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3"/>
  <workbookPr defaultThemeVersion="124226"/>
  <mc:AlternateContent xmlns:mc="http://schemas.openxmlformats.org/markup-compatibility/2006">
    <mc:Choice Requires="x15">
      <x15ac:absPath xmlns:x15ac="http://schemas.microsoft.com/office/spreadsheetml/2010/11/ac" url="N:\3_企画戦略\横山\あく\作表\2020年\"/>
    </mc:Choice>
  </mc:AlternateContent>
  <xr:revisionPtr revIDLastSave="0" documentId="13_ncr:1_{A9C54623-4A1A-4DCF-B125-D3BCAC6DBAFF}" xr6:coauthVersionLast="36" xr6:coauthVersionMax="47" xr10:uidLastSave="{00000000-0000-0000-0000-000000000000}"/>
  <bookViews>
    <workbookView xWindow="12780" yWindow="-15" windowWidth="6420" windowHeight="11415" tabRatio="603" xr2:uid="{1E31B920-4BDC-45EE-9DB5-71F8C007EBC8}"/>
  </bookViews>
  <sheets>
    <sheet name="①はじめに" sheetId="28" r:id="rId1"/>
    <sheet name="②部門分類表" sheetId="24" r:id="rId2"/>
    <sheet name="③入力" sheetId="2" r:id="rId3"/>
    <sheet name="④結果" sheetId="18" r:id="rId4"/>
    <sheet name="⑤フロー" sheetId="22" r:id="rId5"/>
    <sheet name="⑥詳細結果" sheetId="21" r:id="rId6"/>
    <sheet name="⑦計算" sheetId="4" r:id="rId7"/>
    <sheet name="⑧連関表" sheetId="12" r:id="rId8"/>
  </sheets>
  <externalReferences>
    <externalReference r:id="rId9"/>
  </externalReferences>
  <definedNames>
    <definedName name="_xlnm._FilterDatabase" localSheetId="1" hidden="1">②部門分類表!$B$7:$F$207</definedName>
    <definedName name="_Key1" localSheetId="5" hidden="1">#REF!</definedName>
    <definedName name="_Key1" hidden="1">#REF!</definedName>
    <definedName name="_Order1" hidden="1">0</definedName>
    <definedName name="_Sort" localSheetId="5" hidden="1">#REF!</definedName>
    <definedName name="_Sort" hidden="1">#REF!</definedName>
    <definedName name="njhju" localSheetId="5" hidden="1">#REF!</definedName>
    <definedName name="njhju" hidden="1">#REF!</definedName>
    <definedName name="_xlnm.Print_Area" localSheetId="0">①はじめに!$B$1:$K$177</definedName>
    <definedName name="_xlnm.Print_Area" localSheetId="1">②部門分類表!$B$1:$F$207</definedName>
    <definedName name="_xlnm.Print_Area" localSheetId="2">③入力!$B$1:$AH$142</definedName>
    <definedName name="_xlnm.Print_Area" localSheetId="3">④結果!$B$1:$AG$55</definedName>
    <definedName name="_xlnm.Print_Area" localSheetId="4">⑤フロー!$B$1:$M$92</definedName>
    <definedName name="_xlnm.Print_Area" localSheetId="5">⑥詳細結果!$A$1:$AR$234</definedName>
    <definedName name="_xlnm.Print_Area" localSheetId="6">⑦計算!$C$1:$AT$117</definedName>
    <definedName name="_xlnm.Print_Area" localSheetId="7">⑧連関表!$B$1:$DV$1572</definedName>
    <definedName name="_xlnm.Print_Titles" localSheetId="1">②部門分類表!$6:$7</definedName>
    <definedName name="_xlnm.Print_Titles" localSheetId="2">③入力!$16:$18</definedName>
    <definedName name="_xlnm.Print_Titles" localSheetId="5">⑥詳細結果!$1:$3</definedName>
    <definedName name="_xlnm.Print_Titles" localSheetId="6">⑦計算!$C:$D</definedName>
    <definedName name="登録リスト">[1]分析履歴!$A$7:$A$9</definedName>
  </definedNames>
  <calcPr calcId="191029"/>
</workbook>
</file>

<file path=xl/calcChain.xml><?xml version="1.0" encoding="utf-8"?>
<calcChain xmlns="http://schemas.openxmlformats.org/spreadsheetml/2006/main">
  <c r="DP114" i="12" l="1"/>
  <c r="DQ114" i="12" s="1"/>
  <c r="DP112" i="12"/>
  <c r="DS112" i="12" s="1"/>
  <c r="DP111" i="12"/>
  <c r="DQ111" i="12" s="1"/>
  <c r="DP110" i="12"/>
  <c r="DS110" i="12" s="1"/>
  <c r="DV110" i="12" s="1"/>
  <c r="DP105" i="12"/>
  <c r="DQ105" i="12" s="1"/>
  <c r="DP104" i="12"/>
  <c r="DQ104" i="12" s="1"/>
  <c r="DP102" i="12"/>
  <c r="DS102" i="12" s="1"/>
  <c r="DV102" i="12" s="1"/>
  <c r="DP98" i="12"/>
  <c r="DQ98" i="12" s="1"/>
  <c r="DP96" i="12"/>
  <c r="DQ96" i="12" s="1"/>
  <c r="DP94" i="12"/>
  <c r="DQ94" i="12" s="1"/>
  <c r="DP93" i="12"/>
  <c r="DQ93" i="12" s="1"/>
  <c r="DP90" i="12"/>
  <c r="DQ90" i="12" s="1"/>
  <c r="DP88" i="12"/>
  <c r="DQ88" i="12" s="1"/>
  <c r="DP86" i="12"/>
  <c r="DQ86" i="12" s="1"/>
  <c r="DP80" i="12"/>
  <c r="DQ80" i="12" s="1"/>
  <c r="DP75" i="12"/>
  <c r="DQ75" i="12" s="1"/>
  <c r="DP74" i="12"/>
  <c r="DQ74" i="12" s="1"/>
  <c r="DP72" i="12"/>
  <c r="DS72" i="12" s="1"/>
  <c r="DP70" i="12"/>
  <c r="DS70" i="12" s="1"/>
  <c r="DV70" i="12" s="1"/>
  <c r="DP69" i="12"/>
  <c r="DQ69" i="12" s="1"/>
  <c r="DP66" i="12"/>
  <c r="DQ66" i="12" s="1"/>
  <c r="DP63" i="12"/>
  <c r="DS63" i="12" s="1"/>
  <c r="DP62" i="12"/>
  <c r="DS62" i="12" s="1"/>
  <c r="DV62" i="12" s="1"/>
  <c r="DP60" i="12"/>
  <c r="DP57" i="12"/>
  <c r="DQ57" i="12" s="1"/>
  <c r="DP54" i="12"/>
  <c r="DQ54" i="12" s="1"/>
  <c r="DP51" i="12"/>
  <c r="DQ51" i="12" s="1"/>
  <c r="DP50" i="12"/>
  <c r="DQ50" i="12" s="1"/>
  <c r="DP48" i="12"/>
  <c r="DQ48" i="12" s="1"/>
  <c r="DP45" i="12"/>
  <c r="DQ45" i="12" s="1"/>
  <c r="DP42" i="12"/>
  <c r="DQ42" i="12" s="1"/>
  <c r="DP40" i="12"/>
  <c r="DS40" i="12" s="1"/>
  <c r="DP38" i="12"/>
  <c r="DS38" i="12" s="1"/>
  <c r="DV38" i="12" s="1"/>
  <c r="DP34" i="12"/>
  <c r="DQ34" i="12" s="1"/>
  <c r="DP32" i="12"/>
  <c r="DQ32" i="12" s="1"/>
  <c r="DP30" i="12"/>
  <c r="DS30" i="12" s="1"/>
  <c r="DV30" i="12" s="1"/>
  <c r="DP27" i="12"/>
  <c r="DQ27" i="12" s="1"/>
  <c r="DP26" i="12"/>
  <c r="DQ26" i="12" s="1"/>
  <c r="DP24" i="12"/>
  <c r="DQ24" i="12" s="1"/>
  <c r="DP21" i="12"/>
  <c r="DQ21" i="12" s="1"/>
  <c r="DP18" i="12"/>
  <c r="DQ18" i="12" s="1"/>
  <c r="DP16" i="12"/>
  <c r="DQ16" i="12" s="1"/>
  <c r="DP15" i="12"/>
  <c r="DQ15" i="12" s="1"/>
  <c r="DP14" i="12"/>
  <c r="DQ14" i="12" s="1"/>
  <c r="DP10" i="12"/>
  <c r="DQ10" i="12" s="1"/>
  <c r="DP8" i="12"/>
  <c r="DS8" i="12" s="1"/>
  <c r="DV8" i="12" s="1"/>
  <c r="DP6" i="12"/>
  <c r="DS6" i="12" s="1"/>
  <c r="DV6" i="12" s="1"/>
  <c r="DP109" i="12"/>
  <c r="DQ109" i="12" s="1"/>
  <c r="DP101" i="12"/>
  <c r="DQ101" i="12" s="1"/>
  <c r="DP85" i="12"/>
  <c r="DQ85" i="12" s="1"/>
  <c r="DP77" i="12"/>
  <c r="DQ77" i="12" s="1"/>
  <c r="DP61" i="12"/>
  <c r="DQ61" i="12" s="1"/>
  <c r="DP53" i="12"/>
  <c r="DQ53" i="12" s="1"/>
  <c r="DP37" i="12"/>
  <c r="DQ37" i="12" s="1"/>
  <c r="DP29" i="12"/>
  <c r="DQ29" i="12" s="1"/>
  <c r="DP13" i="12"/>
  <c r="DQ13" i="12" s="1"/>
  <c r="DP59" i="12"/>
  <c r="DQ59" i="12" s="1"/>
  <c r="DP83" i="12"/>
  <c r="DQ83" i="12" s="1"/>
  <c r="DP107" i="12"/>
  <c r="DQ107" i="12" s="1"/>
  <c r="DP115" i="12"/>
  <c r="DQ115" i="12" s="1"/>
  <c r="DP7" i="12"/>
  <c r="DQ7" i="12" s="1"/>
  <c r="DP9" i="12"/>
  <c r="DQ9" i="12" s="1"/>
  <c r="DP11" i="12"/>
  <c r="DQ11" i="12" s="1"/>
  <c r="DP17" i="12"/>
  <c r="DQ17" i="12" s="1"/>
  <c r="DP19" i="12"/>
  <c r="DQ19" i="12" s="1"/>
  <c r="DP22" i="12"/>
  <c r="DQ22" i="12" s="1"/>
  <c r="DP23" i="12"/>
  <c r="DS23" i="12" s="1"/>
  <c r="DT23" i="12" s="1"/>
  <c r="DP25" i="12"/>
  <c r="DQ25" i="12" s="1"/>
  <c r="DP31" i="12"/>
  <c r="DS31" i="12" s="1"/>
  <c r="DT31" i="12" s="1"/>
  <c r="DP33" i="12"/>
  <c r="DQ33" i="12" s="1"/>
  <c r="DP35" i="12"/>
  <c r="DQ35" i="12" s="1"/>
  <c r="DP39" i="12"/>
  <c r="DQ39" i="12" s="1"/>
  <c r="DP41" i="12"/>
  <c r="DQ41" i="12" s="1"/>
  <c r="DP43" i="12"/>
  <c r="DQ43" i="12" s="1"/>
  <c r="DP46" i="12"/>
  <c r="DQ46" i="12" s="1"/>
  <c r="DP47" i="12"/>
  <c r="DQ47" i="12" s="1"/>
  <c r="DP49" i="12"/>
  <c r="DQ49" i="12" s="1"/>
  <c r="DP55" i="12"/>
  <c r="DQ55" i="12" s="1"/>
  <c r="DP56" i="12"/>
  <c r="DS56" i="12" s="1"/>
  <c r="DT56" i="12" s="1"/>
  <c r="DP58" i="12"/>
  <c r="DQ58" i="12" s="1"/>
  <c r="DP64" i="12"/>
  <c r="DS64" i="12" s="1"/>
  <c r="DT64" i="12" s="1"/>
  <c r="DP65" i="12"/>
  <c r="DQ65" i="12" s="1"/>
  <c r="DP67" i="12"/>
  <c r="DQ67" i="12" s="1"/>
  <c r="DP71" i="12"/>
  <c r="DQ71" i="12" s="1"/>
  <c r="DP73" i="12"/>
  <c r="DQ73" i="12" s="1"/>
  <c r="DP78" i="12"/>
  <c r="DQ78" i="12" s="1"/>
  <c r="DP79" i="12"/>
  <c r="DS79" i="12" s="1"/>
  <c r="DT79" i="12" s="1"/>
  <c r="DP81" i="12"/>
  <c r="DQ81" i="12" s="1"/>
  <c r="DP82" i="12"/>
  <c r="DQ82" i="12" s="1"/>
  <c r="DP87" i="12"/>
  <c r="DS87" i="12" s="1"/>
  <c r="DT87" i="12" s="1"/>
  <c r="DP89" i="12"/>
  <c r="DQ89" i="12" s="1"/>
  <c r="DP91" i="12"/>
  <c r="DQ91" i="12" s="1"/>
  <c r="DP95" i="12"/>
  <c r="DS95" i="12" s="1"/>
  <c r="DT95" i="12" s="1"/>
  <c r="DP97" i="12"/>
  <c r="DQ97" i="12" s="1"/>
  <c r="DP99" i="12"/>
  <c r="DQ99" i="12" s="1"/>
  <c r="DP103" i="12"/>
  <c r="DQ103" i="12" s="1"/>
  <c r="DP106" i="12"/>
  <c r="DQ106" i="12" s="1"/>
  <c r="DP113" i="12"/>
  <c r="DQ113" i="12" s="1"/>
  <c r="D119" i="12"/>
  <c r="E119" i="12"/>
  <c r="F119" i="12"/>
  <c r="G119" i="12"/>
  <c r="H119" i="12"/>
  <c r="I119" i="12"/>
  <c r="J119" i="12"/>
  <c r="K119" i="12"/>
  <c r="L119" i="12"/>
  <c r="M119" i="12"/>
  <c r="N119" i="12"/>
  <c r="O119" i="12"/>
  <c r="P119" i="12"/>
  <c r="Q119" i="12"/>
  <c r="R119" i="12"/>
  <c r="S119" i="12"/>
  <c r="T119" i="12"/>
  <c r="U119" i="12"/>
  <c r="V119" i="12"/>
  <c r="W119" i="12"/>
  <c r="X119" i="12"/>
  <c r="Y119" i="12"/>
  <c r="Z119" i="12"/>
  <c r="AA119" i="12"/>
  <c r="AB119" i="12"/>
  <c r="AC119" i="12"/>
  <c r="AD119" i="12"/>
  <c r="AE119" i="12"/>
  <c r="AF119" i="12"/>
  <c r="AG119" i="12"/>
  <c r="AH119" i="12"/>
  <c r="AI119" i="12"/>
  <c r="AJ119" i="12"/>
  <c r="AK119" i="12"/>
  <c r="AL119" i="12"/>
  <c r="AM119" i="12"/>
  <c r="AN119" i="12"/>
  <c r="AO119" i="12"/>
  <c r="AP119" i="12"/>
  <c r="AQ119" i="12"/>
  <c r="AR119" i="12"/>
  <c r="AS119" i="12"/>
  <c r="AT119" i="12"/>
  <c r="AU119" i="12"/>
  <c r="AV119" i="12"/>
  <c r="AW119" i="12"/>
  <c r="AX119" i="12"/>
  <c r="AY119" i="12"/>
  <c r="AZ119" i="12"/>
  <c r="BA119" i="12"/>
  <c r="BB119" i="12"/>
  <c r="BC119" i="12"/>
  <c r="BD119" i="12"/>
  <c r="BE119" i="12"/>
  <c r="BF119" i="12"/>
  <c r="BG119" i="12"/>
  <c r="BH119" i="12"/>
  <c r="BI119" i="12"/>
  <c r="BJ119" i="12"/>
  <c r="BK119" i="12"/>
  <c r="BL119" i="12"/>
  <c r="BM119" i="12"/>
  <c r="BN119" i="12"/>
  <c r="BO119" i="12"/>
  <c r="BP119" i="12"/>
  <c r="BQ119" i="12"/>
  <c r="BR119" i="12"/>
  <c r="BS119" i="12"/>
  <c r="BT119" i="12"/>
  <c r="BU119" i="12"/>
  <c r="BV119" i="12"/>
  <c r="BW119" i="12"/>
  <c r="BX119" i="12"/>
  <c r="BY119" i="12"/>
  <c r="BZ119" i="12"/>
  <c r="CA119" i="12"/>
  <c r="CB119" i="12"/>
  <c r="CC119" i="12"/>
  <c r="CD119" i="12"/>
  <c r="CE119" i="12"/>
  <c r="CF119" i="12"/>
  <c r="CG119" i="12"/>
  <c r="CH119" i="12"/>
  <c r="CI119" i="12"/>
  <c r="CJ119" i="12"/>
  <c r="CK119" i="12"/>
  <c r="CL119" i="12"/>
  <c r="CM119" i="12"/>
  <c r="CN119" i="12"/>
  <c r="CO119" i="12"/>
  <c r="CP119" i="12"/>
  <c r="CQ119" i="12"/>
  <c r="CR119" i="12"/>
  <c r="CS119" i="12"/>
  <c r="CT119" i="12"/>
  <c r="CU119" i="12"/>
  <c r="CV119" i="12"/>
  <c r="CW119" i="12"/>
  <c r="CX119" i="12"/>
  <c r="CY119" i="12"/>
  <c r="CZ119" i="12"/>
  <c r="DA119" i="12"/>
  <c r="DB119" i="12"/>
  <c r="DC119" i="12"/>
  <c r="DD119" i="12"/>
  <c r="DE119" i="12"/>
  <c r="DF119" i="12"/>
  <c r="DG119" i="12"/>
  <c r="DH119" i="12"/>
  <c r="DI119" i="12"/>
  <c r="D122" i="12"/>
  <c r="E122" i="12"/>
  <c r="F122" i="12"/>
  <c r="G122" i="12"/>
  <c r="H122" i="12"/>
  <c r="I122" i="12"/>
  <c r="J122" i="12"/>
  <c r="K122" i="12"/>
  <c r="L122" i="12"/>
  <c r="M122" i="12"/>
  <c r="N122" i="12"/>
  <c r="O122" i="12"/>
  <c r="P122" i="12"/>
  <c r="Q122" i="12"/>
  <c r="R122" i="12"/>
  <c r="S122" i="12"/>
  <c r="T122" i="12"/>
  <c r="U122" i="12"/>
  <c r="V122" i="12"/>
  <c r="W122" i="12"/>
  <c r="X122" i="12"/>
  <c r="Y122" i="12"/>
  <c r="Z122" i="12"/>
  <c r="AA122" i="12"/>
  <c r="AB122" i="12"/>
  <c r="AC122" i="12"/>
  <c r="AD122" i="12"/>
  <c r="AE122" i="12"/>
  <c r="AF122" i="12"/>
  <c r="AG122" i="12"/>
  <c r="AH122" i="12"/>
  <c r="AI122" i="12"/>
  <c r="AJ122" i="12"/>
  <c r="AK122" i="12"/>
  <c r="AL122" i="12"/>
  <c r="AM122" i="12"/>
  <c r="AN122" i="12"/>
  <c r="AO122" i="12"/>
  <c r="AP122" i="12"/>
  <c r="AQ122" i="12"/>
  <c r="AR122" i="12"/>
  <c r="AS122" i="12"/>
  <c r="AT122" i="12"/>
  <c r="AU122" i="12"/>
  <c r="AV122" i="12"/>
  <c r="AW122" i="12"/>
  <c r="AX122" i="12"/>
  <c r="AY122" i="12"/>
  <c r="AZ122" i="12"/>
  <c r="BA122" i="12"/>
  <c r="BB122" i="12"/>
  <c r="BC122" i="12"/>
  <c r="BD122" i="12"/>
  <c r="BE122" i="12"/>
  <c r="BF122" i="12"/>
  <c r="BG122" i="12"/>
  <c r="BH122" i="12"/>
  <c r="BI122" i="12"/>
  <c r="BJ122" i="12"/>
  <c r="BK122" i="12"/>
  <c r="BL122" i="12"/>
  <c r="BM122" i="12"/>
  <c r="BN122" i="12"/>
  <c r="BO122" i="12"/>
  <c r="BP122" i="12"/>
  <c r="BQ122" i="12"/>
  <c r="BR122" i="12"/>
  <c r="BS122" i="12"/>
  <c r="BT122" i="12"/>
  <c r="BU122" i="12"/>
  <c r="BV122" i="12"/>
  <c r="BW122" i="12"/>
  <c r="BX122" i="12"/>
  <c r="BY122" i="12"/>
  <c r="BZ122" i="12"/>
  <c r="CA122" i="12"/>
  <c r="CB122" i="12"/>
  <c r="CC122" i="12"/>
  <c r="CD122" i="12"/>
  <c r="CE122" i="12"/>
  <c r="CF122" i="12"/>
  <c r="CG122" i="12"/>
  <c r="CH122" i="12"/>
  <c r="CI122" i="12"/>
  <c r="CJ122" i="12"/>
  <c r="CK122" i="12"/>
  <c r="CL122" i="12"/>
  <c r="CM122" i="12"/>
  <c r="CN122" i="12"/>
  <c r="CO122" i="12"/>
  <c r="CP122" i="12"/>
  <c r="CQ122" i="12"/>
  <c r="CR122" i="12"/>
  <c r="CS122" i="12"/>
  <c r="CT122" i="12"/>
  <c r="CU122" i="12"/>
  <c r="CV122" i="12"/>
  <c r="CW122" i="12"/>
  <c r="CX122" i="12"/>
  <c r="CY122" i="12"/>
  <c r="CZ122" i="12"/>
  <c r="DA122" i="12"/>
  <c r="DB122" i="12"/>
  <c r="DC122" i="12"/>
  <c r="DD122" i="12"/>
  <c r="DE122" i="12"/>
  <c r="DF122" i="12"/>
  <c r="DG122" i="12"/>
  <c r="DH122" i="12"/>
  <c r="DI122" i="12"/>
  <c r="D123" i="12"/>
  <c r="E123" i="12"/>
  <c r="F123" i="12"/>
  <c r="G123" i="12"/>
  <c r="H123" i="12"/>
  <c r="I123" i="12"/>
  <c r="J123" i="12"/>
  <c r="K123" i="12"/>
  <c r="L123" i="12"/>
  <c r="M123" i="12"/>
  <c r="N123" i="12"/>
  <c r="O123" i="12"/>
  <c r="P123" i="12"/>
  <c r="Q123" i="12"/>
  <c r="R123" i="12"/>
  <c r="S123" i="12"/>
  <c r="T123" i="12"/>
  <c r="U123" i="12"/>
  <c r="V123" i="12"/>
  <c r="W123" i="12"/>
  <c r="X123" i="12"/>
  <c r="Y123" i="12"/>
  <c r="Z123" i="12"/>
  <c r="AA123" i="12"/>
  <c r="AB123" i="12"/>
  <c r="AC123" i="12"/>
  <c r="AD123" i="12"/>
  <c r="AE123" i="12"/>
  <c r="AF123" i="12"/>
  <c r="AG123" i="12"/>
  <c r="AH123" i="12"/>
  <c r="AI123" i="12"/>
  <c r="AJ123" i="12"/>
  <c r="AK123" i="12"/>
  <c r="AL123" i="12"/>
  <c r="AM123" i="12"/>
  <c r="AN123" i="12"/>
  <c r="AO123" i="12"/>
  <c r="AP123" i="12"/>
  <c r="AQ123" i="12"/>
  <c r="AR123" i="12"/>
  <c r="AS123" i="12"/>
  <c r="AT123" i="12"/>
  <c r="AU123" i="12"/>
  <c r="AV123" i="12"/>
  <c r="AW123" i="12"/>
  <c r="AX123" i="12"/>
  <c r="AY123" i="12"/>
  <c r="AZ123" i="12"/>
  <c r="BA123" i="12"/>
  <c r="BB123" i="12"/>
  <c r="BC123" i="12"/>
  <c r="BD123" i="12"/>
  <c r="BE123" i="12"/>
  <c r="BF123" i="12"/>
  <c r="BG123" i="12"/>
  <c r="BH123" i="12"/>
  <c r="BI123" i="12"/>
  <c r="BJ123" i="12"/>
  <c r="BK123" i="12"/>
  <c r="BL123" i="12"/>
  <c r="BM123" i="12"/>
  <c r="BN123" i="12"/>
  <c r="BO123" i="12"/>
  <c r="BP123" i="12"/>
  <c r="BQ123" i="12"/>
  <c r="BR123" i="12"/>
  <c r="BS123" i="12"/>
  <c r="BT123" i="12"/>
  <c r="BU123" i="12"/>
  <c r="BV123" i="12"/>
  <c r="BW123" i="12"/>
  <c r="BX123" i="12"/>
  <c r="BY123" i="12"/>
  <c r="BZ123" i="12"/>
  <c r="CA123" i="12"/>
  <c r="CB123" i="12"/>
  <c r="CC123" i="12"/>
  <c r="CD123" i="12"/>
  <c r="CE123" i="12"/>
  <c r="CF123" i="12"/>
  <c r="CG123" i="12"/>
  <c r="CH123" i="12"/>
  <c r="CI123" i="12"/>
  <c r="CJ123" i="12"/>
  <c r="CK123" i="12"/>
  <c r="CL123" i="12"/>
  <c r="CM123" i="12"/>
  <c r="CN123" i="12"/>
  <c r="CO123" i="12"/>
  <c r="CP123" i="12"/>
  <c r="CQ123" i="12"/>
  <c r="CR123" i="12"/>
  <c r="CS123" i="12"/>
  <c r="CT123" i="12"/>
  <c r="CU123" i="12"/>
  <c r="CV123" i="12"/>
  <c r="CW123" i="12"/>
  <c r="CX123" i="12"/>
  <c r="CY123" i="12"/>
  <c r="CZ123" i="12"/>
  <c r="DA123" i="12"/>
  <c r="DB123" i="12"/>
  <c r="DC123" i="12"/>
  <c r="DD123" i="12"/>
  <c r="DE123" i="12"/>
  <c r="DF123" i="12"/>
  <c r="DG123" i="12"/>
  <c r="DH123" i="12"/>
  <c r="DI123" i="12"/>
  <c r="E1698" i="12"/>
  <c r="K142" i="2"/>
  <c r="K141" i="2"/>
  <c r="K140" i="2"/>
  <c r="K139" i="2"/>
  <c r="K138" i="2"/>
  <c r="K137" i="2"/>
  <c r="W116" i="4"/>
  <c r="W115" i="4"/>
  <c r="W114" i="4"/>
  <c r="W113" i="4"/>
  <c r="W112" i="4"/>
  <c r="W111" i="4"/>
  <c r="W110" i="4"/>
  <c r="W109" i="4"/>
  <c r="W108" i="4"/>
  <c r="W107" i="4"/>
  <c r="W106" i="4"/>
  <c r="W105" i="4"/>
  <c r="W104" i="4"/>
  <c r="W103" i="4"/>
  <c r="W102" i="4"/>
  <c r="W101" i="4"/>
  <c r="W100" i="4"/>
  <c r="W99" i="4"/>
  <c r="W98" i="4"/>
  <c r="W97" i="4"/>
  <c r="W96" i="4"/>
  <c r="W95" i="4"/>
  <c r="W94" i="4"/>
  <c r="W93" i="4"/>
  <c r="W92" i="4"/>
  <c r="W91" i="4"/>
  <c r="W90" i="4"/>
  <c r="W89" i="4"/>
  <c r="W88" i="4"/>
  <c r="W87" i="4"/>
  <c r="W86" i="4"/>
  <c r="W85" i="4"/>
  <c r="W84" i="4"/>
  <c r="W83" i="4"/>
  <c r="W82" i="4"/>
  <c r="W81" i="4"/>
  <c r="W80" i="4"/>
  <c r="W79" i="4"/>
  <c r="W78" i="4"/>
  <c r="W77" i="4"/>
  <c r="W76" i="4"/>
  <c r="W75" i="4"/>
  <c r="W74" i="4"/>
  <c r="W73" i="4"/>
  <c r="W72" i="4"/>
  <c r="W71" i="4"/>
  <c r="W70" i="4"/>
  <c r="W69" i="4"/>
  <c r="W68" i="4"/>
  <c r="W67" i="4"/>
  <c r="W66" i="4"/>
  <c r="W65" i="4"/>
  <c r="W64" i="4"/>
  <c r="W63" i="4"/>
  <c r="W62" i="4"/>
  <c r="W61" i="4"/>
  <c r="W60" i="4"/>
  <c r="W59" i="4"/>
  <c r="W58" i="4"/>
  <c r="W57" i="4"/>
  <c r="W56" i="4"/>
  <c r="W55" i="4"/>
  <c r="W54" i="4"/>
  <c r="W53" i="4"/>
  <c r="W52" i="4"/>
  <c r="W51" i="4"/>
  <c r="W50" i="4"/>
  <c r="W49" i="4"/>
  <c r="W48" i="4"/>
  <c r="W47" i="4"/>
  <c r="W46" i="4"/>
  <c r="W45" i="4"/>
  <c r="W44" i="4"/>
  <c r="W43" i="4"/>
  <c r="W42" i="4"/>
  <c r="W41" i="4"/>
  <c r="W40" i="4"/>
  <c r="W39" i="4"/>
  <c r="W38" i="4"/>
  <c r="W37" i="4"/>
  <c r="W36" i="4"/>
  <c r="W35" i="4"/>
  <c r="W34" i="4"/>
  <c r="W33" i="4"/>
  <c r="W32" i="4"/>
  <c r="W31" i="4"/>
  <c r="W30" i="4"/>
  <c r="W29" i="4"/>
  <c r="W28" i="4"/>
  <c r="W27" i="4"/>
  <c r="W26" i="4"/>
  <c r="W25" i="4"/>
  <c r="W24" i="4"/>
  <c r="W23" i="4"/>
  <c r="W22" i="4"/>
  <c r="W21" i="4"/>
  <c r="W20" i="4"/>
  <c r="W19" i="4"/>
  <c r="W18" i="4"/>
  <c r="W17" i="4"/>
  <c r="W16" i="4"/>
  <c r="W15" i="4"/>
  <c r="W14" i="4"/>
  <c r="W13" i="4"/>
  <c r="W12" i="4"/>
  <c r="W11" i="4"/>
  <c r="W10" i="4"/>
  <c r="W9" i="4"/>
  <c r="R116" i="4"/>
  <c r="R115" i="4"/>
  <c r="R114" i="4"/>
  <c r="R113" i="4"/>
  <c r="R112" i="4"/>
  <c r="R111" i="4"/>
  <c r="R110" i="4"/>
  <c r="R109" i="4"/>
  <c r="R108" i="4"/>
  <c r="R107" i="4"/>
  <c r="R106" i="4"/>
  <c r="R105" i="4"/>
  <c r="R104" i="4"/>
  <c r="R103" i="4"/>
  <c r="R102" i="4"/>
  <c r="R101" i="4"/>
  <c r="R100" i="4"/>
  <c r="R99" i="4"/>
  <c r="R98" i="4"/>
  <c r="R97" i="4"/>
  <c r="R96" i="4"/>
  <c r="R95" i="4"/>
  <c r="R94" i="4"/>
  <c r="R93" i="4"/>
  <c r="R92" i="4"/>
  <c r="R91" i="4"/>
  <c r="R90" i="4"/>
  <c r="R89" i="4"/>
  <c r="R88" i="4"/>
  <c r="R87" i="4"/>
  <c r="R86" i="4"/>
  <c r="R85" i="4"/>
  <c r="R84" i="4"/>
  <c r="R83" i="4"/>
  <c r="R82" i="4"/>
  <c r="R81" i="4"/>
  <c r="R80" i="4"/>
  <c r="R79" i="4"/>
  <c r="R78" i="4"/>
  <c r="R77" i="4"/>
  <c r="R76" i="4"/>
  <c r="R75" i="4"/>
  <c r="R74" i="4"/>
  <c r="R73" i="4"/>
  <c r="R72" i="4"/>
  <c r="R71" i="4"/>
  <c r="R70" i="4"/>
  <c r="R69" i="4"/>
  <c r="R68" i="4"/>
  <c r="R67" i="4"/>
  <c r="R66" i="4"/>
  <c r="R65" i="4"/>
  <c r="R64" i="4"/>
  <c r="R63" i="4"/>
  <c r="R62" i="4"/>
  <c r="R61" i="4"/>
  <c r="R60" i="4"/>
  <c r="R59" i="4"/>
  <c r="R58" i="4"/>
  <c r="R57" i="4"/>
  <c r="R56" i="4"/>
  <c r="R55" i="4"/>
  <c r="R54" i="4"/>
  <c r="R53" i="4"/>
  <c r="R52" i="4"/>
  <c r="R51" i="4"/>
  <c r="R50" i="4"/>
  <c r="R49" i="4"/>
  <c r="R48" i="4"/>
  <c r="R47" i="4"/>
  <c r="R46" i="4"/>
  <c r="R45" i="4"/>
  <c r="R44" i="4"/>
  <c r="R43" i="4"/>
  <c r="R42" i="4"/>
  <c r="R41" i="4"/>
  <c r="R40" i="4"/>
  <c r="R39" i="4"/>
  <c r="R38" i="4"/>
  <c r="R37" i="4"/>
  <c r="R36" i="4"/>
  <c r="R35" i="4"/>
  <c r="R34" i="4"/>
  <c r="R33" i="4"/>
  <c r="R32" i="4"/>
  <c r="R31" i="4"/>
  <c r="R30" i="4"/>
  <c r="R29" i="4"/>
  <c r="R28" i="4"/>
  <c r="R27" i="4"/>
  <c r="R26" i="4"/>
  <c r="R25" i="4"/>
  <c r="R24" i="4"/>
  <c r="R23" i="4"/>
  <c r="R22" i="4"/>
  <c r="R21" i="4"/>
  <c r="R20" i="4"/>
  <c r="R19" i="4"/>
  <c r="R18" i="4"/>
  <c r="R17" i="4"/>
  <c r="R16" i="4"/>
  <c r="R15" i="4"/>
  <c r="R14" i="4"/>
  <c r="R13" i="4"/>
  <c r="R12" i="4"/>
  <c r="R11" i="4"/>
  <c r="R10" i="4"/>
  <c r="R9" i="4"/>
  <c r="F92" i="4"/>
  <c r="F91" i="4"/>
  <c r="F90" i="4"/>
  <c r="F89" i="4"/>
  <c r="F88" i="4"/>
  <c r="F87" i="4"/>
  <c r="F86" i="4"/>
  <c r="F85" i="4"/>
  <c r="F84" i="4"/>
  <c r="E79" i="4"/>
  <c r="E78" i="4"/>
  <c r="N116" i="4"/>
  <c r="N115" i="4"/>
  <c r="N114" i="4"/>
  <c r="N113" i="4"/>
  <c r="N112" i="4"/>
  <c r="N111" i="4"/>
  <c r="N110" i="4"/>
  <c r="N109" i="4"/>
  <c r="N108" i="4"/>
  <c r="N107" i="4"/>
  <c r="N106" i="4"/>
  <c r="N105" i="4"/>
  <c r="N104" i="4"/>
  <c r="N103" i="4"/>
  <c r="N102" i="4"/>
  <c r="N101" i="4"/>
  <c r="N100" i="4"/>
  <c r="N99" i="4"/>
  <c r="N98" i="4"/>
  <c r="N97" i="4"/>
  <c r="N96" i="4"/>
  <c r="N95" i="4"/>
  <c r="N94" i="4"/>
  <c r="N93" i="4"/>
  <c r="N92" i="4"/>
  <c r="N91" i="4"/>
  <c r="N90" i="4"/>
  <c r="N89" i="4"/>
  <c r="N88" i="4"/>
  <c r="N87" i="4"/>
  <c r="N86" i="4"/>
  <c r="N85" i="4"/>
  <c r="N84" i="4"/>
  <c r="N83" i="4"/>
  <c r="N82" i="4"/>
  <c r="N81" i="4"/>
  <c r="N80" i="4"/>
  <c r="N79" i="4"/>
  <c r="N78" i="4"/>
  <c r="N77" i="4"/>
  <c r="N76" i="4"/>
  <c r="N75" i="4"/>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N11" i="4"/>
  <c r="N10" i="4"/>
  <c r="N9"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H73" i="4"/>
  <c r="G73" i="4"/>
  <c r="H72" i="4"/>
  <c r="G72" i="4"/>
  <c r="H71" i="4"/>
  <c r="G71" i="4"/>
  <c r="H70" i="4"/>
  <c r="G70" i="4"/>
  <c r="P128" i="2"/>
  <c r="U81" i="2"/>
  <c r="U82" i="2"/>
  <c r="U83" i="2"/>
  <c r="U84" i="2"/>
  <c r="DT63" i="12" l="1"/>
  <c r="DV63" i="12"/>
  <c r="DT40" i="12"/>
  <c r="DV40" i="12"/>
  <c r="DT112" i="12"/>
  <c r="DV112" i="12"/>
  <c r="DT72" i="12"/>
  <c r="DV72" i="12"/>
  <c r="DV95" i="12"/>
  <c r="DV23" i="12"/>
  <c r="DV64" i="12"/>
  <c r="DV87" i="12"/>
  <c r="DV56" i="12"/>
  <c r="DV79" i="12"/>
  <c r="DV31" i="12"/>
  <c r="DP12" i="12"/>
  <c r="DS12" i="12" s="1"/>
  <c r="DV12" i="12" s="1"/>
  <c r="DP20" i="12"/>
  <c r="DS20" i="12" s="1"/>
  <c r="DV20" i="12" s="1"/>
  <c r="DP28" i="12"/>
  <c r="DS28" i="12" s="1"/>
  <c r="DV28" i="12" s="1"/>
  <c r="DP36" i="12"/>
  <c r="DS36" i="12" s="1"/>
  <c r="DP44" i="12"/>
  <c r="DS44" i="12" s="1"/>
  <c r="DP52" i="12"/>
  <c r="DS52" i="12" s="1"/>
  <c r="DV52" i="12" s="1"/>
  <c r="DP68" i="12"/>
  <c r="DS68" i="12" s="1"/>
  <c r="DP76" i="12"/>
  <c r="DS76" i="12" s="1"/>
  <c r="DP84" i="12"/>
  <c r="DS84" i="12" s="1"/>
  <c r="DP92" i="12"/>
  <c r="DS92" i="12" s="1"/>
  <c r="DV92" i="12" s="1"/>
  <c r="DP100" i="12"/>
  <c r="DS100" i="12" s="1"/>
  <c r="DV100" i="12" s="1"/>
  <c r="DP108" i="12"/>
  <c r="DS108" i="12" s="1"/>
  <c r="DQ112" i="12"/>
  <c r="DS60" i="12"/>
  <c r="DQ60" i="12"/>
  <c r="DQ64" i="12"/>
  <c r="DQ40" i="12"/>
  <c r="DQ23" i="12"/>
  <c r="DS94" i="12"/>
  <c r="DQ79" i="12"/>
  <c r="DS55" i="12"/>
  <c r="DS47" i="12"/>
  <c r="DS103" i="12"/>
  <c r="DS88" i="12"/>
  <c r="DS46" i="12"/>
  <c r="DV46" i="12" s="1"/>
  <c r="DQ30" i="12"/>
  <c r="DS86" i="12"/>
  <c r="DV86" i="12" s="1"/>
  <c r="DT30" i="12"/>
  <c r="DQ56" i="12"/>
  <c r="DS24" i="12"/>
  <c r="DQ87" i="12"/>
  <c r="DS71" i="12"/>
  <c r="DS32" i="12"/>
  <c r="DS54" i="12"/>
  <c r="DV54" i="12" s="1"/>
  <c r="DQ38" i="12"/>
  <c r="DS22" i="12"/>
  <c r="DS96" i="12"/>
  <c r="DQ63" i="12"/>
  <c r="DS48" i="12"/>
  <c r="DS15" i="12"/>
  <c r="DQ108" i="12"/>
  <c r="DQ62" i="12"/>
  <c r="DQ8" i="12"/>
  <c r="DT70" i="12"/>
  <c r="DT38" i="12"/>
  <c r="DT62" i="12"/>
  <c r="DQ95" i="12"/>
  <c r="DQ92" i="12"/>
  <c r="DQ72" i="12"/>
  <c r="DQ70" i="12"/>
  <c r="DQ31" i="12"/>
  <c r="DS7" i="12"/>
  <c r="DS111" i="12"/>
  <c r="DQ102" i="12"/>
  <c r="DQ110" i="12"/>
  <c r="DS104" i="12"/>
  <c r="DS80" i="12"/>
  <c r="DS78" i="12"/>
  <c r="DV78" i="12" s="1"/>
  <c r="DQ44" i="12"/>
  <c r="DS39" i="12"/>
  <c r="DS16" i="12"/>
  <c r="DS14" i="12"/>
  <c r="DV14" i="12" s="1"/>
  <c r="DS10" i="12"/>
  <c r="DV10" i="12" s="1"/>
  <c r="DQ6" i="12"/>
  <c r="DQ100" i="12"/>
  <c r="DQ36" i="12"/>
  <c r="DT100" i="12"/>
  <c r="DT20" i="12"/>
  <c r="DT8" i="12"/>
  <c r="DT92" i="12"/>
  <c r="DT102" i="12"/>
  <c r="DT110" i="12"/>
  <c r="DT6" i="12"/>
  <c r="DS114" i="12"/>
  <c r="DV114" i="12" s="1"/>
  <c r="DS106" i="12"/>
  <c r="DV106" i="12" s="1"/>
  <c r="DS98" i="12"/>
  <c r="DV98" i="12" s="1"/>
  <c r="DS90" i="12"/>
  <c r="DV90" i="12" s="1"/>
  <c r="DS82" i="12"/>
  <c r="DV82" i="12" s="1"/>
  <c r="DS74" i="12"/>
  <c r="DV74" i="12" s="1"/>
  <c r="DS66" i="12"/>
  <c r="DV66" i="12" s="1"/>
  <c r="DS58" i="12"/>
  <c r="DV58" i="12" s="1"/>
  <c r="DS50" i="12"/>
  <c r="DV50" i="12" s="1"/>
  <c r="DS42" i="12"/>
  <c r="DV42" i="12" s="1"/>
  <c r="DS34" i="12"/>
  <c r="DV34" i="12" s="1"/>
  <c r="DS26" i="12"/>
  <c r="DV26" i="12" s="1"/>
  <c r="DS18" i="12"/>
  <c r="DV18" i="12" s="1"/>
  <c r="DS109" i="12"/>
  <c r="DV109" i="12" s="1"/>
  <c r="DS101" i="12"/>
  <c r="DV101" i="12" s="1"/>
  <c r="DS93" i="12"/>
  <c r="DV93" i="12" s="1"/>
  <c r="DS85" i="12"/>
  <c r="DV85" i="12" s="1"/>
  <c r="DS77" i="12"/>
  <c r="DV77" i="12" s="1"/>
  <c r="DS69" i="12"/>
  <c r="DV69" i="12" s="1"/>
  <c r="DS61" i="12"/>
  <c r="DV61" i="12" s="1"/>
  <c r="DS53" i="12"/>
  <c r="DV53" i="12" s="1"/>
  <c r="DS45" i="12"/>
  <c r="DV45" i="12" s="1"/>
  <c r="DS37" i="12"/>
  <c r="DV37" i="12" s="1"/>
  <c r="DS29" i="12"/>
  <c r="DV29" i="12" s="1"/>
  <c r="DS21" i="12"/>
  <c r="DV21" i="12" s="1"/>
  <c r="DS13" i="12"/>
  <c r="DV13" i="12" s="1"/>
  <c r="DS115" i="12"/>
  <c r="DV115" i="12" s="1"/>
  <c r="DS107" i="12"/>
  <c r="DV107" i="12" s="1"/>
  <c r="DS99" i="12"/>
  <c r="DV99" i="12" s="1"/>
  <c r="DS91" i="12"/>
  <c r="DV91" i="12" s="1"/>
  <c r="DS83" i="12"/>
  <c r="DV83" i="12" s="1"/>
  <c r="DS75" i="12"/>
  <c r="DV75" i="12" s="1"/>
  <c r="DS67" i="12"/>
  <c r="DV67" i="12" s="1"/>
  <c r="DS59" i="12"/>
  <c r="DV59" i="12" s="1"/>
  <c r="DS51" i="12"/>
  <c r="DV51" i="12" s="1"/>
  <c r="DS43" i="12"/>
  <c r="DV43" i="12" s="1"/>
  <c r="DS35" i="12"/>
  <c r="DV35" i="12" s="1"/>
  <c r="DS27" i="12"/>
  <c r="DV27" i="12" s="1"/>
  <c r="DS19" i="12"/>
  <c r="DV19" i="12" s="1"/>
  <c r="DS11" i="12"/>
  <c r="DV11" i="12" s="1"/>
  <c r="DS113" i="12"/>
  <c r="DV113" i="12" s="1"/>
  <c r="DS105" i="12"/>
  <c r="DV105" i="12" s="1"/>
  <c r="DS97" i="12"/>
  <c r="DV97" i="12" s="1"/>
  <c r="DS89" i="12"/>
  <c r="DV89" i="12" s="1"/>
  <c r="DS81" i="12"/>
  <c r="DV81" i="12" s="1"/>
  <c r="DS73" i="12"/>
  <c r="DV73" i="12" s="1"/>
  <c r="DS65" i="12"/>
  <c r="DV65" i="12" s="1"/>
  <c r="DS57" i="12"/>
  <c r="DV57" i="12" s="1"/>
  <c r="DS49" i="12"/>
  <c r="DV49" i="12" s="1"/>
  <c r="DS41" i="12"/>
  <c r="DV41" i="12" s="1"/>
  <c r="DS33" i="12"/>
  <c r="DV33" i="12" s="1"/>
  <c r="DS25" i="12"/>
  <c r="DV25" i="12" s="1"/>
  <c r="DS17" i="12"/>
  <c r="DV17" i="12" s="1"/>
  <c r="DS9" i="12"/>
  <c r="DV9" i="12" s="1"/>
  <c r="E1690" i="12"/>
  <c r="E1691" i="12"/>
  <c r="E1692" i="12"/>
  <c r="E1693" i="12"/>
  <c r="E1694" i="12"/>
  <c r="E1695" i="12"/>
  <c r="E1696" i="12"/>
  <c r="E1697" i="12"/>
  <c r="E1689" i="12"/>
  <c r="R1646" i="12"/>
  <c r="N1645" i="12"/>
  <c r="N1646" i="12"/>
  <c r="N1647" i="12"/>
  <c r="N1648" i="12"/>
  <c r="N1649" i="12"/>
  <c r="N1650" i="12"/>
  <c r="N1651" i="12"/>
  <c r="N1661" i="12"/>
  <c r="N1662" i="12"/>
  <c r="N1663" i="12"/>
  <c r="N1664" i="12"/>
  <c r="N1665" i="12"/>
  <c r="N1666" i="12"/>
  <c r="N1667" i="12"/>
  <c r="N1668" i="12"/>
  <c r="N1669" i="12"/>
  <c r="N1670" i="12"/>
  <c r="N1671" i="12"/>
  <c r="N1672" i="12"/>
  <c r="N1673" i="12"/>
  <c r="N1674" i="12"/>
  <c r="N1675" i="12"/>
  <c r="N1676" i="12"/>
  <c r="N1677" i="12"/>
  <c r="N1678" i="12"/>
  <c r="N1679" i="12"/>
  <c r="N1680" i="12"/>
  <c r="N1681" i="12"/>
  <c r="N1682" i="12"/>
  <c r="N1683" i="12"/>
  <c r="N1684" i="12"/>
  <c r="M1648" i="12"/>
  <c r="M1649" i="12"/>
  <c r="M1650" i="12"/>
  <c r="M1651" i="12"/>
  <c r="M1652" i="12"/>
  <c r="M1653" i="12"/>
  <c r="M1654" i="12"/>
  <c r="M1655" i="12"/>
  <c r="M1656" i="12"/>
  <c r="M1657" i="12"/>
  <c r="M1658" i="12"/>
  <c r="M1659" i="12"/>
  <c r="M1660" i="12"/>
  <c r="M1661" i="12"/>
  <c r="M1662" i="12"/>
  <c r="M1663" i="12"/>
  <c r="M1664" i="12"/>
  <c r="M1665" i="12"/>
  <c r="M1666" i="12"/>
  <c r="M1667" i="12"/>
  <c r="M1668" i="12"/>
  <c r="M1669" i="12"/>
  <c r="M1670" i="12"/>
  <c r="M1671" i="12"/>
  <c r="M1672" i="12"/>
  <c r="M1673" i="12"/>
  <c r="M1674" i="12"/>
  <c r="M1675" i="12"/>
  <c r="M1676" i="12"/>
  <c r="M1677" i="12"/>
  <c r="M1678" i="12"/>
  <c r="M1679" i="12"/>
  <c r="M1680" i="12"/>
  <c r="M1681" i="12"/>
  <c r="M1682" i="12"/>
  <c r="M1683" i="12"/>
  <c r="M1684" i="12"/>
  <c r="L1648" i="12"/>
  <c r="L1649" i="12"/>
  <c r="L1650" i="12"/>
  <c r="L1651" i="12"/>
  <c r="L1652" i="12"/>
  <c r="L1653" i="12"/>
  <c r="L1654" i="12"/>
  <c r="L1655" i="12"/>
  <c r="L1656" i="12"/>
  <c r="L1657" i="12"/>
  <c r="L1658" i="12"/>
  <c r="L1659" i="12"/>
  <c r="L1660" i="12"/>
  <c r="L1661" i="12"/>
  <c r="L1662" i="12"/>
  <c r="L1663" i="12"/>
  <c r="L1664" i="12"/>
  <c r="L1665" i="12"/>
  <c r="L1666" i="12"/>
  <c r="L1667" i="12"/>
  <c r="L1668" i="12"/>
  <c r="L1669" i="12"/>
  <c r="L1670" i="12"/>
  <c r="L1671" i="12"/>
  <c r="L1672" i="12"/>
  <c r="L1673" i="12"/>
  <c r="L1674" i="12"/>
  <c r="L1675" i="12"/>
  <c r="L1676" i="12"/>
  <c r="L1677" i="12"/>
  <c r="L1678" i="12"/>
  <c r="L1679" i="12"/>
  <c r="L1680" i="12"/>
  <c r="L1681" i="12"/>
  <c r="L1682" i="12"/>
  <c r="L1683" i="12"/>
  <c r="L1684" i="12"/>
  <c r="M1645" i="12"/>
  <c r="L1645" i="12"/>
  <c r="P1645" i="12" s="1"/>
  <c r="F77" i="4" s="1"/>
  <c r="N1644" i="12"/>
  <c r="M1644" i="12"/>
  <c r="L1644" i="12"/>
  <c r="N1643" i="12"/>
  <c r="M1643" i="12"/>
  <c r="L1643" i="12"/>
  <c r="N1642" i="12"/>
  <c r="M1642" i="12"/>
  <c r="L1642" i="12"/>
  <c r="N1641" i="12"/>
  <c r="M1641" i="12"/>
  <c r="L1641" i="12"/>
  <c r="N1640" i="12"/>
  <c r="M1640" i="12"/>
  <c r="L1640" i="12"/>
  <c r="N1639" i="12"/>
  <c r="M1639" i="12"/>
  <c r="L1639" i="12"/>
  <c r="N1638" i="12"/>
  <c r="M1638" i="12"/>
  <c r="L1638" i="12"/>
  <c r="N1637" i="12"/>
  <c r="M1637" i="12"/>
  <c r="L1637" i="12"/>
  <c r="N1636" i="12"/>
  <c r="M1636" i="12"/>
  <c r="L1636" i="12"/>
  <c r="N1635" i="12"/>
  <c r="M1635" i="12"/>
  <c r="L1635" i="12"/>
  <c r="N1634" i="12"/>
  <c r="M1634" i="12"/>
  <c r="L1634" i="12"/>
  <c r="N1633" i="12"/>
  <c r="M1633" i="12"/>
  <c r="L1633" i="12"/>
  <c r="N1632" i="12"/>
  <c r="M1632" i="12"/>
  <c r="L1632" i="12"/>
  <c r="N1631" i="12"/>
  <c r="M1631" i="12"/>
  <c r="L1631" i="12"/>
  <c r="N1630" i="12"/>
  <c r="M1630" i="12"/>
  <c r="L1630" i="12"/>
  <c r="N1629" i="12"/>
  <c r="M1629" i="12"/>
  <c r="L1629" i="12"/>
  <c r="N1628" i="12"/>
  <c r="M1628" i="12"/>
  <c r="L1628" i="12"/>
  <c r="N1627" i="12"/>
  <c r="M1627" i="12"/>
  <c r="L1627" i="12"/>
  <c r="N1626" i="12"/>
  <c r="M1626" i="12"/>
  <c r="L1626" i="12"/>
  <c r="N1625" i="12"/>
  <c r="M1625" i="12"/>
  <c r="L1625" i="12"/>
  <c r="N1624" i="12"/>
  <c r="M1624" i="12"/>
  <c r="L1624" i="12"/>
  <c r="N1623" i="12"/>
  <c r="M1623" i="12"/>
  <c r="L1623" i="12"/>
  <c r="N1622" i="12"/>
  <c r="M1622" i="12"/>
  <c r="L1622" i="12"/>
  <c r="N1621" i="12"/>
  <c r="M1621" i="12"/>
  <c r="L1621" i="12"/>
  <c r="N1620" i="12"/>
  <c r="M1620" i="12"/>
  <c r="L1620" i="12"/>
  <c r="N1619" i="12"/>
  <c r="M1619" i="12"/>
  <c r="L1619" i="12"/>
  <c r="N1618" i="12"/>
  <c r="M1618" i="12"/>
  <c r="L1618" i="12"/>
  <c r="N1617" i="12"/>
  <c r="M1617" i="12"/>
  <c r="L1617" i="12"/>
  <c r="N1616" i="12"/>
  <c r="M1616" i="12"/>
  <c r="L1616" i="12"/>
  <c r="N1615" i="12"/>
  <c r="M1615" i="12"/>
  <c r="L1615" i="12"/>
  <c r="N1614" i="12"/>
  <c r="M1614" i="12"/>
  <c r="L1614" i="12"/>
  <c r="N1613" i="12"/>
  <c r="M1613" i="12"/>
  <c r="L1613" i="12"/>
  <c r="N1612" i="12"/>
  <c r="M1612" i="12"/>
  <c r="L1612" i="12"/>
  <c r="N1611" i="12"/>
  <c r="M1611" i="12"/>
  <c r="L1611" i="12"/>
  <c r="N1610" i="12"/>
  <c r="M1610" i="12"/>
  <c r="L1610" i="12"/>
  <c r="N1609" i="12"/>
  <c r="M1609" i="12"/>
  <c r="L1609" i="12"/>
  <c r="N1608" i="12"/>
  <c r="M1608" i="12"/>
  <c r="L1608" i="12"/>
  <c r="N1607" i="12"/>
  <c r="M1607" i="12"/>
  <c r="L1607" i="12"/>
  <c r="N1606" i="12"/>
  <c r="M1606" i="12"/>
  <c r="L1606" i="12"/>
  <c r="N1605" i="12"/>
  <c r="M1605" i="12"/>
  <c r="L1605" i="12"/>
  <c r="N1604" i="12"/>
  <c r="M1604" i="12"/>
  <c r="L1604" i="12"/>
  <c r="N1603" i="12"/>
  <c r="M1603" i="12"/>
  <c r="L1603" i="12"/>
  <c r="N1602" i="12"/>
  <c r="M1602" i="12"/>
  <c r="L1602" i="12"/>
  <c r="N1601" i="12"/>
  <c r="M1601" i="12"/>
  <c r="L1601" i="12"/>
  <c r="N1600" i="12"/>
  <c r="M1600" i="12"/>
  <c r="L1600" i="12"/>
  <c r="N1599" i="12"/>
  <c r="M1599" i="12"/>
  <c r="L1599" i="12"/>
  <c r="N1598" i="12"/>
  <c r="M1598" i="12"/>
  <c r="L1598" i="12"/>
  <c r="N1597" i="12"/>
  <c r="M1597" i="12"/>
  <c r="L1597" i="12"/>
  <c r="N1596" i="12"/>
  <c r="M1596" i="12"/>
  <c r="L1596" i="12"/>
  <c r="N1595" i="12"/>
  <c r="M1595" i="12"/>
  <c r="L1595" i="12"/>
  <c r="N1594" i="12"/>
  <c r="M1594" i="12"/>
  <c r="L1594" i="12"/>
  <c r="N1593" i="12"/>
  <c r="M1593" i="12"/>
  <c r="L1593" i="12"/>
  <c r="N1592" i="12"/>
  <c r="M1592" i="12"/>
  <c r="L1592" i="12"/>
  <c r="N1591" i="12"/>
  <c r="M1591" i="12"/>
  <c r="L1591" i="12"/>
  <c r="N1590" i="12"/>
  <c r="M1590" i="12"/>
  <c r="L1590" i="12"/>
  <c r="N1589" i="12"/>
  <c r="M1589" i="12"/>
  <c r="L1589" i="12"/>
  <c r="N1588" i="12"/>
  <c r="M1588" i="12"/>
  <c r="L1588" i="12"/>
  <c r="N1587" i="12"/>
  <c r="M1587" i="12"/>
  <c r="L1587" i="12"/>
  <c r="N1586" i="12"/>
  <c r="M1586" i="12"/>
  <c r="L1586" i="12"/>
  <c r="N1585" i="12"/>
  <c r="M1585" i="12"/>
  <c r="L1585" i="12"/>
  <c r="N1584" i="12"/>
  <c r="M1584" i="12"/>
  <c r="L1584" i="12"/>
  <c r="N1583" i="12"/>
  <c r="M1583" i="12"/>
  <c r="L1583" i="12"/>
  <c r="N1582" i="12"/>
  <c r="M1582" i="12"/>
  <c r="L1582" i="12"/>
  <c r="N1581" i="12"/>
  <c r="M1581" i="12"/>
  <c r="L1581" i="12"/>
  <c r="N1580" i="12"/>
  <c r="M1580" i="12"/>
  <c r="L1580" i="12"/>
  <c r="N1579" i="12"/>
  <c r="M1579" i="12"/>
  <c r="L1579" i="12"/>
  <c r="N1578" i="12"/>
  <c r="M1578" i="12"/>
  <c r="L1578" i="12"/>
  <c r="N1577" i="12"/>
  <c r="M1577" i="12"/>
  <c r="L1577" i="12"/>
  <c r="L1576" i="12"/>
  <c r="DG680" i="12"/>
  <c r="DG791" i="12" s="1"/>
  <c r="DF680" i="12"/>
  <c r="DF791" i="12" s="1"/>
  <c r="DE680" i="12"/>
  <c r="DE791" i="12" s="1"/>
  <c r="DD680" i="12"/>
  <c r="DD791" i="12" s="1"/>
  <c r="DC680" i="12"/>
  <c r="DC791" i="12" s="1"/>
  <c r="DB680" i="12"/>
  <c r="DB791" i="12" s="1"/>
  <c r="DA680" i="12"/>
  <c r="DA791" i="12" s="1"/>
  <c r="CZ680" i="12"/>
  <c r="CZ791" i="12" s="1"/>
  <c r="CY680" i="12"/>
  <c r="CY791" i="12" s="1"/>
  <c r="CX680" i="12"/>
  <c r="CX791" i="12" s="1"/>
  <c r="CW680" i="12"/>
  <c r="CW791" i="12" s="1"/>
  <c r="CV680" i="12"/>
  <c r="CV791" i="12" s="1"/>
  <c r="CU680" i="12"/>
  <c r="CU791" i="12" s="1"/>
  <c r="CT680" i="12"/>
  <c r="CT791" i="12" s="1"/>
  <c r="CS680" i="12"/>
  <c r="CS791" i="12" s="1"/>
  <c r="CR680" i="12"/>
  <c r="CR791" i="12" s="1"/>
  <c r="CQ680" i="12"/>
  <c r="CQ791" i="12" s="1"/>
  <c r="CP680" i="12"/>
  <c r="CP791" i="12" s="1"/>
  <c r="CO680" i="12"/>
  <c r="CO791" i="12" s="1"/>
  <c r="CN680" i="12"/>
  <c r="CN791" i="12" s="1"/>
  <c r="CM680" i="12"/>
  <c r="CM791" i="12" s="1"/>
  <c r="CL680" i="12"/>
  <c r="CL791" i="12" s="1"/>
  <c r="CK680" i="12"/>
  <c r="CK791" i="12" s="1"/>
  <c r="CJ680" i="12"/>
  <c r="CJ791" i="12" s="1"/>
  <c r="CI680" i="12"/>
  <c r="CI791" i="12" s="1"/>
  <c r="CH680" i="12"/>
  <c r="CH791" i="12" s="1"/>
  <c r="CG680" i="12"/>
  <c r="CG791" i="12" s="1"/>
  <c r="CF680" i="12"/>
  <c r="CF791" i="12" s="1"/>
  <c r="CE680" i="12"/>
  <c r="CE791" i="12" s="1"/>
  <c r="CD680" i="12"/>
  <c r="CD791" i="12" s="1"/>
  <c r="CC680" i="12"/>
  <c r="CC791" i="12" s="1"/>
  <c r="CB680" i="12"/>
  <c r="CB791" i="12" s="1"/>
  <c r="CA680" i="12"/>
  <c r="CA791" i="12" s="1"/>
  <c r="BZ680" i="12"/>
  <c r="BZ791" i="12" s="1"/>
  <c r="BY680" i="12"/>
  <c r="BY791" i="12" s="1"/>
  <c r="BX680" i="12"/>
  <c r="BX791" i="12" s="1"/>
  <c r="BW680" i="12"/>
  <c r="BW791" i="12" s="1"/>
  <c r="BV680" i="12"/>
  <c r="BV791" i="12" s="1"/>
  <c r="BU680" i="12"/>
  <c r="BU791" i="12" s="1"/>
  <c r="BT680" i="12"/>
  <c r="BT791" i="12" s="1"/>
  <c r="BS680" i="12"/>
  <c r="BS791" i="12" s="1"/>
  <c r="BR680" i="12"/>
  <c r="BR791" i="12" s="1"/>
  <c r="BQ680" i="12"/>
  <c r="BQ791" i="12" s="1"/>
  <c r="BP680" i="12"/>
  <c r="BP791" i="12" s="1"/>
  <c r="BO680" i="12"/>
  <c r="BO791" i="12" s="1"/>
  <c r="BN680" i="12"/>
  <c r="BN791" i="12" s="1"/>
  <c r="BM680" i="12"/>
  <c r="BM791" i="12" s="1"/>
  <c r="BL680" i="12"/>
  <c r="BL791" i="12" s="1"/>
  <c r="BK680" i="12"/>
  <c r="BK791" i="12" s="1"/>
  <c r="BJ680" i="12"/>
  <c r="BJ791" i="12" s="1"/>
  <c r="BI680" i="12"/>
  <c r="BI791" i="12" s="1"/>
  <c r="BH680" i="12"/>
  <c r="BH791" i="12" s="1"/>
  <c r="BG680" i="12"/>
  <c r="BG791" i="12" s="1"/>
  <c r="BF680" i="12"/>
  <c r="BF791" i="12" s="1"/>
  <c r="BE680" i="12"/>
  <c r="BE791" i="12" s="1"/>
  <c r="BD680" i="12"/>
  <c r="BD791" i="12" s="1"/>
  <c r="BC680" i="12"/>
  <c r="BC791" i="12" s="1"/>
  <c r="BB680" i="12"/>
  <c r="BB791" i="12" s="1"/>
  <c r="BA680" i="12"/>
  <c r="BA791" i="12" s="1"/>
  <c r="AZ680" i="12"/>
  <c r="AZ791" i="12" s="1"/>
  <c r="AY680" i="12"/>
  <c r="AY791" i="12" s="1"/>
  <c r="AX680" i="12"/>
  <c r="AX791" i="12" s="1"/>
  <c r="AW680" i="12"/>
  <c r="AW791" i="12" s="1"/>
  <c r="AV680" i="12"/>
  <c r="AV791" i="12" s="1"/>
  <c r="AU680" i="12"/>
  <c r="AU791" i="12" s="1"/>
  <c r="AT680" i="12"/>
  <c r="AT791" i="12" s="1"/>
  <c r="AS680" i="12"/>
  <c r="AS791" i="12" s="1"/>
  <c r="AR680" i="12"/>
  <c r="AR791" i="12" s="1"/>
  <c r="AQ680" i="12"/>
  <c r="AQ791" i="12" s="1"/>
  <c r="AP680" i="12"/>
  <c r="AP791" i="12" s="1"/>
  <c r="AO680" i="12"/>
  <c r="AO791" i="12" s="1"/>
  <c r="AN680" i="12"/>
  <c r="AN791" i="12" s="1"/>
  <c r="AM680" i="12"/>
  <c r="AM791" i="12" s="1"/>
  <c r="AL680" i="12"/>
  <c r="AL791" i="12" s="1"/>
  <c r="AK680" i="12"/>
  <c r="AK791" i="12" s="1"/>
  <c r="AJ680" i="12"/>
  <c r="AJ791" i="12" s="1"/>
  <c r="AI680" i="12"/>
  <c r="AI791" i="12" s="1"/>
  <c r="AH680" i="12"/>
  <c r="AH791" i="12" s="1"/>
  <c r="AG680" i="12"/>
  <c r="AG791" i="12" s="1"/>
  <c r="AF680" i="12"/>
  <c r="AF791" i="12" s="1"/>
  <c r="AE680" i="12"/>
  <c r="AE791" i="12" s="1"/>
  <c r="AD680" i="12"/>
  <c r="AD791" i="12" s="1"/>
  <c r="AC680" i="12"/>
  <c r="AC791" i="12" s="1"/>
  <c r="AB680" i="12"/>
  <c r="AB791" i="12" s="1"/>
  <c r="AA680" i="12"/>
  <c r="AA791" i="12" s="1"/>
  <c r="Z680" i="12"/>
  <c r="Z791" i="12" s="1"/>
  <c r="Y680" i="12"/>
  <c r="Y791" i="12" s="1"/>
  <c r="X680" i="12"/>
  <c r="X791" i="12" s="1"/>
  <c r="W680" i="12"/>
  <c r="W791" i="12" s="1"/>
  <c r="V680" i="12"/>
  <c r="V791" i="12" s="1"/>
  <c r="U680" i="12"/>
  <c r="U791" i="12" s="1"/>
  <c r="T680" i="12"/>
  <c r="T791" i="12" s="1"/>
  <c r="S680" i="12"/>
  <c r="S791" i="12" s="1"/>
  <c r="R680" i="12"/>
  <c r="R791" i="12" s="1"/>
  <c r="Q680" i="12"/>
  <c r="Q791" i="12" s="1"/>
  <c r="P680" i="12"/>
  <c r="P791" i="12" s="1"/>
  <c r="O680" i="12"/>
  <c r="O791" i="12" s="1"/>
  <c r="N680" i="12"/>
  <c r="N791" i="12" s="1"/>
  <c r="M680" i="12"/>
  <c r="M791" i="12" s="1"/>
  <c r="L680" i="12"/>
  <c r="L791" i="12" s="1"/>
  <c r="K680" i="12"/>
  <c r="K791" i="12" s="1"/>
  <c r="J680" i="12"/>
  <c r="J791" i="12" s="1"/>
  <c r="I680" i="12"/>
  <c r="I791" i="12" s="1"/>
  <c r="H680" i="12"/>
  <c r="H791" i="12" s="1"/>
  <c r="G680" i="12"/>
  <c r="G791" i="12" s="1"/>
  <c r="F680" i="12"/>
  <c r="F791" i="12" s="1"/>
  <c r="E680" i="12"/>
  <c r="E791" i="12" s="1"/>
  <c r="DH679" i="12"/>
  <c r="DH790" i="12" s="1"/>
  <c r="DF679" i="12"/>
  <c r="DF790" i="12" s="1"/>
  <c r="DE679" i="12"/>
  <c r="DE790" i="12" s="1"/>
  <c r="DD679" i="12"/>
  <c r="DD790" i="12" s="1"/>
  <c r="DC679" i="12"/>
  <c r="DC790" i="12" s="1"/>
  <c r="DB679" i="12"/>
  <c r="DB790" i="12" s="1"/>
  <c r="DA679" i="12"/>
  <c r="DA790" i="12" s="1"/>
  <c r="CZ679" i="12"/>
  <c r="CZ790" i="12" s="1"/>
  <c r="CY679" i="12"/>
  <c r="CY790" i="12" s="1"/>
  <c r="CX679" i="12"/>
  <c r="CX790" i="12" s="1"/>
  <c r="CW679" i="12"/>
  <c r="CW790" i="12" s="1"/>
  <c r="CV679" i="12"/>
  <c r="CV790" i="12" s="1"/>
  <c r="CU679" i="12"/>
  <c r="CU790" i="12" s="1"/>
  <c r="CT679" i="12"/>
  <c r="CT790" i="12" s="1"/>
  <c r="CS679" i="12"/>
  <c r="CS790" i="12" s="1"/>
  <c r="CR679" i="12"/>
  <c r="CR790" i="12" s="1"/>
  <c r="CQ679" i="12"/>
  <c r="CQ790" i="12" s="1"/>
  <c r="CP679" i="12"/>
  <c r="CP790" i="12" s="1"/>
  <c r="CO679" i="12"/>
  <c r="CO790" i="12" s="1"/>
  <c r="CN679" i="12"/>
  <c r="CN790" i="12" s="1"/>
  <c r="CM679" i="12"/>
  <c r="CM790" i="12" s="1"/>
  <c r="CL679" i="12"/>
  <c r="CL790" i="12" s="1"/>
  <c r="CK679" i="12"/>
  <c r="CK790" i="12" s="1"/>
  <c r="CJ679" i="12"/>
  <c r="CJ790" i="12" s="1"/>
  <c r="CI679" i="12"/>
  <c r="CI790" i="12" s="1"/>
  <c r="CH679" i="12"/>
  <c r="CH790" i="12" s="1"/>
  <c r="CG679" i="12"/>
  <c r="CG790" i="12" s="1"/>
  <c r="CF679" i="12"/>
  <c r="CF790" i="12" s="1"/>
  <c r="CE679" i="12"/>
  <c r="CE790" i="12" s="1"/>
  <c r="CD679" i="12"/>
  <c r="CD790" i="12" s="1"/>
  <c r="CC679" i="12"/>
  <c r="CC790" i="12" s="1"/>
  <c r="CB679" i="12"/>
  <c r="CB790" i="12" s="1"/>
  <c r="CA679" i="12"/>
  <c r="CA790" i="12" s="1"/>
  <c r="BZ679" i="12"/>
  <c r="BZ790" i="12" s="1"/>
  <c r="BY679" i="12"/>
  <c r="BY790" i="12" s="1"/>
  <c r="BX679" i="12"/>
  <c r="BX790" i="12" s="1"/>
  <c r="BW679" i="12"/>
  <c r="BW790" i="12" s="1"/>
  <c r="BV679" i="12"/>
  <c r="BV790" i="12" s="1"/>
  <c r="BU679" i="12"/>
  <c r="BU790" i="12" s="1"/>
  <c r="BT679" i="12"/>
  <c r="BT790" i="12" s="1"/>
  <c r="BS679" i="12"/>
  <c r="BS790" i="12" s="1"/>
  <c r="BR679" i="12"/>
  <c r="BR790" i="12" s="1"/>
  <c r="BQ679" i="12"/>
  <c r="BQ790" i="12" s="1"/>
  <c r="BP679" i="12"/>
  <c r="BP790" i="12" s="1"/>
  <c r="BO679" i="12"/>
  <c r="BO790" i="12" s="1"/>
  <c r="BN679" i="12"/>
  <c r="BN790" i="12" s="1"/>
  <c r="BM679" i="12"/>
  <c r="BM790" i="12" s="1"/>
  <c r="BL679" i="12"/>
  <c r="BL790" i="12" s="1"/>
  <c r="BK679" i="12"/>
  <c r="BK790" i="12" s="1"/>
  <c r="BJ679" i="12"/>
  <c r="BJ790" i="12" s="1"/>
  <c r="BI679" i="12"/>
  <c r="BI790" i="12" s="1"/>
  <c r="BH679" i="12"/>
  <c r="BH790" i="12" s="1"/>
  <c r="BG679" i="12"/>
  <c r="BG790" i="12" s="1"/>
  <c r="BF679" i="12"/>
  <c r="BF790" i="12" s="1"/>
  <c r="BE679" i="12"/>
  <c r="BE790" i="12" s="1"/>
  <c r="BD679" i="12"/>
  <c r="BD790" i="12" s="1"/>
  <c r="BC679" i="12"/>
  <c r="BC790" i="12" s="1"/>
  <c r="BB679" i="12"/>
  <c r="BB790" i="12" s="1"/>
  <c r="BA679" i="12"/>
  <c r="BA790" i="12" s="1"/>
  <c r="AZ679" i="12"/>
  <c r="AZ790" i="12" s="1"/>
  <c r="AY679" i="12"/>
  <c r="AY790" i="12" s="1"/>
  <c r="AX679" i="12"/>
  <c r="AX790" i="12" s="1"/>
  <c r="AW679" i="12"/>
  <c r="AW790" i="12" s="1"/>
  <c r="AV679" i="12"/>
  <c r="AV790" i="12" s="1"/>
  <c r="AU679" i="12"/>
  <c r="AU790" i="12" s="1"/>
  <c r="AT679" i="12"/>
  <c r="AT790" i="12" s="1"/>
  <c r="AS679" i="12"/>
  <c r="AS790" i="12" s="1"/>
  <c r="AR679" i="12"/>
  <c r="AR790" i="12" s="1"/>
  <c r="AQ679" i="12"/>
  <c r="AQ790" i="12" s="1"/>
  <c r="AP679" i="12"/>
  <c r="AP790" i="12" s="1"/>
  <c r="AO679" i="12"/>
  <c r="AO790" i="12" s="1"/>
  <c r="AN679" i="12"/>
  <c r="AN790" i="12" s="1"/>
  <c r="AM679" i="12"/>
  <c r="AM790" i="12" s="1"/>
  <c r="AL679" i="12"/>
  <c r="AL790" i="12" s="1"/>
  <c r="AK679" i="12"/>
  <c r="AK790" i="12" s="1"/>
  <c r="AJ679" i="12"/>
  <c r="AJ790" i="12" s="1"/>
  <c r="AI679" i="12"/>
  <c r="AI790" i="12" s="1"/>
  <c r="AH679" i="12"/>
  <c r="AH790" i="12" s="1"/>
  <c r="AG679" i="12"/>
  <c r="AG790" i="12" s="1"/>
  <c r="AF679" i="12"/>
  <c r="AF790" i="12" s="1"/>
  <c r="AE679" i="12"/>
  <c r="AE790" i="12" s="1"/>
  <c r="AD679" i="12"/>
  <c r="AD790" i="12" s="1"/>
  <c r="AC679" i="12"/>
  <c r="AC790" i="12" s="1"/>
  <c r="AB679" i="12"/>
  <c r="AB790" i="12" s="1"/>
  <c r="AA679" i="12"/>
  <c r="AA790" i="12" s="1"/>
  <c r="Z679" i="12"/>
  <c r="Z790" i="12" s="1"/>
  <c r="Y679" i="12"/>
  <c r="Y790" i="12" s="1"/>
  <c r="X679" i="12"/>
  <c r="X790" i="12" s="1"/>
  <c r="W679" i="12"/>
  <c r="W790" i="12" s="1"/>
  <c r="V679" i="12"/>
  <c r="V790" i="12" s="1"/>
  <c r="U679" i="12"/>
  <c r="U790" i="12" s="1"/>
  <c r="T679" i="12"/>
  <c r="T790" i="12" s="1"/>
  <c r="S679" i="12"/>
  <c r="S790" i="12" s="1"/>
  <c r="R679" i="12"/>
  <c r="R790" i="12" s="1"/>
  <c r="Q679" i="12"/>
  <c r="Q790" i="12" s="1"/>
  <c r="P679" i="12"/>
  <c r="P790" i="12" s="1"/>
  <c r="O679" i="12"/>
  <c r="O790" i="12" s="1"/>
  <c r="N679" i="12"/>
  <c r="N790" i="12" s="1"/>
  <c r="M679" i="12"/>
  <c r="M790" i="12" s="1"/>
  <c r="L679" i="12"/>
  <c r="L790" i="12" s="1"/>
  <c r="K679" i="12"/>
  <c r="K790" i="12" s="1"/>
  <c r="J679" i="12"/>
  <c r="J790" i="12" s="1"/>
  <c r="I679" i="12"/>
  <c r="I790" i="12" s="1"/>
  <c r="H679" i="12"/>
  <c r="H790" i="12" s="1"/>
  <c r="G679" i="12"/>
  <c r="G790" i="12" s="1"/>
  <c r="F679" i="12"/>
  <c r="F790" i="12" s="1"/>
  <c r="E679" i="12"/>
  <c r="E790" i="12" s="1"/>
  <c r="DH678" i="12"/>
  <c r="DH789" i="12" s="1"/>
  <c r="DG678" i="12"/>
  <c r="DG789" i="12" s="1"/>
  <c r="DE678" i="12"/>
  <c r="DE789" i="12" s="1"/>
  <c r="DD678" i="12"/>
  <c r="DD789" i="12" s="1"/>
  <c r="DC678" i="12"/>
  <c r="DC789" i="12" s="1"/>
  <c r="DB678" i="12"/>
  <c r="DB789" i="12" s="1"/>
  <c r="DA678" i="12"/>
  <c r="DA789" i="12" s="1"/>
  <c r="CZ678" i="12"/>
  <c r="CZ789" i="12" s="1"/>
  <c r="CY678" i="12"/>
  <c r="CY789" i="12" s="1"/>
  <c r="CX678" i="12"/>
  <c r="CX789" i="12" s="1"/>
  <c r="CW678" i="12"/>
  <c r="CW789" i="12" s="1"/>
  <c r="CV678" i="12"/>
  <c r="CV789" i="12" s="1"/>
  <c r="CU678" i="12"/>
  <c r="CU789" i="12" s="1"/>
  <c r="CT678" i="12"/>
  <c r="CT789" i="12" s="1"/>
  <c r="CS678" i="12"/>
  <c r="CS789" i="12" s="1"/>
  <c r="CR678" i="12"/>
  <c r="CR789" i="12" s="1"/>
  <c r="CQ678" i="12"/>
  <c r="CQ789" i="12" s="1"/>
  <c r="CP678" i="12"/>
  <c r="CP789" i="12" s="1"/>
  <c r="CO678" i="12"/>
  <c r="CO789" i="12" s="1"/>
  <c r="CN678" i="12"/>
  <c r="CN789" i="12" s="1"/>
  <c r="CM678" i="12"/>
  <c r="CM789" i="12" s="1"/>
  <c r="CL678" i="12"/>
  <c r="CL789" i="12" s="1"/>
  <c r="CK678" i="12"/>
  <c r="CK789" i="12" s="1"/>
  <c r="CJ678" i="12"/>
  <c r="CJ789" i="12" s="1"/>
  <c r="CI678" i="12"/>
  <c r="CI789" i="12" s="1"/>
  <c r="CH678" i="12"/>
  <c r="CH789" i="12" s="1"/>
  <c r="CG678" i="12"/>
  <c r="CG789" i="12" s="1"/>
  <c r="CF678" i="12"/>
  <c r="CF789" i="12" s="1"/>
  <c r="CE678" i="12"/>
  <c r="CE789" i="12" s="1"/>
  <c r="CD678" i="12"/>
  <c r="CD789" i="12" s="1"/>
  <c r="CC678" i="12"/>
  <c r="CC789" i="12" s="1"/>
  <c r="CB678" i="12"/>
  <c r="CB789" i="12" s="1"/>
  <c r="CA678" i="12"/>
  <c r="CA789" i="12" s="1"/>
  <c r="BZ678" i="12"/>
  <c r="BZ789" i="12" s="1"/>
  <c r="BY678" i="12"/>
  <c r="BY789" i="12" s="1"/>
  <c r="BX678" i="12"/>
  <c r="BX789" i="12" s="1"/>
  <c r="BW678" i="12"/>
  <c r="BW789" i="12" s="1"/>
  <c r="BV678" i="12"/>
  <c r="BV789" i="12" s="1"/>
  <c r="BU678" i="12"/>
  <c r="BU789" i="12" s="1"/>
  <c r="BT678" i="12"/>
  <c r="BT789" i="12" s="1"/>
  <c r="BS678" i="12"/>
  <c r="BS789" i="12" s="1"/>
  <c r="BR678" i="12"/>
  <c r="BR789" i="12" s="1"/>
  <c r="BQ678" i="12"/>
  <c r="BQ789" i="12" s="1"/>
  <c r="BP678" i="12"/>
  <c r="BP789" i="12" s="1"/>
  <c r="BO678" i="12"/>
  <c r="BO789" i="12" s="1"/>
  <c r="BN678" i="12"/>
  <c r="BN789" i="12" s="1"/>
  <c r="BM678" i="12"/>
  <c r="BM789" i="12" s="1"/>
  <c r="BL678" i="12"/>
  <c r="BL789" i="12" s="1"/>
  <c r="BK678" i="12"/>
  <c r="BK789" i="12" s="1"/>
  <c r="BJ678" i="12"/>
  <c r="BJ789" i="12" s="1"/>
  <c r="BI678" i="12"/>
  <c r="BI789" i="12" s="1"/>
  <c r="BH678" i="12"/>
  <c r="BH789" i="12" s="1"/>
  <c r="BG678" i="12"/>
  <c r="BG789" i="12" s="1"/>
  <c r="BF678" i="12"/>
  <c r="BF789" i="12" s="1"/>
  <c r="BE678" i="12"/>
  <c r="BE789" i="12" s="1"/>
  <c r="BD678" i="12"/>
  <c r="BD789" i="12" s="1"/>
  <c r="BC678" i="12"/>
  <c r="BC789" i="12" s="1"/>
  <c r="BB678" i="12"/>
  <c r="BB789" i="12" s="1"/>
  <c r="BA678" i="12"/>
  <c r="BA789" i="12" s="1"/>
  <c r="AZ678" i="12"/>
  <c r="AZ789" i="12" s="1"/>
  <c r="AY678" i="12"/>
  <c r="AY789" i="12" s="1"/>
  <c r="AX678" i="12"/>
  <c r="AX789" i="12" s="1"/>
  <c r="AW678" i="12"/>
  <c r="AW789" i="12" s="1"/>
  <c r="AV678" i="12"/>
  <c r="AV789" i="12" s="1"/>
  <c r="AU678" i="12"/>
  <c r="AU789" i="12" s="1"/>
  <c r="AT678" i="12"/>
  <c r="AT789" i="12" s="1"/>
  <c r="AS678" i="12"/>
  <c r="AS789" i="12" s="1"/>
  <c r="AR678" i="12"/>
  <c r="AR789" i="12" s="1"/>
  <c r="AQ678" i="12"/>
  <c r="AQ789" i="12" s="1"/>
  <c r="AP678" i="12"/>
  <c r="AP789" i="12" s="1"/>
  <c r="AO678" i="12"/>
  <c r="AO789" i="12" s="1"/>
  <c r="AN678" i="12"/>
  <c r="AN789" i="12" s="1"/>
  <c r="AM678" i="12"/>
  <c r="AM789" i="12" s="1"/>
  <c r="AL678" i="12"/>
  <c r="AL789" i="12" s="1"/>
  <c r="AK678" i="12"/>
  <c r="AK789" i="12" s="1"/>
  <c r="AJ678" i="12"/>
  <c r="AJ789" i="12" s="1"/>
  <c r="AI678" i="12"/>
  <c r="AI789" i="12" s="1"/>
  <c r="AH678" i="12"/>
  <c r="AH789" i="12" s="1"/>
  <c r="AG678" i="12"/>
  <c r="AG789" i="12" s="1"/>
  <c r="AF678" i="12"/>
  <c r="AF789" i="12" s="1"/>
  <c r="AE678" i="12"/>
  <c r="AE789" i="12" s="1"/>
  <c r="AD678" i="12"/>
  <c r="AD789" i="12" s="1"/>
  <c r="AC678" i="12"/>
  <c r="AC789" i="12" s="1"/>
  <c r="AB678" i="12"/>
  <c r="AB789" i="12" s="1"/>
  <c r="AA678" i="12"/>
  <c r="AA789" i="12" s="1"/>
  <c r="Z678" i="12"/>
  <c r="Z789" i="12" s="1"/>
  <c r="Y678" i="12"/>
  <c r="Y789" i="12" s="1"/>
  <c r="X678" i="12"/>
  <c r="X789" i="12" s="1"/>
  <c r="W678" i="12"/>
  <c r="W789" i="12" s="1"/>
  <c r="V678" i="12"/>
  <c r="V789" i="12" s="1"/>
  <c r="U678" i="12"/>
  <c r="U789" i="12" s="1"/>
  <c r="T678" i="12"/>
  <c r="T789" i="12" s="1"/>
  <c r="S678" i="12"/>
  <c r="S789" i="12" s="1"/>
  <c r="R678" i="12"/>
  <c r="R789" i="12" s="1"/>
  <c r="Q678" i="12"/>
  <c r="Q789" i="12" s="1"/>
  <c r="P678" i="12"/>
  <c r="P789" i="12" s="1"/>
  <c r="O678" i="12"/>
  <c r="O789" i="12" s="1"/>
  <c r="N678" i="12"/>
  <c r="N789" i="12" s="1"/>
  <c r="M678" i="12"/>
  <c r="M789" i="12" s="1"/>
  <c r="L678" i="12"/>
  <c r="L789" i="12" s="1"/>
  <c r="K678" i="12"/>
  <c r="K789" i="12" s="1"/>
  <c r="J678" i="12"/>
  <c r="J789" i="12" s="1"/>
  <c r="I678" i="12"/>
  <c r="I789" i="12" s="1"/>
  <c r="H678" i="12"/>
  <c r="H789" i="12" s="1"/>
  <c r="G678" i="12"/>
  <c r="G789" i="12" s="1"/>
  <c r="F678" i="12"/>
  <c r="F789" i="12" s="1"/>
  <c r="E678" i="12"/>
  <c r="E789" i="12" s="1"/>
  <c r="DH677" i="12"/>
  <c r="DH788" i="12" s="1"/>
  <c r="DG677" i="12"/>
  <c r="DG788" i="12" s="1"/>
  <c r="DF677" i="12"/>
  <c r="DF788" i="12" s="1"/>
  <c r="DD677" i="12"/>
  <c r="DD788" i="12" s="1"/>
  <c r="DC677" i="12"/>
  <c r="DC788" i="12" s="1"/>
  <c r="DB677" i="12"/>
  <c r="DB788" i="12" s="1"/>
  <c r="DA677" i="12"/>
  <c r="DA788" i="12" s="1"/>
  <c r="CZ677" i="12"/>
  <c r="CZ788" i="12" s="1"/>
  <c r="CY677" i="12"/>
  <c r="CY788" i="12" s="1"/>
  <c r="CX677" i="12"/>
  <c r="CX788" i="12" s="1"/>
  <c r="CW677" i="12"/>
  <c r="CW788" i="12" s="1"/>
  <c r="CV677" i="12"/>
  <c r="CV788" i="12" s="1"/>
  <c r="CU677" i="12"/>
  <c r="CU788" i="12" s="1"/>
  <c r="CT677" i="12"/>
  <c r="CT788" i="12" s="1"/>
  <c r="CS677" i="12"/>
  <c r="CS788" i="12" s="1"/>
  <c r="CR677" i="12"/>
  <c r="CR788" i="12" s="1"/>
  <c r="CQ677" i="12"/>
  <c r="CQ788" i="12" s="1"/>
  <c r="CP677" i="12"/>
  <c r="CP788" i="12" s="1"/>
  <c r="CO677" i="12"/>
  <c r="CO788" i="12" s="1"/>
  <c r="CN677" i="12"/>
  <c r="CN788" i="12" s="1"/>
  <c r="CM677" i="12"/>
  <c r="CM788" i="12" s="1"/>
  <c r="CL677" i="12"/>
  <c r="CL788" i="12" s="1"/>
  <c r="CK677" i="12"/>
  <c r="CK788" i="12" s="1"/>
  <c r="CJ677" i="12"/>
  <c r="CJ788" i="12" s="1"/>
  <c r="CI677" i="12"/>
  <c r="CI788" i="12" s="1"/>
  <c r="CH677" i="12"/>
  <c r="CH788" i="12" s="1"/>
  <c r="CG677" i="12"/>
  <c r="CG788" i="12" s="1"/>
  <c r="CF677" i="12"/>
  <c r="CF788" i="12" s="1"/>
  <c r="CE677" i="12"/>
  <c r="CE788" i="12" s="1"/>
  <c r="CD677" i="12"/>
  <c r="CD788" i="12" s="1"/>
  <c r="CC677" i="12"/>
  <c r="CC788" i="12" s="1"/>
  <c r="CB677" i="12"/>
  <c r="CB788" i="12" s="1"/>
  <c r="CA677" i="12"/>
  <c r="CA788" i="12" s="1"/>
  <c r="BZ677" i="12"/>
  <c r="BZ788" i="12" s="1"/>
  <c r="BY677" i="12"/>
  <c r="BY788" i="12" s="1"/>
  <c r="BX677" i="12"/>
  <c r="BX788" i="12" s="1"/>
  <c r="BW677" i="12"/>
  <c r="BW788" i="12" s="1"/>
  <c r="BV677" i="12"/>
  <c r="BV788" i="12" s="1"/>
  <c r="BU677" i="12"/>
  <c r="BU788" i="12" s="1"/>
  <c r="BT677" i="12"/>
  <c r="BT788" i="12" s="1"/>
  <c r="BS677" i="12"/>
  <c r="BS788" i="12" s="1"/>
  <c r="BR677" i="12"/>
  <c r="BR788" i="12" s="1"/>
  <c r="BQ677" i="12"/>
  <c r="BQ788" i="12" s="1"/>
  <c r="BP677" i="12"/>
  <c r="BP788" i="12" s="1"/>
  <c r="BO677" i="12"/>
  <c r="BO788" i="12" s="1"/>
  <c r="BN677" i="12"/>
  <c r="BN788" i="12" s="1"/>
  <c r="BM677" i="12"/>
  <c r="BM788" i="12" s="1"/>
  <c r="BL677" i="12"/>
  <c r="BL788" i="12" s="1"/>
  <c r="BK677" i="12"/>
  <c r="BK788" i="12" s="1"/>
  <c r="BJ677" i="12"/>
  <c r="BJ788" i="12" s="1"/>
  <c r="BI677" i="12"/>
  <c r="BI788" i="12" s="1"/>
  <c r="BH677" i="12"/>
  <c r="BH788" i="12" s="1"/>
  <c r="BG677" i="12"/>
  <c r="BG788" i="12" s="1"/>
  <c r="BF677" i="12"/>
  <c r="BF788" i="12" s="1"/>
  <c r="BE677" i="12"/>
  <c r="BE788" i="12" s="1"/>
  <c r="BD677" i="12"/>
  <c r="BD788" i="12" s="1"/>
  <c r="BC677" i="12"/>
  <c r="BC788" i="12" s="1"/>
  <c r="BB677" i="12"/>
  <c r="BB788" i="12" s="1"/>
  <c r="BA677" i="12"/>
  <c r="BA788" i="12" s="1"/>
  <c r="AZ677" i="12"/>
  <c r="AZ788" i="12" s="1"/>
  <c r="AY677" i="12"/>
  <c r="AY788" i="12" s="1"/>
  <c r="AX677" i="12"/>
  <c r="AX788" i="12" s="1"/>
  <c r="AW677" i="12"/>
  <c r="AW788" i="12" s="1"/>
  <c r="AV677" i="12"/>
  <c r="AV788" i="12" s="1"/>
  <c r="AU677" i="12"/>
  <c r="AU788" i="12" s="1"/>
  <c r="AT677" i="12"/>
  <c r="AT788" i="12" s="1"/>
  <c r="AS677" i="12"/>
  <c r="AS788" i="12" s="1"/>
  <c r="AR677" i="12"/>
  <c r="AR788" i="12" s="1"/>
  <c r="AQ677" i="12"/>
  <c r="AQ788" i="12" s="1"/>
  <c r="AP677" i="12"/>
  <c r="AP788" i="12" s="1"/>
  <c r="AO677" i="12"/>
  <c r="AO788" i="12" s="1"/>
  <c r="AN677" i="12"/>
  <c r="AN788" i="12" s="1"/>
  <c r="AM677" i="12"/>
  <c r="AM788" i="12" s="1"/>
  <c r="AL677" i="12"/>
  <c r="AL788" i="12" s="1"/>
  <c r="AK677" i="12"/>
  <c r="AK788" i="12" s="1"/>
  <c r="AJ677" i="12"/>
  <c r="AJ788" i="12" s="1"/>
  <c r="AI677" i="12"/>
  <c r="AI788" i="12" s="1"/>
  <c r="AH677" i="12"/>
  <c r="AH788" i="12" s="1"/>
  <c r="AG677" i="12"/>
  <c r="AG788" i="12" s="1"/>
  <c r="AF677" i="12"/>
  <c r="AF788" i="12" s="1"/>
  <c r="AE677" i="12"/>
  <c r="AE788" i="12" s="1"/>
  <c r="AD677" i="12"/>
  <c r="AD788" i="12" s="1"/>
  <c r="AC677" i="12"/>
  <c r="AC788" i="12" s="1"/>
  <c r="AB677" i="12"/>
  <c r="AB788" i="12" s="1"/>
  <c r="AA677" i="12"/>
  <c r="AA788" i="12" s="1"/>
  <c r="Z677" i="12"/>
  <c r="Z788" i="12" s="1"/>
  <c r="Y677" i="12"/>
  <c r="Y788" i="12" s="1"/>
  <c r="X677" i="12"/>
  <c r="X788" i="12" s="1"/>
  <c r="W677" i="12"/>
  <c r="W788" i="12" s="1"/>
  <c r="V677" i="12"/>
  <c r="V788" i="12" s="1"/>
  <c r="U677" i="12"/>
  <c r="U788" i="12" s="1"/>
  <c r="T677" i="12"/>
  <c r="T788" i="12" s="1"/>
  <c r="S677" i="12"/>
  <c r="S788" i="12" s="1"/>
  <c r="R677" i="12"/>
  <c r="R788" i="12" s="1"/>
  <c r="Q677" i="12"/>
  <c r="Q788" i="12" s="1"/>
  <c r="P677" i="12"/>
  <c r="P788" i="12" s="1"/>
  <c r="O677" i="12"/>
  <c r="O788" i="12" s="1"/>
  <c r="N677" i="12"/>
  <c r="N788" i="12" s="1"/>
  <c r="M677" i="12"/>
  <c r="M788" i="12" s="1"/>
  <c r="L677" i="12"/>
  <c r="L788" i="12" s="1"/>
  <c r="K677" i="12"/>
  <c r="K788" i="12" s="1"/>
  <c r="J677" i="12"/>
  <c r="J788" i="12" s="1"/>
  <c r="I677" i="12"/>
  <c r="I788" i="12" s="1"/>
  <c r="H677" i="12"/>
  <c r="H788" i="12" s="1"/>
  <c r="G677" i="12"/>
  <c r="G788" i="12" s="1"/>
  <c r="F677" i="12"/>
  <c r="F788" i="12" s="1"/>
  <c r="E677" i="12"/>
  <c r="E788" i="12" s="1"/>
  <c r="DH676" i="12"/>
  <c r="DH787" i="12" s="1"/>
  <c r="DG676" i="12"/>
  <c r="DG787" i="12" s="1"/>
  <c r="DF676" i="12"/>
  <c r="DF787" i="12" s="1"/>
  <c r="DE676" i="12"/>
  <c r="DE787" i="12" s="1"/>
  <c r="DC676" i="12"/>
  <c r="DC787" i="12" s="1"/>
  <c r="DB676" i="12"/>
  <c r="DB787" i="12" s="1"/>
  <c r="DA676" i="12"/>
  <c r="DA787" i="12" s="1"/>
  <c r="CZ676" i="12"/>
  <c r="CZ787" i="12" s="1"/>
  <c r="CY676" i="12"/>
  <c r="CY787" i="12" s="1"/>
  <c r="CX676" i="12"/>
  <c r="CX787" i="12" s="1"/>
  <c r="CW676" i="12"/>
  <c r="CW787" i="12" s="1"/>
  <c r="CV676" i="12"/>
  <c r="CV787" i="12" s="1"/>
  <c r="CU676" i="12"/>
  <c r="CU787" i="12" s="1"/>
  <c r="CT676" i="12"/>
  <c r="CT787" i="12" s="1"/>
  <c r="CS676" i="12"/>
  <c r="CS787" i="12" s="1"/>
  <c r="CR676" i="12"/>
  <c r="CR787" i="12" s="1"/>
  <c r="CQ676" i="12"/>
  <c r="CQ787" i="12" s="1"/>
  <c r="CP676" i="12"/>
  <c r="CP787" i="12" s="1"/>
  <c r="CO676" i="12"/>
  <c r="CO787" i="12" s="1"/>
  <c r="CN676" i="12"/>
  <c r="CN787" i="12" s="1"/>
  <c r="CM676" i="12"/>
  <c r="CM787" i="12" s="1"/>
  <c r="CL676" i="12"/>
  <c r="CL787" i="12" s="1"/>
  <c r="CK676" i="12"/>
  <c r="CK787" i="12" s="1"/>
  <c r="CJ676" i="12"/>
  <c r="CJ787" i="12" s="1"/>
  <c r="CI676" i="12"/>
  <c r="CI787" i="12" s="1"/>
  <c r="CH676" i="12"/>
  <c r="CH787" i="12" s="1"/>
  <c r="CG676" i="12"/>
  <c r="CG787" i="12" s="1"/>
  <c r="CF676" i="12"/>
  <c r="CF787" i="12" s="1"/>
  <c r="CE676" i="12"/>
  <c r="CE787" i="12" s="1"/>
  <c r="CD676" i="12"/>
  <c r="CD787" i="12" s="1"/>
  <c r="CC676" i="12"/>
  <c r="CC787" i="12" s="1"/>
  <c r="CB676" i="12"/>
  <c r="CB787" i="12" s="1"/>
  <c r="CA676" i="12"/>
  <c r="CA787" i="12" s="1"/>
  <c r="BZ676" i="12"/>
  <c r="BZ787" i="12" s="1"/>
  <c r="BY676" i="12"/>
  <c r="BY787" i="12" s="1"/>
  <c r="BX676" i="12"/>
  <c r="BX787" i="12" s="1"/>
  <c r="BW676" i="12"/>
  <c r="BW787" i="12" s="1"/>
  <c r="BV676" i="12"/>
  <c r="BV787" i="12" s="1"/>
  <c r="BU676" i="12"/>
  <c r="BU787" i="12" s="1"/>
  <c r="BT676" i="12"/>
  <c r="BT787" i="12" s="1"/>
  <c r="BS676" i="12"/>
  <c r="BS787" i="12" s="1"/>
  <c r="BR676" i="12"/>
  <c r="BR787" i="12" s="1"/>
  <c r="BQ676" i="12"/>
  <c r="BQ787" i="12" s="1"/>
  <c r="BP676" i="12"/>
  <c r="BP787" i="12" s="1"/>
  <c r="BO676" i="12"/>
  <c r="BO787" i="12" s="1"/>
  <c r="BN676" i="12"/>
  <c r="BN787" i="12" s="1"/>
  <c r="BM676" i="12"/>
  <c r="BM787" i="12" s="1"/>
  <c r="BL676" i="12"/>
  <c r="BL787" i="12" s="1"/>
  <c r="BK676" i="12"/>
  <c r="BK787" i="12" s="1"/>
  <c r="BJ676" i="12"/>
  <c r="BJ787" i="12" s="1"/>
  <c r="BI676" i="12"/>
  <c r="BI787" i="12" s="1"/>
  <c r="BH676" i="12"/>
  <c r="BH787" i="12" s="1"/>
  <c r="BG676" i="12"/>
  <c r="BG787" i="12" s="1"/>
  <c r="BF676" i="12"/>
  <c r="BF787" i="12" s="1"/>
  <c r="BE676" i="12"/>
  <c r="BE787" i="12" s="1"/>
  <c r="BD676" i="12"/>
  <c r="BD787" i="12" s="1"/>
  <c r="BC676" i="12"/>
  <c r="BC787" i="12" s="1"/>
  <c r="BB676" i="12"/>
  <c r="BB787" i="12" s="1"/>
  <c r="BA676" i="12"/>
  <c r="BA787" i="12" s="1"/>
  <c r="AZ676" i="12"/>
  <c r="AZ787" i="12" s="1"/>
  <c r="AY676" i="12"/>
  <c r="AY787" i="12" s="1"/>
  <c r="AX676" i="12"/>
  <c r="AX787" i="12" s="1"/>
  <c r="AW676" i="12"/>
  <c r="AW787" i="12" s="1"/>
  <c r="AV676" i="12"/>
  <c r="AV787" i="12" s="1"/>
  <c r="AU676" i="12"/>
  <c r="AU787" i="12" s="1"/>
  <c r="AT676" i="12"/>
  <c r="AT787" i="12" s="1"/>
  <c r="AS676" i="12"/>
  <c r="AS787" i="12" s="1"/>
  <c r="AR676" i="12"/>
  <c r="AR787" i="12" s="1"/>
  <c r="AQ676" i="12"/>
  <c r="AQ787" i="12" s="1"/>
  <c r="AP676" i="12"/>
  <c r="AP787" i="12" s="1"/>
  <c r="AO676" i="12"/>
  <c r="AO787" i="12" s="1"/>
  <c r="AN676" i="12"/>
  <c r="AN787" i="12" s="1"/>
  <c r="AM676" i="12"/>
  <c r="AM787" i="12" s="1"/>
  <c r="AL676" i="12"/>
  <c r="AL787" i="12" s="1"/>
  <c r="AK676" i="12"/>
  <c r="AK787" i="12" s="1"/>
  <c r="AJ676" i="12"/>
  <c r="AJ787" i="12" s="1"/>
  <c r="AI676" i="12"/>
  <c r="AI787" i="12" s="1"/>
  <c r="AH676" i="12"/>
  <c r="AH787" i="12" s="1"/>
  <c r="AG676" i="12"/>
  <c r="AG787" i="12" s="1"/>
  <c r="AF676" i="12"/>
  <c r="AF787" i="12" s="1"/>
  <c r="AE676" i="12"/>
  <c r="AE787" i="12" s="1"/>
  <c r="AD676" i="12"/>
  <c r="AD787" i="12" s="1"/>
  <c r="AC676" i="12"/>
  <c r="AC787" i="12" s="1"/>
  <c r="AB676" i="12"/>
  <c r="AB787" i="12" s="1"/>
  <c r="AA676" i="12"/>
  <c r="AA787" i="12" s="1"/>
  <c r="Z676" i="12"/>
  <c r="Z787" i="12" s="1"/>
  <c r="Y676" i="12"/>
  <c r="Y787" i="12" s="1"/>
  <c r="X676" i="12"/>
  <c r="X787" i="12" s="1"/>
  <c r="W676" i="12"/>
  <c r="W787" i="12" s="1"/>
  <c r="V676" i="12"/>
  <c r="V787" i="12" s="1"/>
  <c r="U676" i="12"/>
  <c r="U787" i="12" s="1"/>
  <c r="T676" i="12"/>
  <c r="T787" i="12" s="1"/>
  <c r="S676" i="12"/>
  <c r="S787" i="12" s="1"/>
  <c r="R676" i="12"/>
  <c r="R787" i="12" s="1"/>
  <c r="Q676" i="12"/>
  <c r="Q787" i="12" s="1"/>
  <c r="P676" i="12"/>
  <c r="P787" i="12" s="1"/>
  <c r="O676" i="12"/>
  <c r="O787" i="12" s="1"/>
  <c r="N676" i="12"/>
  <c r="N787" i="12" s="1"/>
  <c r="M676" i="12"/>
  <c r="M787" i="12" s="1"/>
  <c r="L676" i="12"/>
  <c r="L787" i="12" s="1"/>
  <c r="K676" i="12"/>
  <c r="K787" i="12" s="1"/>
  <c r="J676" i="12"/>
  <c r="J787" i="12" s="1"/>
  <c r="I676" i="12"/>
  <c r="I787" i="12" s="1"/>
  <c r="H676" i="12"/>
  <c r="H787" i="12" s="1"/>
  <c r="G676" i="12"/>
  <c r="G787" i="12" s="1"/>
  <c r="F676" i="12"/>
  <c r="F787" i="12" s="1"/>
  <c r="E676" i="12"/>
  <c r="E787" i="12" s="1"/>
  <c r="DH675" i="12"/>
  <c r="DH786" i="12" s="1"/>
  <c r="DG675" i="12"/>
  <c r="DG786" i="12" s="1"/>
  <c r="DF675" i="12"/>
  <c r="DF786" i="12" s="1"/>
  <c r="DE675" i="12"/>
  <c r="DE786" i="12" s="1"/>
  <c r="DD675" i="12"/>
  <c r="DD786" i="12" s="1"/>
  <c r="DB675" i="12"/>
  <c r="DB786" i="12" s="1"/>
  <c r="DA675" i="12"/>
  <c r="DA786" i="12" s="1"/>
  <c r="CZ675" i="12"/>
  <c r="CZ786" i="12" s="1"/>
  <c r="CY675" i="12"/>
  <c r="CY786" i="12" s="1"/>
  <c r="CX675" i="12"/>
  <c r="CX786" i="12" s="1"/>
  <c r="CW675" i="12"/>
  <c r="CW786" i="12" s="1"/>
  <c r="CV675" i="12"/>
  <c r="CV786" i="12" s="1"/>
  <c r="CU675" i="12"/>
  <c r="CU786" i="12" s="1"/>
  <c r="CT675" i="12"/>
  <c r="CT786" i="12" s="1"/>
  <c r="CS675" i="12"/>
  <c r="CS786" i="12" s="1"/>
  <c r="CR675" i="12"/>
  <c r="CR786" i="12" s="1"/>
  <c r="CQ675" i="12"/>
  <c r="CQ786" i="12" s="1"/>
  <c r="CP675" i="12"/>
  <c r="CP786" i="12" s="1"/>
  <c r="CO675" i="12"/>
  <c r="CO786" i="12" s="1"/>
  <c r="CN675" i="12"/>
  <c r="CN786" i="12" s="1"/>
  <c r="CM675" i="12"/>
  <c r="CM786" i="12" s="1"/>
  <c r="CL675" i="12"/>
  <c r="CL786" i="12" s="1"/>
  <c r="CK675" i="12"/>
  <c r="CK786" i="12" s="1"/>
  <c r="CJ675" i="12"/>
  <c r="CJ786" i="12" s="1"/>
  <c r="CI675" i="12"/>
  <c r="CI786" i="12" s="1"/>
  <c r="CH675" i="12"/>
  <c r="CH786" i="12" s="1"/>
  <c r="CG675" i="12"/>
  <c r="CG786" i="12" s="1"/>
  <c r="CF675" i="12"/>
  <c r="CF786" i="12" s="1"/>
  <c r="CE675" i="12"/>
  <c r="CE786" i="12" s="1"/>
  <c r="CD675" i="12"/>
  <c r="CD786" i="12" s="1"/>
  <c r="CC675" i="12"/>
  <c r="CC786" i="12" s="1"/>
  <c r="CB675" i="12"/>
  <c r="CB786" i="12" s="1"/>
  <c r="CA675" i="12"/>
  <c r="CA786" i="12" s="1"/>
  <c r="BZ675" i="12"/>
  <c r="BZ786" i="12" s="1"/>
  <c r="BY675" i="12"/>
  <c r="BY786" i="12" s="1"/>
  <c r="BX675" i="12"/>
  <c r="BX786" i="12" s="1"/>
  <c r="BW675" i="12"/>
  <c r="BW786" i="12" s="1"/>
  <c r="BV675" i="12"/>
  <c r="BV786" i="12" s="1"/>
  <c r="BU675" i="12"/>
  <c r="BU786" i="12" s="1"/>
  <c r="BT675" i="12"/>
  <c r="BT786" i="12" s="1"/>
  <c r="BS675" i="12"/>
  <c r="BS786" i="12" s="1"/>
  <c r="BR675" i="12"/>
  <c r="BR786" i="12" s="1"/>
  <c r="BQ675" i="12"/>
  <c r="BQ786" i="12" s="1"/>
  <c r="BP675" i="12"/>
  <c r="BP786" i="12" s="1"/>
  <c r="BO675" i="12"/>
  <c r="BO786" i="12" s="1"/>
  <c r="BN675" i="12"/>
  <c r="BN786" i="12" s="1"/>
  <c r="BM675" i="12"/>
  <c r="BM786" i="12" s="1"/>
  <c r="BL675" i="12"/>
  <c r="BL786" i="12" s="1"/>
  <c r="BK675" i="12"/>
  <c r="BK786" i="12" s="1"/>
  <c r="BJ675" i="12"/>
  <c r="BJ786" i="12" s="1"/>
  <c r="BI675" i="12"/>
  <c r="BI786" i="12" s="1"/>
  <c r="BH675" i="12"/>
  <c r="BH786" i="12" s="1"/>
  <c r="BG675" i="12"/>
  <c r="BG786" i="12" s="1"/>
  <c r="BF675" i="12"/>
  <c r="BF786" i="12" s="1"/>
  <c r="BE675" i="12"/>
  <c r="BE786" i="12" s="1"/>
  <c r="BD675" i="12"/>
  <c r="BD786" i="12" s="1"/>
  <c r="BC675" i="12"/>
  <c r="BC786" i="12" s="1"/>
  <c r="BB675" i="12"/>
  <c r="BB786" i="12" s="1"/>
  <c r="BA675" i="12"/>
  <c r="BA786" i="12" s="1"/>
  <c r="AZ675" i="12"/>
  <c r="AZ786" i="12" s="1"/>
  <c r="AY675" i="12"/>
  <c r="AY786" i="12" s="1"/>
  <c r="AX675" i="12"/>
  <c r="AX786" i="12" s="1"/>
  <c r="AW675" i="12"/>
  <c r="AW786" i="12" s="1"/>
  <c r="AV675" i="12"/>
  <c r="AV786" i="12" s="1"/>
  <c r="AU675" i="12"/>
  <c r="AU786" i="12" s="1"/>
  <c r="AT675" i="12"/>
  <c r="AT786" i="12" s="1"/>
  <c r="AS675" i="12"/>
  <c r="AS786" i="12" s="1"/>
  <c r="AR675" i="12"/>
  <c r="AR786" i="12" s="1"/>
  <c r="AQ675" i="12"/>
  <c r="AQ786" i="12" s="1"/>
  <c r="AP675" i="12"/>
  <c r="AP786" i="12" s="1"/>
  <c r="AO675" i="12"/>
  <c r="AO786" i="12" s="1"/>
  <c r="AN675" i="12"/>
  <c r="AN786" i="12" s="1"/>
  <c r="AM675" i="12"/>
  <c r="AM786" i="12" s="1"/>
  <c r="AL675" i="12"/>
  <c r="AL786" i="12" s="1"/>
  <c r="AK675" i="12"/>
  <c r="AK786" i="12" s="1"/>
  <c r="AJ675" i="12"/>
  <c r="AJ786" i="12" s="1"/>
  <c r="AI675" i="12"/>
  <c r="AI786" i="12" s="1"/>
  <c r="AH675" i="12"/>
  <c r="AH786" i="12" s="1"/>
  <c r="AG675" i="12"/>
  <c r="AG786" i="12" s="1"/>
  <c r="AF675" i="12"/>
  <c r="AF786" i="12" s="1"/>
  <c r="AE675" i="12"/>
  <c r="AE786" i="12" s="1"/>
  <c r="AD675" i="12"/>
  <c r="AD786" i="12" s="1"/>
  <c r="AC675" i="12"/>
  <c r="AC786" i="12" s="1"/>
  <c r="AB675" i="12"/>
  <c r="AB786" i="12" s="1"/>
  <c r="AA675" i="12"/>
  <c r="AA786" i="12" s="1"/>
  <c r="Z675" i="12"/>
  <c r="Z786" i="12" s="1"/>
  <c r="Y675" i="12"/>
  <c r="Y786" i="12" s="1"/>
  <c r="X675" i="12"/>
  <c r="X786" i="12" s="1"/>
  <c r="W675" i="12"/>
  <c r="W786" i="12" s="1"/>
  <c r="V675" i="12"/>
  <c r="V786" i="12" s="1"/>
  <c r="U675" i="12"/>
  <c r="U786" i="12" s="1"/>
  <c r="T675" i="12"/>
  <c r="T786" i="12" s="1"/>
  <c r="S675" i="12"/>
  <c r="S786" i="12" s="1"/>
  <c r="R675" i="12"/>
  <c r="R786" i="12" s="1"/>
  <c r="Q675" i="12"/>
  <c r="Q786" i="12" s="1"/>
  <c r="P675" i="12"/>
  <c r="P786" i="12" s="1"/>
  <c r="O675" i="12"/>
  <c r="O786" i="12" s="1"/>
  <c r="N675" i="12"/>
  <c r="N786" i="12" s="1"/>
  <c r="M675" i="12"/>
  <c r="M786" i="12" s="1"/>
  <c r="L675" i="12"/>
  <c r="L786" i="12" s="1"/>
  <c r="K675" i="12"/>
  <c r="K786" i="12" s="1"/>
  <c r="J675" i="12"/>
  <c r="J786" i="12" s="1"/>
  <c r="I675" i="12"/>
  <c r="I786" i="12" s="1"/>
  <c r="H675" i="12"/>
  <c r="H786" i="12" s="1"/>
  <c r="G675" i="12"/>
  <c r="G786" i="12" s="1"/>
  <c r="F675" i="12"/>
  <c r="F786" i="12" s="1"/>
  <c r="E675" i="12"/>
  <c r="E786" i="12" s="1"/>
  <c r="DH674" i="12"/>
  <c r="DH785" i="12" s="1"/>
  <c r="DG674" i="12"/>
  <c r="DG785" i="12" s="1"/>
  <c r="DF674" i="12"/>
  <c r="DF785" i="12" s="1"/>
  <c r="DE674" i="12"/>
  <c r="DE785" i="12" s="1"/>
  <c r="DD674" i="12"/>
  <c r="DD785" i="12" s="1"/>
  <c r="DC674" i="12"/>
  <c r="DC785" i="12" s="1"/>
  <c r="DA674" i="12"/>
  <c r="DA785" i="12" s="1"/>
  <c r="CZ674" i="12"/>
  <c r="CZ785" i="12" s="1"/>
  <c r="CY674" i="12"/>
  <c r="CY785" i="12" s="1"/>
  <c r="CX674" i="12"/>
  <c r="CX785" i="12" s="1"/>
  <c r="CW674" i="12"/>
  <c r="CW785" i="12" s="1"/>
  <c r="CV674" i="12"/>
  <c r="CV785" i="12" s="1"/>
  <c r="CU674" i="12"/>
  <c r="CU785" i="12" s="1"/>
  <c r="CT674" i="12"/>
  <c r="CT785" i="12" s="1"/>
  <c r="CS674" i="12"/>
  <c r="CS785" i="12" s="1"/>
  <c r="CR674" i="12"/>
  <c r="CR785" i="12" s="1"/>
  <c r="CQ674" i="12"/>
  <c r="CQ785" i="12" s="1"/>
  <c r="CP674" i="12"/>
  <c r="CP785" i="12" s="1"/>
  <c r="CO674" i="12"/>
  <c r="CO785" i="12" s="1"/>
  <c r="CN674" i="12"/>
  <c r="CN785" i="12" s="1"/>
  <c r="CM674" i="12"/>
  <c r="CM785" i="12" s="1"/>
  <c r="CL674" i="12"/>
  <c r="CL785" i="12" s="1"/>
  <c r="CK674" i="12"/>
  <c r="CK785" i="12" s="1"/>
  <c r="CJ674" i="12"/>
  <c r="CJ785" i="12" s="1"/>
  <c r="CI674" i="12"/>
  <c r="CI785" i="12" s="1"/>
  <c r="CH674" i="12"/>
  <c r="CH785" i="12" s="1"/>
  <c r="CG674" i="12"/>
  <c r="CG785" i="12" s="1"/>
  <c r="CF674" i="12"/>
  <c r="CF785" i="12" s="1"/>
  <c r="CE674" i="12"/>
  <c r="CE785" i="12" s="1"/>
  <c r="CD674" i="12"/>
  <c r="CD785" i="12" s="1"/>
  <c r="CC674" i="12"/>
  <c r="CC785" i="12" s="1"/>
  <c r="CB674" i="12"/>
  <c r="CB785" i="12" s="1"/>
  <c r="CA674" i="12"/>
  <c r="CA785" i="12" s="1"/>
  <c r="BZ674" i="12"/>
  <c r="BZ785" i="12" s="1"/>
  <c r="BY674" i="12"/>
  <c r="BY785" i="12" s="1"/>
  <c r="BX674" i="12"/>
  <c r="BX785" i="12" s="1"/>
  <c r="BW674" i="12"/>
  <c r="BW785" i="12" s="1"/>
  <c r="BV674" i="12"/>
  <c r="BV785" i="12" s="1"/>
  <c r="BU674" i="12"/>
  <c r="BU785" i="12" s="1"/>
  <c r="BT674" i="12"/>
  <c r="BT785" i="12" s="1"/>
  <c r="BS674" i="12"/>
  <c r="BS785" i="12" s="1"/>
  <c r="BR674" i="12"/>
  <c r="BR785" i="12" s="1"/>
  <c r="BQ674" i="12"/>
  <c r="BQ785" i="12" s="1"/>
  <c r="BP674" i="12"/>
  <c r="BP785" i="12" s="1"/>
  <c r="BO674" i="12"/>
  <c r="BO785" i="12" s="1"/>
  <c r="BN674" i="12"/>
  <c r="BN785" i="12" s="1"/>
  <c r="BM674" i="12"/>
  <c r="BM785" i="12" s="1"/>
  <c r="BL674" i="12"/>
  <c r="BL785" i="12" s="1"/>
  <c r="BK674" i="12"/>
  <c r="BK785" i="12" s="1"/>
  <c r="BJ674" i="12"/>
  <c r="BJ785" i="12" s="1"/>
  <c r="BI674" i="12"/>
  <c r="BI785" i="12" s="1"/>
  <c r="BH674" i="12"/>
  <c r="BH785" i="12" s="1"/>
  <c r="BG674" i="12"/>
  <c r="BG785" i="12" s="1"/>
  <c r="BF674" i="12"/>
  <c r="BF785" i="12" s="1"/>
  <c r="BE674" i="12"/>
  <c r="BE785" i="12" s="1"/>
  <c r="BD674" i="12"/>
  <c r="BD785" i="12" s="1"/>
  <c r="BC674" i="12"/>
  <c r="BC785" i="12" s="1"/>
  <c r="BB674" i="12"/>
  <c r="BB785" i="12" s="1"/>
  <c r="BA674" i="12"/>
  <c r="BA785" i="12" s="1"/>
  <c r="AZ674" i="12"/>
  <c r="AZ785" i="12" s="1"/>
  <c r="AY674" i="12"/>
  <c r="AY785" i="12" s="1"/>
  <c r="AX674" i="12"/>
  <c r="AX785" i="12" s="1"/>
  <c r="AW674" i="12"/>
  <c r="AW785" i="12" s="1"/>
  <c r="AV674" i="12"/>
  <c r="AV785" i="12" s="1"/>
  <c r="AU674" i="12"/>
  <c r="AU785" i="12" s="1"/>
  <c r="AT674" i="12"/>
  <c r="AT785" i="12" s="1"/>
  <c r="AS674" i="12"/>
  <c r="AS785" i="12" s="1"/>
  <c r="AR674" i="12"/>
  <c r="AR785" i="12" s="1"/>
  <c r="AQ674" i="12"/>
  <c r="AQ785" i="12" s="1"/>
  <c r="AP674" i="12"/>
  <c r="AP785" i="12" s="1"/>
  <c r="AO674" i="12"/>
  <c r="AO785" i="12" s="1"/>
  <c r="AN674" i="12"/>
  <c r="AN785" i="12" s="1"/>
  <c r="AM674" i="12"/>
  <c r="AM785" i="12" s="1"/>
  <c r="AL674" i="12"/>
  <c r="AL785" i="12" s="1"/>
  <c r="AK674" i="12"/>
  <c r="AK785" i="12" s="1"/>
  <c r="AJ674" i="12"/>
  <c r="AJ785" i="12" s="1"/>
  <c r="AI674" i="12"/>
  <c r="AI785" i="12" s="1"/>
  <c r="AH674" i="12"/>
  <c r="AH785" i="12" s="1"/>
  <c r="AG674" i="12"/>
  <c r="AG785" i="12" s="1"/>
  <c r="AF674" i="12"/>
  <c r="AF785" i="12" s="1"/>
  <c r="AE674" i="12"/>
  <c r="AE785" i="12" s="1"/>
  <c r="AD674" i="12"/>
  <c r="AD785" i="12" s="1"/>
  <c r="AC674" i="12"/>
  <c r="AC785" i="12" s="1"/>
  <c r="AB674" i="12"/>
  <c r="AB785" i="12" s="1"/>
  <c r="AA674" i="12"/>
  <c r="AA785" i="12" s="1"/>
  <c r="Z674" i="12"/>
  <c r="Z785" i="12" s="1"/>
  <c r="Y674" i="12"/>
  <c r="Y785" i="12" s="1"/>
  <c r="X674" i="12"/>
  <c r="X785" i="12" s="1"/>
  <c r="W674" i="12"/>
  <c r="W785" i="12" s="1"/>
  <c r="V674" i="12"/>
  <c r="V785" i="12" s="1"/>
  <c r="U674" i="12"/>
  <c r="U785" i="12" s="1"/>
  <c r="T674" i="12"/>
  <c r="T785" i="12" s="1"/>
  <c r="S674" i="12"/>
  <c r="S785" i="12" s="1"/>
  <c r="R674" i="12"/>
  <c r="R785" i="12" s="1"/>
  <c r="Q674" i="12"/>
  <c r="Q785" i="12" s="1"/>
  <c r="P674" i="12"/>
  <c r="P785" i="12" s="1"/>
  <c r="O674" i="12"/>
  <c r="O785" i="12" s="1"/>
  <c r="N674" i="12"/>
  <c r="N785" i="12" s="1"/>
  <c r="M674" i="12"/>
  <c r="M785" i="12" s="1"/>
  <c r="L674" i="12"/>
  <c r="L785" i="12" s="1"/>
  <c r="K674" i="12"/>
  <c r="K785" i="12" s="1"/>
  <c r="J674" i="12"/>
  <c r="J785" i="12" s="1"/>
  <c r="I674" i="12"/>
  <c r="I785" i="12" s="1"/>
  <c r="H674" i="12"/>
  <c r="H785" i="12" s="1"/>
  <c r="G674" i="12"/>
  <c r="G785" i="12" s="1"/>
  <c r="F674" i="12"/>
  <c r="F785" i="12" s="1"/>
  <c r="E674" i="12"/>
  <c r="E785" i="12" s="1"/>
  <c r="DH673" i="12"/>
  <c r="DH784" i="12" s="1"/>
  <c r="DG673" i="12"/>
  <c r="DG784" i="12" s="1"/>
  <c r="DF673" i="12"/>
  <c r="DF784" i="12" s="1"/>
  <c r="DE673" i="12"/>
  <c r="DE784" i="12" s="1"/>
  <c r="DD673" i="12"/>
  <c r="DD784" i="12" s="1"/>
  <c r="DC673" i="12"/>
  <c r="DC784" i="12" s="1"/>
  <c r="DB673" i="12"/>
  <c r="DB784" i="12" s="1"/>
  <c r="CZ673" i="12"/>
  <c r="CZ784" i="12" s="1"/>
  <c r="CY673" i="12"/>
  <c r="CY784" i="12" s="1"/>
  <c r="CX673" i="12"/>
  <c r="CX784" i="12" s="1"/>
  <c r="CW673" i="12"/>
  <c r="CW784" i="12" s="1"/>
  <c r="CV673" i="12"/>
  <c r="CV784" i="12" s="1"/>
  <c r="CU673" i="12"/>
  <c r="CU784" i="12" s="1"/>
  <c r="CT673" i="12"/>
  <c r="CT784" i="12" s="1"/>
  <c r="CS673" i="12"/>
  <c r="CS784" i="12" s="1"/>
  <c r="CR673" i="12"/>
  <c r="CR784" i="12" s="1"/>
  <c r="CQ673" i="12"/>
  <c r="CQ784" i="12" s="1"/>
  <c r="CP673" i="12"/>
  <c r="CP784" i="12" s="1"/>
  <c r="CO673" i="12"/>
  <c r="CO784" i="12" s="1"/>
  <c r="CN673" i="12"/>
  <c r="CN784" i="12" s="1"/>
  <c r="CM673" i="12"/>
  <c r="CM784" i="12" s="1"/>
  <c r="CL673" i="12"/>
  <c r="CL784" i="12" s="1"/>
  <c r="CK673" i="12"/>
  <c r="CK784" i="12" s="1"/>
  <c r="CJ673" i="12"/>
  <c r="CJ784" i="12" s="1"/>
  <c r="CI673" i="12"/>
  <c r="CI784" i="12" s="1"/>
  <c r="CH673" i="12"/>
  <c r="CH784" i="12" s="1"/>
  <c r="CG673" i="12"/>
  <c r="CG784" i="12" s="1"/>
  <c r="CF673" i="12"/>
  <c r="CF784" i="12" s="1"/>
  <c r="CE673" i="12"/>
  <c r="CE784" i="12" s="1"/>
  <c r="CD673" i="12"/>
  <c r="CD784" i="12" s="1"/>
  <c r="CC673" i="12"/>
  <c r="CC784" i="12" s="1"/>
  <c r="CB673" i="12"/>
  <c r="CB784" i="12" s="1"/>
  <c r="CA673" i="12"/>
  <c r="CA784" i="12" s="1"/>
  <c r="BZ673" i="12"/>
  <c r="BZ784" i="12" s="1"/>
  <c r="BY673" i="12"/>
  <c r="BY784" i="12" s="1"/>
  <c r="BX673" i="12"/>
  <c r="BX784" i="12" s="1"/>
  <c r="BW673" i="12"/>
  <c r="BW784" i="12" s="1"/>
  <c r="BV673" i="12"/>
  <c r="BV784" i="12" s="1"/>
  <c r="BU673" i="12"/>
  <c r="BU784" i="12" s="1"/>
  <c r="BT673" i="12"/>
  <c r="BT784" i="12" s="1"/>
  <c r="BS673" i="12"/>
  <c r="BS784" i="12" s="1"/>
  <c r="BR673" i="12"/>
  <c r="BR784" i="12" s="1"/>
  <c r="BQ673" i="12"/>
  <c r="BQ784" i="12" s="1"/>
  <c r="BP673" i="12"/>
  <c r="BP784" i="12" s="1"/>
  <c r="BO673" i="12"/>
  <c r="BO784" i="12" s="1"/>
  <c r="BN673" i="12"/>
  <c r="BN784" i="12" s="1"/>
  <c r="BM673" i="12"/>
  <c r="BM784" i="12" s="1"/>
  <c r="BL673" i="12"/>
  <c r="BL784" i="12" s="1"/>
  <c r="BK673" i="12"/>
  <c r="BK784" i="12" s="1"/>
  <c r="BJ673" i="12"/>
  <c r="BJ784" i="12" s="1"/>
  <c r="BI673" i="12"/>
  <c r="BI784" i="12" s="1"/>
  <c r="BH673" i="12"/>
  <c r="BH784" i="12" s="1"/>
  <c r="BG673" i="12"/>
  <c r="BG784" i="12" s="1"/>
  <c r="BF673" i="12"/>
  <c r="BF784" i="12" s="1"/>
  <c r="BE673" i="12"/>
  <c r="BE784" i="12" s="1"/>
  <c r="BD673" i="12"/>
  <c r="BD784" i="12" s="1"/>
  <c r="BC673" i="12"/>
  <c r="BC784" i="12" s="1"/>
  <c r="BB673" i="12"/>
  <c r="BB784" i="12" s="1"/>
  <c r="BA673" i="12"/>
  <c r="BA784" i="12" s="1"/>
  <c r="AZ673" i="12"/>
  <c r="AZ784" i="12" s="1"/>
  <c r="AY673" i="12"/>
  <c r="AY784" i="12" s="1"/>
  <c r="AX673" i="12"/>
  <c r="AX784" i="12" s="1"/>
  <c r="AW673" i="12"/>
  <c r="AW784" i="12" s="1"/>
  <c r="AV673" i="12"/>
  <c r="AV784" i="12" s="1"/>
  <c r="AU673" i="12"/>
  <c r="AU784" i="12" s="1"/>
  <c r="AT673" i="12"/>
  <c r="AT784" i="12" s="1"/>
  <c r="AS673" i="12"/>
  <c r="AS784" i="12" s="1"/>
  <c r="AR673" i="12"/>
  <c r="AR784" i="12" s="1"/>
  <c r="AQ673" i="12"/>
  <c r="AQ784" i="12" s="1"/>
  <c r="AP673" i="12"/>
  <c r="AP784" i="12" s="1"/>
  <c r="AO673" i="12"/>
  <c r="AO784" i="12" s="1"/>
  <c r="AN673" i="12"/>
  <c r="AN784" i="12" s="1"/>
  <c r="AM673" i="12"/>
  <c r="AM784" i="12" s="1"/>
  <c r="AL673" i="12"/>
  <c r="AL784" i="12" s="1"/>
  <c r="AK673" i="12"/>
  <c r="AK784" i="12" s="1"/>
  <c r="AJ673" i="12"/>
  <c r="AJ784" i="12" s="1"/>
  <c r="AI673" i="12"/>
  <c r="AI784" i="12" s="1"/>
  <c r="AH673" i="12"/>
  <c r="AH784" i="12" s="1"/>
  <c r="AG673" i="12"/>
  <c r="AG784" i="12" s="1"/>
  <c r="AF673" i="12"/>
  <c r="AF784" i="12" s="1"/>
  <c r="AE673" i="12"/>
  <c r="AE784" i="12" s="1"/>
  <c r="AD673" i="12"/>
  <c r="AD784" i="12" s="1"/>
  <c r="AC673" i="12"/>
  <c r="AC784" i="12" s="1"/>
  <c r="AB673" i="12"/>
  <c r="AB784" i="12" s="1"/>
  <c r="AA673" i="12"/>
  <c r="AA784" i="12" s="1"/>
  <c r="Z673" i="12"/>
  <c r="Z784" i="12" s="1"/>
  <c r="Y673" i="12"/>
  <c r="Y784" i="12" s="1"/>
  <c r="X673" i="12"/>
  <c r="X784" i="12" s="1"/>
  <c r="W673" i="12"/>
  <c r="W784" i="12" s="1"/>
  <c r="V673" i="12"/>
  <c r="V784" i="12" s="1"/>
  <c r="U673" i="12"/>
  <c r="U784" i="12" s="1"/>
  <c r="T673" i="12"/>
  <c r="T784" i="12" s="1"/>
  <c r="S673" i="12"/>
  <c r="S784" i="12" s="1"/>
  <c r="R673" i="12"/>
  <c r="R784" i="12" s="1"/>
  <c r="Q673" i="12"/>
  <c r="Q784" i="12" s="1"/>
  <c r="P673" i="12"/>
  <c r="P784" i="12" s="1"/>
  <c r="O673" i="12"/>
  <c r="O784" i="12" s="1"/>
  <c r="N673" i="12"/>
  <c r="N784" i="12" s="1"/>
  <c r="M673" i="12"/>
  <c r="M784" i="12" s="1"/>
  <c r="L673" i="12"/>
  <c r="L784" i="12" s="1"/>
  <c r="K673" i="12"/>
  <c r="K784" i="12" s="1"/>
  <c r="J673" i="12"/>
  <c r="J784" i="12" s="1"/>
  <c r="I673" i="12"/>
  <c r="I784" i="12" s="1"/>
  <c r="H673" i="12"/>
  <c r="H784" i="12" s="1"/>
  <c r="G673" i="12"/>
  <c r="G784" i="12" s="1"/>
  <c r="F673" i="12"/>
  <c r="F784" i="12" s="1"/>
  <c r="E673" i="12"/>
  <c r="E784" i="12" s="1"/>
  <c r="DH672" i="12"/>
  <c r="DH783" i="12" s="1"/>
  <c r="DG672" i="12"/>
  <c r="DG783" i="12" s="1"/>
  <c r="DF672" i="12"/>
  <c r="DF783" i="12" s="1"/>
  <c r="DE672" i="12"/>
  <c r="DE783" i="12" s="1"/>
  <c r="DD672" i="12"/>
  <c r="DD783" i="12" s="1"/>
  <c r="DC672" i="12"/>
  <c r="DC783" i="12" s="1"/>
  <c r="DB672" i="12"/>
  <c r="DB783" i="12" s="1"/>
  <c r="DA672" i="12"/>
  <c r="DA783" i="12" s="1"/>
  <c r="CY672" i="12"/>
  <c r="CY783" i="12" s="1"/>
  <c r="CX672" i="12"/>
  <c r="CX783" i="12" s="1"/>
  <c r="CW672" i="12"/>
  <c r="CW783" i="12" s="1"/>
  <c r="CV672" i="12"/>
  <c r="CV783" i="12" s="1"/>
  <c r="CU672" i="12"/>
  <c r="CU783" i="12" s="1"/>
  <c r="CT672" i="12"/>
  <c r="CT783" i="12" s="1"/>
  <c r="CS672" i="12"/>
  <c r="CS783" i="12" s="1"/>
  <c r="CR672" i="12"/>
  <c r="CR783" i="12" s="1"/>
  <c r="CQ672" i="12"/>
  <c r="CQ783" i="12" s="1"/>
  <c r="CP672" i="12"/>
  <c r="CP783" i="12" s="1"/>
  <c r="CO672" i="12"/>
  <c r="CO783" i="12" s="1"/>
  <c r="CN672" i="12"/>
  <c r="CN783" i="12" s="1"/>
  <c r="CM672" i="12"/>
  <c r="CM783" i="12" s="1"/>
  <c r="CL672" i="12"/>
  <c r="CL783" i="12" s="1"/>
  <c r="CK672" i="12"/>
  <c r="CK783" i="12" s="1"/>
  <c r="CJ672" i="12"/>
  <c r="CJ783" i="12" s="1"/>
  <c r="CI672" i="12"/>
  <c r="CI783" i="12" s="1"/>
  <c r="CH672" i="12"/>
  <c r="CH783" i="12" s="1"/>
  <c r="CG672" i="12"/>
  <c r="CG783" i="12" s="1"/>
  <c r="CF672" i="12"/>
  <c r="CF783" i="12" s="1"/>
  <c r="CE672" i="12"/>
  <c r="CE783" i="12" s="1"/>
  <c r="CD672" i="12"/>
  <c r="CD783" i="12" s="1"/>
  <c r="CC672" i="12"/>
  <c r="CC783" i="12" s="1"/>
  <c r="CB672" i="12"/>
  <c r="CB783" i="12" s="1"/>
  <c r="CA672" i="12"/>
  <c r="CA783" i="12" s="1"/>
  <c r="BZ672" i="12"/>
  <c r="BZ783" i="12" s="1"/>
  <c r="BY672" i="12"/>
  <c r="BY783" i="12" s="1"/>
  <c r="BX672" i="12"/>
  <c r="BX783" i="12" s="1"/>
  <c r="BW672" i="12"/>
  <c r="BW783" i="12" s="1"/>
  <c r="BV672" i="12"/>
  <c r="BV783" i="12" s="1"/>
  <c r="BU672" i="12"/>
  <c r="BU783" i="12" s="1"/>
  <c r="BT672" i="12"/>
  <c r="BT783" i="12" s="1"/>
  <c r="BS672" i="12"/>
  <c r="BS783" i="12" s="1"/>
  <c r="BR672" i="12"/>
  <c r="BR783" i="12" s="1"/>
  <c r="BQ672" i="12"/>
  <c r="BQ783" i="12" s="1"/>
  <c r="BP672" i="12"/>
  <c r="BP783" i="12" s="1"/>
  <c r="BO672" i="12"/>
  <c r="BO783" i="12" s="1"/>
  <c r="BN672" i="12"/>
  <c r="BN783" i="12" s="1"/>
  <c r="BM672" i="12"/>
  <c r="BM783" i="12" s="1"/>
  <c r="BL672" i="12"/>
  <c r="BL783" i="12" s="1"/>
  <c r="BK672" i="12"/>
  <c r="BK783" i="12" s="1"/>
  <c r="BJ672" i="12"/>
  <c r="BJ783" i="12" s="1"/>
  <c r="BI672" i="12"/>
  <c r="BI783" i="12" s="1"/>
  <c r="BH672" i="12"/>
  <c r="BH783" i="12" s="1"/>
  <c r="BG672" i="12"/>
  <c r="BG783" i="12" s="1"/>
  <c r="BF672" i="12"/>
  <c r="BF783" i="12" s="1"/>
  <c r="BE672" i="12"/>
  <c r="BE783" i="12" s="1"/>
  <c r="BD672" i="12"/>
  <c r="BD783" i="12" s="1"/>
  <c r="BC672" i="12"/>
  <c r="BC783" i="12" s="1"/>
  <c r="BB672" i="12"/>
  <c r="BB783" i="12" s="1"/>
  <c r="BA672" i="12"/>
  <c r="BA783" i="12" s="1"/>
  <c r="AZ672" i="12"/>
  <c r="AZ783" i="12" s="1"/>
  <c r="AY672" i="12"/>
  <c r="AY783" i="12" s="1"/>
  <c r="AX672" i="12"/>
  <c r="AX783" i="12" s="1"/>
  <c r="AW672" i="12"/>
  <c r="AW783" i="12" s="1"/>
  <c r="AV672" i="12"/>
  <c r="AV783" i="12" s="1"/>
  <c r="AU672" i="12"/>
  <c r="AU783" i="12" s="1"/>
  <c r="AT672" i="12"/>
  <c r="AT783" i="12" s="1"/>
  <c r="AS672" i="12"/>
  <c r="AS783" i="12" s="1"/>
  <c r="AR672" i="12"/>
  <c r="AR783" i="12" s="1"/>
  <c r="AQ672" i="12"/>
  <c r="AQ783" i="12" s="1"/>
  <c r="AP672" i="12"/>
  <c r="AP783" i="12" s="1"/>
  <c r="AO672" i="12"/>
  <c r="AO783" i="12" s="1"/>
  <c r="AN672" i="12"/>
  <c r="AN783" i="12" s="1"/>
  <c r="AM672" i="12"/>
  <c r="AM783" i="12" s="1"/>
  <c r="AL672" i="12"/>
  <c r="AL783" i="12" s="1"/>
  <c r="AK672" i="12"/>
  <c r="AK783" i="12" s="1"/>
  <c r="AJ672" i="12"/>
  <c r="AJ783" i="12" s="1"/>
  <c r="AI672" i="12"/>
  <c r="AI783" i="12" s="1"/>
  <c r="AH672" i="12"/>
  <c r="AH783" i="12" s="1"/>
  <c r="AG672" i="12"/>
  <c r="AG783" i="12" s="1"/>
  <c r="AF672" i="12"/>
  <c r="AF783" i="12" s="1"/>
  <c r="AE672" i="12"/>
  <c r="AE783" i="12" s="1"/>
  <c r="AD672" i="12"/>
  <c r="AD783" i="12" s="1"/>
  <c r="AC672" i="12"/>
  <c r="AC783" i="12" s="1"/>
  <c r="AB672" i="12"/>
  <c r="AB783" i="12" s="1"/>
  <c r="AA672" i="12"/>
  <c r="AA783" i="12" s="1"/>
  <c r="Z672" i="12"/>
  <c r="Z783" i="12" s="1"/>
  <c r="Y672" i="12"/>
  <c r="Y783" i="12" s="1"/>
  <c r="X672" i="12"/>
  <c r="X783" i="12" s="1"/>
  <c r="W672" i="12"/>
  <c r="W783" i="12" s="1"/>
  <c r="V672" i="12"/>
  <c r="V783" i="12" s="1"/>
  <c r="U672" i="12"/>
  <c r="U783" i="12" s="1"/>
  <c r="T672" i="12"/>
  <c r="T783" i="12" s="1"/>
  <c r="S672" i="12"/>
  <c r="S783" i="12" s="1"/>
  <c r="R672" i="12"/>
  <c r="R783" i="12" s="1"/>
  <c r="Q672" i="12"/>
  <c r="Q783" i="12" s="1"/>
  <c r="P672" i="12"/>
  <c r="P783" i="12" s="1"/>
  <c r="O672" i="12"/>
  <c r="O783" i="12" s="1"/>
  <c r="N672" i="12"/>
  <c r="N783" i="12" s="1"/>
  <c r="M672" i="12"/>
  <c r="M783" i="12" s="1"/>
  <c r="L672" i="12"/>
  <c r="L783" i="12" s="1"/>
  <c r="K672" i="12"/>
  <c r="K783" i="12" s="1"/>
  <c r="J672" i="12"/>
  <c r="J783" i="12" s="1"/>
  <c r="I672" i="12"/>
  <c r="I783" i="12" s="1"/>
  <c r="H672" i="12"/>
  <c r="H783" i="12" s="1"/>
  <c r="G672" i="12"/>
  <c r="G783" i="12" s="1"/>
  <c r="F672" i="12"/>
  <c r="F783" i="12" s="1"/>
  <c r="E672" i="12"/>
  <c r="E783" i="12" s="1"/>
  <c r="DH671" i="12"/>
  <c r="DH782" i="12" s="1"/>
  <c r="DG671" i="12"/>
  <c r="DG782" i="12" s="1"/>
  <c r="DF671" i="12"/>
  <c r="DF782" i="12" s="1"/>
  <c r="DE671" i="12"/>
  <c r="DE782" i="12" s="1"/>
  <c r="DD671" i="12"/>
  <c r="DD782" i="12" s="1"/>
  <c r="DC671" i="12"/>
  <c r="DC782" i="12" s="1"/>
  <c r="DB671" i="12"/>
  <c r="DB782" i="12" s="1"/>
  <c r="DA671" i="12"/>
  <c r="DA782" i="12" s="1"/>
  <c r="CZ671" i="12"/>
  <c r="CZ782" i="12" s="1"/>
  <c r="CX671" i="12"/>
  <c r="CX782" i="12" s="1"/>
  <c r="CW671" i="12"/>
  <c r="CW782" i="12" s="1"/>
  <c r="CV671" i="12"/>
  <c r="CV782" i="12" s="1"/>
  <c r="CU671" i="12"/>
  <c r="CU782" i="12" s="1"/>
  <c r="CT671" i="12"/>
  <c r="CT782" i="12" s="1"/>
  <c r="CS671" i="12"/>
  <c r="CS782" i="12" s="1"/>
  <c r="CR671" i="12"/>
  <c r="CR782" i="12" s="1"/>
  <c r="CQ671" i="12"/>
  <c r="CQ782" i="12" s="1"/>
  <c r="CP671" i="12"/>
  <c r="CP782" i="12" s="1"/>
  <c r="CO671" i="12"/>
  <c r="CO782" i="12" s="1"/>
  <c r="CN671" i="12"/>
  <c r="CN782" i="12" s="1"/>
  <c r="CM671" i="12"/>
  <c r="CM782" i="12" s="1"/>
  <c r="CL671" i="12"/>
  <c r="CL782" i="12" s="1"/>
  <c r="CK671" i="12"/>
  <c r="CK782" i="12" s="1"/>
  <c r="CJ671" i="12"/>
  <c r="CJ782" i="12" s="1"/>
  <c r="CI671" i="12"/>
  <c r="CI782" i="12" s="1"/>
  <c r="CH671" i="12"/>
  <c r="CH782" i="12" s="1"/>
  <c r="CG671" i="12"/>
  <c r="CG782" i="12" s="1"/>
  <c r="CF671" i="12"/>
  <c r="CF782" i="12" s="1"/>
  <c r="CE671" i="12"/>
  <c r="CE782" i="12" s="1"/>
  <c r="CD671" i="12"/>
  <c r="CD782" i="12" s="1"/>
  <c r="CC671" i="12"/>
  <c r="CC782" i="12" s="1"/>
  <c r="CB671" i="12"/>
  <c r="CB782" i="12" s="1"/>
  <c r="CA671" i="12"/>
  <c r="CA782" i="12" s="1"/>
  <c r="BZ671" i="12"/>
  <c r="BZ782" i="12" s="1"/>
  <c r="BY671" i="12"/>
  <c r="BY782" i="12" s="1"/>
  <c r="BX671" i="12"/>
  <c r="BX782" i="12" s="1"/>
  <c r="BW671" i="12"/>
  <c r="BW782" i="12" s="1"/>
  <c r="BV671" i="12"/>
  <c r="BV782" i="12" s="1"/>
  <c r="BU671" i="12"/>
  <c r="BU782" i="12" s="1"/>
  <c r="BT671" i="12"/>
  <c r="BT782" i="12" s="1"/>
  <c r="BS671" i="12"/>
  <c r="BS782" i="12" s="1"/>
  <c r="BR671" i="12"/>
  <c r="BR782" i="12" s="1"/>
  <c r="BQ671" i="12"/>
  <c r="BQ782" i="12" s="1"/>
  <c r="BP671" i="12"/>
  <c r="BP782" i="12" s="1"/>
  <c r="BO671" i="12"/>
  <c r="BO782" i="12" s="1"/>
  <c r="BN671" i="12"/>
  <c r="BN782" i="12" s="1"/>
  <c r="BM671" i="12"/>
  <c r="BM782" i="12" s="1"/>
  <c r="BL671" i="12"/>
  <c r="BL782" i="12" s="1"/>
  <c r="BK671" i="12"/>
  <c r="BK782" i="12" s="1"/>
  <c r="BJ671" i="12"/>
  <c r="BJ782" i="12" s="1"/>
  <c r="BI671" i="12"/>
  <c r="BI782" i="12" s="1"/>
  <c r="BH671" i="12"/>
  <c r="BH782" i="12" s="1"/>
  <c r="BG671" i="12"/>
  <c r="BG782" i="12" s="1"/>
  <c r="BF671" i="12"/>
  <c r="BF782" i="12" s="1"/>
  <c r="BE671" i="12"/>
  <c r="BE782" i="12" s="1"/>
  <c r="BD671" i="12"/>
  <c r="BD782" i="12" s="1"/>
  <c r="BC671" i="12"/>
  <c r="BC782" i="12" s="1"/>
  <c r="BB671" i="12"/>
  <c r="BB782" i="12" s="1"/>
  <c r="BA671" i="12"/>
  <c r="BA782" i="12" s="1"/>
  <c r="AZ671" i="12"/>
  <c r="AZ782" i="12" s="1"/>
  <c r="AY671" i="12"/>
  <c r="AY782" i="12" s="1"/>
  <c r="AX671" i="12"/>
  <c r="AX782" i="12" s="1"/>
  <c r="AW671" i="12"/>
  <c r="AW782" i="12" s="1"/>
  <c r="AV671" i="12"/>
  <c r="AV782" i="12" s="1"/>
  <c r="AU671" i="12"/>
  <c r="AU782" i="12" s="1"/>
  <c r="AT671" i="12"/>
  <c r="AT782" i="12" s="1"/>
  <c r="AS671" i="12"/>
  <c r="AS782" i="12" s="1"/>
  <c r="AR671" i="12"/>
  <c r="AR782" i="12" s="1"/>
  <c r="AQ671" i="12"/>
  <c r="AQ782" i="12" s="1"/>
  <c r="AP671" i="12"/>
  <c r="AP782" i="12" s="1"/>
  <c r="AO671" i="12"/>
  <c r="AO782" i="12" s="1"/>
  <c r="AN671" i="12"/>
  <c r="AN782" i="12" s="1"/>
  <c r="AM671" i="12"/>
  <c r="AM782" i="12" s="1"/>
  <c r="AL671" i="12"/>
  <c r="AL782" i="12" s="1"/>
  <c r="AK671" i="12"/>
  <c r="AK782" i="12" s="1"/>
  <c r="AJ671" i="12"/>
  <c r="AJ782" i="12" s="1"/>
  <c r="AI671" i="12"/>
  <c r="AI782" i="12" s="1"/>
  <c r="AH671" i="12"/>
  <c r="AH782" i="12" s="1"/>
  <c r="AG671" i="12"/>
  <c r="AG782" i="12" s="1"/>
  <c r="AF671" i="12"/>
  <c r="AF782" i="12" s="1"/>
  <c r="AE671" i="12"/>
  <c r="AE782" i="12" s="1"/>
  <c r="AD671" i="12"/>
  <c r="AD782" i="12" s="1"/>
  <c r="AC671" i="12"/>
  <c r="AC782" i="12" s="1"/>
  <c r="AB671" i="12"/>
  <c r="AB782" i="12" s="1"/>
  <c r="AA671" i="12"/>
  <c r="AA782" i="12" s="1"/>
  <c r="Z671" i="12"/>
  <c r="Z782" i="12" s="1"/>
  <c r="Y671" i="12"/>
  <c r="Y782" i="12" s="1"/>
  <c r="X671" i="12"/>
  <c r="X782" i="12" s="1"/>
  <c r="W671" i="12"/>
  <c r="W782" i="12" s="1"/>
  <c r="V671" i="12"/>
  <c r="V782" i="12" s="1"/>
  <c r="U671" i="12"/>
  <c r="U782" i="12" s="1"/>
  <c r="T671" i="12"/>
  <c r="T782" i="12" s="1"/>
  <c r="S671" i="12"/>
  <c r="S782" i="12" s="1"/>
  <c r="R671" i="12"/>
  <c r="R782" i="12" s="1"/>
  <c r="Q671" i="12"/>
  <c r="Q782" i="12" s="1"/>
  <c r="P671" i="12"/>
  <c r="P782" i="12" s="1"/>
  <c r="O671" i="12"/>
  <c r="O782" i="12" s="1"/>
  <c r="N671" i="12"/>
  <c r="N782" i="12" s="1"/>
  <c r="M671" i="12"/>
  <c r="M782" i="12" s="1"/>
  <c r="L671" i="12"/>
  <c r="L782" i="12" s="1"/>
  <c r="K671" i="12"/>
  <c r="K782" i="12" s="1"/>
  <c r="J671" i="12"/>
  <c r="J782" i="12" s="1"/>
  <c r="I671" i="12"/>
  <c r="I782" i="12" s="1"/>
  <c r="H671" i="12"/>
  <c r="H782" i="12" s="1"/>
  <c r="G671" i="12"/>
  <c r="G782" i="12" s="1"/>
  <c r="F671" i="12"/>
  <c r="F782" i="12" s="1"/>
  <c r="E671" i="12"/>
  <c r="E782" i="12" s="1"/>
  <c r="DH670" i="12"/>
  <c r="DH781" i="12" s="1"/>
  <c r="DG670" i="12"/>
  <c r="DG781" i="12" s="1"/>
  <c r="DF670" i="12"/>
  <c r="DF781" i="12" s="1"/>
  <c r="DE670" i="12"/>
  <c r="DE781" i="12" s="1"/>
  <c r="DD670" i="12"/>
  <c r="DD781" i="12" s="1"/>
  <c r="DC670" i="12"/>
  <c r="DC781" i="12" s="1"/>
  <c r="DB670" i="12"/>
  <c r="DB781" i="12" s="1"/>
  <c r="DA670" i="12"/>
  <c r="DA781" i="12" s="1"/>
  <c r="CZ670" i="12"/>
  <c r="CZ781" i="12" s="1"/>
  <c r="CY670" i="12"/>
  <c r="CY781" i="12" s="1"/>
  <c r="CW670" i="12"/>
  <c r="CW781" i="12" s="1"/>
  <c r="CV670" i="12"/>
  <c r="CV781" i="12" s="1"/>
  <c r="CU670" i="12"/>
  <c r="CU781" i="12" s="1"/>
  <c r="CT670" i="12"/>
  <c r="CT781" i="12" s="1"/>
  <c r="CS670" i="12"/>
  <c r="CS781" i="12" s="1"/>
  <c r="CR670" i="12"/>
  <c r="CR781" i="12" s="1"/>
  <c r="CQ670" i="12"/>
  <c r="CQ781" i="12" s="1"/>
  <c r="CP670" i="12"/>
  <c r="CP781" i="12" s="1"/>
  <c r="CO670" i="12"/>
  <c r="CO781" i="12" s="1"/>
  <c r="CN670" i="12"/>
  <c r="CN781" i="12" s="1"/>
  <c r="CM670" i="12"/>
  <c r="CM781" i="12" s="1"/>
  <c r="CL670" i="12"/>
  <c r="CL781" i="12" s="1"/>
  <c r="CK670" i="12"/>
  <c r="CK781" i="12" s="1"/>
  <c r="CJ670" i="12"/>
  <c r="CJ781" i="12" s="1"/>
  <c r="CI670" i="12"/>
  <c r="CI781" i="12" s="1"/>
  <c r="CH670" i="12"/>
  <c r="CH781" i="12" s="1"/>
  <c r="CG670" i="12"/>
  <c r="CG781" i="12" s="1"/>
  <c r="CF670" i="12"/>
  <c r="CF781" i="12" s="1"/>
  <c r="CE670" i="12"/>
  <c r="CE781" i="12" s="1"/>
  <c r="CD670" i="12"/>
  <c r="CD781" i="12" s="1"/>
  <c r="CC670" i="12"/>
  <c r="CC781" i="12" s="1"/>
  <c r="CB670" i="12"/>
  <c r="CB781" i="12" s="1"/>
  <c r="CA670" i="12"/>
  <c r="CA781" i="12" s="1"/>
  <c r="BZ670" i="12"/>
  <c r="BZ781" i="12" s="1"/>
  <c r="BY670" i="12"/>
  <c r="BY781" i="12" s="1"/>
  <c r="BX670" i="12"/>
  <c r="BX781" i="12" s="1"/>
  <c r="BW670" i="12"/>
  <c r="BW781" i="12" s="1"/>
  <c r="BV670" i="12"/>
  <c r="BV781" i="12" s="1"/>
  <c r="BU670" i="12"/>
  <c r="BU781" i="12" s="1"/>
  <c r="BT670" i="12"/>
  <c r="BT781" i="12" s="1"/>
  <c r="BS670" i="12"/>
  <c r="BS781" i="12" s="1"/>
  <c r="BR670" i="12"/>
  <c r="BR781" i="12" s="1"/>
  <c r="BQ670" i="12"/>
  <c r="BQ781" i="12" s="1"/>
  <c r="BP670" i="12"/>
  <c r="BP781" i="12" s="1"/>
  <c r="BO670" i="12"/>
  <c r="BO781" i="12" s="1"/>
  <c r="BN670" i="12"/>
  <c r="BN781" i="12" s="1"/>
  <c r="BM670" i="12"/>
  <c r="BM781" i="12" s="1"/>
  <c r="BL670" i="12"/>
  <c r="BL781" i="12" s="1"/>
  <c r="BK670" i="12"/>
  <c r="BK781" i="12" s="1"/>
  <c r="BJ670" i="12"/>
  <c r="BJ781" i="12" s="1"/>
  <c r="BI670" i="12"/>
  <c r="BI781" i="12" s="1"/>
  <c r="BH670" i="12"/>
  <c r="BH781" i="12" s="1"/>
  <c r="BG670" i="12"/>
  <c r="BG781" i="12" s="1"/>
  <c r="BF670" i="12"/>
  <c r="BF781" i="12" s="1"/>
  <c r="BE670" i="12"/>
  <c r="BE781" i="12" s="1"/>
  <c r="BD670" i="12"/>
  <c r="BD781" i="12" s="1"/>
  <c r="BC670" i="12"/>
  <c r="BC781" i="12" s="1"/>
  <c r="BB670" i="12"/>
  <c r="BB781" i="12" s="1"/>
  <c r="BA670" i="12"/>
  <c r="BA781" i="12" s="1"/>
  <c r="AZ670" i="12"/>
  <c r="AZ781" i="12" s="1"/>
  <c r="AY670" i="12"/>
  <c r="AY781" i="12" s="1"/>
  <c r="AX670" i="12"/>
  <c r="AX781" i="12" s="1"/>
  <c r="AW670" i="12"/>
  <c r="AW781" i="12" s="1"/>
  <c r="AV670" i="12"/>
  <c r="AV781" i="12" s="1"/>
  <c r="AU670" i="12"/>
  <c r="AU781" i="12" s="1"/>
  <c r="AT670" i="12"/>
  <c r="AT781" i="12" s="1"/>
  <c r="AS670" i="12"/>
  <c r="AS781" i="12" s="1"/>
  <c r="AR670" i="12"/>
  <c r="AR781" i="12" s="1"/>
  <c r="AQ670" i="12"/>
  <c r="AQ781" i="12" s="1"/>
  <c r="AP670" i="12"/>
  <c r="AP781" i="12" s="1"/>
  <c r="AO670" i="12"/>
  <c r="AO781" i="12" s="1"/>
  <c r="AN670" i="12"/>
  <c r="AN781" i="12" s="1"/>
  <c r="AM670" i="12"/>
  <c r="AM781" i="12" s="1"/>
  <c r="AL670" i="12"/>
  <c r="AL781" i="12" s="1"/>
  <c r="AK670" i="12"/>
  <c r="AK781" i="12" s="1"/>
  <c r="AJ670" i="12"/>
  <c r="AJ781" i="12" s="1"/>
  <c r="AI670" i="12"/>
  <c r="AI781" i="12" s="1"/>
  <c r="AH670" i="12"/>
  <c r="AH781" i="12" s="1"/>
  <c r="AG670" i="12"/>
  <c r="AG781" i="12" s="1"/>
  <c r="AF670" i="12"/>
  <c r="AF781" i="12" s="1"/>
  <c r="AE670" i="12"/>
  <c r="AE781" i="12" s="1"/>
  <c r="AD670" i="12"/>
  <c r="AD781" i="12" s="1"/>
  <c r="AC670" i="12"/>
  <c r="AC781" i="12" s="1"/>
  <c r="AB670" i="12"/>
  <c r="AB781" i="12" s="1"/>
  <c r="AA670" i="12"/>
  <c r="AA781" i="12" s="1"/>
  <c r="Z670" i="12"/>
  <c r="Z781" i="12" s="1"/>
  <c r="Y670" i="12"/>
  <c r="Y781" i="12" s="1"/>
  <c r="X670" i="12"/>
  <c r="X781" i="12" s="1"/>
  <c r="W670" i="12"/>
  <c r="W781" i="12" s="1"/>
  <c r="V670" i="12"/>
  <c r="V781" i="12" s="1"/>
  <c r="U670" i="12"/>
  <c r="U781" i="12" s="1"/>
  <c r="T670" i="12"/>
  <c r="T781" i="12" s="1"/>
  <c r="S670" i="12"/>
  <c r="S781" i="12" s="1"/>
  <c r="R670" i="12"/>
  <c r="R781" i="12" s="1"/>
  <c r="Q670" i="12"/>
  <c r="Q781" i="12" s="1"/>
  <c r="P670" i="12"/>
  <c r="P781" i="12" s="1"/>
  <c r="O670" i="12"/>
  <c r="O781" i="12" s="1"/>
  <c r="N670" i="12"/>
  <c r="N781" i="12" s="1"/>
  <c r="M670" i="12"/>
  <c r="M781" i="12" s="1"/>
  <c r="L670" i="12"/>
  <c r="L781" i="12" s="1"/>
  <c r="K670" i="12"/>
  <c r="K781" i="12" s="1"/>
  <c r="J670" i="12"/>
  <c r="J781" i="12" s="1"/>
  <c r="I670" i="12"/>
  <c r="I781" i="12" s="1"/>
  <c r="H670" i="12"/>
  <c r="H781" i="12" s="1"/>
  <c r="G670" i="12"/>
  <c r="G781" i="12" s="1"/>
  <c r="F670" i="12"/>
  <c r="F781" i="12" s="1"/>
  <c r="E670" i="12"/>
  <c r="E781" i="12" s="1"/>
  <c r="DH669" i="12"/>
  <c r="DH780" i="12" s="1"/>
  <c r="DG669" i="12"/>
  <c r="DG780" i="12" s="1"/>
  <c r="DF669" i="12"/>
  <c r="DF780" i="12" s="1"/>
  <c r="DE669" i="12"/>
  <c r="DE780" i="12" s="1"/>
  <c r="DD669" i="12"/>
  <c r="DD780" i="12" s="1"/>
  <c r="DC669" i="12"/>
  <c r="DC780" i="12" s="1"/>
  <c r="DB669" i="12"/>
  <c r="DB780" i="12" s="1"/>
  <c r="DA669" i="12"/>
  <c r="DA780" i="12" s="1"/>
  <c r="CZ669" i="12"/>
  <c r="CZ780" i="12" s="1"/>
  <c r="CY669" i="12"/>
  <c r="CY780" i="12" s="1"/>
  <c r="CX669" i="12"/>
  <c r="CX780" i="12" s="1"/>
  <c r="CV669" i="12"/>
  <c r="CV780" i="12" s="1"/>
  <c r="CU669" i="12"/>
  <c r="CU780" i="12" s="1"/>
  <c r="CT669" i="12"/>
  <c r="CT780" i="12" s="1"/>
  <c r="CS669" i="12"/>
  <c r="CS780" i="12" s="1"/>
  <c r="CR669" i="12"/>
  <c r="CR780" i="12" s="1"/>
  <c r="CQ669" i="12"/>
  <c r="CQ780" i="12" s="1"/>
  <c r="CP669" i="12"/>
  <c r="CP780" i="12" s="1"/>
  <c r="CO669" i="12"/>
  <c r="CO780" i="12" s="1"/>
  <c r="CN669" i="12"/>
  <c r="CN780" i="12" s="1"/>
  <c r="CM669" i="12"/>
  <c r="CM780" i="12" s="1"/>
  <c r="CL669" i="12"/>
  <c r="CL780" i="12" s="1"/>
  <c r="CK669" i="12"/>
  <c r="CK780" i="12" s="1"/>
  <c r="CJ669" i="12"/>
  <c r="CJ780" i="12" s="1"/>
  <c r="CI669" i="12"/>
  <c r="CI780" i="12" s="1"/>
  <c r="CH669" i="12"/>
  <c r="CH780" i="12" s="1"/>
  <c r="CG669" i="12"/>
  <c r="CG780" i="12" s="1"/>
  <c r="CF669" i="12"/>
  <c r="CF780" i="12" s="1"/>
  <c r="CE669" i="12"/>
  <c r="CE780" i="12" s="1"/>
  <c r="CD669" i="12"/>
  <c r="CD780" i="12" s="1"/>
  <c r="CC669" i="12"/>
  <c r="CC780" i="12" s="1"/>
  <c r="CB669" i="12"/>
  <c r="CB780" i="12" s="1"/>
  <c r="CA669" i="12"/>
  <c r="CA780" i="12" s="1"/>
  <c r="BZ669" i="12"/>
  <c r="BZ780" i="12" s="1"/>
  <c r="BY669" i="12"/>
  <c r="BY780" i="12" s="1"/>
  <c r="BX669" i="12"/>
  <c r="BX780" i="12" s="1"/>
  <c r="BW669" i="12"/>
  <c r="BW780" i="12" s="1"/>
  <c r="BV669" i="12"/>
  <c r="BV780" i="12" s="1"/>
  <c r="BU669" i="12"/>
  <c r="BU780" i="12" s="1"/>
  <c r="BT669" i="12"/>
  <c r="BT780" i="12" s="1"/>
  <c r="BS669" i="12"/>
  <c r="BS780" i="12" s="1"/>
  <c r="BR669" i="12"/>
  <c r="BR780" i="12" s="1"/>
  <c r="BQ669" i="12"/>
  <c r="BQ780" i="12" s="1"/>
  <c r="BP669" i="12"/>
  <c r="BP780" i="12" s="1"/>
  <c r="BO669" i="12"/>
  <c r="BO780" i="12" s="1"/>
  <c r="BN669" i="12"/>
  <c r="BN780" i="12" s="1"/>
  <c r="BM669" i="12"/>
  <c r="BM780" i="12" s="1"/>
  <c r="BL669" i="12"/>
  <c r="BL780" i="12" s="1"/>
  <c r="BK669" i="12"/>
  <c r="BK780" i="12" s="1"/>
  <c r="BJ669" i="12"/>
  <c r="BJ780" i="12" s="1"/>
  <c r="BI669" i="12"/>
  <c r="BI780" i="12" s="1"/>
  <c r="BH669" i="12"/>
  <c r="BH780" i="12" s="1"/>
  <c r="BG669" i="12"/>
  <c r="BG780" i="12" s="1"/>
  <c r="BF669" i="12"/>
  <c r="BF780" i="12" s="1"/>
  <c r="BE669" i="12"/>
  <c r="BE780" i="12" s="1"/>
  <c r="BD669" i="12"/>
  <c r="BD780" i="12" s="1"/>
  <c r="BC669" i="12"/>
  <c r="BC780" i="12" s="1"/>
  <c r="BB669" i="12"/>
  <c r="BB780" i="12" s="1"/>
  <c r="BA669" i="12"/>
  <c r="BA780" i="12" s="1"/>
  <c r="AZ669" i="12"/>
  <c r="AZ780" i="12" s="1"/>
  <c r="AY669" i="12"/>
  <c r="AY780" i="12" s="1"/>
  <c r="AX669" i="12"/>
  <c r="AX780" i="12" s="1"/>
  <c r="AW669" i="12"/>
  <c r="AW780" i="12" s="1"/>
  <c r="AV669" i="12"/>
  <c r="AV780" i="12" s="1"/>
  <c r="AU669" i="12"/>
  <c r="AU780" i="12" s="1"/>
  <c r="AT669" i="12"/>
  <c r="AT780" i="12" s="1"/>
  <c r="AS669" i="12"/>
  <c r="AS780" i="12" s="1"/>
  <c r="AR669" i="12"/>
  <c r="AR780" i="12" s="1"/>
  <c r="AQ669" i="12"/>
  <c r="AQ780" i="12" s="1"/>
  <c r="AP669" i="12"/>
  <c r="AP780" i="12" s="1"/>
  <c r="AO669" i="12"/>
  <c r="AO780" i="12" s="1"/>
  <c r="AN669" i="12"/>
  <c r="AN780" i="12" s="1"/>
  <c r="AM669" i="12"/>
  <c r="AM780" i="12" s="1"/>
  <c r="AL669" i="12"/>
  <c r="AL780" i="12" s="1"/>
  <c r="AK669" i="12"/>
  <c r="AK780" i="12" s="1"/>
  <c r="AJ669" i="12"/>
  <c r="AJ780" i="12" s="1"/>
  <c r="AI669" i="12"/>
  <c r="AI780" i="12" s="1"/>
  <c r="AH669" i="12"/>
  <c r="AH780" i="12" s="1"/>
  <c r="AG669" i="12"/>
  <c r="AG780" i="12" s="1"/>
  <c r="AF669" i="12"/>
  <c r="AF780" i="12" s="1"/>
  <c r="AE669" i="12"/>
  <c r="AE780" i="12" s="1"/>
  <c r="AD669" i="12"/>
  <c r="AD780" i="12" s="1"/>
  <c r="AC669" i="12"/>
  <c r="AC780" i="12" s="1"/>
  <c r="AB669" i="12"/>
  <c r="AB780" i="12" s="1"/>
  <c r="AA669" i="12"/>
  <c r="AA780" i="12" s="1"/>
  <c r="Z669" i="12"/>
  <c r="Z780" i="12" s="1"/>
  <c r="Y669" i="12"/>
  <c r="Y780" i="12" s="1"/>
  <c r="X669" i="12"/>
  <c r="X780" i="12" s="1"/>
  <c r="W669" i="12"/>
  <c r="W780" i="12" s="1"/>
  <c r="V669" i="12"/>
  <c r="V780" i="12" s="1"/>
  <c r="U669" i="12"/>
  <c r="U780" i="12" s="1"/>
  <c r="T669" i="12"/>
  <c r="T780" i="12" s="1"/>
  <c r="S669" i="12"/>
  <c r="S780" i="12" s="1"/>
  <c r="R669" i="12"/>
  <c r="R780" i="12" s="1"/>
  <c r="Q669" i="12"/>
  <c r="Q780" i="12" s="1"/>
  <c r="P669" i="12"/>
  <c r="P780" i="12" s="1"/>
  <c r="O669" i="12"/>
  <c r="O780" i="12" s="1"/>
  <c r="N669" i="12"/>
  <c r="N780" i="12" s="1"/>
  <c r="M669" i="12"/>
  <c r="M780" i="12" s="1"/>
  <c r="L669" i="12"/>
  <c r="L780" i="12" s="1"/>
  <c r="K669" i="12"/>
  <c r="K780" i="12" s="1"/>
  <c r="J669" i="12"/>
  <c r="J780" i="12" s="1"/>
  <c r="I669" i="12"/>
  <c r="I780" i="12" s="1"/>
  <c r="H669" i="12"/>
  <c r="H780" i="12" s="1"/>
  <c r="G669" i="12"/>
  <c r="G780" i="12" s="1"/>
  <c r="F669" i="12"/>
  <c r="F780" i="12" s="1"/>
  <c r="E669" i="12"/>
  <c r="E780" i="12" s="1"/>
  <c r="DH668" i="12"/>
  <c r="DH779" i="12" s="1"/>
  <c r="DG668" i="12"/>
  <c r="DG779" i="12" s="1"/>
  <c r="DF668" i="12"/>
  <c r="DF779" i="12" s="1"/>
  <c r="DE668" i="12"/>
  <c r="DE779" i="12" s="1"/>
  <c r="DD668" i="12"/>
  <c r="DD779" i="12" s="1"/>
  <c r="DC668" i="12"/>
  <c r="DC779" i="12" s="1"/>
  <c r="DB668" i="12"/>
  <c r="DB779" i="12" s="1"/>
  <c r="DA668" i="12"/>
  <c r="DA779" i="12" s="1"/>
  <c r="CZ668" i="12"/>
  <c r="CZ779" i="12" s="1"/>
  <c r="CY668" i="12"/>
  <c r="CY779" i="12" s="1"/>
  <c r="CX668" i="12"/>
  <c r="CX779" i="12" s="1"/>
  <c r="CW668" i="12"/>
  <c r="CW779" i="12" s="1"/>
  <c r="CU668" i="12"/>
  <c r="CU779" i="12" s="1"/>
  <c r="CT668" i="12"/>
  <c r="CT779" i="12" s="1"/>
  <c r="CS668" i="12"/>
  <c r="CS779" i="12" s="1"/>
  <c r="CR668" i="12"/>
  <c r="CR779" i="12" s="1"/>
  <c r="CQ668" i="12"/>
  <c r="CQ779" i="12" s="1"/>
  <c r="CP668" i="12"/>
  <c r="CP779" i="12" s="1"/>
  <c r="CO668" i="12"/>
  <c r="CO779" i="12" s="1"/>
  <c r="CN668" i="12"/>
  <c r="CN779" i="12" s="1"/>
  <c r="CM668" i="12"/>
  <c r="CM779" i="12" s="1"/>
  <c r="CL668" i="12"/>
  <c r="CL779" i="12" s="1"/>
  <c r="CK668" i="12"/>
  <c r="CK779" i="12" s="1"/>
  <c r="CJ668" i="12"/>
  <c r="CJ779" i="12" s="1"/>
  <c r="CI668" i="12"/>
  <c r="CI779" i="12" s="1"/>
  <c r="CH668" i="12"/>
  <c r="CH779" i="12" s="1"/>
  <c r="CG668" i="12"/>
  <c r="CG779" i="12" s="1"/>
  <c r="CF668" i="12"/>
  <c r="CF779" i="12" s="1"/>
  <c r="CE668" i="12"/>
  <c r="CE779" i="12" s="1"/>
  <c r="CD668" i="12"/>
  <c r="CD779" i="12" s="1"/>
  <c r="CC668" i="12"/>
  <c r="CC779" i="12" s="1"/>
  <c r="CB668" i="12"/>
  <c r="CB779" i="12" s="1"/>
  <c r="CA668" i="12"/>
  <c r="CA779" i="12" s="1"/>
  <c r="BZ668" i="12"/>
  <c r="BZ779" i="12" s="1"/>
  <c r="BY668" i="12"/>
  <c r="BY779" i="12" s="1"/>
  <c r="BX668" i="12"/>
  <c r="BX779" i="12" s="1"/>
  <c r="BW668" i="12"/>
  <c r="BW779" i="12" s="1"/>
  <c r="BV668" i="12"/>
  <c r="BV779" i="12" s="1"/>
  <c r="BU668" i="12"/>
  <c r="BU779" i="12" s="1"/>
  <c r="BT668" i="12"/>
  <c r="BT779" i="12" s="1"/>
  <c r="BS668" i="12"/>
  <c r="BS779" i="12" s="1"/>
  <c r="BR668" i="12"/>
  <c r="BR779" i="12" s="1"/>
  <c r="BQ668" i="12"/>
  <c r="BQ779" i="12" s="1"/>
  <c r="BP668" i="12"/>
  <c r="BP779" i="12" s="1"/>
  <c r="BO668" i="12"/>
  <c r="BO779" i="12" s="1"/>
  <c r="BN668" i="12"/>
  <c r="BN779" i="12" s="1"/>
  <c r="BM668" i="12"/>
  <c r="BM779" i="12" s="1"/>
  <c r="BL668" i="12"/>
  <c r="BL779" i="12" s="1"/>
  <c r="BK668" i="12"/>
  <c r="BK779" i="12" s="1"/>
  <c r="BJ668" i="12"/>
  <c r="BJ779" i="12" s="1"/>
  <c r="BI668" i="12"/>
  <c r="BI779" i="12" s="1"/>
  <c r="BH668" i="12"/>
  <c r="BH779" i="12" s="1"/>
  <c r="BG668" i="12"/>
  <c r="BG779" i="12" s="1"/>
  <c r="BF668" i="12"/>
  <c r="BF779" i="12" s="1"/>
  <c r="BE668" i="12"/>
  <c r="BE779" i="12" s="1"/>
  <c r="BD668" i="12"/>
  <c r="BD779" i="12" s="1"/>
  <c r="BC668" i="12"/>
  <c r="BC779" i="12" s="1"/>
  <c r="BB668" i="12"/>
  <c r="BB779" i="12" s="1"/>
  <c r="BA668" i="12"/>
  <c r="BA779" i="12" s="1"/>
  <c r="AZ668" i="12"/>
  <c r="AZ779" i="12" s="1"/>
  <c r="AY668" i="12"/>
  <c r="AY779" i="12" s="1"/>
  <c r="AX668" i="12"/>
  <c r="AX779" i="12" s="1"/>
  <c r="AW668" i="12"/>
  <c r="AW779" i="12" s="1"/>
  <c r="AV668" i="12"/>
  <c r="AV779" i="12" s="1"/>
  <c r="AU668" i="12"/>
  <c r="AU779" i="12" s="1"/>
  <c r="AT668" i="12"/>
  <c r="AT779" i="12" s="1"/>
  <c r="AS668" i="12"/>
  <c r="AS779" i="12" s="1"/>
  <c r="AR668" i="12"/>
  <c r="AR779" i="12" s="1"/>
  <c r="AQ668" i="12"/>
  <c r="AQ779" i="12" s="1"/>
  <c r="AP668" i="12"/>
  <c r="AP779" i="12" s="1"/>
  <c r="AO668" i="12"/>
  <c r="AO779" i="12" s="1"/>
  <c r="AN668" i="12"/>
  <c r="AN779" i="12" s="1"/>
  <c r="AM668" i="12"/>
  <c r="AM779" i="12" s="1"/>
  <c r="AL668" i="12"/>
  <c r="AL779" i="12" s="1"/>
  <c r="AK668" i="12"/>
  <c r="AK779" i="12" s="1"/>
  <c r="AJ668" i="12"/>
  <c r="AJ779" i="12" s="1"/>
  <c r="AI668" i="12"/>
  <c r="AI779" i="12" s="1"/>
  <c r="AH668" i="12"/>
  <c r="AH779" i="12" s="1"/>
  <c r="AG668" i="12"/>
  <c r="AG779" i="12" s="1"/>
  <c r="AF668" i="12"/>
  <c r="AF779" i="12" s="1"/>
  <c r="AE668" i="12"/>
  <c r="AE779" i="12" s="1"/>
  <c r="AD668" i="12"/>
  <c r="AD779" i="12" s="1"/>
  <c r="AC668" i="12"/>
  <c r="AC779" i="12" s="1"/>
  <c r="AB668" i="12"/>
  <c r="AB779" i="12" s="1"/>
  <c r="AA668" i="12"/>
  <c r="AA779" i="12" s="1"/>
  <c r="Z668" i="12"/>
  <c r="Z779" i="12" s="1"/>
  <c r="Y668" i="12"/>
  <c r="Y779" i="12" s="1"/>
  <c r="X668" i="12"/>
  <c r="X779" i="12" s="1"/>
  <c r="W668" i="12"/>
  <c r="W779" i="12" s="1"/>
  <c r="V668" i="12"/>
  <c r="V779" i="12" s="1"/>
  <c r="U668" i="12"/>
  <c r="U779" i="12" s="1"/>
  <c r="T668" i="12"/>
  <c r="T779" i="12" s="1"/>
  <c r="S668" i="12"/>
  <c r="S779" i="12" s="1"/>
  <c r="R668" i="12"/>
  <c r="R779" i="12" s="1"/>
  <c r="Q668" i="12"/>
  <c r="Q779" i="12" s="1"/>
  <c r="P668" i="12"/>
  <c r="P779" i="12" s="1"/>
  <c r="O668" i="12"/>
  <c r="O779" i="12" s="1"/>
  <c r="N668" i="12"/>
  <c r="N779" i="12" s="1"/>
  <c r="M668" i="12"/>
  <c r="M779" i="12" s="1"/>
  <c r="L668" i="12"/>
  <c r="L779" i="12" s="1"/>
  <c r="K668" i="12"/>
  <c r="K779" i="12" s="1"/>
  <c r="J668" i="12"/>
  <c r="J779" i="12" s="1"/>
  <c r="I668" i="12"/>
  <c r="I779" i="12" s="1"/>
  <c r="H668" i="12"/>
  <c r="H779" i="12" s="1"/>
  <c r="G668" i="12"/>
  <c r="G779" i="12" s="1"/>
  <c r="F668" i="12"/>
  <c r="F779" i="12" s="1"/>
  <c r="E668" i="12"/>
  <c r="E779" i="12" s="1"/>
  <c r="DH667" i="12"/>
  <c r="DH778" i="12" s="1"/>
  <c r="DG667" i="12"/>
  <c r="DG778" i="12" s="1"/>
  <c r="DF667" i="12"/>
  <c r="DF778" i="12" s="1"/>
  <c r="DE667" i="12"/>
  <c r="DE778" i="12" s="1"/>
  <c r="DD667" i="12"/>
  <c r="DD778" i="12" s="1"/>
  <c r="DC667" i="12"/>
  <c r="DC778" i="12" s="1"/>
  <c r="DB667" i="12"/>
  <c r="DB778" i="12" s="1"/>
  <c r="DA667" i="12"/>
  <c r="DA778" i="12" s="1"/>
  <c r="CZ667" i="12"/>
  <c r="CZ778" i="12" s="1"/>
  <c r="CY667" i="12"/>
  <c r="CY778" i="12" s="1"/>
  <c r="CX667" i="12"/>
  <c r="CX778" i="12" s="1"/>
  <c r="CW667" i="12"/>
  <c r="CW778" i="12" s="1"/>
  <c r="CV667" i="12"/>
  <c r="CV778" i="12" s="1"/>
  <c r="CT667" i="12"/>
  <c r="CT778" i="12" s="1"/>
  <c r="CS667" i="12"/>
  <c r="CS778" i="12" s="1"/>
  <c r="CR667" i="12"/>
  <c r="CR778" i="12" s="1"/>
  <c r="CQ667" i="12"/>
  <c r="CQ778" i="12" s="1"/>
  <c r="CP667" i="12"/>
  <c r="CP778" i="12" s="1"/>
  <c r="CO667" i="12"/>
  <c r="CO778" i="12" s="1"/>
  <c r="CN667" i="12"/>
  <c r="CN778" i="12" s="1"/>
  <c r="CM667" i="12"/>
  <c r="CM778" i="12" s="1"/>
  <c r="CL667" i="12"/>
  <c r="CL778" i="12" s="1"/>
  <c r="CK667" i="12"/>
  <c r="CK778" i="12" s="1"/>
  <c r="CJ667" i="12"/>
  <c r="CJ778" i="12" s="1"/>
  <c r="CI667" i="12"/>
  <c r="CI778" i="12" s="1"/>
  <c r="CH667" i="12"/>
  <c r="CH778" i="12" s="1"/>
  <c r="CG667" i="12"/>
  <c r="CG778" i="12" s="1"/>
  <c r="CF667" i="12"/>
  <c r="CF778" i="12" s="1"/>
  <c r="CE667" i="12"/>
  <c r="CE778" i="12" s="1"/>
  <c r="CD667" i="12"/>
  <c r="CD778" i="12" s="1"/>
  <c r="CC667" i="12"/>
  <c r="CC778" i="12" s="1"/>
  <c r="CB667" i="12"/>
  <c r="CB778" i="12" s="1"/>
  <c r="CA667" i="12"/>
  <c r="CA778" i="12" s="1"/>
  <c r="BZ667" i="12"/>
  <c r="BZ778" i="12" s="1"/>
  <c r="BY667" i="12"/>
  <c r="BY778" i="12" s="1"/>
  <c r="BX667" i="12"/>
  <c r="BX778" i="12" s="1"/>
  <c r="BW667" i="12"/>
  <c r="BW778" i="12" s="1"/>
  <c r="BV667" i="12"/>
  <c r="BV778" i="12" s="1"/>
  <c r="BU667" i="12"/>
  <c r="BU778" i="12" s="1"/>
  <c r="BT667" i="12"/>
  <c r="BT778" i="12" s="1"/>
  <c r="BS667" i="12"/>
  <c r="BS778" i="12" s="1"/>
  <c r="BR667" i="12"/>
  <c r="BR778" i="12" s="1"/>
  <c r="BQ667" i="12"/>
  <c r="BQ778" i="12" s="1"/>
  <c r="BP667" i="12"/>
  <c r="BP778" i="12" s="1"/>
  <c r="BO667" i="12"/>
  <c r="BO778" i="12" s="1"/>
  <c r="BN667" i="12"/>
  <c r="BN778" i="12" s="1"/>
  <c r="BM667" i="12"/>
  <c r="BM778" i="12" s="1"/>
  <c r="BL667" i="12"/>
  <c r="BL778" i="12" s="1"/>
  <c r="BK667" i="12"/>
  <c r="BK778" i="12" s="1"/>
  <c r="BJ667" i="12"/>
  <c r="BJ778" i="12" s="1"/>
  <c r="BI667" i="12"/>
  <c r="BI778" i="12" s="1"/>
  <c r="BH667" i="12"/>
  <c r="BH778" i="12" s="1"/>
  <c r="BG667" i="12"/>
  <c r="BG778" i="12" s="1"/>
  <c r="BF667" i="12"/>
  <c r="BF778" i="12" s="1"/>
  <c r="BE667" i="12"/>
  <c r="BE778" i="12" s="1"/>
  <c r="BD667" i="12"/>
  <c r="BD778" i="12" s="1"/>
  <c r="BC667" i="12"/>
  <c r="BC778" i="12" s="1"/>
  <c r="BB667" i="12"/>
  <c r="BB778" i="12" s="1"/>
  <c r="BA667" i="12"/>
  <c r="BA778" i="12" s="1"/>
  <c r="AZ667" i="12"/>
  <c r="AZ778" i="12" s="1"/>
  <c r="AY667" i="12"/>
  <c r="AY778" i="12" s="1"/>
  <c r="AX667" i="12"/>
  <c r="AX778" i="12" s="1"/>
  <c r="AW667" i="12"/>
  <c r="AW778" i="12" s="1"/>
  <c r="AV667" i="12"/>
  <c r="AV778" i="12" s="1"/>
  <c r="AU667" i="12"/>
  <c r="AU778" i="12" s="1"/>
  <c r="AT667" i="12"/>
  <c r="AT778" i="12" s="1"/>
  <c r="AS667" i="12"/>
  <c r="AS778" i="12" s="1"/>
  <c r="AR667" i="12"/>
  <c r="AR778" i="12" s="1"/>
  <c r="AQ667" i="12"/>
  <c r="AQ778" i="12" s="1"/>
  <c r="AP667" i="12"/>
  <c r="AP778" i="12" s="1"/>
  <c r="AO667" i="12"/>
  <c r="AO778" i="12" s="1"/>
  <c r="AN667" i="12"/>
  <c r="AN778" i="12" s="1"/>
  <c r="AM667" i="12"/>
  <c r="AM778" i="12" s="1"/>
  <c r="AL667" i="12"/>
  <c r="AL778" i="12" s="1"/>
  <c r="AK667" i="12"/>
  <c r="AK778" i="12" s="1"/>
  <c r="AJ667" i="12"/>
  <c r="AJ778" i="12" s="1"/>
  <c r="AI667" i="12"/>
  <c r="AI778" i="12" s="1"/>
  <c r="AH667" i="12"/>
  <c r="AH778" i="12" s="1"/>
  <c r="AG667" i="12"/>
  <c r="AG778" i="12" s="1"/>
  <c r="AF667" i="12"/>
  <c r="AF778" i="12" s="1"/>
  <c r="AE667" i="12"/>
  <c r="AE778" i="12" s="1"/>
  <c r="AD667" i="12"/>
  <c r="AD778" i="12" s="1"/>
  <c r="AC667" i="12"/>
  <c r="AC778" i="12" s="1"/>
  <c r="AB667" i="12"/>
  <c r="AB778" i="12" s="1"/>
  <c r="AA667" i="12"/>
  <c r="AA778" i="12" s="1"/>
  <c r="Z667" i="12"/>
  <c r="Z778" i="12" s="1"/>
  <c r="Y667" i="12"/>
  <c r="Y778" i="12" s="1"/>
  <c r="X667" i="12"/>
  <c r="X778" i="12" s="1"/>
  <c r="W667" i="12"/>
  <c r="W778" i="12" s="1"/>
  <c r="V667" i="12"/>
  <c r="V778" i="12" s="1"/>
  <c r="U667" i="12"/>
  <c r="U778" i="12" s="1"/>
  <c r="T667" i="12"/>
  <c r="T778" i="12" s="1"/>
  <c r="S667" i="12"/>
  <c r="S778" i="12" s="1"/>
  <c r="R667" i="12"/>
  <c r="R778" i="12" s="1"/>
  <c r="Q667" i="12"/>
  <c r="Q778" i="12" s="1"/>
  <c r="P667" i="12"/>
  <c r="P778" i="12" s="1"/>
  <c r="O667" i="12"/>
  <c r="O778" i="12" s="1"/>
  <c r="N667" i="12"/>
  <c r="N778" i="12" s="1"/>
  <c r="M667" i="12"/>
  <c r="M778" i="12" s="1"/>
  <c r="L667" i="12"/>
  <c r="L778" i="12" s="1"/>
  <c r="K667" i="12"/>
  <c r="K778" i="12" s="1"/>
  <c r="J667" i="12"/>
  <c r="J778" i="12" s="1"/>
  <c r="I667" i="12"/>
  <c r="I778" i="12" s="1"/>
  <c r="H667" i="12"/>
  <c r="H778" i="12" s="1"/>
  <c r="G667" i="12"/>
  <c r="G778" i="12" s="1"/>
  <c r="F667" i="12"/>
  <c r="F778" i="12" s="1"/>
  <c r="E667" i="12"/>
  <c r="E778" i="12" s="1"/>
  <c r="DH666" i="12"/>
  <c r="DH777" i="12" s="1"/>
  <c r="DG666" i="12"/>
  <c r="DG777" i="12" s="1"/>
  <c r="DF666" i="12"/>
  <c r="DF777" i="12" s="1"/>
  <c r="DE666" i="12"/>
  <c r="DE777" i="12" s="1"/>
  <c r="DD666" i="12"/>
  <c r="DD777" i="12" s="1"/>
  <c r="DC666" i="12"/>
  <c r="DC777" i="12" s="1"/>
  <c r="DB666" i="12"/>
  <c r="DB777" i="12" s="1"/>
  <c r="DA666" i="12"/>
  <c r="DA777" i="12" s="1"/>
  <c r="CZ666" i="12"/>
  <c r="CZ777" i="12" s="1"/>
  <c r="CY666" i="12"/>
  <c r="CY777" i="12" s="1"/>
  <c r="CX666" i="12"/>
  <c r="CX777" i="12" s="1"/>
  <c r="CW666" i="12"/>
  <c r="CW777" i="12" s="1"/>
  <c r="CV666" i="12"/>
  <c r="CV777" i="12" s="1"/>
  <c r="CU666" i="12"/>
  <c r="CU777" i="12" s="1"/>
  <c r="CS666" i="12"/>
  <c r="CS777" i="12" s="1"/>
  <c r="CR666" i="12"/>
  <c r="CR777" i="12" s="1"/>
  <c r="CQ666" i="12"/>
  <c r="CQ777" i="12" s="1"/>
  <c r="CP666" i="12"/>
  <c r="CP777" i="12" s="1"/>
  <c r="CO666" i="12"/>
  <c r="CO777" i="12" s="1"/>
  <c r="CN666" i="12"/>
  <c r="CN777" i="12" s="1"/>
  <c r="CM666" i="12"/>
  <c r="CM777" i="12" s="1"/>
  <c r="CL666" i="12"/>
  <c r="CL777" i="12" s="1"/>
  <c r="CK666" i="12"/>
  <c r="CK777" i="12" s="1"/>
  <c r="CJ666" i="12"/>
  <c r="CJ777" i="12" s="1"/>
  <c r="CI666" i="12"/>
  <c r="CI777" i="12" s="1"/>
  <c r="CH666" i="12"/>
  <c r="CH777" i="12" s="1"/>
  <c r="CG666" i="12"/>
  <c r="CG777" i="12" s="1"/>
  <c r="CF666" i="12"/>
  <c r="CF777" i="12" s="1"/>
  <c r="CE666" i="12"/>
  <c r="CE777" i="12" s="1"/>
  <c r="CD666" i="12"/>
  <c r="CD777" i="12" s="1"/>
  <c r="CC666" i="12"/>
  <c r="CC777" i="12" s="1"/>
  <c r="CB666" i="12"/>
  <c r="CB777" i="12" s="1"/>
  <c r="CA666" i="12"/>
  <c r="CA777" i="12" s="1"/>
  <c r="BZ666" i="12"/>
  <c r="BZ777" i="12" s="1"/>
  <c r="BY666" i="12"/>
  <c r="BY777" i="12" s="1"/>
  <c r="BX666" i="12"/>
  <c r="BX777" i="12" s="1"/>
  <c r="BW666" i="12"/>
  <c r="BW777" i="12" s="1"/>
  <c r="BV666" i="12"/>
  <c r="BV777" i="12" s="1"/>
  <c r="BU666" i="12"/>
  <c r="BU777" i="12" s="1"/>
  <c r="BT666" i="12"/>
  <c r="BT777" i="12" s="1"/>
  <c r="BS666" i="12"/>
  <c r="BS777" i="12" s="1"/>
  <c r="BR666" i="12"/>
  <c r="BR777" i="12" s="1"/>
  <c r="BQ666" i="12"/>
  <c r="BQ777" i="12" s="1"/>
  <c r="BP666" i="12"/>
  <c r="BP777" i="12" s="1"/>
  <c r="BO666" i="12"/>
  <c r="BO777" i="12" s="1"/>
  <c r="BN666" i="12"/>
  <c r="BN777" i="12" s="1"/>
  <c r="BM666" i="12"/>
  <c r="BM777" i="12" s="1"/>
  <c r="BL666" i="12"/>
  <c r="BL777" i="12" s="1"/>
  <c r="BK666" i="12"/>
  <c r="BK777" i="12" s="1"/>
  <c r="BJ666" i="12"/>
  <c r="BJ777" i="12" s="1"/>
  <c r="BI666" i="12"/>
  <c r="BI777" i="12" s="1"/>
  <c r="BH666" i="12"/>
  <c r="BH777" i="12" s="1"/>
  <c r="BG666" i="12"/>
  <c r="BG777" i="12" s="1"/>
  <c r="BF666" i="12"/>
  <c r="BF777" i="12" s="1"/>
  <c r="BE666" i="12"/>
  <c r="BE777" i="12" s="1"/>
  <c r="BD666" i="12"/>
  <c r="BD777" i="12" s="1"/>
  <c r="BC666" i="12"/>
  <c r="BC777" i="12" s="1"/>
  <c r="BB666" i="12"/>
  <c r="BB777" i="12" s="1"/>
  <c r="BA666" i="12"/>
  <c r="BA777" i="12" s="1"/>
  <c r="AZ666" i="12"/>
  <c r="AZ777" i="12" s="1"/>
  <c r="AY666" i="12"/>
  <c r="AY777" i="12" s="1"/>
  <c r="AX666" i="12"/>
  <c r="AX777" i="12" s="1"/>
  <c r="AW666" i="12"/>
  <c r="AW777" i="12" s="1"/>
  <c r="AV666" i="12"/>
  <c r="AV777" i="12" s="1"/>
  <c r="AU666" i="12"/>
  <c r="AU777" i="12" s="1"/>
  <c r="AT666" i="12"/>
  <c r="AT777" i="12" s="1"/>
  <c r="AS666" i="12"/>
  <c r="AS777" i="12" s="1"/>
  <c r="AR666" i="12"/>
  <c r="AR777" i="12" s="1"/>
  <c r="AQ666" i="12"/>
  <c r="AQ777" i="12" s="1"/>
  <c r="AP666" i="12"/>
  <c r="AP777" i="12" s="1"/>
  <c r="AO666" i="12"/>
  <c r="AO777" i="12" s="1"/>
  <c r="AN666" i="12"/>
  <c r="AN777" i="12" s="1"/>
  <c r="AM666" i="12"/>
  <c r="AM777" i="12" s="1"/>
  <c r="AL666" i="12"/>
  <c r="AL777" i="12" s="1"/>
  <c r="AK666" i="12"/>
  <c r="AK777" i="12" s="1"/>
  <c r="AJ666" i="12"/>
  <c r="AJ777" i="12" s="1"/>
  <c r="AI666" i="12"/>
  <c r="AI777" i="12" s="1"/>
  <c r="AH666" i="12"/>
  <c r="AH777" i="12" s="1"/>
  <c r="AG666" i="12"/>
  <c r="AG777" i="12" s="1"/>
  <c r="AF666" i="12"/>
  <c r="AF777" i="12" s="1"/>
  <c r="AE666" i="12"/>
  <c r="AE777" i="12" s="1"/>
  <c r="AD666" i="12"/>
  <c r="AD777" i="12" s="1"/>
  <c r="AC666" i="12"/>
  <c r="AC777" i="12" s="1"/>
  <c r="AB666" i="12"/>
  <c r="AB777" i="12" s="1"/>
  <c r="AA666" i="12"/>
  <c r="AA777" i="12" s="1"/>
  <c r="Z666" i="12"/>
  <c r="Z777" i="12" s="1"/>
  <c r="Y666" i="12"/>
  <c r="Y777" i="12" s="1"/>
  <c r="X666" i="12"/>
  <c r="X777" i="12" s="1"/>
  <c r="W666" i="12"/>
  <c r="W777" i="12" s="1"/>
  <c r="V666" i="12"/>
  <c r="V777" i="12" s="1"/>
  <c r="U666" i="12"/>
  <c r="U777" i="12" s="1"/>
  <c r="T666" i="12"/>
  <c r="T777" i="12" s="1"/>
  <c r="S666" i="12"/>
  <c r="S777" i="12" s="1"/>
  <c r="R666" i="12"/>
  <c r="R777" i="12" s="1"/>
  <c r="Q666" i="12"/>
  <c r="Q777" i="12" s="1"/>
  <c r="P666" i="12"/>
  <c r="P777" i="12" s="1"/>
  <c r="O666" i="12"/>
  <c r="O777" i="12" s="1"/>
  <c r="N666" i="12"/>
  <c r="N777" i="12" s="1"/>
  <c r="M666" i="12"/>
  <c r="M777" i="12" s="1"/>
  <c r="L666" i="12"/>
  <c r="L777" i="12" s="1"/>
  <c r="K666" i="12"/>
  <c r="K777" i="12" s="1"/>
  <c r="J666" i="12"/>
  <c r="J777" i="12" s="1"/>
  <c r="I666" i="12"/>
  <c r="I777" i="12" s="1"/>
  <c r="H666" i="12"/>
  <c r="H777" i="12" s="1"/>
  <c r="G666" i="12"/>
  <c r="G777" i="12" s="1"/>
  <c r="F666" i="12"/>
  <c r="F777" i="12" s="1"/>
  <c r="E666" i="12"/>
  <c r="E777" i="12" s="1"/>
  <c r="DH665" i="12"/>
  <c r="DH776" i="12" s="1"/>
  <c r="DG665" i="12"/>
  <c r="DG776" i="12" s="1"/>
  <c r="DF665" i="12"/>
  <c r="DF776" i="12" s="1"/>
  <c r="DE665" i="12"/>
  <c r="DE776" i="12" s="1"/>
  <c r="DD665" i="12"/>
  <c r="DD776" i="12" s="1"/>
  <c r="DC665" i="12"/>
  <c r="DC776" i="12" s="1"/>
  <c r="DB665" i="12"/>
  <c r="DB776" i="12" s="1"/>
  <c r="DA665" i="12"/>
  <c r="DA776" i="12" s="1"/>
  <c r="CZ665" i="12"/>
  <c r="CZ776" i="12" s="1"/>
  <c r="CY665" i="12"/>
  <c r="CY776" i="12" s="1"/>
  <c r="CX665" i="12"/>
  <c r="CX776" i="12" s="1"/>
  <c r="CW665" i="12"/>
  <c r="CW776" i="12" s="1"/>
  <c r="CV665" i="12"/>
  <c r="CV776" i="12" s="1"/>
  <c r="CU665" i="12"/>
  <c r="CU776" i="12" s="1"/>
  <c r="CT665" i="12"/>
  <c r="CT776" i="12" s="1"/>
  <c r="CR665" i="12"/>
  <c r="CR776" i="12" s="1"/>
  <c r="CQ665" i="12"/>
  <c r="CQ776" i="12" s="1"/>
  <c r="CP665" i="12"/>
  <c r="CP776" i="12" s="1"/>
  <c r="CO665" i="12"/>
  <c r="CO776" i="12" s="1"/>
  <c r="CN665" i="12"/>
  <c r="CN776" i="12" s="1"/>
  <c r="CM665" i="12"/>
  <c r="CM776" i="12" s="1"/>
  <c r="CL665" i="12"/>
  <c r="CL776" i="12" s="1"/>
  <c r="CK665" i="12"/>
  <c r="CK776" i="12" s="1"/>
  <c r="CJ665" i="12"/>
  <c r="CJ776" i="12" s="1"/>
  <c r="CI665" i="12"/>
  <c r="CI776" i="12" s="1"/>
  <c r="CH665" i="12"/>
  <c r="CH776" i="12" s="1"/>
  <c r="CG665" i="12"/>
  <c r="CG776" i="12" s="1"/>
  <c r="CF665" i="12"/>
  <c r="CF776" i="12" s="1"/>
  <c r="CE665" i="12"/>
  <c r="CE776" i="12" s="1"/>
  <c r="CD665" i="12"/>
  <c r="CD776" i="12" s="1"/>
  <c r="CC665" i="12"/>
  <c r="CC776" i="12" s="1"/>
  <c r="CB665" i="12"/>
  <c r="CB776" i="12" s="1"/>
  <c r="CA665" i="12"/>
  <c r="CA776" i="12" s="1"/>
  <c r="BZ665" i="12"/>
  <c r="BZ776" i="12" s="1"/>
  <c r="BY665" i="12"/>
  <c r="BY776" i="12" s="1"/>
  <c r="BX665" i="12"/>
  <c r="BX776" i="12" s="1"/>
  <c r="BW665" i="12"/>
  <c r="BW776" i="12" s="1"/>
  <c r="BV665" i="12"/>
  <c r="BV776" i="12" s="1"/>
  <c r="BU665" i="12"/>
  <c r="BU776" i="12" s="1"/>
  <c r="BT665" i="12"/>
  <c r="BT776" i="12" s="1"/>
  <c r="BS665" i="12"/>
  <c r="BS776" i="12" s="1"/>
  <c r="BR665" i="12"/>
  <c r="BR776" i="12" s="1"/>
  <c r="BQ665" i="12"/>
  <c r="BQ776" i="12" s="1"/>
  <c r="BP665" i="12"/>
  <c r="BP776" i="12" s="1"/>
  <c r="BO665" i="12"/>
  <c r="BO776" i="12" s="1"/>
  <c r="BN665" i="12"/>
  <c r="BN776" i="12" s="1"/>
  <c r="BM665" i="12"/>
  <c r="BM776" i="12" s="1"/>
  <c r="BL665" i="12"/>
  <c r="BL776" i="12" s="1"/>
  <c r="BK665" i="12"/>
  <c r="BK776" i="12" s="1"/>
  <c r="BJ665" i="12"/>
  <c r="BJ776" i="12" s="1"/>
  <c r="BI665" i="12"/>
  <c r="BI776" i="12" s="1"/>
  <c r="BH665" i="12"/>
  <c r="BH776" i="12" s="1"/>
  <c r="BG665" i="12"/>
  <c r="BG776" i="12" s="1"/>
  <c r="BF665" i="12"/>
  <c r="BF776" i="12" s="1"/>
  <c r="BE665" i="12"/>
  <c r="BE776" i="12" s="1"/>
  <c r="BD665" i="12"/>
  <c r="BD776" i="12" s="1"/>
  <c r="BC665" i="12"/>
  <c r="BC776" i="12" s="1"/>
  <c r="BB665" i="12"/>
  <c r="BB776" i="12" s="1"/>
  <c r="BA665" i="12"/>
  <c r="BA776" i="12" s="1"/>
  <c r="AZ665" i="12"/>
  <c r="AZ776" i="12" s="1"/>
  <c r="AY665" i="12"/>
  <c r="AY776" i="12" s="1"/>
  <c r="AX665" i="12"/>
  <c r="AX776" i="12" s="1"/>
  <c r="AW665" i="12"/>
  <c r="AW776" i="12" s="1"/>
  <c r="AV665" i="12"/>
  <c r="AV776" i="12" s="1"/>
  <c r="AU665" i="12"/>
  <c r="AU776" i="12" s="1"/>
  <c r="AT665" i="12"/>
  <c r="AT776" i="12" s="1"/>
  <c r="AS665" i="12"/>
  <c r="AS776" i="12" s="1"/>
  <c r="AR665" i="12"/>
  <c r="AR776" i="12" s="1"/>
  <c r="AQ665" i="12"/>
  <c r="AQ776" i="12" s="1"/>
  <c r="AP665" i="12"/>
  <c r="AP776" i="12" s="1"/>
  <c r="AO665" i="12"/>
  <c r="AO776" i="12" s="1"/>
  <c r="AN665" i="12"/>
  <c r="AN776" i="12" s="1"/>
  <c r="AM665" i="12"/>
  <c r="AM776" i="12" s="1"/>
  <c r="AL665" i="12"/>
  <c r="AL776" i="12" s="1"/>
  <c r="AK665" i="12"/>
  <c r="AK776" i="12" s="1"/>
  <c r="AJ665" i="12"/>
  <c r="AJ776" i="12" s="1"/>
  <c r="AI665" i="12"/>
  <c r="AI776" i="12" s="1"/>
  <c r="AH665" i="12"/>
  <c r="AH776" i="12" s="1"/>
  <c r="AG665" i="12"/>
  <c r="AG776" i="12" s="1"/>
  <c r="AF665" i="12"/>
  <c r="AF776" i="12" s="1"/>
  <c r="AE665" i="12"/>
  <c r="AE776" i="12" s="1"/>
  <c r="AD665" i="12"/>
  <c r="AD776" i="12" s="1"/>
  <c r="AC665" i="12"/>
  <c r="AC776" i="12" s="1"/>
  <c r="AB665" i="12"/>
  <c r="AB776" i="12" s="1"/>
  <c r="AA665" i="12"/>
  <c r="AA776" i="12" s="1"/>
  <c r="Z665" i="12"/>
  <c r="Z776" i="12" s="1"/>
  <c r="Y665" i="12"/>
  <c r="Y776" i="12" s="1"/>
  <c r="X665" i="12"/>
  <c r="X776" i="12" s="1"/>
  <c r="W665" i="12"/>
  <c r="W776" i="12" s="1"/>
  <c r="V665" i="12"/>
  <c r="V776" i="12" s="1"/>
  <c r="U665" i="12"/>
  <c r="U776" i="12" s="1"/>
  <c r="T665" i="12"/>
  <c r="T776" i="12" s="1"/>
  <c r="S665" i="12"/>
  <c r="S776" i="12" s="1"/>
  <c r="R665" i="12"/>
  <c r="R776" i="12" s="1"/>
  <c r="Q665" i="12"/>
  <c r="Q776" i="12" s="1"/>
  <c r="P665" i="12"/>
  <c r="P776" i="12" s="1"/>
  <c r="O665" i="12"/>
  <c r="O776" i="12" s="1"/>
  <c r="N665" i="12"/>
  <c r="N776" i="12" s="1"/>
  <c r="M665" i="12"/>
  <c r="M776" i="12" s="1"/>
  <c r="L665" i="12"/>
  <c r="L776" i="12" s="1"/>
  <c r="K665" i="12"/>
  <c r="K776" i="12" s="1"/>
  <c r="J665" i="12"/>
  <c r="J776" i="12" s="1"/>
  <c r="I665" i="12"/>
  <c r="I776" i="12" s="1"/>
  <c r="H665" i="12"/>
  <c r="H776" i="12" s="1"/>
  <c r="G665" i="12"/>
  <c r="G776" i="12" s="1"/>
  <c r="F665" i="12"/>
  <c r="F776" i="12" s="1"/>
  <c r="E665" i="12"/>
  <c r="E776" i="12" s="1"/>
  <c r="DH664" i="12"/>
  <c r="DH775" i="12" s="1"/>
  <c r="DG664" i="12"/>
  <c r="DG775" i="12" s="1"/>
  <c r="DF664" i="12"/>
  <c r="DF775" i="12" s="1"/>
  <c r="DE664" i="12"/>
  <c r="DE775" i="12" s="1"/>
  <c r="DD664" i="12"/>
  <c r="DD775" i="12" s="1"/>
  <c r="DC664" i="12"/>
  <c r="DC775" i="12" s="1"/>
  <c r="DB664" i="12"/>
  <c r="DB775" i="12" s="1"/>
  <c r="DA664" i="12"/>
  <c r="DA775" i="12" s="1"/>
  <c r="CZ664" i="12"/>
  <c r="CZ775" i="12" s="1"/>
  <c r="CY664" i="12"/>
  <c r="CY775" i="12" s="1"/>
  <c r="CX664" i="12"/>
  <c r="CX775" i="12" s="1"/>
  <c r="CW664" i="12"/>
  <c r="CW775" i="12" s="1"/>
  <c r="CV664" i="12"/>
  <c r="CV775" i="12" s="1"/>
  <c r="CU664" i="12"/>
  <c r="CU775" i="12" s="1"/>
  <c r="CT664" i="12"/>
  <c r="CT775" i="12" s="1"/>
  <c r="CS664" i="12"/>
  <c r="CS775" i="12" s="1"/>
  <c r="CQ664" i="12"/>
  <c r="CQ775" i="12" s="1"/>
  <c r="CP664" i="12"/>
  <c r="CP775" i="12" s="1"/>
  <c r="CO664" i="12"/>
  <c r="CO775" i="12" s="1"/>
  <c r="CN664" i="12"/>
  <c r="CN775" i="12" s="1"/>
  <c r="CM664" i="12"/>
  <c r="CM775" i="12" s="1"/>
  <c r="CL664" i="12"/>
  <c r="CL775" i="12" s="1"/>
  <c r="CK664" i="12"/>
  <c r="CK775" i="12" s="1"/>
  <c r="CJ664" i="12"/>
  <c r="CJ775" i="12" s="1"/>
  <c r="CI664" i="12"/>
  <c r="CI775" i="12" s="1"/>
  <c r="CH664" i="12"/>
  <c r="CH775" i="12" s="1"/>
  <c r="CG664" i="12"/>
  <c r="CG775" i="12" s="1"/>
  <c r="CF664" i="12"/>
  <c r="CF775" i="12" s="1"/>
  <c r="CE664" i="12"/>
  <c r="CE775" i="12" s="1"/>
  <c r="CD664" i="12"/>
  <c r="CD775" i="12" s="1"/>
  <c r="CC664" i="12"/>
  <c r="CC775" i="12" s="1"/>
  <c r="CB664" i="12"/>
  <c r="CB775" i="12" s="1"/>
  <c r="CA664" i="12"/>
  <c r="CA775" i="12" s="1"/>
  <c r="BZ664" i="12"/>
  <c r="BZ775" i="12" s="1"/>
  <c r="BY664" i="12"/>
  <c r="BY775" i="12" s="1"/>
  <c r="BX664" i="12"/>
  <c r="BX775" i="12" s="1"/>
  <c r="BW664" i="12"/>
  <c r="BW775" i="12" s="1"/>
  <c r="BV664" i="12"/>
  <c r="BV775" i="12" s="1"/>
  <c r="BU664" i="12"/>
  <c r="BU775" i="12" s="1"/>
  <c r="BT664" i="12"/>
  <c r="BT775" i="12" s="1"/>
  <c r="BS664" i="12"/>
  <c r="BS775" i="12" s="1"/>
  <c r="BR664" i="12"/>
  <c r="BR775" i="12" s="1"/>
  <c r="BQ664" i="12"/>
  <c r="BQ775" i="12" s="1"/>
  <c r="BP664" i="12"/>
  <c r="BP775" i="12" s="1"/>
  <c r="BO664" i="12"/>
  <c r="BO775" i="12" s="1"/>
  <c r="BN664" i="12"/>
  <c r="BN775" i="12" s="1"/>
  <c r="BM664" i="12"/>
  <c r="BM775" i="12" s="1"/>
  <c r="BL664" i="12"/>
  <c r="BL775" i="12" s="1"/>
  <c r="BK664" i="12"/>
  <c r="BK775" i="12" s="1"/>
  <c r="BJ664" i="12"/>
  <c r="BJ775" i="12" s="1"/>
  <c r="BI664" i="12"/>
  <c r="BI775" i="12" s="1"/>
  <c r="BH664" i="12"/>
  <c r="BH775" i="12" s="1"/>
  <c r="BG664" i="12"/>
  <c r="BG775" i="12" s="1"/>
  <c r="BF664" i="12"/>
  <c r="BF775" i="12" s="1"/>
  <c r="BE664" i="12"/>
  <c r="BE775" i="12" s="1"/>
  <c r="BD664" i="12"/>
  <c r="BD775" i="12" s="1"/>
  <c r="BC664" i="12"/>
  <c r="BC775" i="12" s="1"/>
  <c r="BB664" i="12"/>
  <c r="BB775" i="12" s="1"/>
  <c r="BA664" i="12"/>
  <c r="BA775" i="12" s="1"/>
  <c r="AZ664" i="12"/>
  <c r="AZ775" i="12" s="1"/>
  <c r="AY664" i="12"/>
  <c r="AY775" i="12" s="1"/>
  <c r="AX664" i="12"/>
  <c r="AX775" i="12" s="1"/>
  <c r="AW664" i="12"/>
  <c r="AW775" i="12" s="1"/>
  <c r="AV664" i="12"/>
  <c r="AV775" i="12" s="1"/>
  <c r="AU664" i="12"/>
  <c r="AU775" i="12" s="1"/>
  <c r="AT664" i="12"/>
  <c r="AT775" i="12" s="1"/>
  <c r="AS664" i="12"/>
  <c r="AS775" i="12" s="1"/>
  <c r="AR664" i="12"/>
  <c r="AR775" i="12" s="1"/>
  <c r="AQ664" i="12"/>
  <c r="AQ775" i="12" s="1"/>
  <c r="AP664" i="12"/>
  <c r="AP775" i="12" s="1"/>
  <c r="AO664" i="12"/>
  <c r="AO775" i="12" s="1"/>
  <c r="AN664" i="12"/>
  <c r="AN775" i="12" s="1"/>
  <c r="AM664" i="12"/>
  <c r="AM775" i="12" s="1"/>
  <c r="AL664" i="12"/>
  <c r="AL775" i="12" s="1"/>
  <c r="AK664" i="12"/>
  <c r="AK775" i="12" s="1"/>
  <c r="AJ664" i="12"/>
  <c r="AJ775" i="12" s="1"/>
  <c r="AI664" i="12"/>
  <c r="AI775" i="12" s="1"/>
  <c r="AH664" i="12"/>
  <c r="AH775" i="12" s="1"/>
  <c r="AG664" i="12"/>
  <c r="AG775" i="12" s="1"/>
  <c r="AF664" i="12"/>
  <c r="AF775" i="12" s="1"/>
  <c r="AE664" i="12"/>
  <c r="AE775" i="12" s="1"/>
  <c r="AD664" i="12"/>
  <c r="AD775" i="12" s="1"/>
  <c r="AC664" i="12"/>
  <c r="AC775" i="12" s="1"/>
  <c r="AB664" i="12"/>
  <c r="AB775" i="12" s="1"/>
  <c r="AA664" i="12"/>
  <c r="AA775" i="12" s="1"/>
  <c r="Z664" i="12"/>
  <c r="Z775" i="12" s="1"/>
  <c r="Y664" i="12"/>
  <c r="Y775" i="12" s="1"/>
  <c r="X664" i="12"/>
  <c r="X775" i="12" s="1"/>
  <c r="W664" i="12"/>
  <c r="W775" i="12" s="1"/>
  <c r="V664" i="12"/>
  <c r="V775" i="12" s="1"/>
  <c r="U664" i="12"/>
  <c r="U775" i="12" s="1"/>
  <c r="T664" i="12"/>
  <c r="T775" i="12" s="1"/>
  <c r="S664" i="12"/>
  <c r="S775" i="12" s="1"/>
  <c r="R664" i="12"/>
  <c r="R775" i="12" s="1"/>
  <c r="Q664" i="12"/>
  <c r="Q775" i="12" s="1"/>
  <c r="P664" i="12"/>
  <c r="P775" i="12" s="1"/>
  <c r="O664" i="12"/>
  <c r="O775" i="12" s="1"/>
  <c r="N664" i="12"/>
  <c r="N775" i="12" s="1"/>
  <c r="M664" i="12"/>
  <c r="M775" i="12" s="1"/>
  <c r="L664" i="12"/>
  <c r="L775" i="12" s="1"/>
  <c r="K664" i="12"/>
  <c r="K775" i="12" s="1"/>
  <c r="J664" i="12"/>
  <c r="J775" i="12" s="1"/>
  <c r="I664" i="12"/>
  <c r="I775" i="12" s="1"/>
  <c r="H664" i="12"/>
  <c r="H775" i="12" s="1"/>
  <c r="G664" i="12"/>
  <c r="G775" i="12" s="1"/>
  <c r="F664" i="12"/>
  <c r="F775" i="12" s="1"/>
  <c r="E664" i="12"/>
  <c r="E775" i="12" s="1"/>
  <c r="DH663" i="12"/>
  <c r="DH774" i="12" s="1"/>
  <c r="DG663" i="12"/>
  <c r="DG774" i="12" s="1"/>
  <c r="DF663" i="12"/>
  <c r="DF774" i="12" s="1"/>
  <c r="DE663" i="12"/>
  <c r="DE774" i="12" s="1"/>
  <c r="DD663" i="12"/>
  <c r="DD774" i="12" s="1"/>
  <c r="DC663" i="12"/>
  <c r="DC774" i="12" s="1"/>
  <c r="DB663" i="12"/>
  <c r="DB774" i="12" s="1"/>
  <c r="DA663" i="12"/>
  <c r="DA774" i="12" s="1"/>
  <c r="CZ663" i="12"/>
  <c r="CZ774" i="12" s="1"/>
  <c r="CY663" i="12"/>
  <c r="CY774" i="12" s="1"/>
  <c r="CX663" i="12"/>
  <c r="CX774" i="12" s="1"/>
  <c r="CW663" i="12"/>
  <c r="CW774" i="12" s="1"/>
  <c r="CV663" i="12"/>
  <c r="CV774" i="12" s="1"/>
  <c r="CU663" i="12"/>
  <c r="CU774" i="12" s="1"/>
  <c r="CT663" i="12"/>
  <c r="CT774" i="12" s="1"/>
  <c r="CS663" i="12"/>
  <c r="CS774" i="12" s="1"/>
  <c r="CR663" i="12"/>
  <c r="CR774" i="12" s="1"/>
  <c r="CP663" i="12"/>
  <c r="CP774" i="12" s="1"/>
  <c r="CO663" i="12"/>
  <c r="CO774" i="12" s="1"/>
  <c r="CN663" i="12"/>
  <c r="CN774" i="12" s="1"/>
  <c r="CM663" i="12"/>
  <c r="CM774" i="12" s="1"/>
  <c r="CL663" i="12"/>
  <c r="CL774" i="12" s="1"/>
  <c r="CK663" i="12"/>
  <c r="CK774" i="12" s="1"/>
  <c r="CJ663" i="12"/>
  <c r="CJ774" i="12" s="1"/>
  <c r="CI663" i="12"/>
  <c r="CI774" i="12" s="1"/>
  <c r="CH663" i="12"/>
  <c r="CH774" i="12" s="1"/>
  <c r="CG663" i="12"/>
  <c r="CG774" i="12" s="1"/>
  <c r="CF663" i="12"/>
  <c r="CF774" i="12" s="1"/>
  <c r="CE663" i="12"/>
  <c r="CE774" i="12" s="1"/>
  <c r="CD663" i="12"/>
  <c r="CD774" i="12" s="1"/>
  <c r="CC663" i="12"/>
  <c r="CC774" i="12" s="1"/>
  <c r="CB663" i="12"/>
  <c r="CB774" i="12" s="1"/>
  <c r="CA663" i="12"/>
  <c r="CA774" i="12" s="1"/>
  <c r="BZ663" i="12"/>
  <c r="BZ774" i="12" s="1"/>
  <c r="BY663" i="12"/>
  <c r="BY774" i="12" s="1"/>
  <c r="BX663" i="12"/>
  <c r="BX774" i="12" s="1"/>
  <c r="BW663" i="12"/>
  <c r="BW774" i="12" s="1"/>
  <c r="BV663" i="12"/>
  <c r="BV774" i="12" s="1"/>
  <c r="BU663" i="12"/>
  <c r="BU774" i="12" s="1"/>
  <c r="BT663" i="12"/>
  <c r="BT774" i="12" s="1"/>
  <c r="BS663" i="12"/>
  <c r="BS774" i="12" s="1"/>
  <c r="BR663" i="12"/>
  <c r="BR774" i="12" s="1"/>
  <c r="BQ663" i="12"/>
  <c r="BQ774" i="12" s="1"/>
  <c r="BP663" i="12"/>
  <c r="BP774" i="12" s="1"/>
  <c r="BO663" i="12"/>
  <c r="BO774" i="12" s="1"/>
  <c r="BN663" i="12"/>
  <c r="BN774" i="12" s="1"/>
  <c r="BM663" i="12"/>
  <c r="BM774" i="12" s="1"/>
  <c r="BL663" i="12"/>
  <c r="BL774" i="12" s="1"/>
  <c r="BK663" i="12"/>
  <c r="BK774" i="12" s="1"/>
  <c r="BJ663" i="12"/>
  <c r="BJ774" i="12" s="1"/>
  <c r="BI663" i="12"/>
  <c r="BI774" i="12" s="1"/>
  <c r="BH663" i="12"/>
  <c r="BH774" i="12" s="1"/>
  <c r="BG663" i="12"/>
  <c r="BG774" i="12" s="1"/>
  <c r="BF663" i="12"/>
  <c r="BF774" i="12" s="1"/>
  <c r="BE663" i="12"/>
  <c r="BE774" i="12" s="1"/>
  <c r="BD663" i="12"/>
  <c r="BD774" i="12" s="1"/>
  <c r="BC663" i="12"/>
  <c r="BC774" i="12" s="1"/>
  <c r="BB663" i="12"/>
  <c r="BB774" i="12" s="1"/>
  <c r="BA663" i="12"/>
  <c r="BA774" i="12" s="1"/>
  <c r="AZ663" i="12"/>
  <c r="AZ774" i="12" s="1"/>
  <c r="AY663" i="12"/>
  <c r="AY774" i="12" s="1"/>
  <c r="AX663" i="12"/>
  <c r="AX774" i="12" s="1"/>
  <c r="AW663" i="12"/>
  <c r="AW774" i="12" s="1"/>
  <c r="AV663" i="12"/>
  <c r="AV774" i="12" s="1"/>
  <c r="AU663" i="12"/>
  <c r="AU774" i="12" s="1"/>
  <c r="AT663" i="12"/>
  <c r="AT774" i="12" s="1"/>
  <c r="AS663" i="12"/>
  <c r="AS774" i="12" s="1"/>
  <c r="AR663" i="12"/>
  <c r="AR774" i="12" s="1"/>
  <c r="AQ663" i="12"/>
  <c r="AQ774" i="12" s="1"/>
  <c r="AP663" i="12"/>
  <c r="AP774" i="12" s="1"/>
  <c r="AO663" i="12"/>
  <c r="AO774" i="12" s="1"/>
  <c r="AN663" i="12"/>
  <c r="AN774" i="12" s="1"/>
  <c r="AM663" i="12"/>
  <c r="AM774" i="12" s="1"/>
  <c r="AL663" i="12"/>
  <c r="AL774" i="12" s="1"/>
  <c r="AK663" i="12"/>
  <c r="AK774" i="12" s="1"/>
  <c r="AJ663" i="12"/>
  <c r="AJ774" i="12" s="1"/>
  <c r="AI663" i="12"/>
  <c r="AI774" i="12" s="1"/>
  <c r="AH663" i="12"/>
  <c r="AH774" i="12" s="1"/>
  <c r="AG663" i="12"/>
  <c r="AG774" i="12" s="1"/>
  <c r="AF663" i="12"/>
  <c r="AF774" i="12" s="1"/>
  <c r="AE663" i="12"/>
  <c r="AE774" i="12" s="1"/>
  <c r="AD663" i="12"/>
  <c r="AD774" i="12" s="1"/>
  <c r="AC663" i="12"/>
  <c r="AC774" i="12" s="1"/>
  <c r="AB663" i="12"/>
  <c r="AB774" i="12" s="1"/>
  <c r="AA663" i="12"/>
  <c r="AA774" i="12" s="1"/>
  <c r="Z663" i="12"/>
  <c r="Z774" i="12" s="1"/>
  <c r="Y663" i="12"/>
  <c r="Y774" i="12" s="1"/>
  <c r="X663" i="12"/>
  <c r="X774" i="12" s="1"/>
  <c r="W663" i="12"/>
  <c r="W774" i="12" s="1"/>
  <c r="V663" i="12"/>
  <c r="V774" i="12" s="1"/>
  <c r="U663" i="12"/>
  <c r="U774" i="12" s="1"/>
  <c r="T663" i="12"/>
  <c r="T774" i="12" s="1"/>
  <c r="S663" i="12"/>
  <c r="S774" i="12" s="1"/>
  <c r="R663" i="12"/>
  <c r="R774" i="12" s="1"/>
  <c r="Q663" i="12"/>
  <c r="Q774" i="12" s="1"/>
  <c r="P663" i="12"/>
  <c r="P774" i="12" s="1"/>
  <c r="O663" i="12"/>
  <c r="O774" i="12" s="1"/>
  <c r="N663" i="12"/>
  <c r="N774" i="12" s="1"/>
  <c r="M663" i="12"/>
  <c r="M774" i="12" s="1"/>
  <c r="L663" i="12"/>
  <c r="L774" i="12" s="1"/>
  <c r="K663" i="12"/>
  <c r="K774" i="12" s="1"/>
  <c r="J663" i="12"/>
  <c r="J774" i="12" s="1"/>
  <c r="I663" i="12"/>
  <c r="I774" i="12" s="1"/>
  <c r="H663" i="12"/>
  <c r="H774" i="12" s="1"/>
  <c r="G663" i="12"/>
  <c r="G774" i="12" s="1"/>
  <c r="F663" i="12"/>
  <c r="F774" i="12" s="1"/>
  <c r="E663" i="12"/>
  <c r="E774" i="12" s="1"/>
  <c r="DH662" i="12"/>
  <c r="DH773" i="12" s="1"/>
  <c r="DG662" i="12"/>
  <c r="DG773" i="12" s="1"/>
  <c r="DF662" i="12"/>
  <c r="DF773" i="12" s="1"/>
  <c r="DE662" i="12"/>
  <c r="DE773" i="12" s="1"/>
  <c r="DD662" i="12"/>
  <c r="DD773" i="12" s="1"/>
  <c r="DC662" i="12"/>
  <c r="DC773" i="12" s="1"/>
  <c r="DB662" i="12"/>
  <c r="DB773" i="12" s="1"/>
  <c r="DA662" i="12"/>
  <c r="DA773" i="12" s="1"/>
  <c r="CZ662" i="12"/>
  <c r="CZ773" i="12" s="1"/>
  <c r="CY662" i="12"/>
  <c r="CY773" i="12" s="1"/>
  <c r="CX662" i="12"/>
  <c r="CX773" i="12" s="1"/>
  <c r="CW662" i="12"/>
  <c r="CW773" i="12" s="1"/>
  <c r="CV662" i="12"/>
  <c r="CV773" i="12" s="1"/>
  <c r="CU662" i="12"/>
  <c r="CU773" i="12" s="1"/>
  <c r="CT662" i="12"/>
  <c r="CT773" i="12" s="1"/>
  <c r="CS662" i="12"/>
  <c r="CS773" i="12" s="1"/>
  <c r="CR662" i="12"/>
  <c r="CR773" i="12" s="1"/>
  <c r="CQ662" i="12"/>
  <c r="CQ773" i="12" s="1"/>
  <c r="CO662" i="12"/>
  <c r="CO773" i="12" s="1"/>
  <c r="CN662" i="12"/>
  <c r="CN773" i="12" s="1"/>
  <c r="CM662" i="12"/>
  <c r="CM773" i="12" s="1"/>
  <c r="CL662" i="12"/>
  <c r="CL773" i="12" s="1"/>
  <c r="CK662" i="12"/>
  <c r="CK773" i="12" s="1"/>
  <c r="CJ662" i="12"/>
  <c r="CJ773" i="12" s="1"/>
  <c r="CI662" i="12"/>
  <c r="CI773" i="12" s="1"/>
  <c r="CH662" i="12"/>
  <c r="CH773" i="12" s="1"/>
  <c r="CG662" i="12"/>
  <c r="CG773" i="12" s="1"/>
  <c r="CF662" i="12"/>
  <c r="CF773" i="12" s="1"/>
  <c r="CE662" i="12"/>
  <c r="CE773" i="12" s="1"/>
  <c r="CD662" i="12"/>
  <c r="CD773" i="12" s="1"/>
  <c r="CC662" i="12"/>
  <c r="CC773" i="12" s="1"/>
  <c r="CB662" i="12"/>
  <c r="CB773" i="12" s="1"/>
  <c r="CA662" i="12"/>
  <c r="CA773" i="12" s="1"/>
  <c r="BZ662" i="12"/>
  <c r="BZ773" i="12" s="1"/>
  <c r="BY662" i="12"/>
  <c r="BY773" i="12" s="1"/>
  <c r="BX662" i="12"/>
  <c r="BX773" i="12" s="1"/>
  <c r="BW662" i="12"/>
  <c r="BW773" i="12" s="1"/>
  <c r="BV662" i="12"/>
  <c r="BV773" i="12" s="1"/>
  <c r="BU662" i="12"/>
  <c r="BU773" i="12" s="1"/>
  <c r="BT662" i="12"/>
  <c r="BT773" i="12" s="1"/>
  <c r="BS662" i="12"/>
  <c r="BS773" i="12" s="1"/>
  <c r="BR662" i="12"/>
  <c r="BR773" i="12" s="1"/>
  <c r="BQ662" i="12"/>
  <c r="BQ773" i="12" s="1"/>
  <c r="BP662" i="12"/>
  <c r="BP773" i="12" s="1"/>
  <c r="BO662" i="12"/>
  <c r="BO773" i="12" s="1"/>
  <c r="BN662" i="12"/>
  <c r="BN773" i="12" s="1"/>
  <c r="BM662" i="12"/>
  <c r="BM773" i="12" s="1"/>
  <c r="BL662" i="12"/>
  <c r="BL773" i="12" s="1"/>
  <c r="BK662" i="12"/>
  <c r="BK773" i="12" s="1"/>
  <c r="BJ662" i="12"/>
  <c r="BJ773" i="12" s="1"/>
  <c r="BI662" i="12"/>
  <c r="BI773" i="12" s="1"/>
  <c r="BH662" i="12"/>
  <c r="BH773" i="12" s="1"/>
  <c r="BG662" i="12"/>
  <c r="BG773" i="12" s="1"/>
  <c r="BF662" i="12"/>
  <c r="BF773" i="12" s="1"/>
  <c r="BE662" i="12"/>
  <c r="BE773" i="12" s="1"/>
  <c r="BD662" i="12"/>
  <c r="BD773" i="12" s="1"/>
  <c r="BC662" i="12"/>
  <c r="BC773" i="12" s="1"/>
  <c r="BB662" i="12"/>
  <c r="BB773" i="12" s="1"/>
  <c r="BA662" i="12"/>
  <c r="BA773" i="12" s="1"/>
  <c r="AZ662" i="12"/>
  <c r="AZ773" i="12" s="1"/>
  <c r="AY662" i="12"/>
  <c r="AY773" i="12" s="1"/>
  <c r="AX662" i="12"/>
  <c r="AX773" i="12" s="1"/>
  <c r="AW662" i="12"/>
  <c r="AW773" i="12" s="1"/>
  <c r="AV662" i="12"/>
  <c r="AV773" i="12" s="1"/>
  <c r="AU662" i="12"/>
  <c r="AU773" i="12" s="1"/>
  <c r="AT662" i="12"/>
  <c r="AT773" i="12" s="1"/>
  <c r="AS662" i="12"/>
  <c r="AS773" i="12" s="1"/>
  <c r="AR662" i="12"/>
  <c r="AR773" i="12" s="1"/>
  <c r="AQ662" i="12"/>
  <c r="AQ773" i="12" s="1"/>
  <c r="AP662" i="12"/>
  <c r="AP773" i="12" s="1"/>
  <c r="AO662" i="12"/>
  <c r="AO773" i="12" s="1"/>
  <c r="AN662" i="12"/>
  <c r="AN773" i="12" s="1"/>
  <c r="AM662" i="12"/>
  <c r="AM773" i="12" s="1"/>
  <c r="AL662" i="12"/>
  <c r="AL773" i="12" s="1"/>
  <c r="AK662" i="12"/>
  <c r="AK773" i="12" s="1"/>
  <c r="AJ662" i="12"/>
  <c r="AJ773" i="12" s="1"/>
  <c r="AI662" i="12"/>
  <c r="AI773" i="12" s="1"/>
  <c r="AH662" i="12"/>
  <c r="AH773" i="12" s="1"/>
  <c r="AG662" i="12"/>
  <c r="AG773" i="12" s="1"/>
  <c r="AF662" i="12"/>
  <c r="AF773" i="12" s="1"/>
  <c r="AE662" i="12"/>
  <c r="AE773" i="12" s="1"/>
  <c r="AD662" i="12"/>
  <c r="AD773" i="12" s="1"/>
  <c r="AC662" i="12"/>
  <c r="AC773" i="12" s="1"/>
  <c r="AB662" i="12"/>
  <c r="AB773" i="12" s="1"/>
  <c r="AA662" i="12"/>
  <c r="AA773" i="12" s="1"/>
  <c r="Z662" i="12"/>
  <c r="Z773" i="12" s="1"/>
  <c r="Y662" i="12"/>
  <c r="Y773" i="12" s="1"/>
  <c r="X662" i="12"/>
  <c r="X773" i="12" s="1"/>
  <c r="W662" i="12"/>
  <c r="W773" i="12" s="1"/>
  <c r="V662" i="12"/>
  <c r="V773" i="12" s="1"/>
  <c r="U662" i="12"/>
  <c r="U773" i="12" s="1"/>
  <c r="T662" i="12"/>
  <c r="T773" i="12" s="1"/>
  <c r="S662" i="12"/>
  <c r="S773" i="12" s="1"/>
  <c r="R662" i="12"/>
  <c r="R773" i="12" s="1"/>
  <c r="Q662" i="12"/>
  <c r="Q773" i="12" s="1"/>
  <c r="P662" i="12"/>
  <c r="P773" i="12" s="1"/>
  <c r="O662" i="12"/>
  <c r="O773" i="12" s="1"/>
  <c r="N662" i="12"/>
  <c r="N773" i="12" s="1"/>
  <c r="M662" i="12"/>
  <c r="M773" i="12" s="1"/>
  <c r="L662" i="12"/>
  <c r="L773" i="12" s="1"/>
  <c r="K662" i="12"/>
  <c r="K773" i="12" s="1"/>
  <c r="J662" i="12"/>
  <c r="J773" i="12" s="1"/>
  <c r="I662" i="12"/>
  <c r="I773" i="12" s="1"/>
  <c r="H662" i="12"/>
  <c r="H773" i="12" s="1"/>
  <c r="G662" i="12"/>
  <c r="G773" i="12" s="1"/>
  <c r="F662" i="12"/>
  <c r="F773" i="12" s="1"/>
  <c r="E662" i="12"/>
  <c r="E773" i="12" s="1"/>
  <c r="DH661" i="12"/>
  <c r="DH772" i="12" s="1"/>
  <c r="DG661" i="12"/>
  <c r="DG772" i="12" s="1"/>
  <c r="DF661" i="12"/>
  <c r="DF772" i="12" s="1"/>
  <c r="DE661" i="12"/>
  <c r="DE772" i="12" s="1"/>
  <c r="DD661" i="12"/>
  <c r="DD772" i="12" s="1"/>
  <c r="DC661" i="12"/>
  <c r="DC772" i="12" s="1"/>
  <c r="DB661" i="12"/>
  <c r="DB772" i="12" s="1"/>
  <c r="DA661" i="12"/>
  <c r="DA772" i="12" s="1"/>
  <c r="CZ661" i="12"/>
  <c r="CZ772" i="12" s="1"/>
  <c r="CY661" i="12"/>
  <c r="CY772" i="12" s="1"/>
  <c r="CX661" i="12"/>
  <c r="CX772" i="12" s="1"/>
  <c r="CW661" i="12"/>
  <c r="CW772" i="12" s="1"/>
  <c r="CV661" i="12"/>
  <c r="CV772" i="12" s="1"/>
  <c r="CU661" i="12"/>
  <c r="CU772" i="12" s="1"/>
  <c r="CT661" i="12"/>
  <c r="CT772" i="12" s="1"/>
  <c r="CS661" i="12"/>
  <c r="CS772" i="12" s="1"/>
  <c r="CR661" i="12"/>
  <c r="CR772" i="12" s="1"/>
  <c r="CQ661" i="12"/>
  <c r="CQ772" i="12" s="1"/>
  <c r="CP661" i="12"/>
  <c r="CP772" i="12" s="1"/>
  <c r="CN661" i="12"/>
  <c r="CN772" i="12" s="1"/>
  <c r="CM661" i="12"/>
  <c r="CM772" i="12" s="1"/>
  <c r="CL661" i="12"/>
  <c r="CL772" i="12" s="1"/>
  <c r="CK661" i="12"/>
  <c r="CK772" i="12" s="1"/>
  <c r="CJ661" i="12"/>
  <c r="CJ772" i="12" s="1"/>
  <c r="CI661" i="12"/>
  <c r="CI772" i="12" s="1"/>
  <c r="CH661" i="12"/>
  <c r="CH772" i="12" s="1"/>
  <c r="CG661" i="12"/>
  <c r="CG772" i="12" s="1"/>
  <c r="CF661" i="12"/>
  <c r="CF772" i="12" s="1"/>
  <c r="CE661" i="12"/>
  <c r="CE772" i="12" s="1"/>
  <c r="CD661" i="12"/>
  <c r="CD772" i="12" s="1"/>
  <c r="CC661" i="12"/>
  <c r="CC772" i="12" s="1"/>
  <c r="CB661" i="12"/>
  <c r="CB772" i="12" s="1"/>
  <c r="CA661" i="12"/>
  <c r="CA772" i="12" s="1"/>
  <c r="BZ661" i="12"/>
  <c r="BZ772" i="12" s="1"/>
  <c r="BY661" i="12"/>
  <c r="BY772" i="12" s="1"/>
  <c r="BX661" i="12"/>
  <c r="BX772" i="12" s="1"/>
  <c r="BW661" i="12"/>
  <c r="BW772" i="12" s="1"/>
  <c r="BV661" i="12"/>
  <c r="BV772" i="12" s="1"/>
  <c r="BU661" i="12"/>
  <c r="BU772" i="12" s="1"/>
  <c r="BT661" i="12"/>
  <c r="BT772" i="12" s="1"/>
  <c r="BS661" i="12"/>
  <c r="BS772" i="12" s="1"/>
  <c r="BR661" i="12"/>
  <c r="BR772" i="12" s="1"/>
  <c r="BQ661" i="12"/>
  <c r="BQ772" i="12" s="1"/>
  <c r="BP661" i="12"/>
  <c r="BP772" i="12" s="1"/>
  <c r="BO661" i="12"/>
  <c r="BO772" i="12" s="1"/>
  <c r="BN661" i="12"/>
  <c r="BN772" i="12" s="1"/>
  <c r="BM661" i="12"/>
  <c r="BM772" i="12" s="1"/>
  <c r="BL661" i="12"/>
  <c r="BL772" i="12" s="1"/>
  <c r="BK661" i="12"/>
  <c r="BK772" i="12" s="1"/>
  <c r="BJ661" i="12"/>
  <c r="BJ772" i="12" s="1"/>
  <c r="BI661" i="12"/>
  <c r="BI772" i="12" s="1"/>
  <c r="BH661" i="12"/>
  <c r="BH772" i="12" s="1"/>
  <c r="BG661" i="12"/>
  <c r="BG772" i="12" s="1"/>
  <c r="BF661" i="12"/>
  <c r="BF772" i="12" s="1"/>
  <c r="BE661" i="12"/>
  <c r="BE772" i="12" s="1"/>
  <c r="BD661" i="12"/>
  <c r="BD772" i="12" s="1"/>
  <c r="BC661" i="12"/>
  <c r="BC772" i="12" s="1"/>
  <c r="BB661" i="12"/>
  <c r="BB772" i="12" s="1"/>
  <c r="BA661" i="12"/>
  <c r="BA772" i="12" s="1"/>
  <c r="AZ661" i="12"/>
  <c r="AZ772" i="12" s="1"/>
  <c r="AY661" i="12"/>
  <c r="AY772" i="12" s="1"/>
  <c r="AX661" i="12"/>
  <c r="AX772" i="12" s="1"/>
  <c r="AW661" i="12"/>
  <c r="AW772" i="12" s="1"/>
  <c r="AV661" i="12"/>
  <c r="AV772" i="12" s="1"/>
  <c r="AU661" i="12"/>
  <c r="AU772" i="12" s="1"/>
  <c r="AT661" i="12"/>
  <c r="AT772" i="12" s="1"/>
  <c r="AS661" i="12"/>
  <c r="AS772" i="12" s="1"/>
  <c r="AR661" i="12"/>
  <c r="AR772" i="12" s="1"/>
  <c r="AQ661" i="12"/>
  <c r="AQ772" i="12" s="1"/>
  <c r="AP661" i="12"/>
  <c r="AP772" i="12" s="1"/>
  <c r="AO661" i="12"/>
  <c r="AO772" i="12" s="1"/>
  <c r="AN661" i="12"/>
  <c r="AN772" i="12" s="1"/>
  <c r="AM661" i="12"/>
  <c r="AM772" i="12" s="1"/>
  <c r="AL661" i="12"/>
  <c r="AL772" i="12" s="1"/>
  <c r="AK661" i="12"/>
  <c r="AK772" i="12" s="1"/>
  <c r="AJ661" i="12"/>
  <c r="AJ772" i="12" s="1"/>
  <c r="AI661" i="12"/>
  <c r="AI772" i="12" s="1"/>
  <c r="AH661" i="12"/>
  <c r="AH772" i="12" s="1"/>
  <c r="AG661" i="12"/>
  <c r="AG772" i="12" s="1"/>
  <c r="AF661" i="12"/>
  <c r="AF772" i="12" s="1"/>
  <c r="AE661" i="12"/>
  <c r="AE772" i="12" s="1"/>
  <c r="AD661" i="12"/>
  <c r="AD772" i="12" s="1"/>
  <c r="AC661" i="12"/>
  <c r="AC772" i="12" s="1"/>
  <c r="AB661" i="12"/>
  <c r="AB772" i="12" s="1"/>
  <c r="AA661" i="12"/>
  <c r="AA772" i="12" s="1"/>
  <c r="Z661" i="12"/>
  <c r="Z772" i="12" s="1"/>
  <c r="Y661" i="12"/>
  <c r="Y772" i="12" s="1"/>
  <c r="X661" i="12"/>
  <c r="X772" i="12" s="1"/>
  <c r="W661" i="12"/>
  <c r="W772" i="12" s="1"/>
  <c r="V661" i="12"/>
  <c r="V772" i="12" s="1"/>
  <c r="U661" i="12"/>
  <c r="U772" i="12" s="1"/>
  <c r="T661" i="12"/>
  <c r="T772" i="12" s="1"/>
  <c r="S661" i="12"/>
  <c r="S772" i="12" s="1"/>
  <c r="R661" i="12"/>
  <c r="R772" i="12" s="1"/>
  <c r="Q661" i="12"/>
  <c r="Q772" i="12" s="1"/>
  <c r="P661" i="12"/>
  <c r="P772" i="12" s="1"/>
  <c r="O661" i="12"/>
  <c r="O772" i="12" s="1"/>
  <c r="N661" i="12"/>
  <c r="N772" i="12" s="1"/>
  <c r="M661" i="12"/>
  <c r="M772" i="12" s="1"/>
  <c r="L661" i="12"/>
  <c r="L772" i="12" s="1"/>
  <c r="K661" i="12"/>
  <c r="K772" i="12" s="1"/>
  <c r="J661" i="12"/>
  <c r="J772" i="12" s="1"/>
  <c r="I661" i="12"/>
  <c r="I772" i="12" s="1"/>
  <c r="H661" i="12"/>
  <c r="H772" i="12" s="1"/>
  <c r="G661" i="12"/>
  <c r="G772" i="12" s="1"/>
  <c r="F661" i="12"/>
  <c r="F772" i="12" s="1"/>
  <c r="E661" i="12"/>
  <c r="E772" i="12" s="1"/>
  <c r="DH660" i="12"/>
  <c r="DH771" i="12" s="1"/>
  <c r="DG660" i="12"/>
  <c r="DG771" i="12" s="1"/>
  <c r="DF660" i="12"/>
  <c r="DF771" i="12" s="1"/>
  <c r="DE660" i="12"/>
  <c r="DE771" i="12" s="1"/>
  <c r="DD660" i="12"/>
  <c r="DD771" i="12" s="1"/>
  <c r="DC660" i="12"/>
  <c r="DC771" i="12" s="1"/>
  <c r="DB660" i="12"/>
  <c r="DB771" i="12" s="1"/>
  <c r="DA660" i="12"/>
  <c r="DA771" i="12" s="1"/>
  <c r="CZ660" i="12"/>
  <c r="CZ771" i="12" s="1"/>
  <c r="CY660" i="12"/>
  <c r="CY771" i="12" s="1"/>
  <c r="CX660" i="12"/>
  <c r="CX771" i="12" s="1"/>
  <c r="CW660" i="12"/>
  <c r="CW771" i="12" s="1"/>
  <c r="CV660" i="12"/>
  <c r="CV771" i="12" s="1"/>
  <c r="CU660" i="12"/>
  <c r="CU771" i="12" s="1"/>
  <c r="CT660" i="12"/>
  <c r="CT771" i="12" s="1"/>
  <c r="CS660" i="12"/>
  <c r="CS771" i="12" s="1"/>
  <c r="CR660" i="12"/>
  <c r="CR771" i="12" s="1"/>
  <c r="CQ660" i="12"/>
  <c r="CQ771" i="12" s="1"/>
  <c r="CP660" i="12"/>
  <c r="CP771" i="12" s="1"/>
  <c r="CO660" i="12"/>
  <c r="CO771" i="12" s="1"/>
  <c r="CM660" i="12"/>
  <c r="CM771" i="12" s="1"/>
  <c r="CL660" i="12"/>
  <c r="CL771" i="12" s="1"/>
  <c r="CK660" i="12"/>
  <c r="CK771" i="12" s="1"/>
  <c r="CJ660" i="12"/>
  <c r="CJ771" i="12" s="1"/>
  <c r="CI660" i="12"/>
  <c r="CI771" i="12" s="1"/>
  <c r="CH660" i="12"/>
  <c r="CH771" i="12" s="1"/>
  <c r="CG660" i="12"/>
  <c r="CG771" i="12" s="1"/>
  <c r="CF660" i="12"/>
  <c r="CF771" i="12" s="1"/>
  <c r="CE660" i="12"/>
  <c r="CE771" i="12" s="1"/>
  <c r="CD660" i="12"/>
  <c r="CD771" i="12" s="1"/>
  <c r="CC660" i="12"/>
  <c r="CC771" i="12" s="1"/>
  <c r="CB660" i="12"/>
  <c r="CB771" i="12" s="1"/>
  <c r="CA660" i="12"/>
  <c r="CA771" i="12" s="1"/>
  <c r="BZ660" i="12"/>
  <c r="BZ771" i="12" s="1"/>
  <c r="BY660" i="12"/>
  <c r="BY771" i="12" s="1"/>
  <c r="BX660" i="12"/>
  <c r="BX771" i="12" s="1"/>
  <c r="BW660" i="12"/>
  <c r="BW771" i="12" s="1"/>
  <c r="BV660" i="12"/>
  <c r="BV771" i="12" s="1"/>
  <c r="BU660" i="12"/>
  <c r="BU771" i="12" s="1"/>
  <c r="BT660" i="12"/>
  <c r="BT771" i="12" s="1"/>
  <c r="BS660" i="12"/>
  <c r="BS771" i="12" s="1"/>
  <c r="BR660" i="12"/>
  <c r="BR771" i="12" s="1"/>
  <c r="BQ660" i="12"/>
  <c r="BQ771" i="12" s="1"/>
  <c r="BP660" i="12"/>
  <c r="BP771" i="12" s="1"/>
  <c r="BO660" i="12"/>
  <c r="BO771" i="12" s="1"/>
  <c r="BN660" i="12"/>
  <c r="BN771" i="12" s="1"/>
  <c r="BM660" i="12"/>
  <c r="BM771" i="12" s="1"/>
  <c r="BL660" i="12"/>
  <c r="BL771" i="12" s="1"/>
  <c r="BK660" i="12"/>
  <c r="BK771" i="12" s="1"/>
  <c r="BJ660" i="12"/>
  <c r="BJ771" i="12" s="1"/>
  <c r="BI660" i="12"/>
  <c r="BI771" i="12" s="1"/>
  <c r="BH660" i="12"/>
  <c r="BH771" i="12" s="1"/>
  <c r="BG660" i="12"/>
  <c r="BG771" i="12" s="1"/>
  <c r="BF660" i="12"/>
  <c r="BF771" i="12" s="1"/>
  <c r="BE660" i="12"/>
  <c r="BE771" i="12" s="1"/>
  <c r="BD660" i="12"/>
  <c r="BD771" i="12" s="1"/>
  <c r="BC660" i="12"/>
  <c r="BC771" i="12" s="1"/>
  <c r="BB660" i="12"/>
  <c r="BB771" i="12" s="1"/>
  <c r="BA660" i="12"/>
  <c r="BA771" i="12" s="1"/>
  <c r="AZ660" i="12"/>
  <c r="AZ771" i="12" s="1"/>
  <c r="AY660" i="12"/>
  <c r="AY771" i="12" s="1"/>
  <c r="AX660" i="12"/>
  <c r="AX771" i="12" s="1"/>
  <c r="AW660" i="12"/>
  <c r="AW771" i="12" s="1"/>
  <c r="AV660" i="12"/>
  <c r="AV771" i="12" s="1"/>
  <c r="AU660" i="12"/>
  <c r="AU771" i="12" s="1"/>
  <c r="AT660" i="12"/>
  <c r="AT771" i="12" s="1"/>
  <c r="AS660" i="12"/>
  <c r="AS771" i="12" s="1"/>
  <c r="AR660" i="12"/>
  <c r="AR771" i="12" s="1"/>
  <c r="AQ660" i="12"/>
  <c r="AQ771" i="12" s="1"/>
  <c r="AP660" i="12"/>
  <c r="AP771" i="12" s="1"/>
  <c r="AO660" i="12"/>
  <c r="AO771" i="12" s="1"/>
  <c r="AN660" i="12"/>
  <c r="AN771" i="12" s="1"/>
  <c r="AM660" i="12"/>
  <c r="AM771" i="12" s="1"/>
  <c r="AL660" i="12"/>
  <c r="AL771" i="12" s="1"/>
  <c r="AK660" i="12"/>
  <c r="AK771" i="12" s="1"/>
  <c r="AJ660" i="12"/>
  <c r="AJ771" i="12" s="1"/>
  <c r="AI660" i="12"/>
  <c r="AI771" i="12" s="1"/>
  <c r="AH660" i="12"/>
  <c r="AH771" i="12" s="1"/>
  <c r="AG660" i="12"/>
  <c r="AG771" i="12" s="1"/>
  <c r="AF660" i="12"/>
  <c r="AF771" i="12" s="1"/>
  <c r="AE660" i="12"/>
  <c r="AE771" i="12" s="1"/>
  <c r="AD660" i="12"/>
  <c r="AD771" i="12" s="1"/>
  <c r="AC660" i="12"/>
  <c r="AC771" i="12" s="1"/>
  <c r="AB660" i="12"/>
  <c r="AB771" i="12" s="1"/>
  <c r="AA660" i="12"/>
  <c r="AA771" i="12" s="1"/>
  <c r="Z660" i="12"/>
  <c r="Z771" i="12" s="1"/>
  <c r="Y660" i="12"/>
  <c r="Y771" i="12" s="1"/>
  <c r="X660" i="12"/>
  <c r="X771" i="12" s="1"/>
  <c r="W660" i="12"/>
  <c r="W771" i="12" s="1"/>
  <c r="V660" i="12"/>
  <c r="V771" i="12" s="1"/>
  <c r="U660" i="12"/>
  <c r="U771" i="12" s="1"/>
  <c r="T660" i="12"/>
  <c r="T771" i="12" s="1"/>
  <c r="S660" i="12"/>
  <c r="S771" i="12" s="1"/>
  <c r="R660" i="12"/>
  <c r="R771" i="12" s="1"/>
  <c r="Q660" i="12"/>
  <c r="Q771" i="12" s="1"/>
  <c r="P660" i="12"/>
  <c r="P771" i="12" s="1"/>
  <c r="O660" i="12"/>
  <c r="O771" i="12" s="1"/>
  <c r="N660" i="12"/>
  <c r="N771" i="12" s="1"/>
  <c r="M660" i="12"/>
  <c r="M771" i="12" s="1"/>
  <c r="L660" i="12"/>
  <c r="L771" i="12" s="1"/>
  <c r="K660" i="12"/>
  <c r="K771" i="12" s="1"/>
  <c r="J660" i="12"/>
  <c r="J771" i="12" s="1"/>
  <c r="I660" i="12"/>
  <c r="I771" i="12" s="1"/>
  <c r="H660" i="12"/>
  <c r="H771" i="12" s="1"/>
  <c r="G660" i="12"/>
  <c r="G771" i="12" s="1"/>
  <c r="F660" i="12"/>
  <c r="F771" i="12" s="1"/>
  <c r="E660" i="12"/>
  <c r="E771" i="12" s="1"/>
  <c r="DH659" i="12"/>
  <c r="DH770" i="12" s="1"/>
  <c r="DG659" i="12"/>
  <c r="DG770" i="12" s="1"/>
  <c r="DF659" i="12"/>
  <c r="DF770" i="12" s="1"/>
  <c r="DE659" i="12"/>
  <c r="DE770" i="12" s="1"/>
  <c r="DD659" i="12"/>
  <c r="DD770" i="12" s="1"/>
  <c r="DC659" i="12"/>
  <c r="DC770" i="12" s="1"/>
  <c r="DB659" i="12"/>
  <c r="DB770" i="12" s="1"/>
  <c r="DA659" i="12"/>
  <c r="DA770" i="12" s="1"/>
  <c r="CZ659" i="12"/>
  <c r="CZ770" i="12" s="1"/>
  <c r="CY659" i="12"/>
  <c r="CY770" i="12" s="1"/>
  <c r="CX659" i="12"/>
  <c r="CX770" i="12" s="1"/>
  <c r="CW659" i="12"/>
  <c r="CW770" i="12" s="1"/>
  <c r="CV659" i="12"/>
  <c r="CV770" i="12" s="1"/>
  <c r="CU659" i="12"/>
  <c r="CU770" i="12" s="1"/>
  <c r="CT659" i="12"/>
  <c r="CT770" i="12" s="1"/>
  <c r="CS659" i="12"/>
  <c r="CS770" i="12" s="1"/>
  <c r="CR659" i="12"/>
  <c r="CR770" i="12" s="1"/>
  <c r="CQ659" i="12"/>
  <c r="CQ770" i="12" s="1"/>
  <c r="CP659" i="12"/>
  <c r="CP770" i="12" s="1"/>
  <c r="CO659" i="12"/>
  <c r="CO770" i="12" s="1"/>
  <c r="CN659" i="12"/>
  <c r="CN770" i="12" s="1"/>
  <c r="CL659" i="12"/>
  <c r="CL770" i="12" s="1"/>
  <c r="CK659" i="12"/>
  <c r="CK770" i="12" s="1"/>
  <c r="CJ659" i="12"/>
  <c r="CJ770" i="12" s="1"/>
  <c r="CI659" i="12"/>
  <c r="CI770" i="12" s="1"/>
  <c r="CH659" i="12"/>
  <c r="CH770" i="12" s="1"/>
  <c r="CG659" i="12"/>
  <c r="CG770" i="12" s="1"/>
  <c r="CF659" i="12"/>
  <c r="CF770" i="12" s="1"/>
  <c r="CE659" i="12"/>
  <c r="CE770" i="12" s="1"/>
  <c r="CD659" i="12"/>
  <c r="CD770" i="12" s="1"/>
  <c r="CC659" i="12"/>
  <c r="CC770" i="12" s="1"/>
  <c r="CB659" i="12"/>
  <c r="CB770" i="12" s="1"/>
  <c r="CA659" i="12"/>
  <c r="CA770" i="12" s="1"/>
  <c r="BZ659" i="12"/>
  <c r="BZ770" i="12" s="1"/>
  <c r="BY659" i="12"/>
  <c r="BY770" i="12" s="1"/>
  <c r="BX659" i="12"/>
  <c r="BX770" i="12" s="1"/>
  <c r="BW659" i="12"/>
  <c r="BW770" i="12" s="1"/>
  <c r="BV659" i="12"/>
  <c r="BV770" i="12" s="1"/>
  <c r="BU659" i="12"/>
  <c r="BU770" i="12" s="1"/>
  <c r="BT659" i="12"/>
  <c r="BT770" i="12" s="1"/>
  <c r="BS659" i="12"/>
  <c r="BS770" i="12" s="1"/>
  <c r="BR659" i="12"/>
  <c r="BR770" i="12" s="1"/>
  <c r="BQ659" i="12"/>
  <c r="BQ770" i="12" s="1"/>
  <c r="BP659" i="12"/>
  <c r="BP770" i="12" s="1"/>
  <c r="BO659" i="12"/>
  <c r="BO770" i="12" s="1"/>
  <c r="BN659" i="12"/>
  <c r="BN770" i="12" s="1"/>
  <c r="BM659" i="12"/>
  <c r="BM770" i="12" s="1"/>
  <c r="BL659" i="12"/>
  <c r="BL770" i="12" s="1"/>
  <c r="BK659" i="12"/>
  <c r="BK770" i="12" s="1"/>
  <c r="BJ659" i="12"/>
  <c r="BJ770" i="12" s="1"/>
  <c r="BI659" i="12"/>
  <c r="BI770" i="12" s="1"/>
  <c r="BH659" i="12"/>
  <c r="BH770" i="12" s="1"/>
  <c r="BG659" i="12"/>
  <c r="BG770" i="12" s="1"/>
  <c r="BF659" i="12"/>
  <c r="BF770" i="12" s="1"/>
  <c r="BE659" i="12"/>
  <c r="BE770" i="12" s="1"/>
  <c r="BD659" i="12"/>
  <c r="BD770" i="12" s="1"/>
  <c r="BC659" i="12"/>
  <c r="BC770" i="12" s="1"/>
  <c r="BB659" i="12"/>
  <c r="BB770" i="12" s="1"/>
  <c r="BA659" i="12"/>
  <c r="BA770" i="12" s="1"/>
  <c r="AZ659" i="12"/>
  <c r="AZ770" i="12" s="1"/>
  <c r="AY659" i="12"/>
  <c r="AY770" i="12" s="1"/>
  <c r="AX659" i="12"/>
  <c r="AX770" i="12" s="1"/>
  <c r="AW659" i="12"/>
  <c r="AW770" i="12" s="1"/>
  <c r="AV659" i="12"/>
  <c r="AV770" i="12" s="1"/>
  <c r="AU659" i="12"/>
  <c r="AU770" i="12" s="1"/>
  <c r="AT659" i="12"/>
  <c r="AT770" i="12" s="1"/>
  <c r="AS659" i="12"/>
  <c r="AS770" i="12" s="1"/>
  <c r="AR659" i="12"/>
  <c r="AR770" i="12" s="1"/>
  <c r="AQ659" i="12"/>
  <c r="AQ770" i="12" s="1"/>
  <c r="AP659" i="12"/>
  <c r="AP770" i="12" s="1"/>
  <c r="AO659" i="12"/>
  <c r="AO770" i="12" s="1"/>
  <c r="AN659" i="12"/>
  <c r="AN770" i="12" s="1"/>
  <c r="AM659" i="12"/>
  <c r="AM770" i="12" s="1"/>
  <c r="AL659" i="12"/>
  <c r="AL770" i="12" s="1"/>
  <c r="AK659" i="12"/>
  <c r="AK770" i="12" s="1"/>
  <c r="AJ659" i="12"/>
  <c r="AJ770" i="12" s="1"/>
  <c r="AI659" i="12"/>
  <c r="AI770" i="12" s="1"/>
  <c r="AH659" i="12"/>
  <c r="AH770" i="12" s="1"/>
  <c r="AG659" i="12"/>
  <c r="AG770" i="12" s="1"/>
  <c r="AF659" i="12"/>
  <c r="AF770" i="12" s="1"/>
  <c r="AE659" i="12"/>
  <c r="AE770" i="12" s="1"/>
  <c r="AD659" i="12"/>
  <c r="AD770" i="12" s="1"/>
  <c r="AC659" i="12"/>
  <c r="AC770" i="12" s="1"/>
  <c r="AB659" i="12"/>
  <c r="AB770" i="12" s="1"/>
  <c r="AA659" i="12"/>
  <c r="AA770" i="12" s="1"/>
  <c r="Z659" i="12"/>
  <c r="Z770" i="12" s="1"/>
  <c r="Y659" i="12"/>
  <c r="Y770" i="12" s="1"/>
  <c r="X659" i="12"/>
  <c r="X770" i="12" s="1"/>
  <c r="W659" i="12"/>
  <c r="W770" i="12" s="1"/>
  <c r="V659" i="12"/>
  <c r="V770" i="12" s="1"/>
  <c r="U659" i="12"/>
  <c r="U770" i="12" s="1"/>
  <c r="T659" i="12"/>
  <c r="T770" i="12" s="1"/>
  <c r="S659" i="12"/>
  <c r="S770" i="12" s="1"/>
  <c r="R659" i="12"/>
  <c r="R770" i="12" s="1"/>
  <c r="Q659" i="12"/>
  <c r="Q770" i="12" s="1"/>
  <c r="P659" i="12"/>
  <c r="P770" i="12" s="1"/>
  <c r="O659" i="12"/>
  <c r="O770" i="12" s="1"/>
  <c r="N659" i="12"/>
  <c r="N770" i="12" s="1"/>
  <c r="M659" i="12"/>
  <c r="M770" i="12" s="1"/>
  <c r="L659" i="12"/>
  <c r="L770" i="12" s="1"/>
  <c r="K659" i="12"/>
  <c r="K770" i="12" s="1"/>
  <c r="J659" i="12"/>
  <c r="J770" i="12" s="1"/>
  <c r="I659" i="12"/>
  <c r="I770" i="12" s="1"/>
  <c r="H659" i="12"/>
  <c r="H770" i="12" s="1"/>
  <c r="G659" i="12"/>
  <c r="G770" i="12" s="1"/>
  <c r="F659" i="12"/>
  <c r="F770" i="12" s="1"/>
  <c r="E659" i="12"/>
  <c r="E770" i="12" s="1"/>
  <c r="DH658" i="12"/>
  <c r="DH769" i="12" s="1"/>
  <c r="DG658" i="12"/>
  <c r="DG769" i="12" s="1"/>
  <c r="DF658" i="12"/>
  <c r="DF769" i="12" s="1"/>
  <c r="DE658" i="12"/>
  <c r="DE769" i="12" s="1"/>
  <c r="DD658" i="12"/>
  <c r="DD769" i="12" s="1"/>
  <c r="DC658" i="12"/>
  <c r="DC769" i="12" s="1"/>
  <c r="DB658" i="12"/>
  <c r="DB769" i="12" s="1"/>
  <c r="DA658" i="12"/>
  <c r="DA769" i="12" s="1"/>
  <c r="CZ658" i="12"/>
  <c r="CZ769" i="12" s="1"/>
  <c r="CY658" i="12"/>
  <c r="CY769" i="12" s="1"/>
  <c r="CX658" i="12"/>
  <c r="CX769" i="12" s="1"/>
  <c r="CW658" i="12"/>
  <c r="CW769" i="12" s="1"/>
  <c r="CV658" i="12"/>
  <c r="CV769" i="12" s="1"/>
  <c r="CU658" i="12"/>
  <c r="CU769" i="12" s="1"/>
  <c r="CT658" i="12"/>
  <c r="CT769" i="12" s="1"/>
  <c r="CS658" i="12"/>
  <c r="CS769" i="12" s="1"/>
  <c r="CR658" i="12"/>
  <c r="CR769" i="12" s="1"/>
  <c r="CQ658" i="12"/>
  <c r="CQ769" i="12" s="1"/>
  <c r="CP658" i="12"/>
  <c r="CP769" i="12" s="1"/>
  <c r="CO658" i="12"/>
  <c r="CO769" i="12" s="1"/>
  <c r="CN658" i="12"/>
  <c r="CN769" i="12" s="1"/>
  <c r="CM658" i="12"/>
  <c r="CM769" i="12" s="1"/>
  <c r="CK658" i="12"/>
  <c r="CK769" i="12" s="1"/>
  <c r="CJ658" i="12"/>
  <c r="CJ769" i="12" s="1"/>
  <c r="CI658" i="12"/>
  <c r="CI769" i="12" s="1"/>
  <c r="CH658" i="12"/>
  <c r="CH769" i="12" s="1"/>
  <c r="CG658" i="12"/>
  <c r="CG769" i="12" s="1"/>
  <c r="CF658" i="12"/>
  <c r="CF769" i="12" s="1"/>
  <c r="CE658" i="12"/>
  <c r="CE769" i="12" s="1"/>
  <c r="CD658" i="12"/>
  <c r="CD769" i="12" s="1"/>
  <c r="CC658" i="12"/>
  <c r="CC769" i="12" s="1"/>
  <c r="CB658" i="12"/>
  <c r="CB769" i="12" s="1"/>
  <c r="CA658" i="12"/>
  <c r="CA769" i="12" s="1"/>
  <c r="BZ658" i="12"/>
  <c r="BZ769" i="12" s="1"/>
  <c r="BY658" i="12"/>
  <c r="BY769" i="12" s="1"/>
  <c r="BX658" i="12"/>
  <c r="BX769" i="12" s="1"/>
  <c r="BW658" i="12"/>
  <c r="BW769" i="12" s="1"/>
  <c r="BV658" i="12"/>
  <c r="BV769" i="12" s="1"/>
  <c r="BU658" i="12"/>
  <c r="BU769" i="12" s="1"/>
  <c r="BT658" i="12"/>
  <c r="BT769" i="12" s="1"/>
  <c r="BS658" i="12"/>
  <c r="BS769" i="12" s="1"/>
  <c r="BR658" i="12"/>
  <c r="BR769" i="12" s="1"/>
  <c r="BQ658" i="12"/>
  <c r="BQ769" i="12" s="1"/>
  <c r="BP658" i="12"/>
  <c r="BP769" i="12" s="1"/>
  <c r="BO658" i="12"/>
  <c r="BO769" i="12" s="1"/>
  <c r="BN658" i="12"/>
  <c r="BN769" i="12" s="1"/>
  <c r="BM658" i="12"/>
  <c r="BM769" i="12" s="1"/>
  <c r="BL658" i="12"/>
  <c r="BL769" i="12" s="1"/>
  <c r="BK658" i="12"/>
  <c r="BK769" i="12" s="1"/>
  <c r="BJ658" i="12"/>
  <c r="BJ769" i="12" s="1"/>
  <c r="BI658" i="12"/>
  <c r="BI769" i="12" s="1"/>
  <c r="BH658" i="12"/>
  <c r="BH769" i="12" s="1"/>
  <c r="BG658" i="12"/>
  <c r="BG769" i="12" s="1"/>
  <c r="BF658" i="12"/>
  <c r="BF769" i="12" s="1"/>
  <c r="BE658" i="12"/>
  <c r="BE769" i="12" s="1"/>
  <c r="BD658" i="12"/>
  <c r="BD769" i="12" s="1"/>
  <c r="BC658" i="12"/>
  <c r="BC769" i="12" s="1"/>
  <c r="BB658" i="12"/>
  <c r="BB769" i="12" s="1"/>
  <c r="BA658" i="12"/>
  <c r="BA769" i="12" s="1"/>
  <c r="AZ658" i="12"/>
  <c r="AZ769" i="12" s="1"/>
  <c r="AY658" i="12"/>
  <c r="AY769" i="12" s="1"/>
  <c r="AX658" i="12"/>
  <c r="AX769" i="12" s="1"/>
  <c r="AW658" i="12"/>
  <c r="AW769" i="12" s="1"/>
  <c r="AV658" i="12"/>
  <c r="AV769" i="12" s="1"/>
  <c r="AU658" i="12"/>
  <c r="AU769" i="12" s="1"/>
  <c r="AT658" i="12"/>
  <c r="AT769" i="12" s="1"/>
  <c r="AS658" i="12"/>
  <c r="AS769" i="12" s="1"/>
  <c r="AR658" i="12"/>
  <c r="AR769" i="12" s="1"/>
  <c r="AQ658" i="12"/>
  <c r="AQ769" i="12" s="1"/>
  <c r="AP658" i="12"/>
  <c r="AP769" i="12" s="1"/>
  <c r="AO658" i="12"/>
  <c r="AO769" i="12" s="1"/>
  <c r="AN658" i="12"/>
  <c r="AN769" i="12" s="1"/>
  <c r="AM658" i="12"/>
  <c r="AM769" i="12" s="1"/>
  <c r="AL658" i="12"/>
  <c r="AL769" i="12" s="1"/>
  <c r="AK658" i="12"/>
  <c r="AK769" i="12" s="1"/>
  <c r="AJ658" i="12"/>
  <c r="AJ769" i="12" s="1"/>
  <c r="AI658" i="12"/>
  <c r="AI769" i="12" s="1"/>
  <c r="AH658" i="12"/>
  <c r="AH769" i="12" s="1"/>
  <c r="AG658" i="12"/>
  <c r="AG769" i="12" s="1"/>
  <c r="AF658" i="12"/>
  <c r="AF769" i="12" s="1"/>
  <c r="AE658" i="12"/>
  <c r="AE769" i="12" s="1"/>
  <c r="AD658" i="12"/>
  <c r="AD769" i="12" s="1"/>
  <c r="AC658" i="12"/>
  <c r="AC769" i="12" s="1"/>
  <c r="AB658" i="12"/>
  <c r="AB769" i="12" s="1"/>
  <c r="AA658" i="12"/>
  <c r="AA769" i="12" s="1"/>
  <c r="Z658" i="12"/>
  <c r="Z769" i="12" s="1"/>
  <c r="Y658" i="12"/>
  <c r="Y769" i="12" s="1"/>
  <c r="X658" i="12"/>
  <c r="X769" i="12" s="1"/>
  <c r="W658" i="12"/>
  <c r="W769" i="12" s="1"/>
  <c r="V658" i="12"/>
  <c r="V769" i="12" s="1"/>
  <c r="U658" i="12"/>
  <c r="U769" i="12" s="1"/>
  <c r="T658" i="12"/>
  <c r="T769" i="12" s="1"/>
  <c r="S658" i="12"/>
  <c r="S769" i="12" s="1"/>
  <c r="R658" i="12"/>
  <c r="R769" i="12" s="1"/>
  <c r="Q658" i="12"/>
  <c r="Q769" i="12" s="1"/>
  <c r="P658" i="12"/>
  <c r="P769" i="12" s="1"/>
  <c r="O658" i="12"/>
  <c r="O769" i="12" s="1"/>
  <c r="N658" i="12"/>
  <c r="N769" i="12" s="1"/>
  <c r="M658" i="12"/>
  <c r="M769" i="12" s="1"/>
  <c r="L658" i="12"/>
  <c r="L769" i="12" s="1"/>
  <c r="K658" i="12"/>
  <c r="K769" i="12" s="1"/>
  <c r="J658" i="12"/>
  <c r="J769" i="12" s="1"/>
  <c r="I658" i="12"/>
  <c r="I769" i="12" s="1"/>
  <c r="H658" i="12"/>
  <c r="H769" i="12" s="1"/>
  <c r="G658" i="12"/>
  <c r="G769" i="12" s="1"/>
  <c r="F658" i="12"/>
  <c r="F769" i="12" s="1"/>
  <c r="E658" i="12"/>
  <c r="E769" i="12" s="1"/>
  <c r="DH657" i="12"/>
  <c r="DH768" i="12" s="1"/>
  <c r="DG657" i="12"/>
  <c r="DG768" i="12" s="1"/>
  <c r="DF657" i="12"/>
  <c r="DF768" i="12" s="1"/>
  <c r="DE657" i="12"/>
  <c r="DE768" i="12" s="1"/>
  <c r="DD657" i="12"/>
  <c r="DD768" i="12" s="1"/>
  <c r="DC657" i="12"/>
  <c r="DC768" i="12" s="1"/>
  <c r="DB657" i="12"/>
  <c r="DB768" i="12" s="1"/>
  <c r="DA657" i="12"/>
  <c r="DA768" i="12" s="1"/>
  <c r="CZ657" i="12"/>
  <c r="CZ768" i="12" s="1"/>
  <c r="CY657" i="12"/>
  <c r="CY768" i="12" s="1"/>
  <c r="CX657" i="12"/>
  <c r="CX768" i="12" s="1"/>
  <c r="CW657" i="12"/>
  <c r="CW768" i="12" s="1"/>
  <c r="CV657" i="12"/>
  <c r="CV768" i="12" s="1"/>
  <c r="CU657" i="12"/>
  <c r="CU768" i="12" s="1"/>
  <c r="CT657" i="12"/>
  <c r="CT768" i="12" s="1"/>
  <c r="CS657" i="12"/>
  <c r="CS768" i="12" s="1"/>
  <c r="CR657" i="12"/>
  <c r="CR768" i="12" s="1"/>
  <c r="CQ657" i="12"/>
  <c r="CQ768" i="12" s="1"/>
  <c r="CP657" i="12"/>
  <c r="CP768" i="12" s="1"/>
  <c r="CO657" i="12"/>
  <c r="CO768" i="12" s="1"/>
  <c r="CN657" i="12"/>
  <c r="CN768" i="12" s="1"/>
  <c r="CM657" i="12"/>
  <c r="CM768" i="12" s="1"/>
  <c r="CL657" i="12"/>
  <c r="CL768" i="12" s="1"/>
  <c r="CJ657" i="12"/>
  <c r="CJ768" i="12" s="1"/>
  <c r="CI657" i="12"/>
  <c r="CI768" i="12" s="1"/>
  <c r="CH657" i="12"/>
  <c r="CH768" i="12" s="1"/>
  <c r="CG657" i="12"/>
  <c r="CG768" i="12" s="1"/>
  <c r="CF657" i="12"/>
  <c r="CF768" i="12" s="1"/>
  <c r="CE657" i="12"/>
  <c r="CE768" i="12" s="1"/>
  <c r="CD657" i="12"/>
  <c r="CD768" i="12" s="1"/>
  <c r="CC657" i="12"/>
  <c r="CC768" i="12" s="1"/>
  <c r="CB657" i="12"/>
  <c r="CB768" i="12" s="1"/>
  <c r="CA657" i="12"/>
  <c r="CA768" i="12" s="1"/>
  <c r="BZ657" i="12"/>
  <c r="BZ768" i="12" s="1"/>
  <c r="BY657" i="12"/>
  <c r="BY768" i="12" s="1"/>
  <c r="BX657" i="12"/>
  <c r="BX768" i="12" s="1"/>
  <c r="BW657" i="12"/>
  <c r="BW768" i="12" s="1"/>
  <c r="BV657" i="12"/>
  <c r="BV768" i="12" s="1"/>
  <c r="BU657" i="12"/>
  <c r="BU768" i="12" s="1"/>
  <c r="BT657" i="12"/>
  <c r="BT768" i="12" s="1"/>
  <c r="BS657" i="12"/>
  <c r="BS768" i="12" s="1"/>
  <c r="BR657" i="12"/>
  <c r="BR768" i="12" s="1"/>
  <c r="BQ657" i="12"/>
  <c r="BQ768" i="12" s="1"/>
  <c r="BP657" i="12"/>
  <c r="BP768" i="12" s="1"/>
  <c r="BO657" i="12"/>
  <c r="BO768" i="12" s="1"/>
  <c r="BN657" i="12"/>
  <c r="BN768" i="12" s="1"/>
  <c r="BM657" i="12"/>
  <c r="BM768" i="12" s="1"/>
  <c r="BL657" i="12"/>
  <c r="BL768" i="12" s="1"/>
  <c r="BK657" i="12"/>
  <c r="BK768" i="12" s="1"/>
  <c r="BJ657" i="12"/>
  <c r="BJ768" i="12" s="1"/>
  <c r="BI657" i="12"/>
  <c r="BI768" i="12" s="1"/>
  <c r="BH657" i="12"/>
  <c r="BH768" i="12" s="1"/>
  <c r="BG657" i="12"/>
  <c r="BG768" i="12" s="1"/>
  <c r="BF657" i="12"/>
  <c r="BF768" i="12" s="1"/>
  <c r="BE657" i="12"/>
  <c r="BE768" i="12" s="1"/>
  <c r="BD657" i="12"/>
  <c r="BD768" i="12" s="1"/>
  <c r="BC657" i="12"/>
  <c r="BC768" i="12" s="1"/>
  <c r="BB657" i="12"/>
  <c r="BB768" i="12" s="1"/>
  <c r="BA657" i="12"/>
  <c r="BA768" i="12" s="1"/>
  <c r="AZ657" i="12"/>
  <c r="AZ768" i="12" s="1"/>
  <c r="AY657" i="12"/>
  <c r="AY768" i="12" s="1"/>
  <c r="AX657" i="12"/>
  <c r="AX768" i="12" s="1"/>
  <c r="AW657" i="12"/>
  <c r="AW768" i="12" s="1"/>
  <c r="AV657" i="12"/>
  <c r="AV768" i="12" s="1"/>
  <c r="AU657" i="12"/>
  <c r="AU768" i="12" s="1"/>
  <c r="AT657" i="12"/>
  <c r="AT768" i="12" s="1"/>
  <c r="AS657" i="12"/>
  <c r="AS768" i="12" s="1"/>
  <c r="AR657" i="12"/>
  <c r="AR768" i="12" s="1"/>
  <c r="AQ657" i="12"/>
  <c r="AQ768" i="12" s="1"/>
  <c r="AP657" i="12"/>
  <c r="AP768" i="12" s="1"/>
  <c r="AO657" i="12"/>
  <c r="AO768" i="12" s="1"/>
  <c r="AN657" i="12"/>
  <c r="AN768" i="12" s="1"/>
  <c r="AM657" i="12"/>
  <c r="AM768" i="12" s="1"/>
  <c r="AL657" i="12"/>
  <c r="AL768" i="12" s="1"/>
  <c r="AK657" i="12"/>
  <c r="AK768" i="12" s="1"/>
  <c r="AJ657" i="12"/>
  <c r="AJ768" i="12" s="1"/>
  <c r="AI657" i="12"/>
  <c r="AI768" i="12" s="1"/>
  <c r="AH657" i="12"/>
  <c r="AH768" i="12" s="1"/>
  <c r="AG657" i="12"/>
  <c r="AG768" i="12" s="1"/>
  <c r="AF657" i="12"/>
  <c r="AF768" i="12" s="1"/>
  <c r="AE657" i="12"/>
  <c r="AE768" i="12" s="1"/>
  <c r="AD657" i="12"/>
  <c r="AD768" i="12" s="1"/>
  <c r="AC657" i="12"/>
  <c r="AC768" i="12" s="1"/>
  <c r="AB657" i="12"/>
  <c r="AB768" i="12" s="1"/>
  <c r="AA657" i="12"/>
  <c r="AA768" i="12" s="1"/>
  <c r="Z657" i="12"/>
  <c r="Z768" i="12" s="1"/>
  <c r="Y657" i="12"/>
  <c r="Y768" i="12" s="1"/>
  <c r="X657" i="12"/>
  <c r="X768" i="12" s="1"/>
  <c r="W657" i="12"/>
  <c r="W768" i="12" s="1"/>
  <c r="V657" i="12"/>
  <c r="V768" i="12" s="1"/>
  <c r="U657" i="12"/>
  <c r="U768" i="12" s="1"/>
  <c r="T657" i="12"/>
  <c r="T768" i="12" s="1"/>
  <c r="S657" i="12"/>
  <c r="S768" i="12" s="1"/>
  <c r="R657" i="12"/>
  <c r="R768" i="12" s="1"/>
  <c r="Q657" i="12"/>
  <c r="Q768" i="12" s="1"/>
  <c r="P657" i="12"/>
  <c r="P768" i="12" s="1"/>
  <c r="O657" i="12"/>
  <c r="O768" i="12" s="1"/>
  <c r="N657" i="12"/>
  <c r="N768" i="12" s="1"/>
  <c r="M657" i="12"/>
  <c r="M768" i="12" s="1"/>
  <c r="L657" i="12"/>
  <c r="L768" i="12" s="1"/>
  <c r="K657" i="12"/>
  <c r="K768" i="12" s="1"/>
  <c r="J657" i="12"/>
  <c r="J768" i="12" s="1"/>
  <c r="I657" i="12"/>
  <c r="I768" i="12" s="1"/>
  <c r="H657" i="12"/>
  <c r="H768" i="12" s="1"/>
  <c r="G657" i="12"/>
  <c r="G768" i="12" s="1"/>
  <c r="F657" i="12"/>
  <c r="F768" i="12" s="1"/>
  <c r="E657" i="12"/>
  <c r="E768" i="12" s="1"/>
  <c r="DH656" i="12"/>
  <c r="DH767" i="12" s="1"/>
  <c r="DG656" i="12"/>
  <c r="DG767" i="12" s="1"/>
  <c r="DF656" i="12"/>
  <c r="DF767" i="12" s="1"/>
  <c r="DE656" i="12"/>
  <c r="DE767" i="12" s="1"/>
  <c r="DD656" i="12"/>
  <c r="DD767" i="12" s="1"/>
  <c r="DC656" i="12"/>
  <c r="DC767" i="12" s="1"/>
  <c r="DB656" i="12"/>
  <c r="DB767" i="12" s="1"/>
  <c r="DA656" i="12"/>
  <c r="DA767" i="12" s="1"/>
  <c r="CZ656" i="12"/>
  <c r="CZ767" i="12" s="1"/>
  <c r="CY656" i="12"/>
  <c r="CY767" i="12" s="1"/>
  <c r="CX656" i="12"/>
  <c r="CX767" i="12" s="1"/>
  <c r="CW656" i="12"/>
  <c r="CW767" i="12" s="1"/>
  <c r="CV656" i="12"/>
  <c r="CV767" i="12" s="1"/>
  <c r="CU656" i="12"/>
  <c r="CU767" i="12" s="1"/>
  <c r="CT656" i="12"/>
  <c r="CT767" i="12" s="1"/>
  <c r="CS656" i="12"/>
  <c r="CS767" i="12" s="1"/>
  <c r="CR656" i="12"/>
  <c r="CR767" i="12" s="1"/>
  <c r="CQ656" i="12"/>
  <c r="CQ767" i="12" s="1"/>
  <c r="CP656" i="12"/>
  <c r="CP767" i="12" s="1"/>
  <c r="CO656" i="12"/>
  <c r="CO767" i="12" s="1"/>
  <c r="CN656" i="12"/>
  <c r="CN767" i="12" s="1"/>
  <c r="CM656" i="12"/>
  <c r="CM767" i="12" s="1"/>
  <c r="CL656" i="12"/>
  <c r="CL767" i="12" s="1"/>
  <c r="CK656" i="12"/>
  <c r="CK767" i="12" s="1"/>
  <c r="CI656" i="12"/>
  <c r="CI767" i="12" s="1"/>
  <c r="CH656" i="12"/>
  <c r="CH767" i="12" s="1"/>
  <c r="CG656" i="12"/>
  <c r="CG767" i="12" s="1"/>
  <c r="CF656" i="12"/>
  <c r="CF767" i="12" s="1"/>
  <c r="CE656" i="12"/>
  <c r="CE767" i="12" s="1"/>
  <c r="CD656" i="12"/>
  <c r="CD767" i="12" s="1"/>
  <c r="CC656" i="12"/>
  <c r="CC767" i="12" s="1"/>
  <c r="CB656" i="12"/>
  <c r="CB767" i="12" s="1"/>
  <c r="CA656" i="12"/>
  <c r="CA767" i="12" s="1"/>
  <c r="BZ656" i="12"/>
  <c r="BZ767" i="12" s="1"/>
  <c r="BY656" i="12"/>
  <c r="BY767" i="12" s="1"/>
  <c r="BX656" i="12"/>
  <c r="BX767" i="12" s="1"/>
  <c r="BW656" i="12"/>
  <c r="BW767" i="12" s="1"/>
  <c r="BV656" i="12"/>
  <c r="BV767" i="12" s="1"/>
  <c r="BU656" i="12"/>
  <c r="BU767" i="12" s="1"/>
  <c r="BT656" i="12"/>
  <c r="BT767" i="12" s="1"/>
  <c r="BS656" i="12"/>
  <c r="BS767" i="12" s="1"/>
  <c r="BR656" i="12"/>
  <c r="BR767" i="12" s="1"/>
  <c r="BQ656" i="12"/>
  <c r="BQ767" i="12" s="1"/>
  <c r="BP656" i="12"/>
  <c r="BP767" i="12" s="1"/>
  <c r="BO656" i="12"/>
  <c r="BO767" i="12" s="1"/>
  <c r="BN656" i="12"/>
  <c r="BN767" i="12" s="1"/>
  <c r="BM656" i="12"/>
  <c r="BM767" i="12" s="1"/>
  <c r="BL656" i="12"/>
  <c r="BL767" i="12" s="1"/>
  <c r="BK656" i="12"/>
  <c r="BK767" i="12" s="1"/>
  <c r="BJ656" i="12"/>
  <c r="BJ767" i="12" s="1"/>
  <c r="BI656" i="12"/>
  <c r="BI767" i="12" s="1"/>
  <c r="BH656" i="12"/>
  <c r="BH767" i="12" s="1"/>
  <c r="BG656" i="12"/>
  <c r="BG767" i="12" s="1"/>
  <c r="BF656" i="12"/>
  <c r="BF767" i="12" s="1"/>
  <c r="BE656" i="12"/>
  <c r="BE767" i="12" s="1"/>
  <c r="BD656" i="12"/>
  <c r="BD767" i="12" s="1"/>
  <c r="BC656" i="12"/>
  <c r="BC767" i="12" s="1"/>
  <c r="BB656" i="12"/>
  <c r="BB767" i="12" s="1"/>
  <c r="BA656" i="12"/>
  <c r="BA767" i="12" s="1"/>
  <c r="AZ656" i="12"/>
  <c r="AZ767" i="12" s="1"/>
  <c r="AY656" i="12"/>
  <c r="AY767" i="12" s="1"/>
  <c r="AX656" i="12"/>
  <c r="AX767" i="12" s="1"/>
  <c r="AW656" i="12"/>
  <c r="AW767" i="12" s="1"/>
  <c r="AV656" i="12"/>
  <c r="AV767" i="12" s="1"/>
  <c r="AU656" i="12"/>
  <c r="AU767" i="12" s="1"/>
  <c r="AT656" i="12"/>
  <c r="AT767" i="12" s="1"/>
  <c r="AS656" i="12"/>
  <c r="AS767" i="12" s="1"/>
  <c r="AR656" i="12"/>
  <c r="AR767" i="12" s="1"/>
  <c r="AQ656" i="12"/>
  <c r="AQ767" i="12" s="1"/>
  <c r="AP656" i="12"/>
  <c r="AP767" i="12" s="1"/>
  <c r="AO656" i="12"/>
  <c r="AO767" i="12" s="1"/>
  <c r="AN656" i="12"/>
  <c r="AN767" i="12" s="1"/>
  <c r="AM656" i="12"/>
  <c r="AM767" i="12" s="1"/>
  <c r="AL656" i="12"/>
  <c r="AL767" i="12" s="1"/>
  <c r="AK656" i="12"/>
  <c r="AK767" i="12" s="1"/>
  <c r="AJ656" i="12"/>
  <c r="AJ767" i="12" s="1"/>
  <c r="AI656" i="12"/>
  <c r="AI767" i="12" s="1"/>
  <c r="AH656" i="12"/>
  <c r="AH767" i="12" s="1"/>
  <c r="AG656" i="12"/>
  <c r="AG767" i="12" s="1"/>
  <c r="AF656" i="12"/>
  <c r="AF767" i="12" s="1"/>
  <c r="AE656" i="12"/>
  <c r="AE767" i="12" s="1"/>
  <c r="AD656" i="12"/>
  <c r="AD767" i="12" s="1"/>
  <c r="AC656" i="12"/>
  <c r="AC767" i="12" s="1"/>
  <c r="AB656" i="12"/>
  <c r="AB767" i="12" s="1"/>
  <c r="AA656" i="12"/>
  <c r="AA767" i="12" s="1"/>
  <c r="Z656" i="12"/>
  <c r="Z767" i="12" s="1"/>
  <c r="Y656" i="12"/>
  <c r="Y767" i="12" s="1"/>
  <c r="X656" i="12"/>
  <c r="X767" i="12" s="1"/>
  <c r="W656" i="12"/>
  <c r="W767" i="12" s="1"/>
  <c r="V656" i="12"/>
  <c r="V767" i="12" s="1"/>
  <c r="U656" i="12"/>
  <c r="U767" i="12" s="1"/>
  <c r="T656" i="12"/>
  <c r="T767" i="12" s="1"/>
  <c r="S656" i="12"/>
  <c r="S767" i="12" s="1"/>
  <c r="R656" i="12"/>
  <c r="R767" i="12" s="1"/>
  <c r="Q656" i="12"/>
  <c r="Q767" i="12" s="1"/>
  <c r="P656" i="12"/>
  <c r="P767" i="12" s="1"/>
  <c r="O656" i="12"/>
  <c r="O767" i="12" s="1"/>
  <c r="N656" i="12"/>
  <c r="N767" i="12" s="1"/>
  <c r="M656" i="12"/>
  <c r="M767" i="12" s="1"/>
  <c r="L656" i="12"/>
  <c r="L767" i="12" s="1"/>
  <c r="K656" i="12"/>
  <c r="K767" i="12" s="1"/>
  <c r="J656" i="12"/>
  <c r="J767" i="12" s="1"/>
  <c r="I656" i="12"/>
  <c r="I767" i="12" s="1"/>
  <c r="H656" i="12"/>
  <c r="H767" i="12" s="1"/>
  <c r="G656" i="12"/>
  <c r="G767" i="12" s="1"/>
  <c r="F656" i="12"/>
  <c r="F767" i="12" s="1"/>
  <c r="E656" i="12"/>
  <c r="E767" i="12" s="1"/>
  <c r="DH655" i="12"/>
  <c r="DH766" i="12" s="1"/>
  <c r="DG655" i="12"/>
  <c r="DG766" i="12" s="1"/>
  <c r="DF655" i="12"/>
  <c r="DF766" i="12" s="1"/>
  <c r="DE655" i="12"/>
  <c r="DE766" i="12" s="1"/>
  <c r="DD655" i="12"/>
  <c r="DD766" i="12" s="1"/>
  <c r="DC655" i="12"/>
  <c r="DC766" i="12" s="1"/>
  <c r="DB655" i="12"/>
  <c r="DB766" i="12" s="1"/>
  <c r="DA655" i="12"/>
  <c r="DA766" i="12" s="1"/>
  <c r="CZ655" i="12"/>
  <c r="CZ766" i="12" s="1"/>
  <c r="CY655" i="12"/>
  <c r="CY766" i="12" s="1"/>
  <c r="CX655" i="12"/>
  <c r="CX766" i="12" s="1"/>
  <c r="CW655" i="12"/>
  <c r="CW766" i="12" s="1"/>
  <c r="CV655" i="12"/>
  <c r="CV766" i="12" s="1"/>
  <c r="CU655" i="12"/>
  <c r="CU766" i="12" s="1"/>
  <c r="CT655" i="12"/>
  <c r="CT766" i="12" s="1"/>
  <c r="CS655" i="12"/>
  <c r="CS766" i="12" s="1"/>
  <c r="CR655" i="12"/>
  <c r="CR766" i="12" s="1"/>
  <c r="CQ655" i="12"/>
  <c r="CQ766" i="12" s="1"/>
  <c r="CP655" i="12"/>
  <c r="CP766" i="12" s="1"/>
  <c r="CO655" i="12"/>
  <c r="CO766" i="12" s="1"/>
  <c r="CN655" i="12"/>
  <c r="CN766" i="12" s="1"/>
  <c r="CM655" i="12"/>
  <c r="CM766" i="12" s="1"/>
  <c r="CL655" i="12"/>
  <c r="CL766" i="12" s="1"/>
  <c r="CK655" i="12"/>
  <c r="CK766" i="12" s="1"/>
  <c r="CJ655" i="12"/>
  <c r="CJ766" i="12" s="1"/>
  <c r="CH655" i="12"/>
  <c r="CH766" i="12" s="1"/>
  <c r="CG655" i="12"/>
  <c r="CG766" i="12" s="1"/>
  <c r="CF655" i="12"/>
  <c r="CF766" i="12" s="1"/>
  <c r="CE655" i="12"/>
  <c r="CE766" i="12" s="1"/>
  <c r="CD655" i="12"/>
  <c r="CD766" i="12" s="1"/>
  <c r="CC655" i="12"/>
  <c r="CC766" i="12" s="1"/>
  <c r="CB655" i="12"/>
  <c r="CB766" i="12" s="1"/>
  <c r="CA655" i="12"/>
  <c r="CA766" i="12" s="1"/>
  <c r="BZ655" i="12"/>
  <c r="BZ766" i="12" s="1"/>
  <c r="BY655" i="12"/>
  <c r="BY766" i="12" s="1"/>
  <c r="BX655" i="12"/>
  <c r="BX766" i="12" s="1"/>
  <c r="BW655" i="12"/>
  <c r="BW766" i="12" s="1"/>
  <c r="BV655" i="12"/>
  <c r="BV766" i="12" s="1"/>
  <c r="BU655" i="12"/>
  <c r="BU766" i="12" s="1"/>
  <c r="BT655" i="12"/>
  <c r="BT766" i="12" s="1"/>
  <c r="BS655" i="12"/>
  <c r="BS766" i="12" s="1"/>
  <c r="BR655" i="12"/>
  <c r="BR766" i="12" s="1"/>
  <c r="BQ655" i="12"/>
  <c r="BQ766" i="12" s="1"/>
  <c r="BP655" i="12"/>
  <c r="BP766" i="12" s="1"/>
  <c r="BO655" i="12"/>
  <c r="BO766" i="12" s="1"/>
  <c r="BN655" i="12"/>
  <c r="BN766" i="12" s="1"/>
  <c r="BM655" i="12"/>
  <c r="BM766" i="12" s="1"/>
  <c r="BL655" i="12"/>
  <c r="BL766" i="12" s="1"/>
  <c r="BK655" i="12"/>
  <c r="BK766" i="12" s="1"/>
  <c r="BJ655" i="12"/>
  <c r="BJ766" i="12" s="1"/>
  <c r="BI655" i="12"/>
  <c r="BI766" i="12" s="1"/>
  <c r="BH655" i="12"/>
  <c r="BH766" i="12" s="1"/>
  <c r="BG655" i="12"/>
  <c r="BG766" i="12" s="1"/>
  <c r="BF655" i="12"/>
  <c r="BF766" i="12" s="1"/>
  <c r="BE655" i="12"/>
  <c r="BE766" i="12" s="1"/>
  <c r="BD655" i="12"/>
  <c r="BD766" i="12" s="1"/>
  <c r="BC655" i="12"/>
  <c r="BC766" i="12" s="1"/>
  <c r="BB655" i="12"/>
  <c r="BB766" i="12" s="1"/>
  <c r="BA655" i="12"/>
  <c r="BA766" i="12" s="1"/>
  <c r="AZ655" i="12"/>
  <c r="AZ766" i="12" s="1"/>
  <c r="AY655" i="12"/>
  <c r="AY766" i="12" s="1"/>
  <c r="AX655" i="12"/>
  <c r="AX766" i="12" s="1"/>
  <c r="AW655" i="12"/>
  <c r="AW766" i="12" s="1"/>
  <c r="AV655" i="12"/>
  <c r="AV766" i="12" s="1"/>
  <c r="AU655" i="12"/>
  <c r="AU766" i="12" s="1"/>
  <c r="AT655" i="12"/>
  <c r="AT766" i="12" s="1"/>
  <c r="AS655" i="12"/>
  <c r="AS766" i="12" s="1"/>
  <c r="AR655" i="12"/>
  <c r="AR766" i="12" s="1"/>
  <c r="AQ655" i="12"/>
  <c r="AQ766" i="12" s="1"/>
  <c r="AP655" i="12"/>
  <c r="AP766" i="12" s="1"/>
  <c r="AO655" i="12"/>
  <c r="AO766" i="12" s="1"/>
  <c r="AN655" i="12"/>
  <c r="AN766" i="12" s="1"/>
  <c r="AM655" i="12"/>
  <c r="AM766" i="12" s="1"/>
  <c r="AL655" i="12"/>
  <c r="AL766" i="12" s="1"/>
  <c r="AK655" i="12"/>
  <c r="AK766" i="12" s="1"/>
  <c r="AJ655" i="12"/>
  <c r="AJ766" i="12" s="1"/>
  <c r="AI655" i="12"/>
  <c r="AI766" i="12" s="1"/>
  <c r="AH655" i="12"/>
  <c r="AH766" i="12" s="1"/>
  <c r="AG655" i="12"/>
  <c r="AG766" i="12" s="1"/>
  <c r="AF655" i="12"/>
  <c r="AF766" i="12" s="1"/>
  <c r="AE655" i="12"/>
  <c r="AE766" i="12" s="1"/>
  <c r="AD655" i="12"/>
  <c r="AD766" i="12" s="1"/>
  <c r="AC655" i="12"/>
  <c r="AC766" i="12" s="1"/>
  <c r="AB655" i="12"/>
  <c r="AB766" i="12" s="1"/>
  <c r="AA655" i="12"/>
  <c r="AA766" i="12" s="1"/>
  <c r="Z655" i="12"/>
  <c r="Z766" i="12" s="1"/>
  <c r="Y655" i="12"/>
  <c r="Y766" i="12" s="1"/>
  <c r="X655" i="12"/>
  <c r="X766" i="12" s="1"/>
  <c r="W655" i="12"/>
  <c r="W766" i="12" s="1"/>
  <c r="V655" i="12"/>
  <c r="V766" i="12" s="1"/>
  <c r="U655" i="12"/>
  <c r="U766" i="12" s="1"/>
  <c r="T655" i="12"/>
  <c r="T766" i="12" s="1"/>
  <c r="S655" i="12"/>
  <c r="S766" i="12" s="1"/>
  <c r="R655" i="12"/>
  <c r="R766" i="12" s="1"/>
  <c r="Q655" i="12"/>
  <c r="Q766" i="12" s="1"/>
  <c r="P655" i="12"/>
  <c r="P766" i="12" s="1"/>
  <c r="O655" i="12"/>
  <c r="O766" i="12" s="1"/>
  <c r="N655" i="12"/>
  <c r="N766" i="12" s="1"/>
  <c r="M655" i="12"/>
  <c r="M766" i="12" s="1"/>
  <c r="L655" i="12"/>
  <c r="L766" i="12" s="1"/>
  <c r="K655" i="12"/>
  <c r="K766" i="12" s="1"/>
  <c r="J655" i="12"/>
  <c r="J766" i="12" s="1"/>
  <c r="I655" i="12"/>
  <c r="I766" i="12" s="1"/>
  <c r="H655" i="12"/>
  <c r="H766" i="12" s="1"/>
  <c r="G655" i="12"/>
  <c r="G766" i="12" s="1"/>
  <c r="F655" i="12"/>
  <c r="F766" i="12" s="1"/>
  <c r="E655" i="12"/>
  <c r="E766" i="12" s="1"/>
  <c r="DH654" i="12"/>
  <c r="DH765" i="12" s="1"/>
  <c r="DG654" i="12"/>
  <c r="DG765" i="12" s="1"/>
  <c r="DF654" i="12"/>
  <c r="DF765" i="12" s="1"/>
  <c r="DE654" i="12"/>
  <c r="DE765" i="12" s="1"/>
  <c r="DD654" i="12"/>
  <c r="DD765" i="12" s="1"/>
  <c r="DC654" i="12"/>
  <c r="DC765" i="12" s="1"/>
  <c r="DB654" i="12"/>
  <c r="DB765" i="12" s="1"/>
  <c r="DA654" i="12"/>
  <c r="DA765" i="12" s="1"/>
  <c r="CZ654" i="12"/>
  <c r="CZ765" i="12" s="1"/>
  <c r="CY654" i="12"/>
  <c r="CY765" i="12" s="1"/>
  <c r="CX654" i="12"/>
  <c r="CX765" i="12" s="1"/>
  <c r="CW654" i="12"/>
  <c r="CW765" i="12" s="1"/>
  <c r="CV654" i="12"/>
  <c r="CV765" i="12" s="1"/>
  <c r="CU654" i="12"/>
  <c r="CU765" i="12" s="1"/>
  <c r="CT654" i="12"/>
  <c r="CT765" i="12" s="1"/>
  <c r="CS654" i="12"/>
  <c r="CS765" i="12" s="1"/>
  <c r="CR654" i="12"/>
  <c r="CR765" i="12" s="1"/>
  <c r="CQ654" i="12"/>
  <c r="CQ765" i="12" s="1"/>
  <c r="CP654" i="12"/>
  <c r="CP765" i="12" s="1"/>
  <c r="CO654" i="12"/>
  <c r="CO765" i="12" s="1"/>
  <c r="CN654" i="12"/>
  <c r="CN765" i="12" s="1"/>
  <c r="CM654" i="12"/>
  <c r="CM765" i="12" s="1"/>
  <c r="CL654" i="12"/>
  <c r="CL765" i="12" s="1"/>
  <c r="CK654" i="12"/>
  <c r="CK765" i="12" s="1"/>
  <c r="CJ654" i="12"/>
  <c r="CJ765" i="12" s="1"/>
  <c r="CI654" i="12"/>
  <c r="CI765" i="12" s="1"/>
  <c r="CG654" i="12"/>
  <c r="CG765" i="12" s="1"/>
  <c r="CF654" i="12"/>
  <c r="CF765" i="12" s="1"/>
  <c r="CE654" i="12"/>
  <c r="CE765" i="12" s="1"/>
  <c r="CD654" i="12"/>
  <c r="CD765" i="12" s="1"/>
  <c r="CC654" i="12"/>
  <c r="CC765" i="12" s="1"/>
  <c r="CB654" i="12"/>
  <c r="CB765" i="12" s="1"/>
  <c r="CA654" i="12"/>
  <c r="CA765" i="12" s="1"/>
  <c r="BZ654" i="12"/>
  <c r="BZ765" i="12" s="1"/>
  <c r="BY654" i="12"/>
  <c r="BY765" i="12" s="1"/>
  <c r="BX654" i="12"/>
  <c r="BX765" i="12" s="1"/>
  <c r="BW654" i="12"/>
  <c r="BW765" i="12" s="1"/>
  <c r="BV654" i="12"/>
  <c r="BV765" i="12" s="1"/>
  <c r="BU654" i="12"/>
  <c r="BU765" i="12" s="1"/>
  <c r="BT654" i="12"/>
  <c r="BT765" i="12" s="1"/>
  <c r="BS654" i="12"/>
  <c r="BS765" i="12" s="1"/>
  <c r="BR654" i="12"/>
  <c r="BR765" i="12" s="1"/>
  <c r="BQ654" i="12"/>
  <c r="BQ765" i="12" s="1"/>
  <c r="BP654" i="12"/>
  <c r="BP765" i="12" s="1"/>
  <c r="BO654" i="12"/>
  <c r="BO765" i="12" s="1"/>
  <c r="BN654" i="12"/>
  <c r="BN765" i="12" s="1"/>
  <c r="BM654" i="12"/>
  <c r="BM765" i="12" s="1"/>
  <c r="BL654" i="12"/>
  <c r="BL765" i="12" s="1"/>
  <c r="BK654" i="12"/>
  <c r="BK765" i="12" s="1"/>
  <c r="BJ654" i="12"/>
  <c r="BJ765" i="12" s="1"/>
  <c r="BI654" i="12"/>
  <c r="BI765" i="12" s="1"/>
  <c r="BH654" i="12"/>
  <c r="BH765" i="12" s="1"/>
  <c r="BG654" i="12"/>
  <c r="BG765" i="12" s="1"/>
  <c r="BF654" i="12"/>
  <c r="BF765" i="12" s="1"/>
  <c r="BE654" i="12"/>
  <c r="BE765" i="12" s="1"/>
  <c r="BD654" i="12"/>
  <c r="BD765" i="12" s="1"/>
  <c r="BC654" i="12"/>
  <c r="BC765" i="12" s="1"/>
  <c r="BB654" i="12"/>
  <c r="BB765" i="12" s="1"/>
  <c r="BA654" i="12"/>
  <c r="BA765" i="12" s="1"/>
  <c r="AZ654" i="12"/>
  <c r="AZ765" i="12" s="1"/>
  <c r="AY654" i="12"/>
  <c r="AY765" i="12" s="1"/>
  <c r="AX654" i="12"/>
  <c r="AX765" i="12" s="1"/>
  <c r="AW654" i="12"/>
  <c r="AW765" i="12" s="1"/>
  <c r="AV654" i="12"/>
  <c r="AV765" i="12" s="1"/>
  <c r="AU654" i="12"/>
  <c r="AU765" i="12" s="1"/>
  <c r="AT654" i="12"/>
  <c r="AT765" i="12" s="1"/>
  <c r="AS654" i="12"/>
  <c r="AS765" i="12" s="1"/>
  <c r="AR654" i="12"/>
  <c r="AR765" i="12" s="1"/>
  <c r="AQ654" i="12"/>
  <c r="AQ765" i="12" s="1"/>
  <c r="AP654" i="12"/>
  <c r="AP765" i="12" s="1"/>
  <c r="AO654" i="12"/>
  <c r="AO765" i="12" s="1"/>
  <c r="AN654" i="12"/>
  <c r="AN765" i="12" s="1"/>
  <c r="AM654" i="12"/>
  <c r="AM765" i="12" s="1"/>
  <c r="AL654" i="12"/>
  <c r="AL765" i="12" s="1"/>
  <c r="AK654" i="12"/>
  <c r="AK765" i="12" s="1"/>
  <c r="AJ654" i="12"/>
  <c r="AJ765" i="12" s="1"/>
  <c r="AI654" i="12"/>
  <c r="AI765" i="12" s="1"/>
  <c r="AH654" i="12"/>
  <c r="AH765" i="12" s="1"/>
  <c r="AG654" i="12"/>
  <c r="AG765" i="12" s="1"/>
  <c r="AF654" i="12"/>
  <c r="AF765" i="12" s="1"/>
  <c r="AE654" i="12"/>
  <c r="AE765" i="12" s="1"/>
  <c r="AD654" i="12"/>
  <c r="AD765" i="12" s="1"/>
  <c r="AC654" i="12"/>
  <c r="AC765" i="12" s="1"/>
  <c r="AB654" i="12"/>
  <c r="AB765" i="12" s="1"/>
  <c r="AA654" i="12"/>
  <c r="AA765" i="12" s="1"/>
  <c r="Z654" i="12"/>
  <c r="Z765" i="12" s="1"/>
  <c r="Y654" i="12"/>
  <c r="Y765" i="12" s="1"/>
  <c r="X654" i="12"/>
  <c r="X765" i="12" s="1"/>
  <c r="W654" i="12"/>
  <c r="W765" i="12" s="1"/>
  <c r="V654" i="12"/>
  <c r="V765" i="12" s="1"/>
  <c r="U654" i="12"/>
  <c r="U765" i="12" s="1"/>
  <c r="T654" i="12"/>
  <c r="T765" i="12" s="1"/>
  <c r="S654" i="12"/>
  <c r="S765" i="12" s="1"/>
  <c r="R654" i="12"/>
  <c r="R765" i="12" s="1"/>
  <c r="Q654" i="12"/>
  <c r="Q765" i="12" s="1"/>
  <c r="P654" i="12"/>
  <c r="P765" i="12" s="1"/>
  <c r="O654" i="12"/>
  <c r="O765" i="12" s="1"/>
  <c r="N654" i="12"/>
  <c r="N765" i="12" s="1"/>
  <c r="M654" i="12"/>
  <c r="M765" i="12" s="1"/>
  <c r="L654" i="12"/>
  <c r="L765" i="12" s="1"/>
  <c r="K654" i="12"/>
  <c r="K765" i="12" s="1"/>
  <c r="J654" i="12"/>
  <c r="J765" i="12" s="1"/>
  <c r="I654" i="12"/>
  <c r="I765" i="12" s="1"/>
  <c r="H654" i="12"/>
  <c r="H765" i="12" s="1"/>
  <c r="G654" i="12"/>
  <c r="G765" i="12" s="1"/>
  <c r="F654" i="12"/>
  <c r="F765" i="12" s="1"/>
  <c r="E654" i="12"/>
  <c r="E765" i="12" s="1"/>
  <c r="DH653" i="12"/>
  <c r="DH764" i="12" s="1"/>
  <c r="DG653" i="12"/>
  <c r="DG764" i="12" s="1"/>
  <c r="DF653" i="12"/>
  <c r="DF764" i="12" s="1"/>
  <c r="DE653" i="12"/>
  <c r="DE764" i="12" s="1"/>
  <c r="DD653" i="12"/>
  <c r="DD764" i="12" s="1"/>
  <c r="DC653" i="12"/>
  <c r="DC764" i="12" s="1"/>
  <c r="DB653" i="12"/>
  <c r="DB764" i="12" s="1"/>
  <c r="DA653" i="12"/>
  <c r="DA764" i="12" s="1"/>
  <c r="CZ653" i="12"/>
  <c r="CZ764" i="12" s="1"/>
  <c r="CY653" i="12"/>
  <c r="CY764" i="12" s="1"/>
  <c r="CX653" i="12"/>
  <c r="CX764" i="12" s="1"/>
  <c r="CW653" i="12"/>
  <c r="CW764" i="12" s="1"/>
  <c r="CV653" i="12"/>
  <c r="CV764" i="12" s="1"/>
  <c r="CU653" i="12"/>
  <c r="CU764" i="12" s="1"/>
  <c r="CT653" i="12"/>
  <c r="CT764" i="12" s="1"/>
  <c r="CS653" i="12"/>
  <c r="CS764" i="12" s="1"/>
  <c r="CR653" i="12"/>
  <c r="CR764" i="12" s="1"/>
  <c r="CQ653" i="12"/>
  <c r="CQ764" i="12" s="1"/>
  <c r="CP653" i="12"/>
  <c r="CP764" i="12" s="1"/>
  <c r="CO653" i="12"/>
  <c r="CO764" i="12" s="1"/>
  <c r="CN653" i="12"/>
  <c r="CN764" i="12" s="1"/>
  <c r="CM653" i="12"/>
  <c r="CM764" i="12" s="1"/>
  <c r="CL653" i="12"/>
  <c r="CL764" i="12" s="1"/>
  <c r="CK653" i="12"/>
  <c r="CK764" i="12" s="1"/>
  <c r="CJ653" i="12"/>
  <c r="CJ764" i="12" s="1"/>
  <c r="CI653" i="12"/>
  <c r="CI764" i="12" s="1"/>
  <c r="CH653" i="12"/>
  <c r="CH764" i="12" s="1"/>
  <c r="CF653" i="12"/>
  <c r="CF764" i="12" s="1"/>
  <c r="CE653" i="12"/>
  <c r="CE764" i="12" s="1"/>
  <c r="CD653" i="12"/>
  <c r="CD764" i="12" s="1"/>
  <c r="CC653" i="12"/>
  <c r="CC764" i="12" s="1"/>
  <c r="CB653" i="12"/>
  <c r="CB764" i="12" s="1"/>
  <c r="CA653" i="12"/>
  <c r="CA764" i="12" s="1"/>
  <c r="BZ653" i="12"/>
  <c r="BZ764" i="12" s="1"/>
  <c r="BY653" i="12"/>
  <c r="BY764" i="12" s="1"/>
  <c r="BX653" i="12"/>
  <c r="BX764" i="12" s="1"/>
  <c r="BW653" i="12"/>
  <c r="BW764" i="12" s="1"/>
  <c r="BV653" i="12"/>
  <c r="BV764" i="12" s="1"/>
  <c r="BU653" i="12"/>
  <c r="BU764" i="12" s="1"/>
  <c r="BT653" i="12"/>
  <c r="BT764" i="12" s="1"/>
  <c r="BS653" i="12"/>
  <c r="BS764" i="12" s="1"/>
  <c r="BR653" i="12"/>
  <c r="BR764" i="12" s="1"/>
  <c r="BQ653" i="12"/>
  <c r="BQ764" i="12" s="1"/>
  <c r="BP653" i="12"/>
  <c r="BP764" i="12" s="1"/>
  <c r="BO653" i="12"/>
  <c r="BO764" i="12" s="1"/>
  <c r="BN653" i="12"/>
  <c r="BN764" i="12" s="1"/>
  <c r="BM653" i="12"/>
  <c r="BM764" i="12" s="1"/>
  <c r="BL653" i="12"/>
  <c r="BL764" i="12" s="1"/>
  <c r="BK653" i="12"/>
  <c r="BK764" i="12" s="1"/>
  <c r="BJ653" i="12"/>
  <c r="BJ764" i="12" s="1"/>
  <c r="BI653" i="12"/>
  <c r="BI764" i="12" s="1"/>
  <c r="BH653" i="12"/>
  <c r="BH764" i="12" s="1"/>
  <c r="BG653" i="12"/>
  <c r="BG764" i="12" s="1"/>
  <c r="BF653" i="12"/>
  <c r="BF764" i="12" s="1"/>
  <c r="BE653" i="12"/>
  <c r="BE764" i="12" s="1"/>
  <c r="BD653" i="12"/>
  <c r="BD764" i="12" s="1"/>
  <c r="BC653" i="12"/>
  <c r="BC764" i="12" s="1"/>
  <c r="BB653" i="12"/>
  <c r="BB764" i="12" s="1"/>
  <c r="BA653" i="12"/>
  <c r="BA764" i="12" s="1"/>
  <c r="AZ653" i="12"/>
  <c r="AZ764" i="12" s="1"/>
  <c r="AY653" i="12"/>
  <c r="AY764" i="12" s="1"/>
  <c r="AX653" i="12"/>
  <c r="AX764" i="12" s="1"/>
  <c r="AW653" i="12"/>
  <c r="AW764" i="12" s="1"/>
  <c r="AV653" i="12"/>
  <c r="AV764" i="12" s="1"/>
  <c r="AU653" i="12"/>
  <c r="AU764" i="12" s="1"/>
  <c r="AT653" i="12"/>
  <c r="AT764" i="12" s="1"/>
  <c r="AS653" i="12"/>
  <c r="AS764" i="12" s="1"/>
  <c r="AR653" i="12"/>
  <c r="AR764" i="12" s="1"/>
  <c r="AQ653" i="12"/>
  <c r="AQ764" i="12" s="1"/>
  <c r="AP653" i="12"/>
  <c r="AP764" i="12" s="1"/>
  <c r="AO653" i="12"/>
  <c r="AO764" i="12" s="1"/>
  <c r="AN653" i="12"/>
  <c r="AN764" i="12" s="1"/>
  <c r="AM653" i="12"/>
  <c r="AM764" i="12" s="1"/>
  <c r="AL653" i="12"/>
  <c r="AL764" i="12" s="1"/>
  <c r="AK653" i="12"/>
  <c r="AK764" i="12" s="1"/>
  <c r="AJ653" i="12"/>
  <c r="AJ764" i="12" s="1"/>
  <c r="AI653" i="12"/>
  <c r="AI764" i="12" s="1"/>
  <c r="AH653" i="12"/>
  <c r="AH764" i="12" s="1"/>
  <c r="AG653" i="12"/>
  <c r="AG764" i="12" s="1"/>
  <c r="AF653" i="12"/>
  <c r="AF764" i="12" s="1"/>
  <c r="AE653" i="12"/>
  <c r="AE764" i="12" s="1"/>
  <c r="AD653" i="12"/>
  <c r="AD764" i="12" s="1"/>
  <c r="AC653" i="12"/>
  <c r="AC764" i="12" s="1"/>
  <c r="AB653" i="12"/>
  <c r="AB764" i="12" s="1"/>
  <c r="AA653" i="12"/>
  <c r="AA764" i="12" s="1"/>
  <c r="Z653" i="12"/>
  <c r="Z764" i="12" s="1"/>
  <c r="Y653" i="12"/>
  <c r="Y764" i="12" s="1"/>
  <c r="X653" i="12"/>
  <c r="X764" i="12" s="1"/>
  <c r="W653" i="12"/>
  <c r="W764" i="12" s="1"/>
  <c r="V653" i="12"/>
  <c r="V764" i="12" s="1"/>
  <c r="U653" i="12"/>
  <c r="U764" i="12" s="1"/>
  <c r="T653" i="12"/>
  <c r="T764" i="12" s="1"/>
  <c r="S653" i="12"/>
  <c r="S764" i="12" s="1"/>
  <c r="R653" i="12"/>
  <c r="R764" i="12" s="1"/>
  <c r="Q653" i="12"/>
  <c r="Q764" i="12" s="1"/>
  <c r="P653" i="12"/>
  <c r="P764" i="12" s="1"/>
  <c r="O653" i="12"/>
  <c r="O764" i="12" s="1"/>
  <c r="N653" i="12"/>
  <c r="N764" i="12" s="1"/>
  <c r="M653" i="12"/>
  <c r="M764" i="12" s="1"/>
  <c r="L653" i="12"/>
  <c r="L764" i="12" s="1"/>
  <c r="K653" i="12"/>
  <c r="K764" i="12" s="1"/>
  <c r="J653" i="12"/>
  <c r="J764" i="12" s="1"/>
  <c r="I653" i="12"/>
  <c r="I764" i="12" s="1"/>
  <c r="H653" i="12"/>
  <c r="H764" i="12" s="1"/>
  <c r="G653" i="12"/>
  <c r="G764" i="12" s="1"/>
  <c r="F653" i="12"/>
  <c r="F764" i="12" s="1"/>
  <c r="E653" i="12"/>
  <c r="E764" i="12" s="1"/>
  <c r="DH652" i="12"/>
  <c r="DH763" i="12" s="1"/>
  <c r="DG652" i="12"/>
  <c r="DG763" i="12" s="1"/>
  <c r="DF652" i="12"/>
  <c r="DF763" i="12" s="1"/>
  <c r="DE652" i="12"/>
  <c r="DE763" i="12" s="1"/>
  <c r="DD652" i="12"/>
  <c r="DD763" i="12" s="1"/>
  <c r="DC652" i="12"/>
  <c r="DC763" i="12" s="1"/>
  <c r="DB652" i="12"/>
  <c r="DB763" i="12" s="1"/>
  <c r="DA652" i="12"/>
  <c r="DA763" i="12" s="1"/>
  <c r="CZ652" i="12"/>
  <c r="CZ763" i="12" s="1"/>
  <c r="CY652" i="12"/>
  <c r="CY763" i="12" s="1"/>
  <c r="CX652" i="12"/>
  <c r="CX763" i="12" s="1"/>
  <c r="CW652" i="12"/>
  <c r="CW763" i="12" s="1"/>
  <c r="CV652" i="12"/>
  <c r="CV763" i="12" s="1"/>
  <c r="CU652" i="12"/>
  <c r="CU763" i="12" s="1"/>
  <c r="CT652" i="12"/>
  <c r="CT763" i="12" s="1"/>
  <c r="CS652" i="12"/>
  <c r="CS763" i="12" s="1"/>
  <c r="CR652" i="12"/>
  <c r="CR763" i="12" s="1"/>
  <c r="CQ652" i="12"/>
  <c r="CQ763" i="12" s="1"/>
  <c r="CP652" i="12"/>
  <c r="CP763" i="12" s="1"/>
  <c r="CO652" i="12"/>
  <c r="CO763" i="12" s="1"/>
  <c r="CN652" i="12"/>
  <c r="CN763" i="12" s="1"/>
  <c r="CM652" i="12"/>
  <c r="CM763" i="12" s="1"/>
  <c r="CL652" i="12"/>
  <c r="CL763" i="12" s="1"/>
  <c r="CK652" i="12"/>
  <c r="CK763" i="12" s="1"/>
  <c r="CJ652" i="12"/>
  <c r="CJ763" i="12" s="1"/>
  <c r="CI652" i="12"/>
  <c r="CI763" i="12" s="1"/>
  <c r="CH652" i="12"/>
  <c r="CH763" i="12" s="1"/>
  <c r="CG652" i="12"/>
  <c r="CG763" i="12" s="1"/>
  <c r="CE652" i="12"/>
  <c r="CE763" i="12" s="1"/>
  <c r="CD652" i="12"/>
  <c r="CD763" i="12" s="1"/>
  <c r="CC652" i="12"/>
  <c r="CC763" i="12" s="1"/>
  <c r="CB652" i="12"/>
  <c r="CB763" i="12" s="1"/>
  <c r="CA652" i="12"/>
  <c r="CA763" i="12" s="1"/>
  <c r="BZ652" i="12"/>
  <c r="BZ763" i="12" s="1"/>
  <c r="BY652" i="12"/>
  <c r="BY763" i="12" s="1"/>
  <c r="BX652" i="12"/>
  <c r="BX763" i="12" s="1"/>
  <c r="BW652" i="12"/>
  <c r="BW763" i="12" s="1"/>
  <c r="BV652" i="12"/>
  <c r="BV763" i="12" s="1"/>
  <c r="BU652" i="12"/>
  <c r="BU763" i="12" s="1"/>
  <c r="BT652" i="12"/>
  <c r="BT763" i="12" s="1"/>
  <c r="BS652" i="12"/>
  <c r="BS763" i="12" s="1"/>
  <c r="BR652" i="12"/>
  <c r="BR763" i="12" s="1"/>
  <c r="BQ652" i="12"/>
  <c r="BQ763" i="12" s="1"/>
  <c r="BP652" i="12"/>
  <c r="BP763" i="12" s="1"/>
  <c r="BO652" i="12"/>
  <c r="BO763" i="12" s="1"/>
  <c r="BN652" i="12"/>
  <c r="BN763" i="12" s="1"/>
  <c r="BM652" i="12"/>
  <c r="BM763" i="12" s="1"/>
  <c r="BL652" i="12"/>
  <c r="BL763" i="12" s="1"/>
  <c r="BK652" i="12"/>
  <c r="BK763" i="12" s="1"/>
  <c r="BJ652" i="12"/>
  <c r="BJ763" i="12" s="1"/>
  <c r="BI652" i="12"/>
  <c r="BI763" i="12" s="1"/>
  <c r="BH652" i="12"/>
  <c r="BH763" i="12" s="1"/>
  <c r="BG652" i="12"/>
  <c r="BG763" i="12" s="1"/>
  <c r="BF652" i="12"/>
  <c r="BF763" i="12" s="1"/>
  <c r="BE652" i="12"/>
  <c r="BE763" i="12" s="1"/>
  <c r="BD652" i="12"/>
  <c r="BD763" i="12" s="1"/>
  <c r="BC652" i="12"/>
  <c r="BC763" i="12" s="1"/>
  <c r="BB652" i="12"/>
  <c r="BB763" i="12" s="1"/>
  <c r="BA652" i="12"/>
  <c r="BA763" i="12" s="1"/>
  <c r="AZ652" i="12"/>
  <c r="AZ763" i="12" s="1"/>
  <c r="AY652" i="12"/>
  <c r="AY763" i="12" s="1"/>
  <c r="AX652" i="12"/>
  <c r="AX763" i="12" s="1"/>
  <c r="AW652" i="12"/>
  <c r="AW763" i="12" s="1"/>
  <c r="AV652" i="12"/>
  <c r="AV763" i="12" s="1"/>
  <c r="AU652" i="12"/>
  <c r="AU763" i="12" s="1"/>
  <c r="AT652" i="12"/>
  <c r="AT763" i="12" s="1"/>
  <c r="AS652" i="12"/>
  <c r="AS763" i="12" s="1"/>
  <c r="AR652" i="12"/>
  <c r="AR763" i="12" s="1"/>
  <c r="AQ652" i="12"/>
  <c r="AQ763" i="12" s="1"/>
  <c r="AP652" i="12"/>
  <c r="AP763" i="12" s="1"/>
  <c r="AO652" i="12"/>
  <c r="AO763" i="12" s="1"/>
  <c r="AN652" i="12"/>
  <c r="AN763" i="12" s="1"/>
  <c r="AM652" i="12"/>
  <c r="AM763" i="12" s="1"/>
  <c r="AL652" i="12"/>
  <c r="AL763" i="12" s="1"/>
  <c r="AK652" i="12"/>
  <c r="AK763" i="12" s="1"/>
  <c r="AJ652" i="12"/>
  <c r="AJ763" i="12" s="1"/>
  <c r="AI652" i="12"/>
  <c r="AI763" i="12" s="1"/>
  <c r="AH652" i="12"/>
  <c r="AH763" i="12" s="1"/>
  <c r="AG652" i="12"/>
  <c r="AG763" i="12" s="1"/>
  <c r="AF652" i="12"/>
  <c r="AF763" i="12" s="1"/>
  <c r="AE652" i="12"/>
  <c r="AE763" i="12" s="1"/>
  <c r="AD652" i="12"/>
  <c r="AD763" i="12" s="1"/>
  <c r="AC652" i="12"/>
  <c r="AC763" i="12" s="1"/>
  <c r="AB652" i="12"/>
  <c r="AB763" i="12" s="1"/>
  <c r="AA652" i="12"/>
  <c r="AA763" i="12" s="1"/>
  <c r="Z652" i="12"/>
  <c r="Z763" i="12" s="1"/>
  <c r="Y652" i="12"/>
  <c r="Y763" i="12" s="1"/>
  <c r="X652" i="12"/>
  <c r="X763" i="12" s="1"/>
  <c r="W652" i="12"/>
  <c r="W763" i="12" s="1"/>
  <c r="V652" i="12"/>
  <c r="V763" i="12" s="1"/>
  <c r="U652" i="12"/>
  <c r="U763" i="12" s="1"/>
  <c r="T652" i="12"/>
  <c r="T763" i="12" s="1"/>
  <c r="S652" i="12"/>
  <c r="S763" i="12" s="1"/>
  <c r="R652" i="12"/>
  <c r="R763" i="12" s="1"/>
  <c r="Q652" i="12"/>
  <c r="Q763" i="12" s="1"/>
  <c r="P652" i="12"/>
  <c r="P763" i="12" s="1"/>
  <c r="O652" i="12"/>
  <c r="O763" i="12" s="1"/>
  <c r="N652" i="12"/>
  <c r="N763" i="12" s="1"/>
  <c r="M652" i="12"/>
  <c r="M763" i="12" s="1"/>
  <c r="L652" i="12"/>
  <c r="L763" i="12" s="1"/>
  <c r="K652" i="12"/>
  <c r="K763" i="12" s="1"/>
  <c r="J652" i="12"/>
  <c r="J763" i="12" s="1"/>
  <c r="I652" i="12"/>
  <c r="I763" i="12" s="1"/>
  <c r="H652" i="12"/>
  <c r="H763" i="12" s="1"/>
  <c r="G652" i="12"/>
  <c r="G763" i="12" s="1"/>
  <c r="F652" i="12"/>
  <c r="F763" i="12" s="1"/>
  <c r="E652" i="12"/>
  <c r="E763" i="12" s="1"/>
  <c r="DH651" i="12"/>
  <c r="DH762" i="12" s="1"/>
  <c r="DG651" i="12"/>
  <c r="DG762" i="12" s="1"/>
  <c r="DF651" i="12"/>
  <c r="DF762" i="12" s="1"/>
  <c r="DE651" i="12"/>
  <c r="DE762" i="12" s="1"/>
  <c r="DD651" i="12"/>
  <c r="DD762" i="12" s="1"/>
  <c r="DC651" i="12"/>
  <c r="DC762" i="12" s="1"/>
  <c r="DB651" i="12"/>
  <c r="DB762" i="12" s="1"/>
  <c r="DA651" i="12"/>
  <c r="DA762" i="12" s="1"/>
  <c r="CZ651" i="12"/>
  <c r="CZ762" i="12" s="1"/>
  <c r="CY651" i="12"/>
  <c r="CY762" i="12" s="1"/>
  <c r="CX651" i="12"/>
  <c r="CX762" i="12" s="1"/>
  <c r="CW651" i="12"/>
  <c r="CW762" i="12" s="1"/>
  <c r="CV651" i="12"/>
  <c r="CV762" i="12" s="1"/>
  <c r="CU651" i="12"/>
  <c r="CU762" i="12" s="1"/>
  <c r="CT651" i="12"/>
  <c r="CT762" i="12" s="1"/>
  <c r="CS651" i="12"/>
  <c r="CS762" i="12" s="1"/>
  <c r="CR651" i="12"/>
  <c r="CR762" i="12" s="1"/>
  <c r="CQ651" i="12"/>
  <c r="CQ762" i="12" s="1"/>
  <c r="CP651" i="12"/>
  <c r="CP762" i="12" s="1"/>
  <c r="CO651" i="12"/>
  <c r="CO762" i="12" s="1"/>
  <c r="CN651" i="12"/>
  <c r="CN762" i="12" s="1"/>
  <c r="CM651" i="12"/>
  <c r="CM762" i="12" s="1"/>
  <c r="CL651" i="12"/>
  <c r="CL762" i="12" s="1"/>
  <c r="CK651" i="12"/>
  <c r="CK762" i="12" s="1"/>
  <c r="CJ651" i="12"/>
  <c r="CJ762" i="12" s="1"/>
  <c r="CI651" i="12"/>
  <c r="CI762" i="12" s="1"/>
  <c r="CH651" i="12"/>
  <c r="CH762" i="12" s="1"/>
  <c r="CG651" i="12"/>
  <c r="CG762" i="12" s="1"/>
  <c r="CF651" i="12"/>
  <c r="CF762" i="12" s="1"/>
  <c r="CD651" i="12"/>
  <c r="CD762" i="12" s="1"/>
  <c r="CC651" i="12"/>
  <c r="CC762" i="12" s="1"/>
  <c r="CB651" i="12"/>
  <c r="CB762" i="12" s="1"/>
  <c r="CA651" i="12"/>
  <c r="CA762" i="12" s="1"/>
  <c r="BZ651" i="12"/>
  <c r="BZ762" i="12" s="1"/>
  <c r="BY651" i="12"/>
  <c r="BY762" i="12" s="1"/>
  <c r="BX651" i="12"/>
  <c r="BX762" i="12" s="1"/>
  <c r="BW651" i="12"/>
  <c r="BW762" i="12" s="1"/>
  <c r="BV651" i="12"/>
  <c r="BV762" i="12" s="1"/>
  <c r="BU651" i="12"/>
  <c r="BU762" i="12" s="1"/>
  <c r="BT651" i="12"/>
  <c r="BT762" i="12" s="1"/>
  <c r="BS651" i="12"/>
  <c r="BS762" i="12" s="1"/>
  <c r="BR651" i="12"/>
  <c r="BR762" i="12" s="1"/>
  <c r="BQ651" i="12"/>
  <c r="BQ762" i="12" s="1"/>
  <c r="BP651" i="12"/>
  <c r="BP762" i="12" s="1"/>
  <c r="BO651" i="12"/>
  <c r="BO762" i="12" s="1"/>
  <c r="BN651" i="12"/>
  <c r="BN762" i="12" s="1"/>
  <c r="BM651" i="12"/>
  <c r="BM762" i="12" s="1"/>
  <c r="BL651" i="12"/>
  <c r="BL762" i="12" s="1"/>
  <c r="BK651" i="12"/>
  <c r="BK762" i="12" s="1"/>
  <c r="BJ651" i="12"/>
  <c r="BJ762" i="12" s="1"/>
  <c r="BI651" i="12"/>
  <c r="BI762" i="12" s="1"/>
  <c r="BH651" i="12"/>
  <c r="BH762" i="12" s="1"/>
  <c r="BG651" i="12"/>
  <c r="BG762" i="12" s="1"/>
  <c r="BF651" i="12"/>
  <c r="BF762" i="12" s="1"/>
  <c r="BE651" i="12"/>
  <c r="BE762" i="12" s="1"/>
  <c r="BD651" i="12"/>
  <c r="BD762" i="12" s="1"/>
  <c r="BC651" i="12"/>
  <c r="BC762" i="12" s="1"/>
  <c r="BB651" i="12"/>
  <c r="BB762" i="12" s="1"/>
  <c r="BA651" i="12"/>
  <c r="BA762" i="12" s="1"/>
  <c r="AZ651" i="12"/>
  <c r="AZ762" i="12" s="1"/>
  <c r="AY651" i="12"/>
  <c r="AY762" i="12" s="1"/>
  <c r="AX651" i="12"/>
  <c r="AX762" i="12" s="1"/>
  <c r="AW651" i="12"/>
  <c r="AW762" i="12" s="1"/>
  <c r="AV651" i="12"/>
  <c r="AV762" i="12" s="1"/>
  <c r="AU651" i="12"/>
  <c r="AU762" i="12" s="1"/>
  <c r="AT651" i="12"/>
  <c r="AT762" i="12" s="1"/>
  <c r="AS651" i="12"/>
  <c r="AS762" i="12" s="1"/>
  <c r="AR651" i="12"/>
  <c r="AR762" i="12" s="1"/>
  <c r="AQ651" i="12"/>
  <c r="AQ762" i="12" s="1"/>
  <c r="AP651" i="12"/>
  <c r="AP762" i="12" s="1"/>
  <c r="AO651" i="12"/>
  <c r="AO762" i="12" s="1"/>
  <c r="AN651" i="12"/>
  <c r="AN762" i="12" s="1"/>
  <c r="AM651" i="12"/>
  <c r="AM762" i="12" s="1"/>
  <c r="AL651" i="12"/>
  <c r="AL762" i="12" s="1"/>
  <c r="AK651" i="12"/>
  <c r="AK762" i="12" s="1"/>
  <c r="AJ651" i="12"/>
  <c r="AJ762" i="12" s="1"/>
  <c r="AI651" i="12"/>
  <c r="AI762" i="12" s="1"/>
  <c r="AH651" i="12"/>
  <c r="AH762" i="12" s="1"/>
  <c r="AG651" i="12"/>
  <c r="AG762" i="12" s="1"/>
  <c r="AF651" i="12"/>
  <c r="AF762" i="12" s="1"/>
  <c r="AE651" i="12"/>
  <c r="AE762" i="12" s="1"/>
  <c r="AD651" i="12"/>
  <c r="AD762" i="12" s="1"/>
  <c r="AC651" i="12"/>
  <c r="AC762" i="12" s="1"/>
  <c r="AB651" i="12"/>
  <c r="AB762" i="12" s="1"/>
  <c r="AA651" i="12"/>
  <c r="AA762" i="12" s="1"/>
  <c r="Z651" i="12"/>
  <c r="Z762" i="12" s="1"/>
  <c r="Y651" i="12"/>
  <c r="Y762" i="12" s="1"/>
  <c r="X651" i="12"/>
  <c r="X762" i="12" s="1"/>
  <c r="W651" i="12"/>
  <c r="W762" i="12" s="1"/>
  <c r="V651" i="12"/>
  <c r="V762" i="12" s="1"/>
  <c r="U651" i="12"/>
  <c r="U762" i="12" s="1"/>
  <c r="T651" i="12"/>
  <c r="T762" i="12" s="1"/>
  <c r="S651" i="12"/>
  <c r="S762" i="12" s="1"/>
  <c r="R651" i="12"/>
  <c r="R762" i="12" s="1"/>
  <c r="Q651" i="12"/>
  <c r="Q762" i="12" s="1"/>
  <c r="P651" i="12"/>
  <c r="P762" i="12" s="1"/>
  <c r="O651" i="12"/>
  <c r="O762" i="12" s="1"/>
  <c r="N651" i="12"/>
  <c r="N762" i="12" s="1"/>
  <c r="M651" i="12"/>
  <c r="M762" i="12" s="1"/>
  <c r="L651" i="12"/>
  <c r="L762" i="12" s="1"/>
  <c r="K651" i="12"/>
  <c r="K762" i="12" s="1"/>
  <c r="J651" i="12"/>
  <c r="J762" i="12" s="1"/>
  <c r="I651" i="12"/>
  <c r="I762" i="12" s="1"/>
  <c r="H651" i="12"/>
  <c r="H762" i="12" s="1"/>
  <c r="G651" i="12"/>
  <c r="G762" i="12" s="1"/>
  <c r="F651" i="12"/>
  <c r="F762" i="12" s="1"/>
  <c r="E651" i="12"/>
  <c r="E762" i="12" s="1"/>
  <c r="DH650" i="12"/>
  <c r="DH761" i="12" s="1"/>
  <c r="DG650" i="12"/>
  <c r="DG761" i="12" s="1"/>
  <c r="DF650" i="12"/>
  <c r="DF761" i="12" s="1"/>
  <c r="DE650" i="12"/>
  <c r="DE761" i="12" s="1"/>
  <c r="DD650" i="12"/>
  <c r="DD761" i="12" s="1"/>
  <c r="DC650" i="12"/>
  <c r="DC761" i="12" s="1"/>
  <c r="DB650" i="12"/>
  <c r="DB761" i="12" s="1"/>
  <c r="DA650" i="12"/>
  <c r="DA761" i="12" s="1"/>
  <c r="CZ650" i="12"/>
  <c r="CZ761" i="12" s="1"/>
  <c r="CY650" i="12"/>
  <c r="CY761" i="12" s="1"/>
  <c r="CX650" i="12"/>
  <c r="CX761" i="12" s="1"/>
  <c r="CW650" i="12"/>
  <c r="CW761" i="12" s="1"/>
  <c r="CV650" i="12"/>
  <c r="CV761" i="12" s="1"/>
  <c r="CU650" i="12"/>
  <c r="CU761" i="12" s="1"/>
  <c r="CT650" i="12"/>
  <c r="CT761" i="12" s="1"/>
  <c r="CS650" i="12"/>
  <c r="CS761" i="12" s="1"/>
  <c r="CR650" i="12"/>
  <c r="CR761" i="12" s="1"/>
  <c r="CQ650" i="12"/>
  <c r="CQ761" i="12" s="1"/>
  <c r="CP650" i="12"/>
  <c r="CP761" i="12" s="1"/>
  <c r="CO650" i="12"/>
  <c r="CO761" i="12" s="1"/>
  <c r="CN650" i="12"/>
  <c r="CN761" i="12" s="1"/>
  <c r="CM650" i="12"/>
  <c r="CM761" i="12" s="1"/>
  <c r="CL650" i="12"/>
  <c r="CL761" i="12" s="1"/>
  <c r="CK650" i="12"/>
  <c r="CK761" i="12" s="1"/>
  <c r="CJ650" i="12"/>
  <c r="CJ761" i="12" s="1"/>
  <c r="CI650" i="12"/>
  <c r="CI761" i="12" s="1"/>
  <c r="CH650" i="12"/>
  <c r="CH761" i="12" s="1"/>
  <c r="CG650" i="12"/>
  <c r="CG761" i="12" s="1"/>
  <c r="CF650" i="12"/>
  <c r="CF761" i="12" s="1"/>
  <c r="CE650" i="12"/>
  <c r="CE761" i="12" s="1"/>
  <c r="CC650" i="12"/>
  <c r="CC761" i="12" s="1"/>
  <c r="CB650" i="12"/>
  <c r="CB761" i="12" s="1"/>
  <c r="CA650" i="12"/>
  <c r="CA761" i="12" s="1"/>
  <c r="BZ650" i="12"/>
  <c r="BZ761" i="12" s="1"/>
  <c r="BY650" i="12"/>
  <c r="BY761" i="12" s="1"/>
  <c r="BX650" i="12"/>
  <c r="BX761" i="12" s="1"/>
  <c r="BW650" i="12"/>
  <c r="BW761" i="12" s="1"/>
  <c r="BV650" i="12"/>
  <c r="BV761" i="12" s="1"/>
  <c r="BU650" i="12"/>
  <c r="BU761" i="12" s="1"/>
  <c r="BT650" i="12"/>
  <c r="BT761" i="12" s="1"/>
  <c r="BS650" i="12"/>
  <c r="BS761" i="12" s="1"/>
  <c r="BR650" i="12"/>
  <c r="BR761" i="12" s="1"/>
  <c r="BQ650" i="12"/>
  <c r="BQ761" i="12" s="1"/>
  <c r="BP650" i="12"/>
  <c r="BP761" i="12" s="1"/>
  <c r="BO650" i="12"/>
  <c r="BO761" i="12" s="1"/>
  <c r="BN650" i="12"/>
  <c r="BN761" i="12" s="1"/>
  <c r="BM650" i="12"/>
  <c r="BM761" i="12" s="1"/>
  <c r="BL650" i="12"/>
  <c r="BL761" i="12" s="1"/>
  <c r="BK650" i="12"/>
  <c r="BK761" i="12" s="1"/>
  <c r="BJ650" i="12"/>
  <c r="BJ761" i="12" s="1"/>
  <c r="BI650" i="12"/>
  <c r="BI761" i="12" s="1"/>
  <c r="BH650" i="12"/>
  <c r="BH761" i="12" s="1"/>
  <c r="BG650" i="12"/>
  <c r="BG761" i="12" s="1"/>
  <c r="BF650" i="12"/>
  <c r="BF761" i="12" s="1"/>
  <c r="BE650" i="12"/>
  <c r="BE761" i="12" s="1"/>
  <c r="BD650" i="12"/>
  <c r="BD761" i="12" s="1"/>
  <c r="BC650" i="12"/>
  <c r="BC761" i="12" s="1"/>
  <c r="BB650" i="12"/>
  <c r="BB761" i="12" s="1"/>
  <c r="BA650" i="12"/>
  <c r="BA761" i="12" s="1"/>
  <c r="AZ650" i="12"/>
  <c r="AZ761" i="12" s="1"/>
  <c r="AY650" i="12"/>
  <c r="AY761" i="12" s="1"/>
  <c r="AX650" i="12"/>
  <c r="AX761" i="12" s="1"/>
  <c r="AW650" i="12"/>
  <c r="AW761" i="12" s="1"/>
  <c r="AV650" i="12"/>
  <c r="AV761" i="12" s="1"/>
  <c r="AU650" i="12"/>
  <c r="AU761" i="12" s="1"/>
  <c r="AT650" i="12"/>
  <c r="AT761" i="12" s="1"/>
  <c r="AS650" i="12"/>
  <c r="AS761" i="12" s="1"/>
  <c r="AR650" i="12"/>
  <c r="AR761" i="12" s="1"/>
  <c r="AQ650" i="12"/>
  <c r="AQ761" i="12" s="1"/>
  <c r="AP650" i="12"/>
  <c r="AP761" i="12" s="1"/>
  <c r="AO650" i="12"/>
  <c r="AO761" i="12" s="1"/>
  <c r="AN650" i="12"/>
  <c r="AN761" i="12" s="1"/>
  <c r="AM650" i="12"/>
  <c r="AM761" i="12" s="1"/>
  <c r="AL650" i="12"/>
  <c r="AL761" i="12" s="1"/>
  <c r="AK650" i="12"/>
  <c r="AK761" i="12" s="1"/>
  <c r="AJ650" i="12"/>
  <c r="AJ761" i="12" s="1"/>
  <c r="AI650" i="12"/>
  <c r="AI761" i="12" s="1"/>
  <c r="AH650" i="12"/>
  <c r="AH761" i="12" s="1"/>
  <c r="AG650" i="12"/>
  <c r="AG761" i="12" s="1"/>
  <c r="AF650" i="12"/>
  <c r="AF761" i="12" s="1"/>
  <c r="AE650" i="12"/>
  <c r="AE761" i="12" s="1"/>
  <c r="AD650" i="12"/>
  <c r="AD761" i="12" s="1"/>
  <c r="AC650" i="12"/>
  <c r="AC761" i="12" s="1"/>
  <c r="AB650" i="12"/>
  <c r="AB761" i="12" s="1"/>
  <c r="AA650" i="12"/>
  <c r="AA761" i="12" s="1"/>
  <c r="Z650" i="12"/>
  <c r="Z761" i="12" s="1"/>
  <c r="Y650" i="12"/>
  <c r="Y761" i="12" s="1"/>
  <c r="X650" i="12"/>
  <c r="X761" i="12" s="1"/>
  <c r="W650" i="12"/>
  <c r="W761" i="12" s="1"/>
  <c r="V650" i="12"/>
  <c r="V761" i="12" s="1"/>
  <c r="U650" i="12"/>
  <c r="U761" i="12" s="1"/>
  <c r="T650" i="12"/>
  <c r="T761" i="12" s="1"/>
  <c r="S650" i="12"/>
  <c r="S761" i="12" s="1"/>
  <c r="R650" i="12"/>
  <c r="R761" i="12" s="1"/>
  <c r="Q650" i="12"/>
  <c r="Q761" i="12" s="1"/>
  <c r="P650" i="12"/>
  <c r="P761" i="12" s="1"/>
  <c r="O650" i="12"/>
  <c r="O761" i="12" s="1"/>
  <c r="N650" i="12"/>
  <c r="N761" i="12" s="1"/>
  <c r="M650" i="12"/>
  <c r="M761" i="12" s="1"/>
  <c r="L650" i="12"/>
  <c r="L761" i="12" s="1"/>
  <c r="K650" i="12"/>
  <c r="K761" i="12" s="1"/>
  <c r="J650" i="12"/>
  <c r="J761" i="12" s="1"/>
  <c r="I650" i="12"/>
  <c r="I761" i="12" s="1"/>
  <c r="H650" i="12"/>
  <c r="H761" i="12" s="1"/>
  <c r="G650" i="12"/>
  <c r="G761" i="12" s="1"/>
  <c r="F650" i="12"/>
  <c r="F761" i="12" s="1"/>
  <c r="E650" i="12"/>
  <c r="E761" i="12" s="1"/>
  <c r="DH649" i="12"/>
  <c r="DH760" i="12" s="1"/>
  <c r="DG649" i="12"/>
  <c r="DG760" i="12" s="1"/>
  <c r="DF649" i="12"/>
  <c r="DF760" i="12" s="1"/>
  <c r="DE649" i="12"/>
  <c r="DE760" i="12" s="1"/>
  <c r="DD649" i="12"/>
  <c r="DD760" i="12" s="1"/>
  <c r="DC649" i="12"/>
  <c r="DC760" i="12" s="1"/>
  <c r="DB649" i="12"/>
  <c r="DB760" i="12" s="1"/>
  <c r="DA649" i="12"/>
  <c r="DA760" i="12" s="1"/>
  <c r="CZ649" i="12"/>
  <c r="CZ760" i="12" s="1"/>
  <c r="CY649" i="12"/>
  <c r="CY760" i="12" s="1"/>
  <c r="CX649" i="12"/>
  <c r="CX760" i="12" s="1"/>
  <c r="CW649" i="12"/>
  <c r="CW760" i="12" s="1"/>
  <c r="CV649" i="12"/>
  <c r="CV760" i="12" s="1"/>
  <c r="CU649" i="12"/>
  <c r="CU760" i="12" s="1"/>
  <c r="CT649" i="12"/>
  <c r="CT760" i="12" s="1"/>
  <c r="CS649" i="12"/>
  <c r="CS760" i="12" s="1"/>
  <c r="CR649" i="12"/>
  <c r="CR760" i="12" s="1"/>
  <c r="CQ649" i="12"/>
  <c r="CQ760" i="12" s="1"/>
  <c r="CP649" i="12"/>
  <c r="CP760" i="12" s="1"/>
  <c r="CO649" i="12"/>
  <c r="CO760" i="12" s="1"/>
  <c r="CN649" i="12"/>
  <c r="CN760" i="12" s="1"/>
  <c r="CM649" i="12"/>
  <c r="CM760" i="12" s="1"/>
  <c r="CL649" i="12"/>
  <c r="CL760" i="12" s="1"/>
  <c r="CK649" i="12"/>
  <c r="CK760" i="12" s="1"/>
  <c r="CJ649" i="12"/>
  <c r="CJ760" i="12" s="1"/>
  <c r="CI649" i="12"/>
  <c r="CI760" i="12" s="1"/>
  <c r="CH649" i="12"/>
  <c r="CH760" i="12" s="1"/>
  <c r="CG649" i="12"/>
  <c r="CG760" i="12" s="1"/>
  <c r="CF649" i="12"/>
  <c r="CF760" i="12" s="1"/>
  <c r="CE649" i="12"/>
  <c r="CE760" i="12" s="1"/>
  <c r="CD649" i="12"/>
  <c r="CD760" i="12" s="1"/>
  <c r="CB649" i="12"/>
  <c r="CB760" i="12" s="1"/>
  <c r="CA649" i="12"/>
  <c r="CA760" i="12" s="1"/>
  <c r="BZ649" i="12"/>
  <c r="BZ760" i="12" s="1"/>
  <c r="BY649" i="12"/>
  <c r="BY760" i="12" s="1"/>
  <c r="BX649" i="12"/>
  <c r="BX760" i="12" s="1"/>
  <c r="BW649" i="12"/>
  <c r="BW760" i="12" s="1"/>
  <c r="BV649" i="12"/>
  <c r="BV760" i="12" s="1"/>
  <c r="BU649" i="12"/>
  <c r="BU760" i="12" s="1"/>
  <c r="BT649" i="12"/>
  <c r="BT760" i="12" s="1"/>
  <c r="BS649" i="12"/>
  <c r="BS760" i="12" s="1"/>
  <c r="BR649" i="12"/>
  <c r="BR760" i="12" s="1"/>
  <c r="BQ649" i="12"/>
  <c r="BQ760" i="12" s="1"/>
  <c r="BP649" i="12"/>
  <c r="BP760" i="12" s="1"/>
  <c r="BO649" i="12"/>
  <c r="BO760" i="12" s="1"/>
  <c r="BN649" i="12"/>
  <c r="BN760" i="12" s="1"/>
  <c r="BM649" i="12"/>
  <c r="BM760" i="12" s="1"/>
  <c r="BL649" i="12"/>
  <c r="BL760" i="12" s="1"/>
  <c r="BK649" i="12"/>
  <c r="BK760" i="12" s="1"/>
  <c r="BJ649" i="12"/>
  <c r="BJ760" i="12" s="1"/>
  <c r="BI649" i="12"/>
  <c r="BI760" i="12" s="1"/>
  <c r="BH649" i="12"/>
  <c r="BH760" i="12" s="1"/>
  <c r="BG649" i="12"/>
  <c r="BG760" i="12" s="1"/>
  <c r="BF649" i="12"/>
  <c r="BF760" i="12" s="1"/>
  <c r="BE649" i="12"/>
  <c r="BE760" i="12" s="1"/>
  <c r="BD649" i="12"/>
  <c r="BD760" i="12" s="1"/>
  <c r="BC649" i="12"/>
  <c r="BC760" i="12" s="1"/>
  <c r="BB649" i="12"/>
  <c r="BB760" i="12" s="1"/>
  <c r="BA649" i="12"/>
  <c r="BA760" i="12" s="1"/>
  <c r="AZ649" i="12"/>
  <c r="AZ760" i="12" s="1"/>
  <c r="AY649" i="12"/>
  <c r="AY760" i="12" s="1"/>
  <c r="AX649" i="12"/>
  <c r="AX760" i="12" s="1"/>
  <c r="AW649" i="12"/>
  <c r="AW760" i="12" s="1"/>
  <c r="AV649" i="12"/>
  <c r="AV760" i="12" s="1"/>
  <c r="AU649" i="12"/>
  <c r="AU760" i="12" s="1"/>
  <c r="AT649" i="12"/>
  <c r="AT760" i="12" s="1"/>
  <c r="AS649" i="12"/>
  <c r="AS760" i="12" s="1"/>
  <c r="AR649" i="12"/>
  <c r="AR760" i="12" s="1"/>
  <c r="AQ649" i="12"/>
  <c r="AQ760" i="12" s="1"/>
  <c r="AP649" i="12"/>
  <c r="AP760" i="12" s="1"/>
  <c r="AO649" i="12"/>
  <c r="AO760" i="12" s="1"/>
  <c r="AN649" i="12"/>
  <c r="AN760" i="12" s="1"/>
  <c r="AM649" i="12"/>
  <c r="AM760" i="12" s="1"/>
  <c r="AL649" i="12"/>
  <c r="AL760" i="12" s="1"/>
  <c r="AK649" i="12"/>
  <c r="AK760" i="12" s="1"/>
  <c r="AJ649" i="12"/>
  <c r="AJ760" i="12" s="1"/>
  <c r="AI649" i="12"/>
  <c r="AI760" i="12" s="1"/>
  <c r="AH649" i="12"/>
  <c r="AH760" i="12" s="1"/>
  <c r="AG649" i="12"/>
  <c r="AG760" i="12" s="1"/>
  <c r="AF649" i="12"/>
  <c r="AF760" i="12" s="1"/>
  <c r="AE649" i="12"/>
  <c r="AE760" i="12" s="1"/>
  <c r="AD649" i="12"/>
  <c r="AD760" i="12" s="1"/>
  <c r="AC649" i="12"/>
  <c r="AC760" i="12" s="1"/>
  <c r="AB649" i="12"/>
  <c r="AB760" i="12" s="1"/>
  <c r="AA649" i="12"/>
  <c r="AA760" i="12" s="1"/>
  <c r="Z649" i="12"/>
  <c r="Z760" i="12" s="1"/>
  <c r="Y649" i="12"/>
  <c r="Y760" i="12" s="1"/>
  <c r="X649" i="12"/>
  <c r="X760" i="12" s="1"/>
  <c r="W649" i="12"/>
  <c r="W760" i="12" s="1"/>
  <c r="V649" i="12"/>
  <c r="V760" i="12" s="1"/>
  <c r="U649" i="12"/>
  <c r="U760" i="12" s="1"/>
  <c r="T649" i="12"/>
  <c r="T760" i="12" s="1"/>
  <c r="S649" i="12"/>
  <c r="S760" i="12" s="1"/>
  <c r="R649" i="12"/>
  <c r="R760" i="12" s="1"/>
  <c r="Q649" i="12"/>
  <c r="Q760" i="12" s="1"/>
  <c r="P649" i="12"/>
  <c r="P760" i="12" s="1"/>
  <c r="O649" i="12"/>
  <c r="O760" i="12" s="1"/>
  <c r="N649" i="12"/>
  <c r="N760" i="12" s="1"/>
  <c r="M649" i="12"/>
  <c r="M760" i="12" s="1"/>
  <c r="L649" i="12"/>
  <c r="L760" i="12" s="1"/>
  <c r="K649" i="12"/>
  <c r="K760" i="12" s="1"/>
  <c r="J649" i="12"/>
  <c r="J760" i="12" s="1"/>
  <c r="I649" i="12"/>
  <c r="I760" i="12" s="1"/>
  <c r="H649" i="12"/>
  <c r="H760" i="12" s="1"/>
  <c r="G649" i="12"/>
  <c r="G760" i="12" s="1"/>
  <c r="F649" i="12"/>
  <c r="F760" i="12" s="1"/>
  <c r="E649" i="12"/>
  <c r="E760" i="12" s="1"/>
  <c r="DH648" i="12"/>
  <c r="DH759" i="12" s="1"/>
  <c r="DG648" i="12"/>
  <c r="DG759" i="12" s="1"/>
  <c r="DF648" i="12"/>
  <c r="DF759" i="12" s="1"/>
  <c r="DE648" i="12"/>
  <c r="DE759" i="12" s="1"/>
  <c r="DD648" i="12"/>
  <c r="DD759" i="12" s="1"/>
  <c r="DC648" i="12"/>
  <c r="DC759" i="12" s="1"/>
  <c r="DB648" i="12"/>
  <c r="DB759" i="12" s="1"/>
  <c r="DA648" i="12"/>
  <c r="DA759" i="12" s="1"/>
  <c r="CZ648" i="12"/>
  <c r="CZ759" i="12" s="1"/>
  <c r="CY648" i="12"/>
  <c r="CY759" i="12" s="1"/>
  <c r="CX648" i="12"/>
  <c r="CX759" i="12" s="1"/>
  <c r="CW648" i="12"/>
  <c r="CW759" i="12" s="1"/>
  <c r="CV648" i="12"/>
  <c r="CV759" i="12" s="1"/>
  <c r="CU648" i="12"/>
  <c r="CU759" i="12" s="1"/>
  <c r="CT648" i="12"/>
  <c r="CT759" i="12" s="1"/>
  <c r="CS648" i="12"/>
  <c r="CS759" i="12" s="1"/>
  <c r="CR648" i="12"/>
  <c r="CR759" i="12" s="1"/>
  <c r="CQ648" i="12"/>
  <c r="CQ759" i="12" s="1"/>
  <c r="CP648" i="12"/>
  <c r="CP759" i="12" s="1"/>
  <c r="CO648" i="12"/>
  <c r="CO759" i="12" s="1"/>
  <c r="CN648" i="12"/>
  <c r="CN759" i="12" s="1"/>
  <c r="CM648" i="12"/>
  <c r="CM759" i="12" s="1"/>
  <c r="CL648" i="12"/>
  <c r="CL759" i="12" s="1"/>
  <c r="CK648" i="12"/>
  <c r="CK759" i="12" s="1"/>
  <c r="CJ648" i="12"/>
  <c r="CJ759" i="12" s="1"/>
  <c r="CI648" i="12"/>
  <c r="CI759" i="12" s="1"/>
  <c r="CH648" i="12"/>
  <c r="CH759" i="12" s="1"/>
  <c r="CG648" i="12"/>
  <c r="CG759" i="12" s="1"/>
  <c r="CF648" i="12"/>
  <c r="CF759" i="12" s="1"/>
  <c r="CE648" i="12"/>
  <c r="CE759" i="12" s="1"/>
  <c r="CD648" i="12"/>
  <c r="CD759" i="12" s="1"/>
  <c r="CC648" i="12"/>
  <c r="CC759" i="12" s="1"/>
  <c r="CA648" i="12"/>
  <c r="CA759" i="12" s="1"/>
  <c r="BZ648" i="12"/>
  <c r="BZ759" i="12" s="1"/>
  <c r="BY648" i="12"/>
  <c r="BY759" i="12" s="1"/>
  <c r="BX648" i="12"/>
  <c r="BX759" i="12" s="1"/>
  <c r="BW648" i="12"/>
  <c r="BW759" i="12" s="1"/>
  <c r="BV648" i="12"/>
  <c r="BV759" i="12" s="1"/>
  <c r="BU648" i="12"/>
  <c r="BU759" i="12" s="1"/>
  <c r="BT648" i="12"/>
  <c r="BT759" i="12" s="1"/>
  <c r="BS648" i="12"/>
  <c r="BS759" i="12" s="1"/>
  <c r="BR648" i="12"/>
  <c r="BR759" i="12" s="1"/>
  <c r="BQ648" i="12"/>
  <c r="BQ759" i="12" s="1"/>
  <c r="BP648" i="12"/>
  <c r="BP759" i="12" s="1"/>
  <c r="BO648" i="12"/>
  <c r="BO759" i="12" s="1"/>
  <c r="BN648" i="12"/>
  <c r="BN759" i="12" s="1"/>
  <c r="BM648" i="12"/>
  <c r="BM759" i="12" s="1"/>
  <c r="BL648" i="12"/>
  <c r="BL759" i="12" s="1"/>
  <c r="BK648" i="12"/>
  <c r="BK759" i="12" s="1"/>
  <c r="BJ648" i="12"/>
  <c r="BJ759" i="12" s="1"/>
  <c r="BI648" i="12"/>
  <c r="BI759" i="12" s="1"/>
  <c r="BH648" i="12"/>
  <c r="BH759" i="12" s="1"/>
  <c r="BG648" i="12"/>
  <c r="BG759" i="12" s="1"/>
  <c r="BF648" i="12"/>
  <c r="BF759" i="12" s="1"/>
  <c r="BE648" i="12"/>
  <c r="BE759" i="12" s="1"/>
  <c r="BD648" i="12"/>
  <c r="BD759" i="12" s="1"/>
  <c r="BC648" i="12"/>
  <c r="BC759" i="12" s="1"/>
  <c r="BB648" i="12"/>
  <c r="BB759" i="12" s="1"/>
  <c r="BA648" i="12"/>
  <c r="BA759" i="12" s="1"/>
  <c r="AZ648" i="12"/>
  <c r="AZ759" i="12" s="1"/>
  <c r="AY648" i="12"/>
  <c r="AY759" i="12" s="1"/>
  <c r="AX648" i="12"/>
  <c r="AX759" i="12" s="1"/>
  <c r="AW648" i="12"/>
  <c r="AW759" i="12" s="1"/>
  <c r="AV648" i="12"/>
  <c r="AV759" i="12" s="1"/>
  <c r="AU648" i="12"/>
  <c r="AU759" i="12" s="1"/>
  <c r="AT648" i="12"/>
  <c r="AT759" i="12" s="1"/>
  <c r="AS648" i="12"/>
  <c r="AS759" i="12" s="1"/>
  <c r="AR648" i="12"/>
  <c r="AR759" i="12" s="1"/>
  <c r="AQ648" i="12"/>
  <c r="AQ759" i="12" s="1"/>
  <c r="AP648" i="12"/>
  <c r="AP759" i="12" s="1"/>
  <c r="AO648" i="12"/>
  <c r="AO759" i="12" s="1"/>
  <c r="AN648" i="12"/>
  <c r="AN759" i="12" s="1"/>
  <c r="AM648" i="12"/>
  <c r="AM759" i="12" s="1"/>
  <c r="AL648" i="12"/>
  <c r="AL759" i="12" s="1"/>
  <c r="AK648" i="12"/>
  <c r="AK759" i="12" s="1"/>
  <c r="AJ648" i="12"/>
  <c r="AJ759" i="12" s="1"/>
  <c r="AI648" i="12"/>
  <c r="AI759" i="12" s="1"/>
  <c r="AH648" i="12"/>
  <c r="AH759" i="12" s="1"/>
  <c r="AG648" i="12"/>
  <c r="AG759" i="12" s="1"/>
  <c r="AF648" i="12"/>
  <c r="AF759" i="12" s="1"/>
  <c r="AE648" i="12"/>
  <c r="AE759" i="12" s="1"/>
  <c r="AD648" i="12"/>
  <c r="AD759" i="12" s="1"/>
  <c r="AC648" i="12"/>
  <c r="AC759" i="12" s="1"/>
  <c r="AB648" i="12"/>
  <c r="AB759" i="12" s="1"/>
  <c r="AA648" i="12"/>
  <c r="AA759" i="12" s="1"/>
  <c r="Z648" i="12"/>
  <c r="Z759" i="12" s="1"/>
  <c r="Y648" i="12"/>
  <c r="Y759" i="12" s="1"/>
  <c r="X648" i="12"/>
  <c r="X759" i="12" s="1"/>
  <c r="W648" i="12"/>
  <c r="W759" i="12" s="1"/>
  <c r="V648" i="12"/>
  <c r="V759" i="12" s="1"/>
  <c r="U648" i="12"/>
  <c r="U759" i="12" s="1"/>
  <c r="T648" i="12"/>
  <c r="T759" i="12" s="1"/>
  <c r="S648" i="12"/>
  <c r="S759" i="12" s="1"/>
  <c r="R648" i="12"/>
  <c r="R759" i="12" s="1"/>
  <c r="Q648" i="12"/>
  <c r="Q759" i="12" s="1"/>
  <c r="P648" i="12"/>
  <c r="P759" i="12" s="1"/>
  <c r="O648" i="12"/>
  <c r="O759" i="12" s="1"/>
  <c r="N648" i="12"/>
  <c r="N759" i="12" s="1"/>
  <c r="M648" i="12"/>
  <c r="M759" i="12" s="1"/>
  <c r="L648" i="12"/>
  <c r="L759" i="12" s="1"/>
  <c r="K648" i="12"/>
  <c r="K759" i="12" s="1"/>
  <c r="J648" i="12"/>
  <c r="J759" i="12" s="1"/>
  <c r="I648" i="12"/>
  <c r="I759" i="12" s="1"/>
  <c r="H648" i="12"/>
  <c r="H759" i="12" s="1"/>
  <c r="G648" i="12"/>
  <c r="G759" i="12" s="1"/>
  <c r="F648" i="12"/>
  <c r="F759" i="12" s="1"/>
  <c r="E648" i="12"/>
  <c r="E759" i="12" s="1"/>
  <c r="DH647" i="12"/>
  <c r="DH758" i="12" s="1"/>
  <c r="DG647" i="12"/>
  <c r="DG758" i="12" s="1"/>
  <c r="DF647" i="12"/>
  <c r="DF758" i="12" s="1"/>
  <c r="DE647" i="12"/>
  <c r="DE758" i="12" s="1"/>
  <c r="DD647" i="12"/>
  <c r="DD758" i="12" s="1"/>
  <c r="DC647" i="12"/>
  <c r="DC758" i="12" s="1"/>
  <c r="DB647" i="12"/>
  <c r="DB758" i="12" s="1"/>
  <c r="DA647" i="12"/>
  <c r="DA758" i="12" s="1"/>
  <c r="CZ647" i="12"/>
  <c r="CZ758" i="12" s="1"/>
  <c r="CY647" i="12"/>
  <c r="CY758" i="12" s="1"/>
  <c r="CX647" i="12"/>
  <c r="CX758" i="12" s="1"/>
  <c r="CW647" i="12"/>
  <c r="CW758" i="12" s="1"/>
  <c r="CV647" i="12"/>
  <c r="CV758" i="12" s="1"/>
  <c r="CU647" i="12"/>
  <c r="CU758" i="12" s="1"/>
  <c r="CT647" i="12"/>
  <c r="CT758" i="12" s="1"/>
  <c r="CS647" i="12"/>
  <c r="CS758" i="12" s="1"/>
  <c r="CR647" i="12"/>
  <c r="CR758" i="12" s="1"/>
  <c r="CQ647" i="12"/>
  <c r="CQ758" i="12" s="1"/>
  <c r="CP647" i="12"/>
  <c r="CP758" i="12" s="1"/>
  <c r="CO647" i="12"/>
  <c r="CO758" i="12" s="1"/>
  <c r="CN647" i="12"/>
  <c r="CN758" i="12" s="1"/>
  <c r="CM647" i="12"/>
  <c r="CM758" i="12" s="1"/>
  <c r="CL647" i="12"/>
  <c r="CL758" i="12" s="1"/>
  <c r="CK647" i="12"/>
  <c r="CK758" i="12" s="1"/>
  <c r="CJ647" i="12"/>
  <c r="CJ758" i="12" s="1"/>
  <c r="CI647" i="12"/>
  <c r="CI758" i="12" s="1"/>
  <c r="CH647" i="12"/>
  <c r="CH758" i="12" s="1"/>
  <c r="CG647" i="12"/>
  <c r="CG758" i="12" s="1"/>
  <c r="CF647" i="12"/>
  <c r="CF758" i="12" s="1"/>
  <c r="CE647" i="12"/>
  <c r="CE758" i="12" s="1"/>
  <c r="CD647" i="12"/>
  <c r="CD758" i="12" s="1"/>
  <c r="CC647" i="12"/>
  <c r="CC758" i="12" s="1"/>
  <c r="CB647" i="12"/>
  <c r="CB758" i="12" s="1"/>
  <c r="BZ647" i="12"/>
  <c r="BZ758" i="12" s="1"/>
  <c r="BY647" i="12"/>
  <c r="BY758" i="12" s="1"/>
  <c r="BX647" i="12"/>
  <c r="BX758" i="12" s="1"/>
  <c r="BW647" i="12"/>
  <c r="BW758" i="12" s="1"/>
  <c r="BV647" i="12"/>
  <c r="BV758" i="12" s="1"/>
  <c r="BU647" i="12"/>
  <c r="BU758" i="12" s="1"/>
  <c r="BT647" i="12"/>
  <c r="BT758" i="12" s="1"/>
  <c r="BS647" i="12"/>
  <c r="BS758" i="12" s="1"/>
  <c r="BR647" i="12"/>
  <c r="BR758" i="12" s="1"/>
  <c r="BQ647" i="12"/>
  <c r="BQ758" i="12" s="1"/>
  <c r="BP647" i="12"/>
  <c r="BP758" i="12" s="1"/>
  <c r="BO647" i="12"/>
  <c r="BO758" i="12" s="1"/>
  <c r="BN647" i="12"/>
  <c r="BN758" i="12" s="1"/>
  <c r="BM647" i="12"/>
  <c r="BM758" i="12" s="1"/>
  <c r="BL647" i="12"/>
  <c r="BL758" i="12" s="1"/>
  <c r="BK647" i="12"/>
  <c r="BK758" i="12" s="1"/>
  <c r="BJ647" i="12"/>
  <c r="BJ758" i="12" s="1"/>
  <c r="BI647" i="12"/>
  <c r="BI758" i="12" s="1"/>
  <c r="BH647" i="12"/>
  <c r="BH758" i="12" s="1"/>
  <c r="BG647" i="12"/>
  <c r="BG758" i="12" s="1"/>
  <c r="BF647" i="12"/>
  <c r="BF758" i="12" s="1"/>
  <c r="BE647" i="12"/>
  <c r="BE758" i="12" s="1"/>
  <c r="BD647" i="12"/>
  <c r="BD758" i="12" s="1"/>
  <c r="BC647" i="12"/>
  <c r="BC758" i="12" s="1"/>
  <c r="BB647" i="12"/>
  <c r="BB758" i="12" s="1"/>
  <c r="BA647" i="12"/>
  <c r="BA758" i="12" s="1"/>
  <c r="AZ647" i="12"/>
  <c r="AZ758" i="12" s="1"/>
  <c r="AY647" i="12"/>
  <c r="AY758" i="12" s="1"/>
  <c r="AX647" i="12"/>
  <c r="AX758" i="12" s="1"/>
  <c r="AW647" i="12"/>
  <c r="AW758" i="12" s="1"/>
  <c r="AV647" i="12"/>
  <c r="AV758" i="12" s="1"/>
  <c r="AU647" i="12"/>
  <c r="AU758" i="12" s="1"/>
  <c r="AT647" i="12"/>
  <c r="AT758" i="12" s="1"/>
  <c r="AS647" i="12"/>
  <c r="AS758" i="12" s="1"/>
  <c r="AR647" i="12"/>
  <c r="AR758" i="12" s="1"/>
  <c r="AQ647" i="12"/>
  <c r="AQ758" i="12" s="1"/>
  <c r="AP647" i="12"/>
  <c r="AP758" i="12" s="1"/>
  <c r="AO647" i="12"/>
  <c r="AO758" i="12" s="1"/>
  <c r="AN647" i="12"/>
  <c r="AN758" i="12" s="1"/>
  <c r="AM647" i="12"/>
  <c r="AM758" i="12" s="1"/>
  <c r="AL647" i="12"/>
  <c r="AL758" i="12" s="1"/>
  <c r="AK647" i="12"/>
  <c r="AK758" i="12" s="1"/>
  <c r="AJ647" i="12"/>
  <c r="AJ758" i="12" s="1"/>
  <c r="AI647" i="12"/>
  <c r="AI758" i="12" s="1"/>
  <c r="AH647" i="12"/>
  <c r="AH758" i="12" s="1"/>
  <c r="AG647" i="12"/>
  <c r="AG758" i="12" s="1"/>
  <c r="AF647" i="12"/>
  <c r="AF758" i="12" s="1"/>
  <c r="AE647" i="12"/>
  <c r="AE758" i="12" s="1"/>
  <c r="AD647" i="12"/>
  <c r="AD758" i="12" s="1"/>
  <c r="AC647" i="12"/>
  <c r="AC758" i="12" s="1"/>
  <c r="AB647" i="12"/>
  <c r="AB758" i="12" s="1"/>
  <c r="AA647" i="12"/>
  <c r="AA758" i="12" s="1"/>
  <c r="Z647" i="12"/>
  <c r="Z758" i="12" s="1"/>
  <c r="Y647" i="12"/>
  <c r="Y758" i="12" s="1"/>
  <c r="X647" i="12"/>
  <c r="X758" i="12" s="1"/>
  <c r="W647" i="12"/>
  <c r="W758" i="12" s="1"/>
  <c r="V647" i="12"/>
  <c r="V758" i="12" s="1"/>
  <c r="U647" i="12"/>
  <c r="U758" i="12" s="1"/>
  <c r="T647" i="12"/>
  <c r="T758" i="12" s="1"/>
  <c r="S647" i="12"/>
  <c r="S758" i="12" s="1"/>
  <c r="R647" i="12"/>
  <c r="R758" i="12" s="1"/>
  <c r="Q647" i="12"/>
  <c r="Q758" i="12" s="1"/>
  <c r="P647" i="12"/>
  <c r="P758" i="12" s="1"/>
  <c r="O647" i="12"/>
  <c r="O758" i="12" s="1"/>
  <c r="N647" i="12"/>
  <c r="N758" i="12" s="1"/>
  <c r="M647" i="12"/>
  <c r="M758" i="12" s="1"/>
  <c r="L647" i="12"/>
  <c r="L758" i="12" s="1"/>
  <c r="K647" i="12"/>
  <c r="K758" i="12" s="1"/>
  <c r="J647" i="12"/>
  <c r="J758" i="12" s="1"/>
  <c r="I647" i="12"/>
  <c r="I758" i="12" s="1"/>
  <c r="H647" i="12"/>
  <c r="H758" i="12" s="1"/>
  <c r="G647" i="12"/>
  <c r="G758" i="12" s="1"/>
  <c r="F647" i="12"/>
  <c r="F758" i="12" s="1"/>
  <c r="E647" i="12"/>
  <c r="E758" i="12" s="1"/>
  <c r="DH646" i="12"/>
  <c r="DH757" i="12" s="1"/>
  <c r="DG646" i="12"/>
  <c r="DG757" i="12" s="1"/>
  <c r="DF646" i="12"/>
  <c r="DF757" i="12" s="1"/>
  <c r="DE646" i="12"/>
  <c r="DE757" i="12" s="1"/>
  <c r="DD646" i="12"/>
  <c r="DD757" i="12" s="1"/>
  <c r="DC646" i="12"/>
  <c r="DC757" i="12" s="1"/>
  <c r="DB646" i="12"/>
  <c r="DB757" i="12" s="1"/>
  <c r="DA646" i="12"/>
  <c r="DA757" i="12" s="1"/>
  <c r="CZ646" i="12"/>
  <c r="CZ757" i="12" s="1"/>
  <c r="CY646" i="12"/>
  <c r="CY757" i="12" s="1"/>
  <c r="CX646" i="12"/>
  <c r="CX757" i="12" s="1"/>
  <c r="CW646" i="12"/>
  <c r="CW757" i="12" s="1"/>
  <c r="CV646" i="12"/>
  <c r="CV757" i="12" s="1"/>
  <c r="CU646" i="12"/>
  <c r="CU757" i="12" s="1"/>
  <c r="CT646" i="12"/>
  <c r="CT757" i="12" s="1"/>
  <c r="CS646" i="12"/>
  <c r="CS757" i="12" s="1"/>
  <c r="CR646" i="12"/>
  <c r="CR757" i="12" s="1"/>
  <c r="CQ646" i="12"/>
  <c r="CQ757" i="12" s="1"/>
  <c r="CP646" i="12"/>
  <c r="CP757" i="12" s="1"/>
  <c r="CO646" i="12"/>
  <c r="CO757" i="12" s="1"/>
  <c r="CN646" i="12"/>
  <c r="CN757" i="12" s="1"/>
  <c r="CM646" i="12"/>
  <c r="CM757" i="12" s="1"/>
  <c r="CL646" i="12"/>
  <c r="CL757" i="12" s="1"/>
  <c r="CK646" i="12"/>
  <c r="CK757" i="12" s="1"/>
  <c r="CJ646" i="12"/>
  <c r="CJ757" i="12" s="1"/>
  <c r="CI646" i="12"/>
  <c r="CI757" i="12" s="1"/>
  <c r="CH646" i="12"/>
  <c r="CH757" i="12" s="1"/>
  <c r="CG646" i="12"/>
  <c r="CG757" i="12" s="1"/>
  <c r="CF646" i="12"/>
  <c r="CF757" i="12" s="1"/>
  <c r="CE646" i="12"/>
  <c r="CE757" i="12" s="1"/>
  <c r="CD646" i="12"/>
  <c r="CD757" i="12" s="1"/>
  <c r="CC646" i="12"/>
  <c r="CC757" i="12" s="1"/>
  <c r="CB646" i="12"/>
  <c r="CB757" i="12" s="1"/>
  <c r="CA646" i="12"/>
  <c r="CA757" i="12" s="1"/>
  <c r="BY646" i="12"/>
  <c r="BY757" i="12" s="1"/>
  <c r="BX646" i="12"/>
  <c r="BX757" i="12" s="1"/>
  <c r="BW646" i="12"/>
  <c r="BW757" i="12" s="1"/>
  <c r="BV646" i="12"/>
  <c r="BV757" i="12" s="1"/>
  <c r="BU646" i="12"/>
  <c r="BU757" i="12" s="1"/>
  <c r="BT646" i="12"/>
  <c r="BT757" i="12" s="1"/>
  <c r="BS646" i="12"/>
  <c r="BS757" i="12" s="1"/>
  <c r="BR646" i="12"/>
  <c r="BR757" i="12" s="1"/>
  <c r="BQ646" i="12"/>
  <c r="BQ757" i="12" s="1"/>
  <c r="BP646" i="12"/>
  <c r="BP757" i="12" s="1"/>
  <c r="BO646" i="12"/>
  <c r="BO757" i="12" s="1"/>
  <c r="BN646" i="12"/>
  <c r="BN757" i="12" s="1"/>
  <c r="BM646" i="12"/>
  <c r="BM757" i="12" s="1"/>
  <c r="BL646" i="12"/>
  <c r="BL757" i="12" s="1"/>
  <c r="BK646" i="12"/>
  <c r="BK757" i="12" s="1"/>
  <c r="BJ646" i="12"/>
  <c r="BJ757" i="12" s="1"/>
  <c r="BI646" i="12"/>
  <c r="BI757" i="12" s="1"/>
  <c r="BH646" i="12"/>
  <c r="BH757" i="12" s="1"/>
  <c r="BG646" i="12"/>
  <c r="BG757" i="12" s="1"/>
  <c r="BF646" i="12"/>
  <c r="BF757" i="12" s="1"/>
  <c r="BE646" i="12"/>
  <c r="BE757" i="12" s="1"/>
  <c r="BD646" i="12"/>
  <c r="BD757" i="12" s="1"/>
  <c r="BC646" i="12"/>
  <c r="BC757" i="12" s="1"/>
  <c r="BB646" i="12"/>
  <c r="BB757" i="12" s="1"/>
  <c r="BA646" i="12"/>
  <c r="BA757" i="12" s="1"/>
  <c r="AZ646" i="12"/>
  <c r="AZ757" i="12" s="1"/>
  <c r="AY646" i="12"/>
  <c r="AY757" i="12" s="1"/>
  <c r="AX646" i="12"/>
  <c r="AX757" i="12" s="1"/>
  <c r="AW646" i="12"/>
  <c r="AW757" i="12" s="1"/>
  <c r="AV646" i="12"/>
  <c r="AV757" i="12" s="1"/>
  <c r="AU646" i="12"/>
  <c r="AU757" i="12" s="1"/>
  <c r="AT646" i="12"/>
  <c r="AT757" i="12" s="1"/>
  <c r="AS646" i="12"/>
  <c r="AS757" i="12" s="1"/>
  <c r="AR646" i="12"/>
  <c r="AR757" i="12" s="1"/>
  <c r="AQ646" i="12"/>
  <c r="AQ757" i="12" s="1"/>
  <c r="AP646" i="12"/>
  <c r="AP757" i="12" s="1"/>
  <c r="AO646" i="12"/>
  <c r="AO757" i="12" s="1"/>
  <c r="AN646" i="12"/>
  <c r="AN757" i="12" s="1"/>
  <c r="AM646" i="12"/>
  <c r="AM757" i="12" s="1"/>
  <c r="AL646" i="12"/>
  <c r="AL757" i="12" s="1"/>
  <c r="AK646" i="12"/>
  <c r="AK757" i="12" s="1"/>
  <c r="AJ646" i="12"/>
  <c r="AJ757" i="12" s="1"/>
  <c r="AI646" i="12"/>
  <c r="AI757" i="12" s="1"/>
  <c r="AH646" i="12"/>
  <c r="AH757" i="12" s="1"/>
  <c r="AG646" i="12"/>
  <c r="AG757" i="12" s="1"/>
  <c r="AF646" i="12"/>
  <c r="AF757" i="12" s="1"/>
  <c r="AE646" i="12"/>
  <c r="AE757" i="12" s="1"/>
  <c r="AD646" i="12"/>
  <c r="AD757" i="12" s="1"/>
  <c r="AC646" i="12"/>
  <c r="AC757" i="12" s="1"/>
  <c r="AB646" i="12"/>
  <c r="AB757" i="12" s="1"/>
  <c r="AA646" i="12"/>
  <c r="AA757" i="12" s="1"/>
  <c r="Z646" i="12"/>
  <c r="Z757" i="12" s="1"/>
  <c r="Y646" i="12"/>
  <c r="Y757" i="12" s="1"/>
  <c r="X646" i="12"/>
  <c r="X757" i="12" s="1"/>
  <c r="W646" i="12"/>
  <c r="W757" i="12" s="1"/>
  <c r="V646" i="12"/>
  <c r="V757" i="12" s="1"/>
  <c r="U646" i="12"/>
  <c r="U757" i="12" s="1"/>
  <c r="T646" i="12"/>
  <c r="T757" i="12" s="1"/>
  <c r="S646" i="12"/>
  <c r="S757" i="12" s="1"/>
  <c r="R646" i="12"/>
  <c r="R757" i="12" s="1"/>
  <c r="Q646" i="12"/>
  <c r="Q757" i="12" s="1"/>
  <c r="P646" i="12"/>
  <c r="P757" i="12" s="1"/>
  <c r="O646" i="12"/>
  <c r="O757" i="12" s="1"/>
  <c r="N646" i="12"/>
  <c r="N757" i="12" s="1"/>
  <c r="M646" i="12"/>
  <c r="M757" i="12" s="1"/>
  <c r="L646" i="12"/>
  <c r="L757" i="12" s="1"/>
  <c r="K646" i="12"/>
  <c r="K757" i="12" s="1"/>
  <c r="J646" i="12"/>
  <c r="J757" i="12" s="1"/>
  <c r="I646" i="12"/>
  <c r="I757" i="12" s="1"/>
  <c r="H646" i="12"/>
  <c r="H757" i="12" s="1"/>
  <c r="G646" i="12"/>
  <c r="G757" i="12" s="1"/>
  <c r="F646" i="12"/>
  <c r="F757" i="12" s="1"/>
  <c r="E646" i="12"/>
  <c r="E757" i="12" s="1"/>
  <c r="DH645" i="12"/>
  <c r="DH756" i="12" s="1"/>
  <c r="DG645" i="12"/>
  <c r="DG756" i="12" s="1"/>
  <c r="DF645" i="12"/>
  <c r="DF756" i="12" s="1"/>
  <c r="DE645" i="12"/>
  <c r="DE756" i="12" s="1"/>
  <c r="DD645" i="12"/>
  <c r="DD756" i="12" s="1"/>
  <c r="DC645" i="12"/>
  <c r="DC756" i="12" s="1"/>
  <c r="DB645" i="12"/>
  <c r="DB756" i="12" s="1"/>
  <c r="DA645" i="12"/>
  <c r="DA756" i="12" s="1"/>
  <c r="CZ645" i="12"/>
  <c r="CZ756" i="12" s="1"/>
  <c r="CY645" i="12"/>
  <c r="CY756" i="12" s="1"/>
  <c r="CX645" i="12"/>
  <c r="CX756" i="12" s="1"/>
  <c r="CW645" i="12"/>
  <c r="CW756" i="12" s="1"/>
  <c r="CV645" i="12"/>
  <c r="CV756" i="12" s="1"/>
  <c r="CU645" i="12"/>
  <c r="CU756" i="12" s="1"/>
  <c r="CT645" i="12"/>
  <c r="CT756" i="12" s="1"/>
  <c r="CS645" i="12"/>
  <c r="CS756" i="12" s="1"/>
  <c r="CR645" i="12"/>
  <c r="CR756" i="12" s="1"/>
  <c r="CQ645" i="12"/>
  <c r="CQ756" i="12" s="1"/>
  <c r="CP645" i="12"/>
  <c r="CP756" i="12" s="1"/>
  <c r="CO645" i="12"/>
  <c r="CO756" i="12" s="1"/>
  <c r="CN645" i="12"/>
  <c r="CN756" i="12" s="1"/>
  <c r="CM645" i="12"/>
  <c r="CM756" i="12" s="1"/>
  <c r="CL645" i="12"/>
  <c r="CL756" i="12" s="1"/>
  <c r="CK645" i="12"/>
  <c r="CK756" i="12" s="1"/>
  <c r="CJ645" i="12"/>
  <c r="CJ756" i="12" s="1"/>
  <c r="CI645" i="12"/>
  <c r="CI756" i="12" s="1"/>
  <c r="CH645" i="12"/>
  <c r="CH756" i="12" s="1"/>
  <c r="CG645" i="12"/>
  <c r="CG756" i="12" s="1"/>
  <c r="CF645" i="12"/>
  <c r="CF756" i="12" s="1"/>
  <c r="CE645" i="12"/>
  <c r="CE756" i="12" s="1"/>
  <c r="CD645" i="12"/>
  <c r="CD756" i="12" s="1"/>
  <c r="CC645" i="12"/>
  <c r="CC756" i="12" s="1"/>
  <c r="CB645" i="12"/>
  <c r="CB756" i="12" s="1"/>
  <c r="CA645" i="12"/>
  <c r="CA756" i="12" s="1"/>
  <c r="BZ645" i="12"/>
  <c r="BZ756" i="12" s="1"/>
  <c r="BX645" i="12"/>
  <c r="BX756" i="12" s="1"/>
  <c r="BW645" i="12"/>
  <c r="BW756" i="12" s="1"/>
  <c r="BV645" i="12"/>
  <c r="BV756" i="12" s="1"/>
  <c r="BU645" i="12"/>
  <c r="BU756" i="12" s="1"/>
  <c r="BT645" i="12"/>
  <c r="BT756" i="12" s="1"/>
  <c r="BS645" i="12"/>
  <c r="BS756" i="12" s="1"/>
  <c r="BR645" i="12"/>
  <c r="BR756" i="12" s="1"/>
  <c r="BQ645" i="12"/>
  <c r="BQ756" i="12" s="1"/>
  <c r="BP645" i="12"/>
  <c r="BP756" i="12" s="1"/>
  <c r="BO645" i="12"/>
  <c r="BO756" i="12" s="1"/>
  <c r="BN645" i="12"/>
  <c r="BN756" i="12" s="1"/>
  <c r="BM645" i="12"/>
  <c r="BM756" i="12" s="1"/>
  <c r="BL645" i="12"/>
  <c r="BL756" i="12" s="1"/>
  <c r="BK645" i="12"/>
  <c r="BK756" i="12" s="1"/>
  <c r="BJ645" i="12"/>
  <c r="BJ756" i="12" s="1"/>
  <c r="BI645" i="12"/>
  <c r="BI756" i="12" s="1"/>
  <c r="BH645" i="12"/>
  <c r="BH756" i="12" s="1"/>
  <c r="BG645" i="12"/>
  <c r="BG756" i="12" s="1"/>
  <c r="BF645" i="12"/>
  <c r="BF756" i="12" s="1"/>
  <c r="BE645" i="12"/>
  <c r="BE756" i="12" s="1"/>
  <c r="BD645" i="12"/>
  <c r="BD756" i="12" s="1"/>
  <c r="BC645" i="12"/>
  <c r="BC756" i="12" s="1"/>
  <c r="BB645" i="12"/>
  <c r="BB756" i="12" s="1"/>
  <c r="BA645" i="12"/>
  <c r="BA756" i="12" s="1"/>
  <c r="AZ645" i="12"/>
  <c r="AZ756" i="12" s="1"/>
  <c r="AY645" i="12"/>
  <c r="AY756" i="12" s="1"/>
  <c r="AX645" i="12"/>
  <c r="AX756" i="12" s="1"/>
  <c r="AW645" i="12"/>
  <c r="AW756" i="12" s="1"/>
  <c r="AV645" i="12"/>
  <c r="AV756" i="12" s="1"/>
  <c r="AU645" i="12"/>
  <c r="AU756" i="12" s="1"/>
  <c r="AT645" i="12"/>
  <c r="AT756" i="12" s="1"/>
  <c r="AS645" i="12"/>
  <c r="AS756" i="12" s="1"/>
  <c r="AR645" i="12"/>
  <c r="AR756" i="12" s="1"/>
  <c r="AQ645" i="12"/>
  <c r="AQ756" i="12" s="1"/>
  <c r="AP645" i="12"/>
  <c r="AP756" i="12" s="1"/>
  <c r="AO645" i="12"/>
  <c r="AO756" i="12" s="1"/>
  <c r="AN645" i="12"/>
  <c r="AN756" i="12" s="1"/>
  <c r="AM645" i="12"/>
  <c r="AM756" i="12" s="1"/>
  <c r="AL645" i="12"/>
  <c r="AL756" i="12" s="1"/>
  <c r="AK645" i="12"/>
  <c r="AK756" i="12" s="1"/>
  <c r="AJ645" i="12"/>
  <c r="AJ756" i="12" s="1"/>
  <c r="AI645" i="12"/>
  <c r="AI756" i="12" s="1"/>
  <c r="AH645" i="12"/>
  <c r="AH756" i="12" s="1"/>
  <c r="AG645" i="12"/>
  <c r="AG756" i="12" s="1"/>
  <c r="AF645" i="12"/>
  <c r="AF756" i="12" s="1"/>
  <c r="AE645" i="12"/>
  <c r="AE756" i="12" s="1"/>
  <c r="AD645" i="12"/>
  <c r="AD756" i="12" s="1"/>
  <c r="AC645" i="12"/>
  <c r="AC756" i="12" s="1"/>
  <c r="AB645" i="12"/>
  <c r="AB756" i="12" s="1"/>
  <c r="AA645" i="12"/>
  <c r="AA756" i="12" s="1"/>
  <c r="Z645" i="12"/>
  <c r="Z756" i="12" s="1"/>
  <c r="Y645" i="12"/>
  <c r="Y756" i="12" s="1"/>
  <c r="X645" i="12"/>
  <c r="X756" i="12" s="1"/>
  <c r="W645" i="12"/>
  <c r="W756" i="12" s="1"/>
  <c r="V645" i="12"/>
  <c r="V756" i="12" s="1"/>
  <c r="U645" i="12"/>
  <c r="U756" i="12" s="1"/>
  <c r="T645" i="12"/>
  <c r="T756" i="12" s="1"/>
  <c r="S645" i="12"/>
  <c r="S756" i="12" s="1"/>
  <c r="R645" i="12"/>
  <c r="R756" i="12" s="1"/>
  <c r="Q645" i="12"/>
  <c r="Q756" i="12" s="1"/>
  <c r="P645" i="12"/>
  <c r="P756" i="12" s="1"/>
  <c r="O645" i="12"/>
  <c r="O756" i="12" s="1"/>
  <c r="N645" i="12"/>
  <c r="N756" i="12" s="1"/>
  <c r="M645" i="12"/>
  <c r="M756" i="12" s="1"/>
  <c r="L645" i="12"/>
  <c r="L756" i="12" s="1"/>
  <c r="K645" i="12"/>
  <c r="K756" i="12" s="1"/>
  <c r="J645" i="12"/>
  <c r="J756" i="12" s="1"/>
  <c r="I645" i="12"/>
  <c r="I756" i="12" s="1"/>
  <c r="H645" i="12"/>
  <c r="H756" i="12" s="1"/>
  <c r="G645" i="12"/>
  <c r="G756" i="12" s="1"/>
  <c r="F645" i="12"/>
  <c r="F756" i="12" s="1"/>
  <c r="E645" i="12"/>
  <c r="E756" i="12" s="1"/>
  <c r="DH644" i="12"/>
  <c r="DH755" i="12" s="1"/>
  <c r="DG644" i="12"/>
  <c r="DG755" i="12" s="1"/>
  <c r="DF644" i="12"/>
  <c r="DF755" i="12" s="1"/>
  <c r="DE644" i="12"/>
  <c r="DE755" i="12" s="1"/>
  <c r="DD644" i="12"/>
  <c r="DD755" i="12" s="1"/>
  <c r="DC644" i="12"/>
  <c r="DC755" i="12" s="1"/>
  <c r="DB644" i="12"/>
  <c r="DB755" i="12" s="1"/>
  <c r="DA644" i="12"/>
  <c r="DA755" i="12" s="1"/>
  <c r="CZ644" i="12"/>
  <c r="CZ755" i="12" s="1"/>
  <c r="CY644" i="12"/>
  <c r="CY755" i="12" s="1"/>
  <c r="CX644" i="12"/>
  <c r="CX755" i="12" s="1"/>
  <c r="CW644" i="12"/>
  <c r="CW755" i="12" s="1"/>
  <c r="CV644" i="12"/>
  <c r="CV755" i="12" s="1"/>
  <c r="CU644" i="12"/>
  <c r="CU755" i="12" s="1"/>
  <c r="CT644" i="12"/>
  <c r="CT755" i="12" s="1"/>
  <c r="CS644" i="12"/>
  <c r="CS755" i="12" s="1"/>
  <c r="CR644" i="12"/>
  <c r="CR755" i="12" s="1"/>
  <c r="CQ644" i="12"/>
  <c r="CQ755" i="12" s="1"/>
  <c r="CP644" i="12"/>
  <c r="CP755" i="12" s="1"/>
  <c r="CO644" i="12"/>
  <c r="CO755" i="12" s="1"/>
  <c r="CN644" i="12"/>
  <c r="CN755" i="12" s="1"/>
  <c r="CM644" i="12"/>
  <c r="CM755" i="12" s="1"/>
  <c r="CL644" i="12"/>
  <c r="CL755" i="12" s="1"/>
  <c r="CK644" i="12"/>
  <c r="CK755" i="12" s="1"/>
  <c r="CJ644" i="12"/>
  <c r="CJ755" i="12" s="1"/>
  <c r="CI644" i="12"/>
  <c r="CI755" i="12" s="1"/>
  <c r="CH644" i="12"/>
  <c r="CH755" i="12" s="1"/>
  <c r="CG644" i="12"/>
  <c r="CG755" i="12" s="1"/>
  <c r="CF644" i="12"/>
  <c r="CF755" i="12" s="1"/>
  <c r="CE644" i="12"/>
  <c r="CE755" i="12" s="1"/>
  <c r="CD644" i="12"/>
  <c r="CD755" i="12" s="1"/>
  <c r="CC644" i="12"/>
  <c r="CC755" i="12" s="1"/>
  <c r="CB644" i="12"/>
  <c r="CB755" i="12" s="1"/>
  <c r="CA644" i="12"/>
  <c r="CA755" i="12" s="1"/>
  <c r="BZ644" i="12"/>
  <c r="BZ755" i="12" s="1"/>
  <c r="BY644" i="12"/>
  <c r="BY755" i="12" s="1"/>
  <c r="BW644" i="12"/>
  <c r="BW755" i="12" s="1"/>
  <c r="BV644" i="12"/>
  <c r="BV755" i="12" s="1"/>
  <c r="BU644" i="12"/>
  <c r="BU755" i="12" s="1"/>
  <c r="BT644" i="12"/>
  <c r="BT755" i="12" s="1"/>
  <c r="BS644" i="12"/>
  <c r="BS755" i="12" s="1"/>
  <c r="BR644" i="12"/>
  <c r="BR755" i="12" s="1"/>
  <c r="BQ644" i="12"/>
  <c r="BQ755" i="12" s="1"/>
  <c r="BP644" i="12"/>
  <c r="BP755" i="12" s="1"/>
  <c r="BO644" i="12"/>
  <c r="BO755" i="12" s="1"/>
  <c r="BN644" i="12"/>
  <c r="BN755" i="12" s="1"/>
  <c r="BM644" i="12"/>
  <c r="BM755" i="12" s="1"/>
  <c r="BL644" i="12"/>
  <c r="BL755" i="12" s="1"/>
  <c r="BK644" i="12"/>
  <c r="BK755" i="12" s="1"/>
  <c r="BJ644" i="12"/>
  <c r="BJ755" i="12" s="1"/>
  <c r="BI644" i="12"/>
  <c r="BI755" i="12" s="1"/>
  <c r="BH644" i="12"/>
  <c r="BH755" i="12" s="1"/>
  <c r="BG644" i="12"/>
  <c r="BG755" i="12" s="1"/>
  <c r="BF644" i="12"/>
  <c r="BF755" i="12" s="1"/>
  <c r="BE644" i="12"/>
  <c r="BE755" i="12" s="1"/>
  <c r="BD644" i="12"/>
  <c r="BD755" i="12" s="1"/>
  <c r="BC644" i="12"/>
  <c r="BC755" i="12" s="1"/>
  <c r="BB644" i="12"/>
  <c r="BB755" i="12" s="1"/>
  <c r="BA644" i="12"/>
  <c r="BA755" i="12" s="1"/>
  <c r="AZ644" i="12"/>
  <c r="AZ755" i="12" s="1"/>
  <c r="AY644" i="12"/>
  <c r="AY755" i="12" s="1"/>
  <c r="AX644" i="12"/>
  <c r="AX755" i="12" s="1"/>
  <c r="AW644" i="12"/>
  <c r="AW755" i="12" s="1"/>
  <c r="AV644" i="12"/>
  <c r="AV755" i="12" s="1"/>
  <c r="AU644" i="12"/>
  <c r="AU755" i="12" s="1"/>
  <c r="AT644" i="12"/>
  <c r="AT755" i="12" s="1"/>
  <c r="AS644" i="12"/>
  <c r="AS755" i="12" s="1"/>
  <c r="AR644" i="12"/>
  <c r="AR755" i="12" s="1"/>
  <c r="AQ644" i="12"/>
  <c r="AQ755" i="12" s="1"/>
  <c r="AP644" i="12"/>
  <c r="AP755" i="12" s="1"/>
  <c r="AO644" i="12"/>
  <c r="AO755" i="12" s="1"/>
  <c r="AN644" i="12"/>
  <c r="AN755" i="12" s="1"/>
  <c r="AM644" i="12"/>
  <c r="AM755" i="12" s="1"/>
  <c r="AL644" i="12"/>
  <c r="AL755" i="12" s="1"/>
  <c r="AK644" i="12"/>
  <c r="AK755" i="12" s="1"/>
  <c r="AJ644" i="12"/>
  <c r="AJ755" i="12" s="1"/>
  <c r="AI644" i="12"/>
  <c r="AI755" i="12" s="1"/>
  <c r="AH644" i="12"/>
  <c r="AH755" i="12" s="1"/>
  <c r="AG644" i="12"/>
  <c r="AG755" i="12" s="1"/>
  <c r="AF644" i="12"/>
  <c r="AF755" i="12" s="1"/>
  <c r="AE644" i="12"/>
  <c r="AE755" i="12" s="1"/>
  <c r="AD644" i="12"/>
  <c r="AD755" i="12" s="1"/>
  <c r="AC644" i="12"/>
  <c r="AC755" i="12" s="1"/>
  <c r="AB644" i="12"/>
  <c r="AB755" i="12" s="1"/>
  <c r="AA644" i="12"/>
  <c r="AA755" i="12" s="1"/>
  <c r="Z644" i="12"/>
  <c r="Z755" i="12" s="1"/>
  <c r="Y644" i="12"/>
  <c r="Y755" i="12" s="1"/>
  <c r="X644" i="12"/>
  <c r="X755" i="12" s="1"/>
  <c r="W644" i="12"/>
  <c r="W755" i="12" s="1"/>
  <c r="V644" i="12"/>
  <c r="V755" i="12" s="1"/>
  <c r="U644" i="12"/>
  <c r="U755" i="12" s="1"/>
  <c r="T644" i="12"/>
  <c r="T755" i="12" s="1"/>
  <c r="S644" i="12"/>
  <c r="S755" i="12" s="1"/>
  <c r="R644" i="12"/>
  <c r="R755" i="12" s="1"/>
  <c r="Q644" i="12"/>
  <c r="Q755" i="12" s="1"/>
  <c r="P644" i="12"/>
  <c r="P755" i="12" s="1"/>
  <c r="O644" i="12"/>
  <c r="O755" i="12" s="1"/>
  <c r="N644" i="12"/>
  <c r="N755" i="12" s="1"/>
  <c r="M644" i="12"/>
  <c r="M755" i="12" s="1"/>
  <c r="L644" i="12"/>
  <c r="L755" i="12" s="1"/>
  <c r="K644" i="12"/>
  <c r="K755" i="12" s="1"/>
  <c r="J644" i="12"/>
  <c r="J755" i="12" s="1"/>
  <c r="I644" i="12"/>
  <c r="I755" i="12" s="1"/>
  <c r="H644" i="12"/>
  <c r="H755" i="12" s="1"/>
  <c r="G644" i="12"/>
  <c r="G755" i="12" s="1"/>
  <c r="F644" i="12"/>
  <c r="F755" i="12" s="1"/>
  <c r="E644" i="12"/>
  <c r="E755" i="12" s="1"/>
  <c r="DH643" i="12"/>
  <c r="DH754" i="12" s="1"/>
  <c r="DG643" i="12"/>
  <c r="DG754" i="12" s="1"/>
  <c r="DF643" i="12"/>
  <c r="DF754" i="12" s="1"/>
  <c r="DE643" i="12"/>
  <c r="DE754" i="12" s="1"/>
  <c r="DD643" i="12"/>
  <c r="DD754" i="12" s="1"/>
  <c r="DC643" i="12"/>
  <c r="DC754" i="12" s="1"/>
  <c r="DB643" i="12"/>
  <c r="DB754" i="12" s="1"/>
  <c r="DA643" i="12"/>
  <c r="DA754" i="12" s="1"/>
  <c r="CZ643" i="12"/>
  <c r="CZ754" i="12" s="1"/>
  <c r="CY643" i="12"/>
  <c r="CY754" i="12" s="1"/>
  <c r="CX643" i="12"/>
  <c r="CX754" i="12" s="1"/>
  <c r="CW643" i="12"/>
  <c r="CW754" i="12" s="1"/>
  <c r="CV643" i="12"/>
  <c r="CV754" i="12" s="1"/>
  <c r="CU643" i="12"/>
  <c r="CU754" i="12" s="1"/>
  <c r="CT643" i="12"/>
  <c r="CT754" i="12" s="1"/>
  <c r="CS643" i="12"/>
  <c r="CS754" i="12" s="1"/>
  <c r="CR643" i="12"/>
  <c r="CR754" i="12" s="1"/>
  <c r="CQ643" i="12"/>
  <c r="CQ754" i="12" s="1"/>
  <c r="CP643" i="12"/>
  <c r="CP754" i="12" s="1"/>
  <c r="CO643" i="12"/>
  <c r="CO754" i="12" s="1"/>
  <c r="CN643" i="12"/>
  <c r="CN754" i="12" s="1"/>
  <c r="CM643" i="12"/>
  <c r="CM754" i="12" s="1"/>
  <c r="CL643" i="12"/>
  <c r="CL754" i="12" s="1"/>
  <c r="CK643" i="12"/>
  <c r="CK754" i="12" s="1"/>
  <c r="CJ643" i="12"/>
  <c r="CJ754" i="12" s="1"/>
  <c r="CI643" i="12"/>
  <c r="CI754" i="12" s="1"/>
  <c r="CH643" i="12"/>
  <c r="CH754" i="12" s="1"/>
  <c r="CG643" i="12"/>
  <c r="CG754" i="12" s="1"/>
  <c r="CF643" i="12"/>
  <c r="CF754" i="12" s="1"/>
  <c r="CE643" i="12"/>
  <c r="CE754" i="12" s="1"/>
  <c r="CD643" i="12"/>
  <c r="CD754" i="12" s="1"/>
  <c r="CC643" i="12"/>
  <c r="CC754" i="12" s="1"/>
  <c r="CB643" i="12"/>
  <c r="CB754" i="12" s="1"/>
  <c r="CA643" i="12"/>
  <c r="CA754" i="12" s="1"/>
  <c r="BZ643" i="12"/>
  <c r="BZ754" i="12" s="1"/>
  <c r="BY643" i="12"/>
  <c r="BY754" i="12" s="1"/>
  <c r="BX643" i="12"/>
  <c r="BX754" i="12" s="1"/>
  <c r="BV643" i="12"/>
  <c r="BV754" i="12" s="1"/>
  <c r="BU643" i="12"/>
  <c r="BU754" i="12" s="1"/>
  <c r="BT643" i="12"/>
  <c r="BT754" i="12" s="1"/>
  <c r="BS643" i="12"/>
  <c r="BS754" i="12" s="1"/>
  <c r="BR643" i="12"/>
  <c r="BR754" i="12" s="1"/>
  <c r="BQ643" i="12"/>
  <c r="BQ754" i="12" s="1"/>
  <c r="BP643" i="12"/>
  <c r="BP754" i="12" s="1"/>
  <c r="BO643" i="12"/>
  <c r="BO754" i="12" s="1"/>
  <c r="BN643" i="12"/>
  <c r="BN754" i="12" s="1"/>
  <c r="BM643" i="12"/>
  <c r="BM754" i="12" s="1"/>
  <c r="BL643" i="12"/>
  <c r="BL754" i="12" s="1"/>
  <c r="BK643" i="12"/>
  <c r="BK754" i="12" s="1"/>
  <c r="BJ643" i="12"/>
  <c r="BJ754" i="12" s="1"/>
  <c r="BI643" i="12"/>
  <c r="BI754" i="12" s="1"/>
  <c r="BH643" i="12"/>
  <c r="BH754" i="12" s="1"/>
  <c r="BG643" i="12"/>
  <c r="BG754" i="12" s="1"/>
  <c r="BF643" i="12"/>
  <c r="BF754" i="12" s="1"/>
  <c r="BE643" i="12"/>
  <c r="BE754" i="12" s="1"/>
  <c r="BD643" i="12"/>
  <c r="BD754" i="12" s="1"/>
  <c r="BC643" i="12"/>
  <c r="BC754" i="12" s="1"/>
  <c r="BB643" i="12"/>
  <c r="BB754" i="12" s="1"/>
  <c r="BA643" i="12"/>
  <c r="BA754" i="12" s="1"/>
  <c r="AZ643" i="12"/>
  <c r="AZ754" i="12" s="1"/>
  <c r="AY643" i="12"/>
  <c r="AY754" i="12" s="1"/>
  <c r="AX643" i="12"/>
  <c r="AX754" i="12" s="1"/>
  <c r="AW643" i="12"/>
  <c r="AW754" i="12" s="1"/>
  <c r="AV643" i="12"/>
  <c r="AV754" i="12" s="1"/>
  <c r="AU643" i="12"/>
  <c r="AU754" i="12" s="1"/>
  <c r="AT643" i="12"/>
  <c r="AT754" i="12" s="1"/>
  <c r="AS643" i="12"/>
  <c r="AS754" i="12" s="1"/>
  <c r="AR643" i="12"/>
  <c r="AR754" i="12" s="1"/>
  <c r="AQ643" i="12"/>
  <c r="AQ754" i="12" s="1"/>
  <c r="AP643" i="12"/>
  <c r="AP754" i="12" s="1"/>
  <c r="AO643" i="12"/>
  <c r="AO754" i="12" s="1"/>
  <c r="AN643" i="12"/>
  <c r="AN754" i="12" s="1"/>
  <c r="AM643" i="12"/>
  <c r="AM754" i="12" s="1"/>
  <c r="AL643" i="12"/>
  <c r="AL754" i="12" s="1"/>
  <c r="AK643" i="12"/>
  <c r="AK754" i="12" s="1"/>
  <c r="AJ643" i="12"/>
  <c r="AJ754" i="12" s="1"/>
  <c r="AI643" i="12"/>
  <c r="AI754" i="12" s="1"/>
  <c r="AH643" i="12"/>
  <c r="AH754" i="12" s="1"/>
  <c r="AG643" i="12"/>
  <c r="AG754" i="12" s="1"/>
  <c r="AF643" i="12"/>
  <c r="AF754" i="12" s="1"/>
  <c r="AE643" i="12"/>
  <c r="AE754" i="12" s="1"/>
  <c r="AD643" i="12"/>
  <c r="AD754" i="12" s="1"/>
  <c r="AC643" i="12"/>
  <c r="AC754" i="12" s="1"/>
  <c r="AB643" i="12"/>
  <c r="AB754" i="12" s="1"/>
  <c r="AA643" i="12"/>
  <c r="AA754" i="12" s="1"/>
  <c r="Z643" i="12"/>
  <c r="Z754" i="12" s="1"/>
  <c r="Y643" i="12"/>
  <c r="Y754" i="12" s="1"/>
  <c r="X643" i="12"/>
  <c r="X754" i="12" s="1"/>
  <c r="W643" i="12"/>
  <c r="W754" i="12" s="1"/>
  <c r="V643" i="12"/>
  <c r="V754" i="12" s="1"/>
  <c r="U643" i="12"/>
  <c r="U754" i="12" s="1"/>
  <c r="T643" i="12"/>
  <c r="T754" i="12" s="1"/>
  <c r="S643" i="12"/>
  <c r="S754" i="12" s="1"/>
  <c r="R643" i="12"/>
  <c r="R754" i="12" s="1"/>
  <c r="Q643" i="12"/>
  <c r="Q754" i="12" s="1"/>
  <c r="P643" i="12"/>
  <c r="P754" i="12" s="1"/>
  <c r="O643" i="12"/>
  <c r="O754" i="12" s="1"/>
  <c r="N643" i="12"/>
  <c r="N754" i="12" s="1"/>
  <c r="M643" i="12"/>
  <c r="M754" i="12" s="1"/>
  <c r="L643" i="12"/>
  <c r="L754" i="12" s="1"/>
  <c r="K643" i="12"/>
  <c r="K754" i="12" s="1"/>
  <c r="J643" i="12"/>
  <c r="J754" i="12" s="1"/>
  <c r="I643" i="12"/>
  <c r="I754" i="12" s="1"/>
  <c r="H643" i="12"/>
  <c r="H754" i="12" s="1"/>
  <c r="G643" i="12"/>
  <c r="G754" i="12" s="1"/>
  <c r="F643" i="12"/>
  <c r="F754" i="12" s="1"/>
  <c r="E643" i="12"/>
  <c r="E754" i="12" s="1"/>
  <c r="DH642" i="12"/>
  <c r="DH753" i="12" s="1"/>
  <c r="DG642" i="12"/>
  <c r="DG753" i="12" s="1"/>
  <c r="DF642" i="12"/>
  <c r="DF753" i="12" s="1"/>
  <c r="DE642" i="12"/>
  <c r="DE753" i="12" s="1"/>
  <c r="DD642" i="12"/>
  <c r="DD753" i="12" s="1"/>
  <c r="DC642" i="12"/>
  <c r="DC753" i="12" s="1"/>
  <c r="DB642" i="12"/>
  <c r="DB753" i="12" s="1"/>
  <c r="DA642" i="12"/>
  <c r="DA753" i="12" s="1"/>
  <c r="CZ642" i="12"/>
  <c r="CZ753" i="12" s="1"/>
  <c r="CY642" i="12"/>
  <c r="CY753" i="12" s="1"/>
  <c r="CX642" i="12"/>
  <c r="CX753" i="12" s="1"/>
  <c r="CW642" i="12"/>
  <c r="CW753" i="12" s="1"/>
  <c r="CV642" i="12"/>
  <c r="CV753" i="12" s="1"/>
  <c r="CU642" i="12"/>
  <c r="CU753" i="12" s="1"/>
  <c r="CT642" i="12"/>
  <c r="CT753" i="12" s="1"/>
  <c r="CS642" i="12"/>
  <c r="CS753" i="12" s="1"/>
  <c r="CR642" i="12"/>
  <c r="CR753" i="12" s="1"/>
  <c r="CQ642" i="12"/>
  <c r="CQ753" i="12" s="1"/>
  <c r="CP642" i="12"/>
  <c r="CP753" i="12" s="1"/>
  <c r="CO642" i="12"/>
  <c r="CO753" i="12" s="1"/>
  <c r="CN642" i="12"/>
  <c r="CN753" i="12" s="1"/>
  <c r="CM642" i="12"/>
  <c r="CM753" i="12" s="1"/>
  <c r="CL642" i="12"/>
  <c r="CL753" i="12" s="1"/>
  <c r="CK642" i="12"/>
  <c r="CK753" i="12" s="1"/>
  <c r="CJ642" i="12"/>
  <c r="CJ753" i="12" s="1"/>
  <c r="CI642" i="12"/>
  <c r="CI753" i="12" s="1"/>
  <c r="CH642" i="12"/>
  <c r="CH753" i="12" s="1"/>
  <c r="CG642" i="12"/>
  <c r="CG753" i="12" s="1"/>
  <c r="CF642" i="12"/>
  <c r="CF753" i="12" s="1"/>
  <c r="CE642" i="12"/>
  <c r="CE753" i="12" s="1"/>
  <c r="CD642" i="12"/>
  <c r="CD753" i="12" s="1"/>
  <c r="CC642" i="12"/>
  <c r="CC753" i="12" s="1"/>
  <c r="CB642" i="12"/>
  <c r="CB753" i="12" s="1"/>
  <c r="CA642" i="12"/>
  <c r="CA753" i="12" s="1"/>
  <c r="BZ642" i="12"/>
  <c r="BZ753" i="12" s="1"/>
  <c r="BY642" i="12"/>
  <c r="BY753" i="12" s="1"/>
  <c r="BX642" i="12"/>
  <c r="BX753" i="12" s="1"/>
  <c r="BW642" i="12"/>
  <c r="BW753" i="12" s="1"/>
  <c r="BU642" i="12"/>
  <c r="BU753" i="12" s="1"/>
  <c r="BT642" i="12"/>
  <c r="BT753" i="12" s="1"/>
  <c r="BS642" i="12"/>
  <c r="BS753" i="12" s="1"/>
  <c r="BR642" i="12"/>
  <c r="BR753" i="12" s="1"/>
  <c r="BQ642" i="12"/>
  <c r="BQ753" i="12" s="1"/>
  <c r="BP642" i="12"/>
  <c r="BP753" i="12" s="1"/>
  <c r="BO642" i="12"/>
  <c r="BO753" i="12" s="1"/>
  <c r="BN642" i="12"/>
  <c r="BN753" i="12" s="1"/>
  <c r="BM642" i="12"/>
  <c r="BM753" i="12" s="1"/>
  <c r="BL642" i="12"/>
  <c r="BL753" i="12" s="1"/>
  <c r="BK642" i="12"/>
  <c r="BK753" i="12" s="1"/>
  <c r="BJ642" i="12"/>
  <c r="BJ753" i="12" s="1"/>
  <c r="BI642" i="12"/>
  <c r="BI753" i="12" s="1"/>
  <c r="BH642" i="12"/>
  <c r="BH753" i="12" s="1"/>
  <c r="BG642" i="12"/>
  <c r="BG753" i="12" s="1"/>
  <c r="BF642" i="12"/>
  <c r="BF753" i="12" s="1"/>
  <c r="BE642" i="12"/>
  <c r="BE753" i="12" s="1"/>
  <c r="BD642" i="12"/>
  <c r="BD753" i="12" s="1"/>
  <c r="BC642" i="12"/>
  <c r="BC753" i="12" s="1"/>
  <c r="BB642" i="12"/>
  <c r="BB753" i="12" s="1"/>
  <c r="BA642" i="12"/>
  <c r="BA753" i="12" s="1"/>
  <c r="AZ642" i="12"/>
  <c r="AZ753" i="12" s="1"/>
  <c r="AY642" i="12"/>
  <c r="AY753" i="12" s="1"/>
  <c r="AX642" i="12"/>
  <c r="AX753" i="12" s="1"/>
  <c r="AW642" i="12"/>
  <c r="AW753" i="12" s="1"/>
  <c r="AV642" i="12"/>
  <c r="AV753" i="12" s="1"/>
  <c r="AU642" i="12"/>
  <c r="AU753" i="12" s="1"/>
  <c r="AT642" i="12"/>
  <c r="AT753" i="12" s="1"/>
  <c r="AS642" i="12"/>
  <c r="AS753" i="12" s="1"/>
  <c r="AR642" i="12"/>
  <c r="AR753" i="12" s="1"/>
  <c r="AQ642" i="12"/>
  <c r="AQ753" i="12" s="1"/>
  <c r="AP642" i="12"/>
  <c r="AP753" i="12" s="1"/>
  <c r="AO642" i="12"/>
  <c r="AO753" i="12" s="1"/>
  <c r="AN642" i="12"/>
  <c r="AN753" i="12" s="1"/>
  <c r="AM642" i="12"/>
  <c r="AM753" i="12" s="1"/>
  <c r="AL642" i="12"/>
  <c r="AL753" i="12" s="1"/>
  <c r="AK642" i="12"/>
  <c r="AK753" i="12" s="1"/>
  <c r="AJ642" i="12"/>
  <c r="AJ753" i="12" s="1"/>
  <c r="AI642" i="12"/>
  <c r="AI753" i="12" s="1"/>
  <c r="AH642" i="12"/>
  <c r="AH753" i="12" s="1"/>
  <c r="AG642" i="12"/>
  <c r="AG753" i="12" s="1"/>
  <c r="AF642" i="12"/>
  <c r="AF753" i="12" s="1"/>
  <c r="AE642" i="12"/>
  <c r="AE753" i="12" s="1"/>
  <c r="AD642" i="12"/>
  <c r="AD753" i="12" s="1"/>
  <c r="AC642" i="12"/>
  <c r="AC753" i="12" s="1"/>
  <c r="AB642" i="12"/>
  <c r="AB753" i="12" s="1"/>
  <c r="AA642" i="12"/>
  <c r="AA753" i="12" s="1"/>
  <c r="Z642" i="12"/>
  <c r="Z753" i="12" s="1"/>
  <c r="Y642" i="12"/>
  <c r="Y753" i="12" s="1"/>
  <c r="X642" i="12"/>
  <c r="X753" i="12" s="1"/>
  <c r="W642" i="12"/>
  <c r="W753" i="12" s="1"/>
  <c r="V642" i="12"/>
  <c r="V753" i="12" s="1"/>
  <c r="U642" i="12"/>
  <c r="U753" i="12" s="1"/>
  <c r="T642" i="12"/>
  <c r="T753" i="12" s="1"/>
  <c r="S642" i="12"/>
  <c r="S753" i="12" s="1"/>
  <c r="R642" i="12"/>
  <c r="R753" i="12" s="1"/>
  <c r="Q642" i="12"/>
  <c r="Q753" i="12" s="1"/>
  <c r="P642" i="12"/>
  <c r="P753" i="12" s="1"/>
  <c r="O642" i="12"/>
  <c r="O753" i="12" s="1"/>
  <c r="N642" i="12"/>
  <c r="N753" i="12" s="1"/>
  <c r="M642" i="12"/>
  <c r="M753" i="12" s="1"/>
  <c r="L642" i="12"/>
  <c r="L753" i="12" s="1"/>
  <c r="K642" i="12"/>
  <c r="K753" i="12" s="1"/>
  <c r="J642" i="12"/>
  <c r="J753" i="12" s="1"/>
  <c r="I642" i="12"/>
  <c r="I753" i="12" s="1"/>
  <c r="H642" i="12"/>
  <c r="H753" i="12" s="1"/>
  <c r="G642" i="12"/>
  <c r="G753" i="12" s="1"/>
  <c r="F642" i="12"/>
  <c r="F753" i="12" s="1"/>
  <c r="E642" i="12"/>
  <c r="E753" i="12" s="1"/>
  <c r="DH641" i="12"/>
  <c r="DH752" i="12" s="1"/>
  <c r="DG641" i="12"/>
  <c r="DG752" i="12" s="1"/>
  <c r="DF641" i="12"/>
  <c r="DF752" i="12" s="1"/>
  <c r="DE641" i="12"/>
  <c r="DE752" i="12" s="1"/>
  <c r="DD641" i="12"/>
  <c r="DD752" i="12" s="1"/>
  <c r="DC641" i="12"/>
  <c r="DC752" i="12" s="1"/>
  <c r="DB641" i="12"/>
  <c r="DB752" i="12" s="1"/>
  <c r="DA641" i="12"/>
  <c r="DA752" i="12" s="1"/>
  <c r="CZ641" i="12"/>
  <c r="CZ752" i="12" s="1"/>
  <c r="CY641" i="12"/>
  <c r="CY752" i="12" s="1"/>
  <c r="CX641" i="12"/>
  <c r="CX752" i="12" s="1"/>
  <c r="CW641" i="12"/>
  <c r="CW752" i="12" s="1"/>
  <c r="CV641" i="12"/>
  <c r="CV752" i="12" s="1"/>
  <c r="CU641" i="12"/>
  <c r="CU752" i="12" s="1"/>
  <c r="CT641" i="12"/>
  <c r="CT752" i="12" s="1"/>
  <c r="CS641" i="12"/>
  <c r="CS752" i="12" s="1"/>
  <c r="CR641" i="12"/>
  <c r="CR752" i="12" s="1"/>
  <c r="CQ641" i="12"/>
  <c r="CQ752" i="12" s="1"/>
  <c r="CP641" i="12"/>
  <c r="CP752" i="12" s="1"/>
  <c r="CO641" i="12"/>
  <c r="CO752" i="12" s="1"/>
  <c r="CN641" i="12"/>
  <c r="CN752" i="12" s="1"/>
  <c r="CM641" i="12"/>
  <c r="CM752" i="12" s="1"/>
  <c r="CL641" i="12"/>
  <c r="CL752" i="12" s="1"/>
  <c r="CK641" i="12"/>
  <c r="CK752" i="12" s="1"/>
  <c r="CJ641" i="12"/>
  <c r="CJ752" i="12" s="1"/>
  <c r="CI641" i="12"/>
  <c r="CI752" i="12" s="1"/>
  <c r="CH641" i="12"/>
  <c r="CH752" i="12" s="1"/>
  <c r="CG641" i="12"/>
  <c r="CG752" i="12" s="1"/>
  <c r="CF641" i="12"/>
  <c r="CF752" i="12" s="1"/>
  <c r="CE641" i="12"/>
  <c r="CE752" i="12" s="1"/>
  <c r="CD641" i="12"/>
  <c r="CD752" i="12" s="1"/>
  <c r="CC641" i="12"/>
  <c r="CC752" i="12" s="1"/>
  <c r="CB641" i="12"/>
  <c r="CB752" i="12" s="1"/>
  <c r="CA641" i="12"/>
  <c r="CA752" i="12" s="1"/>
  <c r="BZ641" i="12"/>
  <c r="BZ752" i="12" s="1"/>
  <c r="BY641" i="12"/>
  <c r="BY752" i="12" s="1"/>
  <c r="BX641" i="12"/>
  <c r="BX752" i="12" s="1"/>
  <c r="BW641" i="12"/>
  <c r="BW752" i="12" s="1"/>
  <c r="BV641" i="12"/>
  <c r="BV752" i="12" s="1"/>
  <c r="BT641" i="12"/>
  <c r="BT752" i="12" s="1"/>
  <c r="BS641" i="12"/>
  <c r="BS752" i="12" s="1"/>
  <c r="BR641" i="12"/>
  <c r="BR752" i="12" s="1"/>
  <c r="BQ641" i="12"/>
  <c r="BQ752" i="12" s="1"/>
  <c r="BP641" i="12"/>
  <c r="BP752" i="12" s="1"/>
  <c r="BO641" i="12"/>
  <c r="BO752" i="12" s="1"/>
  <c r="BN641" i="12"/>
  <c r="BN752" i="12" s="1"/>
  <c r="BM641" i="12"/>
  <c r="BM752" i="12" s="1"/>
  <c r="BL641" i="12"/>
  <c r="BL752" i="12" s="1"/>
  <c r="BK641" i="12"/>
  <c r="BK752" i="12" s="1"/>
  <c r="BJ641" i="12"/>
  <c r="BJ752" i="12" s="1"/>
  <c r="BI641" i="12"/>
  <c r="BI752" i="12" s="1"/>
  <c r="BH641" i="12"/>
  <c r="BH752" i="12" s="1"/>
  <c r="BG641" i="12"/>
  <c r="BG752" i="12" s="1"/>
  <c r="BF641" i="12"/>
  <c r="BF752" i="12" s="1"/>
  <c r="BE641" i="12"/>
  <c r="BE752" i="12" s="1"/>
  <c r="BD641" i="12"/>
  <c r="BD752" i="12" s="1"/>
  <c r="BC641" i="12"/>
  <c r="BC752" i="12" s="1"/>
  <c r="BB641" i="12"/>
  <c r="BB752" i="12" s="1"/>
  <c r="BA641" i="12"/>
  <c r="BA752" i="12" s="1"/>
  <c r="AZ641" i="12"/>
  <c r="AZ752" i="12" s="1"/>
  <c r="AY641" i="12"/>
  <c r="AY752" i="12" s="1"/>
  <c r="AX641" i="12"/>
  <c r="AX752" i="12" s="1"/>
  <c r="AW641" i="12"/>
  <c r="AW752" i="12" s="1"/>
  <c r="AV641" i="12"/>
  <c r="AV752" i="12" s="1"/>
  <c r="AU641" i="12"/>
  <c r="AU752" i="12" s="1"/>
  <c r="AT641" i="12"/>
  <c r="AT752" i="12" s="1"/>
  <c r="AS641" i="12"/>
  <c r="AS752" i="12" s="1"/>
  <c r="AR641" i="12"/>
  <c r="AR752" i="12" s="1"/>
  <c r="AQ641" i="12"/>
  <c r="AQ752" i="12" s="1"/>
  <c r="AP641" i="12"/>
  <c r="AP752" i="12" s="1"/>
  <c r="AO641" i="12"/>
  <c r="AO752" i="12" s="1"/>
  <c r="AN641" i="12"/>
  <c r="AN752" i="12" s="1"/>
  <c r="AM641" i="12"/>
  <c r="AM752" i="12" s="1"/>
  <c r="AL641" i="12"/>
  <c r="AL752" i="12" s="1"/>
  <c r="AK641" i="12"/>
  <c r="AK752" i="12" s="1"/>
  <c r="AJ641" i="12"/>
  <c r="AJ752" i="12" s="1"/>
  <c r="AI641" i="12"/>
  <c r="AI752" i="12" s="1"/>
  <c r="AH641" i="12"/>
  <c r="AH752" i="12" s="1"/>
  <c r="AG641" i="12"/>
  <c r="AG752" i="12" s="1"/>
  <c r="AF641" i="12"/>
  <c r="AF752" i="12" s="1"/>
  <c r="AE641" i="12"/>
  <c r="AE752" i="12" s="1"/>
  <c r="AD641" i="12"/>
  <c r="AD752" i="12" s="1"/>
  <c r="AC641" i="12"/>
  <c r="AC752" i="12" s="1"/>
  <c r="AB641" i="12"/>
  <c r="AB752" i="12" s="1"/>
  <c r="AA641" i="12"/>
  <c r="AA752" i="12" s="1"/>
  <c r="Z641" i="12"/>
  <c r="Z752" i="12" s="1"/>
  <c r="Y641" i="12"/>
  <c r="Y752" i="12" s="1"/>
  <c r="X641" i="12"/>
  <c r="X752" i="12" s="1"/>
  <c r="W641" i="12"/>
  <c r="W752" i="12" s="1"/>
  <c r="V641" i="12"/>
  <c r="V752" i="12" s="1"/>
  <c r="U641" i="12"/>
  <c r="U752" i="12" s="1"/>
  <c r="T641" i="12"/>
  <c r="T752" i="12" s="1"/>
  <c r="S641" i="12"/>
  <c r="S752" i="12" s="1"/>
  <c r="R641" i="12"/>
  <c r="R752" i="12" s="1"/>
  <c r="Q641" i="12"/>
  <c r="Q752" i="12" s="1"/>
  <c r="P641" i="12"/>
  <c r="P752" i="12" s="1"/>
  <c r="O641" i="12"/>
  <c r="O752" i="12" s="1"/>
  <c r="N641" i="12"/>
  <c r="N752" i="12" s="1"/>
  <c r="M641" i="12"/>
  <c r="M752" i="12" s="1"/>
  <c r="L641" i="12"/>
  <c r="L752" i="12" s="1"/>
  <c r="K641" i="12"/>
  <c r="K752" i="12" s="1"/>
  <c r="J641" i="12"/>
  <c r="J752" i="12" s="1"/>
  <c r="I641" i="12"/>
  <c r="I752" i="12" s="1"/>
  <c r="H641" i="12"/>
  <c r="H752" i="12" s="1"/>
  <c r="G641" i="12"/>
  <c r="G752" i="12" s="1"/>
  <c r="F641" i="12"/>
  <c r="F752" i="12" s="1"/>
  <c r="E641" i="12"/>
  <c r="E752" i="12" s="1"/>
  <c r="DH640" i="12"/>
  <c r="DH751" i="12" s="1"/>
  <c r="DG640" i="12"/>
  <c r="DG751" i="12" s="1"/>
  <c r="DF640" i="12"/>
  <c r="DF751" i="12" s="1"/>
  <c r="DE640" i="12"/>
  <c r="DE751" i="12" s="1"/>
  <c r="DD640" i="12"/>
  <c r="DD751" i="12" s="1"/>
  <c r="DC640" i="12"/>
  <c r="DC751" i="12" s="1"/>
  <c r="DB640" i="12"/>
  <c r="DB751" i="12" s="1"/>
  <c r="DA640" i="12"/>
  <c r="DA751" i="12" s="1"/>
  <c r="CZ640" i="12"/>
  <c r="CZ751" i="12" s="1"/>
  <c r="CY640" i="12"/>
  <c r="CY751" i="12" s="1"/>
  <c r="CX640" i="12"/>
  <c r="CX751" i="12" s="1"/>
  <c r="CW640" i="12"/>
  <c r="CW751" i="12" s="1"/>
  <c r="CV640" i="12"/>
  <c r="CV751" i="12" s="1"/>
  <c r="CU640" i="12"/>
  <c r="CU751" i="12" s="1"/>
  <c r="CT640" i="12"/>
  <c r="CT751" i="12" s="1"/>
  <c r="CS640" i="12"/>
  <c r="CS751" i="12" s="1"/>
  <c r="CR640" i="12"/>
  <c r="CR751" i="12" s="1"/>
  <c r="CQ640" i="12"/>
  <c r="CQ751" i="12" s="1"/>
  <c r="CP640" i="12"/>
  <c r="CP751" i="12" s="1"/>
  <c r="CO640" i="12"/>
  <c r="CO751" i="12" s="1"/>
  <c r="CN640" i="12"/>
  <c r="CN751" i="12" s="1"/>
  <c r="CM640" i="12"/>
  <c r="CM751" i="12" s="1"/>
  <c r="CL640" i="12"/>
  <c r="CL751" i="12" s="1"/>
  <c r="CK640" i="12"/>
  <c r="CK751" i="12" s="1"/>
  <c r="CJ640" i="12"/>
  <c r="CJ751" i="12" s="1"/>
  <c r="CI640" i="12"/>
  <c r="CI751" i="12" s="1"/>
  <c r="CH640" i="12"/>
  <c r="CH751" i="12" s="1"/>
  <c r="CG640" i="12"/>
  <c r="CG751" i="12" s="1"/>
  <c r="CF640" i="12"/>
  <c r="CF751" i="12" s="1"/>
  <c r="CE640" i="12"/>
  <c r="CE751" i="12" s="1"/>
  <c r="CD640" i="12"/>
  <c r="CD751" i="12" s="1"/>
  <c r="CC640" i="12"/>
  <c r="CC751" i="12" s="1"/>
  <c r="CB640" i="12"/>
  <c r="CB751" i="12" s="1"/>
  <c r="CA640" i="12"/>
  <c r="CA751" i="12" s="1"/>
  <c r="BZ640" i="12"/>
  <c r="BZ751" i="12" s="1"/>
  <c r="BY640" i="12"/>
  <c r="BY751" i="12" s="1"/>
  <c r="BX640" i="12"/>
  <c r="BX751" i="12" s="1"/>
  <c r="BW640" i="12"/>
  <c r="BW751" i="12" s="1"/>
  <c r="BV640" i="12"/>
  <c r="BV751" i="12" s="1"/>
  <c r="BU640" i="12"/>
  <c r="BU751" i="12" s="1"/>
  <c r="BS640" i="12"/>
  <c r="BS751" i="12" s="1"/>
  <c r="BR640" i="12"/>
  <c r="BR751" i="12" s="1"/>
  <c r="BQ640" i="12"/>
  <c r="BQ751" i="12" s="1"/>
  <c r="BP640" i="12"/>
  <c r="BP751" i="12" s="1"/>
  <c r="BO640" i="12"/>
  <c r="BO751" i="12" s="1"/>
  <c r="BN640" i="12"/>
  <c r="BN751" i="12" s="1"/>
  <c r="BM640" i="12"/>
  <c r="BM751" i="12" s="1"/>
  <c r="BL640" i="12"/>
  <c r="BL751" i="12" s="1"/>
  <c r="BK640" i="12"/>
  <c r="BK751" i="12" s="1"/>
  <c r="BJ640" i="12"/>
  <c r="BJ751" i="12" s="1"/>
  <c r="BI640" i="12"/>
  <c r="BI751" i="12" s="1"/>
  <c r="BH640" i="12"/>
  <c r="BH751" i="12" s="1"/>
  <c r="BG640" i="12"/>
  <c r="BG751" i="12" s="1"/>
  <c r="BF640" i="12"/>
  <c r="BF751" i="12" s="1"/>
  <c r="BE640" i="12"/>
  <c r="BE751" i="12" s="1"/>
  <c r="BD640" i="12"/>
  <c r="BD751" i="12" s="1"/>
  <c r="BC640" i="12"/>
  <c r="BC751" i="12" s="1"/>
  <c r="BB640" i="12"/>
  <c r="BB751" i="12" s="1"/>
  <c r="BA640" i="12"/>
  <c r="BA751" i="12" s="1"/>
  <c r="AZ640" i="12"/>
  <c r="AZ751" i="12" s="1"/>
  <c r="AY640" i="12"/>
  <c r="AY751" i="12" s="1"/>
  <c r="AX640" i="12"/>
  <c r="AX751" i="12" s="1"/>
  <c r="AW640" i="12"/>
  <c r="AW751" i="12" s="1"/>
  <c r="AV640" i="12"/>
  <c r="AV751" i="12" s="1"/>
  <c r="AU640" i="12"/>
  <c r="AU751" i="12" s="1"/>
  <c r="AT640" i="12"/>
  <c r="AT751" i="12" s="1"/>
  <c r="AS640" i="12"/>
  <c r="AS751" i="12" s="1"/>
  <c r="AR640" i="12"/>
  <c r="AR751" i="12" s="1"/>
  <c r="AQ640" i="12"/>
  <c r="AQ751" i="12" s="1"/>
  <c r="AP640" i="12"/>
  <c r="AP751" i="12" s="1"/>
  <c r="AO640" i="12"/>
  <c r="AO751" i="12" s="1"/>
  <c r="AN640" i="12"/>
  <c r="AN751" i="12" s="1"/>
  <c r="AM640" i="12"/>
  <c r="AM751" i="12" s="1"/>
  <c r="AL640" i="12"/>
  <c r="AL751" i="12" s="1"/>
  <c r="AK640" i="12"/>
  <c r="AK751" i="12" s="1"/>
  <c r="AJ640" i="12"/>
  <c r="AJ751" i="12" s="1"/>
  <c r="AI640" i="12"/>
  <c r="AI751" i="12" s="1"/>
  <c r="AH640" i="12"/>
  <c r="AH751" i="12" s="1"/>
  <c r="AG640" i="12"/>
  <c r="AG751" i="12" s="1"/>
  <c r="AF640" i="12"/>
  <c r="AF751" i="12" s="1"/>
  <c r="AE640" i="12"/>
  <c r="AE751" i="12" s="1"/>
  <c r="AD640" i="12"/>
  <c r="AD751" i="12" s="1"/>
  <c r="AC640" i="12"/>
  <c r="AC751" i="12" s="1"/>
  <c r="AB640" i="12"/>
  <c r="AB751" i="12" s="1"/>
  <c r="AA640" i="12"/>
  <c r="AA751" i="12" s="1"/>
  <c r="Z640" i="12"/>
  <c r="Z751" i="12" s="1"/>
  <c r="Y640" i="12"/>
  <c r="Y751" i="12" s="1"/>
  <c r="X640" i="12"/>
  <c r="X751" i="12" s="1"/>
  <c r="W640" i="12"/>
  <c r="W751" i="12" s="1"/>
  <c r="V640" i="12"/>
  <c r="V751" i="12" s="1"/>
  <c r="U640" i="12"/>
  <c r="U751" i="12" s="1"/>
  <c r="T640" i="12"/>
  <c r="T751" i="12" s="1"/>
  <c r="S640" i="12"/>
  <c r="S751" i="12" s="1"/>
  <c r="R640" i="12"/>
  <c r="R751" i="12" s="1"/>
  <c r="Q640" i="12"/>
  <c r="Q751" i="12" s="1"/>
  <c r="P640" i="12"/>
  <c r="P751" i="12" s="1"/>
  <c r="O640" i="12"/>
  <c r="O751" i="12" s="1"/>
  <c r="N640" i="12"/>
  <c r="N751" i="12" s="1"/>
  <c r="M640" i="12"/>
  <c r="M751" i="12" s="1"/>
  <c r="L640" i="12"/>
  <c r="L751" i="12" s="1"/>
  <c r="K640" i="12"/>
  <c r="K751" i="12" s="1"/>
  <c r="J640" i="12"/>
  <c r="J751" i="12" s="1"/>
  <c r="I640" i="12"/>
  <c r="I751" i="12" s="1"/>
  <c r="H640" i="12"/>
  <c r="H751" i="12" s="1"/>
  <c r="G640" i="12"/>
  <c r="G751" i="12" s="1"/>
  <c r="F640" i="12"/>
  <c r="F751" i="12" s="1"/>
  <c r="E640" i="12"/>
  <c r="E751" i="12" s="1"/>
  <c r="DH639" i="12"/>
  <c r="DH750" i="12" s="1"/>
  <c r="DG639" i="12"/>
  <c r="DG750" i="12" s="1"/>
  <c r="DF639" i="12"/>
  <c r="DF750" i="12" s="1"/>
  <c r="DE639" i="12"/>
  <c r="DE750" i="12" s="1"/>
  <c r="DD639" i="12"/>
  <c r="DD750" i="12" s="1"/>
  <c r="DC639" i="12"/>
  <c r="DC750" i="12" s="1"/>
  <c r="DB639" i="12"/>
  <c r="DB750" i="12" s="1"/>
  <c r="DA639" i="12"/>
  <c r="DA750" i="12" s="1"/>
  <c r="CZ639" i="12"/>
  <c r="CZ750" i="12" s="1"/>
  <c r="CY639" i="12"/>
  <c r="CY750" i="12" s="1"/>
  <c r="CX639" i="12"/>
  <c r="CX750" i="12" s="1"/>
  <c r="CW639" i="12"/>
  <c r="CW750" i="12" s="1"/>
  <c r="CV639" i="12"/>
  <c r="CV750" i="12" s="1"/>
  <c r="CU639" i="12"/>
  <c r="CU750" i="12" s="1"/>
  <c r="CT639" i="12"/>
  <c r="CT750" i="12" s="1"/>
  <c r="CS639" i="12"/>
  <c r="CS750" i="12" s="1"/>
  <c r="CR639" i="12"/>
  <c r="CR750" i="12" s="1"/>
  <c r="CQ639" i="12"/>
  <c r="CQ750" i="12" s="1"/>
  <c r="CP639" i="12"/>
  <c r="CP750" i="12" s="1"/>
  <c r="CO639" i="12"/>
  <c r="CO750" i="12" s="1"/>
  <c r="CN639" i="12"/>
  <c r="CN750" i="12" s="1"/>
  <c r="CM639" i="12"/>
  <c r="CM750" i="12" s="1"/>
  <c r="CL639" i="12"/>
  <c r="CL750" i="12" s="1"/>
  <c r="CK639" i="12"/>
  <c r="CK750" i="12" s="1"/>
  <c r="CJ639" i="12"/>
  <c r="CJ750" i="12" s="1"/>
  <c r="CI639" i="12"/>
  <c r="CI750" i="12" s="1"/>
  <c r="CH639" i="12"/>
  <c r="CH750" i="12" s="1"/>
  <c r="CG639" i="12"/>
  <c r="CG750" i="12" s="1"/>
  <c r="CF639" i="12"/>
  <c r="CF750" i="12" s="1"/>
  <c r="CE639" i="12"/>
  <c r="CE750" i="12" s="1"/>
  <c r="CD639" i="12"/>
  <c r="CD750" i="12" s="1"/>
  <c r="CC639" i="12"/>
  <c r="CC750" i="12" s="1"/>
  <c r="CB639" i="12"/>
  <c r="CB750" i="12" s="1"/>
  <c r="CA639" i="12"/>
  <c r="CA750" i="12" s="1"/>
  <c r="BZ639" i="12"/>
  <c r="BZ750" i="12" s="1"/>
  <c r="BY639" i="12"/>
  <c r="BY750" i="12" s="1"/>
  <c r="BX639" i="12"/>
  <c r="BX750" i="12" s="1"/>
  <c r="BW639" i="12"/>
  <c r="BW750" i="12" s="1"/>
  <c r="BV639" i="12"/>
  <c r="BV750" i="12" s="1"/>
  <c r="BU639" i="12"/>
  <c r="BU750" i="12" s="1"/>
  <c r="BT639" i="12"/>
  <c r="BT750" i="12" s="1"/>
  <c r="BR639" i="12"/>
  <c r="BR750" i="12" s="1"/>
  <c r="BQ639" i="12"/>
  <c r="BQ750" i="12" s="1"/>
  <c r="BP639" i="12"/>
  <c r="BP750" i="12" s="1"/>
  <c r="BO639" i="12"/>
  <c r="BO750" i="12" s="1"/>
  <c r="BN639" i="12"/>
  <c r="BN750" i="12" s="1"/>
  <c r="BM639" i="12"/>
  <c r="BM750" i="12" s="1"/>
  <c r="BL639" i="12"/>
  <c r="BL750" i="12" s="1"/>
  <c r="BK639" i="12"/>
  <c r="BK750" i="12" s="1"/>
  <c r="BJ639" i="12"/>
  <c r="BJ750" i="12" s="1"/>
  <c r="BI639" i="12"/>
  <c r="BI750" i="12" s="1"/>
  <c r="BH639" i="12"/>
  <c r="BH750" i="12" s="1"/>
  <c r="BG639" i="12"/>
  <c r="BG750" i="12" s="1"/>
  <c r="BF639" i="12"/>
  <c r="BF750" i="12" s="1"/>
  <c r="BE639" i="12"/>
  <c r="BE750" i="12" s="1"/>
  <c r="BD639" i="12"/>
  <c r="BD750" i="12" s="1"/>
  <c r="BC639" i="12"/>
  <c r="BC750" i="12" s="1"/>
  <c r="BB639" i="12"/>
  <c r="BB750" i="12" s="1"/>
  <c r="BA639" i="12"/>
  <c r="BA750" i="12" s="1"/>
  <c r="AZ639" i="12"/>
  <c r="AZ750" i="12" s="1"/>
  <c r="AY639" i="12"/>
  <c r="AY750" i="12" s="1"/>
  <c r="AX639" i="12"/>
  <c r="AX750" i="12" s="1"/>
  <c r="AW639" i="12"/>
  <c r="AW750" i="12" s="1"/>
  <c r="AV639" i="12"/>
  <c r="AV750" i="12" s="1"/>
  <c r="AU639" i="12"/>
  <c r="AU750" i="12" s="1"/>
  <c r="AT639" i="12"/>
  <c r="AT750" i="12" s="1"/>
  <c r="AS639" i="12"/>
  <c r="AS750" i="12" s="1"/>
  <c r="AR639" i="12"/>
  <c r="AR750" i="12" s="1"/>
  <c r="AQ639" i="12"/>
  <c r="AQ750" i="12" s="1"/>
  <c r="AP639" i="12"/>
  <c r="AP750" i="12" s="1"/>
  <c r="AO639" i="12"/>
  <c r="AO750" i="12" s="1"/>
  <c r="AN639" i="12"/>
  <c r="AN750" i="12" s="1"/>
  <c r="AM639" i="12"/>
  <c r="AM750" i="12" s="1"/>
  <c r="AL639" i="12"/>
  <c r="AL750" i="12" s="1"/>
  <c r="AK639" i="12"/>
  <c r="AK750" i="12" s="1"/>
  <c r="AJ639" i="12"/>
  <c r="AJ750" i="12" s="1"/>
  <c r="AI639" i="12"/>
  <c r="AI750" i="12" s="1"/>
  <c r="AH639" i="12"/>
  <c r="AH750" i="12" s="1"/>
  <c r="AG639" i="12"/>
  <c r="AG750" i="12" s="1"/>
  <c r="AF639" i="12"/>
  <c r="AF750" i="12" s="1"/>
  <c r="AE639" i="12"/>
  <c r="AE750" i="12" s="1"/>
  <c r="AD639" i="12"/>
  <c r="AD750" i="12" s="1"/>
  <c r="AC639" i="12"/>
  <c r="AC750" i="12" s="1"/>
  <c r="AB639" i="12"/>
  <c r="AB750" i="12" s="1"/>
  <c r="AA639" i="12"/>
  <c r="AA750" i="12" s="1"/>
  <c r="Z639" i="12"/>
  <c r="Z750" i="12" s="1"/>
  <c r="Y639" i="12"/>
  <c r="Y750" i="12" s="1"/>
  <c r="X639" i="12"/>
  <c r="X750" i="12" s="1"/>
  <c r="W639" i="12"/>
  <c r="W750" i="12" s="1"/>
  <c r="V639" i="12"/>
  <c r="V750" i="12" s="1"/>
  <c r="U639" i="12"/>
  <c r="U750" i="12" s="1"/>
  <c r="T639" i="12"/>
  <c r="T750" i="12" s="1"/>
  <c r="S639" i="12"/>
  <c r="S750" i="12" s="1"/>
  <c r="R639" i="12"/>
  <c r="R750" i="12" s="1"/>
  <c r="Q639" i="12"/>
  <c r="Q750" i="12" s="1"/>
  <c r="P639" i="12"/>
  <c r="P750" i="12" s="1"/>
  <c r="O639" i="12"/>
  <c r="O750" i="12" s="1"/>
  <c r="N639" i="12"/>
  <c r="N750" i="12" s="1"/>
  <c r="M639" i="12"/>
  <c r="M750" i="12" s="1"/>
  <c r="L639" i="12"/>
  <c r="L750" i="12" s="1"/>
  <c r="K639" i="12"/>
  <c r="K750" i="12" s="1"/>
  <c r="J639" i="12"/>
  <c r="J750" i="12" s="1"/>
  <c r="I639" i="12"/>
  <c r="I750" i="12" s="1"/>
  <c r="H639" i="12"/>
  <c r="H750" i="12" s="1"/>
  <c r="G639" i="12"/>
  <c r="G750" i="12" s="1"/>
  <c r="F639" i="12"/>
  <c r="F750" i="12" s="1"/>
  <c r="E639" i="12"/>
  <c r="E750" i="12" s="1"/>
  <c r="DH638" i="12"/>
  <c r="DH749" i="12" s="1"/>
  <c r="DG638" i="12"/>
  <c r="DG749" i="12" s="1"/>
  <c r="DF638" i="12"/>
  <c r="DF749" i="12" s="1"/>
  <c r="DE638" i="12"/>
  <c r="DE749" i="12" s="1"/>
  <c r="DD638" i="12"/>
  <c r="DD749" i="12" s="1"/>
  <c r="DC638" i="12"/>
  <c r="DC749" i="12" s="1"/>
  <c r="DB638" i="12"/>
  <c r="DB749" i="12" s="1"/>
  <c r="DA638" i="12"/>
  <c r="DA749" i="12" s="1"/>
  <c r="CZ638" i="12"/>
  <c r="CZ749" i="12" s="1"/>
  <c r="CY638" i="12"/>
  <c r="CY749" i="12" s="1"/>
  <c r="CX638" i="12"/>
  <c r="CX749" i="12" s="1"/>
  <c r="CW638" i="12"/>
  <c r="CW749" i="12" s="1"/>
  <c r="CV638" i="12"/>
  <c r="CV749" i="12" s="1"/>
  <c r="CU638" i="12"/>
  <c r="CU749" i="12" s="1"/>
  <c r="CT638" i="12"/>
  <c r="CT749" i="12" s="1"/>
  <c r="CS638" i="12"/>
  <c r="CS749" i="12" s="1"/>
  <c r="CR638" i="12"/>
  <c r="CR749" i="12" s="1"/>
  <c r="CQ638" i="12"/>
  <c r="CQ749" i="12" s="1"/>
  <c r="CP638" i="12"/>
  <c r="CP749" i="12" s="1"/>
  <c r="CO638" i="12"/>
  <c r="CO749" i="12" s="1"/>
  <c r="CN638" i="12"/>
  <c r="CN749" i="12" s="1"/>
  <c r="CM638" i="12"/>
  <c r="CM749" i="12" s="1"/>
  <c r="CL638" i="12"/>
  <c r="CL749" i="12" s="1"/>
  <c r="CK638" i="12"/>
  <c r="CK749" i="12" s="1"/>
  <c r="CJ638" i="12"/>
  <c r="CJ749" i="12" s="1"/>
  <c r="CI638" i="12"/>
  <c r="CI749" i="12" s="1"/>
  <c r="CH638" i="12"/>
  <c r="CH749" i="12" s="1"/>
  <c r="CG638" i="12"/>
  <c r="CG749" i="12" s="1"/>
  <c r="CF638" i="12"/>
  <c r="CF749" i="12" s="1"/>
  <c r="CE638" i="12"/>
  <c r="CE749" i="12" s="1"/>
  <c r="CD638" i="12"/>
  <c r="CD749" i="12" s="1"/>
  <c r="CC638" i="12"/>
  <c r="CC749" i="12" s="1"/>
  <c r="CB638" i="12"/>
  <c r="CB749" i="12" s="1"/>
  <c r="CA638" i="12"/>
  <c r="CA749" i="12" s="1"/>
  <c r="BZ638" i="12"/>
  <c r="BZ749" i="12" s="1"/>
  <c r="BY638" i="12"/>
  <c r="BY749" i="12" s="1"/>
  <c r="BX638" i="12"/>
  <c r="BX749" i="12" s="1"/>
  <c r="BW638" i="12"/>
  <c r="BW749" i="12" s="1"/>
  <c r="BV638" i="12"/>
  <c r="BV749" i="12" s="1"/>
  <c r="BU638" i="12"/>
  <c r="BU749" i="12" s="1"/>
  <c r="BT638" i="12"/>
  <c r="BT749" i="12" s="1"/>
  <c r="BS638" i="12"/>
  <c r="BS749" i="12" s="1"/>
  <c r="BQ638" i="12"/>
  <c r="BQ749" i="12" s="1"/>
  <c r="BP638" i="12"/>
  <c r="BP749" i="12" s="1"/>
  <c r="BO638" i="12"/>
  <c r="BO749" i="12" s="1"/>
  <c r="BN638" i="12"/>
  <c r="BN749" i="12" s="1"/>
  <c r="BM638" i="12"/>
  <c r="BM749" i="12" s="1"/>
  <c r="BL638" i="12"/>
  <c r="BL749" i="12" s="1"/>
  <c r="BK638" i="12"/>
  <c r="BK749" i="12" s="1"/>
  <c r="BJ638" i="12"/>
  <c r="BJ749" i="12" s="1"/>
  <c r="BI638" i="12"/>
  <c r="BI749" i="12" s="1"/>
  <c r="BH638" i="12"/>
  <c r="BH749" i="12" s="1"/>
  <c r="BG638" i="12"/>
  <c r="BG749" i="12" s="1"/>
  <c r="BF638" i="12"/>
  <c r="BF749" i="12" s="1"/>
  <c r="BE638" i="12"/>
  <c r="BE749" i="12" s="1"/>
  <c r="BD638" i="12"/>
  <c r="BD749" i="12" s="1"/>
  <c r="BC638" i="12"/>
  <c r="BC749" i="12" s="1"/>
  <c r="BB638" i="12"/>
  <c r="BB749" i="12" s="1"/>
  <c r="BA638" i="12"/>
  <c r="BA749" i="12" s="1"/>
  <c r="AZ638" i="12"/>
  <c r="AZ749" i="12" s="1"/>
  <c r="AY638" i="12"/>
  <c r="AY749" i="12" s="1"/>
  <c r="AX638" i="12"/>
  <c r="AX749" i="12" s="1"/>
  <c r="AW638" i="12"/>
  <c r="AW749" i="12" s="1"/>
  <c r="AV638" i="12"/>
  <c r="AV749" i="12" s="1"/>
  <c r="AU638" i="12"/>
  <c r="AU749" i="12" s="1"/>
  <c r="AT638" i="12"/>
  <c r="AT749" i="12" s="1"/>
  <c r="AS638" i="12"/>
  <c r="AS749" i="12" s="1"/>
  <c r="AR638" i="12"/>
  <c r="AR749" i="12" s="1"/>
  <c r="AQ638" i="12"/>
  <c r="AQ749" i="12" s="1"/>
  <c r="AP638" i="12"/>
  <c r="AP749" i="12" s="1"/>
  <c r="AO638" i="12"/>
  <c r="AO749" i="12" s="1"/>
  <c r="AN638" i="12"/>
  <c r="AN749" i="12" s="1"/>
  <c r="AM638" i="12"/>
  <c r="AM749" i="12" s="1"/>
  <c r="AL638" i="12"/>
  <c r="AL749" i="12" s="1"/>
  <c r="AK638" i="12"/>
  <c r="AK749" i="12" s="1"/>
  <c r="AJ638" i="12"/>
  <c r="AJ749" i="12" s="1"/>
  <c r="AI638" i="12"/>
  <c r="AI749" i="12" s="1"/>
  <c r="AH638" i="12"/>
  <c r="AH749" i="12" s="1"/>
  <c r="AG638" i="12"/>
  <c r="AG749" i="12" s="1"/>
  <c r="AF638" i="12"/>
  <c r="AF749" i="12" s="1"/>
  <c r="AE638" i="12"/>
  <c r="AE749" i="12" s="1"/>
  <c r="AD638" i="12"/>
  <c r="AD749" i="12" s="1"/>
  <c r="AC638" i="12"/>
  <c r="AC749" i="12" s="1"/>
  <c r="AB638" i="12"/>
  <c r="AB749" i="12" s="1"/>
  <c r="AA638" i="12"/>
  <c r="AA749" i="12" s="1"/>
  <c r="Z638" i="12"/>
  <c r="Z749" i="12" s="1"/>
  <c r="Y638" i="12"/>
  <c r="Y749" i="12" s="1"/>
  <c r="X638" i="12"/>
  <c r="X749" i="12" s="1"/>
  <c r="W638" i="12"/>
  <c r="W749" i="12" s="1"/>
  <c r="V638" i="12"/>
  <c r="V749" i="12" s="1"/>
  <c r="U638" i="12"/>
  <c r="U749" i="12" s="1"/>
  <c r="T638" i="12"/>
  <c r="T749" i="12" s="1"/>
  <c r="S638" i="12"/>
  <c r="S749" i="12" s="1"/>
  <c r="R638" i="12"/>
  <c r="R749" i="12" s="1"/>
  <c r="Q638" i="12"/>
  <c r="Q749" i="12" s="1"/>
  <c r="P638" i="12"/>
  <c r="P749" i="12" s="1"/>
  <c r="O638" i="12"/>
  <c r="O749" i="12" s="1"/>
  <c r="N638" i="12"/>
  <c r="N749" i="12" s="1"/>
  <c r="M638" i="12"/>
  <c r="M749" i="12" s="1"/>
  <c r="L638" i="12"/>
  <c r="L749" i="12" s="1"/>
  <c r="K638" i="12"/>
  <c r="K749" i="12" s="1"/>
  <c r="J638" i="12"/>
  <c r="J749" i="12" s="1"/>
  <c r="I638" i="12"/>
  <c r="I749" i="12" s="1"/>
  <c r="H638" i="12"/>
  <c r="H749" i="12" s="1"/>
  <c r="G638" i="12"/>
  <c r="G749" i="12" s="1"/>
  <c r="F638" i="12"/>
  <c r="F749" i="12" s="1"/>
  <c r="E638" i="12"/>
  <c r="E749" i="12" s="1"/>
  <c r="DH637" i="12"/>
  <c r="DH748" i="12" s="1"/>
  <c r="DG637" i="12"/>
  <c r="DG748" i="12" s="1"/>
  <c r="DF637" i="12"/>
  <c r="DF748" i="12" s="1"/>
  <c r="DE637" i="12"/>
  <c r="DE748" i="12" s="1"/>
  <c r="DD637" i="12"/>
  <c r="DD748" i="12" s="1"/>
  <c r="DC637" i="12"/>
  <c r="DC748" i="12" s="1"/>
  <c r="DB637" i="12"/>
  <c r="DB748" i="12" s="1"/>
  <c r="DA637" i="12"/>
  <c r="DA748" i="12" s="1"/>
  <c r="CZ637" i="12"/>
  <c r="CZ748" i="12" s="1"/>
  <c r="CY637" i="12"/>
  <c r="CY748" i="12" s="1"/>
  <c r="CX637" i="12"/>
  <c r="CX748" i="12" s="1"/>
  <c r="CW637" i="12"/>
  <c r="CW748" i="12" s="1"/>
  <c r="CV637" i="12"/>
  <c r="CV748" i="12" s="1"/>
  <c r="CU637" i="12"/>
  <c r="CU748" i="12" s="1"/>
  <c r="CT637" i="12"/>
  <c r="CT748" i="12" s="1"/>
  <c r="CS637" i="12"/>
  <c r="CS748" i="12" s="1"/>
  <c r="CR637" i="12"/>
  <c r="CR748" i="12" s="1"/>
  <c r="CQ637" i="12"/>
  <c r="CQ748" i="12" s="1"/>
  <c r="CP637" i="12"/>
  <c r="CP748" i="12" s="1"/>
  <c r="CO637" i="12"/>
  <c r="CO748" i="12" s="1"/>
  <c r="CN637" i="12"/>
  <c r="CN748" i="12" s="1"/>
  <c r="CM637" i="12"/>
  <c r="CM748" i="12" s="1"/>
  <c r="CL637" i="12"/>
  <c r="CL748" i="12" s="1"/>
  <c r="CK637" i="12"/>
  <c r="CK748" i="12" s="1"/>
  <c r="CJ637" i="12"/>
  <c r="CJ748" i="12" s="1"/>
  <c r="CI637" i="12"/>
  <c r="CI748" i="12" s="1"/>
  <c r="CH637" i="12"/>
  <c r="CH748" i="12" s="1"/>
  <c r="CG637" i="12"/>
  <c r="CG748" i="12" s="1"/>
  <c r="CF637" i="12"/>
  <c r="CF748" i="12" s="1"/>
  <c r="CE637" i="12"/>
  <c r="CE748" i="12" s="1"/>
  <c r="CD637" i="12"/>
  <c r="CD748" i="12" s="1"/>
  <c r="CC637" i="12"/>
  <c r="CC748" i="12" s="1"/>
  <c r="CB637" i="12"/>
  <c r="CB748" i="12" s="1"/>
  <c r="CA637" i="12"/>
  <c r="CA748" i="12" s="1"/>
  <c r="BZ637" i="12"/>
  <c r="BZ748" i="12" s="1"/>
  <c r="BY637" i="12"/>
  <c r="BY748" i="12" s="1"/>
  <c r="BX637" i="12"/>
  <c r="BX748" i="12" s="1"/>
  <c r="BW637" i="12"/>
  <c r="BW748" i="12" s="1"/>
  <c r="BV637" i="12"/>
  <c r="BV748" i="12" s="1"/>
  <c r="BU637" i="12"/>
  <c r="BU748" i="12" s="1"/>
  <c r="BT637" i="12"/>
  <c r="BT748" i="12" s="1"/>
  <c r="BS637" i="12"/>
  <c r="BS748" i="12" s="1"/>
  <c r="BR637" i="12"/>
  <c r="BR748" i="12" s="1"/>
  <c r="BQ637" i="12"/>
  <c r="BQ748" i="12" s="1"/>
  <c r="BP637" i="12"/>
  <c r="BP748" i="12" s="1"/>
  <c r="BO637" i="12"/>
  <c r="BO748" i="12" s="1"/>
  <c r="BN637" i="12"/>
  <c r="BN748" i="12" s="1"/>
  <c r="BM637" i="12"/>
  <c r="BM748" i="12" s="1"/>
  <c r="BL637" i="12"/>
  <c r="BL748" i="12" s="1"/>
  <c r="BK637" i="12"/>
  <c r="BK748" i="12" s="1"/>
  <c r="BJ637" i="12"/>
  <c r="BJ748" i="12" s="1"/>
  <c r="BI637" i="12"/>
  <c r="BI748" i="12" s="1"/>
  <c r="BH637" i="12"/>
  <c r="BH748" i="12" s="1"/>
  <c r="BG637" i="12"/>
  <c r="BG748" i="12" s="1"/>
  <c r="BF637" i="12"/>
  <c r="BF748" i="12" s="1"/>
  <c r="BE637" i="12"/>
  <c r="BE748" i="12" s="1"/>
  <c r="BD637" i="12"/>
  <c r="BD748" i="12" s="1"/>
  <c r="BC637" i="12"/>
  <c r="BC748" i="12" s="1"/>
  <c r="BB637" i="12"/>
  <c r="BB748" i="12" s="1"/>
  <c r="BA637" i="12"/>
  <c r="BA748" i="12" s="1"/>
  <c r="AZ637" i="12"/>
  <c r="AZ748" i="12" s="1"/>
  <c r="AY637" i="12"/>
  <c r="AY748" i="12" s="1"/>
  <c r="AX637" i="12"/>
  <c r="AX748" i="12" s="1"/>
  <c r="AW637" i="12"/>
  <c r="AW748" i="12" s="1"/>
  <c r="AV637" i="12"/>
  <c r="AV748" i="12" s="1"/>
  <c r="AU637" i="12"/>
  <c r="AU748" i="12" s="1"/>
  <c r="AT637" i="12"/>
  <c r="AT748" i="12" s="1"/>
  <c r="AS637" i="12"/>
  <c r="AS748" i="12" s="1"/>
  <c r="AR637" i="12"/>
  <c r="AR748" i="12" s="1"/>
  <c r="AQ637" i="12"/>
  <c r="AQ748" i="12" s="1"/>
  <c r="AP637" i="12"/>
  <c r="AP748" i="12" s="1"/>
  <c r="AO637" i="12"/>
  <c r="AO748" i="12" s="1"/>
  <c r="AN637" i="12"/>
  <c r="AN748" i="12" s="1"/>
  <c r="AM637" i="12"/>
  <c r="AM748" i="12" s="1"/>
  <c r="AL637" i="12"/>
  <c r="AL748" i="12" s="1"/>
  <c r="AK637" i="12"/>
  <c r="AK748" i="12" s="1"/>
  <c r="AJ637" i="12"/>
  <c r="AJ748" i="12" s="1"/>
  <c r="AI637" i="12"/>
  <c r="AI748" i="12" s="1"/>
  <c r="AH637" i="12"/>
  <c r="AH748" i="12" s="1"/>
  <c r="AG637" i="12"/>
  <c r="AG748" i="12" s="1"/>
  <c r="AF637" i="12"/>
  <c r="AF748" i="12" s="1"/>
  <c r="AE637" i="12"/>
  <c r="AE748" i="12" s="1"/>
  <c r="AD637" i="12"/>
  <c r="AD748" i="12" s="1"/>
  <c r="AC637" i="12"/>
  <c r="AC748" i="12" s="1"/>
  <c r="AB637" i="12"/>
  <c r="AB748" i="12" s="1"/>
  <c r="AA637" i="12"/>
  <c r="AA748" i="12" s="1"/>
  <c r="Z637" i="12"/>
  <c r="Z748" i="12" s="1"/>
  <c r="Y637" i="12"/>
  <c r="Y748" i="12" s="1"/>
  <c r="X637" i="12"/>
  <c r="X748" i="12" s="1"/>
  <c r="W637" i="12"/>
  <c r="W748" i="12" s="1"/>
  <c r="V637" i="12"/>
  <c r="V748" i="12" s="1"/>
  <c r="U637" i="12"/>
  <c r="U748" i="12" s="1"/>
  <c r="T637" i="12"/>
  <c r="T748" i="12" s="1"/>
  <c r="S637" i="12"/>
  <c r="S748" i="12" s="1"/>
  <c r="R637" i="12"/>
  <c r="R748" i="12" s="1"/>
  <c r="Q637" i="12"/>
  <c r="Q748" i="12" s="1"/>
  <c r="P637" i="12"/>
  <c r="P748" i="12" s="1"/>
  <c r="O637" i="12"/>
  <c r="O748" i="12" s="1"/>
  <c r="N637" i="12"/>
  <c r="N748" i="12" s="1"/>
  <c r="M637" i="12"/>
  <c r="M748" i="12" s="1"/>
  <c r="L637" i="12"/>
  <c r="L748" i="12" s="1"/>
  <c r="K637" i="12"/>
  <c r="K748" i="12" s="1"/>
  <c r="J637" i="12"/>
  <c r="J748" i="12" s="1"/>
  <c r="I637" i="12"/>
  <c r="I748" i="12" s="1"/>
  <c r="H637" i="12"/>
  <c r="H748" i="12" s="1"/>
  <c r="G637" i="12"/>
  <c r="G748" i="12" s="1"/>
  <c r="F637" i="12"/>
  <c r="F748" i="12" s="1"/>
  <c r="E637" i="12"/>
  <c r="E748" i="12" s="1"/>
  <c r="DH636" i="12"/>
  <c r="DH747" i="12" s="1"/>
  <c r="DG636" i="12"/>
  <c r="DG747" i="12" s="1"/>
  <c r="DF636" i="12"/>
  <c r="DF747" i="12" s="1"/>
  <c r="DE636" i="12"/>
  <c r="DE747" i="12" s="1"/>
  <c r="DD636" i="12"/>
  <c r="DD747" i="12" s="1"/>
  <c r="DC636" i="12"/>
  <c r="DC747" i="12" s="1"/>
  <c r="DB636" i="12"/>
  <c r="DB747" i="12" s="1"/>
  <c r="DA636" i="12"/>
  <c r="DA747" i="12" s="1"/>
  <c r="CZ636" i="12"/>
  <c r="CZ747" i="12" s="1"/>
  <c r="CY636" i="12"/>
  <c r="CY747" i="12" s="1"/>
  <c r="CX636" i="12"/>
  <c r="CX747" i="12" s="1"/>
  <c r="CW636" i="12"/>
  <c r="CW747" i="12" s="1"/>
  <c r="CV636" i="12"/>
  <c r="CV747" i="12" s="1"/>
  <c r="CU636" i="12"/>
  <c r="CU747" i="12" s="1"/>
  <c r="CT636" i="12"/>
  <c r="CT747" i="12" s="1"/>
  <c r="CS636" i="12"/>
  <c r="CS747" i="12" s="1"/>
  <c r="CR636" i="12"/>
  <c r="CR747" i="12" s="1"/>
  <c r="CQ636" i="12"/>
  <c r="CQ747" i="12" s="1"/>
  <c r="CP636" i="12"/>
  <c r="CP747" i="12" s="1"/>
  <c r="CO636" i="12"/>
  <c r="CO747" i="12" s="1"/>
  <c r="CN636" i="12"/>
  <c r="CN747" i="12" s="1"/>
  <c r="CM636" i="12"/>
  <c r="CM747" i="12" s="1"/>
  <c r="CL636" i="12"/>
  <c r="CL747" i="12" s="1"/>
  <c r="CK636" i="12"/>
  <c r="CK747" i="12" s="1"/>
  <c r="CJ636" i="12"/>
  <c r="CJ747" i="12" s="1"/>
  <c r="CI636" i="12"/>
  <c r="CI747" i="12" s="1"/>
  <c r="CH636" i="12"/>
  <c r="CH747" i="12" s="1"/>
  <c r="CG636" i="12"/>
  <c r="CG747" i="12" s="1"/>
  <c r="CF636" i="12"/>
  <c r="CF747" i="12" s="1"/>
  <c r="CE636" i="12"/>
  <c r="CE747" i="12" s="1"/>
  <c r="CD636" i="12"/>
  <c r="CD747" i="12" s="1"/>
  <c r="CC636" i="12"/>
  <c r="CC747" i="12" s="1"/>
  <c r="CB636" i="12"/>
  <c r="CB747" i="12" s="1"/>
  <c r="CA636" i="12"/>
  <c r="CA747" i="12" s="1"/>
  <c r="BZ636" i="12"/>
  <c r="BZ747" i="12" s="1"/>
  <c r="BY636" i="12"/>
  <c r="BY747" i="12" s="1"/>
  <c r="BX636" i="12"/>
  <c r="BX747" i="12" s="1"/>
  <c r="BW636" i="12"/>
  <c r="BW747" i="12" s="1"/>
  <c r="BV636" i="12"/>
  <c r="BV747" i="12" s="1"/>
  <c r="BU636" i="12"/>
  <c r="BU747" i="12" s="1"/>
  <c r="BT636" i="12"/>
  <c r="BT747" i="12" s="1"/>
  <c r="BS636" i="12"/>
  <c r="BS747" i="12" s="1"/>
  <c r="BR636" i="12"/>
  <c r="BR747" i="12" s="1"/>
  <c r="BQ636" i="12"/>
  <c r="BQ747" i="12" s="1"/>
  <c r="BP636" i="12"/>
  <c r="BP747" i="12" s="1"/>
  <c r="BO636" i="12"/>
  <c r="BO747" i="12" s="1"/>
  <c r="BN636" i="12"/>
  <c r="BN747" i="12" s="1"/>
  <c r="BM636" i="12"/>
  <c r="BM747" i="12" s="1"/>
  <c r="BL636" i="12"/>
  <c r="BL747" i="12" s="1"/>
  <c r="BK636" i="12"/>
  <c r="BK747" i="12" s="1"/>
  <c r="BJ636" i="12"/>
  <c r="BJ747" i="12" s="1"/>
  <c r="BI636" i="12"/>
  <c r="BI747" i="12" s="1"/>
  <c r="BH636" i="12"/>
  <c r="BH747" i="12" s="1"/>
  <c r="BG636" i="12"/>
  <c r="BG747" i="12" s="1"/>
  <c r="BF636" i="12"/>
  <c r="BF747" i="12" s="1"/>
  <c r="BE636" i="12"/>
  <c r="BE747" i="12" s="1"/>
  <c r="BD636" i="12"/>
  <c r="BD747" i="12" s="1"/>
  <c r="BC636" i="12"/>
  <c r="BC747" i="12" s="1"/>
  <c r="BB636" i="12"/>
  <c r="BB747" i="12" s="1"/>
  <c r="BA636" i="12"/>
  <c r="BA747" i="12" s="1"/>
  <c r="AZ636" i="12"/>
  <c r="AZ747" i="12" s="1"/>
  <c r="AY636" i="12"/>
  <c r="AY747" i="12" s="1"/>
  <c r="AX636" i="12"/>
  <c r="AX747" i="12" s="1"/>
  <c r="AW636" i="12"/>
  <c r="AW747" i="12" s="1"/>
  <c r="AV636" i="12"/>
  <c r="AV747" i="12" s="1"/>
  <c r="AU636" i="12"/>
  <c r="AU747" i="12" s="1"/>
  <c r="AT636" i="12"/>
  <c r="AT747" i="12" s="1"/>
  <c r="AS636" i="12"/>
  <c r="AS747" i="12" s="1"/>
  <c r="AR636" i="12"/>
  <c r="AR747" i="12" s="1"/>
  <c r="AQ636" i="12"/>
  <c r="AQ747" i="12" s="1"/>
  <c r="AP636" i="12"/>
  <c r="AP747" i="12" s="1"/>
  <c r="AO636" i="12"/>
  <c r="AO747" i="12" s="1"/>
  <c r="AN636" i="12"/>
  <c r="AN747" i="12" s="1"/>
  <c r="AM636" i="12"/>
  <c r="AM747" i="12" s="1"/>
  <c r="AL636" i="12"/>
  <c r="AL747" i="12" s="1"/>
  <c r="AK636" i="12"/>
  <c r="AK747" i="12" s="1"/>
  <c r="AJ636" i="12"/>
  <c r="AJ747" i="12" s="1"/>
  <c r="AI636" i="12"/>
  <c r="AI747" i="12" s="1"/>
  <c r="AH636" i="12"/>
  <c r="AH747" i="12" s="1"/>
  <c r="AG636" i="12"/>
  <c r="AG747" i="12" s="1"/>
  <c r="AF636" i="12"/>
  <c r="AF747" i="12" s="1"/>
  <c r="AE636" i="12"/>
  <c r="AE747" i="12" s="1"/>
  <c r="AD636" i="12"/>
  <c r="AD747" i="12" s="1"/>
  <c r="AC636" i="12"/>
  <c r="AC747" i="12" s="1"/>
  <c r="AB636" i="12"/>
  <c r="AB747" i="12" s="1"/>
  <c r="AA636" i="12"/>
  <c r="AA747" i="12" s="1"/>
  <c r="Z636" i="12"/>
  <c r="Z747" i="12" s="1"/>
  <c r="Y636" i="12"/>
  <c r="Y747" i="12" s="1"/>
  <c r="X636" i="12"/>
  <c r="X747" i="12" s="1"/>
  <c r="W636" i="12"/>
  <c r="W747" i="12" s="1"/>
  <c r="V636" i="12"/>
  <c r="V747" i="12" s="1"/>
  <c r="U636" i="12"/>
  <c r="U747" i="12" s="1"/>
  <c r="T636" i="12"/>
  <c r="T747" i="12" s="1"/>
  <c r="S636" i="12"/>
  <c r="S747" i="12" s="1"/>
  <c r="R636" i="12"/>
  <c r="R747" i="12" s="1"/>
  <c r="Q636" i="12"/>
  <c r="Q747" i="12" s="1"/>
  <c r="P636" i="12"/>
  <c r="P747" i="12" s="1"/>
  <c r="O636" i="12"/>
  <c r="O747" i="12" s="1"/>
  <c r="N636" i="12"/>
  <c r="N747" i="12" s="1"/>
  <c r="M636" i="12"/>
  <c r="M747" i="12" s="1"/>
  <c r="L636" i="12"/>
  <c r="L747" i="12" s="1"/>
  <c r="K636" i="12"/>
  <c r="K747" i="12" s="1"/>
  <c r="J636" i="12"/>
  <c r="J747" i="12" s="1"/>
  <c r="I636" i="12"/>
  <c r="I747" i="12" s="1"/>
  <c r="H636" i="12"/>
  <c r="H747" i="12" s="1"/>
  <c r="G636" i="12"/>
  <c r="G747" i="12" s="1"/>
  <c r="F636" i="12"/>
  <c r="F747" i="12" s="1"/>
  <c r="E636" i="12"/>
  <c r="E747" i="12" s="1"/>
  <c r="DH635" i="12"/>
  <c r="DH746" i="12" s="1"/>
  <c r="DG635" i="12"/>
  <c r="DG746" i="12" s="1"/>
  <c r="DF635" i="12"/>
  <c r="DF746" i="12" s="1"/>
  <c r="DE635" i="12"/>
  <c r="DE746" i="12" s="1"/>
  <c r="DD635" i="12"/>
  <c r="DD746" i="12" s="1"/>
  <c r="DC635" i="12"/>
  <c r="DC746" i="12" s="1"/>
  <c r="DB635" i="12"/>
  <c r="DB746" i="12" s="1"/>
  <c r="DA635" i="12"/>
  <c r="DA746" i="12" s="1"/>
  <c r="CZ635" i="12"/>
  <c r="CZ746" i="12" s="1"/>
  <c r="CY635" i="12"/>
  <c r="CY746" i="12" s="1"/>
  <c r="CX635" i="12"/>
  <c r="CX746" i="12" s="1"/>
  <c r="CW635" i="12"/>
  <c r="CW746" i="12" s="1"/>
  <c r="CV635" i="12"/>
  <c r="CV746" i="12" s="1"/>
  <c r="CU635" i="12"/>
  <c r="CU746" i="12" s="1"/>
  <c r="CT635" i="12"/>
  <c r="CT746" i="12" s="1"/>
  <c r="CS635" i="12"/>
  <c r="CS746" i="12" s="1"/>
  <c r="CR635" i="12"/>
  <c r="CR746" i="12" s="1"/>
  <c r="CQ635" i="12"/>
  <c r="CQ746" i="12" s="1"/>
  <c r="CP635" i="12"/>
  <c r="CP746" i="12" s="1"/>
  <c r="CO635" i="12"/>
  <c r="CO746" i="12" s="1"/>
  <c r="CN635" i="12"/>
  <c r="CN746" i="12" s="1"/>
  <c r="CM635" i="12"/>
  <c r="CM746" i="12" s="1"/>
  <c r="CL635" i="12"/>
  <c r="CL746" i="12" s="1"/>
  <c r="CK635" i="12"/>
  <c r="CK746" i="12" s="1"/>
  <c r="CJ635" i="12"/>
  <c r="CJ746" i="12" s="1"/>
  <c r="CI635" i="12"/>
  <c r="CI746" i="12" s="1"/>
  <c r="CH635" i="12"/>
  <c r="CH746" i="12" s="1"/>
  <c r="CG635" i="12"/>
  <c r="CG746" i="12" s="1"/>
  <c r="CF635" i="12"/>
  <c r="CF746" i="12" s="1"/>
  <c r="CE635" i="12"/>
  <c r="CE746" i="12" s="1"/>
  <c r="CD635" i="12"/>
  <c r="CD746" i="12" s="1"/>
  <c r="CC635" i="12"/>
  <c r="CC746" i="12" s="1"/>
  <c r="CB635" i="12"/>
  <c r="CB746" i="12" s="1"/>
  <c r="CA635" i="12"/>
  <c r="CA746" i="12" s="1"/>
  <c r="BZ635" i="12"/>
  <c r="BZ746" i="12" s="1"/>
  <c r="BY635" i="12"/>
  <c r="BY746" i="12" s="1"/>
  <c r="BX635" i="12"/>
  <c r="BX746" i="12" s="1"/>
  <c r="BW635" i="12"/>
  <c r="BW746" i="12" s="1"/>
  <c r="BV635" i="12"/>
  <c r="BV746" i="12" s="1"/>
  <c r="BU635" i="12"/>
  <c r="BU746" i="12" s="1"/>
  <c r="BT635" i="12"/>
  <c r="BT746" i="12" s="1"/>
  <c r="BS635" i="12"/>
  <c r="BS746" i="12" s="1"/>
  <c r="BR635" i="12"/>
  <c r="BR746" i="12" s="1"/>
  <c r="BQ635" i="12"/>
  <c r="BQ746" i="12" s="1"/>
  <c r="BP635" i="12"/>
  <c r="BP746" i="12" s="1"/>
  <c r="BO635" i="12"/>
  <c r="BO746" i="12" s="1"/>
  <c r="BN635" i="12"/>
  <c r="BN746" i="12" s="1"/>
  <c r="BM635" i="12"/>
  <c r="BM746" i="12" s="1"/>
  <c r="BL635" i="12"/>
  <c r="BL746" i="12" s="1"/>
  <c r="BK635" i="12"/>
  <c r="BK746" i="12" s="1"/>
  <c r="BJ635" i="12"/>
  <c r="BJ746" i="12" s="1"/>
  <c r="BI635" i="12"/>
  <c r="BI746" i="12" s="1"/>
  <c r="BH635" i="12"/>
  <c r="BH746" i="12" s="1"/>
  <c r="BG635" i="12"/>
  <c r="BG746" i="12" s="1"/>
  <c r="BF635" i="12"/>
  <c r="BF746" i="12" s="1"/>
  <c r="BE635" i="12"/>
  <c r="BE746" i="12" s="1"/>
  <c r="BD635" i="12"/>
  <c r="BD746" i="12" s="1"/>
  <c r="BC635" i="12"/>
  <c r="BC746" i="12" s="1"/>
  <c r="BB635" i="12"/>
  <c r="BB746" i="12" s="1"/>
  <c r="BA635" i="12"/>
  <c r="BA746" i="12" s="1"/>
  <c r="AZ635" i="12"/>
  <c r="AZ746" i="12" s="1"/>
  <c r="AY635" i="12"/>
  <c r="AY746" i="12" s="1"/>
  <c r="AX635" i="12"/>
  <c r="AX746" i="12" s="1"/>
  <c r="AW635" i="12"/>
  <c r="AW746" i="12" s="1"/>
  <c r="AV635" i="12"/>
  <c r="AV746" i="12" s="1"/>
  <c r="AU635" i="12"/>
  <c r="AU746" i="12" s="1"/>
  <c r="AT635" i="12"/>
  <c r="AT746" i="12" s="1"/>
  <c r="AS635" i="12"/>
  <c r="AS746" i="12" s="1"/>
  <c r="AR635" i="12"/>
  <c r="AR746" i="12" s="1"/>
  <c r="AQ635" i="12"/>
  <c r="AQ746" i="12" s="1"/>
  <c r="AP635" i="12"/>
  <c r="AP746" i="12" s="1"/>
  <c r="AO635" i="12"/>
  <c r="AO746" i="12" s="1"/>
  <c r="AN635" i="12"/>
  <c r="AN746" i="12" s="1"/>
  <c r="AM635" i="12"/>
  <c r="AM746" i="12" s="1"/>
  <c r="AL635" i="12"/>
  <c r="AL746" i="12" s="1"/>
  <c r="AK635" i="12"/>
  <c r="AK746" i="12" s="1"/>
  <c r="AJ635" i="12"/>
  <c r="AJ746" i="12" s="1"/>
  <c r="AI635" i="12"/>
  <c r="AI746" i="12" s="1"/>
  <c r="AH635" i="12"/>
  <c r="AH746" i="12" s="1"/>
  <c r="AG635" i="12"/>
  <c r="AG746" i="12" s="1"/>
  <c r="AF635" i="12"/>
  <c r="AF746" i="12" s="1"/>
  <c r="AE635" i="12"/>
  <c r="AE746" i="12" s="1"/>
  <c r="AD635" i="12"/>
  <c r="AD746" i="12" s="1"/>
  <c r="AC635" i="12"/>
  <c r="AC746" i="12" s="1"/>
  <c r="AB635" i="12"/>
  <c r="AB746" i="12" s="1"/>
  <c r="AA635" i="12"/>
  <c r="AA746" i="12" s="1"/>
  <c r="Z635" i="12"/>
  <c r="Z746" i="12" s="1"/>
  <c r="Y635" i="12"/>
  <c r="Y746" i="12" s="1"/>
  <c r="X635" i="12"/>
  <c r="X746" i="12" s="1"/>
  <c r="W635" i="12"/>
  <c r="W746" i="12" s="1"/>
  <c r="V635" i="12"/>
  <c r="V746" i="12" s="1"/>
  <c r="U635" i="12"/>
  <c r="U746" i="12" s="1"/>
  <c r="T635" i="12"/>
  <c r="T746" i="12" s="1"/>
  <c r="S635" i="12"/>
  <c r="S746" i="12" s="1"/>
  <c r="R635" i="12"/>
  <c r="R746" i="12" s="1"/>
  <c r="Q635" i="12"/>
  <c r="Q746" i="12" s="1"/>
  <c r="P635" i="12"/>
  <c r="P746" i="12" s="1"/>
  <c r="O635" i="12"/>
  <c r="O746" i="12" s="1"/>
  <c r="N635" i="12"/>
  <c r="N746" i="12" s="1"/>
  <c r="M635" i="12"/>
  <c r="M746" i="12" s="1"/>
  <c r="L635" i="12"/>
  <c r="L746" i="12" s="1"/>
  <c r="K635" i="12"/>
  <c r="K746" i="12" s="1"/>
  <c r="J635" i="12"/>
  <c r="J746" i="12" s="1"/>
  <c r="I635" i="12"/>
  <c r="I746" i="12" s="1"/>
  <c r="H635" i="12"/>
  <c r="H746" i="12" s="1"/>
  <c r="G635" i="12"/>
  <c r="G746" i="12" s="1"/>
  <c r="F635" i="12"/>
  <c r="F746" i="12" s="1"/>
  <c r="E635" i="12"/>
  <c r="E746" i="12" s="1"/>
  <c r="DH634" i="12"/>
  <c r="DH745" i="12" s="1"/>
  <c r="DG634" i="12"/>
  <c r="DG745" i="12" s="1"/>
  <c r="DF634" i="12"/>
  <c r="DF745" i="12" s="1"/>
  <c r="DE634" i="12"/>
  <c r="DE745" i="12" s="1"/>
  <c r="DD634" i="12"/>
  <c r="DD745" i="12" s="1"/>
  <c r="DC634" i="12"/>
  <c r="DC745" i="12" s="1"/>
  <c r="DB634" i="12"/>
  <c r="DB745" i="12" s="1"/>
  <c r="DA634" i="12"/>
  <c r="DA745" i="12" s="1"/>
  <c r="CZ634" i="12"/>
  <c r="CZ745" i="12" s="1"/>
  <c r="CY634" i="12"/>
  <c r="CY745" i="12" s="1"/>
  <c r="CX634" i="12"/>
  <c r="CX745" i="12" s="1"/>
  <c r="CW634" i="12"/>
  <c r="CW745" i="12" s="1"/>
  <c r="CV634" i="12"/>
  <c r="CV745" i="12" s="1"/>
  <c r="CU634" i="12"/>
  <c r="CU745" i="12" s="1"/>
  <c r="CT634" i="12"/>
  <c r="CT745" i="12" s="1"/>
  <c r="CS634" i="12"/>
  <c r="CS745" i="12" s="1"/>
  <c r="CR634" i="12"/>
  <c r="CR745" i="12" s="1"/>
  <c r="CQ634" i="12"/>
  <c r="CQ745" i="12" s="1"/>
  <c r="CP634" i="12"/>
  <c r="CP745" i="12" s="1"/>
  <c r="CO634" i="12"/>
  <c r="CO745" i="12" s="1"/>
  <c r="CN634" i="12"/>
  <c r="CN745" i="12" s="1"/>
  <c r="CM634" i="12"/>
  <c r="CM745" i="12" s="1"/>
  <c r="CL634" i="12"/>
  <c r="CL745" i="12" s="1"/>
  <c r="CK634" i="12"/>
  <c r="CK745" i="12" s="1"/>
  <c r="CJ634" i="12"/>
  <c r="CJ745" i="12" s="1"/>
  <c r="CI634" i="12"/>
  <c r="CI745" i="12" s="1"/>
  <c r="CH634" i="12"/>
  <c r="CH745" i="12" s="1"/>
  <c r="CG634" i="12"/>
  <c r="CG745" i="12" s="1"/>
  <c r="CF634" i="12"/>
  <c r="CF745" i="12" s="1"/>
  <c r="CE634" i="12"/>
  <c r="CE745" i="12" s="1"/>
  <c r="CD634" i="12"/>
  <c r="CD745" i="12" s="1"/>
  <c r="CC634" i="12"/>
  <c r="CC745" i="12" s="1"/>
  <c r="CB634" i="12"/>
  <c r="CB745" i="12" s="1"/>
  <c r="CA634" i="12"/>
  <c r="CA745" i="12" s="1"/>
  <c r="BZ634" i="12"/>
  <c r="BZ745" i="12" s="1"/>
  <c r="BY634" i="12"/>
  <c r="BY745" i="12" s="1"/>
  <c r="BX634" i="12"/>
  <c r="BX745" i="12" s="1"/>
  <c r="BW634" i="12"/>
  <c r="BW745" i="12" s="1"/>
  <c r="BV634" i="12"/>
  <c r="BV745" i="12" s="1"/>
  <c r="BU634" i="12"/>
  <c r="BU745" i="12" s="1"/>
  <c r="BT634" i="12"/>
  <c r="BT745" i="12" s="1"/>
  <c r="BS634" i="12"/>
  <c r="BS745" i="12" s="1"/>
  <c r="BR634" i="12"/>
  <c r="BR745" i="12" s="1"/>
  <c r="BQ634" i="12"/>
  <c r="BQ745" i="12" s="1"/>
  <c r="BP634" i="12"/>
  <c r="BP745" i="12" s="1"/>
  <c r="BO634" i="12"/>
  <c r="BO745" i="12" s="1"/>
  <c r="BN634" i="12"/>
  <c r="BN745" i="12" s="1"/>
  <c r="BM634" i="12"/>
  <c r="BM745" i="12" s="1"/>
  <c r="BL634" i="12"/>
  <c r="BL745" i="12" s="1"/>
  <c r="BK634" i="12"/>
  <c r="BK745" i="12" s="1"/>
  <c r="BJ634" i="12"/>
  <c r="BJ745" i="12" s="1"/>
  <c r="BI634" i="12"/>
  <c r="BI745" i="12" s="1"/>
  <c r="BH634" i="12"/>
  <c r="BH745" i="12" s="1"/>
  <c r="BG634" i="12"/>
  <c r="BG745" i="12" s="1"/>
  <c r="BF634" i="12"/>
  <c r="BF745" i="12" s="1"/>
  <c r="BE634" i="12"/>
  <c r="BE745" i="12" s="1"/>
  <c r="BD634" i="12"/>
  <c r="BD745" i="12" s="1"/>
  <c r="BC634" i="12"/>
  <c r="BC745" i="12" s="1"/>
  <c r="BB634" i="12"/>
  <c r="BB745" i="12" s="1"/>
  <c r="BA634" i="12"/>
  <c r="BA745" i="12" s="1"/>
  <c r="AZ634" i="12"/>
  <c r="AZ745" i="12" s="1"/>
  <c r="AY634" i="12"/>
  <c r="AY745" i="12" s="1"/>
  <c r="AX634" i="12"/>
  <c r="AX745" i="12" s="1"/>
  <c r="AW634" i="12"/>
  <c r="AW745" i="12" s="1"/>
  <c r="AV634" i="12"/>
  <c r="AV745" i="12" s="1"/>
  <c r="AU634" i="12"/>
  <c r="AU745" i="12" s="1"/>
  <c r="AT634" i="12"/>
  <c r="AT745" i="12" s="1"/>
  <c r="AS634" i="12"/>
  <c r="AS745" i="12" s="1"/>
  <c r="AR634" i="12"/>
  <c r="AR745" i="12" s="1"/>
  <c r="AQ634" i="12"/>
  <c r="AQ745" i="12" s="1"/>
  <c r="AP634" i="12"/>
  <c r="AP745" i="12" s="1"/>
  <c r="AO634" i="12"/>
  <c r="AO745" i="12" s="1"/>
  <c r="AN634" i="12"/>
  <c r="AN745" i="12" s="1"/>
  <c r="AM634" i="12"/>
  <c r="AM745" i="12" s="1"/>
  <c r="AL634" i="12"/>
  <c r="AL745" i="12" s="1"/>
  <c r="AK634" i="12"/>
  <c r="AK745" i="12" s="1"/>
  <c r="AJ634" i="12"/>
  <c r="AJ745" i="12" s="1"/>
  <c r="AI634" i="12"/>
  <c r="AI745" i="12" s="1"/>
  <c r="AH634" i="12"/>
  <c r="AH745" i="12" s="1"/>
  <c r="AG634" i="12"/>
  <c r="AG745" i="12" s="1"/>
  <c r="AF634" i="12"/>
  <c r="AF745" i="12" s="1"/>
  <c r="AE634" i="12"/>
  <c r="AE745" i="12" s="1"/>
  <c r="AD634" i="12"/>
  <c r="AD745" i="12" s="1"/>
  <c r="AC634" i="12"/>
  <c r="AC745" i="12" s="1"/>
  <c r="AB634" i="12"/>
  <c r="AB745" i="12" s="1"/>
  <c r="AA634" i="12"/>
  <c r="AA745" i="12" s="1"/>
  <c r="Z634" i="12"/>
  <c r="Z745" i="12" s="1"/>
  <c r="Y634" i="12"/>
  <c r="Y745" i="12" s="1"/>
  <c r="X634" i="12"/>
  <c r="X745" i="12" s="1"/>
  <c r="W634" i="12"/>
  <c r="W745" i="12" s="1"/>
  <c r="V634" i="12"/>
  <c r="V745" i="12" s="1"/>
  <c r="U634" i="12"/>
  <c r="U745" i="12" s="1"/>
  <c r="T634" i="12"/>
  <c r="T745" i="12" s="1"/>
  <c r="S634" i="12"/>
  <c r="S745" i="12" s="1"/>
  <c r="R634" i="12"/>
  <c r="R745" i="12" s="1"/>
  <c r="Q634" i="12"/>
  <c r="Q745" i="12" s="1"/>
  <c r="P634" i="12"/>
  <c r="P745" i="12" s="1"/>
  <c r="O634" i="12"/>
  <c r="O745" i="12" s="1"/>
  <c r="N634" i="12"/>
  <c r="N745" i="12" s="1"/>
  <c r="M634" i="12"/>
  <c r="M745" i="12" s="1"/>
  <c r="L634" i="12"/>
  <c r="L745" i="12" s="1"/>
  <c r="K634" i="12"/>
  <c r="K745" i="12" s="1"/>
  <c r="J634" i="12"/>
  <c r="J745" i="12" s="1"/>
  <c r="I634" i="12"/>
  <c r="I745" i="12" s="1"/>
  <c r="H634" i="12"/>
  <c r="H745" i="12" s="1"/>
  <c r="G634" i="12"/>
  <c r="G745" i="12" s="1"/>
  <c r="F634" i="12"/>
  <c r="F745" i="12" s="1"/>
  <c r="E634" i="12"/>
  <c r="E745" i="12" s="1"/>
  <c r="DH633" i="12"/>
  <c r="DH744" i="12" s="1"/>
  <c r="DG633" i="12"/>
  <c r="DG744" i="12" s="1"/>
  <c r="DF633" i="12"/>
  <c r="DF744" i="12" s="1"/>
  <c r="DE633" i="12"/>
  <c r="DE744" i="12" s="1"/>
  <c r="DD633" i="12"/>
  <c r="DD744" i="12" s="1"/>
  <c r="DC633" i="12"/>
  <c r="DC744" i="12" s="1"/>
  <c r="DB633" i="12"/>
  <c r="DB744" i="12" s="1"/>
  <c r="DA633" i="12"/>
  <c r="DA744" i="12" s="1"/>
  <c r="CZ633" i="12"/>
  <c r="CZ744" i="12" s="1"/>
  <c r="CY633" i="12"/>
  <c r="CY744" i="12" s="1"/>
  <c r="CX633" i="12"/>
  <c r="CX744" i="12" s="1"/>
  <c r="CW633" i="12"/>
  <c r="CW744" i="12" s="1"/>
  <c r="CV633" i="12"/>
  <c r="CV744" i="12" s="1"/>
  <c r="CU633" i="12"/>
  <c r="CU744" i="12" s="1"/>
  <c r="CT633" i="12"/>
  <c r="CT744" i="12" s="1"/>
  <c r="CS633" i="12"/>
  <c r="CS744" i="12" s="1"/>
  <c r="CR633" i="12"/>
  <c r="CR744" i="12" s="1"/>
  <c r="CQ633" i="12"/>
  <c r="CQ744" i="12" s="1"/>
  <c r="CP633" i="12"/>
  <c r="CP744" i="12" s="1"/>
  <c r="CO633" i="12"/>
  <c r="CO744" i="12" s="1"/>
  <c r="CN633" i="12"/>
  <c r="CN744" i="12" s="1"/>
  <c r="CM633" i="12"/>
  <c r="CM744" i="12" s="1"/>
  <c r="CL633" i="12"/>
  <c r="CL744" i="12" s="1"/>
  <c r="CK633" i="12"/>
  <c r="CK744" i="12" s="1"/>
  <c r="CJ633" i="12"/>
  <c r="CJ744" i="12" s="1"/>
  <c r="CI633" i="12"/>
  <c r="CI744" i="12" s="1"/>
  <c r="CH633" i="12"/>
  <c r="CH744" i="12" s="1"/>
  <c r="CG633" i="12"/>
  <c r="CG744" i="12" s="1"/>
  <c r="CF633" i="12"/>
  <c r="CF744" i="12" s="1"/>
  <c r="CE633" i="12"/>
  <c r="CE744" i="12" s="1"/>
  <c r="CD633" i="12"/>
  <c r="CD744" i="12" s="1"/>
  <c r="CC633" i="12"/>
  <c r="CC744" i="12" s="1"/>
  <c r="CB633" i="12"/>
  <c r="CB744" i="12" s="1"/>
  <c r="CA633" i="12"/>
  <c r="CA744" i="12" s="1"/>
  <c r="BZ633" i="12"/>
  <c r="BZ744" i="12" s="1"/>
  <c r="BY633" i="12"/>
  <c r="BY744" i="12" s="1"/>
  <c r="BX633" i="12"/>
  <c r="BX744" i="12" s="1"/>
  <c r="BW633" i="12"/>
  <c r="BW744" i="12" s="1"/>
  <c r="BV633" i="12"/>
  <c r="BV744" i="12" s="1"/>
  <c r="BU633" i="12"/>
  <c r="BU744" i="12" s="1"/>
  <c r="BT633" i="12"/>
  <c r="BT744" i="12" s="1"/>
  <c r="BS633" i="12"/>
  <c r="BS744" i="12" s="1"/>
  <c r="BR633" i="12"/>
  <c r="BR744" i="12" s="1"/>
  <c r="BQ633" i="12"/>
  <c r="BQ744" i="12" s="1"/>
  <c r="BP633" i="12"/>
  <c r="BP744" i="12" s="1"/>
  <c r="BO633" i="12"/>
  <c r="BO744" i="12" s="1"/>
  <c r="BN633" i="12"/>
  <c r="BN744" i="12" s="1"/>
  <c r="BL633" i="12"/>
  <c r="BL744" i="12" s="1"/>
  <c r="BK633" i="12"/>
  <c r="BK744" i="12" s="1"/>
  <c r="BJ633" i="12"/>
  <c r="BJ744" i="12" s="1"/>
  <c r="BI633" i="12"/>
  <c r="BI744" i="12" s="1"/>
  <c r="BH633" i="12"/>
  <c r="BH744" i="12" s="1"/>
  <c r="BG633" i="12"/>
  <c r="BG744" i="12" s="1"/>
  <c r="BF633" i="12"/>
  <c r="BF744" i="12" s="1"/>
  <c r="BE633" i="12"/>
  <c r="BE744" i="12" s="1"/>
  <c r="BD633" i="12"/>
  <c r="BD744" i="12" s="1"/>
  <c r="BC633" i="12"/>
  <c r="BC744" i="12" s="1"/>
  <c r="BB633" i="12"/>
  <c r="BB744" i="12" s="1"/>
  <c r="BA633" i="12"/>
  <c r="BA744" i="12" s="1"/>
  <c r="AZ633" i="12"/>
  <c r="AZ744" i="12" s="1"/>
  <c r="AY633" i="12"/>
  <c r="AY744" i="12" s="1"/>
  <c r="AX633" i="12"/>
  <c r="AX744" i="12" s="1"/>
  <c r="AW633" i="12"/>
  <c r="AW744" i="12" s="1"/>
  <c r="AV633" i="12"/>
  <c r="AV744" i="12" s="1"/>
  <c r="AU633" i="12"/>
  <c r="AU744" i="12" s="1"/>
  <c r="AT633" i="12"/>
  <c r="AT744" i="12" s="1"/>
  <c r="AS633" i="12"/>
  <c r="AS744" i="12" s="1"/>
  <c r="AR633" i="12"/>
  <c r="AR744" i="12" s="1"/>
  <c r="AQ633" i="12"/>
  <c r="AQ744" i="12" s="1"/>
  <c r="AP633" i="12"/>
  <c r="AP744" i="12" s="1"/>
  <c r="AO633" i="12"/>
  <c r="AO744" i="12" s="1"/>
  <c r="AN633" i="12"/>
  <c r="AN744" i="12" s="1"/>
  <c r="AM633" i="12"/>
  <c r="AM744" i="12" s="1"/>
  <c r="AL633" i="12"/>
  <c r="AL744" i="12" s="1"/>
  <c r="AK633" i="12"/>
  <c r="AK744" i="12" s="1"/>
  <c r="AJ633" i="12"/>
  <c r="AJ744" i="12" s="1"/>
  <c r="AI633" i="12"/>
  <c r="AI744" i="12" s="1"/>
  <c r="AH633" i="12"/>
  <c r="AH744" i="12" s="1"/>
  <c r="AG633" i="12"/>
  <c r="AG744" i="12" s="1"/>
  <c r="AF633" i="12"/>
  <c r="AF744" i="12" s="1"/>
  <c r="AE633" i="12"/>
  <c r="AE744" i="12" s="1"/>
  <c r="AD633" i="12"/>
  <c r="AD744" i="12" s="1"/>
  <c r="AC633" i="12"/>
  <c r="AC744" i="12" s="1"/>
  <c r="AB633" i="12"/>
  <c r="AB744" i="12" s="1"/>
  <c r="AA633" i="12"/>
  <c r="AA744" i="12" s="1"/>
  <c r="Z633" i="12"/>
  <c r="Z744" i="12" s="1"/>
  <c r="Y633" i="12"/>
  <c r="Y744" i="12" s="1"/>
  <c r="X633" i="12"/>
  <c r="X744" i="12" s="1"/>
  <c r="W633" i="12"/>
  <c r="W744" i="12" s="1"/>
  <c r="V633" i="12"/>
  <c r="V744" i="12" s="1"/>
  <c r="U633" i="12"/>
  <c r="U744" i="12" s="1"/>
  <c r="T633" i="12"/>
  <c r="T744" i="12" s="1"/>
  <c r="S633" i="12"/>
  <c r="S744" i="12" s="1"/>
  <c r="R633" i="12"/>
  <c r="R744" i="12" s="1"/>
  <c r="Q633" i="12"/>
  <c r="Q744" i="12" s="1"/>
  <c r="P633" i="12"/>
  <c r="P744" i="12" s="1"/>
  <c r="O633" i="12"/>
  <c r="O744" i="12" s="1"/>
  <c r="N633" i="12"/>
  <c r="N744" i="12" s="1"/>
  <c r="M633" i="12"/>
  <c r="M744" i="12" s="1"/>
  <c r="L633" i="12"/>
  <c r="L744" i="12" s="1"/>
  <c r="K633" i="12"/>
  <c r="K744" i="12" s="1"/>
  <c r="J633" i="12"/>
  <c r="J744" i="12" s="1"/>
  <c r="I633" i="12"/>
  <c r="I744" i="12" s="1"/>
  <c r="H633" i="12"/>
  <c r="H744" i="12" s="1"/>
  <c r="G633" i="12"/>
  <c r="G744" i="12" s="1"/>
  <c r="F633" i="12"/>
  <c r="F744" i="12" s="1"/>
  <c r="E633" i="12"/>
  <c r="E744" i="12" s="1"/>
  <c r="DH632" i="12"/>
  <c r="DH743" i="12" s="1"/>
  <c r="DG632" i="12"/>
  <c r="DG743" i="12" s="1"/>
  <c r="DF632" i="12"/>
  <c r="DF743" i="12" s="1"/>
  <c r="DE632" i="12"/>
  <c r="DE743" i="12" s="1"/>
  <c r="DD632" i="12"/>
  <c r="DD743" i="12" s="1"/>
  <c r="DC632" i="12"/>
  <c r="DC743" i="12" s="1"/>
  <c r="DB632" i="12"/>
  <c r="DB743" i="12" s="1"/>
  <c r="DA632" i="12"/>
  <c r="DA743" i="12" s="1"/>
  <c r="CZ632" i="12"/>
  <c r="CZ743" i="12" s="1"/>
  <c r="CY632" i="12"/>
  <c r="CY743" i="12" s="1"/>
  <c r="CX632" i="12"/>
  <c r="CX743" i="12" s="1"/>
  <c r="CW632" i="12"/>
  <c r="CW743" i="12" s="1"/>
  <c r="CV632" i="12"/>
  <c r="CV743" i="12" s="1"/>
  <c r="CU632" i="12"/>
  <c r="CU743" i="12" s="1"/>
  <c r="CT632" i="12"/>
  <c r="CT743" i="12" s="1"/>
  <c r="CS632" i="12"/>
  <c r="CS743" i="12" s="1"/>
  <c r="CR632" i="12"/>
  <c r="CR743" i="12" s="1"/>
  <c r="CQ632" i="12"/>
  <c r="CQ743" i="12" s="1"/>
  <c r="CP632" i="12"/>
  <c r="CP743" i="12" s="1"/>
  <c r="CO632" i="12"/>
  <c r="CO743" i="12" s="1"/>
  <c r="CN632" i="12"/>
  <c r="CN743" i="12" s="1"/>
  <c r="CM632" i="12"/>
  <c r="CM743" i="12" s="1"/>
  <c r="CL632" i="12"/>
  <c r="CL743" i="12" s="1"/>
  <c r="CK632" i="12"/>
  <c r="CK743" i="12" s="1"/>
  <c r="CJ632" i="12"/>
  <c r="CJ743" i="12" s="1"/>
  <c r="CI632" i="12"/>
  <c r="CI743" i="12" s="1"/>
  <c r="CH632" i="12"/>
  <c r="CH743" i="12" s="1"/>
  <c r="CG632" i="12"/>
  <c r="CG743" i="12" s="1"/>
  <c r="CF632" i="12"/>
  <c r="CF743" i="12" s="1"/>
  <c r="CE632" i="12"/>
  <c r="CE743" i="12" s="1"/>
  <c r="CD632" i="12"/>
  <c r="CD743" i="12" s="1"/>
  <c r="CC632" i="12"/>
  <c r="CC743" i="12" s="1"/>
  <c r="CB632" i="12"/>
  <c r="CB743" i="12" s="1"/>
  <c r="CA632" i="12"/>
  <c r="CA743" i="12" s="1"/>
  <c r="BZ632" i="12"/>
  <c r="BZ743" i="12" s="1"/>
  <c r="BY632" i="12"/>
  <c r="BY743" i="12" s="1"/>
  <c r="BX632" i="12"/>
  <c r="BX743" i="12" s="1"/>
  <c r="BW632" i="12"/>
  <c r="BW743" i="12" s="1"/>
  <c r="BV632" i="12"/>
  <c r="BV743" i="12" s="1"/>
  <c r="BU632" i="12"/>
  <c r="BU743" i="12" s="1"/>
  <c r="BT632" i="12"/>
  <c r="BT743" i="12" s="1"/>
  <c r="BS632" i="12"/>
  <c r="BS743" i="12" s="1"/>
  <c r="BR632" i="12"/>
  <c r="BR743" i="12" s="1"/>
  <c r="BQ632" i="12"/>
  <c r="BQ743" i="12" s="1"/>
  <c r="BP632" i="12"/>
  <c r="BP743" i="12" s="1"/>
  <c r="BO632" i="12"/>
  <c r="BO743" i="12" s="1"/>
  <c r="BN632" i="12"/>
  <c r="BN743" i="12" s="1"/>
  <c r="BM632" i="12"/>
  <c r="BM743" i="12" s="1"/>
  <c r="BK632" i="12"/>
  <c r="BK743" i="12" s="1"/>
  <c r="BJ632" i="12"/>
  <c r="BJ743" i="12" s="1"/>
  <c r="BI632" i="12"/>
  <c r="BI743" i="12" s="1"/>
  <c r="BH632" i="12"/>
  <c r="BH743" i="12" s="1"/>
  <c r="BG632" i="12"/>
  <c r="BG743" i="12" s="1"/>
  <c r="BF632" i="12"/>
  <c r="BF743" i="12" s="1"/>
  <c r="BE632" i="12"/>
  <c r="BE743" i="12" s="1"/>
  <c r="BD632" i="12"/>
  <c r="BD743" i="12" s="1"/>
  <c r="BC632" i="12"/>
  <c r="BC743" i="12" s="1"/>
  <c r="BB632" i="12"/>
  <c r="BB743" i="12" s="1"/>
  <c r="BA632" i="12"/>
  <c r="BA743" i="12" s="1"/>
  <c r="AZ632" i="12"/>
  <c r="AZ743" i="12" s="1"/>
  <c r="AY632" i="12"/>
  <c r="AY743" i="12" s="1"/>
  <c r="AX632" i="12"/>
  <c r="AX743" i="12" s="1"/>
  <c r="AW632" i="12"/>
  <c r="AW743" i="12" s="1"/>
  <c r="AV632" i="12"/>
  <c r="AV743" i="12" s="1"/>
  <c r="AU632" i="12"/>
  <c r="AU743" i="12" s="1"/>
  <c r="AT632" i="12"/>
  <c r="AT743" i="12" s="1"/>
  <c r="AS632" i="12"/>
  <c r="AS743" i="12" s="1"/>
  <c r="AR632" i="12"/>
  <c r="AR743" i="12" s="1"/>
  <c r="AQ632" i="12"/>
  <c r="AQ743" i="12" s="1"/>
  <c r="AP632" i="12"/>
  <c r="AP743" i="12" s="1"/>
  <c r="AO632" i="12"/>
  <c r="AO743" i="12" s="1"/>
  <c r="AN632" i="12"/>
  <c r="AN743" i="12" s="1"/>
  <c r="AM632" i="12"/>
  <c r="AM743" i="12" s="1"/>
  <c r="AL632" i="12"/>
  <c r="AL743" i="12" s="1"/>
  <c r="AK632" i="12"/>
  <c r="AK743" i="12" s="1"/>
  <c r="AJ632" i="12"/>
  <c r="AJ743" i="12" s="1"/>
  <c r="AI632" i="12"/>
  <c r="AI743" i="12" s="1"/>
  <c r="AH632" i="12"/>
  <c r="AH743" i="12" s="1"/>
  <c r="AG632" i="12"/>
  <c r="AG743" i="12" s="1"/>
  <c r="AF632" i="12"/>
  <c r="AF743" i="12" s="1"/>
  <c r="AE632" i="12"/>
  <c r="AE743" i="12" s="1"/>
  <c r="AD632" i="12"/>
  <c r="AD743" i="12" s="1"/>
  <c r="AC632" i="12"/>
  <c r="AC743" i="12" s="1"/>
  <c r="AB632" i="12"/>
  <c r="AB743" i="12" s="1"/>
  <c r="AA632" i="12"/>
  <c r="AA743" i="12" s="1"/>
  <c r="Z632" i="12"/>
  <c r="Z743" i="12" s="1"/>
  <c r="Y632" i="12"/>
  <c r="Y743" i="12" s="1"/>
  <c r="X632" i="12"/>
  <c r="X743" i="12" s="1"/>
  <c r="W632" i="12"/>
  <c r="W743" i="12" s="1"/>
  <c r="V632" i="12"/>
  <c r="V743" i="12" s="1"/>
  <c r="U632" i="12"/>
  <c r="U743" i="12" s="1"/>
  <c r="T632" i="12"/>
  <c r="T743" i="12" s="1"/>
  <c r="S632" i="12"/>
  <c r="S743" i="12" s="1"/>
  <c r="R632" i="12"/>
  <c r="R743" i="12" s="1"/>
  <c r="Q632" i="12"/>
  <c r="Q743" i="12" s="1"/>
  <c r="P632" i="12"/>
  <c r="P743" i="12" s="1"/>
  <c r="O632" i="12"/>
  <c r="O743" i="12" s="1"/>
  <c r="N632" i="12"/>
  <c r="N743" i="12" s="1"/>
  <c r="M632" i="12"/>
  <c r="M743" i="12" s="1"/>
  <c r="L632" i="12"/>
  <c r="L743" i="12" s="1"/>
  <c r="K632" i="12"/>
  <c r="K743" i="12" s="1"/>
  <c r="J632" i="12"/>
  <c r="J743" i="12" s="1"/>
  <c r="I632" i="12"/>
  <c r="I743" i="12" s="1"/>
  <c r="H632" i="12"/>
  <c r="H743" i="12" s="1"/>
  <c r="G632" i="12"/>
  <c r="G743" i="12" s="1"/>
  <c r="F632" i="12"/>
  <c r="F743" i="12" s="1"/>
  <c r="E632" i="12"/>
  <c r="E743" i="12" s="1"/>
  <c r="DH631" i="12"/>
  <c r="DH742" i="12" s="1"/>
  <c r="DG631" i="12"/>
  <c r="DG742" i="12" s="1"/>
  <c r="DF631" i="12"/>
  <c r="DF742" i="12" s="1"/>
  <c r="DE631" i="12"/>
  <c r="DE742" i="12" s="1"/>
  <c r="DD631" i="12"/>
  <c r="DD742" i="12" s="1"/>
  <c r="DC631" i="12"/>
  <c r="DC742" i="12" s="1"/>
  <c r="DB631" i="12"/>
  <c r="DB742" i="12" s="1"/>
  <c r="DA631" i="12"/>
  <c r="DA742" i="12" s="1"/>
  <c r="CZ631" i="12"/>
  <c r="CZ742" i="12" s="1"/>
  <c r="CY631" i="12"/>
  <c r="CY742" i="12" s="1"/>
  <c r="CX631" i="12"/>
  <c r="CX742" i="12" s="1"/>
  <c r="CW631" i="12"/>
  <c r="CW742" i="12" s="1"/>
  <c r="CV631" i="12"/>
  <c r="CV742" i="12" s="1"/>
  <c r="CU631" i="12"/>
  <c r="CU742" i="12" s="1"/>
  <c r="CT631" i="12"/>
  <c r="CT742" i="12" s="1"/>
  <c r="CS631" i="12"/>
  <c r="CS742" i="12" s="1"/>
  <c r="CR631" i="12"/>
  <c r="CR742" i="12" s="1"/>
  <c r="CQ631" i="12"/>
  <c r="CQ742" i="12" s="1"/>
  <c r="CP631" i="12"/>
  <c r="CP742" i="12" s="1"/>
  <c r="CO631" i="12"/>
  <c r="CO742" i="12" s="1"/>
  <c r="CN631" i="12"/>
  <c r="CN742" i="12" s="1"/>
  <c r="CM631" i="12"/>
  <c r="CM742" i="12" s="1"/>
  <c r="CL631" i="12"/>
  <c r="CL742" i="12" s="1"/>
  <c r="CK631" i="12"/>
  <c r="CK742" i="12" s="1"/>
  <c r="CJ631" i="12"/>
  <c r="CJ742" i="12" s="1"/>
  <c r="CI631" i="12"/>
  <c r="CI742" i="12" s="1"/>
  <c r="CH631" i="12"/>
  <c r="CH742" i="12" s="1"/>
  <c r="CG631" i="12"/>
  <c r="CG742" i="12" s="1"/>
  <c r="CF631" i="12"/>
  <c r="CF742" i="12" s="1"/>
  <c r="CE631" i="12"/>
  <c r="CE742" i="12" s="1"/>
  <c r="CD631" i="12"/>
  <c r="CD742" i="12" s="1"/>
  <c r="CC631" i="12"/>
  <c r="CC742" i="12" s="1"/>
  <c r="CB631" i="12"/>
  <c r="CB742" i="12" s="1"/>
  <c r="CA631" i="12"/>
  <c r="CA742" i="12" s="1"/>
  <c r="BZ631" i="12"/>
  <c r="BZ742" i="12" s="1"/>
  <c r="BY631" i="12"/>
  <c r="BY742" i="12" s="1"/>
  <c r="BX631" i="12"/>
  <c r="BX742" i="12" s="1"/>
  <c r="BW631" i="12"/>
  <c r="BW742" i="12" s="1"/>
  <c r="BV631" i="12"/>
  <c r="BV742" i="12" s="1"/>
  <c r="BU631" i="12"/>
  <c r="BU742" i="12" s="1"/>
  <c r="BT631" i="12"/>
  <c r="BT742" i="12" s="1"/>
  <c r="BS631" i="12"/>
  <c r="BS742" i="12" s="1"/>
  <c r="BR631" i="12"/>
  <c r="BR742" i="12" s="1"/>
  <c r="BQ631" i="12"/>
  <c r="BQ742" i="12" s="1"/>
  <c r="BP631" i="12"/>
  <c r="BP742" i="12" s="1"/>
  <c r="BO631" i="12"/>
  <c r="BO742" i="12" s="1"/>
  <c r="BN631" i="12"/>
  <c r="BN742" i="12" s="1"/>
  <c r="BM631" i="12"/>
  <c r="BM742" i="12" s="1"/>
  <c r="BL631" i="12"/>
  <c r="BL742" i="12" s="1"/>
  <c r="BJ631" i="12"/>
  <c r="BJ742" i="12" s="1"/>
  <c r="BI631" i="12"/>
  <c r="BI742" i="12" s="1"/>
  <c r="BH631" i="12"/>
  <c r="BH742" i="12" s="1"/>
  <c r="BG631" i="12"/>
  <c r="BG742" i="12" s="1"/>
  <c r="BF631" i="12"/>
  <c r="BF742" i="12" s="1"/>
  <c r="BE631" i="12"/>
  <c r="BE742" i="12" s="1"/>
  <c r="BD631" i="12"/>
  <c r="BD742" i="12" s="1"/>
  <c r="BC631" i="12"/>
  <c r="BC742" i="12" s="1"/>
  <c r="BB631" i="12"/>
  <c r="BB742" i="12" s="1"/>
  <c r="BA631" i="12"/>
  <c r="BA742" i="12" s="1"/>
  <c r="AZ631" i="12"/>
  <c r="AZ742" i="12" s="1"/>
  <c r="AY631" i="12"/>
  <c r="AY742" i="12" s="1"/>
  <c r="AX631" i="12"/>
  <c r="AX742" i="12" s="1"/>
  <c r="AW631" i="12"/>
  <c r="AW742" i="12" s="1"/>
  <c r="AV631" i="12"/>
  <c r="AV742" i="12" s="1"/>
  <c r="AU631" i="12"/>
  <c r="AU742" i="12" s="1"/>
  <c r="AT631" i="12"/>
  <c r="AT742" i="12" s="1"/>
  <c r="AS631" i="12"/>
  <c r="AS742" i="12" s="1"/>
  <c r="AR631" i="12"/>
  <c r="AR742" i="12" s="1"/>
  <c r="AQ631" i="12"/>
  <c r="AQ742" i="12" s="1"/>
  <c r="AP631" i="12"/>
  <c r="AP742" i="12" s="1"/>
  <c r="AO631" i="12"/>
  <c r="AO742" i="12" s="1"/>
  <c r="AN631" i="12"/>
  <c r="AN742" i="12" s="1"/>
  <c r="AM631" i="12"/>
  <c r="AM742" i="12" s="1"/>
  <c r="AL631" i="12"/>
  <c r="AL742" i="12" s="1"/>
  <c r="AK631" i="12"/>
  <c r="AK742" i="12" s="1"/>
  <c r="AJ631" i="12"/>
  <c r="AJ742" i="12" s="1"/>
  <c r="AI631" i="12"/>
  <c r="AI742" i="12" s="1"/>
  <c r="AH631" i="12"/>
  <c r="AH742" i="12" s="1"/>
  <c r="AG631" i="12"/>
  <c r="AG742" i="12" s="1"/>
  <c r="AF631" i="12"/>
  <c r="AF742" i="12" s="1"/>
  <c r="AE631" i="12"/>
  <c r="AE742" i="12" s="1"/>
  <c r="AD631" i="12"/>
  <c r="AD742" i="12" s="1"/>
  <c r="AC631" i="12"/>
  <c r="AC742" i="12" s="1"/>
  <c r="AB631" i="12"/>
  <c r="AB742" i="12" s="1"/>
  <c r="AA631" i="12"/>
  <c r="AA742" i="12" s="1"/>
  <c r="Z631" i="12"/>
  <c r="Z742" i="12" s="1"/>
  <c r="Y631" i="12"/>
  <c r="Y742" i="12" s="1"/>
  <c r="X631" i="12"/>
  <c r="X742" i="12" s="1"/>
  <c r="W631" i="12"/>
  <c r="W742" i="12" s="1"/>
  <c r="V631" i="12"/>
  <c r="V742" i="12" s="1"/>
  <c r="U631" i="12"/>
  <c r="U742" i="12" s="1"/>
  <c r="T631" i="12"/>
  <c r="T742" i="12" s="1"/>
  <c r="S631" i="12"/>
  <c r="S742" i="12" s="1"/>
  <c r="R631" i="12"/>
  <c r="R742" i="12" s="1"/>
  <c r="Q631" i="12"/>
  <c r="Q742" i="12" s="1"/>
  <c r="P631" i="12"/>
  <c r="P742" i="12" s="1"/>
  <c r="O631" i="12"/>
  <c r="O742" i="12" s="1"/>
  <c r="N631" i="12"/>
  <c r="N742" i="12" s="1"/>
  <c r="M631" i="12"/>
  <c r="M742" i="12" s="1"/>
  <c r="L631" i="12"/>
  <c r="L742" i="12" s="1"/>
  <c r="K631" i="12"/>
  <c r="K742" i="12" s="1"/>
  <c r="J631" i="12"/>
  <c r="J742" i="12" s="1"/>
  <c r="I631" i="12"/>
  <c r="I742" i="12" s="1"/>
  <c r="H631" i="12"/>
  <c r="H742" i="12" s="1"/>
  <c r="G631" i="12"/>
  <c r="G742" i="12" s="1"/>
  <c r="F631" i="12"/>
  <c r="F742" i="12" s="1"/>
  <c r="E631" i="12"/>
  <c r="E742" i="12" s="1"/>
  <c r="DH630" i="12"/>
  <c r="DH741" i="12" s="1"/>
  <c r="DG630" i="12"/>
  <c r="DG741" i="12" s="1"/>
  <c r="DF630" i="12"/>
  <c r="DF741" i="12" s="1"/>
  <c r="DE630" i="12"/>
  <c r="DE741" i="12" s="1"/>
  <c r="DD630" i="12"/>
  <c r="DD741" i="12" s="1"/>
  <c r="DC630" i="12"/>
  <c r="DC741" i="12" s="1"/>
  <c r="DB630" i="12"/>
  <c r="DB741" i="12" s="1"/>
  <c r="DA630" i="12"/>
  <c r="DA741" i="12" s="1"/>
  <c r="CZ630" i="12"/>
  <c r="CZ741" i="12" s="1"/>
  <c r="CY630" i="12"/>
  <c r="CY741" i="12" s="1"/>
  <c r="CX630" i="12"/>
  <c r="CX741" i="12" s="1"/>
  <c r="CW630" i="12"/>
  <c r="CW741" i="12" s="1"/>
  <c r="CV630" i="12"/>
  <c r="CV741" i="12" s="1"/>
  <c r="CU630" i="12"/>
  <c r="CU741" i="12" s="1"/>
  <c r="CT630" i="12"/>
  <c r="CT741" i="12" s="1"/>
  <c r="CS630" i="12"/>
  <c r="CS741" i="12" s="1"/>
  <c r="CR630" i="12"/>
  <c r="CR741" i="12" s="1"/>
  <c r="CQ630" i="12"/>
  <c r="CQ741" i="12" s="1"/>
  <c r="CP630" i="12"/>
  <c r="CP741" i="12" s="1"/>
  <c r="CO630" i="12"/>
  <c r="CO741" i="12" s="1"/>
  <c r="CN630" i="12"/>
  <c r="CN741" i="12" s="1"/>
  <c r="CM630" i="12"/>
  <c r="CM741" i="12" s="1"/>
  <c r="CL630" i="12"/>
  <c r="CL741" i="12" s="1"/>
  <c r="CK630" i="12"/>
  <c r="CK741" i="12" s="1"/>
  <c r="CJ630" i="12"/>
  <c r="CJ741" i="12" s="1"/>
  <c r="CI630" i="12"/>
  <c r="CI741" i="12" s="1"/>
  <c r="CH630" i="12"/>
  <c r="CH741" i="12" s="1"/>
  <c r="CG630" i="12"/>
  <c r="CG741" i="12" s="1"/>
  <c r="CF630" i="12"/>
  <c r="CF741" i="12" s="1"/>
  <c r="CE630" i="12"/>
  <c r="CE741" i="12" s="1"/>
  <c r="CD630" i="12"/>
  <c r="CD741" i="12" s="1"/>
  <c r="CC630" i="12"/>
  <c r="CC741" i="12" s="1"/>
  <c r="CB630" i="12"/>
  <c r="CB741" i="12" s="1"/>
  <c r="CA630" i="12"/>
  <c r="CA741" i="12" s="1"/>
  <c r="BZ630" i="12"/>
  <c r="BZ741" i="12" s="1"/>
  <c r="BY630" i="12"/>
  <c r="BY741" i="12" s="1"/>
  <c r="BX630" i="12"/>
  <c r="BX741" i="12" s="1"/>
  <c r="BW630" i="12"/>
  <c r="BW741" i="12" s="1"/>
  <c r="BV630" i="12"/>
  <c r="BV741" i="12" s="1"/>
  <c r="BU630" i="12"/>
  <c r="BU741" i="12" s="1"/>
  <c r="BT630" i="12"/>
  <c r="BT741" i="12" s="1"/>
  <c r="BS630" i="12"/>
  <c r="BS741" i="12" s="1"/>
  <c r="BR630" i="12"/>
  <c r="BR741" i="12" s="1"/>
  <c r="BQ630" i="12"/>
  <c r="BQ741" i="12" s="1"/>
  <c r="BP630" i="12"/>
  <c r="BP741" i="12" s="1"/>
  <c r="BO630" i="12"/>
  <c r="BO741" i="12" s="1"/>
  <c r="BN630" i="12"/>
  <c r="BN741" i="12" s="1"/>
  <c r="BM630" i="12"/>
  <c r="BM741" i="12" s="1"/>
  <c r="BL630" i="12"/>
  <c r="BL741" i="12" s="1"/>
  <c r="BK630" i="12"/>
  <c r="BK741" i="12" s="1"/>
  <c r="BI630" i="12"/>
  <c r="BI741" i="12" s="1"/>
  <c r="BH630" i="12"/>
  <c r="BH741" i="12" s="1"/>
  <c r="BG630" i="12"/>
  <c r="BG741" i="12" s="1"/>
  <c r="BF630" i="12"/>
  <c r="BF741" i="12" s="1"/>
  <c r="BE630" i="12"/>
  <c r="BE741" i="12" s="1"/>
  <c r="BD630" i="12"/>
  <c r="BD741" i="12" s="1"/>
  <c r="BC630" i="12"/>
  <c r="BC741" i="12" s="1"/>
  <c r="BB630" i="12"/>
  <c r="BB741" i="12" s="1"/>
  <c r="BA630" i="12"/>
  <c r="BA741" i="12" s="1"/>
  <c r="AZ630" i="12"/>
  <c r="AZ741" i="12" s="1"/>
  <c r="AY630" i="12"/>
  <c r="AY741" i="12" s="1"/>
  <c r="AX630" i="12"/>
  <c r="AX741" i="12" s="1"/>
  <c r="AW630" i="12"/>
  <c r="AW741" i="12" s="1"/>
  <c r="AV630" i="12"/>
  <c r="AV741" i="12" s="1"/>
  <c r="AU630" i="12"/>
  <c r="AU741" i="12" s="1"/>
  <c r="AT630" i="12"/>
  <c r="AT741" i="12" s="1"/>
  <c r="AS630" i="12"/>
  <c r="AS741" i="12" s="1"/>
  <c r="AR630" i="12"/>
  <c r="AR741" i="12" s="1"/>
  <c r="AQ630" i="12"/>
  <c r="AQ741" i="12" s="1"/>
  <c r="AP630" i="12"/>
  <c r="AP741" i="12" s="1"/>
  <c r="AO630" i="12"/>
  <c r="AO741" i="12" s="1"/>
  <c r="AN630" i="12"/>
  <c r="AN741" i="12" s="1"/>
  <c r="AM630" i="12"/>
  <c r="AM741" i="12" s="1"/>
  <c r="AL630" i="12"/>
  <c r="AL741" i="12" s="1"/>
  <c r="AK630" i="12"/>
  <c r="AK741" i="12" s="1"/>
  <c r="AJ630" i="12"/>
  <c r="AJ741" i="12" s="1"/>
  <c r="AI630" i="12"/>
  <c r="AI741" i="12" s="1"/>
  <c r="AH630" i="12"/>
  <c r="AH741" i="12" s="1"/>
  <c r="AG630" i="12"/>
  <c r="AG741" i="12" s="1"/>
  <c r="AF630" i="12"/>
  <c r="AF741" i="12" s="1"/>
  <c r="AE630" i="12"/>
  <c r="AE741" i="12" s="1"/>
  <c r="AD630" i="12"/>
  <c r="AD741" i="12" s="1"/>
  <c r="AC630" i="12"/>
  <c r="AC741" i="12" s="1"/>
  <c r="AB630" i="12"/>
  <c r="AB741" i="12" s="1"/>
  <c r="AA630" i="12"/>
  <c r="AA741" i="12" s="1"/>
  <c r="Z630" i="12"/>
  <c r="Z741" i="12" s="1"/>
  <c r="Y630" i="12"/>
  <c r="Y741" i="12" s="1"/>
  <c r="X630" i="12"/>
  <c r="X741" i="12" s="1"/>
  <c r="W630" i="12"/>
  <c r="W741" i="12" s="1"/>
  <c r="V630" i="12"/>
  <c r="V741" i="12" s="1"/>
  <c r="U630" i="12"/>
  <c r="U741" i="12" s="1"/>
  <c r="T630" i="12"/>
  <c r="T741" i="12" s="1"/>
  <c r="S630" i="12"/>
  <c r="S741" i="12" s="1"/>
  <c r="R630" i="12"/>
  <c r="R741" i="12" s="1"/>
  <c r="Q630" i="12"/>
  <c r="Q741" i="12" s="1"/>
  <c r="P630" i="12"/>
  <c r="P741" i="12" s="1"/>
  <c r="O630" i="12"/>
  <c r="O741" i="12" s="1"/>
  <c r="N630" i="12"/>
  <c r="N741" i="12" s="1"/>
  <c r="M630" i="12"/>
  <c r="M741" i="12" s="1"/>
  <c r="L630" i="12"/>
  <c r="L741" i="12" s="1"/>
  <c r="K630" i="12"/>
  <c r="K741" i="12" s="1"/>
  <c r="J630" i="12"/>
  <c r="J741" i="12" s="1"/>
  <c r="I630" i="12"/>
  <c r="I741" i="12" s="1"/>
  <c r="H630" i="12"/>
  <c r="H741" i="12" s="1"/>
  <c r="G630" i="12"/>
  <c r="G741" i="12" s="1"/>
  <c r="F630" i="12"/>
  <c r="F741" i="12" s="1"/>
  <c r="E630" i="12"/>
  <c r="E741" i="12" s="1"/>
  <c r="DH629" i="12"/>
  <c r="DH740" i="12" s="1"/>
  <c r="DG629" i="12"/>
  <c r="DG740" i="12" s="1"/>
  <c r="DF629" i="12"/>
  <c r="DF740" i="12" s="1"/>
  <c r="DE629" i="12"/>
  <c r="DE740" i="12" s="1"/>
  <c r="DD629" i="12"/>
  <c r="DD740" i="12" s="1"/>
  <c r="DC629" i="12"/>
  <c r="DC740" i="12" s="1"/>
  <c r="DB629" i="12"/>
  <c r="DB740" i="12" s="1"/>
  <c r="DA629" i="12"/>
  <c r="DA740" i="12" s="1"/>
  <c r="CZ629" i="12"/>
  <c r="CZ740" i="12" s="1"/>
  <c r="CY629" i="12"/>
  <c r="CY740" i="12" s="1"/>
  <c r="CX629" i="12"/>
  <c r="CX740" i="12" s="1"/>
  <c r="CW629" i="12"/>
  <c r="CW740" i="12" s="1"/>
  <c r="CV629" i="12"/>
  <c r="CV740" i="12" s="1"/>
  <c r="CU629" i="12"/>
  <c r="CU740" i="12" s="1"/>
  <c r="CT629" i="12"/>
  <c r="CT740" i="12" s="1"/>
  <c r="CS629" i="12"/>
  <c r="CS740" i="12" s="1"/>
  <c r="CR629" i="12"/>
  <c r="CR740" i="12" s="1"/>
  <c r="CQ629" i="12"/>
  <c r="CQ740" i="12" s="1"/>
  <c r="CP629" i="12"/>
  <c r="CP740" i="12" s="1"/>
  <c r="CO629" i="12"/>
  <c r="CO740" i="12" s="1"/>
  <c r="CN629" i="12"/>
  <c r="CN740" i="12" s="1"/>
  <c r="CM629" i="12"/>
  <c r="CM740" i="12" s="1"/>
  <c r="CL629" i="12"/>
  <c r="CL740" i="12" s="1"/>
  <c r="CK629" i="12"/>
  <c r="CK740" i="12" s="1"/>
  <c r="CJ629" i="12"/>
  <c r="CJ740" i="12" s="1"/>
  <c r="CI629" i="12"/>
  <c r="CI740" i="12" s="1"/>
  <c r="CH629" i="12"/>
  <c r="CH740" i="12" s="1"/>
  <c r="CG629" i="12"/>
  <c r="CG740" i="12" s="1"/>
  <c r="CF629" i="12"/>
  <c r="CF740" i="12" s="1"/>
  <c r="CE629" i="12"/>
  <c r="CE740" i="12" s="1"/>
  <c r="CD629" i="12"/>
  <c r="CD740" i="12" s="1"/>
  <c r="CC629" i="12"/>
  <c r="CC740" i="12" s="1"/>
  <c r="CB629" i="12"/>
  <c r="CB740" i="12" s="1"/>
  <c r="CA629" i="12"/>
  <c r="CA740" i="12" s="1"/>
  <c r="BZ629" i="12"/>
  <c r="BZ740" i="12" s="1"/>
  <c r="BY629" i="12"/>
  <c r="BY740" i="12" s="1"/>
  <c r="BX629" i="12"/>
  <c r="BX740" i="12" s="1"/>
  <c r="BW629" i="12"/>
  <c r="BW740" i="12" s="1"/>
  <c r="BV629" i="12"/>
  <c r="BV740" i="12" s="1"/>
  <c r="BU629" i="12"/>
  <c r="BU740" i="12" s="1"/>
  <c r="BT629" i="12"/>
  <c r="BT740" i="12" s="1"/>
  <c r="BS629" i="12"/>
  <c r="BS740" i="12" s="1"/>
  <c r="BR629" i="12"/>
  <c r="BR740" i="12" s="1"/>
  <c r="BQ629" i="12"/>
  <c r="BQ740" i="12" s="1"/>
  <c r="BP629" i="12"/>
  <c r="BP740" i="12" s="1"/>
  <c r="BO629" i="12"/>
  <c r="BO740" i="12" s="1"/>
  <c r="BN629" i="12"/>
  <c r="BN740" i="12" s="1"/>
  <c r="BM629" i="12"/>
  <c r="BM740" i="12" s="1"/>
  <c r="BL629" i="12"/>
  <c r="BL740" i="12" s="1"/>
  <c r="BK629" i="12"/>
  <c r="BK740" i="12" s="1"/>
  <c r="BJ629" i="12"/>
  <c r="BJ740" i="12" s="1"/>
  <c r="BH629" i="12"/>
  <c r="BH740" i="12" s="1"/>
  <c r="BG629" i="12"/>
  <c r="BG740" i="12" s="1"/>
  <c r="BF629" i="12"/>
  <c r="BF740" i="12" s="1"/>
  <c r="BE629" i="12"/>
  <c r="BE740" i="12" s="1"/>
  <c r="BD629" i="12"/>
  <c r="BD740" i="12" s="1"/>
  <c r="BC629" i="12"/>
  <c r="BC740" i="12" s="1"/>
  <c r="BB629" i="12"/>
  <c r="BB740" i="12" s="1"/>
  <c r="BA629" i="12"/>
  <c r="BA740" i="12" s="1"/>
  <c r="AZ629" i="12"/>
  <c r="AZ740" i="12" s="1"/>
  <c r="AY629" i="12"/>
  <c r="AY740" i="12" s="1"/>
  <c r="AX629" i="12"/>
  <c r="AX740" i="12" s="1"/>
  <c r="AW629" i="12"/>
  <c r="AW740" i="12" s="1"/>
  <c r="AV629" i="12"/>
  <c r="AV740" i="12" s="1"/>
  <c r="AU629" i="12"/>
  <c r="AU740" i="12" s="1"/>
  <c r="AT629" i="12"/>
  <c r="AT740" i="12" s="1"/>
  <c r="AS629" i="12"/>
  <c r="AS740" i="12" s="1"/>
  <c r="AR629" i="12"/>
  <c r="AR740" i="12" s="1"/>
  <c r="AQ629" i="12"/>
  <c r="AQ740" i="12" s="1"/>
  <c r="AP629" i="12"/>
  <c r="AP740" i="12" s="1"/>
  <c r="AO629" i="12"/>
  <c r="AO740" i="12" s="1"/>
  <c r="AN629" i="12"/>
  <c r="AN740" i="12" s="1"/>
  <c r="AM629" i="12"/>
  <c r="AM740" i="12" s="1"/>
  <c r="AL629" i="12"/>
  <c r="AL740" i="12" s="1"/>
  <c r="AK629" i="12"/>
  <c r="AK740" i="12" s="1"/>
  <c r="AJ629" i="12"/>
  <c r="AJ740" i="12" s="1"/>
  <c r="AI629" i="12"/>
  <c r="AI740" i="12" s="1"/>
  <c r="AH629" i="12"/>
  <c r="AH740" i="12" s="1"/>
  <c r="AG629" i="12"/>
  <c r="AG740" i="12" s="1"/>
  <c r="AF629" i="12"/>
  <c r="AF740" i="12" s="1"/>
  <c r="AE629" i="12"/>
  <c r="AE740" i="12" s="1"/>
  <c r="AD629" i="12"/>
  <c r="AD740" i="12" s="1"/>
  <c r="AC629" i="12"/>
  <c r="AC740" i="12" s="1"/>
  <c r="AB629" i="12"/>
  <c r="AB740" i="12" s="1"/>
  <c r="AA629" i="12"/>
  <c r="AA740" i="12" s="1"/>
  <c r="Z629" i="12"/>
  <c r="Z740" i="12" s="1"/>
  <c r="Y629" i="12"/>
  <c r="Y740" i="12" s="1"/>
  <c r="X629" i="12"/>
  <c r="X740" i="12" s="1"/>
  <c r="W629" i="12"/>
  <c r="W740" i="12" s="1"/>
  <c r="V629" i="12"/>
  <c r="V740" i="12" s="1"/>
  <c r="U629" i="12"/>
  <c r="U740" i="12" s="1"/>
  <c r="T629" i="12"/>
  <c r="T740" i="12" s="1"/>
  <c r="S629" i="12"/>
  <c r="S740" i="12" s="1"/>
  <c r="R629" i="12"/>
  <c r="R740" i="12" s="1"/>
  <c r="Q629" i="12"/>
  <c r="Q740" i="12" s="1"/>
  <c r="P629" i="12"/>
  <c r="P740" i="12" s="1"/>
  <c r="O629" i="12"/>
  <c r="O740" i="12" s="1"/>
  <c r="N629" i="12"/>
  <c r="N740" i="12" s="1"/>
  <c r="M629" i="12"/>
  <c r="M740" i="12" s="1"/>
  <c r="L629" i="12"/>
  <c r="L740" i="12" s="1"/>
  <c r="K629" i="12"/>
  <c r="K740" i="12" s="1"/>
  <c r="J629" i="12"/>
  <c r="J740" i="12" s="1"/>
  <c r="I629" i="12"/>
  <c r="I740" i="12" s="1"/>
  <c r="H629" i="12"/>
  <c r="H740" i="12" s="1"/>
  <c r="G629" i="12"/>
  <c r="G740" i="12" s="1"/>
  <c r="F629" i="12"/>
  <c r="F740" i="12" s="1"/>
  <c r="E629" i="12"/>
  <c r="E740" i="12" s="1"/>
  <c r="DH628" i="12"/>
  <c r="DH739" i="12" s="1"/>
  <c r="DG628" i="12"/>
  <c r="DG739" i="12" s="1"/>
  <c r="DF628" i="12"/>
  <c r="DF739" i="12" s="1"/>
  <c r="DE628" i="12"/>
  <c r="DE739" i="12" s="1"/>
  <c r="DD628" i="12"/>
  <c r="DD739" i="12" s="1"/>
  <c r="DC628" i="12"/>
  <c r="DC739" i="12" s="1"/>
  <c r="DB628" i="12"/>
  <c r="DB739" i="12" s="1"/>
  <c r="DA628" i="12"/>
  <c r="DA739" i="12" s="1"/>
  <c r="CZ628" i="12"/>
  <c r="CZ739" i="12" s="1"/>
  <c r="CY628" i="12"/>
  <c r="CY739" i="12" s="1"/>
  <c r="CX628" i="12"/>
  <c r="CX739" i="12" s="1"/>
  <c r="CW628" i="12"/>
  <c r="CW739" i="12" s="1"/>
  <c r="CV628" i="12"/>
  <c r="CV739" i="12" s="1"/>
  <c r="CU628" i="12"/>
  <c r="CU739" i="12" s="1"/>
  <c r="CT628" i="12"/>
  <c r="CT739" i="12" s="1"/>
  <c r="CS628" i="12"/>
  <c r="CS739" i="12" s="1"/>
  <c r="CR628" i="12"/>
  <c r="CR739" i="12" s="1"/>
  <c r="CQ628" i="12"/>
  <c r="CQ739" i="12" s="1"/>
  <c r="CP628" i="12"/>
  <c r="CP739" i="12" s="1"/>
  <c r="CO628" i="12"/>
  <c r="CO739" i="12" s="1"/>
  <c r="CN628" i="12"/>
  <c r="CN739" i="12" s="1"/>
  <c r="CM628" i="12"/>
  <c r="CM739" i="12" s="1"/>
  <c r="CL628" i="12"/>
  <c r="CL739" i="12" s="1"/>
  <c r="CK628" i="12"/>
  <c r="CK739" i="12" s="1"/>
  <c r="CJ628" i="12"/>
  <c r="CJ739" i="12" s="1"/>
  <c r="CI628" i="12"/>
  <c r="CI739" i="12" s="1"/>
  <c r="CH628" i="12"/>
  <c r="CH739" i="12" s="1"/>
  <c r="CG628" i="12"/>
  <c r="CG739" i="12" s="1"/>
  <c r="CF628" i="12"/>
  <c r="CF739" i="12" s="1"/>
  <c r="CE628" i="12"/>
  <c r="CE739" i="12" s="1"/>
  <c r="CD628" i="12"/>
  <c r="CD739" i="12" s="1"/>
  <c r="CC628" i="12"/>
  <c r="CC739" i="12" s="1"/>
  <c r="CB628" i="12"/>
  <c r="CB739" i="12" s="1"/>
  <c r="CA628" i="12"/>
  <c r="CA739" i="12" s="1"/>
  <c r="BZ628" i="12"/>
  <c r="BZ739" i="12" s="1"/>
  <c r="BY628" i="12"/>
  <c r="BY739" i="12" s="1"/>
  <c r="BX628" i="12"/>
  <c r="BX739" i="12" s="1"/>
  <c r="BW628" i="12"/>
  <c r="BW739" i="12" s="1"/>
  <c r="BV628" i="12"/>
  <c r="BV739" i="12" s="1"/>
  <c r="BU628" i="12"/>
  <c r="BU739" i="12" s="1"/>
  <c r="BT628" i="12"/>
  <c r="BT739" i="12" s="1"/>
  <c r="BS628" i="12"/>
  <c r="BS739" i="12" s="1"/>
  <c r="BR628" i="12"/>
  <c r="BR739" i="12" s="1"/>
  <c r="BQ628" i="12"/>
  <c r="BQ739" i="12" s="1"/>
  <c r="BP628" i="12"/>
  <c r="BP739" i="12" s="1"/>
  <c r="BO628" i="12"/>
  <c r="BO739" i="12" s="1"/>
  <c r="BN628" i="12"/>
  <c r="BN739" i="12" s="1"/>
  <c r="BM628" i="12"/>
  <c r="BM739" i="12" s="1"/>
  <c r="BL628" i="12"/>
  <c r="BL739" i="12" s="1"/>
  <c r="BK628" i="12"/>
  <c r="BK739" i="12" s="1"/>
  <c r="BJ628" i="12"/>
  <c r="BJ739" i="12" s="1"/>
  <c r="BI628" i="12"/>
  <c r="BI739" i="12" s="1"/>
  <c r="BG628" i="12"/>
  <c r="BG739" i="12" s="1"/>
  <c r="BF628" i="12"/>
  <c r="BF739" i="12" s="1"/>
  <c r="BE628" i="12"/>
  <c r="BE739" i="12" s="1"/>
  <c r="BD628" i="12"/>
  <c r="BD739" i="12" s="1"/>
  <c r="BC628" i="12"/>
  <c r="BC739" i="12" s="1"/>
  <c r="BB628" i="12"/>
  <c r="BB739" i="12" s="1"/>
  <c r="BA628" i="12"/>
  <c r="BA739" i="12" s="1"/>
  <c r="AZ628" i="12"/>
  <c r="AZ739" i="12" s="1"/>
  <c r="AY628" i="12"/>
  <c r="AY739" i="12" s="1"/>
  <c r="AX628" i="12"/>
  <c r="AX739" i="12" s="1"/>
  <c r="AW628" i="12"/>
  <c r="AW739" i="12" s="1"/>
  <c r="AV628" i="12"/>
  <c r="AV739" i="12" s="1"/>
  <c r="AU628" i="12"/>
  <c r="AU739" i="12" s="1"/>
  <c r="AT628" i="12"/>
  <c r="AT739" i="12" s="1"/>
  <c r="AS628" i="12"/>
  <c r="AS739" i="12" s="1"/>
  <c r="AR628" i="12"/>
  <c r="AR739" i="12" s="1"/>
  <c r="AQ628" i="12"/>
  <c r="AQ739" i="12" s="1"/>
  <c r="AP628" i="12"/>
  <c r="AP739" i="12" s="1"/>
  <c r="AO628" i="12"/>
  <c r="AO739" i="12" s="1"/>
  <c r="AN628" i="12"/>
  <c r="AN739" i="12" s="1"/>
  <c r="AM628" i="12"/>
  <c r="AM739" i="12" s="1"/>
  <c r="AL628" i="12"/>
  <c r="AL739" i="12" s="1"/>
  <c r="AK628" i="12"/>
  <c r="AK739" i="12" s="1"/>
  <c r="AJ628" i="12"/>
  <c r="AJ739" i="12" s="1"/>
  <c r="AI628" i="12"/>
  <c r="AI739" i="12" s="1"/>
  <c r="AH628" i="12"/>
  <c r="AH739" i="12" s="1"/>
  <c r="AG628" i="12"/>
  <c r="AG739" i="12" s="1"/>
  <c r="AF628" i="12"/>
  <c r="AF739" i="12" s="1"/>
  <c r="AE628" i="12"/>
  <c r="AE739" i="12" s="1"/>
  <c r="AD628" i="12"/>
  <c r="AD739" i="12" s="1"/>
  <c r="AC628" i="12"/>
  <c r="AC739" i="12" s="1"/>
  <c r="AB628" i="12"/>
  <c r="AB739" i="12" s="1"/>
  <c r="AA628" i="12"/>
  <c r="AA739" i="12" s="1"/>
  <c r="Z628" i="12"/>
  <c r="Z739" i="12" s="1"/>
  <c r="Y628" i="12"/>
  <c r="Y739" i="12" s="1"/>
  <c r="X628" i="12"/>
  <c r="X739" i="12" s="1"/>
  <c r="W628" i="12"/>
  <c r="W739" i="12" s="1"/>
  <c r="V628" i="12"/>
  <c r="V739" i="12" s="1"/>
  <c r="U628" i="12"/>
  <c r="U739" i="12" s="1"/>
  <c r="T628" i="12"/>
  <c r="T739" i="12" s="1"/>
  <c r="S628" i="12"/>
  <c r="S739" i="12" s="1"/>
  <c r="R628" i="12"/>
  <c r="R739" i="12" s="1"/>
  <c r="Q628" i="12"/>
  <c r="Q739" i="12" s="1"/>
  <c r="P628" i="12"/>
  <c r="P739" i="12" s="1"/>
  <c r="O628" i="12"/>
  <c r="O739" i="12" s="1"/>
  <c r="N628" i="12"/>
  <c r="N739" i="12" s="1"/>
  <c r="M628" i="12"/>
  <c r="M739" i="12" s="1"/>
  <c r="L628" i="12"/>
  <c r="L739" i="12" s="1"/>
  <c r="K628" i="12"/>
  <c r="K739" i="12" s="1"/>
  <c r="J628" i="12"/>
  <c r="J739" i="12" s="1"/>
  <c r="I628" i="12"/>
  <c r="I739" i="12" s="1"/>
  <c r="H628" i="12"/>
  <c r="H739" i="12" s="1"/>
  <c r="G628" i="12"/>
  <c r="G739" i="12" s="1"/>
  <c r="F628" i="12"/>
  <c r="F739" i="12" s="1"/>
  <c r="E628" i="12"/>
  <c r="E739" i="12" s="1"/>
  <c r="DH627" i="12"/>
  <c r="DH738" i="12" s="1"/>
  <c r="DG627" i="12"/>
  <c r="DG738" i="12" s="1"/>
  <c r="DF627" i="12"/>
  <c r="DF738" i="12" s="1"/>
  <c r="DE627" i="12"/>
  <c r="DE738" i="12" s="1"/>
  <c r="DD627" i="12"/>
  <c r="DD738" i="12" s="1"/>
  <c r="DC627" i="12"/>
  <c r="DC738" i="12" s="1"/>
  <c r="DB627" i="12"/>
  <c r="DB738" i="12" s="1"/>
  <c r="DA627" i="12"/>
  <c r="DA738" i="12" s="1"/>
  <c r="CZ627" i="12"/>
  <c r="CZ738" i="12" s="1"/>
  <c r="CY627" i="12"/>
  <c r="CY738" i="12" s="1"/>
  <c r="CX627" i="12"/>
  <c r="CX738" i="12" s="1"/>
  <c r="CW627" i="12"/>
  <c r="CW738" i="12" s="1"/>
  <c r="CV627" i="12"/>
  <c r="CV738" i="12" s="1"/>
  <c r="CU627" i="12"/>
  <c r="CU738" i="12" s="1"/>
  <c r="CT627" i="12"/>
  <c r="CT738" i="12" s="1"/>
  <c r="CS627" i="12"/>
  <c r="CS738" i="12" s="1"/>
  <c r="CR627" i="12"/>
  <c r="CR738" i="12" s="1"/>
  <c r="CQ627" i="12"/>
  <c r="CQ738" i="12" s="1"/>
  <c r="CP627" i="12"/>
  <c r="CP738" i="12" s="1"/>
  <c r="CO627" i="12"/>
  <c r="CO738" i="12" s="1"/>
  <c r="CN627" i="12"/>
  <c r="CN738" i="12" s="1"/>
  <c r="CM627" i="12"/>
  <c r="CM738" i="12" s="1"/>
  <c r="CL627" i="12"/>
  <c r="CL738" i="12" s="1"/>
  <c r="CK627" i="12"/>
  <c r="CK738" i="12" s="1"/>
  <c r="CJ627" i="12"/>
  <c r="CJ738" i="12" s="1"/>
  <c r="CI627" i="12"/>
  <c r="CI738" i="12" s="1"/>
  <c r="CH627" i="12"/>
  <c r="CH738" i="12" s="1"/>
  <c r="CG627" i="12"/>
  <c r="CG738" i="12" s="1"/>
  <c r="CF627" i="12"/>
  <c r="CF738" i="12" s="1"/>
  <c r="CE627" i="12"/>
  <c r="CE738" i="12" s="1"/>
  <c r="CD627" i="12"/>
  <c r="CD738" i="12" s="1"/>
  <c r="CC627" i="12"/>
  <c r="CC738" i="12" s="1"/>
  <c r="CB627" i="12"/>
  <c r="CB738" i="12" s="1"/>
  <c r="CA627" i="12"/>
  <c r="CA738" i="12" s="1"/>
  <c r="BZ627" i="12"/>
  <c r="BZ738" i="12" s="1"/>
  <c r="BY627" i="12"/>
  <c r="BY738" i="12" s="1"/>
  <c r="BX627" i="12"/>
  <c r="BX738" i="12" s="1"/>
  <c r="BW627" i="12"/>
  <c r="BW738" i="12" s="1"/>
  <c r="BV627" i="12"/>
  <c r="BV738" i="12" s="1"/>
  <c r="BU627" i="12"/>
  <c r="BU738" i="12" s="1"/>
  <c r="BT627" i="12"/>
  <c r="BT738" i="12" s="1"/>
  <c r="BS627" i="12"/>
  <c r="BS738" i="12" s="1"/>
  <c r="BR627" i="12"/>
  <c r="BR738" i="12" s="1"/>
  <c r="BQ627" i="12"/>
  <c r="BQ738" i="12" s="1"/>
  <c r="BP627" i="12"/>
  <c r="BP738" i="12" s="1"/>
  <c r="BO627" i="12"/>
  <c r="BO738" i="12" s="1"/>
  <c r="BN627" i="12"/>
  <c r="BN738" i="12" s="1"/>
  <c r="BM627" i="12"/>
  <c r="BM738" i="12" s="1"/>
  <c r="BL627" i="12"/>
  <c r="BL738" i="12" s="1"/>
  <c r="BK627" i="12"/>
  <c r="BK738" i="12" s="1"/>
  <c r="BJ627" i="12"/>
  <c r="BJ738" i="12" s="1"/>
  <c r="BI627" i="12"/>
  <c r="BI738" i="12" s="1"/>
  <c r="BH627" i="12"/>
  <c r="BH738" i="12" s="1"/>
  <c r="BF627" i="12"/>
  <c r="BF738" i="12" s="1"/>
  <c r="BE627" i="12"/>
  <c r="BE738" i="12" s="1"/>
  <c r="BD627" i="12"/>
  <c r="BD738" i="12" s="1"/>
  <c r="BC627" i="12"/>
  <c r="BC738" i="12" s="1"/>
  <c r="BB627" i="12"/>
  <c r="BB738" i="12" s="1"/>
  <c r="BA627" i="12"/>
  <c r="BA738" i="12" s="1"/>
  <c r="AZ627" i="12"/>
  <c r="AZ738" i="12" s="1"/>
  <c r="AY627" i="12"/>
  <c r="AY738" i="12" s="1"/>
  <c r="AX627" i="12"/>
  <c r="AX738" i="12" s="1"/>
  <c r="AW627" i="12"/>
  <c r="AW738" i="12" s="1"/>
  <c r="AV627" i="12"/>
  <c r="AV738" i="12" s="1"/>
  <c r="AU627" i="12"/>
  <c r="AU738" i="12" s="1"/>
  <c r="AT627" i="12"/>
  <c r="AT738" i="12" s="1"/>
  <c r="AS627" i="12"/>
  <c r="AS738" i="12" s="1"/>
  <c r="AR627" i="12"/>
  <c r="AR738" i="12" s="1"/>
  <c r="AQ627" i="12"/>
  <c r="AQ738" i="12" s="1"/>
  <c r="AP627" i="12"/>
  <c r="AP738" i="12" s="1"/>
  <c r="AO627" i="12"/>
  <c r="AO738" i="12" s="1"/>
  <c r="AN627" i="12"/>
  <c r="AN738" i="12" s="1"/>
  <c r="AM627" i="12"/>
  <c r="AM738" i="12" s="1"/>
  <c r="AL627" i="12"/>
  <c r="AL738" i="12" s="1"/>
  <c r="AK627" i="12"/>
  <c r="AK738" i="12" s="1"/>
  <c r="AJ627" i="12"/>
  <c r="AJ738" i="12" s="1"/>
  <c r="AI627" i="12"/>
  <c r="AI738" i="12" s="1"/>
  <c r="AH627" i="12"/>
  <c r="AH738" i="12" s="1"/>
  <c r="AG627" i="12"/>
  <c r="AG738" i="12" s="1"/>
  <c r="AF627" i="12"/>
  <c r="AF738" i="12" s="1"/>
  <c r="AE627" i="12"/>
  <c r="AE738" i="12" s="1"/>
  <c r="AD627" i="12"/>
  <c r="AD738" i="12" s="1"/>
  <c r="AC627" i="12"/>
  <c r="AC738" i="12" s="1"/>
  <c r="AB627" i="12"/>
  <c r="AB738" i="12" s="1"/>
  <c r="AA627" i="12"/>
  <c r="AA738" i="12" s="1"/>
  <c r="Z627" i="12"/>
  <c r="Z738" i="12" s="1"/>
  <c r="Y627" i="12"/>
  <c r="Y738" i="12" s="1"/>
  <c r="X627" i="12"/>
  <c r="X738" i="12" s="1"/>
  <c r="W627" i="12"/>
  <c r="W738" i="12" s="1"/>
  <c r="V627" i="12"/>
  <c r="V738" i="12" s="1"/>
  <c r="U627" i="12"/>
  <c r="U738" i="12" s="1"/>
  <c r="T627" i="12"/>
  <c r="T738" i="12" s="1"/>
  <c r="S627" i="12"/>
  <c r="S738" i="12" s="1"/>
  <c r="R627" i="12"/>
  <c r="R738" i="12" s="1"/>
  <c r="Q627" i="12"/>
  <c r="Q738" i="12" s="1"/>
  <c r="P627" i="12"/>
  <c r="P738" i="12" s="1"/>
  <c r="O627" i="12"/>
  <c r="O738" i="12" s="1"/>
  <c r="N627" i="12"/>
  <c r="N738" i="12" s="1"/>
  <c r="M627" i="12"/>
  <c r="M738" i="12" s="1"/>
  <c r="L627" i="12"/>
  <c r="L738" i="12" s="1"/>
  <c r="K627" i="12"/>
  <c r="K738" i="12" s="1"/>
  <c r="J627" i="12"/>
  <c r="J738" i="12" s="1"/>
  <c r="I627" i="12"/>
  <c r="I738" i="12" s="1"/>
  <c r="H627" i="12"/>
  <c r="H738" i="12" s="1"/>
  <c r="G627" i="12"/>
  <c r="G738" i="12" s="1"/>
  <c r="F627" i="12"/>
  <c r="F738" i="12" s="1"/>
  <c r="E627" i="12"/>
  <c r="E738" i="12" s="1"/>
  <c r="DH626" i="12"/>
  <c r="DH737" i="12" s="1"/>
  <c r="DG626" i="12"/>
  <c r="DG737" i="12" s="1"/>
  <c r="DF626" i="12"/>
  <c r="DF737" i="12" s="1"/>
  <c r="DE626" i="12"/>
  <c r="DE737" i="12" s="1"/>
  <c r="DD626" i="12"/>
  <c r="DD737" i="12" s="1"/>
  <c r="DC626" i="12"/>
  <c r="DC737" i="12" s="1"/>
  <c r="DB626" i="12"/>
  <c r="DB737" i="12" s="1"/>
  <c r="DA626" i="12"/>
  <c r="DA737" i="12" s="1"/>
  <c r="CZ626" i="12"/>
  <c r="CZ737" i="12" s="1"/>
  <c r="CY626" i="12"/>
  <c r="CY737" i="12" s="1"/>
  <c r="CX626" i="12"/>
  <c r="CX737" i="12" s="1"/>
  <c r="CW626" i="12"/>
  <c r="CW737" i="12" s="1"/>
  <c r="CV626" i="12"/>
  <c r="CV737" i="12" s="1"/>
  <c r="CU626" i="12"/>
  <c r="CU737" i="12" s="1"/>
  <c r="CT626" i="12"/>
  <c r="CT737" i="12" s="1"/>
  <c r="CS626" i="12"/>
  <c r="CS737" i="12" s="1"/>
  <c r="CR626" i="12"/>
  <c r="CR737" i="12" s="1"/>
  <c r="CQ626" i="12"/>
  <c r="CQ737" i="12" s="1"/>
  <c r="CP626" i="12"/>
  <c r="CP737" i="12" s="1"/>
  <c r="CO626" i="12"/>
  <c r="CO737" i="12" s="1"/>
  <c r="CN626" i="12"/>
  <c r="CN737" i="12" s="1"/>
  <c r="CM626" i="12"/>
  <c r="CM737" i="12" s="1"/>
  <c r="CL626" i="12"/>
  <c r="CL737" i="12" s="1"/>
  <c r="CK626" i="12"/>
  <c r="CK737" i="12" s="1"/>
  <c r="CJ626" i="12"/>
  <c r="CJ737" i="12" s="1"/>
  <c r="CI626" i="12"/>
  <c r="CI737" i="12" s="1"/>
  <c r="CH626" i="12"/>
  <c r="CH737" i="12" s="1"/>
  <c r="CG626" i="12"/>
  <c r="CG737" i="12" s="1"/>
  <c r="CF626" i="12"/>
  <c r="CF737" i="12" s="1"/>
  <c r="CE626" i="12"/>
  <c r="CE737" i="12" s="1"/>
  <c r="CD626" i="12"/>
  <c r="CD737" i="12" s="1"/>
  <c r="CC626" i="12"/>
  <c r="CC737" i="12" s="1"/>
  <c r="CB626" i="12"/>
  <c r="CB737" i="12" s="1"/>
  <c r="CA626" i="12"/>
  <c r="CA737" i="12" s="1"/>
  <c r="BZ626" i="12"/>
  <c r="BZ737" i="12" s="1"/>
  <c r="BY626" i="12"/>
  <c r="BY737" i="12" s="1"/>
  <c r="BX626" i="12"/>
  <c r="BX737" i="12" s="1"/>
  <c r="BW626" i="12"/>
  <c r="BW737" i="12" s="1"/>
  <c r="BV626" i="12"/>
  <c r="BV737" i="12" s="1"/>
  <c r="BU626" i="12"/>
  <c r="BU737" i="12" s="1"/>
  <c r="BT626" i="12"/>
  <c r="BT737" i="12" s="1"/>
  <c r="BS626" i="12"/>
  <c r="BS737" i="12" s="1"/>
  <c r="BR626" i="12"/>
  <c r="BR737" i="12" s="1"/>
  <c r="BQ626" i="12"/>
  <c r="BQ737" i="12" s="1"/>
  <c r="BP626" i="12"/>
  <c r="BP737" i="12" s="1"/>
  <c r="BO626" i="12"/>
  <c r="BO737" i="12" s="1"/>
  <c r="BN626" i="12"/>
  <c r="BN737" i="12" s="1"/>
  <c r="BM626" i="12"/>
  <c r="BM737" i="12" s="1"/>
  <c r="BL626" i="12"/>
  <c r="BL737" i="12" s="1"/>
  <c r="BK626" i="12"/>
  <c r="BK737" i="12" s="1"/>
  <c r="BJ626" i="12"/>
  <c r="BJ737" i="12" s="1"/>
  <c r="BI626" i="12"/>
  <c r="BI737" i="12" s="1"/>
  <c r="BH626" i="12"/>
  <c r="BH737" i="12" s="1"/>
  <c r="BG626" i="12"/>
  <c r="BG737" i="12" s="1"/>
  <c r="BE626" i="12"/>
  <c r="BE737" i="12" s="1"/>
  <c r="BD626" i="12"/>
  <c r="BD737" i="12" s="1"/>
  <c r="BC626" i="12"/>
  <c r="BC737" i="12" s="1"/>
  <c r="BB626" i="12"/>
  <c r="BB737" i="12" s="1"/>
  <c r="BA626" i="12"/>
  <c r="BA737" i="12" s="1"/>
  <c r="AZ626" i="12"/>
  <c r="AZ737" i="12" s="1"/>
  <c r="AY626" i="12"/>
  <c r="AY737" i="12" s="1"/>
  <c r="AX626" i="12"/>
  <c r="AX737" i="12" s="1"/>
  <c r="AW626" i="12"/>
  <c r="AW737" i="12" s="1"/>
  <c r="AV626" i="12"/>
  <c r="AV737" i="12" s="1"/>
  <c r="AU626" i="12"/>
  <c r="AU737" i="12" s="1"/>
  <c r="AT626" i="12"/>
  <c r="AT737" i="12" s="1"/>
  <c r="AS626" i="12"/>
  <c r="AS737" i="12" s="1"/>
  <c r="AR626" i="12"/>
  <c r="AR737" i="12" s="1"/>
  <c r="AQ626" i="12"/>
  <c r="AQ737" i="12" s="1"/>
  <c r="AP626" i="12"/>
  <c r="AP737" i="12" s="1"/>
  <c r="AO626" i="12"/>
  <c r="AO737" i="12" s="1"/>
  <c r="AN626" i="12"/>
  <c r="AN737" i="12" s="1"/>
  <c r="AM626" i="12"/>
  <c r="AM737" i="12" s="1"/>
  <c r="AL626" i="12"/>
  <c r="AL737" i="12" s="1"/>
  <c r="AK626" i="12"/>
  <c r="AK737" i="12" s="1"/>
  <c r="AJ626" i="12"/>
  <c r="AJ737" i="12" s="1"/>
  <c r="AI626" i="12"/>
  <c r="AI737" i="12" s="1"/>
  <c r="AH626" i="12"/>
  <c r="AH737" i="12" s="1"/>
  <c r="AG626" i="12"/>
  <c r="AG737" i="12" s="1"/>
  <c r="AF626" i="12"/>
  <c r="AF737" i="12" s="1"/>
  <c r="AE626" i="12"/>
  <c r="AE737" i="12" s="1"/>
  <c r="AD626" i="12"/>
  <c r="AD737" i="12" s="1"/>
  <c r="AC626" i="12"/>
  <c r="AC737" i="12" s="1"/>
  <c r="AB626" i="12"/>
  <c r="AB737" i="12" s="1"/>
  <c r="AA626" i="12"/>
  <c r="AA737" i="12" s="1"/>
  <c r="Z626" i="12"/>
  <c r="Z737" i="12" s="1"/>
  <c r="Y626" i="12"/>
  <c r="Y737" i="12" s="1"/>
  <c r="X626" i="12"/>
  <c r="X737" i="12" s="1"/>
  <c r="W626" i="12"/>
  <c r="W737" i="12" s="1"/>
  <c r="V626" i="12"/>
  <c r="V737" i="12" s="1"/>
  <c r="U626" i="12"/>
  <c r="U737" i="12" s="1"/>
  <c r="T626" i="12"/>
  <c r="T737" i="12" s="1"/>
  <c r="S626" i="12"/>
  <c r="S737" i="12" s="1"/>
  <c r="R626" i="12"/>
  <c r="R737" i="12" s="1"/>
  <c r="Q626" i="12"/>
  <c r="Q737" i="12" s="1"/>
  <c r="P626" i="12"/>
  <c r="P737" i="12" s="1"/>
  <c r="O626" i="12"/>
  <c r="O737" i="12" s="1"/>
  <c r="N626" i="12"/>
  <c r="N737" i="12" s="1"/>
  <c r="M626" i="12"/>
  <c r="M737" i="12" s="1"/>
  <c r="L626" i="12"/>
  <c r="L737" i="12" s="1"/>
  <c r="K626" i="12"/>
  <c r="K737" i="12" s="1"/>
  <c r="J626" i="12"/>
  <c r="J737" i="12" s="1"/>
  <c r="I626" i="12"/>
  <c r="I737" i="12" s="1"/>
  <c r="H626" i="12"/>
  <c r="H737" i="12" s="1"/>
  <c r="G626" i="12"/>
  <c r="G737" i="12" s="1"/>
  <c r="F626" i="12"/>
  <c r="F737" i="12" s="1"/>
  <c r="E626" i="12"/>
  <c r="E737" i="12" s="1"/>
  <c r="DH625" i="12"/>
  <c r="DH736" i="12" s="1"/>
  <c r="DG625" i="12"/>
  <c r="DG736" i="12" s="1"/>
  <c r="DF625" i="12"/>
  <c r="DF736" i="12" s="1"/>
  <c r="DE625" i="12"/>
  <c r="DE736" i="12" s="1"/>
  <c r="DD625" i="12"/>
  <c r="DD736" i="12" s="1"/>
  <c r="DC625" i="12"/>
  <c r="DC736" i="12" s="1"/>
  <c r="DB625" i="12"/>
  <c r="DB736" i="12" s="1"/>
  <c r="DA625" i="12"/>
  <c r="DA736" i="12" s="1"/>
  <c r="CZ625" i="12"/>
  <c r="CZ736" i="12" s="1"/>
  <c r="CY625" i="12"/>
  <c r="CY736" i="12" s="1"/>
  <c r="CX625" i="12"/>
  <c r="CX736" i="12" s="1"/>
  <c r="CW625" i="12"/>
  <c r="CW736" i="12" s="1"/>
  <c r="CV625" i="12"/>
  <c r="CV736" i="12" s="1"/>
  <c r="CU625" i="12"/>
  <c r="CU736" i="12" s="1"/>
  <c r="CT625" i="12"/>
  <c r="CT736" i="12" s="1"/>
  <c r="CS625" i="12"/>
  <c r="CS736" i="12" s="1"/>
  <c r="CR625" i="12"/>
  <c r="CR736" i="12" s="1"/>
  <c r="CQ625" i="12"/>
  <c r="CQ736" i="12" s="1"/>
  <c r="CP625" i="12"/>
  <c r="CP736" i="12" s="1"/>
  <c r="CO625" i="12"/>
  <c r="CO736" i="12" s="1"/>
  <c r="CN625" i="12"/>
  <c r="CN736" i="12" s="1"/>
  <c r="CM625" i="12"/>
  <c r="CM736" i="12" s="1"/>
  <c r="CL625" i="12"/>
  <c r="CL736" i="12" s="1"/>
  <c r="CK625" i="12"/>
  <c r="CK736" i="12" s="1"/>
  <c r="CJ625" i="12"/>
  <c r="CJ736" i="12" s="1"/>
  <c r="CI625" i="12"/>
  <c r="CI736" i="12" s="1"/>
  <c r="CH625" i="12"/>
  <c r="CH736" i="12" s="1"/>
  <c r="CG625" i="12"/>
  <c r="CG736" i="12" s="1"/>
  <c r="CF625" i="12"/>
  <c r="CF736" i="12" s="1"/>
  <c r="CE625" i="12"/>
  <c r="CE736" i="12" s="1"/>
  <c r="CD625" i="12"/>
  <c r="CD736" i="12" s="1"/>
  <c r="CC625" i="12"/>
  <c r="CC736" i="12" s="1"/>
  <c r="CB625" i="12"/>
  <c r="CB736" i="12" s="1"/>
  <c r="CA625" i="12"/>
  <c r="CA736" i="12" s="1"/>
  <c r="BZ625" i="12"/>
  <c r="BZ736" i="12" s="1"/>
  <c r="BY625" i="12"/>
  <c r="BY736" i="12" s="1"/>
  <c r="BX625" i="12"/>
  <c r="BX736" i="12" s="1"/>
  <c r="BW625" i="12"/>
  <c r="BW736" i="12" s="1"/>
  <c r="BV625" i="12"/>
  <c r="BV736" i="12" s="1"/>
  <c r="BU625" i="12"/>
  <c r="BU736" i="12" s="1"/>
  <c r="BT625" i="12"/>
  <c r="BT736" i="12" s="1"/>
  <c r="BS625" i="12"/>
  <c r="BS736" i="12" s="1"/>
  <c r="BR625" i="12"/>
  <c r="BR736" i="12" s="1"/>
  <c r="BQ625" i="12"/>
  <c r="BQ736" i="12" s="1"/>
  <c r="BP625" i="12"/>
  <c r="BP736" i="12" s="1"/>
  <c r="BO625" i="12"/>
  <c r="BO736" i="12" s="1"/>
  <c r="BN625" i="12"/>
  <c r="BN736" i="12" s="1"/>
  <c r="BM625" i="12"/>
  <c r="BM736" i="12" s="1"/>
  <c r="BL625" i="12"/>
  <c r="BL736" i="12" s="1"/>
  <c r="BK625" i="12"/>
  <c r="BK736" i="12" s="1"/>
  <c r="BJ625" i="12"/>
  <c r="BJ736" i="12" s="1"/>
  <c r="BI625" i="12"/>
  <c r="BI736" i="12" s="1"/>
  <c r="BH625" i="12"/>
  <c r="BH736" i="12" s="1"/>
  <c r="BG625" i="12"/>
  <c r="BG736" i="12" s="1"/>
  <c r="BF625" i="12"/>
  <c r="BF736" i="12" s="1"/>
  <c r="BD625" i="12"/>
  <c r="BD736" i="12" s="1"/>
  <c r="BC625" i="12"/>
  <c r="BC736" i="12" s="1"/>
  <c r="BB625" i="12"/>
  <c r="BB736" i="12" s="1"/>
  <c r="BA625" i="12"/>
  <c r="BA736" i="12" s="1"/>
  <c r="AZ625" i="12"/>
  <c r="AZ736" i="12" s="1"/>
  <c r="AY625" i="12"/>
  <c r="AY736" i="12" s="1"/>
  <c r="AX625" i="12"/>
  <c r="AX736" i="12" s="1"/>
  <c r="AW625" i="12"/>
  <c r="AW736" i="12" s="1"/>
  <c r="AV625" i="12"/>
  <c r="AV736" i="12" s="1"/>
  <c r="AU625" i="12"/>
  <c r="AU736" i="12" s="1"/>
  <c r="AT625" i="12"/>
  <c r="AT736" i="12" s="1"/>
  <c r="AS625" i="12"/>
  <c r="AS736" i="12" s="1"/>
  <c r="AR625" i="12"/>
  <c r="AR736" i="12" s="1"/>
  <c r="AQ625" i="12"/>
  <c r="AQ736" i="12" s="1"/>
  <c r="AP625" i="12"/>
  <c r="AP736" i="12" s="1"/>
  <c r="AO625" i="12"/>
  <c r="AO736" i="12" s="1"/>
  <c r="AN625" i="12"/>
  <c r="AN736" i="12" s="1"/>
  <c r="AM625" i="12"/>
  <c r="AM736" i="12" s="1"/>
  <c r="AL625" i="12"/>
  <c r="AL736" i="12" s="1"/>
  <c r="AK625" i="12"/>
  <c r="AK736" i="12" s="1"/>
  <c r="AJ625" i="12"/>
  <c r="AJ736" i="12" s="1"/>
  <c r="AI625" i="12"/>
  <c r="AI736" i="12" s="1"/>
  <c r="AH625" i="12"/>
  <c r="AH736" i="12" s="1"/>
  <c r="AG625" i="12"/>
  <c r="AG736" i="12" s="1"/>
  <c r="AF625" i="12"/>
  <c r="AF736" i="12" s="1"/>
  <c r="AE625" i="12"/>
  <c r="AE736" i="12" s="1"/>
  <c r="AD625" i="12"/>
  <c r="AD736" i="12" s="1"/>
  <c r="AC625" i="12"/>
  <c r="AC736" i="12" s="1"/>
  <c r="AB625" i="12"/>
  <c r="AB736" i="12" s="1"/>
  <c r="AA625" i="12"/>
  <c r="AA736" i="12" s="1"/>
  <c r="Z625" i="12"/>
  <c r="Z736" i="12" s="1"/>
  <c r="Y625" i="12"/>
  <c r="Y736" i="12" s="1"/>
  <c r="X625" i="12"/>
  <c r="X736" i="12" s="1"/>
  <c r="W625" i="12"/>
  <c r="W736" i="12" s="1"/>
  <c r="V625" i="12"/>
  <c r="V736" i="12" s="1"/>
  <c r="U625" i="12"/>
  <c r="U736" i="12" s="1"/>
  <c r="T625" i="12"/>
  <c r="T736" i="12" s="1"/>
  <c r="S625" i="12"/>
  <c r="S736" i="12" s="1"/>
  <c r="R625" i="12"/>
  <c r="R736" i="12" s="1"/>
  <c r="Q625" i="12"/>
  <c r="Q736" i="12" s="1"/>
  <c r="P625" i="12"/>
  <c r="P736" i="12" s="1"/>
  <c r="O625" i="12"/>
  <c r="O736" i="12" s="1"/>
  <c r="N625" i="12"/>
  <c r="N736" i="12" s="1"/>
  <c r="M625" i="12"/>
  <c r="M736" i="12" s="1"/>
  <c r="L625" i="12"/>
  <c r="L736" i="12" s="1"/>
  <c r="K625" i="12"/>
  <c r="K736" i="12" s="1"/>
  <c r="J625" i="12"/>
  <c r="J736" i="12" s="1"/>
  <c r="I625" i="12"/>
  <c r="I736" i="12" s="1"/>
  <c r="H625" i="12"/>
  <c r="H736" i="12" s="1"/>
  <c r="G625" i="12"/>
  <c r="G736" i="12" s="1"/>
  <c r="F625" i="12"/>
  <c r="F736" i="12" s="1"/>
  <c r="E625" i="12"/>
  <c r="E736" i="12" s="1"/>
  <c r="DH624" i="12"/>
  <c r="DH735" i="12" s="1"/>
  <c r="DG624" i="12"/>
  <c r="DG735" i="12" s="1"/>
  <c r="DF624" i="12"/>
  <c r="DF735" i="12" s="1"/>
  <c r="DE624" i="12"/>
  <c r="DE735" i="12" s="1"/>
  <c r="DD624" i="12"/>
  <c r="DD735" i="12" s="1"/>
  <c r="DC624" i="12"/>
  <c r="DC735" i="12" s="1"/>
  <c r="DB624" i="12"/>
  <c r="DB735" i="12" s="1"/>
  <c r="DA624" i="12"/>
  <c r="DA735" i="12" s="1"/>
  <c r="CZ624" i="12"/>
  <c r="CZ735" i="12" s="1"/>
  <c r="CY624" i="12"/>
  <c r="CY735" i="12" s="1"/>
  <c r="CX624" i="12"/>
  <c r="CX735" i="12" s="1"/>
  <c r="CW624" i="12"/>
  <c r="CW735" i="12" s="1"/>
  <c r="CV624" i="12"/>
  <c r="CV735" i="12" s="1"/>
  <c r="CU624" i="12"/>
  <c r="CU735" i="12" s="1"/>
  <c r="CT624" i="12"/>
  <c r="CT735" i="12" s="1"/>
  <c r="CS624" i="12"/>
  <c r="CS735" i="12" s="1"/>
  <c r="CR624" i="12"/>
  <c r="CR735" i="12" s="1"/>
  <c r="CQ624" i="12"/>
  <c r="CQ735" i="12" s="1"/>
  <c r="CP624" i="12"/>
  <c r="CP735" i="12" s="1"/>
  <c r="CO624" i="12"/>
  <c r="CO735" i="12" s="1"/>
  <c r="CN624" i="12"/>
  <c r="CN735" i="12" s="1"/>
  <c r="CM624" i="12"/>
  <c r="CM735" i="12" s="1"/>
  <c r="CL624" i="12"/>
  <c r="CL735" i="12" s="1"/>
  <c r="CK624" i="12"/>
  <c r="CK735" i="12" s="1"/>
  <c r="CJ624" i="12"/>
  <c r="CJ735" i="12" s="1"/>
  <c r="CI624" i="12"/>
  <c r="CI735" i="12" s="1"/>
  <c r="CH624" i="12"/>
  <c r="CH735" i="12" s="1"/>
  <c r="CG624" i="12"/>
  <c r="CG735" i="12" s="1"/>
  <c r="CF624" i="12"/>
  <c r="CF735" i="12" s="1"/>
  <c r="CE624" i="12"/>
  <c r="CE735" i="12" s="1"/>
  <c r="CD624" i="12"/>
  <c r="CD735" i="12" s="1"/>
  <c r="CC624" i="12"/>
  <c r="CC735" i="12" s="1"/>
  <c r="CB624" i="12"/>
  <c r="CB735" i="12" s="1"/>
  <c r="CA624" i="12"/>
  <c r="CA735" i="12" s="1"/>
  <c r="BZ624" i="12"/>
  <c r="BZ735" i="12" s="1"/>
  <c r="BY624" i="12"/>
  <c r="BY735" i="12" s="1"/>
  <c r="BX624" i="12"/>
  <c r="BX735" i="12" s="1"/>
  <c r="BW624" i="12"/>
  <c r="BW735" i="12" s="1"/>
  <c r="BV624" i="12"/>
  <c r="BV735" i="12" s="1"/>
  <c r="BU624" i="12"/>
  <c r="BU735" i="12" s="1"/>
  <c r="BT624" i="12"/>
  <c r="BT735" i="12" s="1"/>
  <c r="BS624" i="12"/>
  <c r="BS735" i="12" s="1"/>
  <c r="BR624" i="12"/>
  <c r="BR735" i="12" s="1"/>
  <c r="BQ624" i="12"/>
  <c r="BQ735" i="12" s="1"/>
  <c r="BP624" i="12"/>
  <c r="BP735" i="12" s="1"/>
  <c r="BO624" i="12"/>
  <c r="BO735" i="12" s="1"/>
  <c r="BN624" i="12"/>
  <c r="BN735" i="12" s="1"/>
  <c r="BM624" i="12"/>
  <c r="BM735" i="12" s="1"/>
  <c r="BL624" i="12"/>
  <c r="BL735" i="12" s="1"/>
  <c r="BK624" i="12"/>
  <c r="BK735" i="12" s="1"/>
  <c r="BJ624" i="12"/>
  <c r="BJ735" i="12" s="1"/>
  <c r="BI624" i="12"/>
  <c r="BI735" i="12" s="1"/>
  <c r="BH624" i="12"/>
  <c r="BH735" i="12" s="1"/>
  <c r="BG624" i="12"/>
  <c r="BG735" i="12" s="1"/>
  <c r="BF624" i="12"/>
  <c r="BF735" i="12" s="1"/>
  <c r="BE624" i="12"/>
  <c r="BE735" i="12" s="1"/>
  <c r="BC624" i="12"/>
  <c r="BC735" i="12" s="1"/>
  <c r="BB624" i="12"/>
  <c r="BB735" i="12" s="1"/>
  <c r="BA624" i="12"/>
  <c r="BA735" i="12" s="1"/>
  <c r="AZ624" i="12"/>
  <c r="AZ735" i="12" s="1"/>
  <c r="AY624" i="12"/>
  <c r="AY735" i="12" s="1"/>
  <c r="AX624" i="12"/>
  <c r="AX735" i="12" s="1"/>
  <c r="AW624" i="12"/>
  <c r="AW735" i="12" s="1"/>
  <c r="AV624" i="12"/>
  <c r="AV735" i="12" s="1"/>
  <c r="AU624" i="12"/>
  <c r="AU735" i="12" s="1"/>
  <c r="AT624" i="12"/>
  <c r="AT735" i="12" s="1"/>
  <c r="AS624" i="12"/>
  <c r="AS735" i="12" s="1"/>
  <c r="AR624" i="12"/>
  <c r="AR735" i="12" s="1"/>
  <c r="AQ624" i="12"/>
  <c r="AQ735" i="12" s="1"/>
  <c r="AP624" i="12"/>
  <c r="AP735" i="12" s="1"/>
  <c r="AO624" i="12"/>
  <c r="AO735" i="12" s="1"/>
  <c r="AN624" i="12"/>
  <c r="AN735" i="12" s="1"/>
  <c r="AM624" i="12"/>
  <c r="AM735" i="12" s="1"/>
  <c r="AL624" i="12"/>
  <c r="AL735" i="12" s="1"/>
  <c r="AK624" i="12"/>
  <c r="AK735" i="12" s="1"/>
  <c r="AJ624" i="12"/>
  <c r="AJ735" i="12" s="1"/>
  <c r="AI624" i="12"/>
  <c r="AI735" i="12" s="1"/>
  <c r="AH624" i="12"/>
  <c r="AH735" i="12" s="1"/>
  <c r="AG624" i="12"/>
  <c r="AG735" i="12" s="1"/>
  <c r="AF624" i="12"/>
  <c r="AF735" i="12" s="1"/>
  <c r="AE624" i="12"/>
  <c r="AE735" i="12" s="1"/>
  <c r="AD624" i="12"/>
  <c r="AD735" i="12" s="1"/>
  <c r="AC624" i="12"/>
  <c r="AC735" i="12" s="1"/>
  <c r="AB624" i="12"/>
  <c r="AB735" i="12" s="1"/>
  <c r="AA624" i="12"/>
  <c r="AA735" i="12" s="1"/>
  <c r="Z624" i="12"/>
  <c r="Z735" i="12" s="1"/>
  <c r="Y624" i="12"/>
  <c r="Y735" i="12" s="1"/>
  <c r="X624" i="12"/>
  <c r="X735" i="12" s="1"/>
  <c r="W624" i="12"/>
  <c r="W735" i="12" s="1"/>
  <c r="V624" i="12"/>
  <c r="V735" i="12" s="1"/>
  <c r="U624" i="12"/>
  <c r="U735" i="12" s="1"/>
  <c r="T624" i="12"/>
  <c r="T735" i="12" s="1"/>
  <c r="S624" i="12"/>
  <c r="S735" i="12" s="1"/>
  <c r="R624" i="12"/>
  <c r="R735" i="12" s="1"/>
  <c r="Q624" i="12"/>
  <c r="Q735" i="12" s="1"/>
  <c r="P624" i="12"/>
  <c r="P735" i="12" s="1"/>
  <c r="O624" i="12"/>
  <c r="O735" i="12" s="1"/>
  <c r="N624" i="12"/>
  <c r="N735" i="12" s="1"/>
  <c r="M624" i="12"/>
  <c r="M735" i="12" s="1"/>
  <c r="L624" i="12"/>
  <c r="L735" i="12" s="1"/>
  <c r="K624" i="12"/>
  <c r="K735" i="12" s="1"/>
  <c r="J624" i="12"/>
  <c r="J735" i="12" s="1"/>
  <c r="I624" i="12"/>
  <c r="I735" i="12" s="1"/>
  <c r="H624" i="12"/>
  <c r="H735" i="12" s="1"/>
  <c r="G624" i="12"/>
  <c r="G735" i="12" s="1"/>
  <c r="F624" i="12"/>
  <c r="F735" i="12" s="1"/>
  <c r="E624" i="12"/>
  <c r="E735" i="12" s="1"/>
  <c r="DH623" i="12"/>
  <c r="DH734" i="12" s="1"/>
  <c r="DG623" i="12"/>
  <c r="DG734" i="12" s="1"/>
  <c r="DF623" i="12"/>
  <c r="DF734" i="12" s="1"/>
  <c r="DE623" i="12"/>
  <c r="DE734" i="12" s="1"/>
  <c r="DD623" i="12"/>
  <c r="DD734" i="12" s="1"/>
  <c r="DC623" i="12"/>
  <c r="DC734" i="12" s="1"/>
  <c r="DB623" i="12"/>
  <c r="DB734" i="12" s="1"/>
  <c r="DA623" i="12"/>
  <c r="DA734" i="12" s="1"/>
  <c r="CZ623" i="12"/>
  <c r="CZ734" i="12" s="1"/>
  <c r="CY623" i="12"/>
  <c r="CY734" i="12" s="1"/>
  <c r="CX623" i="12"/>
  <c r="CX734" i="12" s="1"/>
  <c r="CW623" i="12"/>
  <c r="CW734" i="12" s="1"/>
  <c r="CV623" i="12"/>
  <c r="CV734" i="12" s="1"/>
  <c r="CU623" i="12"/>
  <c r="CU734" i="12" s="1"/>
  <c r="CT623" i="12"/>
  <c r="CT734" i="12" s="1"/>
  <c r="CS623" i="12"/>
  <c r="CS734" i="12" s="1"/>
  <c r="CR623" i="12"/>
  <c r="CR734" i="12" s="1"/>
  <c r="CQ623" i="12"/>
  <c r="CQ734" i="12" s="1"/>
  <c r="CP623" i="12"/>
  <c r="CP734" i="12" s="1"/>
  <c r="CO623" i="12"/>
  <c r="CO734" i="12" s="1"/>
  <c r="CN623" i="12"/>
  <c r="CN734" i="12" s="1"/>
  <c r="CM623" i="12"/>
  <c r="CM734" i="12" s="1"/>
  <c r="CL623" i="12"/>
  <c r="CL734" i="12" s="1"/>
  <c r="CK623" i="12"/>
  <c r="CK734" i="12" s="1"/>
  <c r="CJ623" i="12"/>
  <c r="CJ734" i="12" s="1"/>
  <c r="CI623" i="12"/>
  <c r="CI734" i="12" s="1"/>
  <c r="CH623" i="12"/>
  <c r="CH734" i="12" s="1"/>
  <c r="CG623" i="12"/>
  <c r="CG734" i="12" s="1"/>
  <c r="CF623" i="12"/>
  <c r="CF734" i="12" s="1"/>
  <c r="CE623" i="12"/>
  <c r="CE734" i="12" s="1"/>
  <c r="CD623" i="12"/>
  <c r="CD734" i="12" s="1"/>
  <c r="CC623" i="12"/>
  <c r="CC734" i="12" s="1"/>
  <c r="CB623" i="12"/>
  <c r="CB734" i="12" s="1"/>
  <c r="CA623" i="12"/>
  <c r="CA734" i="12" s="1"/>
  <c r="BZ623" i="12"/>
  <c r="BZ734" i="12" s="1"/>
  <c r="BY623" i="12"/>
  <c r="BY734" i="12" s="1"/>
  <c r="BX623" i="12"/>
  <c r="BX734" i="12" s="1"/>
  <c r="BW623" i="12"/>
  <c r="BW734" i="12" s="1"/>
  <c r="BV623" i="12"/>
  <c r="BV734" i="12" s="1"/>
  <c r="BU623" i="12"/>
  <c r="BU734" i="12" s="1"/>
  <c r="BT623" i="12"/>
  <c r="BT734" i="12" s="1"/>
  <c r="BS623" i="12"/>
  <c r="BS734" i="12" s="1"/>
  <c r="BR623" i="12"/>
  <c r="BR734" i="12" s="1"/>
  <c r="BQ623" i="12"/>
  <c r="BQ734" i="12" s="1"/>
  <c r="BP623" i="12"/>
  <c r="BP734" i="12" s="1"/>
  <c r="BO623" i="12"/>
  <c r="BO734" i="12" s="1"/>
  <c r="BN623" i="12"/>
  <c r="BN734" i="12" s="1"/>
  <c r="BM623" i="12"/>
  <c r="BM734" i="12" s="1"/>
  <c r="BL623" i="12"/>
  <c r="BL734" i="12" s="1"/>
  <c r="BK623" i="12"/>
  <c r="BK734" i="12" s="1"/>
  <c r="BJ623" i="12"/>
  <c r="BJ734" i="12" s="1"/>
  <c r="BI623" i="12"/>
  <c r="BI734" i="12" s="1"/>
  <c r="BH623" i="12"/>
  <c r="BH734" i="12" s="1"/>
  <c r="BG623" i="12"/>
  <c r="BG734" i="12" s="1"/>
  <c r="BF623" i="12"/>
  <c r="BF734" i="12" s="1"/>
  <c r="BE623" i="12"/>
  <c r="BE734" i="12" s="1"/>
  <c r="BD623" i="12"/>
  <c r="BD734" i="12" s="1"/>
  <c r="BB623" i="12"/>
  <c r="BB734" i="12" s="1"/>
  <c r="BA623" i="12"/>
  <c r="BA734" i="12" s="1"/>
  <c r="AZ623" i="12"/>
  <c r="AZ734" i="12" s="1"/>
  <c r="AY623" i="12"/>
  <c r="AY734" i="12" s="1"/>
  <c r="AX623" i="12"/>
  <c r="AX734" i="12" s="1"/>
  <c r="AW623" i="12"/>
  <c r="AW734" i="12" s="1"/>
  <c r="AV623" i="12"/>
  <c r="AV734" i="12" s="1"/>
  <c r="AU623" i="12"/>
  <c r="AU734" i="12" s="1"/>
  <c r="AT623" i="12"/>
  <c r="AT734" i="12" s="1"/>
  <c r="AS623" i="12"/>
  <c r="AS734" i="12" s="1"/>
  <c r="AR623" i="12"/>
  <c r="AR734" i="12" s="1"/>
  <c r="AQ623" i="12"/>
  <c r="AQ734" i="12" s="1"/>
  <c r="AP623" i="12"/>
  <c r="AP734" i="12" s="1"/>
  <c r="AO623" i="12"/>
  <c r="AO734" i="12" s="1"/>
  <c r="AN623" i="12"/>
  <c r="AN734" i="12" s="1"/>
  <c r="AM623" i="12"/>
  <c r="AM734" i="12" s="1"/>
  <c r="AL623" i="12"/>
  <c r="AL734" i="12" s="1"/>
  <c r="AK623" i="12"/>
  <c r="AK734" i="12" s="1"/>
  <c r="AJ623" i="12"/>
  <c r="AJ734" i="12" s="1"/>
  <c r="AI623" i="12"/>
  <c r="AI734" i="12" s="1"/>
  <c r="AH623" i="12"/>
  <c r="AH734" i="12" s="1"/>
  <c r="AG623" i="12"/>
  <c r="AG734" i="12" s="1"/>
  <c r="AF623" i="12"/>
  <c r="AF734" i="12" s="1"/>
  <c r="AE623" i="12"/>
  <c r="AE734" i="12" s="1"/>
  <c r="AD623" i="12"/>
  <c r="AD734" i="12" s="1"/>
  <c r="AC623" i="12"/>
  <c r="AC734" i="12" s="1"/>
  <c r="AB623" i="12"/>
  <c r="AB734" i="12" s="1"/>
  <c r="AA623" i="12"/>
  <c r="AA734" i="12" s="1"/>
  <c r="Z623" i="12"/>
  <c r="Z734" i="12" s="1"/>
  <c r="Y623" i="12"/>
  <c r="Y734" i="12" s="1"/>
  <c r="X623" i="12"/>
  <c r="X734" i="12" s="1"/>
  <c r="W623" i="12"/>
  <c r="W734" i="12" s="1"/>
  <c r="V623" i="12"/>
  <c r="V734" i="12" s="1"/>
  <c r="U623" i="12"/>
  <c r="U734" i="12" s="1"/>
  <c r="T623" i="12"/>
  <c r="T734" i="12" s="1"/>
  <c r="S623" i="12"/>
  <c r="S734" i="12" s="1"/>
  <c r="R623" i="12"/>
  <c r="R734" i="12" s="1"/>
  <c r="Q623" i="12"/>
  <c r="Q734" i="12" s="1"/>
  <c r="P623" i="12"/>
  <c r="P734" i="12" s="1"/>
  <c r="O623" i="12"/>
  <c r="O734" i="12" s="1"/>
  <c r="N623" i="12"/>
  <c r="N734" i="12" s="1"/>
  <c r="M623" i="12"/>
  <c r="M734" i="12" s="1"/>
  <c r="L623" i="12"/>
  <c r="L734" i="12" s="1"/>
  <c r="K623" i="12"/>
  <c r="K734" i="12" s="1"/>
  <c r="J623" i="12"/>
  <c r="J734" i="12" s="1"/>
  <c r="I623" i="12"/>
  <c r="I734" i="12" s="1"/>
  <c r="H623" i="12"/>
  <c r="H734" i="12" s="1"/>
  <c r="G623" i="12"/>
  <c r="G734" i="12" s="1"/>
  <c r="F623" i="12"/>
  <c r="F734" i="12" s="1"/>
  <c r="E623" i="12"/>
  <c r="E734" i="12" s="1"/>
  <c r="DH622" i="12"/>
  <c r="DH733" i="12" s="1"/>
  <c r="DG622" i="12"/>
  <c r="DG733" i="12" s="1"/>
  <c r="DF622" i="12"/>
  <c r="DF733" i="12" s="1"/>
  <c r="DE622" i="12"/>
  <c r="DE733" i="12" s="1"/>
  <c r="DD622" i="12"/>
  <c r="DD733" i="12" s="1"/>
  <c r="DC622" i="12"/>
  <c r="DC733" i="12" s="1"/>
  <c r="DB622" i="12"/>
  <c r="DB733" i="12" s="1"/>
  <c r="DA622" i="12"/>
  <c r="DA733" i="12" s="1"/>
  <c r="CZ622" i="12"/>
  <c r="CZ733" i="12" s="1"/>
  <c r="CY622" i="12"/>
  <c r="CY733" i="12" s="1"/>
  <c r="CX622" i="12"/>
  <c r="CX733" i="12" s="1"/>
  <c r="CW622" i="12"/>
  <c r="CW733" i="12" s="1"/>
  <c r="CV622" i="12"/>
  <c r="CV733" i="12" s="1"/>
  <c r="CU622" i="12"/>
  <c r="CU733" i="12" s="1"/>
  <c r="CT622" i="12"/>
  <c r="CT733" i="12" s="1"/>
  <c r="CS622" i="12"/>
  <c r="CS733" i="12" s="1"/>
  <c r="CR622" i="12"/>
  <c r="CR733" i="12" s="1"/>
  <c r="CQ622" i="12"/>
  <c r="CQ733" i="12" s="1"/>
  <c r="CP622" i="12"/>
  <c r="CP733" i="12" s="1"/>
  <c r="CO622" i="12"/>
  <c r="CO733" i="12" s="1"/>
  <c r="CN622" i="12"/>
  <c r="CN733" i="12" s="1"/>
  <c r="CM622" i="12"/>
  <c r="CM733" i="12" s="1"/>
  <c r="CL622" i="12"/>
  <c r="CL733" i="12" s="1"/>
  <c r="CK622" i="12"/>
  <c r="CK733" i="12" s="1"/>
  <c r="CJ622" i="12"/>
  <c r="CJ733" i="12" s="1"/>
  <c r="CI622" i="12"/>
  <c r="CI733" i="12" s="1"/>
  <c r="CH622" i="12"/>
  <c r="CH733" i="12" s="1"/>
  <c r="CG622" i="12"/>
  <c r="CG733" i="12" s="1"/>
  <c r="CF622" i="12"/>
  <c r="CF733" i="12" s="1"/>
  <c r="CE622" i="12"/>
  <c r="CE733" i="12" s="1"/>
  <c r="CD622" i="12"/>
  <c r="CD733" i="12" s="1"/>
  <c r="CC622" i="12"/>
  <c r="CC733" i="12" s="1"/>
  <c r="CB622" i="12"/>
  <c r="CB733" i="12" s="1"/>
  <c r="CA622" i="12"/>
  <c r="CA733" i="12" s="1"/>
  <c r="BZ622" i="12"/>
  <c r="BZ733" i="12" s="1"/>
  <c r="BY622" i="12"/>
  <c r="BY733" i="12" s="1"/>
  <c r="BX622" i="12"/>
  <c r="BX733" i="12" s="1"/>
  <c r="BW622" i="12"/>
  <c r="BW733" i="12" s="1"/>
  <c r="BV622" i="12"/>
  <c r="BV733" i="12" s="1"/>
  <c r="BU622" i="12"/>
  <c r="BU733" i="12" s="1"/>
  <c r="BT622" i="12"/>
  <c r="BT733" i="12" s="1"/>
  <c r="BS622" i="12"/>
  <c r="BS733" i="12" s="1"/>
  <c r="BR622" i="12"/>
  <c r="BR733" i="12" s="1"/>
  <c r="BQ622" i="12"/>
  <c r="BQ733" i="12" s="1"/>
  <c r="BP622" i="12"/>
  <c r="BP733" i="12" s="1"/>
  <c r="BO622" i="12"/>
  <c r="BO733" i="12" s="1"/>
  <c r="BN622" i="12"/>
  <c r="BN733" i="12" s="1"/>
  <c r="BM622" i="12"/>
  <c r="BM733" i="12" s="1"/>
  <c r="BL622" i="12"/>
  <c r="BL733" i="12" s="1"/>
  <c r="BK622" i="12"/>
  <c r="BK733" i="12" s="1"/>
  <c r="BJ622" i="12"/>
  <c r="BJ733" i="12" s="1"/>
  <c r="BI622" i="12"/>
  <c r="BI733" i="12" s="1"/>
  <c r="BH622" i="12"/>
  <c r="BH733" i="12" s="1"/>
  <c r="BG622" i="12"/>
  <c r="BG733" i="12" s="1"/>
  <c r="BF622" i="12"/>
  <c r="BF733" i="12" s="1"/>
  <c r="BE622" i="12"/>
  <c r="BE733" i="12" s="1"/>
  <c r="BD622" i="12"/>
  <c r="BD733" i="12" s="1"/>
  <c r="BC622" i="12"/>
  <c r="BC733" i="12" s="1"/>
  <c r="BA622" i="12"/>
  <c r="BA733" i="12" s="1"/>
  <c r="AZ622" i="12"/>
  <c r="AZ733" i="12" s="1"/>
  <c r="AY622" i="12"/>
  <c r="AY733" i="12" s="1"/>
  <c r="AX622" i="12"/>
  <c r="AX733" i="12" s="1"/>
  <c r="AW622" i="12"/>
  <c r="AW733" i="12" s="1"/>
  <c r="AV622" i="12"/>
  <c r="AV733" i="12" s="1"/>
  <c r="AU622" i="12"/>
  <c r="AU733" i="12" s="1"/>
  <c r="AT622" i="12"/>
  <c r="AT733" i="12" s="1"/>
  <c r="AS622" i="12"/>
  <c r="AS733" i="12" s="1"/>
  <c r="AR622" i="12"/>
  <c r="AR733" i="12" s="1"/>
  <c r="AQ622" i="12"/>
  <c r="AQ733" i="12" s="1"/>
  <c r="AP622" i="12"/>
  <c r="AP733" i="12" s="1"/>
  <c r="AO622" i="12"/>
  <c r="AO733" i="12" s="1"/>
  <c r="AN622" i="12"/>
  <c r="AN733" i="12" s="1"/>
  <c r="AM622" i="12"/>
  <c r="AM733" i="12" s="1"/>
  <c r="AL622" i="12"/>
  <c r="AL733" i="12" s="1"/>
  <c r="AK622" i="12"/>
  <c r="AK733" i="12" s="1"/>
  <c r="AJ622" i="12"/>
  <c r="AJ733" i="12" s="1"/>
  <c r="AI622" i="12"/>
  <c r="AI733" i="12" s="1"/>
  <c r="AH622" i="12"/>
  <c r="AH733" i="12" s="1"/>
  <c r="AG622" i="12"/>
  <c r="AG733" i="12" s="1"/>
  <c r="AF622" i="12"/>
  <c r="AF733" i="12" s="1"/>
  <c r="AE622" i="12"/>
  <c r="AE733" i="12" s="1"/>
  <c r="AD622" i="12"/>
  <c r="AD733" i="12" s="1"/>
  <c r="AC622" i="12"/>
  <c r="AC733" i="12" s="1"/>
  <c r="AB622" i="12"/>
  <c r="AB733" i="12" s="1"/>
  <c r="AA622" i="12"/>
  <c r="AA733" i="12" s="1"/>
  <c r="Z622" i="12"/>
  <c r="Z733" i="12" s="1"/>
  <c r="Y622" i="12"/>
  <c r="Y733" i="12" s="1"/>
  <c r="X622" i="12"/>
  <c r="X733" i="12" s="1"/>
  <c r="W622" i="12"/>
  <c r="W733" i="12" s="1"/>
  <c r="V622" i="12"/>
  <c r="V733" i="12" s="1"/>
  <c r="U622" i="12"/>
  <c r="U733" i="12" s="1"/>
  <c r="T622" i="12"/>
  <c r="T733" i="12" s="1"/>
  <c r="S622" i="12"/>
  <c r="S733" i="12" s="1"/>
  <c r="R622" i="12"/>
  <c r="R733" i="12" s="1"/>
  <c r="Q622" i="12"/>
  <c r="Q733" i="12" s="1"/>
  <c r="P622" i="12"/>
  <c r="P733" i="12" s="1"/>
  <c r="O622" i="12"/>
  <c r="O733" i="12" s="1"/>
  <c r="N622" i="12"/>
  <c r="N733" i="12" s="1"/>
  <c r="M622" i="12"/>
  <c r="M733" i="12" s="1"/>
  <c r="L622" i="12"/>
  <c r="L733" i="12" s="1"/>
  <c r="K622" i="12"/>
  <c r="K733" i="12" s="1"/>
  <c r="J622" i="12"/>
  <c r="J733" i="12" s="1"/>
  <c r="I622" i="12"/>
  <c r="I733" i="12" s="1"/>
  <c r="H622" i="12"/>
  <c r="H733" i="12" s="1"/>
  <c r="G622" i="12"/>
  <c r="G733" i="12" s="1"/>
  <c r="F622" i="12"/>
  <c r="F733" i="12" s="1"/>
  <c r="E622" i="12"/>
  <c r="E733" i="12" s="1"/>
  <c r="DH621" i="12"/>
  <c r="DH732" i="12" s="1"/>
  <c r="DG621" i="12"/>
  <c r="DG732" i="12" s="1"/>
  <c r="DF621" i="12"/>
  <c r="DF732" i="12" s="1"/>
  <c r="DE621" i="12"/>
  <c r="DE732" i="12" s="1"/>
  <c r="DD621" i="12"/>
  <c r="DD732" i="12" s="1"/>
  <c r="DC621" i="12"/>
  <c r="DC732" i="12" s="1"/>
  <c r="DB621" i="12"/>
  <c r="DB732" i="12" s="1"/>
  <c r="DA621" i="12"/>
  <c r="DA732" i="12" s="1"/>
  <c r="CZ621" i="12"/>
  <c r="CZ732" i="12" s="1"/>
  <c r="CY621" i="12"/>
  <c r="CY732" i="12" s="1"/>
  <c r="CX621" i="12"/>
  <c r="CX732" i="12" s="1"/>
  <c r="CW621" i="12"/>
  <c r="CW732" i="12" s="1"/>
  <c r="CV621" i="12"/>
  <c r="CV732" i="12" s="1"/>
  <c r="CU621" i="12"/>
  <c r="CU732" i="12" s="1"/>
  <c r="CT621" i="12"/>
  <c r="CT732" i="12" s="1"/>
  <c r="CS621" i="12"/>
  <c r="CS732" i="12" s="1"/>
  <c r="CR621" i="12"/>
  <c r="CR732" i="12" s="1"/>
  <c r="CQ621" i="12"/>
  <c r="CQ732" i="12" s="1"/>
  <c r="CP621" i="12"/>
  <c r="CP732" i="12" s="1"/>
  <c r="CO621" i="12"/>
  <c r="CO732" i="12" s="1"/>
  <c r="CN621" i="12"/>
  <c r="CN732" i="12" s="1"/>
  <c r="CM621" i="12"/>
  <c r="CM732" i="12" s="1"/>
  <c r="CL621" i="12"/>
  <c r="CL732" i="12" s="1"/>
  <c r="CK621" i="12"/>
  <c r="CK732" i="12" s="1"/>
  <c r="CJ621" i="12"/>
  <c r="CJ732" i="12" s="1"/>
  <c r="CI621" i="12"/>
  <c r="CI732" i="12" s="1"/>
  <c r="CH621" i="12"/>
  <c r="CH732" i="12" s="1"/>
  <c r="CG621" i="12"/>
  <c r="CG732" i="12" s="1"/>
  <c r="CF621" i="12"/>
  <c r="CF732" i="12" s="1"/>
  <c r="CE621" i="12"/>
  <c r="CE732" i="12" s="1"/>
  <c r="CD621" i="12"/>
  <c r="CD732" i="12" s="1"/>
  <c r="CC621" i="12"/>
  <c r="CC732" i="12" s="1"/>
  <c r="CB621" i="12"/>
  <c r="CB732" i="12" s="1"/>
  <c r="CA621" i="12"/>
  <c r="CA732" i="12" s="1"/>
  <c r="BZ621" i="12"/>
  <c r="BZ732" i="12" s="1"/>
  <c r="BY621" i="12"/>
  <c r="BY732" i="12" s="1"/>
  <c r="BX621" i="12"/>
  <c r="BX732" i="12" s="1"/>
  <c r="BW621" i="12"/>
  <c r="BW732" i="12" s="1"/>
  <c r="BV621" i="12"/>
  <c r="BV732" i="12" s="1"/>
  <c r="BU621" i="12"/>
  <c r="BU732" i="12" s="1"/>
  <c r="BT621" i="12"/>
  <c r="BT732" i="12" s="1"/>
  <c r="BS621" i="12"/>
  <c r="BS732" i="12" s="1"/>
  <c r="BR621" i="12"/>
  <c r="BR732" i="12" s="1"/>
  <c r="BQ621" i="12"/>
  <c r="BQ732" i="12" s="1"/>
  <c r="BP621" i="12"/>
  <c r="BP732" i="12" s="1"/>
  <c r="BO621" i="12"/>
  <c r="BO732" i="12" s="1"/>
  <c r="BN621" i="12"/>
  <c r="BN732" i="12" s="1"/>
  <c r="BM621" i="12"/>
  <c r="BM732" i="12" s="1"/>
  <c r="BL621" i="12"/>
  <c r="BL732" i="12" s="1"/>
  <c r="BK621" i="12"/>
  <c r="BK732" i="12" s="1"/>
  <c r="BJ621" i="12"/>
  <c r="BJ732" i="12" s="1"/>
  <c r="BI621" i="12"/>
  <c r="BI732" i="12" s="1"/>
  <c r="BH621" i="12"/>
  <c r="BH732" i="12" s="1"/>
  <c r="BG621" i="12"/>
  <c r="BG732" i="12" s="1"/>
  <c r="BF621" i="12"/>
  <c r="BF732" i="12" s="1"/>
  <c r="BE621" i="12"/>
  <c r="BE732" i="12" s="1"/>
  <c r="BD621" i="12"/>
  <c r="BD732" i="12" s="1"/>
  <c r="BC621" i="12"/>
  <c r="BC732" i="12" s="1"/>
  <c r="BB621" i="12"/>
  <c r="BB732" i="12" s="1"/>
  <c r="AZ621" i="12"/>
  <c r="AZ732" i="12" s="1"/>
  <c r="AY621" i="12"/>
  <c r="AY732" i="12" s="1"/>
  <c r="AX621" i="12"/>
  <c r="AX732" i="12" s="1"/>
  <c r="AW621" i="12"/>
  <c r="AW732" i="12" s="1"/>
  <c r="AV621" i="12"/>
  <c r="AV732" i="12" s="1"/>
  <c r="AU621" i="12"/>
  <c r="AU732" i="12" s="1"/>
  <c r="AT621" i="12"/>
  <c r="AT732" i="12" s="1"/>
  <c r="AS621" i="12"/>
  <c r="AS732" i="12" s="1"/>
  <c r="AR621" i="12"/>
  <c r="AR732" i="12" s="1"/>
  <c r="AQ621" i="12"/>
  <c r="AQ732" i="12" s="1"/>
  <c r="AP621" i="12"/>
  <c r="AP732" i="12" s="1"/>
  <c r="AO621" i="12"/>
  <c r="AO732" i="12" s="1"/>
  <c r="AN621" i="12"/>
  <c r="AN732" i="12" s="1"/>
  <c r="AM621" i="12"/>
  <c r="AM732" i="12" s="1"/>
  <c r="AL621" i="12"/>
  <c r="AL732" i="12" s="1"/>
  <c r="AK621" i="12"/>
  <c r="AK732" i="12" s="1"/>
  <c r="AJ621" i="12"/>
  <c r="AJ732" i="12" s="1"/>
  <c r="AI621" i="12"/>
  <c r="AI732" i="12" s="1"/>
  <c r="AH621" i="12"/>
  <c r="AH732" i="12" s="1"/>
  <c r="AG621" i="12"/>
  <c r="AG732" i="12" s="1"/>
  <c r="AF621" i="12"/>
  <c r="AF732" i="12" s="1"/>
  <c r="AE621" i="12"/>
  <c r="AE732" i="12" s="1"/>
  <c r="AD621" i="12"/>
  <c r="AD732" i="12" s="1"/>
  <c r="AC621" i="12"/>
  <c r="AC732" i="12" s="1"/>
  <c r="AB621" i="12"/>
  <c r="AB732" i="12" s="1"/>
  <c r="AA621" i="12"/>
  <c r="AA732" i="12" s="1"/>
  <c r="Z621" i="12"/>
  <c r="Z732" i="12" s="1"/>
  <c r="Y621" i="12"/>
  <c r="Y732" i="12" s="1"/>
  <c r="X621" i="12"/>
  <c r="X732" i="12" s="1"/>
  <c r="W621" i="12"/>
  <c r="W732" i="12" s="1"/>
  <c r="V621" i="12"/>
  <c r="V732" i="12" s="1"/>
  <c r="U621" i="12"/>
  <c r="U732" i="12" s="1"/>
  <c r="T621" i="12"/>
  <c r="T732" i="12" s="1"/>
  <c r="S621" i="12"/>
  <c r="S732" i="12" s="1"/>
  <c r="R621" i="12"/>
  <c r="R732" i="12" s="1"/>
  <c r="Q621" i="12"/>
  <c r="Q732" i="12" s="1"/>
  <c r="P621" i="12"/>
  <c r="P732" i="12" s="1"/>
  <c r="O621" i="12"/>
  <c r="O732" i="12" s="1"/>
  <c r="N621" i="12"/>
  <c r="N732" i="12" s="1"/>
  <c r="M621" i="12"/>
  <c r="M732" i="12" s="1"/>
  <c r="L621" i="12"/>
  <c r="L732" i="12" s="1"/>
  <c r="K621" i="12"/>
  <c r="K732" i="12" s="1"/>
  <c r="J621" i="12"/>
  <c r="J732" i="12" s="1"/>
  <c r="I621" i="12"/>
  <c r="I732" i="12" s="1"/>
  <c r="H621" i="12"/>
  <c r="H732" i="12" s="1"/>
  <c r="G621" i="12"/>
  <c r="G732" i="12" s="1"/>
  <c r="F621" i="12"/>
  <c r="F732" i="12" s="1"/>
  <c r="E621" i="12"/>
  <c r="E732" i="12" s="1"/>
  <c r="DH620" i="12"/>
  <c r="DH731" i="12" s="1"/>
  <c r="DG620" i="12"/>
  <c r="DG731" i="12" s="1"/>
  <c r="DF620" i="12"/>
  <c r="DF731" i="12" s="1"/>
  <c r="DE620" i="12"/>
  <c r="DE731" i="12" s="1"/>
  <c r="DD620" i="12"/>
  <c r="DD731" i="12" s="1"/>
  <c r="DC620" i="12"/>
  <c r="DC731" i="12" s="1"/>
  <c r="DB620" i="12"/>
  <c r="DB731" i="12" s="1"/>
  <c r="DA620" i="12"/>
  <c r="DA731" i="12" s="1"/>
  <c r="CZ620" i="12"/>
  <c r="CZ731" i="12" s="1"/>
  <c r="CY620" i="12"/>
  <c r="CY731" i="12" s="1"/>
  <c r="CX620" i="12"/>
  <c r="CX731" i="12" s="1"/>
  <c r="CW620" i="12"/>
  <c r="CW731" i="12" s="1"/>
  <c r="CV620" i="12"/>
  <c r="CV731" i="12" s="1"/>
  <c r="CU620" i="12"/>
  <c r="CU731" i="12" s="1"/>
  <c r="CT620" i="12"/>
  <c r="CT731" i="12" s="1"/>
  <c r="CS620" i="12"/>
  <c r="CS731" i="12" s="1"/>
  <c r="CR620" i="12"/>
  <c r="CR731" i="12" s="1"/>
  <c r="CQ620" i="12"/>
  <c r="CQ731" i="12" s="1"/>
  <c r="CP620" i="12"/>
  <c r="CP731" i="12" s="1"/>
  <c r="CO620" i="12"/>
  <c r="CO731" i="12" s="1"/>
  <c r="CN620" i="12"/>
  <c r="CN731" i="12" s="1"/>
  <c r="CM620" i="12"/>
  <c r="CM731" i="12" s="1"/>
  <c r="CL620" i="12"/>
  <c r="CL731" i="12" s="1"/>
  <c r="CK620" i="12"/>
  <c r="CK731" i="12" s="1"/>
  <c r="CJ620" i="12"/>
  <c r="CJ731" i="12" s="1"/>
  <c r="CI620" i="12"/>
  <c r="CI731" i="12" s="1"/>
  <c r="CH620" i="12"/>
  <c r="CH731" i="12" s="1"/>
  <c r="CG620" i="12"/>
  <c r="CG731" i="12" s="1"/>
  <c r="CF620" i="12"/>
  <c r="CF731" i="12" s="1"/>
  <c r="CE620" i="12"/>
  <c r="CE731" i="12" s="1"/>
  <c r="CD620" i="12"/>
  <c r="CD731" i="12" s="1"/>
  <c r="CC620" i="12"/>
  <c r="CC731" i="12" s="1"/>
  <c r="CB620" i="12"/>
  <c r="CB731" i="12" s="1"/>
  <c r="CA620" i="12"/>
  <c r="CA731" i="12" s="1"/>
  <c r="BZ620" i="12"/>
  <c r="BZ731" i="12" s="1"/>
  <c r="BY620" i="12"/>
  <c r="BY731" i="12" s="1"/>
  <c r="BX620" i="12"/>
  <c r="BX731" i="12" s="1"/>
  <c r="BW620" i="12"/>
  <c r="BW731" i="12" s="1"/>
  <c r="BV620" i="12"/>
  <c r="BV731" i="12" s="1"/>
  <c r="BU620" i="12"/>
  <c r="BU731" i="12" s="1"/>
  <c r="BT620" i="12"/>
  <c r="BT731" i="12" s="1"/>
  <c r="BS620" i="12"/>
  <c r="BS731" i="12" s="1"/>
  <c r="BR620" i="12"/>
  <c r="BR731" i="12" s="1"/>
  <c r="BQ620" i="12"/>
  <c r="BQ731" i="12" s="1"/>
  <c r="BP620" i="12"/>
  <c r="BP731" i="12" s="1"/>
  <c r="BO620" i="12"/>
  <c r="BO731" i="12" s="1"/>
  <c r="BN620" i="12"/>
  <c r="BN731" i="12" s="1"/>
  <c r="BM620" i="12"/>
  <c r="BM731" i="12" s="1"/>
  <c r="BL620" i="12"/>
  <c r="BL731" i="12" s="1"/>
  <c r="BK620" i="12"/>
  <c r="BK731" i="12" s="1"/>
  <c r="BJ620" i="12"/>
  <c r="BJ731" i="12" s="1"/>
  <c r="BI620" i="12"/>
  <c r="BI731" i="12" s="1"/>
  <c r="BH620" i="12"/>
  <c r="BH731" i="12" s="1"/>
  <c r="BG620" i="12"/>
  <c r="BG731" i="12" s="1"/>
  <c r="BF620" i="12"/>
  <c r="BF731" i="12" s="1"/>
  <c r="BE620" i="12"/>
  <c r="BE731" i="12" s="1"/>
  <c r="BD620" i="12"/>
  <c r="BD731" i="12" s="1"/>
  <c r="BC620" i="12"/>
  <c r="BC731" i="12" s="1"/>
  <c r="BB620" i="12"/>
  <c r="BB731" i="12" s="1"/>
  <c r="BA620" i="12"/>
  <c r="BA731" i="12" s="1"/>
  <c r="AY620" i="12"/>
  <c r="AY731" i="12" s="1"/>
  <c r="AX620" i="12"/>
  <c r="AX731" i="12" s="1"/>
  <c r="AW620" i="12"/>
  <c r="AW731" i="12" s="1"/>
  <c r="AV620" i="12"/>
  <c r="AV731" i="12" s="1"/>
  <c r="AU620" i="12"/>
  <c r="AU731" i="12" s="1"/>
  <c r="AT620" i="12"/>
  <c r="AT731" i="12" s="1"/>
  <c r="AS620" i="12"/>
  <c r="AS731" i="12" s="1"/>
  <c r="AR620" i="12"/>
  <c r="AR731" i="12" s="1"/>
  <c r="AQ620" i="12"/>
  <c r="AQ731" i="12" s="1"/>
  <c r="AP620" i="12"/>
  <c r="AP731" i="12" s="1"/>
  <c r="AO620" i="12"/>
  <c r="AO731" i="12" s="1"/>
  <c r="AN620" i="12"/>
  <c r="AN731" i="12" s="1"/>
  <c r="AM620" i="12"/>
  <c r="AM731" i="12" s="1"/>
  <c r="AL620" i="12"/>
  <c r="AL731" i="12" s="1"/>
  <c r="AK620" i="12"/>
  <c r="AK731" i="12" s="1"/>
  <c r="AJ620" i="12"/>
  <c r="AJ731" i="12" s="1"/>
  <c r="AI620" i="12"/>
  <c r="AI731" i="12" s="1"/>
  <c r="AH620" i="12"/>
  <c r="AH731" i="12" s="1"/>
  <c r="AG620" i="12"/>
  <c r="AG731" i="12" s="1"/>
  <c r="AF620" i="12"/>
  <c r="AF731" i="12" s="1"/>
  <c r="AE620" i="12"/>
  <c r="AE731" i="12" s="1"/>
  <c r="AD620" i="12"/>
  <c r="AD731" i="12" s="1"/>
  <c r="AC620" i="12"/>
  <c r="AC731" i="12" s="1"/>
  <c r="AB620" i="12"/>
  <c r="AB731" i="12" s="1"/>
  <c r="AA620" i="12"/>
  <c r="AA731" i="12" s="1"/>
  <c r="Z620" i="12"/>
  <c r="Z731" i="12" s="1"/>
  <c r="Y620" i="12"/>
  <c r="Y731" i="12" s="1"/>
  <c r="X620" i="12"/>
  <c r="X731" i="12" s="1"/>
  <c r="W620" i="12"/>
  <c r="W731" i="12" s="1"/>
  <c r="V620" i="12"/>
  <c r="V731" i="12" s="1"/>
  <c r="U620" i="12"/>
  <c r="U731" i="12" s="1"/>
  <c r="T620" i="12"/>
  <c r="T731" i="12" s="1"/>
  <c r="S620" i="12"/>
  <c r="S731" i="12" s="1"/>
  <c r="R620" i="12"/>
  <c r="R731" i="12" s="1"/>
  <c r="Q620" i="12"/>
  <c r="Q731" i="12" s="1"/>
  <c r="P620" i="12"/>
  <c r="P731" i="12" s="1"/>
  <c r="O620" i="12"/>
  <c r="O731" i="12" s="1"/>
  <c r="N620" i="12"/>
  <c r="N731" i="12" s="1"/>
  <c r="M620" i="12"/>
  <c r="M731" i="12" s="1"/>
  <c r="L620" i="12"/>
  <c r="L731" i="12" s="1"/>
  <c r="K620" i="12"/>
  <c r="K731" i="12" s="1"/>
  <c r="J620" i="12"/>
  <c r="J731" i="12" s="1"/>
  <c r="I620" i="12"/>
  <c r="I731" i="12" s="1"/>
  <c r="H620" i="12"/>
  <c r="H731" i="12" s="1"/>
  <c r="G620" i="12"/>
  <c r="G731" i="12" s="1"/>
  <c r="F620" i="12"/>
  <c r="F731" i="12" s="1"/>
  <c r="E620" i="12"/>
  <c r="E731" i="12" s="1"/>
  <c r="DH619" i="12"/>
  <c r="DH730" i="12" s="1"/>
  <c r="DG619" i="12"/>
  <c r="DG730" i="12" s="1"/>
  <c r="DF619" i="12"/>
  <c r="DF730" i="12" s="1"/>
  <c r="DE619" i="12"/>
  <c r="DE730" i="12" s="1"/>
  <c r="DD619" i="12"/>
  <c r="DD730" i="12" s="1"/>
  <c r="DC619" i="12"/>
  <c r="DC730" i="12" s="1"/>
  <c r="DB619" i="12"/>
  <c r="DB730" i="12" s="1"/>
  <c r="DA619" i="12"/>
  <c r="DA730" i="12" s="1"/>
  <c r="CZ619" i="12"/>
  <c r="CZ730" i="12" s="1"/>
  <c r="CY619" i="12"/>
  <c r="CY730" i="12" s="1"/>
  <c r="CX619" i="12"/>
  <c r="CX730" i="12" s="1"/>
  <c r="CW619" i="12"/>
  <c r="CW730" i="12" s="1"/>
  <c r="CV619" i="12"/>
  <c r="CV730" i="12" s="1"/>
  <c r="CU619" i="12"/>
  <c r="CU730" i="12" s="1"/>
  <c r="CT619" i="12"/>
  <c r="CT730" i="12" s="1"/>
  <c r="CS619" i="12"/>
  <c r="CS730" i="12" s="1"/>
  <c r="CR619" i="12"/>
  <c r="CR730" i="12" s="1"/>
  <c r="CQ619" i="12"/>
  <c r="CQ730" i="12" s="1"/>
  <c r="CP619" i="12"/>
  <c r="CP730" i="12" s="1"/>
  <c r="CO619" i="12"/>
  <c r="CO730" i="12" s="1"/>
  <c r="CN619" i="12"/>
  <c r="CN730" i="12" s="1"/>
  <c r="CM619" i="12"/>
  <c r="CM730" i="12" s="1"/>
  <c r="CL619" i="12"/>
  <c r="CL730" i="12" s="1"/>
  <c r="CK619" i="12"/>
  <c r="CK730" i="12" s="1"/>
  <c r="CJ619" i="12"/>
  <c r="CJ730" i="12" s="1"/>
  <c r="CI619" i="12"/>
  <c r="CI730" i="12" s="1"/>
  <c r="CH619" i="12"/>
  <c r="CH730" i="12" s="1"/>
  <c r="CG619" i="12"/>
  <c r="CG730" i="12" s="1"/>
  <c r="CF619" i="12"/>
  <c r="CF730" i="12" s="1"/>
  <c r="CE619" i="12"/>
  <c r="CE730" i="12" s="1"/>
  <c r="CD619" i="12"/>
  <c r="CD730" i="12" s="1"/>
  <c r="CC619" i="12"/>
  <c r="CC730" i="12" s="1"/>
  <c r="CB619" i="12"/>
  <c r="CB730" i="12" s="1"/>
  <c r="CA619" i="12"/>
  <c r="CA730" i="12" s="1"/>
  <c r="BZ619" i="12"/>
  <c r="BZ730" i="12" s="1"/>
  <c r="BY619" i="12"/>
  <c r="BY730" i="12" s="1"/>
  <c r="BX619" i="12"/>
  <c r="BX730" i="12" s="1"/>
  <c r="BW619" i="12"/>
  <c r="BW730" i="12" s="1"/>
  <c r="BV619" i="12"/>
  <c r="BV730" i="12" s="1"/>
  <c r="BU619" i="12"/>
  <c r="BU730" i="12" s="1"/>
  <c r="BT619" i="12"/>
  <c r="BT730" i="12" s="1"/>
  <c r="BS619" i="12"/>
  <c r="BS730" i="12" s="1"/>
  <c r="BR619" i="12"/>
  <c r="BR730" i="12" s="1"/>
  <c r="BQ619" i="12"/>
  <c r="BQ730" i="12" s="1"/>
  <c r="BP619" i="12"/>
  <c r="BP730" i="12" s="1"/>
  <c r="BO619" i="12"/>
  <c r="BO730" i="12" s="1"/>
  <c r="BN619" i="12"/>
  <c r="BN730" i="12" s="1"/>
  <c r="BM619" i="12"/>
  <c r="BM730" i="12" s="1"/>
  <c r="BL619" i="12"/>
  <c r="BL730" i="12" s="1"/>
  <c r="BK619" i="12"/>
  <c r="BK730" i="12" s="1"/>
  <c r="BJ619" i="12"/>
  <c r="BJ730" i="12" s="1"/>
  <c r="BI619" i="12"/>
  <c r="BI730" i="12" s="1"/>
  <c r="BH619" i="12"/>
  <c r="BH730" i="12" s="1"/>
  <c r="BG619" i="12"/>
  <c r="BG730" i="12" s="1"/>
  <c r="BF619" i="12"/>
  <c r="BF730" i="12" s="1"/>
  <c r="BE619" i="12"/>
  <c r="BE730" i="12" s="1"/>
  <c r="BD619" i="12"/>
  <c r="BD730" i="12" s="1"/>
  <c r="BC619" i="12"/>
  <c r="BC730" i="12" s="1"/>
  <c r="BB619" i="12"/>
  <c r="BB730" i="12" s="1"/>
  <c r="BA619" i="12"/>
  <c r="BA730" i="12" s="1"/>
  <c r="AZ619" i="12"/>
  <c r="AZ730" i="12" s="1"/>
  <c r="AX619" i="12"/>
  <c r="AX730" i="12" s="1"/>
  <c r="AW619" i="12"/>
  <c r="AW730" i="12" s="1"/>
  <c r="AV619" i="12"/>
  <c r="AV730" i="12" s="1"/>
  <c r="AU619" i="12"/>
  <c r="AU730" i="12" s="1"/>
  <c r="AT619" i="12"/>
  <c r="AT730" i="12" s="1"/>
  <c r="AS619" i="12"/>
  <c r="AS730" i="12" s="1"/>
  <c r="AR619" i="12"/>
  <c r="AR730" i="12" s="1"/>
  <c r="AQ619" i="12"/>
  <c r="AQ730" i="12" s="1"/>
  <c r="AP619" i="12"/>
  <c r="AP730" i="12" s="1"/>
  <c r="AO619" i="12"/>
  <c r="AO730" i="12" s="1"/>
  <c r="AN619" i="12"/>
  <c r="AN730" i="12" s="1"/>
  <c r="AM619" i="12"/>
  <c r="AM730" i="12" s="1"/>
  <c r="AL619" i="12"/>
  <c r="AL730" i="12" s="1"/>
  <c r="AK619" i="12"/>
  <c r="AK730" i="12" s="1"/>
  <c r="AJ619" i="12"/>
  <c r="AJ730" i="12" s="1"/>
  <c r="AI619" i="12"/>
  <c r="AI730" i="12" s="1"/>
  <c r="AH619" i="12"/>
  <c r="AH730" i="12" s="1"/>
  <c r="AG619" i="12"/>
  <c r="AG730" i="12" s="1"/>
  <c r="AF619" i="12"/>
  <c r="AF730" i="12" s="1"/>
  <c r="AE619" i="12"/>
  <c r="AE730" i="12" s="1"/>
  <c r="AD619" i="12"/>
  <c r="AD730" i="12" s="1"/>
  <c r="AC619" i="12"/>
  <c r="AC730" i="12" s="1"/>
  <c r="AB619" i="12"/>
  <c r="AB730" i="12" s="1"/>
  <c r="AA619" i="12"/>
  <c r="AA730" i="12" s="1"/>
  <c r="Z619" i="12"/>
  <c r="Z730" i="12" s="1"/>
  <c r="Y619" i="12"/>
  <c r="Y730" i="12" s="1"/>
  <c r="X619" i="12"/>
  <c r="X730" i="12" s="1"/>
  <c r="W619" i="12"/>
  <c r="W730" i="12" s="1"/>
  <c r="V619" i="12"/>
  <c r="V730" i="12" s="1"/>
  <c r="U619" i="12"/>
  <c r="U730" i="12" s="1"/>
  <c r="T619" i="12"/>
  <c r="T730" i="12" s="1"/>
  <c r="S619" i="12"/>
  <c r="S730" i="12" s="1"/>
  <c r="R619" i="12"/>
  <c r="R730" i="12" s="1"/>
  <c r="Q619" i="12"/>
  <c r="Q730" i="12" s="1"/>
  <c r="P619" i="12"/>
  <c r="P730" i="12" s="1"/>
  <c r="O619" i="12"/>
  <c r="O730" i="12" s="1"/>
  <c r="N619" i="12"/>
  <c r="N730" i="12" s="1"/>
  <c r="M619" i="12"/>
  <c r="M730" i="12" s="1"/>
  <c r="L619" i="12"/>
  <c r="L730" i="12" s="1"/>
  <c r="K619" i="12"/>
  <c r="K730" i="12" s="1"/>
  <c r="J619" i="12"/>
  <c r="J730" i="12" s="1"/>
  <c r="I619" i="12"/>
  <c r="I730" i="12" s="1"/>
  <c r="H619" i="12"/>
  <c r="H730" i="12" s="1"/>
  <c r="G619" i="12"/>
  <c r="G730" i="12" s="1"/>
  <c r="F619" i="12"/>
  <c r="F730" i="12" s="1"/>
  <c r="E619" i="12"/>
  <c r="E730" i="12" s="1"/>
  <c r="DH618" i="12"/>
  <c r="DH729" i="12" s="1"/>
  <c r="DG618" i="12"/>
  <c r="DG729" i="12" s="1"/>
  <c r="DF618" i="12"/>
  <c r="DF729" i="12" s="1"/>
  <c r="DE618" i="12"/>
  <c r="DE729" i="12" s="1"/>
  <c r="DD618" i="12"/>
  <c r="DD729" i="12" s="1"/>
  <c r="DC618" i="12"/>
  <c r="DC729" i="12" s="1"/>
  <c r="DB618" i="12"/>
  <c r="DB729" i="12" s="1"/>
  <c r="DA618" i="12"/>
  <c r="DA729" i="12" s="1"/>
  <c r="CZ618" i="12"/>
  <c r="CZ729" i="12" s="1"/>
  <c r="CY618" i="12"/>
  <c r="CY729" i="12" s="1"/>
  <c r="CX618" i="12"/>
  <c r="CX729" i="12" s="1"/>
  <c r="CW618" i="12"/>
  <c r="CW729" i="12" s="1"/>
  <c r="CV618" i="12"/>
  <c r="CV729" i="12" s="1"/>
  <c r="CU618" i="12"/>
  <c r="CU729" i="12" s="1"/>
  <c r="CT618" i="12"/>
  <c r="CT729" i="12" s="1"/>
  <c r="CS618" i="12"/>
  <c r="CS729" i="12" s="1"/>
  <c r="CR618" i="12"/>
  <c r="CR729" i="12" s="1"/>
  <c r="CQ618" i="12"/>
  <c r="CQ729" i="12" s="1"/>
  <c r="CP618" i="12"/>
  <c r="CP729" i="12" s="1"/>
  <c r="CO618" i="12"/>
  <c r="CO729" i="12" s="1"/>
  <c r="CN618" i="12"/>
  <c r="CN729" i="12" s="1"/>
  <c r="CM618" i="12"/>
  <c r="CM729" i="12" s="1"/>
  <c r="CL618" i="12"/>
  <c r="CL729" i="12" s="1"/>
  <c r="CK618" i="12"/>
  <c r="CK729" i="12" s="1"/>
  <c r="CJ618" i="12"/>
  <c r="CJ729" i="12" s="1"/>
  <c r="CI618" i="12"/>
  <c r="CI729" i="12" s="1"/>
  <c r="CH618" i="12"/>
  <c r="CH729" i="12" s="1"/>
  <c r="CG618" i="12"/>
  <c r="CG729" i="12" s="1"/>
  <c r="CF618" i="12"/>
  <c r="CF729" i="12" s="1"/>
  <c r="CE618" i="12"/>
  <c r="CE729" i="12" s="1"/>
  <c r="CD618" i="12"/>
  <c r="CD729" i="12" s="1"/>
  <c r="CC618" i="12"/>
  <c r="CC729" i="12" s="1"/>
  <c r="CB618" i="12"/>
  <c r="CB729" i="12" s="1"/>
  <c r="CA618" i="12"/>
  <c r="CA729" i="12" s="1"/>
  <c r="BZ618" i="12"/>
  <c r="BZ729" i="12" s="1"/>
  <c r="BY618" i="12"/>
  <c r="BY729" i="12" s="1"/>
  <c r="BX618" i="12"/>
  <c r="BX729" i="12" s="1"/>
  <c r="BW618" i="12"/>
  <c r="BW729" i="12" s="1"/>
  <c r="BV618" i="12"/>
  <c r="BV729" i="12" s="1"/>
  <c r="BU618" i="12"/>
  <c r="BU729" i="12" s="1"/>
  <c r="BT618" i="12"/>
  <c r="BT729" i="12" s="1"/>
  <c r="BS618" i="12"/>
  <c r="BS729" i="12" s="1"/>
  <c r="BR618" i="12"/>
  <c r="BR729" i="12" s="1"/>
  <c r="BQ618" i="12"/>
  <c r="BQ729" i="12" s="1"/>
  <c r="BP618" i="12"/>
  <c r="BP729" i="12" s="1"/>
  <c r="BO618" i="12"/>
  <c r="BO729" i="12" s="1"/>
  <c r="BN618" i="12"/>
  <c r="BN729" i="12" s="1"/>
  <c r="BM618" i="12"/>
  <c r="BM729" i="12" s="1"/>
  <c r="BL618" i="12"/>
  <c r="BL729" i="12" s="1"/>
  <c r="BK618" i="12"/>
  <c r="BK729" i="12" s="1"/>
  <c r="BJ618" i="12"/>
  <c r="BJ729" i="12" s="1"/>
  <c r="BI618" i="12"/>
  <c r="BI729" i="12" s="1"/>
  <c r="BH618" i="12"/>
  <c r="BH729" i="12" s="1"/>
  <c r="BG618" i="12"/>
  <c r="BG729" i="12" s="1"/>
  <c r="BF618" i="12"/>
  <c r="BF729" i="12" s="1"/>
  <c r="BE618" i="12"/>
  <c r="BE729" i="12" s="1"/>
  <c r="BD618" i="12"/>
  <c r="BD729" i="12" s="1"/>
  <c r="BC618" i="12"/>
  <c r="BC729" i="12" s="1"/>
  <c r="BB618" i="12"/>
  <c r="BB729" i="12" s="1"/>
  <c r="BA618" i="12"/>
  <c r="BA729" i="12" s="1"/>
  <c r="AZ618" i="12"/>
  <c r="AZ729" i="12" s="1"/>
  <c r="AY618" i="12"/>
  <c r="AY729" i="12" s="1"/>
  <c r="AW618" i="12"/>
  <c r="AW729" i="12" s="1"/>
  <c r="AV618" i="12"/>
  <c r="AV729" i="12" s="1"/>
  <c r="AU618" i="12"/>
  <c r="AU729" i="12" s="1"/>
  <c r="AT618" i="12"/>
  <c r="AT729" i="12" s="1"/>
  <c r="AS618" i="12"/>
  <c r="AS729" i="12" s="1"/>
  <c r="AR618" i="12"/>
  <c r="AR729" i="12" s="1"/>
  <c r="AQ618" i="12"/>
  <c r="AQ729" i="12" s="1"/>
  <c r="AP618" i="12"/>
  <c r="AP729" i="12" s="1"/>
  <c r="AO618" i="12"/>
  <c r="AO729" i="12" s="1"/>
  <c r="AN618" i="12"/>
  <c r="AN729" i="12" s="1"/>
  <c r="AM618" i="12"/>
  <c r="AM729" i="12" s="1"/>
  <c r="AL618" i="12"/>
  <c r="AL729" i="12" s="1"/>
  <c r="AK618" i="12"/>
  <c r="AK729" i="12" s="1"/>
  <c r="AJ618" i="12"/>
  <c r="AJ729" i="12" s="1"/>
  <c r="AI618" i="12"/>
  <c r="AI729" i="12" s="1"/>
  <c r="AH618" i="12"/>
  <c r="AH729" i="12" s="1"/>
  <c r="AG618" i="12"/>
  <c r="AG729" i="12" s="1"/>
  <c r="AF618" i="12"/>
  <c r="AF729" i="12" s="1"/>
  <c r="AE618" i="12"/>
  <c r="AE729" i="12" s="1"/>
  <c r="AD618" i="12"/>
  <c r="AD729" i="12" s="1"/>
  <c r="AC618" i="12"/>
  <c r="AC729" i="12" s="1"/>
  <c r="AB618" i="12"/>
  <c r="AB729" i="12" s="1"/>
  <c r="AA618" i="12"/>
  <c r="AA729" i="12" s="1"/>
  <c r="Z618" i="12"/>
  <c r="Z729" i="12" s="1"/>
  <c r="Y618" i="12"/>
  <c r="Y729" i="12" s="1"/>
  <c r="X618" i="12"/>
  <c r="X729" i="12" s="1"/>
  <c r="W618" i="12"/>
  <c r="W729" i="12" s="1"/>
  <c r="V618" i="12"/>
  <c r="V729" i="12" s="1"/>
  <c r="U618" i="12"/>
  <c r="U729" i="12" s="1"/>
  <c r="T618" i="12"/>
  <c r="T729" i="12" s="1"/>
  <c r="S618" i="12"/>
  <c r="S729" i="12" s="1"/>
  <c r="R618" i="12"/>
  <c r="R729" i="12" s="1"/>
  <c r="Q618" i="12"/>
  <c r="Q729" i="12" s="1"/>
  <c r="P618" i="12"/>
  <c r="P729" i="12" s="1"/>
  <c r="O618" i="12"/>
  <c r="O729" i="12" s="1"/>
  <c r="N618" i="12"/>
  <c r="N729" i="12" s="1"/>
  <c r="M618" i="12"/>
  <c r="M729" i="12" s="1"/>
  <c r="L618" i="12"/>
  <c r="L729" i="12" s="1"/>
  <c r="K618" i="12"/>
  <c r="K729" i="12" s="1"/>
  <c r="J618" i="12"/>
  <c r="J729" i="12" s="1"/>
  <c r="I618" i="12"/>
  <c r="I729" i="12" s="1"/>
  <c r="H618" i="12"/>
  <c r="H729" i="12" s="1"/>
  <c r="G618" i="12"/>
  <c r="G729" i="12" s="1"/>
  <c r="F618" i="12"/>
  <c r="F729" i="12" s="1"/>
  <c r="E618" i="12"/>
  <c r="E729" i="12" s="1"/>
  <c r="DH617" i="12"/>
  <c r="DH728" i="12" s="1"/>
  <c r="DG617" i="12"/>
  <c r="DG728" i="12" s="1"/>
  <c r="DF617" i="12"/>
  <c r="DF728" i="12" s="1"/>
  <c r="DE617" i="12"/>
  <c r="DE728" i="12" s="1"/>
  <c r="DD617" i="12"/>
  <c r="DD728" i="12" s="1"/>
  <c r="DC617" i="12"/>
  <c r="DC728" i="12" s="1"/>
  <c r="DB617" i="12"/>
  <c r="DB728" i="12" s="1"/>
  <c r="DA617" i="12"/>
  <c r="DA728" i="12" s="1"/>
  <c r="CZ617" i="12"/>
  <c r="CZ728" i="12" s="1"/>
  <c r="CY617" i="12"/>
  <c r="CY728" i="12" s="1"/>
  <c r="CX617" i="12"/>
  <c r="CX728" i="12" s="1"/>
  <c r="CW617" i="12"/>
  <c r="CW728" i="12" s="1"/>
  <c r="CV617" i="12"/>
  <c r="CV728" i="12" s="1"/>
  <c r="CU617" i="12"/>
  <c r="CU728" i="12" s="1"/>
  <c r="CT617" i="12"/>
  <c r="CT728" i="12" s="1"/>
  <c r="CS617" i="12"/>
  <c r="CS728" i="12" s="1"/>
  <c r="CR617" i="12"/>
  <c r="CR728" i="12" s="1"/>
  <c r="CQ617" i="12"/>
  <c r="CQ728" i="12" s="1"/>
  <c r="CP617" i="12"/>
  <c r="CP728" i="12" s="1"/>
  <c r="CO617" i="12"/>
  <c r="CO728" i="12" s="1"/>
  <c r="CN617" i="12"/>
  <c r="CN728" i="12" s="1"/>
  <c r="CM617" i="12"/>
  <c r="CM728" i="12" s="1"/>
  <c r="CL617" i="12"/>
  <c r="CL728" i="12" s="1"/>
  <c r="CK617" i="12"/>
  <c r="CK728" i="12" s="1"/>
  <c r="CJ617" i="12"/>
  <c r="CJ728" i="12" s="1"/>
  <c r="CI617" i="12"/>
  <c r="CI728" i="12" s="1"/>
  <c r="CH617" i="12"/>
  <c r="CH728" i="12" s="1"/>
  <c r="CG617" i="12"/>
  <c r="CG728" i="12" s="1"/>
  <c r="CF617" i="12"/>
  <c r="CF728" i="12" s="1"/>
  <c r="CE617" i="12"/>
  <c r="CE728" i="12" s="1"/>
  <c r="CD617" i="12"/>
  <c r="CD728" i="12" s="1"/>
  <c r="CC617" i="12"/>
  <c r="CC728" i="12" s="1"/>
  <c r="CB617" i="12"/>
  <c r="CB728" i="12" s="1"/>
  <c r="CA617" i="12"/>
  <c r="CA728" i="12" s="1"/>
  <c r="BZ617" i="12"/>
  <c r="BZ728" i="12" s="1"/>
  <c r="BY617" i="12"/>
  <c r="BY728" i="12" s="1"/>
  <c r="BX617" i="12"/>
  <c r="BX728" i="12" s="1"/>
  <c r="BW617" i="12"/>
  <c r="BW728" i="12" s="1"/>
  <c r="BV617" i="12"/>
  <c r="BV728" i="12" s="1"/>
  <c r="BU617" i="12"/>
  <c r="BU728" i="12" s="1"/>
  <c r="BT617" i="12"/>
  <c r="BT728" i="12" s="1"/>
  <c r="BS617" i="12"/>
  <c r="BS728" i="12" s="1"/>
  <c r="BR617" i="12"/>
  <c r="BR728" i="12" s="1"/>
  <c r="BQ617" i="12"/>
  <c r="BQ728" i="12" s="1"/>
  <c r="BP617" i="12"/>
  <c r="BP728" i="12" s="1"/>
  <c r="BO617" i="12"/>
  <c r="BO728" i="12" s="1"/>
  <c r="BN617" i="12"/>
  <c r="BN728" i="12" s="1"/>
  <c r="BM617" i="12"/>
  <c r="BM728" i="12" s="1"/>
  <c r="BL617" i="12"/>
  <c r="BL728" i="12" s="1"/>
  <c r="BK617" i="12"/>
  <c r="BK728" i="12" s="1"/>
  <c r="BJ617" i="12"/>
  <c r="BJ728" i="12" s="1"/>
  <c r="BI617" i="12"/>
  <c r="BI728" i="12" s="1"/>
  <c r="BH617" i="12"/>
  <c r="BH728" i="12" s="1"/>
  <c r="BG617" i="12"/>
  <c r="BG728" i="12" s="1"/>
  <c r="BF617" i="12"/>
  <c r="BF728" i="12" s="1"/>
  <c r="BE617" i="12"/>
  <c r="BE728" i="12" s="1"/>
  <c r="BD617" i="12"/>
  <c r="BD728" i="12" s="1"/>
  <c r="BC617" i="12"/>
  <c r="BC728" i="12" s="1"/>
  <c r="BB617" i="12"/>
  <c r="BB728" i="12" s="1"/>
  <c r="BA617" i="12"/>
  <c r="BA728" i="12" s="1"/>
  <c r="AZ617" i="12"/>
  <c r="AZ728" i="12" s="1"/>
  <c r="AY617" i="12"/>
  <c r="AY728" i="12" s="1"/>
  <c r="AX617" i="12"/>
  <c r="AX728" i="12" s="1"/>
  <c r="AV617" i="12"/>
  <c r="AV728" i="12" s="1"/>
  <c r="AU617" i="12"/>
  <c r="AU728" i="12" s="1"/>
  <c r="AT617" i="12"/>
  <c r="AT728" i="12" s="1"/>
  <c r="AS617" i="12"/>
  <c r="AS728" i="12" s="1"/>
  <c r="AR617" i="12"/>
  <c r="AR728" i="12" s="1"/>
  <c r="AQ617" i="12"/>
  <c r="AQ728" i="12" s="1"/>
  <c r="AP617" i="12"/>
  <c r="AP728" i="12" s="1"/>
  <c r="AO617" i="12"/>
  <c r="AO728" i="12" s="1"/>
  <c r="AN617" i="12"/>
  <c r="AN728" i="12" s="1"/>
  <c r="AM617" i="12"/>
  <c r="AM728" i="12" s="1"/>
  <c r="AL617" i="12"/>
  <c r="AL728" i="12" s="1"/>
  <c r="AK617" i="12"/>
  <c r="AK728" i="12" s="1"/>
  <c r="AJ617" i="12"/>
  <c r="AJ728" i="12" s="1"/>
  <c r="AI617" i="12"/>
  <c r="AI728" i="12" s="1"/>
  <c r="AH617" i="12"/>
  <c r="AH728" i="12" s="1"/>
  <c r="AG617" i="12"/>
  <c r="AG728" i="12" s="1"/>
  <c r="AF617" i="12"/>
  <c r="AF728" i="12" s="1"/>
  <c r="AE617" i="12"/>
  <c r="AE728" i="12" s="1"/>
  <c r="AD617" i="12"/>
  <c r="AD728" i="12" s="1"/>
  <c r="AC617" i="12"/>
  <c r="AC728" i="12" s="1"/>
  <c r="AB617" i="12"/>
  <c r="AB728" i="12" s="1"/>
  <c r="AA617" i="12"/>
  <c r="AA728" i="12" s="1"/>
  <c r="Z617" i="12"/>
  <c r="Z728" i="12" s="1"/>
  <c r="Y617" i="12"/>
  <c r="Y728" i="12" s="1"/>
  <c r="X617" i="12"/>
  <c r="X728" i="12" s="1"/>
  <c r="W617" i="12"/>
  <c r="W728" i="12" s="1"/>
  <c r="V617" i="12"/>
  <c r="V728" i="12" s="1"/>
  <c r="U617" i="12"/>
  <c r="U728" i="12" s="1"/>
  <c r="T617" i="12"/>
  <c r="T728" i="12" s="1"/>
  <c r="S617" i="12"/>
  <c r="S728" i="12" s="1"/>
  <c r="R617" i="12"/>
  <c r="R728" i="12" s="1"/>
  <c r="Q617" i="12"/>
  <c r="Q728" i="12" s="1"/>
  <c r="P617" i="12"/>
  <c r="P728" i="12" s="1"/>
  <c r="O617" i="12"/>
  <c r="O728" i="12" s="1"/>
  <c r="N617" i="12"/>
  <c r="N728" i="12" s="1"/>
  <c r="M617" i="12"/>
  <c r="M728" i="12" s="1"/>
  <c r="L617" i="12"/>
  <c r="L728" i="12" s="1"/>
  <c r="K617" i="12"/>
  <c r="K728" i="12" s="1"/>
  <c r="J617" i="12"/>
  <c r="J728" i="12" s="1"/>
  <c r="I617" i="12"/>
  <c r="I728" i="12" s="1"/>
  <c r="H617" i="12"/>
  <c r="H728" i="12" s="1"/>
  <c r="G617" i="12"/>
  <c r="G728" i="12" s="1"/>
  <c r="F617" i="12"/>
  <c r="F728" i="12" s="1"/>
  <c r="E617" i="12"/>
  <c r="E728" i="12" s="1"/>
  <c r="DH616" i="12"/>
  <c r="DH727" i="12" s="1"/>
  <c r="DG616" i="12"/>
  <c r="DG727" i="12" s="1"/>
  <c r="DF616" i="12"/>
  <c r="DF727" i="12" s="1"/>
  <c r="DE616" i="12"/>
  <c r="DE727" i="12" s="1"/>
  <c r="DD616" i="12"/>
  <c r="DD727" i="12" s="1"/>
  <c r="DC616" i="12"/>
  <c r="DC727" i="12" s="1"/>
  <c r="DB616" i="12"/>
  <c r="DB727" i="12" s="1"/>
  <c r="DA616" i="12"/>
  <c r="DA727" i="12" s="1"/>
  <c r="CZ616" i="12"/>
  <c r="CZ727" i="12" s="1"/>
  <c r="CY616" i="12"/>
  <c r="CY727" i="12" s="1"/>
  <c r="CX616" i="12"/>
  <c r="CX727" i="12" s="1"/>
  <c r="CW616" i="12"/>
  <c r="CW727" i="12" s="1"/>
  <c r="CV616" i="12"/>
  <c r="CV727" i="12" s="1"/>
  <c r="CU616" i="12"/>
  <c r="CU727" i="12" s="1"/>
  <c r="CT616" i="12"/>
  <c r="CT727" i="12" s="1"/>
  <c r="CS616" i="12"/>
  <c r="CS727" i="12" s="1"/>
  <c r="CR616" i="12"/>
  <c r="CR727" i="12" s="1"/>
  <c r="CQ616" i="12"/>
  <c r="CQ727" i="12" s="1"/>
  <c r="CP616" i="12"/>
  <c r="CP727" i="12" s="1"/>
  <c r="CO616" i="12"/>
  <c r="CO727" i="12" s="1"/>
  <c r="CN616" i="12"/>
  <c r="CN727" i="12" s="1"/>
  <c r="CM616" i="12"/>
  <c r="CM727" i="12" s="1"/>
  <c r="CL616" i="12"/>
  <c r="CL727" i="12" s="1"/>
  <c r="CK616" i="12"/>
  <c r="CK727" i="12" s="1"/>
  <c r="CJ616" i="12"/>
  <c r="CJ727" i="12" s="1"/>
  <c r="CI616" i="12"/>
  <c r="CI727" i="12" s="1"/>
  <c r="CH616" i="12"/>
  <c r="CH727" i="12" s="1"/>
  <c r="CG616" i="12"/>
  <c r="CG727" i="12" s="1"/>
  <c r="CF616" i="12"/>
  <c r="CF727" i="12" s="1"/>
  <c r="CE616" i="12"/>
  <c r="CE727" i="12" s="1"/>
  <c r="CD616" i="12"/>
  <c r="CD727" i="12" s="1"/>
  <c r="CC616" i="12"/>
  <c r="CC727" i="12" s="1"/>
  <c r="CB616" i="12"/>
  <c r="CB727" i="12" s="1"/>
  <c r="CA616" i="12"/>
  <c r="CA727" i="12" s="1"/>
  <c r="BZ616" i="12"/>
  <c r="BZ727" i="12" s="1"/>
  <c r="BY616" i="12"/>
  <c r="BY727" i="12" s="1"/>
  <c r="BX616" i="12"/>
  <c r="BX727" i="12" s="1"/>
  <c r="BW616" i="12"/>
  <c r="BW727" i="12" s="1"/>
  <c r="BV616" i="12"/>
  <c r="BV727" i="12" s="1"/>
  <c r="BU616" i="12"/>
  <c r="BU727" i="12" s="1"/>
  <c r="BT616" i="12"/>
  <c r="BT727" i="12" s="1"/>
  <c r="BS616" i="12"/>
  <c r="BS727" i="12" s="1"/>
  <c r="BR616" i="12"/>
  <c r="BR727" i="12" s="1"/>
  <c r="BQ616" i="12"/>
  <c r="BQ727" i="12" s="1"/>
  <c r="BP616" i="12"/>
  <c r="BP727" i="12" s="1"/>
  <c r="BO616" i="12"/>
  <c r="BO727" i="12" s="1"/>
  <c r="BN616" i="12"/>
  <c r="BN727" i="12" s="1"/>
  <c r="BM616" i="12"/>
  <c r="BM727" i="12" s="1"/>
  <c r="BL616" i="12"/>
  <c r="BL727" i="12" s="1"/>
  <c r="BK616" i="12"/>
  <c r="BK727" i="12" s="1"/>
  <c r="BJ616" i="12"/>
  <c r="BJ727" i="12" s="1"/>
  <c r="BI616" i="12"/>
  <c r="BI727" i="12" s="1"/>
  <c r="BH616" i="12"/>
  <c r="BH727" i="12" s="1"/>
  <c r="BG616" i="12"/>
  <c r="BG727" i="12" s="1"/>
  <c r="BF616" i="12"/>
  <c r="BF727" i="12" s="1"/>
  <c r="BE616" i="12"/>
  <c r="BE727" i="12" s="1"/>
  <c r="BD616" i="12"/>
  <c r="BD727" i="12" s="1"/>
  <c r="BC616" i="12"/>
  <c r="BC727" i="12" s="1"/>
  <c r="BB616" i="12"/>
  <c r="BB727" i="12" s="1"/>
  <c r="BA616" i="12"/>
  <c r="BA727" i="12" s="1"/>
  <c r="AZ616" i="12"/>
  <c r="AZ727" i="12" s="1"/>
  <c r="AY616" i="12"/>
  <c r="AY727" i="12" s="1"/>
  <c r="AX616" i="12"/>
  <c r="AX727" i="12" s="1"/>
  <c r="AW616" i="12"/>
  <c r="AW727" i="12" s="1"/>
  <c r="AU616" i="12"/>
  <c r="AU727" i="12" s="1"/>
  <c r="AT616" i="12"/>
  <c r="AT727" i="12" s="1"/>
  <c r="AS616" i="12"/>
  <c r="AS727" i="12" s="1"/>
  <c r="AR616" i="12"/>
  <c r="AR727" i="12" s="1"/>
  <c r="AQ616" i="12"/>
  <c r="AQ727" i="12" s="1"/>
  <c r="AP616" i="12"/>
  <c r="AP727" i="12" s="1"/>
  <c r="AO616" i="12"/>
  <c r="AO727" i="12" s="1"/>
  <c r="AN616" i="12"/>
  <c r="AN727" i="12" s="1"/>
  <c r="AM616" i="12"/>
  <c r="AM727" i="12" s="1"/>
  <c r="AL616" i="12"/>
  <c r="AL727" i="12" s="1"/>
  <c r="AK616" i="12"/>
  <c r="AK727" i="12" s="1"/>
  <c r="AJ616" i="12"/>
  <c r="AJ727" i="12" s="1"/>
  <c r="AI616" i="12"/>
  <c r="AI727" i="12" s="1"/>
  <c r="AH616" i="12"/>
  <c r="AH727" i="12" s="1"/>
  <c r="AG616" i="12"/>
  <c r="AG727" i="12" s="1"/>
  <c r="AF616" i="12"/>
  <c r="AF727" i="12" s="1"/>
  <c r="AE616" i="12"/>
  <c r="AE727" i="12" s="1"/>
  <c r="AD616" i="12"/>
  <c r="AD727" i="12" s="1"/>
  <c r="AC616" i="12"/>
  <c r="AC727" i="12" s="1"/>
  <c r="AB616" i="12"/>
  <c r="AB727" i="12" s="1"/>
  <c r="AA616" i="12"/>
  <c r="AA727" i="12" s="1"/>
  <c r="Z616" i="12"/>
  <c r="Z727" i="12" s="1"/>
  <c r="Y616" i="12"/>
  <c r="Y727" i="12" s="1"/>
  <c r="X616" i="12"/>
  <c r="X727" i="12" s="1"/>
  <c r="W616" i="12"/>
  <c r="W727" i="12" s="1"/>
  <c r="V616" i="12"/>
  <c r="V727" i="12" s="1"/>
  <c r="U616" i="12"/>
  <c r="U727" i="12" s="1"/>
  <c r="T616" i="12"/>
  <c r="T727" i="12" s="1"/>
  <c r="S616" i="12"/>
  <c r="S727" i="12" s="1"/>
  <c r="R616" i="12"/>
  <c r="R727" i="12" s="1"/>
  <c r="Q616" i="12"/>
  <c r="Q727" i="12" s="1"/>
  <c r="P616" i="12"/>
  <c r="P727" i="12" s="1"/>
  <c r="O616" i="12"/>
  <c r="O727" i="12" s="1"/>
  <c r="N616" i="12"/>
  <c r="N727" i="12" s="1"/>
  <c r="M616" i="12"/>
  <c r="M727" i="12" s="1"/>
  <c r="L616" i="12"/>
  <c r="L727" i="12" s="1"/>
  <c r="K616" i="12"/>
  <c r="K727" i="12" s="1"/>
  <c r="J616" i="12"/>
  <c r="J727" i="12" s="1"/>
  <c r="I616" i="12"/>
  <c r="I727" i="12" s="1"/>
  <c r="H616" i="12"/>
  <c r="H727" i="12" s="1"/>
  <c r="G616" i="12"/>
  <c r="G727" i="12" s="1"/>
  <c r="F616" i="12"/>
  <c r="F727" i="12" s="1"/>
  <c r="E616" i="12"/>
  <c r="E727" i="12" s="1"/>
  <c r="DH615" i="12"/>
  <c r="DH726" i="12" s="1"/>
  <c r="DG615" i="12"/>
  <c r="DG726" i="12" s="1"/>
  <c r="DF615" i="12"/>
  <c r="DF726" i="12" s="1"/>
  <c r="DE615" i="12"/>
  <c r="DE726" i="12" s="1"/>
  <c r="DD615" i="12"/>
  <c r="DD726" i="12" s="1"/>
  <c r="DC615" i="12"/>
  <c r="DC726" i="12" s="1"/>
  <c r="DB615" i="12"/>
  <c r="DB726" i="12" s="1"/>
  <c r="DA615" i="12"/>
  <c r="DA726" i="12" s="1"/>
  <c r="CZ615" i="12"/>
  <c r="CZ726" i="12" s="1"/>
  <c r="CY615" i="12"/>
  <c r="CY726" i="12" s="1"/>
  <c r="CX615" i="12"/>
  <c r="CX726" i="12" s="1"/>
  <c r="CW615" i="12"/>
  <c r="CW726" i="12" s="1"/>
  <c r="CV615" i="12"/>
  <c r="CV726" i="12" s="1"/>
  <c r="CU615" i="12"/>
  <c r="CU726" i="12" s="1"/>
  <c r="CT615" i="12"/>
  <c r="CT726" i="12" s="1"/>
  <c r="CS615" i="12"/>
  <c r="CS726" i="12" s="1"/>
  <c r="CR615" i="12"/>
  <c r="CR726" i="12" s="1"/>
  <c r="CQ615" i="12"/>
  <c r="CQ726" i="12" s="1"/>
  <c r="CP615" i="12"/>
  <c r="CP726" i="12" s="1"/>
  <c r="CO615" i="12"/>
  <c r="CO726" i="12" s="1"/>
  <c r="CN615" i="12"/>
  <c r="CN726" i="12" s="1"/>
  <c r="CM615" i="12"/>
  <c r="CM726" i="12" s="1"/>
  <c r="CL615" i="12"/>
  <c r="CL726" i="12" s="1"/>
  <c r="CK615" i="12"/>
  <c r="CK726" i="12" s="1"/>
  <c r="CJ615" i="12"/>
  <c r="CJ726" i="12" s="1"/>
  <c r="CI615" i="12"/>
  <c r="CI726" i="12" s="1"/>
  <c r="CH615" i="12"/>
  <c r="CH726" i="12" s="1"/>
  <c r="CG615" i="12"/>
  <c r="CG726" i="12" s="1"/>
  <c r="CF615" i="12"/>
  <c r="CF726" i="12" s="1"/>
  <c r="CE615" i="12"/>
  <c r="CE726" i="12" s="1"/>
  <c r="CD615" i="12"/>
  <c r="CD726" i="12" s="1"/>
  <c r="CC615" i="12"/>
  <c r="CC726" i="12" s="1"/>
  <c r="CB615" i="12"/>
  <c r="CB726" i="12" s="1"/>
  <c r="CA615" i="12"/>
  <c r="CA726" i="12" s="1"/>
  <c r="BZ615" i="12"/>
  <c r="BZ726" i="12" s="1"/>
  <c r="BY615" i="12"/>
  <c r="BY726" i="12" s="1"/>
  <c r="BX615" i="12"/>
  <c r="BX726" i="12" s="1"/>
  <c r="BW615" i="12"/>
  <c r="BW726" i="12" s="1"/>
  <c r="BV615" i="12"/>
  <c r="BV726" i="12" s="1"/>
  <c r="BU615" i="12"/>
  <c r="BU726" i="12" s="1"/>
  <c r="BT615" i="12"/>
  <c r="BT726" i="12" s="1"/>
  <c r="BS615" i="12"/>
  <c r="BS726" i="12" s="1"/>
  <c r="BR615" i="12"/>
  <c r="BR726" i="12" s="1"/>
  <c r="BQ615" i="12"/>
  <c r="BQ726" i="12" s="1"/>
  <c r="BP615" i="12"/>
  <c r="BP726" i="12" s="1"/>
  <c r="BO615" i="12"/>
  <c r="BO726" i="12" s="1"/>
  <c r="BN615" i="12"/>
  <c r="BN726" i="12" s="1"/>
  <c r="BM615" i="12"/>
  <c r="BM726" i="12" s="1"/>
  <c r="BL615" i="12"/>
  <c r="BL726" i="12" s="1"/>
  <c r="BK615" i="12"/>
  <c r="BK726" i="12" s="1"/>
  <c r="BJ615" i="12"/>
  <c r="BJ726" i="12" s="1"/>
  <c r="BI615" i="12"/>
  <c r="BI726" i="12" s="1"/>
  <c r="BH615" i="12"/>
  <c r="BH726" i="12" s="1"/>
  <c r="BG615" i="12"/>
  <c r="BG726" i="12" s="1"/>
  <c r="BF615" i="12"/>
  <c r="BF726" i="12" s="1"/>
  <c r="BE615" i="12"/>
  <c r="BE726" i="12" s="1"/>
  <c r="BD615" i="12"/>
  <c r="BD726" i="12" s="1"/>
  <c r="BC615" i="12"/>
  <c r="BC726" i="12" s="1"/>
  <c r="BB615" i="12"/>
  <c r="BB726" i="12" s="1"/>
  <c r="BA615" i="12"/>
  <c r="BA726" i="12" s="1"/>
  <c r="AZ615" i="12"/>
  <c r="AZ726" i="12" s="1"/>
  <c r="AY615" i="12"/>
  <c r="AY726" i="12" s="1"/>
  <c r="AX615" i="12"/>
  <c r="AX726" i="12" s="1"/>
  <c r="AW615" i="12"/>
  <c r="AW726" i="12" s="1"/>
  <c r="AV615" i="12"/>
  <c r="AV726" i="12" s="1"/>
  <c r="AT615" i="12"/>
  <c r="AT726" i="12" s="1"/>
  <c r="AS615" i="12"/>
  <c r="AS726" i="12" s="1"/>
  <c r="AR615" i="12"/>
  <c r="AR726" i="12" s="1"/>
  <c r="AQ615" i="12"/>
  <c r="AQ726" i="12" s="1"/>
  <c r="AP615" i="12"/>
  <c r="AP726" i="12" s="1"/>
  <c r="AO615" i="12"/>
  <c r="AO726" i="12" s="1"/>
  <c r="AN615" i="12"/>
  <c r="AN726" i="12" s="1"/>
  <c r="AM615" i="12"/>
  <c r="AM726" i="12" s="1"/>
  <c r="AL615" i="12"/>
  <c r="AL726" i="12" s="1"/>
  <c r="AK615" i="12"/>
  <c r="AK726" i="12" s="1"/>
  <c r="AJ615" i="12"/>
  <c r="AJ726" i="12" s="1"/>
  <c r="AI615" i="12"/>
  <c r="AI726" i="12" s="1"/>
  <c r="AH615" i="12"/>
  <c r="AH726" i="12" s="1"/>
  <c r="AG615" i="12"/>
  <c r="AG726" i="12" s="1"/>
  <c r="AF615" i="12"/>
  <c r="AF726" i="12" s="1"/>
  <c r="AE615" i="12"/>
  <c r="AE726" i="12" s="1"/>
  <c r="AD615" i="12"/>
  <c r="AD726" i="12" s="1"/>
  <c r="AC615" i="12"/>
  <c r="AC726" i="12" s="1"/>
  <c r="AB615" i="12"/>
  <c r="AB726" i="12" s="1"/>
  <c r="AA615" i="12"/>
  <c r="AA726" i="12" s="1"/>
  <c r="Z615" i="12"/>
  <c r="Z726" i="12" s="1"/>
  <c r="Y615" i="12"/>
  <c r="Y726" i="12" s="1"/>
  <c r="X615" i="12"/>
  <c r="X726" i="12" s="1"/>
  <c r="W615" i="12"/>
  <c r="W726" i="12" s="1"/>
  <c r="V615" i="12"/>
  <c r="V726" i="12" s="1"/>
  <c r="U615" i="12"/>
  <c r="U726" i="12" s="1"/>
  <c r="T615" i="12"/>
  <c r="T726" i="12" s="1"/>
  <c r="S615" i="12"/>
  <c r="S726" i="12" s="1"/>
  <c r="R615" i="12"/>
  <c r="R726" i="12" s="1"/>
  <c r="Q615" i="12"/>
  <c r="Q726" i="12" s="1"/>
  <c r="P615" i="12"/>
  <c r="P726" i="12" s="1"/>
  <c r="O615" i="12"/>
  <c r="O726" i="12" s="1"/>
  <c r="N615" i="12"/>
  <c r="N726" i="12" s="1"/>
  <c r="M615" i="12"/>
  <c r="M726" i="12" s="1"/>
  <c r="L615" i="12"/>
  <c r="L726" i="12" s="1"/>
  <c r="K615" i="12"/>
  <c r="K726" i="12" s="1"/>
  <c r="J615" i="12"/>
  <c r="J726" i="12" s="1"/>
  <c r="I615" i="12"/>
  <c r="I726" i="12" s="1"/>
  <c r="H615" i="12"/>
  <c r="H726" i="12" s="1"/>
  <c r="G615" i="12"/>
  <c r="G726" i="12" s="1"/>
  <c r="F615" i="12"/>
  <c r="F726" i="12" s="1"/>
  <c r="E615" i="12"/>
  <c r="E726" i="12" s="1"/>
  <c r="DH614" i="12"/>
  <c r="DH725" i="12" s="1"/>
  <c r="DG614" i="12"/>
  <c r="DG725" i="12" s="1"/>
  <c r="DF614" i="12"/>
  <c r="DF725" i="12" s="1"/>
  <c r="DE614" i="12"/>
  <c r="DE725" i="12" s="1"/>
  <c r="DD614" i="12"/>
  <c r="DD725" i="12" s="1"/>
  <c r="DC614" i="12"/>
  <c r="DC725" i="12" s="1"/>
  <c r="DB614" i="12"/>
  <c r="DB725" i="12" s="1"/>
  <c r="DA614" i="12"/>
  <c r="DA725" i="12" s="1"/>
  <c r="CZ614" i="12"/>
  <c r="CZ725" i="12" s="1"/>
  <c r="CY614" i="12"/>
  <c r="CY725" i="12" s="1"/>
  <c r="CX614" i="12"/>
  <c r="CX725" i="12" s="1"/>
  <c r="CW614" i="12"/>
  <c r="CW725" i="12" s="1"/>
  <c r="CV614" i="12"/>
  <c r="CV725" i="12" s="1"/>
  <c r="CU614" i="12"/>
  <c r="CU725" i="12" s="1"/>
  <c r="CT614" i="12"/>
  <c r="CT725" i="12" s="1"/>
  <c r="CS614" i="12"/>
  <c r="CS725" i="12" s="1"/>
  <c r="CR614" i="12"/>
  <c r="CR725" i="12" s="1"/>
  <c r="CQ614" i="12"/>
  <c r="CQ725" i="12" s="1"/>
  <c r="CP614" i="12"/>
  <c r="CP725" i="12" s="1"/>
  <c r="CO614" i="12"/>
  <c r="CO725" i="12" s="1"/>
  <c r="CN614" i="12"/>
  <c r="CN725" i="12" s="1"/>
  <c r="CM614" i="12"/>
  <c r="CM725" i="12" s="1"/>
  <c r="CL614" i="12"/>
  <c r="CL725" i="12" s="1"/>
  <c r="CK614" i="12"/>
  <c r="CK725" i="12" s="1"/>
  <c r="CJ614" i="12"/>
  <c r="CJ725" i="12" s="1"/>
  <c r="CI614" i="12"/>
  <c r="CI725" i="12" s="1"/>
  <c r="CH614" i="12"/>
  <c r="CH725" i="12" s="1"/>
  <c r="CG614" i="12"/>
  <c r="CG725" i="12" s="1"/>
  <c r="CF614" i="12"/>
  <c r="CF725" i="12" s="1"/>
  <c r="CE614" i="12"/>
  <c r="CE725" i="12" s="1"/>
  <c r="CD614" i="12"/>
  <c r="CD725" i="12" s="1"/>
  <c r="CC614" i="12"/>
  <c r="CC725" i="12" s="1"/>
  <c r="CB614" i="12"/>
  <c r="CB725" i="12" s="1"/>
  <c r="CA614" i="12"/>
  <c r="CA725" i="12" s="1"/>
  <c r="BZ614" i="12"/>
  <c r="BZ725" i="12" s="1"/>
  <c r="BY614" i="12"/>
  <c r="BY725" i="12" s="1"/>
  <c r="BX614" i="12"/>
  <c r="BX725" i="12" s="1"/>
  <c r="BW614" i="12"/>
  <c r="BW725" i="12" s="1"/>
  <c r="BV614" i="12"/>
  <c r="BV725" i="12" s="1"/>
  <c r="BU614" i="12"/>
  <c r="BU725" i="12" s="1"/>
  <c r="BT614" i="12"/>
  <c r="BT725" i="12" s="1"/>
  <c r="BS614" i="12"/>
  <c r="BS725" i="12" s="1"/>
  <c r="BR614" i="12"/>
  <c r="BR725" i="12" s="1"/>
  <c r="BQ614" i="12"/>
  <c r="BQ725" i="12" s="1"/>
  <c r="BP614" i="12"/>
  <c r="BP725" i="12" s="1"/>
  <c r="BO614" i="12"/>
  <c r="BO725" i="12" s="1"/>
  <c r="BN614" i="12"/>
  <c r="BN725" i="12" s="1"/>
  <c r="BM614" i="12"/>
  <c r="BM725" i="12" s="1"/>
  <c r="BL614" i="12"/>
  <c r="BL725" i="12" s="1"/>
  <c r="BK614" i="12"/>
  <c r="BK725" i="12" s="1"/>
  <c r="BJ614" i="12"/>
  <c r="BJ725" i="12" s="1"/>
  <c r="BI614" i="12"/>
  <c r="BI725" i="12" s="1"/>
  <c r="BH614" i="12"/>
  <c r="BH725" i="12" s="1"/>
  <c r="BG614" i="12"/>
  <c r="BG725" i="12" s="1"/>
  <c r="BF614" i="12"/>
  <c r="BF725" i="12" s="1"/>
  <c r="BE614" i="12"/>
  <c r="BE725" i="12" s="1"/>
  <c r="BD614" i="12"/>
  <c r="BD725" i="12" s="1"/>
  <c r="BC614" i="12"/>
  <c r="BC725" i="12" s="1"/>
  <c r="BB614" i="12"/>
  <c r="BB725" i="12" s="1"/>
  <c r="BA614" i="12"/>
  <c r="BA725" i="12" s="1"/>
  <c r="AZ614" i="12"/>
  <c r="AZ725" i="12" s="1"/>
  <c r="AY614" i="12"/>
  <c r="AY725" i="12" s="1"/>
  <c r="AX614" i="12"/>
  <c r="AX725" i="12" s="1"/>
  <c r="AW614" i="12"/>
  <c r="AW725" i="12" s="1"/>
  <c r="AV614" i="12"/>
  <c r="AV725" i="12" s="1"/>
  <c r="AU614" i="12"/>
  <c r="AU725" i="12" s="1"/>
  <c r="AS614" i="12"/>
  <c r="AS725" i="12" s="1"/>
  <c r="AR614" i="12"/>
  <c r="AR725" i="12" s="1"/>
  <c r="AQ614" i="12"/>
  <c r="AQ725" i="12" s="1"/>
  <c r="AP614" i="12"/>
  <c r="AP725" i="12" s="1"/>
  <c r="AO614" i="12"/>
  <c r="AO725" i="12" s="1"/>
  <c r="AN614" i="12"/>
  <c r="AN725" i="12" s="1"/>
  <c r="AM614" i="12"/>
  <c r="AM725" i="12" s="1"/>
  <c r="AL614" i="12"/>
  <c r="AL725" i="12" s="1"/>
  <c r="AK614" i="12"/>
  <c r="AK725" i="12" s="1"/>
  <c r="AJ614" i="12"/>
  <c r="AJ725" i="12" s="1"/>
  <c r="AI614" i="12"/>
  <c r="AI725" i="12" s="1"/>
  <c r="AH614" i="12"/>
  <c r="AH725" i="12" s="1"/>
  <c r="AG614" i="12"/>
  <c r="AG725" i="12" s="1"/>
  <c r="AF614" i="12"/>
  <c r="AF725" i="12" s="1"/>
  <c r="AE614" i="12"/>
  <c r="AE725" i="12" s="1"/>
  <c r="AD614" i="12"/>
  <c r="AD725" i="12" s="1"/>
  <c r="AC614" i="12"/>
  <c r="AC725" i="12" s="1"/>
  <c r="AB614" i="12"/>
  <c r="AB725" i="12" s="1"/>
  <c r="AA614" i="12"/>
  <c r="AA725" i="12" s="1"/>
  <c r="Z614" i="12"/>
  <c r="Z725" i="12" s="1"/>
  <c r="Y614" i="12"/>
  <c r="Y725" i="12" s="1"/>
  <c r="X614" i="12"/>
  <c r="X725" i="12" s="1"/>
  <c r="W614" i="12"/>
  <c r="W725" i="12" s="1"/>
  <c r="V614" i="12"/>
  <c r="V725" i="12" s="1"/>
  <c r="U614" i="12"/>
  <c r="U725" i="12" s="1"/>
  <c r="T614" i="12"/>
  <c r="T725" i="12" s="1"/>
  <c r="S614" i="12"/>
  <c r="S725" i="12" s="1"/>
  <c r="R614" i="12"/>
  <c r="R725" i="12" s="1"/>
  <c r="Q614" i="12"/>
  <c r="Q725" i="12" s="1"/>
  <c r="P614" i="12"/>
  <c r="P725" i="12" s="1"/>
  <c r="O614" i="12"/>
  <c r="O725" i="12" s="1"/>
  <c r="N614" i="12"/>
  <c r="N725" i="12" s="1"/>
  <c r="M614" i="12"/>
  <c r="M725" i="12" s="1"/>
  <c r="L614" i="12"/>
  <c r="L725" i="12" s="1"/>
  <c r="K614" i="12"/>
  <c r="K725" i="12" s="1"/>
  <c r="J614" i="12"/>
  <c r="J725" i="12" s="1"/>
  <c r="I614" i="12"/>
  <c r="I725" i="12" s="1"/>
  <c r="H614" i="12"/>
  <c r="H725" i="12" s="1"/>
  <c r="G614" i="12"/>
  <c r="G725" i="12" s="1"/>
  <c r="F614" i="12"/>
  <c r="F725" i="12" s="1"/>
  <c r="E614" i="12"/>
  <c r="E725" i="12" s="1"/>
  <c r="DH613" i="12"/>
  <c r="DH724" i="12" s="1"/>
  <c r="DG613" i="12"/>
  <c r="DG724" i="12" s="1"/>
  <c r="DF613" i="12"/>
  <c r="DF724" i="12" s="1"/>
  <c r="DE613" i="12"/>
  <c r="DE724" i="12" s="1"/>
  <c r="DD613" i="12"/>
  <c r="DD724" i="12" s="1"/>
  <c r="DC613" i="12"/>
  <c r="DC724" i="12" s="1"/>
  <c r="DB613" i="12"/>
  <c r="DB724" i="12" s="1"/>
  <c r="DA613" i="12"/>
  <c r="DA724" i="12" s="1"/>
  <c r="CZ613" i="12"/>
  <c r="CZ724" i="12" s="1"/>
  <c r="CY613" i="12"/>
  <c r="CY724" i="12" s="1"/>
  <c r="CX613" i="12"/>
  <c r="CX724" i="12" s="1"/>
  <c r="CW613" i="12"/>
  <c r="CW724" i="12" s="1"/>
  <c r="CV613" i="12"/>
  <c r="CV724" i="12" s="1"/>
  <c r="CU613" i="12"/>
  <c r="CU724" i="12" s="1"/>
  <c r="CT613" i="12"/>
  <c r="CT724" i="12" s="1"/>
  <c r="CS613" i="12"/>
  <c r="CS724" i="12" s="1"/>
  <c r="CR613" i="12"/>
  <c r="CR724" i="12" s="1"/>
  <c r="CQ613" i="12"/>
  <c r="CQ724" i="12" s="1"/>
  <c r="CP613" i="12"/>
  <c r="CP724" i="12" s="1"/>
  <c r="CO613" i="12"/>
  <c r="CO724" i="12" s="1"/>
  <c r="CN613" i="12"/>
  <c r="CN724" i="12" s="1"/>
  <c r="CM613" i="12"/>
  <c r="CM724" i="12" s="1"/>
  <c r="CL613" i="12"/>
  <c r="CL724" i="12" s="1"/>
  <c r="CK613" i="12"/>
  <c r="CK724" i="12" s="1"/>
  <c r="CJ613" i="12"/>
  <c r="CJ724" i="12" s="1"/>
  <c r="CI613" i="12"/>
  <c r="CI724" i="12" s="1"/>
  <c r="CH613" i="12"/>
  <c r="CH724" i="12" s="1"/>
  <c r="CG613" i="12"/>
  <c r="CG724" i="12" s="1"/>
  <c r="CF613" i="12"/>
  <c r="CF724" i="12" s="1"/>
  <c r="CE613" i="12"/>
  <c r="CE724" i="12" s="1"/>
  <c r="CD613" i="12"/>
  <c r="CD724" i="12" s="1"/>
  <c r="CC613" i="12"/>
  <c r="CC724" i="12" s="1"/>
  <c r="CB613" i="12"/>
  <c r="CB724" i="12" s="1"/>
  <c r="CA613" i="12"/>
  <c r="CA724" i="12" s="1"/>
  <c r="BZ613" i="12"/>
  <c r="BZ724" i="12" s="1"/>
  <c r="BY613" i="12"/>
  <c r="BY724" i="12" s="1"/>
  <c r="BX613" i="12"/>
  <c r="BX724" i="12" s="1"/>
  <c r="BW613" i="12"/>
  <c r="BW724" i="12" s="1"/>
  <c r="BV613" i="12"/>
  <c r="BV724" i="12" s="1"/>
  <c r="BU613" i="12"/>
  <c r="BU724" i="12" s="1"/>
  <c r="BT613" i="12"/>
  <c r="BT724" i="12" s="1"/>
  <c r="BS613" i="12"/>
  <c r="BS724" i="12" s="1"/>
  <c r="BR613" i="12"/>
  <c r="BR724" i="12" s="1"/>
  <c r="BQ613" i="12"/>
  <c r="BQ724" i="12" s="1"/>
  <c r="BP613" i="12"/>
  <c r="BP724" i="12" s="1"/>
  <c r="BO613" i="12"/>
  <c r="BO724" i="12" s="1"/>
  <c r="BN613" i="12"/>
  <c r="BN724" i="12" s="1"/>
  <c r="BM613" i="12"/>
  <c r="BM724" i="12" s="1"/>
  <c r="BL613" i="12"/>
  <c r="BL724" i="12" s="1"/>
  <c r="BK613" i="12"/>
  <c r="BK724" i="12" s="1"/>
  <c r="BJ613" i="12"/>
  <c r="BJ724" i="12" s="1"/>
  <c r="BI613" i="12"/>
  <c r="BI724" i="12" s="1"/>
  <c r="BH613" i="12"/>
  <c r="BH724" i="12" s="1"/>
  <c r="BG613" i="12"/>
  <c r="BG724" i="12" s="1"/>
  <c r="BF613" i="12"/>
  <c r="BF724" i="12" s="1"/>
  <c r="BE613" i="12"/>
  <c r="BE724" i="12" s="1"/>
  <c r="BD613" i="12"/>
  <c r="BD724" i="12" s="1"/>
  <c r="BC613" i="12"/>
  <c r="BC724" i="12" s="1"/>
  <c r="BB613" i="12"/>
  <c r="BB724" i="12" s="1"/>
  <c r="BA613" i="12"/>
  <c r="BA724" i="12" s="1"/>
  <c r="AZ613" i="12"/>
  <c r="AZ724" i="12" s="1"/>
  <c r="AY613" i="12"/>
  <c r="AY724" i="12" s="1"/>
  <c r="AX613" i="12"/>
  <c r="AX724" i="12" s="1"/>
  <c r="AW613" i="12"/>
  <c r="AW724" i="12" s="1"/>
  <c r="AV613" i="12"/>
  <c r="AV724" i="12" s="1"/>
  <c r="AU613" i="12"/>
  <c r="AU724" i="12" s="1"/>
  <c r="AT613" i="12"/>
  <c r="AT724" i="12" s="1"/>
  <c r="AR613" i="12"/>
  <c r="AR724" i="12" s="1"/>
  <c r="AQ613" i="12"/>
  <c r="AQ724" i="12" s="1"/>
  <c r="AP613" i="12"/>
  <c r="AP724" i="12" s="1"/>
  <c r="AO613" i="12"/>
  <c r="AO724" i="12" s="1"/>
  <c r="AN613" i="12"/>
  <c r="AN724" i="12" s="1"/>
  <c r="AM613" i="12"/>
  <c r="AM724" i="12" s="1"/>
  <c r="AL613" i="12"/>
  <c r="AL724" i="12" s="1"/>
  <c r="AK613" i="12"/>
  <c r="AK724" i="12" s="1"/>
  <c r="AJ613" i="12"/>
  <c r="AJ724" i="12" s="1"/>
  <c r="AI613" i="12"/>
  <c r="AI724" i="12" s="1"/>
  <c r="AH613" i="12"/>
  <c r="AH724" i="12" s="1"/>
  <c r="AG613" i="12"/>
  <c r="AG724" i="12" s="1"/>
  <c r="AF613" i="12"/>
  <c r="AF724" i="12" s="1"/>
  <c r="AE613" i="12"/>
  <c r="AE724" i="12" s="1"/>
  <c r="AD613" i="12"/>
  <c r="AD724" i="12" s="1"/>
  <c r="AC613" i="12"/>
  <c r="AC724" i="12" s="1"/>
  <c r="AB613" i="12"/>
  <c r="AB724" i="12" s="1"/>
  <c r="AA613" i="12"/>
  <c r="AA724" i="12" s="1"/>
  <c r="Z613" i="12"/>
  <c r="Z724" i="12" s="1"/>
  <c r="Y613" i="12"/>
  <c r="Y724" i="12" s="1"/>
  <c r="X613" i="12"/>
  <c r="X724" i="12" s="1"/>
  <c r="W613" i="12"/>
  <c r="W724" i="12" s="1"/>
  <c r="V613" i="12"/>
  <c r="V724" i="12" s="1"/>
  <c r="U613" i="12"/>
  <c r="U724" i="12" s="1"/>
  <c r="T613" i="12"/>
  <c r="T724" i="12" s="1"/>
  <c r="S613" i="12"/>
  <c r="S724" i="12" s="1"/>
  <c r="R613" i="12"/>
  <c r="R724" i="12" s="1"/>
  <c r="Q613" i="12"/>
  <c r="Q724" i="12" s="1"/>
  <c r="P613" i="12"/>
  <c r="P724" i="12" s="1"/>
  <c r="O613" i="12"/>
  <c r="O724" i="12" s="1"/>
  <c r="N613" i="12"/>
  <c r="N724" i="12" s="1"/>
  <c r="M613" i="12"/>
  <c r="M724" i="12" s="1"/>
  <c r="L613" i="12"/>
  <c r="L724" i="12" s="1"/>
  <c r="K613" i="12"/>
  <c r="K724" i="12" s="1"/>
  <c r="J613" i="12"/>
  <c r="J724" i="12" s="1"/>
  <c r="I613" i="12"/>
  <c r="I724" i="12" s="1"/>
  <c r="H613" i="12"/>
  <c r="H724" i="12" s="1"/>
  <c r="G613" i="12"/>
  <c r="G724" i="12" s="1"/>
  <c r="F613" i="12"/>
  <c r="F724" i="12" s="1"/>
  <c r="E613" i="12"/>
  <c r="E724" i="12" s="1"/>
  <c r="DH612" i="12"/>
  <c r="DH723" i="12" s="1"/>
  <c r="DG612" i="12"/>
  <c r="DG723" i="12" s="1"/>
  <c r="DF612" i="12"/>
  <c r="DF723" i="12" s="1"/>
  <c r="DE612" i="12"/>
  <c r="DE723" i="12" s="1"/>
  <c r="DD612" i="12"/>
  <c r="DD723" i="12" s="1"/>
  <c r="DC612" i="12"/>
  <c r="DC723" i="12" s="1"/>
  <c r="DB612" i="12"/>
  <c r="DB723" i="12" s="1"/>
  <c r="DA612" i="12"/>
  <c r="DA723" i="12" s="1"/>
  <c r="CZ612" i="12"/>
  <c r="CZ723" i="12" s="1"/>
  <c r="CY612" i="12"/>
  <c r="CY723" i="12" s="1"/>
  <c r="CX612" i="12"/>
  <c r="CX723" i="12" s="1"/>
  <c r="CW612" i="12"/>
  <c r="CW723" i="12" s="1"/>
  <c r="CV612" i="12"/>
  <c r="CV723" i="12" s="1"/>
  <c r="CU612" i="12"/>
  <c r="CU723" i="12" s="1"/>
  <c r="CT612" i="12"/>
  <c r="CT723" i="12" s="1"/>
  <c r="CS612" i="12"/>
  <c r="CS723" i="12" s="1"/>
  <c r="CR612" i="12"/>
  <c r="CR723" i="12" s="1"/>
  <c r="CQ612" i="12"/>
  <c r="CQ723" i="12" s="1"/>
  <c r="CP612" i="12"/>
  <c r="CP723" i="12" s="1"/>
  <c r="CO612" i="12"/>
  <c r="CO723" i="12" s="1"/>
  <c r="CN612" i="12"/>
  <c r="CN723" i="12" s="1"/>
  <c r="CM612" i="12"/>
  <c r="CM723" i="12" s="1"/>
  <c r="CL612" i="12"/>
  <c r="CL723" i="12" s="1"/>
  <c r="CK612" i="12"/>
  <c r="CK723" i="12" s="1"/>
  <c r="CJ612" i="12"/>
  <c r="CJ723" i="12" s="1"/>
  <c r="CI612" i="12"/>
  <c r="CI723" i="12" s="1"/>
  <c r="CH612" i="12"/>
  <c r="CH723" i="12" s="1"/>
  <c r="CG612" i="12"/>
  <c r="CG723" i="12" s="1"/>
  <c r="CF612" i="12"/>
  <c r="CF723" i="12" s="1"/>
  <c r="CE612" i="12"/>
  <c r="CE723" i="12" s="1"/>
  <c r="CD612" i="12"/>
  <c r="CD723" i="12" s="1"/>
  <c r="CC612" i="12"/>
  <c r="CC723" i="12" s="1"/>
  <c r="CB612" i="12"/>
  <c r="CB723" i="12" s="1"/>
  <c r="CA612" i="12"/>
  <c r="CA723" i="12" s="1"/>
  <c r="BZ612" i="12"/>
  <c r="BZ723" i="12" s="1"/>
  <c r="BY612" i="12"/>
  <c r="BY723" i="12" s="1"/>
  <c r="BX612" i="12"/>
  <c r="BX723" i="12" s="1"/>
  <c r="BW612" i="12"/>
  <c r="BW723" i="12" s="1"/>
  <c r="BV612" i="12"/>
  <c r="BV723" i="12" s="1"/>
  <c r="BU612" i="12"/>
  <c r="BU723" i="12" s="1"/>
  <c r="BT612" i="12"/>
  <c r="BT723" i="12" s="1"/>
  <c r="BS612" i="12"/>
  <c r="BS723" i="12" s="1"/>
  <c r="BR612" i="12"/>
  <c r="BR723" i="12" s="1"/>
  <c r="BQ612" i="12"/>
  <c r="BQ723" i="12" s="1"/>
  <c r="BP612" i="12"/>
  <c r="BP723" i="12" s="1"/>
  <c r="BO612" i="12"/>
  <c r="BO723" i="12" s="1"/>
  <c r="BN612" i="12"/>
  <c r="BN723" i="12" s="1"/>
  <c r="BM612" i="12"/>
  <c r="BM723" i="12" s="1"/>
  <c r="BL612" i="12"/>
  <c r="BL723" i="12" s="1"/>
  <c r="BK612" i="12"/>
  <c r="BK723" i="12" s="1"/>
  <c r="BJ612" i="12"/>
  <c r="BJ723" i="12" s="1"/>
  <c r="BI612" i="12"/>
  <c r="BI723" i="12" s="1"/>
  <c r="BH612" i="12"/>
  <c r="BH723" i="12" s="1"/>
  <c r="BG612" i="12"/>
  <c r="BG723" i="12" s="1"/>
  <c r="BF612" i="12"/>
  <c r="BF723" i="12" s="1"/>
  <c r="BE612" i="12"/>
  <c r="BE723" i="12" s="1"/>
  <c r="BD612" i="12"/>
  <c r="BD723" i="12" s="1"/>
  <c r="BC612" i="12"/>
  <c r="BC723" i="12" s="1"/>
  <c r="BB612" i="12"/>
  <c r="BB723" i="12" s="1"/>
  <c r="BA612" i="12"/>
  <c r="BA723" i="12" s="1"/>
  <c r="AZ612" i="12"/>
  <c r="AZ723" i="12" s="1"/>
  <c r="AY612" i="12"/>
  <c r="AY723" i="12" s="1"/>
  <c r="AX612" i="12"/>
  <c r="AX723" i="12" s="1"/>
  <c r="AW612" i="12"/>
  <c r="AW723" i="12" s="1"/>
  <c r="AV612" i="12"/>
  <c r="AV723" i="12" s="1"/>
  <c r="AU612" i="12"/>
  <c r="AU723" i="12" s="1"/>
  <c r="AT612" i="12"/>
  <c r="AT723" i="12" s="1"/>
  <c r="AS612" i="12"/>
  <c r="AS723" i="12" s="1"/>
  <c r="AQ612" i="12"/>
  <c r="AQ723" i="12" s="1"/>
  <c r="AP612" i="12"/>
  <c r="AP723" i="12" s="1"/>
  <c r="AO612" i="12"/>
  <c r="AO723" i="12" s="1"/>
  <c r="AN612" i="12"/>
  <c r="AN723" i="12" s="1"/>
  <c r="AM612" i="12"/>
  <c r="AM723" i="12" s="1"/>
  <c r="AL612" i="12"/>
  <c r="AL723" i="12" s="1"/>
  <c r="AK612" i="12"/>
  <c r="AK723" i="12" s="1"/>
  <c r="AJ612" i="12"/>
  <c r="AJ723" i="12" s="1"/>
  <c r="AI612" i="12"/>
  <c r="AI723" i="12" s="1"/>
  <c r="AH612" i="12"/>
  <c r="AH723" i="12" s="1"/>
  <c r="AG612" i="12"/>
  <c r="AG723" i="12" s="1"/>
  <c r="AF612" i="12"/>
  <c r="AF723" i="12" s="1"/>
  <c r="AE612" i="12"/>
  <c r="AE723" i="12" s="1"/>
  <c r="AD612" i="12"/>
  <c r="AD723" i="12" s="1"/>
  <c r="AC612" i="12"/>
  <c r="AC723" i="12" s="1"/>
  <c r="AB612" i="12"/>
  <c r="AB723" i="12" s="1"/>
  <c r="AA612" i="12"/>
  <c r="AA723" i="12" s="1"/>
  <c r="Z612" i="12"/>
  <c r="Z723" i="12" s="1"/>
  <c r="Y612" i="12"/>
  <c r="Y723" i="12" s="1"/>
  <c r="X612" i="12"/>
  <c r="X723" i="12" s="1"/>
  <c r="W612" i="12"/>
  <c r="W723" i="12" s="1"/>
  <c r="V612" i="12"/>
  <c r="V723" i="12" s="1"/>
  <c r="U612" i="12"/>
  <c r="U723" i="12" s="1"/>
  <c r="T612" i="12"/>
  <c r="T723" i="12" s="1"/>
  <c r="S612" i="12"/>
  <c r="S723" i="12" s="1"/>
  <c r="R612" i="12"/>
  <c r="R723" i="12" s="1"/>
  <c r="Q612" i="12"/>
  <c r="Q723" i="12" s="1"/>
  <c r="P612" i="12"/>
  <c r="P723" i="12" s="1"/>
  <c r="O612" i="12"/>
  <c r="O723" i="12" s="1"/>
  <c r="N612" i="12"/>
  <c r="N723" i="12" s="1"/>
  <c r="M612" i="12"/>
  <c r="M723" i="12" s="1"/>
  <c r="L612" i="12"/>
  <c r="L723" i="12" s="1"/>
  <c r="K612" i="12"/>
  <c r="K723" i="12" s="1"/>
  <c r="J612" i="12"/>
  <c r="J723" i="12" s="1"/>
  <c r="I612" i="12"/>
  <c r="I723" i="12" s="1"/>
  <c r="H612" i="12"/>
  <c r="H723" i="12" s="1"/>
  <c r="G612" i="12"/>
  <c r="G723" i="12" s="1"/>
  <c r="F612" i="12"/>
  <c r="F723" i="12" s="1"/>
  <c r="E612" i="12"/>
  <c r="E723" i="12" s="1"/>
  <c r="DH611" i="12"/>
  <c r="DH722" i="12" s="1"/>
  <c r="DG611" i="12"/>
  <c r="DG722" i="12" s="1"/>
  <c r="DF611" i="12"/>
  <c r="DF722" i="12" s="1"/>
  <c r="DE611" i="12"/>
  <c r="DE722" i="12" s="1"/>
  <c r="DD611" i="12"/>
  <c r="DD722" i="12" s="1"/>
  <c r="DC611" i="12"/>
  <c r="DC722" i="12" s="1"/>
  <c r="DB611" i="12"/>
  <c r="DB722" i="12" s="1"/>
  <c r="DA611" i="12"/>
  <c r="DA722" i="12" s="1"/>
  <c r="CZ611" i="12"/>
  <c r="CZ722" i="12" s="1"/>
  <c r="CY611" i="12"/>
  <c r="CY722" i="12" s="1"/>
  <c r="CX611" i="12"/>
  <c r="CX722" i="12" s="1"/>
  <c r="CW611" i="12"/>
  <c r="CW722" i="12" s="1"/>
  <c r="CV611" i="12"/>
  <c r="CV722" i="12" s="1"/>
  <c r="CU611" i="12"/>
  <c r="CU722" i="12" s="1"/>
  <c r="CT611" i="12"/>
  <c r="CT722" i="12" s="1"/>
  <c r="CS611" i="12"/>
  <c r="CS722" i="12" s="1"/>
  <c r="CR611" i="12"/>
  <c r="CR722" i="12" s="1"/>
  <c r="CQ611" i="12"/>
  <c r="CQ722" i="12" s="1"/>
  <c r="CP611" i="12"/>
  <c r="CP722" i="12" s="1"/>
  <c r="CO611" i="12"/>
  <c r="CO722" i="12" s="1"/>
  <c r="CN611" i="12"/>
  <c r="CN722" i="12" s="1"/>
  <c r="CM611" i="12"/>
  <c r="CM722" i="12" s="1"/>
  <c r="CL611" i="12"/>
  <c r="CL722" i="12" s="1"/>
  <c r="CK611" i="12"/>
  <c r="CK722" i="12" s="1"/>
  <c r="CJ611" i="12"/>
  <c r="CJ722" i="12" s="1"/>
  <c r="CI611" i="12"/>
  <c r="CI722" i="12" s="1"/>
  <c r="CH611" i="12"/>
  <c r="CH722" i="12" s="1"/>
  <c r="CG611" i="12"/>
  <c r="CG722" i="12" s="1"/>
  <c r="CF611" i="12"/>
  <c r="CF722" i="12" s="1"/>
  <c r="CE611" i="12"/>
  <c r="CE722" i="12" s="1"/>
  <c r="CD611" i="12"/>
  <c r="CD722" i="12" s="1"/>
  <c r="CC611" i="12"/>
  <c r="CC722" i="12" s="1"/>
  <c r="CB611" i="12"/>
  <c r="CB722" i="12" s="1"/>
  <c r="CA611" i="12"/>
  <c r="CA722" i="12" s="1"/>
  <c r="BZ611" i="12"/>
  <c r="BZ722" i="12" s="1"/>
  <c r="BY611" i="12"/>
  <c r="BY722" i="12" s="1"/>
  <c r="BX611" i="12"/>
  <c r="BX722" i="12" s="1"/>
  <c r="BW611" i="12"/>
  <c r="BW722" i="12" s="1"/>
  <c r="BV611" i="12"/>
  <c r="BV722" i="12" s="1"/>
  <c r="BU611" i="12"/>
  <c r="BU722" i="12" s="1"/>
  <c r="BT611" i="12"/>
  <c r="BT722" i="12" s="1"/>
  <c r="BS611" i="12"/>
  <c r="BS722" i="12" s="1"/>
  <c r="BR611" i="12"/>
  <c r="BR722" i="12" s="1"/>
  <c r="BQ611" i="12"/>
  <c r="BQ722" i="12" s="1"/>
  <c r="BP611" i="12"/>
  <c r="BP722" i="12" s="1"/>
  <c r="BO611" i="12"/>
  <c r="BO722" i="12" s="1"/>
  <c r="BN611" i="12"/>
  <c r="BN722" i="12" s="1"/>
  <c r="BM611" i="12"/>
  <c r="BM722" i="12" s="1"/>
  <c r="BL611" i="12"/>
  <c r="BL722" i="12" s="1"/>
  <c r="BK611" i="12"/>
  <c r="BK722" i="12" s="1"/>
  <c r="BJ611" i="12"/>
  <c r="BJ722" i="12" s="1"/>
  <c r="BI611" i="12"/>
  <c r="BI722" i="12" s="1"/>
  <c r="BH611" i="12"/>
  <c r="BH722" i="12" s="1"/>
  <c r="BG611" i="12"/>
  <c r="BG722" i="12" s="1"/>
  <c r="BF611" i="12"/>
  <c r="BF722" i="12" s="1"/>
  <c r="BE611" i="12"/>
  <c r="BE722" i="12" s="1"/>
  <c r="BD611" i="12"/>
  <c r="BD722" i="12" s="1"/>
  <c r="BC611" i="12"/>
  <c r="BC722" i="12" s="1"/>
  <c r="BB611" i="12"/>
  <c r="BB722" i="12" s="1"/>
  <c r="BA611" i="12"/>
  <c r="BA722" i="12" s="1"/>
  <c r="AZ611" i="12"/>
  <c r="AZ722" i="12" s="1"/>
  <c r="AY611" i="12"/>
  <c r="AY722" i="12" s="1"/>
  <c r="AX611" i="12"/>
  <c r="AX722" i="12" s="1"/>
  <c r="AW611" i="12"/>
  <c r="AW722" i="12" s="1"/>
  <c r="AV611" i="12"/>
  <c r="AV722" i="12" s="1"/>
  <c r="AU611" i="12"/>
  <c r="AU722" i="12" s="1"/>
  <c r="AT611" i="12"/>
  <c r="AT722" i="12" s="1"/>
  <c r="AS611" i="12"/>
  <c r="AS722" i="12" s="1"/>
  <c r="AR611" i="12"/>
  <c r="AR722" i="12" s="1"/>
  <c r="AP611" i="12"/>
  <c r="AP722" i="12" s="1"/>
  <c r="AO611" i="12"/>
  <c r="AO722" i="12" s="1"/>
  <c r="AN611" i="12"/>
  <c r="AN722" i="12" s="1"/>
  <c r="AM611" i="12"/>
  <c r="AM722" i="12" s="1"/>
  <c r="AL611" i="12"/>
  <c r="AL722" i="12" s="1"/>
  <c r="AK611" i="12"/>
  <c r="AK722" i="12" s="1"/>
  <c r="AJ611" i="12"/>
  <c r="AJ722" i="12" s="1"/>
  <c r="AI611" i="12"/>
  <c r="AI722" i="12" s="1"/>
  <c r="AH611" i="12"/>
  <c r="AH722" i="12" s="1"/>
  <c r="AG611" i="12"/>
  <c r="AG722" i="12" s="1"/>
  <c r="AF611" i="12"/>
  <c r="AF722" i="12" s="1"/>
  <c r="AE611" i="12"/>
  <c r="AE722" i="12" s="1"/>
  <c r="AD611" i="12"/>
  <c r="AD722" i="12" s="1"/>
  <c r="AC611" i="12"/>
  <c r="AC722" i="12" s="1"/>
  <c r="AB611" i="12"/>
  <c r="AB722" i="12" s="1"/>
  <c r="AA611" i="12"/>
  <c r="AA722" i="12" s="1"/>
  <c r="Z611" i="12"/>
  <c r="Z722" i="12" s="1"/>
  <c r="Y611" i="12"/>
  <c r="Y722" i="12" s="1"/>
  <c r="X611" i="12"/>
  <c r="X722" i="12" s="1"/>
  <c r="W611" i="12"/>
  <c r="W722" i="12" s="1"/>
  <c r="V611" i="12"/>
  <c r="V722" i="12" s="1"/>
  <c r="U611" i="12"/>
  <c r="U722" i="12" s="1"/>
  <c r="T611" i="12"/>
  <c r="T722" i="12" s="1"/>
  <c r="S611" i="12"/>
  <c r="S722" i="12" s="1"/>
  <c r="R611" i="12"/>
  <c r="R722" i="12" s="1"/>
  <c r="Q611" i="12"/>
  <c r="Q722" i="12" s="1"/>
  <c r="P611" i="12"/>
  <c r="P722" i="12" s="1"/>
  <c r="O611" i="12"/>
  <c r="O722" i="12" s="1"/>
  <c r="N611" i="12"/>
  <c r="N722" i="12" s="1"/>
  <c r="M611" i="12"/>
  <c r="M722" i="12" s="1"/>
  <c r="L611" i="12"/>
  <c r="L722" i="12" s="1"/>
  <c r="K611" i="12"/>
  <c r="K722" i="12" s="1"/>
  <c r="J611" i="12"/>
  <c r="J722" i="12" s="1"/>
  <c r="I611" i="12"/>
  <c r="I722" i="12" s="1"/>
  <c r="H611" i="12"/>
  <c r="H722" i="12" s="1"/>
  <c r="G611" i="12"/>
  <c r="G722" i="12" s="1"/>
  <c r="F611" i="12"/>
  <c r="F722" i="12" s="1"/>
  <c r="E611" i="12"/>
  <c r="E722" i="12" s="1"/>
  <c r="DH610" i="12"/>
  <c r="DH721" i="12" s="1"/>
  <c r="DG610" i="12"/>
  <c r="DG721" i="12" s="1"/>
  <c r="DF610" i="12"/>
  <c r="DF721" i="12" s="1"/>
  <c r="DE610" i="12"/>
  <c r="DE721" i="12" s="1"/>
  <c r="DD610" i="12"/>
  <c r="DD721" i="12" s="1"/>
  <c r="DC610" i="12"/>
  <c r="DC721" i="12" s="1"/>
  <c r="DB610" i="12"/>
  <c r="DB721" i="12" s="1"/>
  <c r="DA610" i="12"/>
  <c r="DA721" i="12" s="1"/>
  <c r="CZ610" i="12"/>
  <c r="CZ721" i="12" s="1"/>
  <c r="CY610" i="12"/>
  <c r="CY721" i="12" s="1"/>
  <c r="CX610" i="12"/>
  <c r="CX721" i="12" s="1"/>
  <c r="CW610" i="12"/>
  <c r="CW721" i="12" s="1"/>
  <c r="CV610" i="12"/>
  <c r="CV721" i="12" s="1"/>
  <c r="CU610" i="12"/>
  <c r="CU721" i="12" s="1"/>
  <c r="CT610" i="12"/>
  <c r="CT721" i="12" s="1"/>
  <c r="CS610" i="12"/>
  <c r="CS721" i="12" s="1"/>
  <c r="CR610" i="12"/>
  <c r="CR721" i="12" s="1"/>
  <c r="CQ610" i="12"/>
  <c r="CQ721" i="12" s="1"/>
  <c r="CP610" i="12"/>
  <c r="CP721" i="12" s="1"/>
  <c r="CO610" i="12"/>
  <c r="CO721" i="12" s="1"/>
  <c r="CN610" i="12"/>
  <c r="CN721" i="12" s="1"/>
  <c r="CM610" i="12"/>
  <c r="CM721" i="12" s="1"/>
  <c r="CL610" i="12"/>
  <c r="CL721" i="12" s="1"/>
  <c r="CK610" i="12"/>
  <c r="CK721" i="12" s="1"/>
  <c r="CJ610" i="12"/>
  <c r="CJ721" i="12" s="1"/>
  <c r="CI610" i="12"/>
  <c r="CI721" i="12" s="1"/>
  <c r="CH610" i="12"/>
  <c r="CH721" i="12" s="1"/>
  <c r="CG610" i="12"/>
  <c r="CG721" i="12" s="1"/>
  <c r="CF610" i="12"/>
  <c r="CF721" i="12" s="1"/>
  <c r="CE610" i="12"/>
  <c r="CE721" i="12" s="1"/>
  <c r="CD610" i="12"/>
  <c r="CD721" i="12" s="1"/>
  <c r="CC610" i="12"/>
  <c r="CC721" i="12" s="1"/>
  <c r="CB610" i="12"/>
  <c r="CB721" i="12" s="1"/>
  <c r="CA610" i="12"/>
  <c r="CA721" i="12" s="1"/>
  <c r="BZ610" i="12"/>
  <c r="BZ721" i="12" s="1"/>
  <c r="BY610" i="12"/>
  <c r="BY721" i="12" s="1"/>
  <c r="BX610" i="12"/>
  <c r="BX721" i="12" s="1"/>
  <c r="BW610" i="12"/>
  <c r="BW721" i="12" s="1"/>
  <c r="BV610" i="12"/>
  <c r="BV721" i="12" s="1"/>
  <c r="BU610" i="12"/>
  <c r="BU721" i="12" s="1"/>
  <c r="BT610" i="12"/>
  <c r="BT721" i="12" s="1"/>
  <c r="BS610" i="12"/>
  <c r="BS721" i="12" s="1"/>
  <c r="BR610" i="12"/>
  <c r="BR721" i="12" s="1"/>
  <c r="BQ610" i="12"/>
  <c r="BQ721" i="12" s="1"/>
  <c r="BP610" i="12"/>
  <c r="BP721" i="12" s="1"/>
  <c r="BO610" i="12"/>
  <c r="BO721" i="12" s="1"/>
  <c r="BN610" i="12"/>
  <c r="BN721" i="12" s="1"/>
  <c r="BM610" i="12"/>
  <c r="BM721" i="12" s="1"/>
  <c r="BL610" i="12"/>
  <c r="BL721" i="12" s="1"/>
  <c r="BK610" i="12"/>
  <c r="BK721" i="12" s="1"/>
  <c r="BJ610" i="12"/>
  <c r="BJ721" i="12" s="1"/>
  <c r="BI610" i="12"/>
  <c r="BI721" i="12" s="1"/>
  <c r="BH610" i="12"/>
  <c r="BH721" i="12" s="1"/>
  <c r="BG610" i="12"/>
  <c r="BG721" i="12" s="1"/>
  <c r="BF610" i="12"/>
  <c r="BF721" i="12" s="1"/>
  <c r="BE610" i="12"/>
  <c r="BE721" i="12" s="1"/>
  <c r="BD610" i="12"/>
  <c r="BD721" i="12" s="1"/>
  <c r="BC610" i="12"/>
  <c r="BC721" i="12" s="1"/>
  <c r="BB610" i="12"/>
  <c r="BB721" i="12" s="1"/>
  <c r="BA610" i="12"/>
  <c r="BA721" i="12" s="1"/>
  <c r="AZ610" i="12"/>
  <c r="AZ721" i="12" s="1"/>
  <c r="AY610" i="12"/>
  <c r="AY721" i="12" s="1"/>
  <c r="AX610" i="12"/>
  <c r="AX721" i="12" s="1"/>
  <c r="AW610" i="12"/>
  <c r="AW721" i="12" s="1"/>
  <c r="AV610" i="12"/>
  <c r="AV721" i="12" s="1"/>
  <c r="AU610" i="12"/>
  <c r="AU721" i="12" s="1"/>
  <c r="AT610" i="12"/>
  <c r="AT721" i="12" s="1"/>
  <c r="AS610" i="12"/>
  <c r="AS721" i="12" s="1"/>
  <c r="AR610" i="12"/>
  <c r="AR721" i="12" s="1"/>
  <c r="AQ610" i="12"/>
  <c r="AQ721" i="12" s="1"/>
  <c r="AO610" i="12"/>
  <c r="AO721" i="12" s="1"/>
  <c r="AN610" i="12"/>
  <c r="AN721" i="12" s="1"/>
  <c r="AM610" i="12"/>
  <c r="AM721" i="12" s="1"/>
  <c r="AL610" i="12"/>
  <c r="AL721" i="12" s="1"/>
  <c r="AK610" i="12"/>
  <c r="AK721" i="12" s="1"/>
  <c r="AJ610" i="12"/>
  <c r="AJ721" i="12" s="1"/>
  <c r="AI610" i="12"/>
  <c r="AI721" i="12" s="1"/>
  <c r="AH610" i="12"/>
  <c r="AH721" i="12" s="1"/>
  <c r="AG610" i="12"/>
  <c r="AG721" i="12" s="1"/>
  <c r="AF610" i="12"/>
  <c r="AF721" i="12" s="1"/>
  <c r="AE610" i="12"/>
  <c r="AE721" i="12" s="1"/>
  <c r="AD610" i="12"/>
  <c r="AD721" i="12" s="1"/>
  <c r="AC610" i="12"/>
  <c r="AC721" i="12" s="1"/>
  <c r="AB610" i="12"/>
  <c r="AB721" i="12" s="1"/>
  <c r="AA610" i="12"/>
  <c r="AA721" i="12" s="1"/>
  <c r="Z610" i="12"/>
  <c r="Z721" i="12" s="1"/>
  <c r="Y610" i="12"/>
  <c r="Y721" i="12" s="1"/>
  <c r="X610" i="12"/>
  <c r="X721" i="12" s="1"/>
  <c r="W610" i="12"/>
  <c r="W721" i="12" s="1"/>
  <c r="V610" i="12"/>
  <c r="V721" i="12" s="1"/>
  <c r="U610" i="12"/>
  <c r="U721" i="12" s="1"/>
  <c r="T610" i="12"/>
  <c r="T721" i="12" s="1"/>
  <c r="S610" i="12"/>
  <c r="S721" i="12" s="1"/>
  <c r="R610" i="12"/>
  <c r="R721" i="12" s="1"/>
  <c r="Q610" i="12"/>
  <c r="Q721" i="12" s="1"/>
  <c r="P610" i="12"/>
  <c r="P721" i="12" s="1"/>
  <c r="O610" i="12"/>
  <c r="O721" i="12" s="1"/>
  <c r="N610" i="12"/>
  <c r="N721" i="12" s="1"/>
  <c r="M610" i="12"/>
  <c r="M721" i="12" s="1"/>
  <c r="L610" i="12"/>
  <c r="L721" i="12" s="1"/>
  <c r="K610" i="12"/>
  <c r="K721" i="12" s="1"/>
  <c r="J610" i="12"/>
  <c r="J721" i="12" s="1"/>
  <c r="I610" i="12"/>
  <c r="I721" i="12" s="1"/>
  <c r="H610" i="12"/>
  <c r="H721" i="12" s="1"/>
  <c r="G610" i="12"/>
  <c r="G721" i="12" s="1"/>
  <c r="F610" i="12"/>
  <c r="F721" i="12" s="1"/>
  <c r="E610" i="12"/>
  <c r="E721" i="12" s="1"/>
  <c r="DH609" i="12"/>
  <c r="DH720" i="12" s="1"/>
  <c r="DG609" i="12"/>
  <c r="DG720" i="12" s="1"/>
  <c r="DF609" i="12"/>
  <c r="DF720" i="12" s="1"/>
  <c r="DE609" i="12"/>
  <c r="DE720" i="12" s="1"/>
  <c r="DD609" i="12"/>
  <c r="DD720" i="12" s="1"/>
  <c r="DC609" i="12"/>
  <c r="DC720" i="12" s="1"/>
  <c r="DB609" i="12"/>
  <c r="DB720" i="12" s="1"/>
  <c r="DA609" i="12"/>
  <c r="DA720" i="12" s="1"/>
  <c r="CZ609" i="12"/>
  <c r="CZ720" i="12" s="1"/>
  <c r="CY609" i="12"/>
  <c r="CY720" i="12" s="1"/>
  <c r="CX609" i="12"/>
  <c r="CX720" i="12" s="1"/>
  <c r="CW609" i="12"/>
  <c r="CW720" i="12" s="1"/>
  <c r="CV609" i="12"/>
  <c r="CV720" i="12" s="1"/>
  <c r="CU609" i="12"/>
  <c r="CU720" i="12" s="1"/>
  <c r="CT609" i="12"/>
  <c r="CT720" i="12" s="1"/>
  <c r="CS609" i="12"/>
  <c r="CS720" i="12" s="1"/>
  <c r="CR609" i="12"/>
  <c r="CR720" i="12" s="1"/>
  <c r="CQ609" i="12"/>
  <c r="CQ720" i="12" s="1"/>
  <c r="CP609" i="12"/>
  <c r="CP720" i="12" s="1"/>
  <c r="CO609" i="12"/>
  <c r="CO720" i="12" s="1"/>
  <c r="CN609" i="12"/>
  <c r="CN720" i="12" s="1"/>
  <c r="CM609" i="12"/>
  <c r="CM720" i="12" s="1"/>
  <c r="CL609" i="12"/>
  <c r="CL720" i="12" s="1"/>
  <c r="CK609" i="12"/>
  <c r="CK720" i="12" s="1"/>
  <c r="CJ609" i="12"/>
  <c r="CJ720" i="12" s="1"/>
  <c r="CI609" i="12"/>
  <c r="CI720" i="12" s="1"/>
  <c r="CH609" i="12"/>
  <c r="CH720" i="12" s="1"/>
  <c r="CG609" i="12"/>
  <c r="CG720" i="12" s="1"/>
  <c r="CF609" i="12"/>
  <c r="CF720" i="12" s="1"/>
  <c r="CE609" i="12"/>
  <c r="CE720" i="12" s="1"/>
  <c r="CD609" i="12"/>
  <c r="CD720" i="12" s="1"/>
  <c r="CC609" i="12"/>
  <c r="CC720" i="12" s="1"/>
  <c r="CB609" i="12"/>
  <c r="CB720" i="12" s="1"/>
  <c r="CA609" i="12"/>
  <c r="CA720" i="12" s="1"/>
  <c r="BZ609" i="12"/>
  <c r="BZ720" i="12" s="1"/>
  <c r="BY609" i="12"/>
  <c r="BY720" i="12" s="1"/>
  <c r="BX609" i="12"/>
  <c r="BX720" i="12" s="1"/>
  <c r="BW609" i="12"/>
  <c r="BW720" i="12" s="1"/>
  <c r="BV609" i="12"/>
  <c r="BV720" i="12" s="1"/>
  <c r="BU609" i="12"/>
  <c r="BU720" i="12" s="1"/>
  <c r="BT609" i="12"/>
  <c r="BT720" i="12" s="1"/>
  <c r="BS609" i="12"/>
  <c r="BS720" i="12" s="1"/>
  <c r="BR609" i="12"/>
  <c r="BR720" i="12" s="1"/>
  <c r="BQ609" i="12"/>
  <c r="BQ720" i="12" s="1"/>
  <c r="BP609" i="12"/>
  <c r="BP720" i="12" s="1"/>
  <c r="BO609" i="12"/>
  <c r="BO720" i="12" s="1"/>
  <c r="BN609" i="12"/>
  <c r="BN720" i="12" s="1"/>
  <c r="BM609" i="12"/>
  <c r="BM720" i="12" s="1"/>
  <c r="BL609" i="12"/>
  <c r="BL720" i="12" s="1"/>
  <c r="BK609" i="12"/>
  <c r="BK720" i="12" s="1"/>
  <c r="BJ609" i="12"/>
  <c r="BJ720" i="12" s="1"/>
  <c r="BI609" i="12"/>
  <c r="BI720" i="12" s="1"/>
  <c r="BH609" i="12"/>
  <c r="BH720" i="12" s="1"/>
  <c r="BG609" i="12"/>
  <c r="BG720" i="12" s="1"/>
  <c r="BF609" i="12"/>
  <c r="BF720" i="12" s="1"/>
  <c r="BE609" i="12"/>
  <c r="BE720" i="12" s="1"/>
  <c r="BD609" i="12"/>
  <c r="BD720" i="12" s="1"/>
  <c r="BC609" i="12"/>
  <c r="BC720" i="12" s="1"/>
  <c r="BB609" i="12"/>
  <c r="BB720" i="12" s="1"/>
  <c r="BA609" i="12"/>
  <c r="BA720" i="12" s="1"/>
  <c r="AZ609" i="12"/>
  <c r="AZ720" i="12" s="1"/>
  <c r="AY609" i="12"/>
  <c r="AY720" i="12" s="1"/>
  <c r="AX609" i="12"/>
  <c r="AX720" i="12" s="1"/>
  <c r="AW609" i="12"/>
  <c r="AW720" i="12" s="1"/>
  <c r="AV609" i="12"/>
  <c r="AV720" i="12" s="1"/>
  <c r="AU609" i="12"/>
  <c r="AU720" i="12" s="1"/>
  <c r="AT609" i="12"/>
  <c r="AT720" i="12" s="1"/>
  <c r="AS609" i="12"/>
  <c r="AS720" i="12" s="1"/>
  <c r="AR609" i="12"/>
  <c r="AR720" i="12" s="1"/>
  <c r="AQ609" i="12"/>
  <c r="AQ720" i="12" s="1"/>
  <c r="AP609" i="12"/>
  <c r="AP720" i="12" s="1"/>
  <c r="AN609" i="12"/>
  <c r="AN720" i="12" s="1"/>
  <c r="AM609" i="12"/>
  <c r="AM720" i="12" s="1"/>
  <c r="AL609" i="12"/>
  <c r="AL720" i="12" s="1"/>
  <c r="AK609" i="12"/>
  <c r="AK720" i="12" s="1"/>
  <c r="AJ609" i="12"/>
  <c r="AJ720" i="12" s="1"/>
  <c r="AI609" i="12"/>
  <c r="AI720" i="12" s="1"/>
  <c r="AH609" i="12"/>
  <c r="AH720" i="12" s="1"/>
  <c r="AG609" i="12"/>
  <c r="AG720" i="12" s="1"/>
  <c r="AF609" i="12"/>
  <c r="AF720" i="12" s="1"/>
  <c r="AE609" i="12"/>
  <c r="AE720" i="12" s="1"/>
  <c r="AD609" i="12"/>
  <c r="AD720" i="12" s="1"/>
  <c r="AC609" i="12"/>
  <c r="AC720" i="12" s="1"/>
  <c r="AB609" i="12"/>
  <c r="AB720" i="12" s="1"/>
  <c r="AA609" i="12"/>
  <c r="AA720" i="12" s="1"/>
  <c r="Z609" i="12"/>
  <c r="Z720" i="12" s="1"/>
  <c r="Y609" i="12"/>
  <c r="Y720" i="12" s="1"/>
  <c r="X609" i="12"/>
  <c r="X720" i="12" s="1"/>
  <c r="W609" i="12"/>
  <c r="W720" i="12" s="1"/>
  <c r="V609" i="12"/>
  <c r="V720" i="12" s="1"/>
  <c r="U609" i="12"/>
  <c r="U720" i="12" s="1"/>
  <c r="T609" i="12"/>
  <c r="T720" i="12" s="1"/>
  <c r="S609" i="12"/>
  <c r="S720" i="12" s="1"/>
  <c r="R609" i="12"/>
  <c r="R720" i="12" s="1"/>
  <c r="Q609" i="12"/>
  <c r="Q720" i="12" s="1"/>
  <c r="P609" i="12"/>
  <c r="P720" i="12" s="1"/>
  <c r="O609" i="12"/>
  <c r="O720" i="12" s="1"/>
  <c r="N609" i="12"/>
  <c r="N720" i="12" s="1"/>
  <c r="M609" i="12"/>
  <c r="M720" i="12" s="1"/>
  <c r="L609" i="12"/>
  <c r="L720" i="12" s="1"/>
  <c r="K609" i="12"/>
  <c r="K720" i="12" s="1"/>
  <c r="J609" i="12"/>
  <c r="J720" i="12" s="1"/>
  <c r="I609" i="12"/>
  <c r="I720" i="12" s="1"/>
  <c r="H609" i="12"/>
  <c r="H720" i="12" s="1"/>
  <c r="G609" i="12"/>
  <c r="G720" i="12" s="1"/>
  <c r="F609" i="12"/>
  <c r="F720" i="12" s="1"/>
  <c r="E609" i="12"/>
  <c r="E720" i="12" s="1"/>
  <c r="DH608" i="12"/>
  <c r="DH719" i="12" s="1"/>
  <c r="DG608" i="12"/>
  <c r="DG719" i="12" s="1"/>
  <c r="DF608" i="12"/>
  <c r="DF719" i="12" s="1"/>
  <c r="DE608" i="12"/>
  <c r="DE719" i="12" s="1"/>
  <c r="DD608" i="12"/>
  <c r="DD719" i="12" s="1"/>
  <c r="DC608" i="12"/>
  <c r="DC719" i="12" s="1"/>
  <c r="DB608" i="12"/>
  <c r="DB719" i="12" s="1"/>
  <c r="DA608" i="12"/>
  <c r="DA719" i="12" s="1"/>
  <c r="CZ608" i="12"/>
  <c r="CZ719" i="12" s="1"/>
  <c r="CY608" i="12"/>
  <c r="CY719" i="12" s="1"/>
  <c r="CX608" i="12"/>
  <c r="CX719" i="12" s="1"/>
  <c r="CW608" i="12"/>
  <c r="CW719" i="12" s="1"/>
  <c r="CV608" i="12"/>
  <c r="CV719" i="12" s="1"/>
  <c r="CU608" i="12"/>
  <c r="CU719" i="12" s="1"/>
  <c r="CT608" i="12"/>
  <c r="CT719" i="12" s="1"/>
  <c r="CS608" i="12"/>
  <c r="CS719" i="12" s="1"/>
  <c r="CR608" i="12"/>
  <c r="CR719" i="12" s="1"/>
  <c r="CQ608" i="12"/>
  <c r="CQ719" i="12" s="1"/>
  <c r="CP608" i="12"/>
  <c r="CP719" i="12" s="1"/>
  <c r="CO608" i="12"/>
  <c r="CO719" i="12" s="1"/>
  <c r="CN608" i="12"/>
  <c r="CN719" i="12" s="1"/>
  <c r="CM608" i="12"/>
  <c r="CM719" i="12" s="1"/>
  <c r="CL608" i="12"/>
  <c r="CL719" i="12" s="1"/>
  <c r="CK608" i="12"/>
  <c r="CK719" i="12" s="1"/>
  <c r="CJ608" i="12"/>
  <c r="CJ719" i="12" s="1"/>
  <c r="CI608" i="12"/>
  <c r="CI719" i="12" s="1"/>
  <c r="CH608" i="12"/>
  <c r="CH719" i="12" s="1"/>
  <c r="CG608" i="12"/>
  <c r="CG719" i="12" s="1"/>
  <c r="CF608" i="12"/>
  <c r="CF719" i="12" s="1"/>
  <c r="CE608" i="12"/>
  <c r="CE719" i="12" s="1"/>
  <c r="CD608" i="12"/>
  <c r="CD719" i="12" s="1"/>
  <c r="CC608" i="12"/>
  <c r="CC719" i="12" s="1"/>
  <c r="CB608" i="12"/>
  <c r="CB719" i="12" s="1"/>
  <c r="CA608" i="12"/>
  <c r="CA719" i="12" s="1"/>
  <c r="BZ608" i="12"/>
  <c r="BZ719" i="12" s="1"/>
  <c r="BY608" i="12"/>
  <c r="BY719" i="12" s="1"/>
  <c r="BX608" i="12"/>
  <c r="BX719" i="12" s="1"/>
  <c r="BW608" i="12"/>
  <c r="BW719" i="12" s="1"/>
  <c r="BV608" i="12"/>
  <c r="BV719" i="12" s="1"/>
  <c r="BU608" i="12"/>
  <c r="BU719" i="12" s="1"/>
  <c r="BT608" i="12"/>
  <c r="BT719" i="12" s="1"/>
  <c r="BS608" i="12"/>
  <c r="BS719" i="12" s="1"/>
  <c r="BR608" i="12"/>
  <c r="BR719" i="12" s="1"/>
  <c r="BQ608" i="12"/>
  <c r="BQ719" i="12" s="1"/>
  <c r="BP608" i="12"/>
  <c r="BP719" i="12" s="1"/>
  <c r="BO608" i="12"/>
  <c r="BO719" i="12" s="1"/>
  <c r="BN608" i="12"/>
  <c r="BN719" i="12" s="1"/>
  <c r="BM608" i="12"/>
  <c r="BM719" i="12" s="1"/>
  <c r="BL608" i="12"/>
  <c r="BL719" i="12" s="1"/>
  <c r="BK608" i="12"/>
  <c r="BK719" i="12" s="1"/>
  <c r="BJ608" i="12"/>
  <c r="BJ719" i="12" s="1"/>
  <c r="BI608" i="12"/>
  <c r="BI719" i="12" s="1"/>
  <c r="BH608" i="12"/>
  <c r="BH719" i="12" s="1"/>
  <c r="BG608" i="12"/>
  <c r="BG719" i="12" s="1"/>
  <c r="BF608" i="12"/>
  <c r="BF719" i="12" s="1"/>
  <c r="BE608" i="12"/>
  <c r="BE719" i="12" s="1"/>
  <c r="BD608" i="12"/>
  <c r="BD719" i="12" s="1"/>
  <c r="BC608" i="12"/>
  <c r="BC719" i="12" s="1"/>
  <c r="BB608" i="12"/>
  <c r="BB719" i="12" s="1"/>
  <c r="BA608" i="12"/>
  <c r="BA719" i="12" s="1"/>
  <c r="AZ608" i="12"/>
  <c r="AZ719" i="12" s="1"/>
  <c r="AY608" i="12"/>
  <c r="AY719" i="12" s="1"/>
  <c r="AX608" i="12"/>
  <c r="AX719" i="12" s="1"/>
  <c r="AW608" i="12"/>
  <c r="AW719" i="12" s="1"/>
  <c r="AV608" i="12"/>
  <c r="AV719" i="12" s="1"/>
  <c r="AU608" i="12"/>
  <c r="AU719" i="12" s="1"/>
  <c r="AT608" i="12"/>
  <c r="AT719" i="12" s="1"/>
  <c r="AS608" i="12"/>
  <c r="AS719" i="12" s="1"/>
  <c r="AR608" i="12"/>
  <c r="AR719" i="12" s="1"/>
  <c r="AQ608" i="12"/>
  <c r="AQ719" i="12" s="1"/>
  <c r="AP608" i="12"/>
  <c r="AP719" i="12" s="1"/>
  <c r="AO608" i="12"/>
  <c r="AO719" i="12" s="1"/>
  <c r="AM608" i="12"/>
  <c r="AM719" i="12" s="1"/>
  <c r="AL608" i="12"/>
  <c r="AL719" i="12" s="1"/>
  <c r="AK608" i="12"/>
  <c r="AK719" i="12" s="1"/>
  <c r="AJ608" i="12"/>
  <c r="AJ719" i="12" s="1"/>
  <c r="AI608" i="12"/>
  <c r="AI719" i="12" s="1"/>
  <c r="AH608" i="12"/>
  <c r="AH719" i="12" s="1"/>
  <c r="AG608" i="12"/>
  <c r="AG719" i="12" s="1"/>
  <c r="AF608" i="12"/>
  <c r="AF719" i="12" s="1"/>
  <c r="AE608" i="12"/>
  <c r="AE719" i="12" s="1"/>
  <c r="AD608" i="12"/>
  <c r="AD719" i="12" s="1"/>
  <c r="AC608" i="12"/>
  <c r="AC719" i="12" s="1"/>
  <c r="AB608" i="12"/>
  <c r="AB719" i="12" s="1"/>
  <c r="AA608" i="12"/>
  <c r="AA719" i="12" s="1"/>
  <c r="Z608" i="12"/>
  <c r="Z719" i="12" s="1"/>
  <c r="Y608" i="12"/>
  <c r="Y719" i="12" s="1"/>
  <c r="X608" i="12"/>
  <c r="X719" i="12" s="1"/>
  <c r="W608" i="12"/>
  <c r="W719" i="12" s="1"/>
  <c r="V608" i="12"/>
  <c r="V719" i="12" s="1"/>
  <c r="U608" i="12"/>
  <c r="U719" i="12" s="1"/>
  <c r="T608" i="12"/>
  <c r="T719" i="12" s="1"/>
  <c r="S608" i="12"/>
  <c r="S719" i="12" s="1"/>
  <c r="R608" i="12"/>
  <c r="R719" i="12" s="1"/>
  <c r="Q608" i="12"/>
  <c r="Q719" i="12" s="1"/>
  <c r="P608" i="12"/>
  <c r="P719" i="12" s="1"/>
  <c r="O608" i="12"/>
  <c r="O719" i="12" s="1"/>
  <c r="N608" i="12"/>
  <c r="N719" i="12" s="1"/>
  <c r="M608" i="12"/>
  <c r="M719" i="12" s="1"/>
  <c r="L608" i="12"/>
  <c r="L719" i="12" s="1"/>
  <c r="K608" i="12"/>
  <c r="K719" i="12" s="1"/>
  <c r="J608" i="12"/>
  <c r="J719" i="12" s="1"/>
  <c r="I608" i="12"/>
  <c r="I719" i="12" s="1"/>
  <c r="H608" i="12"/>
  <c r="H719" i="12" s="1"/>
  <c r="G608" i="12"/>
  <c r="G719" i="12" s="1"/>
  <c r="F608" i="12"/>
  <c r="F719" i="12" s="1"/>
  <c r="E608" i="12"/>
  <c r="E719" i="12" s="1"/>
  <c r="DH607" i="12"/>
  <c r="DH718" i="12" s="1"/>
  <c r="DG607" i="12"/>
  <c r="DG718" i="12" s="1"/>
  <c r="DF607" i="12"/>
  <c r="DF718" i="12" s="1"/>
  <c r="DE607" i="12"/>
  <c r="DE718" i="12" s="1"/>
  <c r="DD607" i="12"/>
  <c r="DD718" i="12" s="1"/>
  <c r="DC607" i="12"/>
  <c r="DC718" i="12" s="1"/>
  <c r="DB607" i="12"/>
  <c r="DB718" i="12" s="1"/>
  <c r="DA607" i="12"/>
  <c r="DA718" i="12" s="1"/>
  <c r="CZ607" i="12"/>
  <c r="CZ718" i="12" s="1"/>
  <c r="CY607" i="12"/>
  <c r="CY718" i="12" s="1"/>
  <c r="CX607" i="12"/>
  <c r="CX718" i="12" s="1"/>
  <c r="CW607" i="12"/>
  <c r="CW718" i="12" s="1"/>
  <c r="CV607" i="12"/>
  <c r="CV718" i="12" s="1"/>
  <c r="CU607" i="12"/>
  <c r="CU718" i="12" s="1"/>
  <c r="CT607" i="12"/>
  <c r="CT718" i="12" s="1"/>
  <c r="CS607" i="12"/>
  <c r="CS718" i="12" s="1"/>
  <c r="CR607" i="12"/>
  <c r="CR718" i="12" s="1"/>
  <c r="CQ607" i="12"/>
  <c r="CQ718" i="12" s="1"/>
  <c r="CP607" i="12"/>
  <c r="CP718" i="12" s="1"/>
  <c r="CO607" i="12"/>
  <c r="CO718" i="12" s="1"/>
  <c r="CN607" i="12"/>
  <c r="CN718" i="12" s="1"/>
  <c r="CM607" i="12"/>
  <c r="CM718" i="12" s="1"/>
  <c r="CL607" i="12"/>
  <c r="CL718" i="12" s="1"/>
  <c r="CK607" i="12"/>
  <c r="CK718" i="12" s="1"/>
  <c r="CJ607" i="12"/>
  <c r="CJ718" i="12" s="1"/>
  <c r="CI607" i="12"/>
  <c r="CI718" i="12" s="1"/>
  <c r="CH607" i="12"/>
  <c r="CH718" i="12" s="1"/>
  <c r="CG607" i="12"/>
  <c r="CG718" i="12" s="1"/>
  <c r="CF607" i="12"/>
  <c r="CF718" i="12" s="1"/>
  <c r="CE607" i="12"/>
  <c r="CE718" i="12" s="1"/>
  <c r="CD607" i="12"/>
  <c r="CD718" i="12" s="1"/>
  <c r="CC607" i="12"/>
  <c r="CC718" i="12" s="1"/>
  <c r="CB607" i="12"/>
  <c r="CB718" i="12" s="1"/>
  <c r="CA607" i="12"/>
  <c r="CA718" i="12" s="1"/>
  <c r="BZ607" i="12"/>
  <c r="BZ718" i="12" s="1"/>
  <c r="BY607" i="12"/>
  <c r="BY718" i="12" s="1"/>
  <c r="BX607" i="12"/>
  <c r="BX718" i="12" s="1"/>
  <c r="BW607" i="12"/>
  <c r="BW718" i="12" s="1"/>
  <c r="BV607" i="12"/>
  <c r="BV718" i="12" s="1"/>
  <c r="BU607" i="12"/>
  <c r="BU718" i="12" s="1"/>
  <c r="BT607" i="12"/>
  <c r="BT718" i="12" s="1"/>
  <c r="BS607" i="12"/>
  <c r="BS718" i="12" s="1"/>
  <c r="BR607" i="12"/>
  <c r="BR718" i="12" s="1"/>
  <c r="BQ607" i="12"/>
  <c r="BQ718" i="12" s="1"/>
  <c r="BP607" i="12"/>
  <c r="BP718" i="12" s="1"/>
  <c r="BO607" i="12"/>
  <c r="BO718" i="12" s="1"/>
  <c r="BN607" i="12"/>
  <c r="BN718" i="12" s="1"/>
  <c r="BM607" i="12"/>
  <c r="BM718" i="12" s="1"/>
  <c r="BL607" i="12"/>
  <c r="BL718" i="12" s="1"/>
  <c r="BK607" i="12"/>
  <c r="BK718" i="12" s="1"/>
  <c r="BJ607" i="12"/>
  <c r="BJ718" i="12" s="1"/>
  <c r="BI607" i="12"/>
  <c r="BI718" i="12" s="1"/>
  <c r="BH607" i="12"/>
  <c r="BH718" i="12" s="1"/>
  <c r="BG607" i="12"/>
  <c r="BG718" i="12" s="1"/>
  <c r="BF607" i="12"/>
  <c r="BF718" i="12" s="1"/>
  <c r="BE607" i="12"/>
  <c r="BE718" i="12" s="1"/>
  <c r="BD607" i="12"/>
  <c r="BD718" i="12" s="1"/>
  <c r="BC607" i="12"/>
  <c r="BC718" i="12" s="1"/>
  <c r="BB607" i="12"/>
  <c r="BB718" i="12" s="1"/>
  <c r="BA607" i="12"/>
  <c r="BA718" i="12" s="1"/>
  <c r="AZ607" i="12"/>
  <c r="AZ718" i="12" s="1"/>
  <c r="AY607" i="12"/>
  <c r="AY718" i="12" s="1"/>
  <c r="AX607" i="12"/>
  <c r="AX718" i="12" s="1"/>
  <c r="AW607" i="12"/>
  <c r="AW718" i="12" s="1"/>
  <c r="AV607" i="12"/>
  <c r="AV718" i="12" s="1"/>
  <c r="AU607" i="12"/>
  <c r="AU718" i="12" s="1"/>
  <c r="AT607" i="12"/>
  <c r="AT718" i="12" s="1"/>
  <c r="AS607" i="12"/>
  <c r="AS718" i="12" s="1"/>
  <c r="AR607" i="12"/>
  <c r="AR718" i="12" s="1"/>
  <c r="AQ607" i="12"/>
  <c r="AQ718" i="12" s="1"/>
  <c r="AP607" i="12"/>
  <c r="AP718" i="12" s="1"/>
  <c r="AO607" i="12"/>
  <c r="AO718" i="12" s="1"/>
  <c r="AN607" i="12"/>
  <c r="AN718" i="12" s="1"/>
  <c r="AL607" i="12"/>
  <c r="AL718" i="12" s="1"/>
  <c r="AK607" i="12"/>
  <c r="AK718" i="12" s="1"/>
  <c r="AJ607" i="12"/>
  <c r="AJ718" i="12" s="1"/>
  <c r="AI607" i="12"/>
  <c r="AI718" i="12" s="1"/>
  <c r="AH607" i="12"/>
  <c r="AH718" i="12" s="1"/>
  <c r="AG607" i="12"/>
  <c r="AG718" i="12" s="1"/>
  <c r="AF607" i="12"/>
  <c r="AF718" i="12" s="1"/>
  <c r="AE607" i="12"/>
  <c r="AE718" i="12" s="1"/>
  <c r="AD607" i="12"/>
  <c r="AD718" i="12" s="1"/>
  <c r="AC607" i="12"/>
  <c r="AC718" i="12" s="1"/>
  <c r="AB607" i="12"/>
  <c r="AB718" i="12" s="1"/>
  <c r="AA607" i="12"/>
  <c r="AA718" i="12" s="1"/>
  <c r="Z607" i="12"/>
  <c r="Z718" i="12" s="1"/>
  <c r="Y607" i="12"/>
  <c r="Y718" i="12" s="1"/>
  <c r="X607" i="12"/>
  <c r="X718" i="12" s="1"/>
  <c r="W607" i="12"/>
  <c r="W718" i="12" s="1"/>
  <c r="V607" i="12"/>
  <c r="V718" i="12" s="1"/>
  <c r="U607" i="12"/>
  <c r="U718" i="12" s="1"/>
  <c r="T607" i="12"/>
  <c r="T718" i="12" s="1"/>
  <c r="S607" i="12"/>
  <c r="S718" i="12" s="1"/>
  <c r="R607" i="12"/>
  <c r="R718" i="12" s="1"/>
  <c r="Q607" i="12"/>
  <c r="Q718" i="12" s="1"/>
  <c r="P607" i="12"/>
  <c r="P718" i="12" s="1"/>
  <c r="O607" i="12"/>
  <c r="O718" i="12" s="1"/>
  <c r="N607" i="12"/>
  <c r="N718" i="12" s="1"/>
  <c r="M607" i="12"/>
  <c r="M718" i="12" s="1"/>
  <c r="L607" i="12"/>
  <c r="L718" i="12" s="1"/>
  <c r="K607" i="12"/>
  <c r="K718" i="12" s="1"/>
  <c r="J607" i="12"/>
  <c r="J718" i="12" s="1"/>
  <c r="I607" i="12"/>
  <c r="I718" i="12" s="1"/>
  <c r="H607" i="12"/>
  <c r="H718" i="12" s="1"/>
  <c r="G607" i="12"/>
  <c r="G718" i="12" s="1"/>
  <c r="F607" i="12"/>
  <c r="F718" i="12" s="1"/>
  <c r="E607" i="12"/>
  <c r="E718" i="12" s="1"/>
  <c r="DH606" i="12"/>
  <c r="DH717" i="12" s="1"/>
  <c r="DG606" i="12"/>
  <c r="DG717" i="12" s="1"/>
  <c r="DF606" i="12"/>
  <c r="DF717" i="12" s="1"/>
  <c r="DE606" i="12"/>
  <c r="DE717" i="12" s="1"/>
  <c r="DD606" i="12"/>
  <c r="DD717" i="12" s="1"/>
  <c r="DC606" i="12"/>
  <c r="DC717" i="12" s="1"/>
  <c r="DB606" i="12"/>
  <c r="DB717" i="12" s="1"/>
  <c r="DA606" i="12"/>
  <c r="DA717" i="12" s="1"/>
  <c r="CZ606" i="12"/>
  <c r="CZ717" i="12" s="1"/>
  <c r="CY606" i="12"/>
  <c r="CY717" i="12" s="1"/>
  <c r="CX606" i="12"/>
  <c r="CX717" i="12" s="1"/>
  <c r="CW606" i="12"/>
  <c r="CW717" i="12" s="1"/>
  <c r="CV606" i="12"/>
  <c r="CV717" i="12" s="1"/>
  <c r="CU606" i="12"/>
  <c r="CU717" i="12" s="1"/>
  <c r="CT606" i="12"/>
  <c r="CT717" i="12" s="1"/>
  <c r="CS606" i="12"/>
  <c r="CS717" i="12" s="1"/>
  <c r="CR606" i="12"/>
  <c r="CR717" i="12" s="1"/>
  <c r="CQ606" i="12"/>
  <c r="CQ717" i="12" s="1"/>
  <c r="CP606" i="12"/>
  <c r="CP717" i="12" s="1"/>
  <c r="CO606" i="12"/>
  <c r="CO717" i="12" s="1"/>
  <c r="CN606" i="12"/>
  <c r="CN717" i="12" s="1"/>
  <c r="CM606" i="12"/>
  <c r="CM717" i="12" s="1"/>
  <c r="CL606" i="12"/>
  <c r="CL717" i="12" s="1"/>
  <c r="CK606" i="12"/>
  <c r="CK717" i="12" s="1"/>
  <c r="CJ606" i="12"/>
  <c r="CJ717" i="12" s="1"/>
  <c r="CI606" i="12"/>
  <c r="CI717" i="12" s="1"/>
  <c r="CH606" i="12"/>
  <c r="CH717" i="12" s="1"/>
  <c r="CG606" i="12"/>
  <c r="CG717" i="12" s="1"/>
  <c r="CF606" i="12"/>
  <c r="CF717" i="12" s="1"/>
  <c r="CE606" i="12"/>
  <c r="CE717" i="12" s="1"/>
  <c r="CD606" i="12"/>
  <c r="CD717" i="12" s="1"/>
  <c r="CC606" i="12"/>
  <c r="CC717" i="12" s="1"/>
  <c r="CB606" i="12"/>
  <c r="CB717" i="12" s="1"/>
  <c r="CA606" i="12"/>
  <c r="CA717" i="12" s="1"/>
  <c r="BZ606" i="12"/>
  <c r="BZ717" i="12" s="1"/>
  <c r="BY606" i="12"/>
  <c r="BY717" i="12" s="1"/>
  <c r="BX606" i="12"/>
  <c r="BX717" i="12" s="1"/>
  <c r="BW606" i="12"/>
  <c r="BW717" i="12" s="1"/>
  <c r="BV606" i="12"/>
  <c r="BV717" i="12" s="1"/>
  <c r="BU606" i="12"/>
  <c r="BU717" i="12" s="1"/>
  <c r="BT606" i="12"/>
  <c r="BT717" i="12" s="1"/>
  <c r="BS606" i="12"/>
  <c r="BS717" i="12" s="1"/>
  <c r="BR606" i="12"/>
  <c r="BR717" i="12" s="1"/>
  <c r="BQ606" i="12"/>
  <c r="BQ717" i="12" s="1"/>
  <c r="BP606" i="12"/>
  <c r="BP717" i="12" s="1"/>
  <c r="BO606" i="12"/>
  <c r="BO717" i="12" s="1"/>
  <c r="BN606" i="12"/>
  <c r="BN717" i="12" s="1"/>
  <c r="BM606" i="12"/>
  <c r="BM717" i="12" s="1"/>
  <c r="BL606" i="12"/>
  <c r="BL717" i="12" s="1"/>
  <c r="BK606" i="12"/>
  <c r="BK717" i="12" s="1"/>
  <c r="BJ606" i="12"/>
  <c r="BJ717" i="12" s="1"/>
  <c r="BI606" i="12"/>
  <c r="BI717" i="12" s="1"/>
  <c r="BH606" i="12"/>
  <c r="BH717" i="12" s="1"/>
  <c r="BG606" i="12"/>
  <c r="BG717" i="12" s="1"/>
  <c r="BF606" i="12"/>
  <c r="BF717" i="12" s="1"/>
  <c r="BE606" i="12"/>
  <c r="BE717" i="12" s="1"/>
  <c r="BD606" i="12"/>
  <c r="BD717" i="12" s="1"/>
  <c r="BC606" i="12"/>
  <c r="BC717" i="12" s="1"/>
  <c r="BB606" i="12"/>
  <c r="BB717" i="12" s="1"/>
  <c r="BA606" i="12"/>
  <c r="BA717" i="12" s="1"/>
  <c r="AZ606" i="12"/>
  <c r="AZ717" i="12" s="1"/>
  <c r="AY606" i="12"/>
  <c r="AY717" i="12" s="1"/>
  <c r="AX606" i="12"/>
  <c r="AX717" i="12" s="1"/>
  <c r="AW606" i="12"/>
  <c r="AW717" i="12" s="1"/>
  <c r="AV606" i="12"/>
  <c r="AV717" i="12" s="1"/>
  <c r="AU606" i="12"/>
  <c r="AU717" i="12" s="1"/>
  <c r="AT606" i="12"/>
  <c r="AT717" i="12" s="1"/>
  <c r="AS606" i="12"/>
  <c r="AS717" i="12" s="1"/>
  <c r="AR606" i="12"/>
  <c r="AR717" i="12" s="1"/>
  <c r="AQ606" i="12"/>
  <c r="AQ717" i="12" s="1"/>
  <c r="AP606" i="12"/>
  <c r="AP717" i="12" s="1"/>
  <c r="AO606" i="12"/>
  <c r="AO717" i="12" s="1"/>
  <c r="AN606" i="12"/>
  <c r="AN717" i="12" s="1"/>
  <c r="AM606" i="12"/>
  <c r="AM717" i="12" s="1"/>
  <c r="AK606" i="12"/>
  <c r="AK717" i="12" s="1"/>
  <c r="AJ606" i="12"/>
  <c r="AJ717" i="12" s="1"/>
  <c r="AI606" i="12"/>
  <c r="AI717" i="12" s="1"/>
  <c r="AH606" i="12"/>
  <c r="AH717" i="12" s="1"/>
  <c r="AG606" i="12"/>
  <c r="AG717" i="12" s="1"/>
  <c r="AF606" i="12"/>
  <c r="AF717" i="12" s="1"/>
  <c r="AE606" i="12"/>
  <c r="AE717" i="12" s="1"/>
  <c r="AD606" i="12"/>
  <c r="AD717" i="12" s="1"/>
  <c r="AC606" i="12"/>
  <c r="AC717" i="12" s="1"/>
  <c r="AB606" i="12"/>
  <c r="AB717" i="12" s="1"/>
  <c r="AA606" i="12"/>
  <c r="AA717" i="12" s="1"/>
  <c r="Z606" i="12"/>
  <c r="Z717" i="12" s="1"/>
  <c r="Y606" i="12"/>
  <c r="Y717" i="12" s="1"/>
  <c r="X606" i="12"/>
  <c r="X717" i="12" s="1"/>
  <c r="W606" i="12"/>
  <c r="W717" i="12" s="1"/>
  <c r="V606" i="12"/>
  <c r="V717" i="12" s="1"/>
  <c r="U606" i="12"/>
  <c r="U717" i="12" s="1"/>
  <c r="T606" i="12"/>
  <c r="T717" i="12" s="1"/>
  <c r="S606" i="12"/>
  <c r="S717" i="12" s="1"/>
  <c r="R606" i="12"/>
  <c r="R717" i="12" s="1"/>
  <c r="Q606" i="12"/>
  <c r="Q717" i="12" s="1"/>
  <c r="P606" i="12"/>
  <c r="P717" i="12" s="1"/>
  <c r="O606" i="12"/>
  <c r="O717" i="12" s="1"/>
  <c r="N606" i="12"/>
  <c r="N717" i="12" s="1"/>
  <c r="M606" i="12"/>
  <c r="M717" i="12" s="1"/>
  <c r="L606" i="12"/>
  <c r="L717" i="12" s="1"/>
  <c r="K606" i="12"/>
  <c r="K717" i="12" s="1"/>
  <c r="J606" i="12"/>
  <c r="J717" i="12" s="1"/>
  <c r="I606" i="12"/>
  <c r="I717" i="12" s="1"/>
  <c r="H606" i="12"/>
  <c r="H717" i="12" s="1"/>
  <c r="G606" i="12"/>
  <c r="G717" i="12" s="1"/>
  <c r="F606" i="12"/>
  <c r="F717" i="12" s="1"/>
  <c r="E606" i="12"/>
  <c r="E717" i="12" s="1"/>
  <c r="DH605" i="12"/>
  <c r="DH716" i="12" s="1"/>
  <c r="DG605" i="12"/>
  <c r="DG716" i="12" s="1"/>
  <c r="DF605" i="12"/>
  <c r="DF716" i="12" s="1"/>
  <c r="DE605" i="12"/>
  <c r="DE716" i="12" s="1"/>
  <c r="DD605" i="12"/>
  <c r="DD716" i="12" s="1"/>
  <c r="DC605" i="12"/>
  <c r="DC716" i="12" s="1"/>
  <c r="DB605" i="12"/>
  <c r="DB716" i="12" s="1"/>
  <c r="DA605" i="12"/>
  <c r="DA716" i="12" s="1"/>
  <c r="CZ605" i="12"/>
  <c r="CZ716" i="12" s="1"/>
  <c r="CY605" i="12"/>
  <c r="CY716" i="12" s="1"/>
  <c r="CX605" i="12"/>
  <c r="CX716" i="12" s="1"/>
  <c r="CW605" i="12"/>
  <c r="CW716" i="12" s="1"/>
  <c r="CV605" i="12"/>
  <c r="CV716" i="12" s="1"/>
  <c r="CU605" i="12"/>
  <c r="CU716" i="12" s="1"/>
  <c r="CT605" i="12"/>
  <c r="CT716" i="12" s="1"/>
  <c r="CS605" i="12"/>
  <c r="CS716" i="12" s="1"/>
  <c r="CR605" i="12"/>
  <c r="CR716" i="12" s="1"/>
  <c r="CQ605" i="12"/>
  <c r="CQ716" i="12" s="1"/>
  <c r="CP605" i="12"/>
  <c r="CP716" i="12" s="1"/>
  <c r="CO605" i="12"/>
  <c r="CO716" i="12" s="1"/>
  <c r="CN605" i="12"/>
  <c r="CN716" i="12" s="1"/>
  <c r="CM605" i="12"/>
  <c r="CM716" i="12" s="1"/>
  <c r="CL605" i="12"/>
  <c r="CL716" i="12" s="1"/>
  <c r="CK605" i="12"/>
  <c r="CK716" i="12" s="1"/>
  <c r="CJ605" i="12"/>
  <c r="CJ716" i="12" s="1"/>
  <c r="CI605" i="12"/>
  <c r="CI716" i="12" s="1"/>
  <c r="CH605" i="12"/>
  <c r="CH716" i="12" s="1"/>
  <c r="CG605" i="12"/>
  <c r="CG716" i="12" s="1"/>
  <c r="CF605" i="12"/>
  <c r="CF716" i="12" s="1"/>
  <c r="CE605" i="12"/>
  <c r="CE716" i="12" s="1"/>
  <c r="CD605" i="12"/>
  <c r="CD716" i="12" s="1"/>
  <c r="CC605" i="12"/>
  <c r="CC716" i="12" s="1"/>
  <c r="CB605" i="12"/>
  <c r="CB716" i="12" s="1"/>
  <c r="CA605" i="12"/>
  <c r="CA716" i="12" s="1"/>
  <c r="BZ605" i="12"/>
  <c r="BZ716" i="12" s="1"/>
  <c r="BY605" i="12"/>
  <c r="BY716" i="12" s="1"/>
  <c r="BX605" i="12"/>
  <c r="BX716" i="12" s="1"/>
  <c r="BW605" i="12"/>
  <c r="BW716" i="12" s="1"/>
  <c r="BV605" i="12"/>
  <c r="BV716" i="12" s="1"/>
  <c r="BU605" i="12"/>
  <c r="BU716" i="12" s="1"/>
  <c r="BT605" i="12"/>
  <c r="BT716" i="12" s="1"/>
  <c r="BS605" i="12"/>
  <c r="BS716" i="12" s="1"/>
  <c r="BR605" i="12"/>
  <c r="BR716" i="12" s="1"/>
  <c r="BQ605" i="12"/>
  <c r="BQ716" i="12" s="1"/>
  <c r="BP605" i="12"/>
  <c r="BP716" i="12" s="1"/>
  <c r="BO605" i="12"/>
  <c r="BO716" i="12" s="1"/>
  <c r="BN605" i="12"/>
  <c r="BN716" i="12" s="1"/>
  <c r="BM605" i="12"/>
  <c r="BM716" i="12" s="1"/>
  <c r="BL605" i="12"/>
  <c r="BL716" i="12" s="1"/>
  <c r="BK605" i="12"/>
  <c r="BK716" i="12" s="1"/>
  <c r="BJ605" i="12"/>
  <c r="BJ716" i="12" s="1"/>
  <c r="BI605" i="12"/>
  <c r="BI716" i="12" s="1"/>
  <c r="BH605" i="12"/>
  <c r="BH716" i="12" s="1"/>
  <c r="BG605" i="12"/>
  <c r="BG716" i="12" s="1"/>
  <c r="BF605" i="12"/>
  <c r="BF716" i="12" s="1"/>
  <c r="BE605" i="12"/>
  <c r="BE716" i="12" s="1"/>
  <c r="BD605" i="12"/>
  <c r="BD716" i="12" s="1"/>
  <c r="BC605" i="12"/>
  <c r="BC716" i="12" s="1"/>
  <c r="BB605" i="12"/>
  <c r="BB716" i="12" s="1"/>
  <c r="BA605" i="12"/>
  <c r="BA716" i="12" s="1"/>
  <c r="AZ605" i="12"/>
  <c r="AZ716" i="12" s="1"/>
  <c r="AY605" i="12"/>
  <c r="AY716" i="12" s="1"/>
  <c r="AX605" i="12"/>
  <c r="AX716" i="12" s="1"/>
  <c r="AW605" i="12"/>
  <c r="AW716" i="12" s="1"/>
  <c r="AV605" i="12"/>
  <c r="AV716" i="12" s="1"/>
  <c r="AU605" i="12"/>
  <c r="AU716" i="12" s="1"/>
  <c r="AT605" i="12"/>
  <c r="AT716" i="12" s="1"/>
  <c r="AS605" i="12"/>
  <c r="AS716" i="12" s="1"/>
  <c r="AR605" i="12"/>
  <c r="AR716" i="12" s="1"/>
  <c r="AQ605" i="12"/>
  <c r="AQ716" i="12" s="1"/>
  <c r="AP605" i="12"/>
  <c r="AP716" i="12" s="1"/>
  <c r="AO605" i="12"/>
  <c r="AO716" i="12" s="1"/>
  <c r="AN605" i="12"/>
  <c r="AN716" i="12" s="1"/>
  <c r="AM605" i="12"/>
  <c r="AM716" i="12" s="1"/>
  <c r="AL605" i="12"/>
  <c r="AL716" i="12" s="1"/>
  <c r="AJ605" i="12"/>
  <c r="AJ716" i="12" s="1"/>
  <c r="AI605" i="12"/>
  <c r="AI716" i="12" s="1"/>
  <c r="AH605" i="12"/>
  <c r="AH716" i="12" s="1"/>
  <c r="AG605" i="12"/>
  <c r="AG716" i="12" s="1"/>
  <c r="AF605" i="12"/>
  <c r="AF716" i="12" s="1"/>
  <c r="AE605" i="12"/>
  <c r="AE716" i="12" s="1"/>
  <c r="AD605" i="12"/>
  <c r="AD716" i="12" s="1"/>
  <c r="AC605" i="12"/>
  <c r="AC716" i="12" s="1"/>
  <c r="AB605" i="12"/>
  <c r="AB716" i="12" s="1"/>
  <c r="AA605" i="12"/>
  <c r="AA716" i="12" s="1"/>
  <c r="Z605" i="12"/>
  <c r="Z716" i="12" s="1"/>
  <c r="Y605" i="12"/>
  <c r="Y716" i="12" s="1"/>
  <c r="X605" i="12"/>
  <c r="X716" i="12" s="1"/>
  <c r="W605" i="12"/>
  <c r="W716" i="12" s="1"/>
  <c r="V605" i="12"/>
  <c r="V716" i="12" s="1"/>
  <c r="U605" i="12"/>
  <c r="U716" i="12" s="1"/>
  <c r="T605" i="12"/>
  <c r="T716" i="12" s="1"/>
  <c r="S605" i="12"/>
  <c r="S716" i="12" s="1"/>
  <c r="R605" i="12"/>
  <c r="R716" i="12" s="1"/>
  <c r="Q605" i="12"/>
  <c r="Q716" i="12" s="1"/>
  <c r="P605" i="12"/>
  <c r="P716" i="12" s="1"/>
  <c r="O605" i="12"/>
  <c r="O716" i="12" s="1"/>
  <c r="N605" i="12"/>
  <c r="N716" i="12" s="1"/>
  <c r="M605" i="12"/>
  <c r="M716" i="12" s="1"/>
  <c r="L605" i="12"/>
  <c r="L716" i="12" s="1"/>
  <c r="K605" i="12"/>
  <c r="K716" i="12" s="1"/>
  <c r="J605" i="12"/>
  <c r="J716" i="12" s="1"/>
  <c r="I605" i="12"/>
  <c r="I716" i="12" s="1"/>
  <c r="H605" i="12"/>
  <c r="H716" i="12" s="1"/>
  <c r="G605" i="12"/>
  <c r="G716" i="12" s="1"/>
  <c r="F605" i="12"/>
  <c r="F716" i="12" s="1"/>
  <c r="E605" i="12"/>
  <c r="E716" i="12" s="1"/>
  <c r="DH604" i="12"/>
  <c r="DH715" i="12" s="1"/>
  <c r="DG604" i="12"/>
  <c r="DG715" i="12" s="1"/>
  <c r="DF604" i="12"/>
  <c r="DF715" i="12" s="1"/>
  <c r="DE604" i="12"/>
  <c r="DE715" i="12" s="1"/>
  <c r="DD604" i="12"/>
  <c r="DD715" i="12" s="1"/>
  <c r="DC604" i="12"/>
  <c r="DC715" i="12" s="1"/>
  <c r="DB604" i="12"/>
  <c r="DB715" i="12" s="1"/>
  <c r="DA604" i="12"/>
  <c r="DA715" i="12" s="1"/>
  <c r="CZ604" i="12"/>
  <c r="CZ715" i="12" s="1"/>
  <c r="CY604" i="12"/>
  <c r="CY715" i="12" s="1"/>
  <c r="CX604" i="12"/>
  <c r="CX715" i="12" s="1"/>
  <c r="CW604" i="12"/>
  <c r="CW715" i="12" s="1"/>
  <c r="CV604" i="12"/>
  <c r="CV715" i="12" s="1"/>
  <c r="CU604" i="12"/>
  <c r="CU715" i="12" s="1"/>
  <c r="CT604" i="12"/>
  <c r="CT715" i="12" s="1"/>
  <c r="CS604" i="12"/>
  <c r="CS715" i="12" s="1"/>
  <c r="CR604" i="12"/>
  <c r="CR715" i="12" s="1"/>
  <c r="CQ604" i="12"/>
  <c r="CQ715" i="12" s="1"/>
  <c r="CP604" i="12"/>
  <c r="CP715" i="12" s="1"/>
  <c r="CO604" i="12"/>
  <c r="CO715" i="12" s="1"/>
  <c r="CN604" i="12"/>
  <c r="CN715" i="12" s="1"/>
  <c r="CM604" i="12"/>
  <c r="CM715" i="12" s="1"/>
  <c r="CL604" i="12"/>
  <c r="CL715" i="12" s="1"/>
  <c r="CK604" i="12"/>
  <c r="CK715" i="12" s="1"/>
  <c r="CJ604" i="12"/>
  <c r="CJ715" i="12" s="1"/>
  <c r="CI604" i="12"/>
  <c r="CI715" i="12" s="1"/>
  <c r="CH604" i="12"/>
  <c r="CH715" i="12" s="1"/>
  <c r="CG604" i="12"/>
  <c r="CG715" i="12" s="1"/>
  <c r="CF604" i="12"/>
  <c r="CF715" i="12" s="1"/>
  <c r="CE604" i="12"/>
  <c r="CE715" i="12" s="1"/>
  <c r="CD604" i="12"/>
  <c r="CD715" i="12" s="1"/>
  <c r="CC604" i="12"/>
  <c r="CC715" i="12" s="1"/>
  <c r="CB604" i="12"/>
  <c r="CB715" i="12" s="1"/>
  <c r="CA604" i="12"/>
  <c r="CA715" i="12" s="1"/>
  <c r="BZ604" i="12"/>
  <c r="BZ715" i="12" s="1"/>
  <c r="BY604" i="12"/>
  <c r="BY715" i="12" s="1"/>
  <c r="BX604" i="12"/>
  <c r="BX715" i="12" s="1"/>
  <c r="BW604" i="12"/>
  <c r="BW715" i="12" s="1"/>
  <c r="BV604" i="12"/>
  <c r="BV715" i="12" s="1"/>
  <c r="BU604" i="12"/>
  <c r="BU715" i="12" s="1"/>
  <c r="BT604" i="12"/>
  <c r="BT715" i="12" s="1"/>
  <c r="BS604" i="12"/>
  <c r="BS715" i="12" s="1"/>
  <c r="BR604" i="12"/>
  <c r="BR715" i="12" s="1"/>
  <c r="BQ604" i="12"/>
  <c r="BQ715" i="12" s="1"/>
  <c r="BP604" i="12"/>
  <c r="BP715" i="12" s="1"/>
  <c r="BO604" i="12"/>
  <c r="BO715" i="12" s="1"/>
  <c r="BN604" i="12"/>
  <c r="BN715" i="12" s="1"/>
  <c r="BM604" i="12"/>
  <c r="BM715" i="12" s="1"/>
  <c r="BL604" i="12"/>
  <c r="BL715" i="12" s="1"/>
  <c r="BK604" i="12"/>
  <c r="BK715" i="12" s="1"/>
  <c r="BJ604" i="12"/>
  <c r="BJ715" i="12" s="1"/>
  <c r="BI604" i="12"/>
  <c r="BI715" i="12" s="1"/>
  <c r="BH604" i="12"/>
  <c r="BH715" i="12" s="1"/>
  <c r="BG604" i="12"/>
  <c r="BG715" i="12" s="1"/>
  <c r="BF604" i="12"/>
  <c r="BF715" i="12" s="1"/>
  <c r="BE604" i="12"/>
  <c r="BE715" i="12" s="1"/>
  <c r="BD604" i="12"/>
  <c r="BD715" i="12" s="1"/>
  <c r="BC604" i="12"/>
  <c r="BC715" i="12" s="1"/>
  <c r="BB604" i="12"/>
  <c r="BB715" i="12" s="1"/>
  <c r="BA604" i="12"/>
  <c r="BA715" i="12" s="1"/>
  <c r="AZ604" i="12"/>
  <c r="AZ715" i="12" s="1"/>
  <c r="AY604" i="12"/>
  <c r="AY715" i="12" s="1"/>
  <c r="AX604" i="12"/>
  <c r="AX715" i="12" s="1"/>
  <c r="AW604" i="12"/>
  <c r="AW715" i="12" s="1"/>
  <c r="AV604" i="12"/>
  <c r="AV715" i="12" s="1"/>
  <c r="AU604" i="12"/>
  <c r="AU715" i="12" s="1"/>
  <c r="AT604" i="12"/>
  <c r="AT715" i="12" s="1"/>
  <c r="AS604" i="12"/>
  <c r="AS715" i="12" s="1"/>
  <c r="AR604" i="12"/>
  <c r="AR715" i="12" s="1"/>
  <c r="AQ604" i="12"/>
  <c r="AQ715" i="12" s="1"/>
  <c r="AP604" i="12"/>
  <c r="AP715" i="12" s="1"/>
  <c r="AO604" i="12"/>
  <c r="AO715" i="12" s="1"/>
  <c r="AN604" i="12"/>
  <c r="AN715" i="12" s="1"/>
  <c r="AM604" i="12"/>
  <c r="AM715" i="12" s="1"/>
  <c r="AL604" i="12"/>
  <c r="AL715" i="12" s="1"/>
  <c r="AK604" i="12"/>
  <c r="AK715" i="12" s="1"/>
  <c r="AI604" i="12"/>
  <c r="AI715" i="12" s="1"/>
  <c r="AH604" i="12"/>
  <c r="AH715" i="12" s="1"/>
  <c r="AG604" i="12"/>
  <c r="AG715" i="12" s="1"/>
  <c r="AF604" i="12"/>
  <c r="AF715" i="12" s="1"/>
  <c r="AE604" i="12"/>
  <c r="AE715" i="12" s="1"/>
  <c r="AD604" i="12"/>
  <c r="AD715" i="12" s="1"/>
  <c r="AC604" i="12"/>
  <c r="AC715" i="12" s="1"/>
  <c r="AB604" i="12"/>
  <c r="AB715" i="12" s="1"/>
  <c r="AA604" i="12"/>
  <c r="AA715" i="12" s="1"/>
  <c r="Z604" i="12"/>
  <c r="Z715" i="12" s="1"/>
  <c r="Y604" i="12"/>
  <c r="Y715" i="12" s="1"/>
  <c r="X604" i="12"/>
  <c r="X715" i="12" s="1"/>
  <c r="W604" i="12"/>
  <c r="W715" i="12" s="1"/>
  <c r="V604" i="12"/>
  <c r="V715" i="12" s="1"/>
  <c r="U604" i="12"/>
  <c r="U715" i="12" s="1"/>
  <c r="T604" i="12"/>
  <c r="T715" i="12" s="1"/>
  <c r="S604" i="12"/>
  <c r="S715" i="12" s="1"/>
  <c r="R604" i="12"/>
  <c r="R715" i="12" s="1"/>
  <c r="Q604" i="12"/>
  <c r="Q715" i="12" s="1"/>
  <c r="P604" i="12"/>
  <c r="P715" i="12" s="1"/>
  <c r="O604" i="12"/>
  <c r="O715" i="12" s="1"/>
  <c r="N604" i="12"/>
  <c r="N715" i="12" s="1"/>
  <c r="M604" i="12"/>
  <c r="M715" i="12" s="1"/>
  <c r="L604" i="12"/>
  <c r="L715" i="12" s="1"/>
  <c r="K604" i="12"/>
  <c r="K715" i="12" s="1"/>
  <c r="J604" i="12"/>
  <c r="J715" i="12" s="1"/>
  <c r="I604" i="12"/>
  <c r="I715" i="12" s="1"/>
  <c r="H604" i="12"/>
  <c r="H715" i="12" s="1"/>
  <c r="G604" i="12"/>
  <c r="G715" i="12" s="1"/>
  <c r="F604" i="12"/>
  <c r="F715" i="12" s="1"/>
  <c r="E604" i="12"/>
  <c r="E715" i="12" s="1"/>
  <c r="DH603" i="12"/>
  <c r="DH714" i="12" s="1"/>
  <c r="DG603" i="12"/>
  <c r="DG714" i="12" s="1"/>
  <c r="DF603" i="12"/>
  <c r="DF714" i="12" s="1"/>
  <c r="DE603" i="12"/>
  <c r="DE714" i="12" s="1"/>
  <c r="DD603" i="12"/>
  <c r="DD714" i="12" s="1"/>
  <c r="DC603" i="12"/>
  <c r="DC714" i="12" s="1"/>
  <c r="DB603" i="12"/>
  <c r="DB714" i="12" s="1"/>
  <c r="DA603" i="12"/>
  <c r="DA714" i="12" s="1"/>
  <c r="CZ603" i="12"/>
  <c r="CZ714" i="12" s="1"/>
  <c r="CY603" i="12"/>
  <c r="CY714" i="12" s="1"/>
  <c r="CX603" i="12"/>
  <c r="CX714" i="12" s="1"/>
  <c r="CW603" i="12"/>
  <c r="CW714" i="12" s="1"/>
  <c r="CV603" i="12"/>
  <c r="CV714" i="12" s="1"/>
  <c r="CU603" i="12"/>
  <c r="CU714" i="12" s="1"/>
  <c r="CT603" i="12"/>
  <c r="CT714" i="12" s="1"/>
  <c r="CS603" i="12"/>
  <c r="CS714" i="12" s="1"/>
  <c r="CR603" i="12"/>
  <c r="CR714" i="12" s="1"/>
  <c r="CQ603" i="12"/>
  <c r="CQ714" i="12" s="1"/>
  <c r="CP603" i="12"/>
  <c r="CP714" i="12" s="1"/>
  <c r="CO603" i="12"/>
  <c r="CO714" i="12" s="1"/>
  <c r="CN603" i="12"/>
  <c r="CN714" i="12" s="1"/>
  <c r="CM603" i="12"/>
  <c r="CM714" i="12" s="1"/>
  <c r="CL603" i="12"/>
  <c r="CL714" i="12" s="1"/>
  <c r="CK603" i="12"/>
  <c r="CK714" i="12" s="1"/>
  <c r="CJ603" i="12"/>
  <c r="CJ714" i="12" s="1"/>
  <c r="CI603" i="12"/>
  <c r="CI714" i="12" s="1"/>
  <c r="CH603" i="12"/>
  <c r="CH714" i="12" s="1"/>
  <c r="CG603" i="12"/>
  <c r="CG714" i="12" s="1"/>
  <c r="CF603" i="12"/>
  <c r="CF714" i="12" s="1"/>
  <c r="CE603" i="12"/>
  <c r="CE714" i="12" s="1"/>
  <c r="CD603" i="12"/>
  <c r="CD714" i="12" s="1"/>
  <c r="CC603" i="12"/>
  <c r="CC714" i="12" s="1"/>
  <c r="CB603" i="12"/>
  <c r="CB714" i="12" s="1"/>
  <c r="CA603" i="12"/>
  <c r="CA714" i="12" s="1"/>
  <c r="BZ603" i="12"/>
  <c r="BZ714" i="12" s="1"/>
  <c r="BY603" i="12"/>
  <c r="BY714" i="12" s="1"/>
  <c r="BX603" i="12"/>
  <c r="BX714" i="12" s="1"/>
  <c r="BW603" i="12"/>
  <c r="BW714" i="12" s="1"/>
  <c r="BV603" i="12"/>
  <c r="BV714" i="12" s="1"/>
  <c r="BU603" i="12"/>
  <c r="BU714" i="12" s="1"/>
  <c r="BT603" i="12"/>
  <c r="BT714" i="12" s="1"/>
  <c r="BS603" i="12"/>
  <c r="BS714" i="12" s="1"/>
  <c r="BR603" i="12"/>
  <c r="BR714" i="12" s="1"/>
  <c r="BQ603" i="12"/>
  <c r="BQ714" i="12" s="1"/>
  <c r="BP603" i="12"/>
  <c r="BP714" i="12" s="1"/>
  <c r="BO603" i="12"/>
  <c r="BO714" i="12" s="1"/>
  <c r="BN603" i="12"/>
  <c r="BN714" i="12" s="1"/>
  <c r="BM603" i="12"/>
  <c r="BM714" i="12" s="1"/>
  <c r="BL603" i="12"/>
  <c r="BL714" i="12" s="1"/>
  <c r="BK603" i="12"/>
  <c r="BK714" i="12" s="1"/>
  <c r="BJ603" i="12"/>
  <c r="BJ714" i="12" s="1"/>
  <c r="BI603" i="12"/>
  <c r="BI714" i="12" s="1"/>
  <c r="BH603" i="12"/>
  <c r="BH714" i="12" s="1"/>
  <c r="BG603" i="12"/>
  <c r="BG714" i="12" s="1"/>
  <c r="BF603" i="12"/>
  <c r="BF714" i="12" s="1"/>
  <c r="BE603" i="12"/>
  <c r="BE714" i="12" s="1"/>
  <c r="BD603" i="12"/>
  <c r="BD714" i="12" s="1"/>
  <c r="BC603" i="12"/>
  <c r="BC714" i="12" s="1"/>
  <c r="BB603" i="12"/>
  <c r="BB714" i="12" s="1"/>
  <c r="BA603" i="12"/>
  <c r="BA714" i="12" s="1"/>
  <c r="AZ603" i="12"/>
  <c r="AZ714" i="12" s="1"/>
  <c r="AY603" i="12"/>
  <c r="AY714" i="12" s="1"/>
  <c r="AX603" i="12"/>
  <c r="AX714" i="12" s="1"/>
  <c r="AW603" i="12"/>
  <c r="AW714" i="12" s="1"/>
  <c r="AV603" i="12"/>
  <c r="AV714" i="12" s="1"/>
  <c r="AU603" i="12"/>
  <c r="AU714" i="12" s="1"/>
  <c r="AT603" i="12"/>
  <c r="AT714" i="12" s="1"/>
  <c r="AS603" i="12"/>
  <c r="AS714" i="12" s="1"/>
  <c r="AR603" i="12"/>
  <c r="AR714" i="12" s="1"/>
  <c r="AQ603" i="12"/>
  <c r="AQ714" i="12" s="1"/>
  <c r="AP603" i="12"/>
  <c r="AP714" i="12" s="1"/>
  <c r="AO603" i="12"/>
  <c r="AO714" i="12" s="1"/>
  <c r="AN603" i="12"/>
  <c r="AN714" i="12" s="1"/>
  <c r="AM603" i="12"/>
  <c r="AM714" i="12" s="1"/>
  <c r="AL603" i="12"/>
  <c r="AL714" i="12" s="1"/>
  <c r="AK603" i="12"/>
  <c r="AK714" i="12" s="1"/>
  <c r="AJ603" i="12"/>
  <c r="AJ714" i="12" s="1"/>
  <c r="AH603" i="12"/>
  <c r="AH714" i="12" s="1"/>
  <c r="AG603" i="12"/>
  <c r="AG714" i="12" s="1"/>
  <c r="AF603" i="12"/>
  <c r="AF714" i="12" s="1"/>
  <c r="AE603" i="12"/>
  <c r="AE714" i="12" s="1"/>
  <c r="AD603" i="12"/>
  <c r="AD714" i="12" s="1"/>
  <c r="AC603" i="12"/>
  <c r="AC714" i="12" s="1"/>
  <c r="AB603" i="12"/>
  <c r="AB714" i="12" s="1"/>
  <c r="AA603" i="12"/>
  <c r="AA714" i="12" s="1"/>
  <c r="Z603" i="12"/>
  <c r="Z714" i="12" s="1"/>
  <c r="Y603" i="12"/>
  <c r="Y714" i="12" s="1"/>
  <c r="X603" i="12"/>
  <c r="X714" i="12" s="1"/>
  <c r="W603" i="12"/>
  <c r="W714" i="12" s="1"/>
  <c r="V603" i="12"/>
  <c r="V714" i="12" s="1"/>
  <c r="U603" i="12"/>
  <c r="U714" i="12" s="1"/>
  <c r="T603" i="12"/>
  <c r="T714" i="12" s="1"/>
  <c r="S603" i="12"/>
  <c r="S714" i="12" s="1"/>
  <c r="R603" i="12"/>
  <c r="R714" i="12" s="1"/>
  <c r="Q603" i="12"/>
  <c r="Q714" i="12" s="1"/>
  <c r="P603" i="12"/>
  <c r="P714" i="12" s="1"/>
  <c r="O603" i="12"/>
  <c r="O714" i="12" s="1"/>
  <c r="N603" i="12"/>
  <c r="N714" i="12" s="1"/>
  <c r="M603" i="12"/>
  <c r="M714" i="12" s="1"/>
  <c r="L603" i="12"/>
  <c r="L714" i="12" s="1"/>
  <c r="K603" i="12"/>
  <c r="K714" i="12" s="1"/>
  <c r="J603" i="12"/>
  <c r="J714" i="12" s="1"/>
  <c r="I603" i="12"/>
  <c r="I714" i="12" s="1"/>
  <c r="H603" i="12"/>
  <c r="H714" i="12" s="1"/>
  <c r="G603" i="12"/>
  <c r="G714" i="12" s="1"/>
  <c r="F603" i="12"/>
  <c r="F714" i="12" s="1"/>
  <c r="E603" i="12"/>
  <c r="E714" i="12" s="1"/>
  <c r="DH602" i="12"/>
  <c r="DH713" i="12" s="1"/>
  <c r="DG602" i="12"/>
  <c r="DG713" i="12" s="1"/>
  <c r="DF602" i="12"/>
  <c r="DF713" i="12" s="1"/>
  <c r="DE602" i="12"/>
  <c r="DE713" i="12" s="1"/>
  <c r="DD602" i="12"/>
  <c r="DD713" i="12" s="1"/>
  <c r="DC602" i="12"/>
  <c r="DC713" i="12" s="1"/>
  <c r="DB602" i="12"/>
  <c r="DB713" i="12" s="1"/>
  <c r="DA602" i="12"/>
  <c r="DA713" i="12" s="1"/>
  <c r="CZ602" i="12"/>
  <c r="CZ713" i="12" s="1"/>
  <c r="CY602" i="12"/>
  <c r="CY713" i="12" s="1"/>
  <c r="CX602" i="12"/>
  <c r="CX713" i="12" s="1"/>
  <c r="CW602" i="12"/>
  <c r="CW713" i="12" s="1"/>
  <c r="CV602" i="12"/>
  <c r="CV713" i="12" s="1"/>
  <c r="CU602" i="12"/>
  <c r="CU713" i="12" s="1"/>
  <c r="CT602" i="12"/>
  <c r="CT713" i="12" s="1"/>
  <c r="CS602" i="12"/>
  <c r="CS713" i="12" s="1"/>
  <c r="CR602" i="12"/>
  <c r="CR713" i="12" s="1"/>
  <c r="CQ602" i="12"/>
  <c r="CQ713" i="12" s="1"/>
  <c r="CP602" i="12"/>
  <c r="CP713" i="12" s="1"/>
  <c r="CO602" i="12"/>
  <c r="CO713" i="12" s="1"/>
  <c r="CN602" i="12"/>
  <c r="CN713" i="12" s="1"/>
  <c r="CM602" i="12"/>
  <c r="CM713" i="12" s="1"/>
  <c r="CL602" i="12"/>
  <c r="CL713" i="12" s="1"/>
  <c r="CK602" i="12"/>
  <c r="CK713" i="12" s="1"/>
  <c r="CJ602" i="12"/>
  <c r="CJ713" i="12" s="1"/>
  <c r="CI602" i="12"/>
  <c r="CI713" i="12" s="1"/>
  <c r="CH602" i="12"/>
  <c r="CH713" i="12" s="1"/>
  <c r="CG602" i="12"/>
  <c r="CG713" i="12" s="1"/>
  <c r="CF602" i="12"/>
  <c r="CF713" i="12" s="1"/>
  <c r="CE602" i="12"/>
  <c r="CE713" i="12" s="1"/>
  <c r="CD602" i="12"/>
  <c r="CD713" i="12" s="1"/>
  <c r="CC602" i="12"/>
  <c r="CC713" i="12" s="1"/>
  <c r="CB602" i="12"/>
  <c r="CB713" i="12" s="1"/>
  <c r="CA602" i="12"/>
  <c r="CA713" i="12" s="1"/>
  <c r="BZ602" i="12"/>
  <c r="BZ713" i="12" s="1"/>
  <c r="BY602" i="12"/>
  <c r="BY713" i="12" s="1"/>
  <c r="BX602" i="12"/>
  <c r="BX713" i="12" s="1"/>
  <c r="BW602" i="12"/>
  <c r="BW713" i="12" s="1"/>
  <c r="BV602" i="12"/>
  <c r="BV713" i="12" s="1"/>
  <c r="BU602" i="12"/>
  <c r="BU713" i="12" s="1"/>
  <c r="BT602" i="12"/>
  <c r="BT713" i="12" s="1"/>
  <c r="BS602" i="12"/>
  <c r="BS713" i="12" s="1"/>
  <c r="BR602" i="12"/>
  <c r="BR713" i="12" s="1"/>
  <c r="BQ602" i="12"/>
  <c r="BQ713" i="12" s="1"/>
  <c r="BP602" i="12"/>
  <c r="BP713" i="12" s="1"/>
  <c r="BO602" i="12"/>
  <c r="BO713" i="12" s="1"/>
  <c r="BN602" i="12"/>
  <c r="BN713" i="12" s="1"/>
  <c r="BM602" i="12"/>
  <c r="BM713" i="12" s="1"/>
  <c r="BL602" i="12"/>
  <c r="BL713" i="12" s="1"/>
  <c r="BK602" i="12"/>
  <c r="BK713" i="12" s="1"/>
  <c r="BJ602" i="12"/>
  <c r="BJ713" i="12" s="1"/>
  <c r="BI602" i="12"/>
  <c r="BI713" i="12" s="1"/>
  <c r="BH602" i="12"/>
  <c r="BH713" i="12" s="1"/>
  <c r="BG602" i="12"/>
  <c r="BG713" i="12" s="1"/>
  <c r="BF602" i="12"/>
  <c r="BF713" i="12" s="1"/>
  <c r="BE602" i="12"/>
  <c r="BE713" i="12" s="1"/>
  <c r="BD602" i="12"/>
  <c r="BD713" i="12" s="1"/>
  <c r="BC602" i="12"/>
  <c r="BC713" i="12" s="1"/>
  <c r="BB602" i="12"/>
  <c r="BB713" i="12" s="1"/>
  <c r="BA602" i="12"/>
  <c r="BA713" i="12" s="1"/>
  <c r="AZ602" i="12"/>
  <c r="AZ713" i="12" s="1"/>
  <c r="AY602" i="12"/>
  <c r="AY713" i="12" s="1"/>
  <c r="AX602" i="12"/>
  <c r="AX713" i="12" s="1"/>
  <c r="AW602" i="12"/>
  <c r="AW713" i="12" s="1"/>
  <c r="AV602" i="12"/>
  <c r="AV713" i="12" s="1"/>
  <c r="AU602" i="12"/>
  <c r="AU713" i="12" s="1"/>
  <c r="AT602" i="12"/>
  <c r="AT713" i="12" s="1"/>
  <c r="AS602" i="12"/>
  <c r="AS713" i="12" s="1"/>
  <c r="AR602" i="12"/>
  <c r="AR713" i="12" s="1"/>
  <c r="AQ602" i="12"/>
  <c r="AQ713" i="12" s="1"/>
  <c r="AP602" i="12"/>
  <c r="AP713" i="12" s="1"/>
  <c r="AO602" i="12"/>
  <c r="AO713" i="12" s="1"/>
  <c r="AN602" i="12"/>
  <c r="AN713" i="12" s="1"/>
  <c r="AM602" i="12"/>
  <c r="AM713" i="12" s="1"/>
  <c r="AL602" i="12"/>
  <c r="AL713" i="12" s="1"/>
  <c r="AK602" i="12"/>
  <c r="AK713" i="12" s="1"/>
  <c r="AJ602" i="12"/>
  <c r="AJ713" i="12" s="1"/>
  <c r="AI602" i="12"/>
  <c r="AI713" i="12" s="1"/>
  <c r="AG602" i="12"/>
  <c r="AG713" i="12" s="1"/>
  <c r="AF602" i="12"/>
  <c r="AF713" i="12" s="1"/>
  <c r="AE602" i="12"/>
  <c r="AE713" i="12" s="1"/>
  <c r="AD602" i="12"/>
  <c r="AD713" i="12" s="1"/>
  <c r="AC602" i="12"/>
  <c r="AC713" i="12" s="1"/>
  <c r="AB602" i="12"/>
  <c r="AB713" i="12" s="1"/>
  <c r="AA602" i="12"/>
  <c r="AA713" i="12" s="1"/>
  <c r="Z602" i="12"/>
  <c r="Z713" i="12" s="1"/>
  <c r="Y602" i="12"/>
  <c r="Y713" i="12" s="1"/>
  <c r="X602" i="12"/>
  <c r="X713" i="12" s="1"/>
  <c r="W602" i="12"/>
  <c r="W713" i="12" s="1"/>
  <c r="V602" i="12"/>
  <c r="V713" i="12" s="1"/>
  <c r="U602" i="12"/>
  <c r="U713" i="12" s="1"/>
  <c r="T602" i="12"/>
  <c r="T713" i="12" s="1"/>
  <c r="S602" i="12"/>
  <c r="S713" i="12" s="1"/>
  <c r="R602" i="12"/>
  <c r="R713" i="12" s="1"/>
  <c r="Q602" i="12"/>
  <c r="Q713" i="12" s="1"/>
  <c r="P602" i="12"/>
  <c r="P713" i="12" s="1"/>
  <c r="O602" i="12"/>
  <c r="O713" i="12" s="1"/>
  <c r="N602" i="12"/>
  <c r="N713" i="12" s="1"/>
  <c r="M602" i="12"/>
  <c r="M713" i="12" s="1"/>
  <c r="L602" i="12"/>
  <c r="L713" i="12" s="1"/>
  <c r="K602" i="12"/>
  <c r="K713" i="12" s="1"/>
  <c r="J602" i="12"/>
  <c r="J713" i="12" s="1"/>
  <c r="I602" i="12"/>
  <c r="I713" i="12" s="1"/>
  <c r="H602" i="12"/>
  <c r="H713" i="12" s="1"/>
  <c r="G602" i="12"/>
  <c r="G713" i="12" s="1"/>
  <c r="F602" i="12"/>
  <c r="F713" i="12" s="1"/>
  <c r="E602" i="12"/>
  <c r="E713" i="12" s="1"/>
  <c r="DH601" i="12"/>
  <c r="DH712" i="12" s="1"/>
  <c r="DG601" i="12"/>
  <c r="DG712" i="12" s="1"/>
  <c r="DF601" i="12"/>
  <c r="DF712" i="12" s="1"/>
  <c r="DE601" i="12"/>
  <c r="DE712" i="12" s="1"/>
  <c r="DD601" i="12"/>
  <c r="DD712" i="12" s="1"/>
  <c r="DC601" i="12"/>
  <c r="DC712" i="12" s="1"/>
  <c r="DB601" i="12"/>
  <c r="DB712" i="12" s="1"/>
  <c r="DA601" i="12"/>
  <c r="DA712" i="12" s="1"/>
  <c r="CZ601" i="12"/>
  <c r="CZ712" i="12" s="1"/>
  <c r="CY601" i="12"/>
  <c r="CY712" i="12" s="1"/>
  <c r="CX601" i="12"/>
  <c r="CX712" i="12" s="1"/>
  <c r="CW601" i="12"/>
  <c r="CW712" i="12" s="1"/>
  <c r="CV601" i="12"/>
  <c r="CV712" i="12" s="1"/>
  <c r="CU601" i="12"/>
  <c r="CU712" i="12" s="1"/>
  <c r="CT601" i="12"/>
  <c r="CT712" i="12" s="1"/>
  <c r="CS601" i="12"/>
  <c r="CS712" i="12" s="1"/>
  <c r="CR601" i="12"/>
  <c r="CR712" i="12" s="1"/>
  <c r="CQ601" i="12"/>
  <c r="CQ712" i="12" s="1"/>
  <c r="CP601" i="12"/>
  <c r="CP712" i="12" s="1"/>
  <c r="CO601" i="12"/>
  <c r="CO712" i="12" s="1"/>
  <c r="CN601" i="12"/>
  <c r="CN712" i="12" s="1"/>
  <c r="CM601" i="12"/>
  <c r="CM712" i="12" s="1"/>
  <c r="CL601" i="12"/>
  <c r="CL712" i="12" s="1"/>
  <c r="CK601" i="12"/>
  <c r="CK712" i="12" s="1"/>
  <c r="CJ601" i="12"/>
  <c r="CJ712" i="12" s="1"/>
  <c r="CI601" i="12"/>
  <c r="CI712" i="12" s="1"/>
  <c r="CH601" i="12"/>
  <c r="CH712" i="12" s="1"/>
  <c r="CG601" i="12"/>
  <c r="CG712" i="12" s="1"/>
  <c r="CF601" i="12"/>
  <c r="CF712" i="12" s="1"/>
  <c r="CE601" i="12"/>
  <c r="CE712" i="12" s="1"/>
  <c r="CD601" i="12"/>
  <c r="CD712" i="12" s="1"/>
  <c r="CC601" i="12"/>
  <c r="CC712" i="12" s="1"/>
  <c r="CB601" i="12"/>
  <c r="CB712" i="12" s="1"/>
  <c r="CA601" i="12"/>
  <c r="CA712" i="12" s="1"/>
  <c r="BZ601" i="12"/>
  <c r="BZ712" i="12" s="1"/>
  <c r="BY601" i="12"/>
  <c r="BY712" i="12" s="1"/>
  <c r="BX601" i="12"/>
  <c r="BX712" i="12" s="1"/>
  <c r="BW601" i="12"/>
  <c r="BW712" i="12" s="1"/>
  <c r="BV601" i="12"/>
  <c r="BV712" i="12" s="1"/>
  <c r="BU601" i="12"/>
  <c r="BU712" i="12" s="1"/>
  <c r="BT601" i="12"/>
  <c r="BT712" i="12" s="1"/>
  <c r="BS601" i="12"/>
  <c r="BS712" i="12" s="1"/>
  <c r="BR601" i="12"/>
  <c r="BR712" i="12" s="1"/>
  <c r="BQ601" i="12"/>
  <c r="BQ712" i="12" s="1"/>
  <c r="BP601" i="12"/>
  <c r="BP712" i="12" s="1"/>
  <c r="BO601" i="12"/>
  <c r="BO712" i="12" s="1"/>
  <c r="BN601" i="12"/>
  <c r="BN712" i="12" s="1"/>
  <c r="BM601" i="12"/>
  <c r="BM712" i="12" s="1"/>
  <c r="BL601" i="12"/>
  <c r="BL712" i="12" s="1"/>
  <c r="BK601" i="12"/>
  <c r="BK712" i="12" s="1"/>
  <c r="BJ601" i="12"/>
  <c r="BJ712" i="12" s="1"/>
  <c r="BI601" i="12"/>
  <c r="BI712" i="12" s="1"/>
  <c r="BH601" i="12"/>
  <c r="BH712" i="12" s="1"/>
  <c r="BG601" i="12"/>
  <c r="BG712" i="12" s="1"/>
  <c r="BF601" i="12"/>
  <c r="BF712" i="12" s="1"/>
  <c r="BE601" i="12"/>
  <c r="BE712" i="12" s="1"/>
  <c r="BD601" i="12"/>
  <c r="BD712" i="12" s="1"/>
  <c r="BC601" i="12"/>
  <c r="BC712" i="12" s="1"/>
  <c r="BB601" i="12"/>
  <c r="BB712" i="12" s="1"/>
  <c r="BA601" i="12"/>
  <c r="BA712" i="12" s="1"/>
  <c r="AZ601" i="12"/>
  <c r="AZ712" i="12" s="1"/>
  <c r="AY601" i="12"/>
  <c r="AY712" i="12" s="1"/>
  <c r="AX601" i="12"/>
  <c r="AX712" i="12" s="1"/>
  <c r="AW601" i="12"/>
  <c r="AW712" i="12" s="1"/>
  <c r="AV601" i="12"/>
  <c r="AV712" i="12" s="1"/>
  <c r="AU601" i="12"/>
  <c r="AU712" i="12" s="1"/>
  <c r="AT601" i="12"/>
  <c r="AT712" i="12" s="1"/>
  <c r="AS601" i="12"/>
  <c r="AS712" i="12" s="1"/>
  <c r="AR601" i="12"/>
  <c r="AR712" i="12" s="1"/>
  <c r="AQ601" i="12"/>
  <c r="AQ712" i="12" s="1"/>
  <c r="AP601" i="12"/>
  <c r="AP712" i="12" s="1"/>
  <c r="AO601" i="12"/>
  <c r="AO712" i="12" s="1"/>
  <c r="AN601" i="12"/>
  <c r="AN712" i="12" s="1"/>
  <c r="AM601" i="12"/>
  <c r="AM712" i="12" s="1"/>
  <c r="AL601" i="12"/>
  <c r="AL712" i="12" s="1"/>
  <c r="AK601" i="12"/>
  <c r="AK712" i="12" s="1"/>
  <c r="AJ601" i="12"/>
  <c r="AJ712" i="12" s="1"/>
  <c r="AI601" i="12"/>
  <c r="AI712" i="12" s="1"/>
  <c r="AH601" i="12"/>
  <c r="AH712" i="12" s="1"/>
  <c r="AF601" i="12"/>
  <c r="AF712" i="12" s="1"/>
  <c r="AE601" i="12"/>
  <c r="AE712" i="12" s="1"/>
  <c r="AD601" i="12"/>
  <c r="AD712" i="12" s="1"/>
  <c r="AC601" i="12"/>
  <c r="AC712" i="12" s="1"/>
  <c r="AB601" i="12"/>
  <c r="AB712" i="12" s="1"/>
  <c r="AA601" i="12"/>
  <c r="AA712" i="12" s="1"/>
  <c r="Z601" i="12"/>
  <c r="Z712" i="12" s="1"/>
  <c r="Y601" i="12"/>
  <c r="Y712" i="12" s="1"/>
  <c r="X601" i="12"/>
  <c r="X712" i="12" s="1"/>
  <c r="W601" i="12"/>
  <c r="W712" i="12" s="1"/>
  <c r="V601" i="12"/>
  <c r="V712" i="12" s="1"/>
  <c r="U601" i="12"/>
  <c r="U712" i="12" s="1"/>
  <c r="T601" i="12"/>
  <c r="T712" i="12" s="1"/>
  <c r="S601" i="12"/>
  <c r="S712" i="12" s="1"/>
  <c r="R601" i="12"/>
  <c r="R712" i="12" s="1"/>
  <c r="Q601" i="12"/>
  <c r="Q712" i="12" s="1"/>
  <c r="P601" i="12"/>
  <c r="P712" i="12" s="1"/>
  <c r="O601" i="12"/>
  <c r="O712" i="12" s="1"/>
  <c r="N601" i="12"/>
  <c r="N712" i="12" s="1"/>
  <c r="M601" i="12"/>
  <c r="M712" i="12" s="1"/>
  <c r="L601" i="12"/>
  <c r="L712" i="12" s="1"/>
  <c r="K601" i="12"/>
  <c r="K712" i="12" s="1"/>
  <c r="J601" i="12"/>
  <c r="J712" i="12" s="1"/>
  <c r="I601" i="12"/>
  <c r="I712" i="12" s="1"/>
  <c r="H601" i="12"/>
  <c r="H712" i="12" s="1"/>
  <c r="G601" i="12"/>
  <c r="G712" i="12" s="1"/>
  <c r="F601" i="12"/>
  <c r="F712" i="12" s="1"/>
  <c r="E601" i="12"/>
  <c r="E712" i="12" s="1"/>
  <c r="DH600" i="12"/>
  <c r="DH711" i="12" s="1"/>
  <c r="DG600" i="12"/>
  <c r="DG711" i="12" s="1"/>
  <c r="DF600" i="12"/>
  <c r="DF711" i="12" s="1"/>
  <c r="DE600" i="12"/>
  <c r="DE711" i="12" s="1"/>
  <c r="DD600" i="12"/>
  <c r="DD711" i="12" s="1"/>
  <c r="DC600" i="12"/>
  <c r="DC711" i="12" s="1"/>
  <c r="DB600" i="12"/>
  <c r="DB711" i="12" s="1"/>
  <c r="DA600" i="12"/>
  <c r="DA711" i="12" s="1"/>
  <c r="CZ600" i="12"/>
  <c r="CZ711" i="12" s="1"/>
  <c r="CY600" i="12"/>
  <c r="CY711" i="12" s="1"/>
  <c r="CX600" i="12"/>
  <c r="CX711" i="12" s="1"/>
  <c r="CW600" i="12"/>
  <c r="CW711" i="12" s="1"/>
  <c r="CV600" i="12"/>
  <c r="CV711" i="12" s="1"/>
  <c r="CU600" i="12"/>
  <c r="CU711" i="12" s="1"/>
  <c r="CT600" i="12"/>
  <c r="CT711" i="12" s="1"/>
  <c r="CS600" i="12"/>
  <c r="CS711" i="12" s="1"/>
  <c r="CR600" i="12"/>
  <c r="CR711" i="12" s="1"/>
  <c r="CQ600" i="12"/>
  <c r="CQ711" i="12" s="1"/>
  <c r="CP600" i="12"/>
  <c r="CP711" i="12" s="1"/>
  <c r="CO600" i="12"/>
  <c r="CO711" i="12" s="1"/>
  <c r="CN600" i="12"/>
  <c r="CN711" i="12" s="1"/>
  <c r="CM600" i="12"/>
  <c r="CM711" i="12" s="1"/>
  <c r="CL600" i="12"/>
  <c r="CL711" i="12" s="1"/>
  <c r="CK600" i="12"/>
  <c r="CK711" i="12" s="1"/>
  <c r="CJ600" i="12"/>
  <c r="CJ711" i="12" s="1"/>
  <c r="CI600" i="12"/>
  <c r="CI711" i="12" s="1"/>
  <c r="CH600" i="12"/>
  <c r="CH711" i="12" s="1"/>
  <c r="CG600" i="12"/>
  <c r="CG711" i="12" s="1"/>
  <c r="CF600" i="12"/>
  <c r="CF711" i="12" s="1"/>
  <c r="CE600" i="12"/>
  <c r="CE711" i="12" s="1"/>
  <c r="CD600" i="12"/>
  <c r="CD711" i="12" s="1"/>
  <c r="CC600" i="12"/>
  <c r="CC711" i="12" s="1"/>
  <c r="CB600" i="12"/>
  <c r="CB711" i="12" s="1"/>
  <c r="CA600" i="12"/>
  <c r="CA711" i="12" s="1"/>
  <c r="BZ600" i="12"/>
  <c r="BZ711" i="12" s="1"/>
  <c r="BY600" i="12"/>
  <c r="BY711" i="12" s="1"/>
  <c r="BX600" i="12"/>
  <c r="BX711" i="12" s="1"/>
  <c r="BW600" i="12"/>
  <c r="BW711" i="12" s="1"/>
  <c r="BV600" i="12"/>
  <c r="BV711" i="12" s="1"/>
  <c r="BU600" i="12"/>
  <c r="BU711" i="12" s="1"/>
  <c r="BT600" i="12"/>
  <c r="BT711" i="12" s="1"/>
  <c r="BS600" i="12"/>
  <c r="BS711" i="12" s="1"/>
  <c r="BR600" i="12"/>
  <c r="BR711" i="12" s="1"/>
  <c r="BQ600" i="12"/>
  <c r="BQ711" i="12" s="1"/>
  <c r="BP600" i="12"/>
  <c r="BP711" i="12" s="1"/>
  <c r="BO600" i="12"/>
  <c r="BO711" i="12" s="1"/>
  <c r="BN600" i="12"/>
  <c r="BN711" i="12" s="1"/>
  <c r="BM600" i="12"/>
  <c r="BM711" i="12" s="1"/>
  <c r="BL600" i="12"/>
  <c r="BL711" i="12" s="1"/>
  <c r="BK600" i="12"/>
  <c r="BK711" i="12" s="1"/>
  <c r="BJ600" i="12"/>
  <c r="BJ711" i="12" s="1"/>
  <c r="BI600" i="12"/>
  <c r="BI711" i="12" s="1"/>
  <c r="BH600" i="12"/>
  <c r="BH711" i="12" s="1"/>
  <c r="BG600" i="12"/>
  <c r="BG711" i="12" s="1"/>
  <c r="BF600" i="12"/>
  <c r="BF711" i="12" s="1"/>
  <c r="BE600" i="12"/>
  <c r="BE711" i="12" s="1"/>
  <c r="BD600" i="12"/>
  <c r="BD711" i="12" s="1"/>
  <c r="BC600" i="12"/>
  <c r="BC711" i="12" s="1"/>
  <c r="BB600" i="12"/>
  <c r="BB711" i="12" s="1"/>
  <c r="BA600" i="12"/>
  <c r="BA711" i="12" s="1"/>
  <c r="AZ600" i="12"/>
  <c r="AZ711" i="12" s="1"/>
  <c r="AY600" i="12"/>
  <c r="AY711" i="12" s="1"/>
  <c r="AX600" i="12"/>
  <c r="AX711" i="12" s="1"/>
  <c r="AW600" i="12"/>
  <c r="AW711" i="12" s="1"/>
  <c r="AV600" i="12"/>
  <c r="AV711" i="12" s="1"/>
  <c r="AU600" i="12"/>
  <c r="AU711" i="12" s="1"/>
  <c r="AT600" i="12"/>
  <c r="AT711" i="12" s="1"/>
  <c r="AS600" i="12"/>
  <c r="AS711" i="12" s="1"/>
  <c r="AR600" i="12"/>
  <c r="AR711" i="12" s="1"/>
  <c r="AQ600" i="12"/>
  <c r="AQ711" i="12" s="1"/>
  <c r="AP600" i="12"/>
  <c r="AP711" i="12" s="1"/>
  <c r="AO600" i="12"/>
  <c r="AO711" i="12" s="1"/>
  <c r="AN600" i="12"/>
  <c r="AN711" i="12" s="1"/>
  <c r="AM600" i="12"/>
  <c r="AM711" i="12" s="1"/>
  <c r="AL600" i="12"/>
  <c r="AL711" i="12" s="1"/>
  <c r="AK600" i="12"/>
  <c r="AK711" i="12" s="1"/>
  <c r="AJ600" i="12"/>
  <c r="AJ711" i="12" s="1"/>
  <c r="AI600" i="12"/>
  <c r="AI711" i="12" s="1"/>
  <c r="AH600" i="12"/>
  <c r="AH711" i="12" s="1"/>
  <c r="AG600" i="12"/>
  <c r="AG711" i="12" s="1"/>
  <c r="AE600" i="12"/>
  <c r="AE711" i="12" s="1"/>
  <c r="AD600" i="12"/>
  <c r="AD711" i="12" s="1"/>
  <c r="AC600" i="12"/>
  <c r="AC711" i="12" s="1"/>
  <c r="AB600" i="12"/>
  <c r="AB711" i="12" s="1"/>
  <c r="AA600" i="12"/>
  <c r="AA711" i="12" s="1"/>
  <c r="Z600" i="12"/>
  <c r="Z711" i="12" s="1"/>
  <c r="Y600" i="12"/>
  <c r="Y711" i="12" s="1"/>
  <c r="X600" i="12"/>
  <c r="X711" i="12" s="1"/>
  <c r="W600" i="12"/>
  <c r="W711" i="12" s="1"/>
  <c r="V600" i="12"/>
  <c r="V711" i="12" s="1"/>
  <c r="U600" i="12"/>
  <c r="U711" i="12" s="1"/>
  <c r="T600" i="12"/>
  <c r="T711" i="12" s="1"/>
  <c r="S600" i="12"/>
  <c r="S711" i="12" s="1"/>
  <c r="R600" i="12"/>
  <c r="R711" i="12" s="1"/>
  <c r="Q600" i="12"/>
  <c r="Q711" i="12" s="1"/>
  <c r="P600" i="12"/>
  <c r="P711" i="12" s="1"/>
  <c r="O600" i="12"/>
  <c r="O711" i="12" s="1"/>
  <c r="N600" i="12"/>
  <c r="N711" i="12" s="1"/>
  <c r="M600" i="12"/>
  <c r="M711" i="12" s="1"/>
  <c r="L600" i="12"/>
  <c r="L711" i="12" s="1"/>
  <c r="K600" i="12"/>
  <c r="K711" i="12" s="1"/>
  <c r="J600" i="12"/>
  <c r="J711" i="12" s="1"/>
  <c r="I600" i="12"/>
  <c r="I711" i="12" s="1"/>
  <c r="H600" i="12"/>
  <c r="H711" i="12" s="1"/>
  <c r="G600" i="12"/>
  <c r="G711" i="12" s="1"/>
  <c r="F600" i="12"/>
  <c r="F711" i="12" s="1"/>
  <c r="E600" i="12"/>
  <c r="E711" i="12" s="1"/>
  <c r="DH599" i="12"/>
  <c r="DH710" i="12" s="1"/>
  <c r="DG599" i="12"/>
  <c r="DG710" i="12" s="1"/>
  <c r="DF599" i="12"/>
  <c r="DF710" i="12" s="1"/>
  <c r="DE599" i="12"/>
  <c r="DE710" i="12" s="1"/>
  <c r="DD599" i="12"/>
  <c r="DD710" i="12" s="1"/>
  <c r="DC599" i="12"/>
  <c r="DC710" i="12" s="1"/>
  <c r="DB599" i="12"/>
  <c r="DB710" i="12" s="1"/>
  <c r="DA599" i="12"/>
  <c r="DA710" i="12" s="1"/>
  <c r="CZ599" i="12"/>
  <c r="CZ710" i="12" s="1"/>
  <c r="CY599" i="12"/>
  <c r="CY710" i="12" s="1"/>
  <c r="CX599" i="12"/>
  <c r="CX710" i="12" s="1"/>
  <c r="CW599" i="12"/>
  <c r="CW710" i="12" s="1"/>
  <c r="CV599" i="12"/>
  <c r="CV710" i="12" s="1"/>
  <c r="CU599" i="12"/>
  <c r="CU710" i="12" s="1"/>
  <c r="CT599" i="12"/>
  <c r="CT710" i="12" s="1"/>
  <c r="CS599" i="12"/>
  <c r="CS710" i="12" s="1"/>
  <c r="CR599" i="12"/>
  <c r="CR710" i="12" s="1"/>
  <c r="CQ599" i="12"/>
  <c r="CQ710" i="12" s="1"/>
  <c r="CP599" i="12"/>
  <c r="CP710" i="12" s="1"/>
  <c r="CO599" i="12"/>
  <c r="CO710" i="12" s="1"/>
  <c r="CN599" i="12"/>
  <c r="CN710" i="12" s="1"/>
  <c r="CM599" i="12"/>
  <c r="CM710" i="12" s="1"/>
  <c r="CL599" i="12"/>
  <c r="CL710" i="12" s="1"/>
  <c r="CK599" i="12"/>
  <c r="CK710" i="12" s="1"/>
  <c r="CJ599" i="12"/>
  <c r="CJ710" i="12" s="1"/>
  <c r="CI599" i="12"/>
  <c r="CI710" i="12" s="1"/>
  <c r="CH599" i="12"/>
  <c r="CH710" i="12" s="1"/>
  <c r="CG599" i="12"/>
  <c r="CG710" i="12" s="1"/>
  <c r="CF599" i="12"/>
  <c r="CF710" i="12" s="1"/>
  <c r="CE599" i="12"/>
  <c r="CE710" i="12" s="1"/>
  <c r="CD599" i="12"/>
  <c r="CD710" i="12" s="1"/>
  <c r="CC599" i="12"/>
  <c r="CC710" i="12" s="1"/>
  <c r="CB599" i="12"/>
  <c r="CB710" i="12" s="1"/>
  <c r="CA599" i="12"/>
  <c r="CA710" i="12" s="1"/>
  <c r="BZ599" i="12"/>
  <c r="BZ710" i="12" s="1"/>
  <c r="BY599" i="12"/>
  <c r="BY710" i="12" s="1"/>
  <c r="BX599" i="12"/>
  <c r="BX710" i="12" s="1"/>
  <c r="BW599" i="12"/>
  <c r="BW710" i="12" s="1"/>
  <c r="BV599" i="12"/>
  <c r="BV710" i="12" s="1"/>
  <c r="BU599" i="12"/>
  <c r="BU710" i="12" s="1"/>
  <c r="BT599" i="12"/>
  <c r="BT710" i="12" s="1"/>
  <c r="BS599" i="12"/>
  <c r="BS710" i="12" s="1"/>
  <c r="BR599" i="12"/>
  <c r="BR710" i="12" s="1"/>
  <c r="BQ599" i="12"/>
  <c r="BQ710" i="12" s="1"/>
  <c r="BP599" i="12"/>
  <c r="BP710" i="12" s="1"/>
  <c r="BO599" i="12"/>
  <c r="BO710" i="12" s="1"/>
  <c r="BN599" i="12"/>
  <c r="BN710" i="12" s="1"/>
  <c r="BM599" i="12"/>
  <c r="BM710" i="12" s="1"/>
  <c r="BL599" i="12"/>
  <c r="BL710" i="12" s="1"/>
  <c r="BK599" i="12"/>
  <c r="BK710" i="12" s="1"/>
  <c r="BJ599" i="12"/>
  <c r="BJ710" i="12" s="1"/>
  <c r="BI599" i="12"/>
  <c r="BI710" i="12" s="1"/>
  <c r="BH599" i="12"/>
  <c r="BH710" i="12" s="1"/>
  <c r="BG599" i="12"/>
  <c r="BG710" i="12" s="1"/>
  <c r="BF599" i="12"/>
  <c r="BF710" i="12" s="1"/>
  <c r="BE599" i="12"/>
  <c r="BE710" i="12" s="1"/>
  <c r="BD599" i="12"/>
  <c r="BD710" i="12" s="1"/>
  <c r="BC599" i="12"/>
  <c r="BC710" i="12" s="1"/>
  <c r="BB599" i="12"/>
  <c r="BB710" i="12" s="1"/>
  <c r="BA599" i="12"/>
  <c r="BA710" i="12" s="1"/>
  <c r="AZ599" i="12"/>
  <c r="AZ710" i="12" s="1"/>
  <c r="AY599" i="12"/>
  <c r="AY710" i="12" s="1"/>
  <c r="AX599" i="12"/>
  <c r="AX710" i="12" s="1"/>
  <c r="AW599" i="12"/>
  <c r="AW710" i="12" s="1"/>
  <c r="AV599" i="12"/>
  <c r="AV710" i="12" s="1"/>
  <c r="AU599" i="12"/>
  <c r="AU710" i="12" s="1"/>
  <c r="AT599" i="12"/>
  <c r="AT710" i="12" s="1"/>
  <c r="AS599" i="12"/>
  <c r="AS710" i="12" s="1"/>
  <c r="AR599" i="12"/>
  <c r="AR710" i="12" s="1"/>
  <c r="AQ599" i="12"/>
  <c r="AQ710" i="12" s="1"/>
  <c r="AP599" i="12"/>
  <c r="AP710" i="12" s="1"/>
  <c r="AO599" i="12"/>
  <c r="AO710" i="12" s="1"/>
  <c r="AN599" i="12"/>
  <c r="AN710" i="12" s="1"/>
  <c r="AM599" i="12"/>
  <c r="AM710" i="12" s="1"/>
  <c r="AL599" i="12"/>
  <c r="AL710" i="12" s="1"/>
  <c r="AK599" i="12"/>
  <c r="AK710" i="12" s="1"/>
  <c r="AJ599" i="12"/>
  <c r="AJ710" i="12" s="1"/>
  <c r="AI599" i="12"/>
  <c r="AI710" i="12" s="1"/>
  <c r="AH599" i="12"/>
  <c r="AH710" i="12" s="1"/>
  <c r="AG599" i="12"/>
  <c r="AG710" i="12" s="1"/>
  <c r="AF599" i="12"/>
  <c r="AF710" i="12" s="1"/>
  <c r="AD599" i="12"/>
  <c r="AD710" i="12" s="1"/>
  <c r="AC599" i="12"/>
  <c r="AC710" i="12" s="1"/>
  <c r="AB599" i="12"/>
  <c r="AB710" i="12" s="1"/>
  <c r="AA599" i="12"/>
  <c r="AA710" i="12" s="1"/>
  <c r="Z599" i="12"/>
  <c r="Z710" i="12" s="1"/>
  <c r="Y599" i="12"/>
  <c r="Y710" i="12" s="1"/>
  <c r="X599" i="12"/>
  <c r="X710" i="12" s="1"/>
  <c r="W599" i="12"/>
  <c r="W710" i="12" s="1"/>
  <c r="V599" i="12"/>
  <c r="V710" i="12" s="1"/>
  <c r="U599" i="12"/>
  <c r="U710" i="12" s="1"/>
  <c r="T599" i="12"/>
  <c r="T710" i="12" s="1"/>
  <c r="S599" i="12"/>
  <c r="S710" i="12" s="1"/>
  <c r="R599" i="12"/>
  <c r="R710" i="12" s="1"/>
  <c r="Q599" i="12"/>
  <c r="Q710" i="12" s="1"/>
  <c r="P599" i="12"/>
  <c r="P710" i="12" s="1"/>
  <c r="O599" i="12"/>
  <c r="O710" i="12" s="1"/>
  <c r="N599" i="12"/>
  <c r="N710" i="12" s="1"/>
  <c r="M599" i="12"/>
  <c r="M710" i="12" s="1"/>
  <c r="L599" i="12"/>
  <c r="L710" i="12" s="1"/>
  <c r="K599" i="12"/>
  <c r="K710" i="12" s="1"/>
  <c r="J599" i="12"/>
  <c r="J710" i="12" s="1"/>
  <c r="I599" i="12"/>
  <c r="I710" i="12" s="1"/>
  <c r="H599" i="12"/>
  <c r="H710" i="12" s="1"/>
  <c r="G599" i="12"/>
  <c r="G710" i="12" s="1"/>
  <c r="F599" i="12"/>
  <c r="F710" i="12" s="1"/>
  <c r="E599" i="12"/>
  <c r="E710" i="12" s="1"/>
  <c r="DH598" i="12"/>
  <c r="DH709" i="12" s="1"/>
  <c r="DG598" i="12"/>
  <c r="DG709" i="12" s="1"/>
  <c r="DF598" i="12"/>
  <c r="DF709" i="12" s="1"/>
  <c r="DE598" i="12"/>
  <c r="DE709" i="12" s="1"/>
  <c r="DD598" i="12"/>
  <c r="DD709" i="12" s="1"/>
  <c r="DC598" i="12"/>
  <c r="DC709" i="12" s="1"/>
  <c r="DB598" i="12"/>
  <c r="DB709" i="12" s="1"/>
  <c r="DA598" i="12"/>
  <c r="DA709" i="12" s="1"/>
  <c r="CZ598" i="12"/>
  <c r="CZ709" i="12" s="1"/>
  <c r="CY598" i="12"/>
  <c r="CY709" i="12" s="1"/>
  <c r="CX598" i="12"/>
  <c r="CX709" i="12" s="1"/>
  <c r="CW598" i="12"/>
  <c r="CW709" i="12" s="1"/>
  <c r="CV598" i="12"/>
  <c r="CV709" i="12" s="1"/>
  <c r="CU598" i="12"/>
  <c r="CU709" i="12" s="1"/>
  <c r="CT598" i="12"/>
  <c r="CT709" i="12" s="1"/>
  <c r="CS598" i="12"/>
  <c r="CS709" i="12" s="1"/>
  <c r="CR598" i="12"/>
  <c r="CR709" i="12" s="1"/>
  <c r="CQ598" i="12"/>
  <c r="CQ709" i="12" s="1"/>
  <c r="CP598" i="12"/>
  <c r="CP709" i="12" s="1"/>
  <c r="CO598" i="12"/>
  <c r="CO709" i="12" s="1"/>
  <c r="CN598" i="12"/>
  <c r="CN709" i="12" s="1"/>
  <c r="CM598" i="12"/>
  <c r="CM709" i="12" s="1"/>
  <c r="CL598" i="12"/>
  <c r="CL709" i="12" s="1"/>
  <c r="CK598" i="12"/>
  <c r="CK709" i="12" s="1"/>
  <c r="CJ598" i="12"/>
  <c r="CJ709" i="12" s="1"/>
  <c r="CI598" i="12"/>
  <c r="CI709" i="12" s="1"/>
  <c r="CH598" i="12"/>
  <c r="CH709" i="12" s="1"/>
  <c r="CG598" i="12"/>
  <c r="CG709" i="12" s="1"/>
  <c r="CF598" i="12"/>
  <c r="CF709" i="12" s="1"/>
  <c r="CE598" i="12"/>
  <c r="CE709" i="12" s="1"/>
  <c r="CD598" i="12"/>
  <c r="CD709" i="12" s="1"/>
  <c r="CC598" i="12"/>
  <c r="CC709" i="12" s="1"/>
  <c r="CB598" i="12"/>
  <c r="CB709" i="12" s="1"/>
  <c r="CA598" i="12"/>
  <c r="CA709" i="12" s="1"/>
  <c r="BZ598" i="12"/>
  <c r="BZ709" i="12" s="1"/>
  <c r="BY598" i="12"/>
  <c r="BY709" i="12" s="1"/>
  <c r="BX598" i="12"/>
  <c r="BX709" i="12" s="1"/>
  <c r="BW598" i="12"/>
  <c r="BW709" i="12" s="1"/>
  <c r="BV598" i="12"/>
  <c r="BV709" i="12" s="1"/>
  <c r="BU598" i="12"/>
  <c r="BU709" i="12" s="1"/>
  <c r="BT598" i="12"/>
  <c r="BT709" i="12" s="1"/>
  <c r="BS598" i="12"/>
  <c r="BS709" i="12" s="1"/>
  <c r="BR598" i="12"/>
  <c r="BR709" i="12" s="1"/>
  <c r="BQ598" i="12"/>
  <c r="BQ709" i="12" s="1"/>
  <c r="BP598" i="12"/>
  <c r="BP709" i="12" s="1"/>
  <c r="BO598" i="12"/>
  <c r="BO709" i="12" s="1"/>
  <c r="BN598" i="12"/>
  <c r="BN709" i="12" s="1"/>
  <c r="BM598" i="12"/>
  <c r="BM709" i="12" s="1"/>
  <c r="BL598" i="12"/>
  <c r="BL709" i="12" s="1"/>
  <c r="BK598" i="12"/>
  <c r="BK709" i="12" s="1"/>
  <c r="BJ598" i="12"/>
  <c r="BJ709" i="12" s="1"/>
  <c r="BI598" i="12"/>
  <c r="BI709" i="12" s="1"/>
  <c r="BH598" i="12"/>
  <c r="BH709" i="12" s="1"/>
  <c r="BG598" i="12"/>
  <c r="BG709" i="12" s="1"/>
  <c r="BF598" i="12"/>
  <c r="BF709" i="12" s="1"/>
  <c r="BE598" i="12"/>
  <c r="BE709" i="12" s="1"/>
  <c r="BD598" i="12"/>
  <c r="BD709" i="12" s="1"/>
  <c r="BC598" i="12"/>
  <c r="BC709" i="12" s="1"/>
  <c r="BB598" i="12"/>
  <c r="BB709" i="12" s="1"/>
  <c r="BA598" i="12"/>
  <c r="BA709" i="12" s="1"/>
  <c r="AZ598" i="12"/>
  <c r="AZ709" i="12" s="1"/>
  <c r="AY598" i="12"/>
  <c r="AY709" i="12" s="1"/>
  <c r="AX598" i="12"/>
  <c r="AX709" i="12" s="1"/>
  <c r="AW598" i="12"/>
  <c r="AW709" i="12" s="1"/>
  <c r="AV598" i="12"/>
  <c r="AV709" i="12" s="1"/>
  <c r="AU598" i="12"/>
  <c r="AU709" i="12" s="1"/>
  <c r="AT598" i="12"/>
  <c r="AT709" i="12" s="1"/>
  <c r="AS598" i="12"/>
  <c r="AS709" i="12" s="1"/>
  <c r="AR598" i="12"/>
  <c r="AR709" i="12" s="1"/>
  <c r="AQ598" i="12"/>
  <c r="AQ709" i="12" s="1"/>
  <c r="AP598" i="12"/>
  <c r="AP709" i="12" s="1"/>
  <c r="AO598" i="12"/>
  <c r="AO709" i="12" s="1"/>
  <c r="AN598" i="12"/>
  <c r="AN709" i="12" s="1"/>
  <c r="AM598" i="12"/>
  <c r="AM709" i="12" s="1"/>
  <c r="AL598" i="12"/>
  <c r="AL709" i="12" s="1"/>
  <c r="AK598" i="12"/>
  <c r="AK709" i="12" s="1"/>
  <c r="AJ598" i="12"/>
  <c r="AJ709" i="12" s="1"/>
  <c r="AI598" i="12"/>
  <c r="AI709" i="12" s="1"/>
  <c r="AH598" i="12"/>
  <c r="AH709" i="12" s="1"/>
  <c r="AG598" i="12"/>
  <c r="AG709" i="12" s="1"/>
  <c r="AF598" i="12"/>
  <c r="AF709" i="12" s="1"/>
  <c r="AE598" i="12"/>
  <c r="AE709" i="12" s="1"/>
  <c r="AC598" i="12"/>
  <c r="AC709" i="12" s="1"/>
  <c r="AB598" i="12"/>
  <c r="AB709" i="12" s="1"/>
  <c r="AA598" i="12"/>
  <c r="AA709" i="12" s="1"/>
  <c r="Z598" i="12"/>
  <c r="Z709" i="12" s="1"/>
  <c r="Y598" i="12"/>
  <c r="Y709" i="12" s="1"/>
  <c r="X598" i="12"/>
  <c r="X709" i="12" s="1"/>
  <c r="W598" i="12"/>
  <c r="W709" i="12" s="1"/>
  <c r="V598" i="12"/>
  <c r="V709" i="12" s="1"/>
  <c r="U598" i="12"/>
  <c r="U709" i="12" s="1"/>
  <c r="T598" i="12"/>
  <c r="T709" i="12" s="1"/>
  <c r="S598" i="12"/>
  <c r="S709" i="12" s="1"/>
  <c r="R598" i="12"/>
  <c r="R709" i="12" s="1"/>
  <c r="Q598" i="12"/>
  <c r="Q709" i="12" s="1"/>
  <c r="P598" i="12"/>
  <c r="P709" i="12" s="1"/>
  <c r="O598" i="12"/>
  <c r="O709" i="12" s="1"/>
  <c r="N598" i="12"/>
  <c r="N709" i="12" s="1"/>
  <c r="M598" i="12"/>
  <c r="M709" i="12" s="1"/>
  <c r="L598" i="12"/>
  <c r="L709" i="12" s="1"/>
  <c r="K598" i="12"/>
  <c r="K709" i="12" s="1"/>
  <c r="J598" i="12"/>
  <c r="J709" i="12" s="1"/>
  <c r="I598" i="12"/>
  <c r="I709" i="12" s="1"/>
  <c r="H598" i="12"/>
  <c r="H709" i="12" s="1"/>
  <c r="G598" i="12"/>
  <c r="G709" i="12" s="1"/>
  <c r="F598" i="12"/>
  <c r="F709" i="12" s="1"/>
  <c r="E598" i="12"/>
  <c r="E709" i="12" s="1"/>
  <c r="DH597" i="12"/>
  <c r="DH708" i="12" s="1"/>
  <c r="DG597" i="12"/>
  <c r="DG708" i="12" s="1"/>
  <c r="DF597" i="12"/>
  <c r="DF708" i="12" s="1"/>
  <c r="DE597" i="12"/>
  <c r="DE708" i="12" s="1"/>
  <c r="DD597" i="12"/>
  <c r="DD708" i="12" s="1"/>
  <c r="DC597" i="12"/>
  <c r="DC708" i="12" s="1"/>
  <c r="DB597" i="12"/>
  <c r="DB708" i="12" s="1"/>
  <c r="DA597" i="12"/>
  <c r="DA708" i="12" s="1"/>
  <c r="CZ597" i="12"/>
  <c r="CZ708" i="12" s="1"/>
  <c r="CY597" i="12"/>
  <c r="CY708" i="12" s="1"/>
  <c r="CX597" i="12"/>
  <c r="CX708" i="12" s="1"/>
  <c r="CW597" i="12"/>
  <c r="CW708" i="12" s="1"/>
  <c r="CV597" i="12"/>
  <c r="CV708" i="12" s="1"/>
  <c r="CU597" i="12"/>
  <c r="CU708" i="12" s="1"/>
  <c r="CT597" i="12"/>
  <c r="CT708" i="12" s="1"/>
  <c r="CS597" i="12"/>
  <c r="CS708" i="12" s="1"/>
  <c r="CR597" i="12"/>
  <c r="CR708" i="12" s="1"/>
  <c r="CQ597" i="12"/>
  <c r="CQ708" i="12" s="1"/>
  <c r="CP597" i="12"/>
  <c r="CP708" i="12" s="1"/>
  <c r="CO597" i="12"/>
  <c r="CO708" i="12" s="1"/>
  <c r="CN597" i="12"/>
  <c r="CN708" i="12" s="1"/>
  <c r="CM597" i="12"/>
  <c r="CM708" i="12" s="1"/>
  <c r="CL597" i="12"/>
  <c r="CL708" i="12" s="1"/>
  <c r="CK597" i="12"/>
  <c r="CK708" i="12" s="1"/>
  <c r="CJ597" i="12"/>
  <c r="CJ708" i="12" s="1"/>
  <c r="CI597" i="12"/>
  <c r="CI708" i="12" s="1"/>
  <c r="CH597" i="12"/>
  <c r="CH708" i="12" s="1"/>
  <c r="CG597" i="12"/>
  <c r="CG708" i="12" s="1"/>
  <c r="CF597" i="12"/>
  <c r="CF708" i="12" s="1"/>
  <c r="CE597" i="12"/>
  <c r="CE708" i="12" s="1"/>
  <c r="CD597" i="12"/>
  <c r="CD708" i="12" s="1"/>
  <c r="CC597" i="12"/>
  <c r="CC708" i="12" s="1"/>
  <c r="CB597" i="12"/>
  <c r="CB708" i="12" s="1"/>
  <c r="CA597" i="12"/>
  <c r="CA708" i="12" s="1"/>
  <c r="BZ597" i="12"/>
  <c r="BZ708" i="12" s="1"/>
  <c r="BY597" i="12"/>
  <c r="BY708" i="12" s="1"/>
  <c r="BX597" i="12"/>
  <c r="BX708" i="12" s="1"/>
  <c r="BW597" i="12"/>
  <c r="BW708" i="12" s="1"/>
  <c r="BV597" i="12"/>
  <c r="BV708" i="12" s="1"/>
  <c r="BU597" i="12"/>
  <c r="BU708" i="12" s="1"/>
  <c r="BT597" i="12"/>
  <c r="BT708" i="12" s="1"/>
  <c r="BS597" i="12"/>
  <c r="BS708" i="12" s="1"/>
  <c r="BR597" i="12"/>
  <c r="BR708" i="12" s="1"/>
  <c r="BQ597" i="12"/>
  <c r="BQ708" i="12" s="1"/>
  <c r="BP597" i="12"/>
  <c r="BP708" i="12" s="1"/>
  <c r="BO597" i="12"/>
  <c r="BO708" i="12" s="1"/>
  <c r="BN597" i="12"/>
  <c r="BN708" i="12" s="1"/>
  <c r="BM597" i="12"/>
  <c r="BM708" i="12" s="1"/>
  <c r="BL597" i="12"/>
  <c r="BL708" i="12" s="1"/>
  <c r="BK597" i="12"/>
  <c r="BK708" i="12" s="1"/>
  <c r="BJ597" i="12"/>
  <c r="BJ708" i="12" s="1"/>
  <c r="BI597" i="12"/>
  <c r="BI708" i="12" s="1"/>
  <c r="BH597" i="12"/>
  <c r="BH708" i="12" s="1"/>
  <c r="BG597" i="12"/>
  <c r="BG708" i="12" s="1"/>
  <c r="BF597" i="12"/>
  <c r="BF708" i="12" s="1"/>
  <c r="BE597" i="12"/>
  <c r="BE708" i="12" s="1"/>
  <c r="BD597" i="12"/>
  <c r="BD708" i="12" s="1"/>
  <c r="BC597" i="12"/>
  <c r="BC708" i="12" s="1"/>
  <c r="BB597" i="12"/>
  <c r="BB708" i="12" s="1"/>
  <c r="BA597" i="12"/>
  <c r="BA708" i="12" s="1"/>
  <c r="AZ597" i="12"/>
  <c r="AZ708" i="12" s="1"/>
  <c r="AY597" i="12"/>
  <c r="AY708" i="12" s="1"/>
  <c r="AX597" i="12"/>
  <c r="AX708" i="12" s="1"/>
  <c r="AW597" i="12"/>
  <c r="AW708" i="12" s="1"/>
  <c r="AV597" i="12"/>
  <c r="AV708" i="12" s="1"/>
  <c r="AU597" i="12"/>
  <c r="AU708" i="12" s="1"/>
  <c r="AT597" i="12"/>
  <c r="AT708" i="12" s="1"/>
  <c r="AS597" i="12"/>
  <c r="AS708" i="12" s="1"/>
  <c r="AR597" i="12"/>
  <c r="AR708" i="12" s="1"/>
  <c r="AQ597" i="12"/>
  <c r="AQ708" i="12" s="1"/>
  <c r="AP597" i="12"/>
  <c r="AP708" i="12" s="1"/>
  <c r="AO597" i="12"/>
  <c r="AO708" i="12" s="1"/>
  <c r="AN597" i="12"/>
  <c r="AN708" i="12" s="1"/>
  <c r="AM597" i="12"/>
  <c r="AM708" i="12" s="1"/>
  <c r="AL597" i="12"/>
  <c r="AL708" i="12" s="1"/>
  <c r="AK597" i="12"/>
  <c r="AK708" i="12" s="1"/>
  <c r="AJ597" i="12"/>
  <c r="AJ708" i="12" s="1"/>
  <c r="AI597" i="12"/>
  <c r="AI708" i="12" s="1"/>
  <c r="AH597" i="12"/>
  <c r="AH708" i="12" s="1"/>
  <c r="AG597" i="12"/>
  <c r="AG708" i="12" s="1"/>
  <c r="AF597" i="12"/>
  <c r="AF708" i="12" s="1"/>
  <c r="AE597" i="12"/>
  <c r="AE708" i="12" s="1"/>
  <c r="AD597" i="12"/>
  <c r="AD708" i="12" s="1"/>
  <c r="AB597" i="12"/>
  <c r="AB708" i="12" s="1"/>
  <c r="AA597" i="12"/>
  <c r="AA708" i="12" s="1"/>
  <c r="Z597" i="12"/>
  <c r="Z708" i="12" s="1"/>
  <c r="Y597" i="12"/>
  <c r="Y708" i="12" s="1"/>
  <c r="X597" i="12"/>
  <c r="X708" i="12" s="1"/>
  <c r="W597" i="12"/>
  <c r="W708" i="12" s="1"/>
  <c r="V597" i="12"/>
  <c r="V708" i="12" s="1"/>
  <c r="U597" i="12"/>
  <c r="U708" i="12" s="1"/>
  <c r="T597" i="12"/>
  <c r="T708" i="12" s="1"/>
  <c r="S597" i="12"/>
  <c r="S708" i="12" s="1"/>
  <c r="R597" i="12"/>
  <c r="R708" i="12" s="1"/>
  <c r="Q597" i="12"/>
  <c r="Q708" i="12" s="1"/>
  <c r="P597" i="12"/>
  <c r="P708" i="12" s="1"/>
  <c r="O597" i="12"/>
  <c r="O708" i="12" s="1"/>
  <c r="N597" i="12"/>
  <c r="N708" i="12" s="1"/>
  <c r="M597" i="12"/>
  <c r="M708" i="12" s="1"/>
  <c r="L597" i="12"/>
  <c r="L708" i="12" s="1"/>
  <c r="K597" i="12"/>
  <c r="K708" i="12" s="1"/>
  <c r="J597" i="12"/>
  <c r="J708" i="12" s="1"/>
  <c r="I597" i="12"/>
  <c r="I708" i="12" s="1"/>
  <c r="H597" i="12"/>
  <c r="H708" i="12" s="1"/>
  <c r="G597" i="12"/>
  <c r="G708" i="12" s="1"/>
  <c r="F597" i="12"/>
  <c r="F708" i="12" s="1"/>
  <c r="E597" i="12"/>
  <c r="E708" i="12" s="1"/>
  <c r="DH596" i="12"/>
  <c r="DH707" i="12" s="1"/>
  <c r="DG596" i="12"/>
  <c r="DG707" i="12" s="1"/>
  <c r="DF596" i="12"/>
  <c r="DF707" i="12" s="1"/>
  <c r="DE596" i="12"/>
  <c r="DE707" i="12" s="1"/>
  <c r="DD596" i="12"/>
  <c r="DD707" i="12" s="1"/>
  <c r="DC596" i="12"/>
  <c r="DC707" i="12" s="1"/>
  <c r="DB596" i="12"/>
  <c r="DB707" i="12" s="1"/>
  <c r="DA596" i="12"/>
  <c r="DA707" i="12" s="1"/>
  <c r="CZ596" i="12"/>
  <c r="CZ707" i="12" s="1"/>
  <c r="CY596" i="12"/>
  <c r="CY707" i="12" s="1"/>
  <c r="CX596" i="12"/>
  <c r="CX707" i="12" s="1"/>
  <c r="CW596" i="12"/>
  <c r="CW707" i="12" s="1"/>
  <c r="CV596" i="12"/>
  <c r="CV707" i="12" s="1"/>
  <c r="CU596" i="12"/>
  <c r="CU707" i="12" s="1"/>
  <c r="CT596" i="12"/>
  <c r="CT707" i="12" s="1"/>
  <c r="CS596" i="12"/>
  <c r="CS707" i="12" s="1"/>
  <c r="CR596" i="12"/>
  <c r="CR707" i="12" s="1"/>
  <c r="CQ596" i="12"/>
  <c r="CQ707" i="12" s="1"/>
  <c r="CP596" i="12"/>
  <c r="CP707" i="12" s="1"/>
  <c r="CO596" i="12"/>
  <c r="CO707" i="12" s="1"/>
  <c r="CN596" i="12"/>
  <c r="CN707" i="12" s="1"/>
  <c r="CM596" i="12"/>
  <c r="CM707" i="12" s="1"/>
  <c r="CL596" i="12"/>
  <c r="CL707" i="12" s="1"/>
  <c r="CK596" i="12"/>
  <c r="CK707" i="12" s="1"/>
  <c r="CJ596" i="12"/>
  <c r="CJ707" i="12" s="1"/>
  <c r="CI596" i="12"/>
  <c r="CI707" i="12" s="1"/>
  <c r="CH596" i="12"/>
  <c r="CH707" i="12" s="1"/>
  <c r="CG596" i="12"/>
  <c r="CG707" i="12" s="1"/>
  <c r="CF596" i="12"/>
  <c r="CF707" i="12" s="1"/>
  <c r="CE596" i="12"/>
  <c r="CE707" i="12" s="1"/>
  <c r="CD596" i="12"/>
  <c r="CD707" i="12" s="1"/>
  <c r="CC596" i="12"/>
  <c r="CC707" i="12" s="1"/>
  <c r="CB596" i="12"/>
  <c r="CB707" i="12" s="1"/>
  <c r="CA596" i="12"/>
  <c r="CA707" i="12" s="1"/>
  <c r="BZ596" i="12"/>
  <c r="BZ707" i="12" s="1"/>
  <c r="BY596" i="12"/>
  <c r="BY707" i="12" s="1"/>
  <c r="BX596" i="12"/>
  <c r="BX707" i="12" s="1"/>
  <c r="BW596" i="12"/>
  <c r="BW707" i="12" s="1"/>
  <c r="BV596" i="12"/>
  <c r="BV707" i="12" s="1"/>
  <c r="BU596" i="12"/>
  <c r="BU707" i="12" s="1"/>
  <c r="BT596" i="12"/>
  <c r="BT707" i="12" s="1"/>
  <c r="BS596" i="12"/>
  <c r="BS707" i="12" s="1"/>
  <c r="BR596" i="12"/>
  <c r="BR707" i="12" s="1"/>
  <c r="BQ596" i="12"/>
  <c r="BQ707" i="12" s="1"/>
  <c r="BP596" i="12"/>
  <c r="BP707" i="12" s="1"/>
  <c r="BO596" i="12"/>
  <c r="BO707" i="12" s="1"/>
  <c r="BN596" i="12"/>
  <c r="BN707" i="12" s="1"/>
  <c r="BM596" i="12"/>
  <c r="BM707" i="12" s="1"/>
  <c r="BL596" i="12"/>
  <c r="BL707" i="12" s="1"/>
  <c r="BK596" i="12"/>
  <c r="BK707" i="12" s="1"/>
  <c r="BJ596" i="12"/>
  <c r="BJ707" i="12" s="1"/>
  <c r="BI596" i="12"/>
  <c r="BI707" i="12" s="1"/>
  <c r="BH596" i="12"/>
  <c r="BH707" i="12" s="1"/>
  <c r="BG596" i="12"/>
  <c r="BG707" i="12" s="1"/>
  <c r="BF596" i="12"/>
  <c r="BF707" i="12" s="1"/>
  <c r="BE596" i="12"/>
  <c r="BE707" i="12" s="1"/>
  <c r="BD596" i="12"/>
  <c r="BD707" i="12" s="1"/>
  <c r="BC596" i="12"/>
  <c r="BC707" i="12" s="1"/>
  <c r="BB596" i="12"/>
  <c r="BB707" i="12" s="1"/>
  <c r="BA596" i="12"/>
  <c r="BA707" i="12" s="1"/>
  <c r="AZ596" i="12"/>
  <c r="AZ707" i="12" s="1"/>
  <c r="AY596" i="12"/>
  <c r="AY707" i="12" s="1"/>
  <c r="AX596" i="12"/>
  <c r="AX707" i="12" s="1"/>
  <c r="AW596" i="12"/>
  <c r="AW707" i="12" s="1"/>
  <c r="AV596" i="12"/>
  <c r="AV707" i="12" s="1"/>
  <c r="AU596" i="12"/>
  <c r="AU707" i="12" s="1"/>
  <c r="AT596" i="12"/>
  <c r="AT707" i="12" s="1"/>
  <c r="AS596" i="12"/>
  <c r="AS707" i="12" s="1"/>
  <c r="AR596" i="12"/>
  <c r="AR707" i="12" s="1"/>
  <c r="AQ596" i="12"/>
  <c r="AQ707" i="12" s="1"/>
  <c r="AP596" i="12"/>
  <c r="AP707" i="12" s="1"/>
  <c r="AO596" i="12"/>
  <c r="AO707" i="12" s="1"/>
  <c r="AN596" i="12"/>
  <c r="AN707" i="12" s="1"/>
  <c r="AM596" i="12"/>
  <c r="AM707" i="12" s="1"/>
  <c r="AL596" i="12"/>
  <c r="AL707" i="12" s="1"/>
  <c r="AK596" i="12"/>
  <c r="AK707" i="12" s="1"/>
  <c r="AJ596" i="12"/>
  <c r="AJ707" i="12" s="1"/>
  <c r="AI596" i="12"/>
  <c r="AI707" i="12" s="1"/>
  <c r="AH596" i="12"/>
  <c r="AH707" i="12" s="1"/>
  <c r="AG596" i="12"/>
  <c r="AG707" i="12" s="1"/>
  <c r="AF596" i="12"/>
  <c r="AF707" i="12" s="1"/>
  <c r="AE596" i="12"/>
  <c r="AE707" i="12" s="1"/>
  <c r="AD596" i="12"/>
  <c r="AD707" i="12" s="1"/>
  <c r="AC596" i="12"/>
  <c r="AC707" i="12" s="1"/>
  <c r="AA596" i="12"/>
  <c r="AA707" i="12" s="1"/>
  <c r="Z596" i="12"/>
  <c r="Z707" i="12" s="1"/>
  <c r="Y596" i="12"/>
  <c r="Y707" i="12" s="1"/>
  <c r="X596" i="12"/>
  <c r="X707" i="12" s="1"/>
  <c r="W596" i="12"/>
  <c r="W707" i="12" s="1"/>
  <c r="V596" i="12"/>
  <c r="V707" i="12" s="1"/>
  <c r="U596" i="12"/>
  <c r="U707" i="12" s="1"/>
  <c r="T596" i="12"/>
  <c r="T707" i="12" s="1"/>
  <c r="S596" i="12"/>
  <c r="S707" i="12" s="1"/>
  <c r="R596" i="12"/>
  <c r="R707" i="12" s="1"/>
  <c r="Q596" i="12"/>
  <c r="Q707" i="12" s="1"/>
  <c r="P596" i="12"/>
  <c r="P707" i="12" s="1"/>
  <c r="O596" i="12"/>
  <c r="O707" i="12" s="1"/>
  <c r="N596" i="12"/>
  <c r="N707" i="12" s="1"/>
  <c r="M596" i="12"/>
  <c r="M707" i="12" s="1"/>
  <c r="L596" i="12"/>
  <c r="L707" i="12" s="1"/>
  <c r="K596" i="12"/>
  <c r="K707" i="12" s="1"/>
  <c r="J596" i="12"/>
  <c r="J707" i="12" s="1"/>
  <c r="I596" i="12"/>
  <c r="I707" i="12" s="1"/>
  <c r="H596" i="12"/>
  <c r="H707" i="12" s="1"/>
  <c r="G596" i="12"/>
  <c r="G707" i="12" s="1"/>
  <c r="F596" i="12"/>
  <c r="F707" i="12" s="1"/>
  <c r="E596" i="12"/>
  <c r="E707" i="12" s="1"/>
  <c r="DH595" i="12"/>
  <c r="DH706" i="12" s="1"/>
  <c r="DG595" i="12"/>
  <c r="DG706" i="12" s="1"/>
  <c r="DF595" i="12"/>
  <c r="DF706" i="12" s="1"/>
  <c r="DE595" i="12"/>
  <c r="DE706" i="12" s="1"/>
  <c r="DD595" i="12"/>
  <c r="DD706" i="12" s="1"/>
  <c r="DC595" i="12"/>
  <c r="DC706" i="12" s="1"/>
  <c r="DB595" i="12"/>
  <c r="DB706" i="12" s="1"/>
  <c r="DA595" i="12"/>
  <c r="DA706" i="12" s="1"/>
  <c r="CZ595" i="12"/>
  <c r="CZ706" i="12" s="1"/>
  <c r="CY595" i="12"/>
  <c r="CY706" i="12" s="1"/>
  <c r="CX595" i="12"/>
  <c r="CX706" i="12" s="1"/>
  <c r="CW595" i="12"/>
  <c r="CW706" i="12" s="1"/>
  <c r="CV595" i="12"/>
  <c r="CV706" i="12" s="1"/>
  <c r="CU595" i="12"/>
  <c r="CU706" i="12" s="1"/>
  <c r="CT595" i="12"/>
  <c r="CT706" i="12" s="1"/>
  <c r="CS595" i="12"/>
  <c r="CS706" i="12" s="1"/>
  <c r="CR595" i="12"/>
  <c r="CR706" i="12" s="1"/>
  <c r="CQ595" i="12"/>
  <c r="CQ706" i="12" s="1"/>
  <c r="CP595" i="12"/>
  <c r="CP706" i="12" s="1"/>
  <c r="CO595" i="12"/>
  <c r="CO706" i="12" s="1"/>
  <c r="CN595" i="12"/>
  <c r="CN706" i="12" s="1"/>
  <c r="CM595" i="12"/>
  <c r="CM706" i="12" s="1"/>
  <c r="CL595" i="12"/>
  <c r="CL706" i="12" s="1"/>
  <c r="CK595" i="12"/>
  <c r="CK706" i="12" s="1"/>
  <c r="CJ595" i="12"/>
  <c r="CJ706" i="12" s="1"/>
  <c r="CI595" i="12"/>
  <c r="CI706" i="12" s="1"/>
  <c r="CH595" i="12"/>
  <c r="CH706" i="12" s="1"/>
  <c r="CG595" i="12"/>
  <c r="CG706" i="12" s="1"/>
  <c r="CF595" i="12"/>
  <c r="CF706" i="12" s="1"/>
  <c r="CE595" i="12"/>
  <c r="CE706" i="12" s="1"/>
  <c r="CD595" i="12"/>
  <c r="CD706" i="12" s="1"/>
  <c r="CC595" i="12"/>
  <c r="CC706" i="12" s="1"/>
  <c r="CB595" i="12"/>
  <c r="CB706" i="12" s="1"/>
  <c r="CA595" i="12"/>
  <c r="CA706" i="12" s="1"/>
  <c r="BZ595" i="12"/>
  <c r="BZ706" i="12" s="1"/>
  <c r="BY595" i="12"/>
  <c r="BY706" i="12" s="1"/>
  <c r="BX595" i="12"/>
  <c r="BX706" i="12" s="1"/>
  <c r="BW595" i="12"/>
  <c r="BW706" i="12" s="1"/>
  <c r="BV595" i="12"/>
  <c r="BV706" i="12" s="1"/>
  <c r="BU595" i="12"/>
  <c r="BU706" i="12" s="1"/>
  <c r="BT595" i="12"/>
  <c r="BT706" i="12" s="1"/>
  <c r="BS595" i="12"/>
  <c r="BS706" i="12" s="1"/>
  <c r="BR595" i="12"/>
  <c r="BR706" i="12" s="1"/>
  <c r="BQ595" i="12"/>
  <c r="BQ706" i="12" s="1"/>
  <c r="BP595" i="12"/>
  <c r="BP706" i="12" s="1"/>
  <c r="BO595" i="12"/>
  <c r="BO706" i="12" s="1"/>
  <c r="BN595" i="12"/>
  <c r="BN706" i="12" s="1"/>
  <c r="BM595" i="12"/>
  <c r="BM706" i="12" s="1"/>
  <c r="BL595" i="12"/>
  <c r="BL706" i="12" s="1"/>
  <c r="BK595" i="12"/>
  <c r="BK706" i="12" s="1"/>
  <c r="BJ595" i="12"/>
  <c r="BJ706" i="12" s="1"/>
  <c r="BI595" i="12"/>
  <c r="BI706" i="12" s="1"/>
  <c r="BH595" i="12"/>
  <c r="BH706" i="12" s="1"/>
  <c r="BG595" i="12"/>
  <c r="BG706" i="12" s="1"/>
  <c r="BF595" i="12"/>
  <c r="BF706" i="12" s="1"/>
  <c r="BE595" i="12"/>
  <c r="BE706" i="12" s="1"/>
  <c r="BD595" i="12"/>
  <c r="BD706" i="12" s="1"/>
  <c r="BC595" i="12"/>
  <c r="BC706" i="12" s="1"/>
  <c r="BB595" i="12"/>
  <c r="BB706" i="12" s="1"/>
  <c r="BA595" i="12"/>
  <c r="BA706" i="12" s="1"/>
  <c r="AZ595" i="12"/>
  <c r="AZ706" i="12" s="1"/>
  <c r="AY595" i="12"/>
  <c r="AY706" i="12" s="1"/>
  <c r="AX595" i="12"/>
  <c r="AX706" i="12" s="1"/>
  <c r="AW595" i="12"/>
  <c r="AW706" i="12" s="1"/>
  <c r="AV595" i="12"/>
  <c r="AV706" i="12" s="1"/>
  <c r="AU595" i="12"/>
  <c r="AU706" i="12" s="1"/>
  <c r="AT595" i="12"/>
  <c r="AT706" i="12" s="1"/>
  <c r="AS595" i="12"/>
  <c r="AS706" i="12" s="1"/>
  <c r="AR595" i="12"/>
  <c r="AR706" i="12" s="1"/>
  <c r="AQ595" i="12"/>
  <c r="AQ706" i="12" s="1"/>
  <c r="AP595" i="12"/>
  <c r="AP706" i="12" s="1"/>
  <c r="AO595" i="12"/>
  <c r="AO706" i="12" s="1"/>
  <c r="AN595" i="12"/>
  <c r="AN706" i="12" s="1"/>
  <c r="AM595" i="12"/>
  <c r="AM706" i="12" s="1"/>
  <c r="AL595" i="12"/>
  <c r="AL706" i="12" s="1"/>
  <c r="AK595" i="12"/>
  <c r="AK706" i="12" s="1"/>
  <c r="AJ595" i="12"/>
  <c r="AJ706" i="12" s="1"/>
  <c r="AI595" i="12"/>
  <c r="AI706" i="12" s="1"/>
  <c r="AH595" i="12"/>
  <c r="AH706" i="12" s="1"/>
  <c r="AG595" i="12"/>
  <c r="AG706" i="12" s="1"/>
  <c r="AF595" i="12"/>
  <c r="AF706" i="12" s="1"/>
  <c r="AE595" i="12"/>
  <c r="AE706" i="12" s="1"/>
  <c r="AD595" i="12"/>
  <c r="AD706" i="12" s="1"/>
  <c r="AC595" i="12"/>
  <c r="AC706" i="12" s="1"/>
  <c r="AB595" i="12"/>
  <c r="AB706" i="12" s="1"/>
  <c r="Z595" i="12"/>
  <c r="Z706" i="12" s="1"/>
  <c r="Y595" i="12"/>
  <c r="Y706" i="12" s="1"/>
  <c r="X595" i="12"/>
  <c r="X706" i="12" s="1"/>
  <c r="W595" i="12"/>
  <c r="W706" i="12" s="1"/>
  <c r="V595" i="12"/>
  <c r="V706" i="12" s="1"/>
  <c r="U595" i="12"/>
  <c r="U706" i="12" s="1"/>
  <c r="T595" i="12"/>
  <c r="T706" i="12" s="1"/>
  <c r="S595" i="12"/>
  <c r="S706" i="12" s="1"/>
  <c r="R595" i="12"/>
  <c r="R706" i="12" s="1"/>
  <c r="Q595" i="12"/>
  <c r="Q706" i="12" s="1"/>
  <c r="P595" i="12"/>
  <c r="P706" i="12" s="1"/>
  <c r="O595" i="12"/>
  <c r="O706" i="12" s="1"/>
  <c r="N595" i="12"/>
  <c r="N706" i="12" s="1"/>
  <c r="M595" i="12"/>
  <c r="M706" i="12" s="1"/>
  <c r="L595" i="12"/>
  <c r="L706" i="12" s="1"/>
  <c r="K595" i="12"/>
  <c r="K706" i="12" s="1"/>
  <c r="J595" i="12"/>
  <c r="J706" i="12" s="1"/>
  <c r="I595" i="12"/>
  <c r="I706" i="12" s="1"/>
  <c r="H595" i="12"/>
  <c r="H706" i="12" s="1"/>
  <c r="G595" i="12"/>
  <c r="G706" i="12" s="1"/>
  <c r="F595" i="12"/>
  <c r="F706" i="12" s="1"/>
  <c r="E595" i="12"/>
  <c r="E706" i="12" s="1"/>
  <c r="DH594" i="12"/>
  <c r="DH705" i="12" s="1"/>
  <c r="DG594" i="12"/>
  <c r="DG705" i="12" s="1"/>
  <c r="DF594" i="12"/>
  <c r="DF705" i="12" s="1"/>
  <c r="DE594" i="12"/>
  <c r="DE705" i="12" s="1"/>
  <c r="DD594" i="12"/>
  <c r="DD705" i="12" s="1"/>
  <c r="DC594" i="12"/>
  <c r="DC705" i="12" s="1"/>
  <c r="DB594" i="12"/>
  <c r="DB705" i="12" s="1"/>
  <c r="DA594" i="12"/>
  <c r="DA705" i="12" s="1"/>
  <c r="CZ594" i="12"/>
  <c r="CZ705" i="12" s="1"/>
  <c r="CY594" i="12"/>
  <c r="CY705" i="12" s="1"/>
  <c r="CX594" i="12"/>
  <c r="CX705" i="12" s="1"/>
  <c r="CW594" i="12"/>
  <c r="CW705" i="12" s="1"/>
  <c r="CV594" i="12"/>
  <c r="CV705" i="12" s="1"/>
  <c r="CU594" i="12"/>
  <c r="CU705" i="12" s="1"/>
  <c r="CT594" i="12"/>
  <c r="CT705" i="12" s="1"/>
  <c r="CS594" i="12"/>
  <c r="CS705" i="12" s="1"/>
  <c r="CR594" i="12"/>
  <c r="CR705" i="12" s="1"/>
  <c r="CQ594" i="12"/>
  <c r="CQ705" i="12" s="1"/>
  <c r="CP594" i="12"/>
  <c r="CP705" i="12" s="1"/>
  <c r="CO594" i="12"/>
  <c r="CO705" i="12" s="1"/>
  <c r="CN594" i="12"/>
  <c r="CN705" i="12" s="1"/>
  <c r="CM594" i="12"/>
  <c r="CM705" i="12" s="1"/>
  <c r="CL594" i="12"/>
  <c r="CL705" i="12" s="1"/>
  <c r="CK594" i="12"/>
  <c r="CK705" i="12" s="1"/>
  <c r="CJ594" i="12"/>
  <c r="CJ705" i="12" s="1"/>
  <c r="CI594" i="12"/>
  <c r="CI705" i="12" s="1"/>
  <c r="CH594" i="12"/>
  <c r="CH705" i="12" s="1"/>
  <c r="CG594" i="12"/>
  <c r="CG705" i="12" s="1"/>
  <c r="CF594" i="12"/>
  <c r="CF705" i="12" s="1"/>
  <c r="CE594" i="12"/>
  <c r="CE705" i="12" s="1"/>
  <c r="CD594" i="12"/>
  <c r="CD705" i="12" s="1"/>
  <c r="CC594" i="12"/>
  <c r="CC705" i="12" s="1"/>
  <c r="CB594" i="12"/>
  <c r="CB705" i="12" s="1"/>
  <c r="CA594" i="12"/>
  <c r="CA705" i="12" s="1"/>
  <c r="BZ594" i="12"/>
  <c r="BZ705" i="12" s="1"/>
  <c r="BY594" i="12"/>
  <c r="BY705" i="12" s="1"/>
  <c r="BX594" i="12"/>
  <c r="BX705" i="12" s="1"/>
  <c r="BW594" i="12"/>
  <c r="BW705" i="12" s="1"/>
  <c r="BV594" i="12"/>
  <c r="BV705" i="12" s="1"/>
  <c r="BU594" i="12"/>
  <c r="BU705" i="12" s="1"/>
  <c r="BT594" i="12"/>
  <c r="BT705" i="12" s="1"/>
  <c r="BS594" i="12"/>
  <c r="BS705" i="12" s="1"/>
  <c r="BR594" i="12"/>
  <c r="BR705" i="12" s="1"/>
  <c r="BQ594" i="12"/>
  <c r="BQ705" i="12" s="1"/>
  <c r="BP594" i="12"/>
  <c r="BP705" i="12" s="1"/>
  <c r="BO594" i="12"/>
  <c r="BO705" i="12" s="1"/>
  <c r="BN594" i="12"/>
  <c r="BN705" i="12" s="1"/>
  <c r="BM594" i="12"/>
  <c r="BM705" i="12" s="1"/>
  <c r="BL594" i="12"/>
  <c r="BL705" i="12" s="1"/>
  <c r="BK594" i="12"/>
  <c r="BK705" i="12" s="1"/>
  <c r="BJ594" i="12"/>
  <c r="BJ705" i="12" s="1"/>
  <c r="BI594" i="12"/>
  <c r="BI705" i="12" s="1"/>
  <c r="BH594" i="12"/>
  <c r="BH705" i="12" s="1"/>
  <c r="BG594" i="12"/>
  <c r="BG705" i="12" s="1"/>
  <c r="BF594" i="12"/>
  <c r="BF705" i="12" s="1"/>
  <c r="BE594" i="12"/>
  <c r="BE705" i="12" s="1"/>
  <c r="BD594" i="12"/>
  <c r="BD705" i="12" s="1"/>
  <c r="BC594" i="12"/>
  <c r="BC705" i="12" s="1"/>
  <c r="BB594" i="12"/>
  <c r="BB705" i="12" s="1"/>
  <c r="BA594" i="12"/>
  <c r="BA705" i="12" s="1"/>
  <c r="AZ594" i="12"/>
  <c r="AZ705" i="12" s="1"/>
  <c r="AY594" i="12"/>
  <c r="AY705" i="12" s="1"/>
  <c r="AX594" i="12"/>
  <c r="AX705" i="12" s="1"/>
  <c r="AW594" i="12"/>
  <c r="AW705" i="12" s="1"/>
  <c r="AV594" i="12"/>
  <c r="AV705" i="12" s="1"/>
  <c r="AU594" i="12"/>
  <c r="AU705" i="12" s="1"/>
  <c r="AT594" i="12"/>
  <c r="AT705" i="12" s="1"/>
  <c r="AS594" i="12"/>
  <c r="AS705" i="12" s="1"/>
  <c r="AR594" i="12"/>
  <c r="AR705" i="12" s="1"/>
  <c r="AQ594" i="12"/>
  <c r="AQ705" i="12" s="1"/>
  <c r="AP594" i="12"/>
  <c r="AP705" i="12" s="1"/>
  <c r="AO594" i="12"/>
  <c r="AO705" i="12" s="1"/>
  <c r="AN594" i="12"/>
  <c r="AN705" i="12" s="1"/>
  <c r="AM594" i="12"/>
  <c r="AM705" i="12" s="1"/>
  <c r="AL594" i="12"/>
  <c r="AL705" i="12" s="1"/>
  <c r="AK594" i="12"/>
  <c r="AK705" i="12" s="1"/>
  <c r="AJ594" i="12"/>
  <c r="AJ705" i="12" s="1"/>
  <c r="AI594" i="12"/>
  <c r="AI705" i="12" s="1"/>
  <c r="AH594" i="12"/>
  <c r="AH705" i="12" s="1"/>
  <c r="AG594" i="12"/>
  <c r="AG705" i="12" s="1"/>
  <c r="AF594" i="12"/>
  <c r="AF705" i="12" s="1"/>
  <c r="AE594" i="12"/>
  <c r="AE705" i="12" s="1"/>
  <c r="AD594" i="12"/>
  <c r="AD705" i="12" s="1"/>
  <c r="AC594" i="12"/>
  <c r="AC705" i="12" s="1"/>
  <c r="AB594" i="12"/>
  <c r="AB705" i="12" s="1"/>
  <c r="AA594" i="12"/>
  <c r="AA705" i="12" s="1"/>
  <c r="Y594" i="12"/>
  <c r="Y705" i="12" s="1"/>
  <c r="X594" i="12"/>
  <c r="X705" i="12" s="1"/>
  <c r="W594" i="12"/>
  <c r="W705" i="12" s="1"/>
  <c r="V594" i="12"/>
  <c r="V705" i="12" s="1"/>
  <c r="U594" i="12"/>
  <c r="U705" i="12" s="1"/>
  <c r="T594" i="12"/>
  <c r="T705" i="12" s="1"/>
  <c r="S594" i="12"/>
  <c r="S705" i="12" s="1"/>
  <c r="R594" i="12"/>
  <c r="R705" i="12" s="1"/>
  <c r="Q594" i="12"/>
  <c r="Q705" i="12" s="1"/>
  <c r="P594" i="12"/>
  <c r="P705" i="12" s="1"/>
  <c r="O594" i="12"/>
  <c r="O705" i="12" s="1"/>
  <c r="N594" i="12"/>
  <c r="N705" i="12" s="1"/>
  <c r="M594" i="12"/>
  <c r="M705" i="12" s="1"/>
  <c r="L594" i="12"/>
  <c r="L705" i="12" s="1"/>
  <c r="K594" i="12"/>
  <c r="K705" i="12" s="1"/>
  <c r="J594" i="12"/>
  <c r="J705" i="12" s="1"/>
  <c r="I594" i="12"/>
  <c r="I705" i="12" s="1"/>
  <c r="H594" i="12"/>
  <c r="H705" i="12" s="1"/>
  <c r="G594" i="12"/>
  <c r="G705" i="12" s="1"/>
  <c r="F594" i="12"/>
  <c r="F705" i="12" s="1"/>
  <c r="E594" i="12"/>
  <c r="E705" i="12" s="1"/>
  <c r="DH593" i="12"/>
  <c r="DH704" i="12" s="1"/>
  <c r="DG593" i="12"/>
  <c r="DG704" i="12" s="1"/>
  <c r="DF593" i="12"/>
  <c r="DF704" i="12" s="1"/>
  <c r="DE593" i="12"/>
  <c r="DE704" i="12" s="1"/>
  <c r="DD593" i="12"/>
  <c r="DD704" i="12" s="1"/>
  <c r="DC593" i="12"/>
  <c r="DC704" i="12" s="1"/>
  <c r="DB593" i="12"/>
  <c r="DB704" i="12" s="1"/>
  <c r="DA593" i="12"/>
  <c r="DA704" i="12" s="1"/>
  <c r="CZ593" i="12"/>
  <c r="CZ704" i="12" s="1"/>
  <c r="CY593" i="12"/>
  <c r="CY704" i="12" s="1"/>
  <c r="CX593" i="12"/>
  <c r="CX704" i="12" s="1"/>
  <c r="CW593" i="12"/>
  <c r="CW704" i="12" s="1"/>
  <c r="CV593" i="12"/>
  <c r="CV704" i="12" s="1"/>
  <c r="CU593" i="12"/>
  <c r="CU704" i="12" s="1"/>
  <c r="CT593" i="12"/>
  <c r="CT704" i="12" s="1"/>
  <c r="CS593" i="12"/>
  <c r="CS704" i="12" s="1"/>
  <c r="CR593" i="12"/>
  <c r="CR704" i="12" s="1"/>
  <c r="CQ593" i="12"/>
  <c r="CQ704" i="12" s="1"/>
  <c r="CP593" i="12"/>
  <c r="CP704" i="12" s="1"/>
  <c r="CO593" i="12"/>
  <c r="CO704" i="12" s="1"/>
  <c r="CN593" i="12"/>
  <c r="CN704" i="12" s="1"/>
  <c r="CM593" i="12"/>
  <c r="CM704" i="12" s="1"/>
  <c r="CL593" i="12"/>
  <c r="CL704" i="12" s="1"/>
  <c r="CK593" i="12"/>
  <c r="CK704" i="12" s="1"/>
  <c r="CJ593" i="12"/>
  <c r="CJ704" i="12" s="1"/>
  <c r="CI593" i="12"/>
  <c r="CI704" i="12" s="1"/>
  <c r="CH593" i="12"/>
  <c r="CH704" i="12" s="1"/>
  <c r="CG593" i="12"/>
  <c r="CG704" i="12" s="1"/>
  <c r="CF593" i="12"/>
  <c r="CF704" i="12" s="1"/>
  <c r="CE593" i="12"/>
  <c r="CE704" i="12" s="1"/>
  <c r="CD593" i="12"/>
  <c r="CD704" i="12" s="1"/>
  <c r="CC593" i="12"/>
  <c r="CC704" i="12" s="1"/>
  <c r="CB593" i="12"/>
  <c r="CB704" i="12" s="1"/>
  <c r="CA593" i="12"/>
  <c r="CA704" i="12" s="1"/>
  <c r="BZ593" i="12"/>
  <c r="BZ704" i="12" s="1"/>
  <c r="BY593" i="12"/>
  <c r="BY704" i="12" s="1"/>
  <c r="BX593" i="12"/>
  <c r="BX704" i="12" s="1"/>
  <c r="BW593" i="12"/>
  <c r="BW704" i="12" s="1"/>
  <c r="BV593" i="12"/>
  <c r="BV704" i="12" s="1"/>
  <c r="BU593" i="12"/>
  <c r="BU704" i="12" s="1"/>
  <c r="BT593" i="12"/>
  <c r="BT704" i="12" s="1"/>
  <c r="BS593" i="12"/>
  <c r="BS704" i="12" s="1"/>
  <c r="BR593" i="12"/>
  <c r="BR704" i="12" s="1"/>
  <c r="BQ593" i="12"/>
  <c r="BQ704" i="12" s="1"/>
  <c r="BP593" i="12"/>
  <c r="BP704" i="12" s="1"/>
  <c r="BO593" i="12"/>
  <c r="BO704" i="12" s="1"/>
  <c r="BN593" i="12"/>
  <c r="BN704" i="12" s="1"/>
  <c r="BM593" i="12"/>
  <c r="BM704" i="12" s="1"/>
  <c r="BL593" i="12"/>
  <c r="BL704" i="12" s="1"/>
  <c r="BK593" i="12"/>
  <c r="BK704" i="12" s="1"/>
  <c r="BJ593" i="12"/>
  <c r="BJ704" i="12" s="1"/>
  <c r="BI593" i="12"/>
  <c r="BI704" i="12" s="1"/>
  <c r="BH593" i="12"/>
  <c r="BH704" i="12" s="1"/>
  <c r="BG593" i="12"/>
  <c r="BG704" i="12" s="1"/>
  <c r="BF593" i="12"/>
  <c r="BF704" i="12" s="1"/>
  <c r="BE593" i="12"/>
  <c r="BE704" i="12" s="1"/>
  <c r="BD593" i="12"/>
  <c r="BD704" i="12" s="1"/>
  <c r="BC593" i="12"/>
  <c r="BC704" i="12" s="1"/>
  <c r="BB593" i="12"/>
  <c r="BB704" i="12" s="1"/>
  <c r="BA593" i="12"/>
  <c r="BA704" i="12" s="1"/>
  <c r="AZ593" i="12"/>
  <c r="AZ704" i="12" s="1"/>
  <c r="AY593" i="12"/>
  <c r="AY704" i="12" s="1"/>
  <c r="AX593" i="12"/>
  <c r="AX704" i="12" s="1"/>
  <c r="AW593" i="12"/>
  <c r="AW704" i="12" s="1"/>
  <c r="AV593" i="12"/>
  <c r="AV704" i="12" s="1"/>
  <c r="AU593" i="12"/>
  <c r="AU704" i="12" s="1"/>
  <c r="AT593" i="12"/>
  <c r="AT704" i="12" s="1"/>
  <c r="AS593" i="12"/>
  <c r="AS704" i="12" s="1"/>
  <c r="AR593" i="12"/>
  <c r="AR704" i="12" s="1"/>
  <c r="AQ593" i="12"/>
  <c r="AQ704" i="12" s="1"/>
  <c r="AP593" i="12"/>
  <c r="AP704" i="12" s="1"/>
  <c r="AO593" i="12"/>
  <c r="AO704" i="12" s="1"/>
  <c r="AN593" i="12"/>
  <c r="AN704" i="12" s="1"/>
  <c r="AM593" i="12"/>
  <c r="AM704" i="12" s="1"/>
  <c r="AL593" i="12"/>
  <c r="AL704" i="12" s="1"/>
  <c r="AK593" i="12"/>
  <c r="AK704" i="12" s="1"/>
  <c r="AJ593" i="12"/>
  <c r="AJ704" i="12" s="1"/>
  <c r="AI593" i="12"/>
  <c r="AI704" i="12" s="1"/>
  <c r="AH593" i="12"/>
  <c r="AH704" i="12" s="1"/>
  <c r="AG593" i="12"/>
  <c r="AG704" i="12" s="1"/>
  <c r="AF593" i="12"/>
  <c r="AF704" i="12" s="1"/>
  <c r="AE593" i="12"/>
  <c r="AE704" i="12" s="1"/>
  <c r="AD593" i="12"/>
  <c r="AD704" i="12" s="1"/>
  <c r="AC593" i="12"/>
  <c r="AC704" i="12" s="1"/>
  <c r="AB593" i="12"/>
  <c r="AB704" i="12" s="1"/>
  <c r="AA593" i="12"/>
  <c r="AA704" i="12" s="1"/>
  <c r="Z593" i="12"/>
  <c r="Z704" i="12" s="1"/>
  <c r="X593" i="12"/>
  <c r="X704" i="12" s="1"/>
  <c r="W593" i="12"/>
  <c r="W704" i="12" s="1"/>
  <c r="V593" i="12"/>
  <c r="V704" i="12" s="1"/>
  <c r="U593" i="12"/>
  <c r="U704" i="12" s="1"/>
  <c r="T593" i="12"/>
  <c r="T704" i="12" s="1"/>
  <c r="S593" i="12"/>
  <c r="S704" i="12" s="1"/>
  <c r="R593" i="12"/>
  <c r="R704" i="12" s="1"/>
  <c r="Q593" i="12"/>
  <c r="Q704" i="12" s="1"/>
  <c r="P593" i="12"/>
  <c r="P704" i="12" s="1"/>
  <c r="O593" i="12"/>
  <c r="O704" i="12" s="1"/>
  <c r="N593" i="12"/>
  <c r="N704" i="12" s="1"/>
  <c r="M593" i="12"/>
  <c r="M704" i="12" s="1"/>
  <c r="L593" i="12"/>
  <c r="L704" i="12" s="1"/>
  <c r="K593" i="12"/>
  <c r="K704" i="12" s="1"/>
  <c r="J593" i="12"/>
  <c r="J704" i="12" s="1"/>
  <c r="I593" i="12"/>
  <c r="I704" i="12" s="1"/>
  <c r="H593" i="12"/>
  <c r="H704" i="12" s="1"/>
  <c r="G593" i="12"/>
  <c r="G704" i="12" s="1"/>
  <c r="F593" i="12"/>
  <c r="F704" i="12" s="1"/>
  <c r="E593" i="12"/>
  <c r="E704" i="12" s="1"/>
  <c r="DH592" i="12"/>
  <c r="DH703" i="12" s="1"/>
  <c r="DG592" i="12"/>
  <c r="DG703" i="12" s="1"/>
  <c r="DF592" i="12"/>
  <c r="DF703" i="12" s="1"/>
  <c r="DE592" i="12"/>
  <c r="DE703" i="12" s="1"/>
  <c r="DD592" i="12"/>
  <c r="DD703" i="12" s="1"/>
  <c r="DC592" i="12"/>
  <c r="DC703" i="12" s="1"/>
  <c r="DB592" i="12"/>
  <c r="DB703" i="12" s="1"/>
  <c r="DA592" i="12"/>
  <c r="DA703" i="12" s="1"/>
  <c r="CZ592" i="12"/>
  <c r="CZ703" i="12" s="1"/>
  <c r="CY592" i="12"/>
  <c r="CY703" i="12" s="1"/>
  <c r="CX592" i="12"/>
  <c r="CX703" i="12" s="1"/>
  <c r="CW592" i="12"/>
  <c r="CW703" i="12" s="1"/>
  <c r="CV592" i="12"/>
  <c r="CV703" i="12" s="1"/>
  <c r="CU592" i="12"/>
  <c r="CU703" i="12" s="1"/>
  <c r="CT592" i="12"/>
  <c r="CT703" i="12" s="1"/>
  <c r="CS592" i="12"/>
  <c r="CS703" i="12" s="1"/>
  <c r="CR592" i="12"/>
  <c r="CR703" i="12" s="1"/>
  <c r="CQ592" i="12"/>
  <c r="CQ703" i="12" s="1"/>
  <c r="CP592" i="12"/>
  <c r="CP703" i="12" s="1"/>
  <c r="CO592" i="12"/>
  <c r="CO703" i="12" s="1"/>
  <c r="CN592" i="12"/>
  <c r="CN703" i="12" s="1"/>
  <c r="CM592" i="12"/>
  <c r="CM703" i="12" s="1"/>
  <c r="CL592" i="12"/>
  <c r="CL703" i="12" s="1"/>
  <c r="CK592" i="12"/>
  <c r="CK703" i="12" s="1"/>
  <c r="CJ592" i="12"/>
  <c r="CJ703" i="12" s="1"/>
  <c r="CI592" i="12"/>
  <c r="CI703" i="12" s="1"/>
  <c r="CH592" i="12"/>
  <c r="CH703" i="12" s="1"/>
  <c r="CG592" i="12"/>
  <c r="CG703" i="12" s="1"/>
  <c r="CF592" i="12"/>
  <c r="CF703" i="12" s="1"/>
  <c r="CE592" i="12"/>
  <c r="CE703" i="12" s="1"/>
  <c r="CD592" i="12"/>
  <c r="CD703" i="12" s="1"/>
  <c r="CC592" i="12"/>
  <c r="CC703" i="12" s="1"/>
  <c r="CB592" i="12"/>
  <c r="CB703" i="12" s="1"/>
  <c r="CA592" i="12"/>
  <c r="CA703" i="12" s="1"/>
  <c r="BZ592" i="12"/>
  <c r="BZ703" i="12" s="1"/>
  <c r="BY592" i="12"/>
  <c r="BY703" i="12" s="1"/>
  <c r="BX592" i="12"/>
  <c r="BX703" i="12" s="1"/>
  <c r="BW592" i="12"/>
  <c r="BW703" i="12" s="1"/>
  <c r="BV592" i="12"/>
  <c r="BV703" i="12" s="1"/>
  <c r="BU592" i="12"/>
  <c r="BU703" i="12" s="1"/>
  <c r="BT592" i="12"/>
  <c r="BT703" i="12" s="1"/>
  <c r="BS592" i="12"/>
  <c r="BS703" i="12" s="1"/>
  <c r="BR592" i="12"/>
  <c r="BR703" i="12" s="1"/>
  <c r="BQ592" i="12"/>
  <c r="BQ703" i="12" s="1"/>
  <c r="BP592" i="12"/>
  <c r="BP703" i="12" s="1"/>
  <c r="BO592" i="12"/>
  <c r="BO703" i="12" s="1"/>
  <c r="BN592" i="12"/>
  <c r="BN703" i="12" s="1"/>
  <c r="BM592" i="12"/>
  <c r="BM703" i="12" s="1"/>
  <c r="BL592" i="12"/>
  <c r="BL703" i="12" s="1"/>
  <c r="BK592" i="12"/>
  <c r="BK703" i="12" s="1"/>
  <c r="BJ592" i="12"/>
  <c r="BJ703" i="12" s="1"/>
  <c r="BI592" i="12"/>
  <c r="BI703" i="12" s="1"/>
  <c r="BH592" i="12"/>
  <c r="BH703" i="12" s="1"/>
  <c r="BG592" i="12"/>
  <c r="BG703" i="12" s="1"/>
  <c r="BF592" i="12"/>
  <c r="BF703" i="12" s="1"/>
  <c r="BE592" i="12"/>
  <c r="BE703" i="12" s="1"/>
  <c r="BD592" i="12"/>
  <c r="BD703" i="12" s="1"/>
  <c r="BC592" i="12"/>
  <c r="BC703" i="12" s="1"/>
  <c r="BB592" i="12"/>
  <c r="BB703" i="12" s="1"/>
  <c r="BA592" i="12"/>
  <c r="BA703" i="12" s="1"/>
  <c r="AZ592" i="12"/>
  <c r="AZ703" i="12" s="1"/>
  <c r="AY592" i="12"/>
  <c r="AY703" i="12" s="1"/>
  <c r="AX592" i="12"/>
  <c r="AX703" i="12" s="1"/>
  <c r="AW592" i="12"/>
  <c r="AW703" i="12" s="1"/>
  <c r="AV592" i="12"/>
  <c r="AV703" i="12" s="1"/>
  <c r="AU592" i="12"/>
  <c r="AU703" i="12" s="1"/>
  <c r="AT592" i="12"/>
  <c r="AT703" i="12" s="1"/>
  <c r="AS592" i="12"/>
  <c r="AS703" i="12" s="1"/>
  <c r="AR592" i="12"/>
  <c r="AR703" i="12" s="1"/>
  <c r="AQ592" i="12"/>
  <c r="AQ703" i="12" s="1"/>
  <c r="AP592" i="12"/>
  <c r="AP703" i="12" s="1"/>
  <c r="AO592" i="12"/>
  <c r="AO703" i="12" s="1"/>
  <c r="AN592" i="12"/>
  <c r="AN703" i="12" s="1"/>
  <c r="AM592" i="12"/>
  <c r="AM703" i="12" s="1"/>
  <c r="AL592" i="12"/>
  <c r="AL703" i="12" s="1"/>
  <c r="AK592" i="12"/>
  <c r="AK703" i="12" s="1"/>
  <c r="AJ592" i="12"/>
  <c r="AJ703" i="12" s="1"/>
  <c r="AI592" i="12"/>
  <c r="AI703" i="12" s="1"/>
  <c r="AH592" i="12"/>
  <c r="AH703" i="12" s="1"/>
  <c r="AG592" i="12"/>
  <c r="AG703" i="12" s="1"/>
  <c r="AF592" i="12"/>
  <c r="AF703" i="12" s="1"/>
  <c r="AE592" i="12"/>
  <c r="AE703" i="12" s="1"/>
  <c r="AD592" i="12"/>
  <c r="AD703" i="12" s="1"/>
  <c r="AC592" i="12"/>
  <c r="AC703" i="12" s="1"/>
  <c r="AB592" i="12"/>
  <c r="AB703" i="12" s="1"/>
  <c r="AA592" i="12"/>
  <c r="AA703" i="12" s="1"/>
  <c r="Z592" i="12"/>
  <c r="Z703" i="12" s="1"/>
  <c r="Y592" i="12"/>
  <c r="Y703" i="12" s="1"/>
  <c r="W592" i="12"/>
  <c r="W703" i="12" s="1"/>
  <c r="V592" i="12"/>
  <c r="V703" i="12" s="1"/>
  <c r="U592" i="12"/>
  <c r="U703" i="12" s="1"/>
  <c r="T592" i="12"/>
  <c r="T703" i="12" s="1"/>
  <c r="S592" i="12"/>
  <c r="S703" i="12" s="1"/>
  <c r="R592" i="12"/>
  <c r="R703" i="12" s="1"/>
  <c r="Q592" i="12"/>
  <c r="Q703" i="12" s="1"/>
  <c r="P592" i="12"/>
  <c r="P703" i="12" s="1"/>
  <c r="O592" i="12"/>
  <c r="O703" i="12" s="1"/>
  <c r="N592" i="12"/>
  <c r="N703" i="12" s="1"/>
  <c r="M592" i="12"/>
  <c r="M703" i="12" s="1"/>
  <c r="L592" i="12"/>
  <c r="L703" i="12" s="1"/>
  <c r="K592" i="12"/>
  <c r="K703" i="12" s="1"/>
  <c r="J592" i="12"/>
  <c r="J703" i="12" s="1"/>
  <c r="I592" i="12"/>
  <c r="I703" i="12" s="1"/>
  <c r="H592" i="12"/>
  <c r="H703" i="12" s="1"/>
  <c r="G592" i="12"/>
  <c r="G703" i="12" s="1"/>
  <c r="F592" i="12"/>
  <c r="F703" i="12" s="1"/>
  <c r="E592" i="12"/>
  <c r="E703" i="12" s="1"/>
  <c r="DH591" i="12"/>
  <c r="DH702" i="12" s="1"/>
  <c r="DG591" i="12"/>
  <c r="DG702" i="12" s="1"/>
  <c r="DF591" i="12"/>
  <c r="DF702" i="12" s="1"/>
  <c r="DE591" i="12"/>
  <c r="DE702" i="12" s="1"/>
  <c r="DD591" i="12"/>
  <c r="DD702" i="12" s="1"/>
  <c r="DC591" i="12"/>
  <c r="DC702" i="12" s="1"/>
  <c r="DB591" i="12"/>
  <c r="DB702" i="12" s="1"/>
  <c r="DA591" i="12"/>
  <c r="DA702" i="12" s="1"/>
  <c r="CZ591" i="12"/>
  <c r="CZ702" i="12" s="1"/>
  <c r="CY591" i="12"/>
  <c r="CY702" i="12" s="1"/>
  <c r="CX591" i="12"/>
  <c r="CX702" i="12" s="1"/>
  <c r="CW591" i="12"/>
  <c r="CW702" i="12" s="1"/>
  <c r="CV591" i="12"/>
  <c r="CV702" i="12" s="1"/>
  <c r="CU591" i="12"/>
  <c r="CU702" i="12" s="1"/>
  <c r="CT591" i="12"/>
  <c r="CT702" i="12" s="1"/>
  <c r="CS591" i="12"/>
  <c r="CS702" i="12" s="1"/>
  <c r="CR591" i="12"/>
  <c r="CR702" i="12" s="1"/>
  <c r="CQ591" i="12"/>
  <c r="CQ702" i="12" s="1"/>
  <c r="CP591" i="12"/>
  <c r="CP702" i="12" s="1"/>
  <c r="CO591" i="12"/>
  <c r="CO702" i="12" s="1"/>
  <c r="CN591" i="12"/>
  <c r="CN702" i="12" s="1"/>
  <c r="CM591" i="12"/>
  <c r="CM702" i="12" s="1"/>
  <c r="CL591" i="12"/>
  <c r="CL702" i="12" s="1"/>
  <c r="CK591" i="12"/>
  <c r="CK702" i="12" s="1"/>
  <c r="CJ591" i="12"/>
  <c r="CJ702" i="12" s="1"/>
  <c r="CI591" i="12"/>
  <c r="CI702" i="12" s="1"/>
  <c r="CH591" i="12"/>
  <c r="CH702" i="12" s="1"/>
  <c r="CG591" i="12"/>
  <c r="CG702" i="12" s="1"/>
  <c r="CF591" i="12"/>
  <c r="CF702" i="12" s="1"/>
  <c r="CE591" i="12"/>
  <c r="CE702" i="12" s="1"/>
  <c r="CD591" i="12"/>
  <c r="CD702" i="12" s="1"/>
  <c r="CC591" i="12"/>
  <c r="CC702" i="12" s="1"/>
  <c r="CB591" i="12"/>
  <c r="CB702" i="12" s="1"/>
  <c r="CA591" i="12"/>
  <c r="CA702" i="12" s="1"/>
  <c r="BZ591" i="12"/>
  <c r="BZ702" i="12" s="1"/>
  <c r="BY591" i="12"/>
  <c r="BY702" i="12" s="1"/>
  <c r="BX591" i="12"/>
  <c r="BX702" i="12" s="1"/>
  <c r="BW591" i="12"/>
  <c r="BW702" i="12" s="1"/>
  <c r="BV591" i="12"/>
  <c r="BV702" i="12" s="1"/>
  <c r="BU591" i="12"/>
  <c r="BU702" i="12" s="1"/>
  <c r="BT591" i="12"/>
  <c r="BT702" i="12" s="1"/>
  <c r="BS591" i="12"/>
  <c r="BS702" i="12" s="1"/>
  <c r="BR591" i="12"/>
  <c r="BR702" i="12" s="1"/>
  <c r="BQ591" i="12"/>
  <c r="BQ702" i="12" s="1"/>
  <c r="BP591" i="12"/>
  <c r="BP702" i="12" s="1"/>
  <c r="BO591" i="12"/>
  <c r="BO702" i="12" s="1"/>
  <c r="BN591" i="12"/>
  <c r="BN702" i="12" s="1"/>
  <c r="BM591" i="12"/>
  <c r="BM702" i="12" s="1"/>
  <c r="BL591" i="12"/>
  <c r="BL702" i="12" s="1"/>
  <c r="BK591" i="12"/>
  <c r="BK702" i="12" s="1"/>
  <c r="BJ591" i="12"/>
  <c r="BJ702" i="12" s="1"/>
  <c r="BI591" i="12"/>
  <c r="BI702" i="12" s="1"/>
  <c r="BH591" i="12"/>
  <c r="BH702" i="12" s="1"/>
  <c r="BG591" i="12"/>
  <c r="BG702" i="12" s="1"/>
  <c r="BF591" i="12"/>
  <c r="BF702" i="12" s="1"/>
  <c r="BE591" i="12"/>
  <c r="BE702" i="12" s="1"/>
  <c r="BD591" i="12"/>
  <c r="BD702" i="12" s="1"/>
  <c r="BC591" i="12"/>
  <c r="BC702" i="12" s="1"/>
  <c r="BB591" i="12"/>
  <c r="BB702" i="12" s="1"/>
  <c r="BA591" i="12"/>
  <c r="BA702" i="12" s="1"/>
  <c r="AZ591" i="12"/>
  <c r="AZ702" i="12" s="1"/>
  <c r="AY591" i="12"/>
  <c r="AY702" i="12" s="1"/>
  <c r="AX591" i="12"/>
  <c r="AX702" i="12" s="1"/>
  <c r="AW591" i="12"/>
  <c r="AW702" i="12" s="1"/>
  <c r="AV591" i="12"/>
  <c r="AV702" i="12" s="1"/>
  <c r="AU591" i="12"/>
  <c r="AU702" i="12" s="1"/>
  <c r="AT591" i="12"/>
  <c r="AT702" i="12" s="1"/>
  <c r="AS591" i="12"/>
  <c r="AS702" i="12" s="1"/>
  <c r="AR591" i="12"/>
  <c r="AR702" i="12" s="1"/>
  <c r="AQ591" i="12"/>
  <c r="AQ702" i="12" s="1"/>
  <c r="AP591" i="12"/>
  <c r="AP702" i="12" s="1"/>
  <c r="AO591" i="12"/>
  <c r="AO702" i="12" s="1"/>
  <c r="AN591" i="12"/>
  <c r="AN702" i="12" s="1"/>
  <c r="AM591" i="12"/>
  <c r="AM702" i="12" s="1"/>
  <c r="AL591" i="12"/>
  <c r="AL702" i="12" s="1"/>
  <c r="AK591" i="12"/>
  <c r="AK702" i="12" s="1"/>
  <c r="AJ591" i="12"/>
  <c r="AJ702" i="12" s="1"/>
  <c r="AI591" i="12"/>
  <c r="AI702" i="12" s="1"/>
  <c r="AH591" i="12"/>
  <c r="AH702" i="12" s="1"/>
  <c r="AG591" i="12"/>
  <c r="AG702" i="12" s="1"/>
  <c r="AF591" i="12"/>
  <c r="AF702" i="12" s="1"/>
  <c r="AE591" i="12"/>
  <c r="AE702" i="12" s="1"/>
  <c r="AD591" i="12"/>
  <c r="AD702" i="12" s="1"/>
  <c r="AC591" i="12"/>
  <c r="AC702" i="12" s="1"/>
  <c r="AB591" i="12"/>
  <c r="AB702" i="12" s="1"/>
  <c r="AA591" i="12"/>
  <c r="AA702" i="12" s="1"/>
  <c r="Z591" i="12"/>
  <c r="Z702" i="12" s="1"/>
  <c r="Y591" i="12"/>
  <c r="Y702" i="12" s="1"/>
  <c r="X591" i="12"/>
  <c r="X702" i="12" s="1"/>
  <c r="V591" i="12"/>
  <c r="V702" i="12" s="1"/>
  <c r="U591" i="12"/>
  <c r="U702" i="12" s="1"/>
  <c r="T591" i="12"/>
  <c r="T702" i="12" s="1"/>
  <c r="S591" i="12"/>
  <c r="S702" i="12" s="1"/>
  <c r="R591" i="12"/>
  <c r="R702" i="12" s="1"/>
  <c r="Q591" i="12"/>
  <c r="Q702" i="12" s="1"/>
  <c r="P591" i="12"/>
  <c r="P702" i="12" s="1"/>
  <c r="O591" i="12"/>
  <c r="O702" i="12" s="1"/>
  <c r="N591" i="12"/>
  <c r="N702" i="12" s="1"/>
  <c r="M591" i="12"/>
  <c r="M702" i="12" s="1"/>
  <c r="L591" i="12"/>
  <c r="L702" i="12" s="1"/>
  <c r="K591" i="12"/>
  <c r="K702" i="12" s="1"/>
  <c r="J591" i="12"/>
  <c r="J702" i="12" s="1"/>
  <c r="I591" i="12"/>
  <c r="I702" i="12" s="1"/>
  <c r="H591" i="12"/>
  <c r="H702" i="12" s="1"/>
  <c r="G591" i="12"/>
  <c r="G702" i="12" s="1"/>
  <c r="F591" i="12"/>
  <c r="F702" i="12" s="1"/>
  <c r="E591" i="12"/>
  <c r="E702" i="12" s="1"/>
  <c r="DH590" i="12"/>
  <c r="DH701" i="12" s="1"/>
  <c r="DG590" i="12"/>
  <c r="DG701" i="12" s="1"/>
  <c r="DF590" i="12"/>
  <c r="DF701" i="12" s="1"/>
  <c r="DE590" i="12"/>
  <c r="DE701" i="12" s="1"/>
  <c r="DD590" i="12"/>
  <c r="DD701" i="12" s="1"/>
  <c r="DC590" i="12"/>
  <c r="DC701" i="12" s="1"/>
  <c r="DB590" i="12"/>
  <c r="DB701" i="12" s="1"/>
  <c r="DA590" i="12"/>
  <c r="DA701" i="12" s="1"/>
  <c r="CZ590" i="12"/>
  <c r="CZ701" i="12" s="1"/>
  <c r="CY590" i="12"/>
  <c r="CY701" i="12" s="1"/>
  <c r="CX590" i="12"/>
  <c r="CX701" i="12" s="1"/>
  <c r="CW590" i="12"/>
  <c r="CW701" i="12" s="1"/>
  <c r="CV590" i="12"/>
  <c r="CV701" i="12" s="1"/>
  <c r="CU590" i="12"/>
  <c r="CU701" i="12" s="1"/>
  <c r="CT590" i="12"/>
  <c r="CT701" i="12" s="1"/>
  <c r="CS590" i="12"/>
  <c r="CS701" i="12" s="1"/>
  <c r="CR590" i="12"/>
  <c r="CR701" i="12" s="1"/>
  <c r="CQ590" i="12"/>
  <c r="CQ701" i="12" s="1"/>
  <c r="CP590" i="12"/>
  <c r="CP701" i="12" s="1"/>
  <c r="CO590" i="12"/>
  <c r="CO701" i="12" s="1"/>
  <c r="CN590" i="12"/>
  <c r="CN701" i="12" s="1"/>
  <c r="CM590" i="12"/>
  <c r="CM701" i="12" s="1"/>
  <c r="CL590" i="12"/>
  <c r="CL701" i="12" s="1"/>
  <c r="CK590" i="12"/>
  <c r="CK701" i="12" s="1"/>
  <c r="CJ590" i="12"/>
  <c r="CJ701" i="12" s="1"/>
  <c r="CI590" i="12"/>
  <c r="CI701" i="12" s="1"/>
  <c r="CH590" i="12"/>
  <c r="CH701" i="12" s="1"/>
  <c r="CG590" i="12"/>
  <c r="CG701" i="12" s="1"/>
  <c r="CF590" i="12"/>
  <c r="CF701" i="12" s="1"/>
  <c r="CE590" i="12"/>
  <c r="CE701" i="12" s="1"/>
  <c r="CD590" i="12"/>
  <c r="CD701" i="12" s="1"/>
  <c r="CC590" i="12"/>
  <c r="CC701" i="12" s="1"/>
  <c r="CB590" i="12"/>
  <c r="CB701" i="12" s="1"/>
  <c r="CA590" i="12"/>
  <c r="CA701" i="12" s="1"/>
  <c r="BZ590" i="12"/>
  <c r="BZ701" i="12" s="1"/>
  <c r="BY590" i="12"/>
  <c r="BY701" i="12" s="1"/>
  <c r="BX590" i="12"/>
  <c r="BX701" i="12" s="1"/>
  <c r="BW590" i="12"/>
  <c r="BW701" i="12" s="1"/>
  <c r="BV590" i="12"/>
  <c r="BV701" i="12" s="1"/>
  <c r="BU590" i="12"/>
  <c r="BU701" i="12" s="1"/>
  <c r="BT590" i="12"/>
  <c r="BT701" i="12" s="1"/>
  <c r="BS590" i="12"/>
  <c r="BS701" i="12" s="1"/>
  <c r="BR590" i="12"/>
  <c r="BR701" i="12" s="1"/>
  <c r="BQ590" i="12"/>
  <c r="BQ701" i="12" s="1"/>
  <c r="BP590" i="12"/>
  <c r="BP701" i="12" s="1"/>
  <c r="BO590" i="12"/>
  <c r="BO701" i="12" s="1"/>
  <c r="BN590" i="12"/>
  <c r="BN701" i="12" s="1"/>
  <c r="BM590" i="12"/>
  <c r="BM701" i="12" s="1"/>
  <c r="BL590" i="12"/>
  <c r="BL701" i="12" s="1"/>
  <c r="BK590" i="12"/>
  <c r="BK701" i="12" s="1"/>
  <c r="BJ590" i="12"/>
  <c r="BJ701" i="12" s="1"/>
  <c r="BI590" i="12"/>
  <c r="BI701" i="12" s="1"/>
  <c r="BH590" i="12"/>
  <c r="BH701" i="12" s="1"/>
  <c r="BG590" i="12"/>
  <c r="BG701" i="12" s="1"/>
  <c r="BF590" i="12"/>
  <c r="BF701" i="12" s="1"/>
  <c r="BE590" i="12"/>
  <c r="BE701" i="12" s="1"/>
  <c r="BD590" i="12"/>
  <c r="BD701" i="12" s="1"/>
  <c r="BC590" i="12"/>
  <c r="BC701" i="12" s="1"/>
  <c r="BB590" i="12"/>
  <c r="BB701" i="12" s="1"/>
  <c r="BA590" i="12"/>
  <c r="BA701" i="12" s="1"/>
  <c r="AZ590" i="12"/>
  <c r="AZ701" i="12" s="1"/>
  <c r="AY590" i="12"/>
  <c r="AY701" i="12" s="1"/>
  <c r="AX590" i="12"/>
  <c r="AX701" i="12" s="1"/>
  <c r="AW590" i="12"/>
  <c r="AW701" i="12" s="1"/>
  <c r="AV590" i="12"/>
  <c r="AV701" i="12" s="1"/>
  <c r="AU590" i="12"/>
  <c r="AU701" i="12" s="1"/>
  <c r="AT590" i="12"/>
  <c r="AT701" i="12" s="1"/>
  <c r="AS590" i="12"/>
  <c r="AS701" i="12" s="1"/>
  <c r="AR590" i="12"/>
  <c r="AR701" i="12" s="1"/>
  <c r="AQ590" i="12"/>
  <c r="AQ701" i="12" s="1"/>
  <c r="AP590" i="12"/>
  <c r="AP701" i="12" s="1"/>
  <c r="AO590" i="12"/>
  <c r="AO701" i="12" s="1"/>
  <c r="AN590" i="12"/>
  <c r="AN701" i="12" s="1"/>
  <c r="AM590" i="12"/>
  <c r="AM701" i="12" s="1"/>
  <c r="AL590" i="12"/>
  <c r="AL701" i="12" s="1"/>
  <c r="AK590" i="12"/>
  <c r="AK701" i="12" s="1"/>
  <c r="AJ590" i="12"/>
  <c r="AJ701" i="12" s="1"/>
  <c r="AI590" i="12"/>
  <c r="AI701" i="12" s="1"/>
  <c r="AH590" i="12"/>
  <c r="AH701" i="12" s="1"/>
  <c r="AG590" i="12"/>
  <c r="AG701" i="12" s="1"/>
  <c r="AF590" i="12"/>
  <c r="AF701" i="12" s="1"/>
  <c r="AE590" i="12"/>
  <c r="AE701" i="12" s="1"/>
  <c r="AD590" i="12"/>
  <c r="AD701" i="12" s="1"/>
  <c r="AC590" i="12"/>
  <c r="AC701" i="12" s="1"/>
  <c r="AB590" i="12"/>
  <c r="AB701" i="12" s="1"/>
  <c r="AA590" i="12"/>
  <c r="AA701" i="12" s="1"/>
  <c r="Z590" i="12"/>
  <c r="Z701" i="12" s="1"/>
  <c r="Y590" i="12"/>
  <c r="Y701" i="12" s="1"/>
  <c r="X590" i="12"/>
  <c r="X701" i="12" s="1"/>
  <c r="W590" i="12"/>
  <c r="W701" i="12" s="1"/>
  <c r="U590" i="12"/>
  <c r="U701" i="12" s="1"/>
  <c r="T590" i="12"/>
  <c r="T701" i="12" s="1"/>
  <c r="S590" i="12"/>
  <c r="S701" i="12" s="1"/>
  <c r="R590" i="12"/>
  <c r="R701" i="12" s="1"/>
  <c r="Q590" i="12"/>
  <c r="Q701" i="12" s="1"/>
  <c r="P590" i="12"/>
  <c r="P701" i="12" s="1"/>
  <c r="O590" i="12"/>
  <c r="O701" i="12" s="1"/>
  <c r="N590" i="12"/>
  <c r="N701" i="12" s="1"/>
  <c r="M590" i="12"/>
  <c r="M701" i="12" s="1"/>
  <c r="L590" i="12"/>
  <c r="L701" i="12" s="1"/>
  <c r="K590" i="12"/>
  <c r="K701" i="12" s="1"/>
  <c r="J590" i="12"/>
  <c r="J701" i="12" s="1"/>
  <c r="I590" i="12"/>
  <c r="I701" i="12" s="1"/>
  <c r="H590" i="12"/>
  <c r="H701" i="12" s="1"/>
  <c r="G590" i="12"/>
  <c r="G701" i="12" s="1"/>
  <c r="F590" i="12"/>
  <c r="F701" i="12" s="1"/>
  <c r="E590" i="12"/>
  <c r="E701" i="12" s="1"/>
  <c r="DH589" i="12"/>
  <c r="DH700" i="12" s="1"/>
  <c r="DG589" i="12"/>
  <c r="DG700" i="12" s="1"/>
  <c r="DF589" i="12"/>
  <c r="DF700" i="12" s="1"/>
  <c r="DE589" i="12"/>
  <c r="DE700" i="12" s="1"/>
  <c r="DD589" i="12"/>
  <c r="DD700" i="12" s="1"/>
  <c r="DC589" i="12"/>
  <c r="DC700" i="12" s="1"/>
  <c r="DB589" i="12"/>
  <c r="DB700" i="12" s="1"/>
  <c r="DA589" i="12"/>
  <c r="DA700" i="12" s="1"/>
  <c r="CZ589" i="12"/>
  <c r="CZ700" i="12" s="1"/>
  <c r="CY589" i="12"/>
  <c r="CY700" i="12" s="1"/>
  <c r="CX589" i="12"/>
  <c r="CX700" i="12" s="1"/>
  <c r="CW589" i="12"/>
  <c r="CW700" i="12" s="1"/>
  <c r="CV589" i="12"/>
  <c r="CV700" i="12" s="1"/>
  <c r="CU589" i="12"/>
  <c r="CU700" i="12" s="1"/>
  <c r="CT589" i="12"/>
  <c r="CT700" i="12" s="1"/>
  <c r="CS589" i="12"/>
  <c r="CS700" i="12" s="1"/>
  <c r="CR589" i="12"/>
  <c r="CR700" i="12" s="1"/>
  <c r="CQ589" i="12"/>
  <c r="CQ700" i="12" s="1"/>
  <c r="CP589" i="12"/>
  <c r="CP700" i="12" s="1"/>
  <c r="CO589" i="12"/>
  <c r="CO700" i="12" s="1"/>
  <c r="CN589" i="12"/>
  <c r="CN700" i="12" s="1"/>
  <c r="CM589" i="12"/>
  <c r="CM700" i="12" s="1"/>
  <c r="CL589" i="12"/>
  <c r="CL700" i="12" s="1"/>
  <c r="CK589" i="12"/>
  <c r="CK700" i="12" s="1"/>
  <c r="CJ589" i="12"/>
  <c r="CJ700" i="12" s="1"/>
  <c r="CI589" i="12"/>
  <c r="CI700" i="12" s="1"/>
  <c r="CH589" i="12"/>
  <c r="CH700" i="12" s="1"/>
  <c r="CG589" i="12"/>
  <c r="CG700" i="12" s="1"/>
  <c r="CF589" i="12"/>
  <c r="CF700" i="12" s="1"/>
  <c r="CE589" i="12"/>
  <c r="CE700" i="12" s="1"/>
  <c r="CD589" i="12"/>
  <c r="CD700" i="12" s="1"/>
  <c r="CC589" i="12"/>
  <c r="CC700" i="12" s="1"/>
  <c r="CB589" i="12"/>
  <c r="CB700" i="12" s="1"/>
  <c r="CA589" i="12"/>
  <c r="CA700" i="12" s="1"/>
  <c r="BZ589" i="12"/>
  <c r="BZ700" i="12" s="1"/>
  <c r="BY589" i="12"/>
  <c r="BY700" i="12" s="1"/>
  <c r="BX589" i="12"/>
  <c r="BX700" i="12" s="1"/>
  <c r="BW589" i="12"/>
  <c r="BW700" i="12" s="1"/>
  <c r="BV589" i="12"/>
  <c r="BV700" i="12" s="1"/>
  <c r="BU589" i="12"/>
  <c r="BU700" i="12" s="1"/>
  <c r="BT589" i="12"/>
  <c r="BT700" i="12" s="1"/>
  <c r="BS589" i="12"/>
  <c r="BS700" i="12" s="1"/>
  <c r="BR589" i="12"/>
  <c r="BR700" i="12" s="1"/>
  <c r="BQ589" i="12"/>
  <c r="BQ700" i="12" s="1"/>
  <c r="BP589" i="12"/>
  <c r="BP700" i="12" s="1"/>
  <c r="BO589" i="12"/>
  <c r="BO700" i="12" s="1"/>
  <c r="BN589" i="12"/>
  <c r="BN700" i="12" s="1"/>
  <c r="BM589" i="12"/>
  <c r="BM700" i="12" s="1"/>
  <c r="BL589" i="12"/>
  <c r="BL700" i="12" s="1"/>
  <c r="BK589" i="12"/>
  <c r="BK700" i="12" s="1"/>
  <c r="BJ589" i="12"/>
  <c r="BJ700" i="12" s="1"/>
  <c r="BI589" i="12"/>
  <c r="BI700" i="12" s="1"/>
  <c r="BH589" i="12"/>
  <c r="BH700" i="12" s="1"/>
  <c r="BG589" i="12"/>
  <c r="BG700" i="12" s="1"/>
  <c r="BF589" i="12"/>
  <c r="BF700" i="12" s="1"/>
  <c r="BE589" i="12"/>
  <c r="BE700" i="12" s="1"/>
  <c r="BD589" i="12"/>
  <c r="BD700" i="12" s="1"/>
  <c r="BC589" i="12"/>
  <c r="BC700" i="12" s="1"/>
  <c r="BB589" i="12"/>
  <c r="BB700" i="12" s="1"/>
  <c r="BA589" i="12"/>
  <c r="BA700" i="12" s="1"/>
  <c r="AZ589" i="12"/>
  <c r="AZ700" i="12" s="1"/>
  <c r="AY589" i="12"/>
  <c r="AY700" i="12" s="1"/>
  <c r="AX589" i="12"/>
  <c r="AX700" i="12" s="1"/>
  <c r="AW589" i="12"/>
  <c r="AW700" i="12" s="1"/>
  <c r="AV589" i="12"/>
  <c r="AV700" i="12" s="1"/>
  <c r="AU589" i="12"/>
  <c r="AU700" i="12" s="1"/>
  <c r="AT589" i="12"/>
  <c r="AT700" i="12" s="1"/>
  <c r="AS589" i="12"/>
  <c r="AS700" i="12" s="1"/>
  <c r="AR589" i="12"/>
  <c r="AR700" i="12" s="1"/>
  <c r="AQ589" i="12"/>
  <c r="AQ700" i="12" s="1"/>
  <c r="AP589" i="12"/>
  <c r="AP700" i="12" s="1"/>
  <c r="AO589" i="12"/>
  <c r="AO700" i="12" s="1"/>
  <c r="AN589" i="12"/>
  <c r="AN700" i="12" s="1"/>
  <c r="AM589" i="12"/>
  <c r="AM700" i="12" s="1"/>
  <c r="AL589" i="12"/>
  <c r="AL700" i="12" s="1"/>
  <c r="AK589" i="12"/>
  <c r="AK700" i="12" s="1"/>
  <c r="AJ589" i="12"/>
  <c r="AJ700" i="12" s="1"/>
  <c r="AI589" i="12"/>
  <c r="AI700" i="12" s="1"/>
  <c r="AH589" i="12"/>
  <c r="AH700" i="12" s="1"/>
  <c r="AG589" i="12"/>
  <c r="AG700" i="12" s="1"/>
  <c r="AF589" i="12"/>
  <c r="AF700" i="12" s="1"/>
  <c r="AE589" i="12"/>
  <c r="AE700" i="12" s="1"/>
  <c r="AD589" i="12"/>
  <c r="AD700" i="12" s="1"/>
  <c r="AC589" i="12"/>
  <c r="AC700" i="12" s="1"/>
  <c r="AB589" i="12"/>
  <c r="AB700" i="12" s="1"/>
  <c r="AA589" i="12"/>
  <c r="AA700" i="12" s="1"/>
  <c r="Z589" i="12"/>
  <c r="Z700" i="12" s="1"/>
  <c r="Y589" i="12"/>
  <c r="Y700" i="12" s="1"/>
  <c r="X589" i="12"/>
  <c r="X700" i="12" s="1"/>
  <c r="W589" i="12"/>
  <c r="W700" i="12" s="1"/>
  <c r="V589" i="12"/>
  <c r="V700" i="12" s="1"/>
  <c r="T589" i="12"/>
  <c r="T700" i="12" s="1"/>
  <c r="S589" i="12"/>
  <c r="S700" i="12" s="1"/>
  <c r="R589" i="12"/>
  <c r="R700" i="12" s="1"/>
  <c r="Q589" i="12"/>
  <c r="Q700" i="12" s="1"/>
  <c r="P589" i="12"/>
  <c r="P700" i="12" s="1"/>
  <c r="O589" i="12"/>
  <c r="O700" i="12" s="1"/>
  <c r="N589" i="12"/>
  <c r="N700" i="12" s="1"/>
  <c r="M589" i="12"/>
  <c r="M700" i="12" s="1"/>
  <c r="L589" i="12"/>
  <c r="L700" i="12" s="1"/>
  <c r="K589" i="12"/>
  <c r="K700" i="12" s="1"/>
  <c r="J589" i="12"/>
  <c r="J700" i="12" s="1"/>
  <c r="I589" i="12"/>
  <c r="I700" i="12" s="1"/>
  <c r="H589" i="12"/>
  <c r="H700" i="12" s="1"/>
  <c r="G589" i="12"/>
  <c r="G700" i="12" s="1"/>
  <c r="F589" i="12"/>
  <c r="F700" i="12" s="1"/>
  <c r="E589" i="12"/>
  <c r="E700" i="12" s="1"/>
  <c r="DH588" i="12"/>
  <c r="DH699" i="12" s="1"/>
  <c r="DG588" i="12"/>
  <c r="DG699" i="12" s="1"/>
  <c r="DF588" i="12"/>
  <c r="DF699" i="12" s="1"/>
  <c r="DE588" i="12"/>
  <c r="DE699" i="12" s="1"/>
  <c r="DD588" i="12"/>
  <c r="DD699" i="12" s="1"/>
  <c r="DC588" i="12"/>
  <c r="DC699" i="12" s="1"/>
  <c r="DB588" i="12"/>
  <c r="DB699" i="12" s="1"/>
  <c r="DA588" i="12"/>
  <c r="DA699" i="12" s="1"/>
  <c r="CZ588" i="12"/>
  <c r="CZ699" i="12" s="1"/>
  <c r="CY588" i="12"/>
  <c r="CY699" i="12" s="1"/>
  <c r="CX588" i="12"/>
  <c r="CX699" i="12" s="1"/>
  <c r="CW588" i="12"/>
  <c r="CW699" i="12" s="1"/>
  <c r="CV588" i="12"/>
  <c r="CV699" i="12" s="1"/>
  <c r="CU588" i="12"/>
  <c r="CU699" i="12" s="1"/>
  <c r="CT588" i="12"/>
  <c r="CT699" i="12" s="1"/>
  <c r="CS588" i="12"/>
  <c r="CS699" i="12" s="1"/>
  <c r="CR588" i="12"/>
  <c r="CR699" i="12" s="1"/>
  <c r="CQ588" i="12"/>
  <c r="CQ699" i="12" s="1"/>
  <c r="CP588" i="12"/>
  <c r="CP699" i="12" s="1"/>
  <c r="CO588" i="12"/>
  <c r="CO699" i="12" s="1"/>
  <c r="CN588" i="12"/>
  <c r="CN699" i="12" s="1"/>
  <c r="CM588" i="12"/>
  <c r="CM699" i="12" s="1"/>
  <c r="CL588" i="12"/>
  <c r="CL699" i="12" s="1"/>
  <c r="CK588" i="12"/>
  <c r="CK699" i="12" s="1"/>
  <c r="CJ588" i="12"/>
  <c r="CJ699" i="12" s="1"/>
  <c r="CI588" i="12"/>
  <c r="CI699" i="12" s="1"/>
  <c r="CH588" i="12"/>
  <c r="CH699" i="12" s="1"/>
  <c r="CG588" i="12"/>
  <c r="CG699" i="12" s="1"/>
  <c r="CF588" i="12"/>
  <c r="CF699" i="12" s="1"/>
  <c r="CE588" i="12"/>
  <c r="CE699" i="12" s="1"/>
  <c r="CD588" i="12"/>
  <c r="CD699" i="12" s="1"/>
  <c r="CC588" i="12"/>
  <c r="CC699" i="12" s="1"/>
  <c r="CB588" i="12"/>
  <c r="CB699" i="12" s="1"/>
  <c r="CA588" i="12"/>
  <c r="CA699" i="12" s="1"/>
  <c r="BZ588" i="12"/>
  <c r="BZ699" i="12" s="1"/>
  <c r="BY588" i="12"/>
  <c r="BY699" i="12" s="1"/>
  <c r="BX588" i="12"/>
  <c r="BX699" i="12" s="1"/>
  <c r="BW588" i="12"/>
  <c r="BW699" i="12" s="1"/>
  <c r="BV588" i="12"/>
  <c r="BV699" i="12" s="1"/>
  <c r="BU588" i="12"/>
  <c r="BU699" i="12" s="1"/>
  <c r="BT588" i="12"/>
  <c r="BT699" i="12" s="1"/>
  <c r="BS588" i="12"/>
  <c r="BS699" i="12" s="1"/>
  <c r="BR588" i="12"/>
  <c r="BR699" i="12" s="1"/>
  <c r="BQ588" i="12"/>
  <c r="BQ699" i="12" s="1"/>
  <c r="BP588" i="12"/>
  <c r="BP699" i="12" s="1"/>
  <c r="BO588" i="12"/>
  <c r="BO699" i="12" s="1"/>
  <c r="BN588" i="12"/>
  <c r="BN699" i="12" s="1"/>
  <c r="BM588" i="12"/>
  <c r="BM699" i="12" s="1"/>
  <c r="BL588" i="12"/>
  <c r="BL699" i="12" s="1"/>
  <c r="BK588" i="12"/>
  <c r="BK699" i="12" s="1"/>
  <c r="BJ588" i="12"/>
  <c r="BJ699" i="12" s="1"/>
  <c r="BI588" i="12"/>
  <c r="BI699" i="12" s="1"/>
  <c r="BH588" i="12"/>
  <c r="BH699" i="12" s="1"/>
  <c r="BG588" i="12"/>
  <c r="BG699" i="12" s="1"/>
  <c r="BF588" i="12"/>
  <c r="BF699" i="12" s="1"/>
  <c r="BE588" i="12"/>
  <c r="BE699" i="12" s="1"/>
  <c r="BD588" i="12"/>
  <c r="BD699" i="12" s="1"/>
  <c r="BC588" i="12"/>
  <c r="BC699" i="12" s="1"/>
  <c r="BB588" i="12"/>
  <c r="BB699" i="12" s="1"/>
  <c r="BA588" i="12"/>
  <c r="BA699" i="12" s="1"/>
  <c r="AZ588" i="12"/>
  <c r="AZ699" i="12" s="1"/>
  <c r="AY588" i="12"/>
  <c r="AY699" i="12" s="1"/>
  <c r="AX588" i="12"/>
  <c r="AX699" i="12" s="1"/>
  <c r="AW588" i="12"/>
  <c r="AW699" i="12" s="1"/>
  <c r="AV588" i="12"/>
  <c r="AV699" i="12" s="1"/>
  <c r="AU588" i="12"/>
  <c r="AU699" i="12" s="1"/>
  <c r="AT588" i="12"/>
  <c r="AT699" i="12" s="1"/>
  <c r="AS588" i="12"/>
  <c r="AS699" i="12" s="1"/>
  <c r="AR588" i="12"/>
  <c r="AR699" i="12" s="1"/>
  <c r="AQ588" i="12"/>
  <c r="AQ699" i="12" s="1"/>
  <c r="AP588" i="12"/>
  <c r="AP699" i="12" s="1"/>
  <c r="AO588" i="12"/>
  <c r="AO699" i="12" s="1"/>
  <c r="AN588" i="12"/>
  <c r="AN699" i="12" s="1"/>
  <c r="AM588" i="12"/>
  <c r="AM699" i="12" s="1"/>
  <c r="AL588" i="12"/>
  <c r="AL699" i="12" s="1"/>
  <c r="AK588" i="12"/>
  <c r="AK699" i="12" s="1"/>
  <c r="AJ588" i="12"/>
  <c r="AJ699" i="12" s="1"/>
  <c r="AI588" i="12"/>
  <c r="AI699" i="12" s="1"/>
  <c r="AH588" i="12"/>
  <c r="AH699" i="12" s="1"/>
  <c r="AG588" i="12"/>
  <c r="AG699" i="12" s="1"/>
  <c r="AF588" i="12"/>
  <c r="AF699" i="12" s="1"/>
  <c r="AE588" i="12"/>
  <c r="AE699" i="12" s="1"/>
  <c r="AD588" i="12"/>
  <c r="AD699" i="12" s="1"/>
  <c r="AC588" i="12"/>
  <c r="AC699" i="12" s="1"/>
  <c r="AB588" i="12"/>
  <c r="AB699" i="12" s="1"/>
  <c r="AA588" i="12"/>
  <c r="AA699" i="12" s="1"/>
  <c r="Z588" i="12"/>
  <c r="Z699" i="12" s="1"/>
  <c r="Y588" i="12"/>
  <c r="Y699" i="12" s="1"/>
  <c r="X588" i="12"/>
  <c r="X699" i="12" s="1"/>
  <c r="W588" i="12"/>
  <c r="W699" i="12" s="1"/>
  <c r="V588" i="12"/>
  <c r="V699" i="12" s="1"/>
  <c r="U588" i="12"/>
  <c r="U699" i="12" s="1"/>
  <c r="S588" i="12"/>
  <c r="S699" i="12" s="1"/>
  <c r="R588" i="12"/>
  <c r="R699" i="12" s="1"/>
  <c r="Q588" i="12"/>
  <c r="Q699" i="12" s="1"/>
  <c r="P588" i="12"/>
  <c r="P699" i="12" s="1"/>
  <c r="O588" i="12"/>
  <c r="O699" i="12" s="1"/>
  <c r="N588" i="12"/>
  <c r="N699" i="12" s="1"/>
  <c r="M588" i="12"/>
  <c r="M699" i="12" s="1"/>
  <c r="L588" i="12"/>
  <c r="L699" i="12" s="1"/>
  <c r="K588" i="12"/>
  <c r="K699" i="12" s="1"/>
  <c r="J588" i="12"/>
  <c r="J699" i="12" s="1"/>
  <c r="I588" i="12"/>
  <c r="I699" i="12" s="1"/>
  <c r="H588" i="12"/>
  <c r="H699" i="12" s="1"/>
  <c r="G588" i="12"/>
  <c r="G699" i="12" s="1"/>
  <c r="F588" i="12"/>
  <c r="F699" i="12" s="1"/>
  <c r="E588" i="12"/>
  <c r="E699" i="12" s="1"/>
  <c r="DH587" i="12"/>
  <c r="DH698" i="12" s="1"/>
  <c r="DG587" i="12"/>
  <c r="DG698" i="12" s="1"/>
  <c r="DF587" i="12"/>
  <c r="DF698" i="12" s="1"/>
  <c r="DE587" i="12"/>
  <c r="DE698" i="12" s="1"/>
  <c r="DD587" i="12"/>
  <c r="DD698" i="12" s="1"/>
  <c r="DC587" i="12"/>
  <c r="DC698" i="12" s="1"/>
  <c r="DB587" i="12"/>
  <c r="DB698" i="12" s="1"/>
  <c r="DA587" i="12"/>
  <c r="DA698" i="12" s="1"/>
  <c r="CZ587" i="12"/>
  <c r="CZ698" i="12" s="1"/>
  <c r="CY587" i="12"/>
  <c r="CY698" i="12" s="1"/>
  <c r="CX587" i="12"/>
  <c r="CX698" i="12" s="1"/>
  <c r="CW587" i="12"/>
  <c r="CW698" i="12" s="1"/>
  <c r="CV587" i="12"/>
  <c r="CV698" i="12" s="1"/>
  <c r="CU587" i="12"/>
  <c r="CU698" i="12" s="1"/>
  <c r="CT587" i="12"/>
  <c r="CT698" i="12" s="1"/>
  <c r="CS587" i="12"/>
  <c r="CS698" i="12" s="1"/>
  <c r="CR587" i="12"/>
  <c r="CR698" i="12" s="1"/>
  <c r="CQ587" i="12"/>
  <c r="CQ698" i="12" s="1"/>
  <c r="CP587" i="12"/>
  <c r="CP698" i="12" s="1"/>
  <c r="CO587" i="12"/>
  <c r="CO698" i="12" s="1"/>
  <c r="CN587" i="12"/>
  <c r="CN698" i="12" s="1"/>
  <c r="CM587" i="12"/>
  <c r="CM698" i="12" s="1"/>
  <c r="CL587" i="12"/>
  <c r="CL698" i="12" s="1"/>
  <c r="CK587" i="12"/>
  <c r="CK698" i="12" s="1"/>
  <c r="CJ587" i="12"/>
  <c r="CJ698" i="12" s="1"/>
  <c r="CI587" i="12"/>
  <c r="CI698" i="12" s="1"/>
  <c r="CH587" i="12"/>
  <c r="CH698" i="12" s="1"/>
  <c r="CG587" i="12"/>
  <c r="CG698" i="12" s="1"/>
  <c r="CF587" i="12"/>
  <c r="CF698" i="12" s="1"/>
  <c r="CE587" i="12"/>
  <c r="CE698" i="12" s="1"/>
  <c r="CD587" i="12"/>
  <c r="CD698" i="12" s="1"/>
  <c r="CC587" i="12"/>
  <c r="CC698" i="12" s="1"/>
  <c r="CB587" i="12"/>
  <c r="CB698" i="12" s="1"/>
  <c r="CA587" i="12"/>
  <c r="CA698" i="12" s="1"/>
  <c r="BZ587" i="12"/>
  <c r="BZ698" i="12" s="1"/>
  <c r="BY587" i="12"/>
  <c r="BY698" i="12" s="1"/>
  <c r="BX587" i="12"/>
  <c r="BX698" i="12" s="1"/>
  <c r="BW587" i="12"/>
  <c r="BW698" i="12" s="1"/>
  <c r="BV587" i="12"/>
  <c r="BV698" i="12" s="1"/>
  <c r="BU587" i="12"/>
  <c r="BU698" i="12" s="1"/>
  <c r="BT587" i="12"/>
  <c r="BT698" i="12" s="1"/>
  <c r="BS587" i="12"/>
  <c r="BS698" i="12" s="1"/>
  <c r="BR587" i="12"/>
  <c r="BR698" i="12" s="1"/>
  <c r="BQ587" i="12"/>
  <c r="BQ698" i="12" s="1"/>
  <c r="BP587" i="12"/>
  <c r="BP698" i="12" s="1"/>
  <c r="BO587" i="12"/>
  <c r="BO698" i="12" s="1"/>
  <c r="BN587" i="12"/>
  <c r="BN698" i="12" s="1"/>
  <c r="BM587" i="12"/>
  <c r="BM698" i="12" s="1"/>
  <c r="BL587" i="12"/>
  <c r="BL698" i="12" s="1"/>
  <c r="BK587" i="12"/>
  <c r="BK698" i="12" s="1"/>
  <c r="BJ587" i="12"/>
  <c r="BJ698" i="12" s="1"/>
  <c r="BI587" i="12"/>
  <c r="BI698" i="12" s="1"/>
  <c r="BH587" i="12"/>
  <c r="BH698" i="12" s="1"/>
  <c r="BG587" i="12"/>
  <c r="BG698" i="12" s="1"/>
  <c r="BF587" i="12"/>
  <c r="BF698" i="12" s="1"/>
  <c r="BE587" i="12"/>
  <c r="BE698" i="12" s="1"/>
  <c r="BD587" i="12"/>
  <c r="BD698" i="12" s="1"/>
  <c r="BC587" i="12"/>
  <c r="BC698" i="12" s="1"/>
  <c r="BB587" i="12"/>
  <c r="BB698" i="12" s="1"/>
  <c r="BA587" i="12"/>
  <c r="BA698" i="12" s="1"/>
  <c r="AZ587" i="12"/>
  <c r="AZ698" i="12" s="1"/>
  <c r="AY587" i="12"/>
  <c r="AY698" i="12" s="1"/>
  <c r="AX587" i="12"/>
  <c r="AX698" i="12" s="1"/>
  <c r="AW587" i="12"/>
  <c r="AW698" i="12" s="1"/>
  <c r="AV587" i="12"/>
  <c r="AV698" i="12" s="1"/>
  <c r="AU587" i="12"/>
  <c r="AU698" i="12" s="1"/>
  <c r="AT587" i="12"/>
  <c r="AT698" i="12" s="1"/>
  <c r="AS587" i="12"/>
  <c r="AS698" i="12" s="1"/>
  <c r="AR587" i="12"/>
  <c r="AR698" i="12" s="1"/>
  <c r="AQ587" i="12"/>
  <c r="AQ698" i="12" s="1"/>
  <c r="AP587" i="12"/>
  <c r="AP698" i="12" s="1"/>
  <c r="AO587" i="12"/>
  <c r="AO698" i="12" s="1"/>
  <c r="AN587" i="12"/>
  <c r="AN698" i="12" s="1"/>
  <c r="AM587" i="12"/>
  <c r="AM698" i="12" s="1"/>
  <c r="AL587" i="12"/>
  <c r="AL698" i="12" s="1"/>
  <c r="AK587" i="12"/>
  <c r="AK698" i="12" s="1"/>
  <c r="AJ587" i="12"/>
  <c r="AJ698" i="12" s="1"/>
  <c r="AI587" i="12"/>
  <c r="AI698" i="12" s="1"/>
  <c r="AH587" i="12"/>
  <c r="AH698" i="12" s="1"/>
  <c r="AG587" i="12"/>
  <c r="AG698" i="12" s="1"/>
  <c r="AF587" i="12"/>
  <c r="AF698" i="12" s="1"/>
  <c r="AE587" i="12"/>
  <c r="AE698" i="12" s="1"/>
  <c r="AD587" i="12"/>
  <c r="AD698" i="12" s="1"/>
  <c r="AC587" i="12"/>
  <c r="AC698" i="12" s="1"/>
  <c r="AB587" i="12"/>
  <c r="AB698" i="12" s="1"/>
  <c r="AA587" i="12"/>
  <c r="AA698" i="12" s="1"/>
  <c r="Z587" i="12"/>
  <c r="Z698" i="12" s="1"/>
  <c r="Y587" i="12"/>
  <c r="Y698" i="12" s="1"/>
  <c r="X587" i="12"/>
  <c r="X698" i="12" s="1"/>
  <c r="W587" i="12"/>
  <c r="W698" i="12" s="1"/>
  <c r="V587" i="12"/>
  <c r="V698" i="12" s="1"/>
  <c r="U587" i="12"/>
  <c r="U698" i="12" s="1"/>
  <c r="T587" i="12"/>
  <c r="T698" i="12" s="1"/>
  <c r="R587" i="12"/>
  <c r="R698" i="12" s="1"/>
  <c r="Q587" i="12"/>
  <c r="Q698" i="12" s="1"/>
  <c r="P587" i="12"/>
  <c r="P698" i="12" s="1"/>
  <c r="O587" i="12"/>
  <c r="O698" i="12" s="1"/>
  <c r="N587" i="12"/>
  <c r="N698" i="12" s="1"/>
  <c r="M587" i="12"/>
  <c r="M698" i="12" s="1"/>
  <c r="L587" i="12"/>
  <c r="L698" i="12" s="1"/>
  <c r="K587" i="12"/>
  <c r="K698" i="12" s="1"/>
  <c r="J587" i="12"/>
  <c r="J698" i="12" s="1"/>
  <c r="I587" i="12"/>
  <c r="I698" i="12" s="1"/>
  <c r="H587" i="12"/>
  <c r="H698" i="12" s="1"/>
  <c r="G587" i="12"/>
  <c r="G698" i="12" s="1"/>
  <c r="F587" i="12"/>
  <c r="F698" i="12" s="1"/>
  <c r="E587" i="12"/>
  <c r="E698" i="12" s="1"/>
  <c r="DH586" i="12"/>
  <c r="DH697" i="12" s="1"/>
  <c r="DG586" i="12"/>
  <c r="DG697" i="12" s="1"/>
  <c r="DF586" i="12"/>
  <c r="DF697" i="12" s="1"/>
  <c r="DE586" i="12"/>
  <c r="DE697" i="12" s="1"/>
  <c r="DD586" i="12"/>
  <c r="DD697" i="12" s="1"/>
  <c r="DC586" i="12"/>
  <c r="DC697" i="12" s="1"/>
  <c r="DB586" i="12"/>
  <c r="DB697" i="12" s="1"/>
  <c r="DA586" i="12"/>
  <c r="DA697" i="12" s="1"/>
  <c r="CZ586" i="12"/>
  <c r="CZ697" i="12" s="1"/>
  <c r="CY586" i="12"/>
  <c r="CY697" i="12" s="1"/>
  <c r="CX586" i="12"/>
  <c r="CX697" i="12" s="1"/>
  <c r="CW586" i="12"/>
  <c r="CW697" i="12" s="1"/>
  <c r="CV586" i="12"/>
  <c r="CV697" i="12" s="1"/>
  <c r="CU586" i="12"/>
  <c r="CU697" i="12" s="1"/>
  <c r="CT586" i="12"/>
  <c r="CT697" i="12" s="1"/>
  <c r="CS586" i="12"/>
  <c r="CS697" i="12" s="1"/>
  <c r="CR586" i="12"/>
  <c r="CR697" i="12" s="1"/>
  <c r="CQ586" i="12"/>
  <c r="CQ697" i="12" s="1"/>
  <c r="CP586" i="12"/>
  <c r="CP697" i="12" s="1"/>
  <c r="CO586" i="12"/>
  <c r="CO697" i="12" s="1"/>
  <c r="CN586" i="12"/>
  <c r="CN697" i="12" s="1"/>
  <c r="CM586" i="12"/>
  <c r="CM697" i="12" s="1"/>
  <c r="CL586" i="12"/>
  <c r="CL697" i="12" s="1"/>
  <c r="CK586" i="12"/>
  <c r="CK697" i="12" s="1"/>
  <c r="CJ586" i="12"/>
  <c r="CJ697" i="12" s="1"/>
  <c r="CI586" i="12"/>
  <c r="CI697" i="12" s="1"/>
  <c r="CH586" i="12"/>
  <c r="CH697" i="12" s="1"/>
  <c r="CG586" i="12"/>
  <c r="CG697" i="12" s="1"/>
  <c r="CF586" i="12"/>
  <c r="CF697" i="12" s="1"/>
  <c r="CE586" i="12"/>
  <c r="CE697" i="12" s="1"/>
  <c r="CD586" i="12"/>
  <c r="CD697" i="12" s="1"/>
  <c r="CC586" i="12"/>
  <c r="CC697" i="12" s="1"/>
  <c r="CB586" i="12"/>
  <c r="CB697" i="12" s="1"/>
  <c r="CA586" i="12"/>
  <c r="CA697" i="12" s="1"/>
  <c r="BZ586" i="12"/>
  <c r="BZ697" i="12" s="1"/>
  <c r="BY586" i="12"/>
  <c r="BY697" i="12" s="1"/>
  <c r="BX586" i="12"/>
  <c r="BX697" i="12" s="1"/>
  <c r="BW586" i="12"/>
  <c r="BW697" i="12" s="1"/>
  <c r="BV586" i="12"/>
  <c r="BV697" i="12" s="1"/>
  <c r="BU586" i="12"/>
  <c r="BU697" i="12" s="1"/>
  <c r="BT586" i="12"/>
  <c r="BT697" i="12" s="1"/>
  <c r="BS586" i="12"/>
  <c r="BS697" i="12" s="1"/>
  <c r="BR586" i="12"/>
  <c r="BR697" i="12" s="1"/>
  <c r="BQ586" i="12"/>
  <c r="BQ697" i="12" s="1"/>
  <c r="BP586" i="12"/>
  <c r="BP697" i="12" s="1"/>
  <c r="BO586" i="12"/>
  <c r="BO697" i="12" s="1"/>
  <c r="BN586" i="12"/>
  <c r="BN697" i="12" s="1"/>
  <c r="BM586" i="12"/>
  <c r="BM697" i="12" s="1"/>
  <c r="BL586" i="12"/>
  <c r="BL697" i="12" s="1"/>
  <c r="BK586" i="12"/>
  <c r="BK697" i="12" s="1"/>
  <c r="BJ586" i="12"/>
  <c r="BJ697" i="12" s="1"/>
  <c r="BI586" i="12"/>
  <c r="BI697" i="12" s="1"/>
  <c r="BH586" i="12"/>
  <c r="BH697" i="12" s="1"/>
  <c r="BG586" i="12"/>
  <c r="BG697" i="12" s="1"/>
  <c r="BF586" i="12"/>
  <c r="BF697" i="12" s="1"/>
  <c r="BE586" i="12"/>
  <c r="BE697" i="12" s="1"/>
  <c r="BD586" i="12"/>
  <c r="BD697" i="12" s="1"/>
  <c r="BC586" i="12"/>
  <c r="BC697" i="12" s="1"/>
  <c r="BB586" i="12"/>
  <c r="BB697" i="12" s="1"/>
  <c r="BA586" i="12"/>
  <c r="BA697" i="12" s="1"/>
  <c r="AZ586" i="12"/>
  <c r="AZ697" i="12" s="1"/>
  <c r="AY586" i="12"/>
  <c r="AY697" i="12" s="1"/>
  <c r="AX586" i="12"/>
  <c r="AX697" i="12" s="1"/>
  <c r="AW586" i="12"/>
  <c r="AW697" i="12" s="1"/>
  <c r="AV586" i="12"/>
  <c r="AV697" i="12" s="1"/>
  <c r="AU586" i="12"/>
  <c r="AU697" i="12" s="1"/>
  <c r="AT586" i="12"/>
  <c r="AT697" i="12" s="1"/>
  <c r="AS586" i="12"/>
  <c r="AS697" i="12" s="1"/>
  <c r="AR586" i="12"/>
  <c r="AR697" i="12" s="1"/>
  <c r="AQ586" i="12"/>
  <c r="AQ697" i="12" s="1"/>
  <c r="AP586" i="12"/>
  <c r="AP697" i="12" s="1"/>
  <c r="AO586" i="12"/>
  <c r="AO697" i="12" s="1"/>
  <c r="AN586" i="12"/>
  <c r="AN697" i="12" s="1"/>
  <c r="AM586" i="12"/>
  <c r="AM697" i="12" s="1"/>
  <c r="AL586" i="12"/>
  <c r="AL697" i="12" s="1"/>
  <c r="AK586" i="12"/>
  <c r="AK697" i="12" s="1"/>
  <c r="AJ586" i="12"/>
  <c r="AJ697" i="12" s="1"/>
  <c r="AI586" i="12"/>
  <c r="AI697" i="12" s="1"/>
  <c r="AH586" i="12"/>
  <c r="AH697" i="12" s="1"/>
  <c r="AG586" i="12"/>
  <c r="AG697" i="12" s="1"/>
  <c r="AF586" i="12"/>
  <c r="AF697" i="12" s="1"/>
  <c r="AE586" i="12"/>
  <c r="AE697" i="12" s="1"/>
  <c r="AD586" i="12"/>
  <c r="AD697" i="12" s="1"/>
  <c r="AC586" i="12"/>
  <c r="AC697" i="12" s="1"/>
  <c r="AB586" i="12"/>
  <c r="AB697" i="12" s="1"/>
  <c r="AA586" i="12"/>
  <c r="AA697" i="12" s="1"/>
  <c r="Z586" i="12"/>
  <c r="Z697" i="12" s="1"/>
  <c r="Y586" i="12"/>
  <c r="Y697" i="12" s="1"/>
  <c r="X586" i="12"/>
  <c r="X697" i="12" s="1"/>
  <c r="W586" i="12"/>
  <c r="W697" i="12" s="1"/>
  <c r="V586" i="12"/>
  <c r="V697" i="12" s="1"/>
  <c r="U586" i="12"/>
  <c r="U697" i="12" s="1"/>
  <c r="T586" i="12"/>
  <c r="T697" i="12" s="1"/>
  <c r="S586" i="12"/>
  <c r="S697" i="12" s="1"/>
  <c r="Q586" i="12"/>
  <c r="Q697" i="12" s="1"/>
  <c r="P586" i="12"/>
  <c r="P697" i="12" s="1"/>
  <c r="O586" i="12"/>
  <c r="O697" i="12" s="1"/>
  <c r="N586" i="12"/>
  <c r="N697" i="12" s="1"/>
  <c r="M586" i="12"/>
  <c r="M697" i="12" s="1"/>
  <c r="L586" i="12"/>
  <c r="L697" i="12" s="1"/>
  <c r="K586" i="12"/>
  <c r="K697" i="12" s="1"/>
  <c r="J586" i="12"/>
  <c r="J697" i="12" s="1"/>
  <c r="I586" i="12"/>
  <c r="I697" i="12" s="1"/>
  <c r="H586" i="12"/>
  <c r="H697" i="12" s="1"/>
  <c r="G586" i="12"/>
  <c r="G697" i="12" s="1"/>
  <c r="F586" i="12"/>
  <c r="F697" i="12" s="1"/>
  <c r="E586" i="12"/>
  <c r="E697" i="12" s="1"/>
  <c r="DH585" i="12"/>
  <c r="DH696" i="12" s="1"/>
  <c r="DG585" i="12"/>
  <c r="DG696" i="12" s="1"/>
  <c r="DF585" i="12"/>
  <c r="DF696" i="12" s="1"/>
  <c r="DE585" i="12"/>
  <c r="DE696" i="12" s="1"/>
  <c r="DD585" i="12"/>
  <c r="DD696" i="12" s="1"/>
  <c r="DC585" i="12"/>
  <c r="DC696" i="12" s="1"/>
  <c r="DB585" i="12"/>
  <c r="DB696" i="12" s="1"/>
  <c r="DA585" i="12"/>
  <c r="DA696" i="12" s="1"/>
  <c r="CZ585" i="12"/>
  <c r="CZ696" i="12" s="1"/>
  <c r="CY585" i="12"/>
  <c r="CY696" i="12" s="1"/>
  <c r="CX585" i="12"/>
  <c r="CX696" i="12" s="1"/>
  <c r="CW585" i="12"/>
  <c r="CW696" i="12" s="1"/>
  <c r="CV585" i="12"/>
  <c r="CV696" i="12" s="1"/>
  <c r="CU585" i="12"/>
  <c r="CU696" i="12" s="1"/>
  <c r="CT585" i="12"/>
  <c r="CT696" i="12" s="1"/>
  <c r="CS585" i="12"/>
  <c r="CS696" i="12" s="1"/>
  <c r="CR585" i="12"/>
  <c r="CR696" i="12" s="1"/>
  <c r="CQ585" i="12"/>
  <c r="CQ696" i="12" s="1"/>
  <c r="CP585" i="12"/>
  <c r="CP696" i="12" s="1"/>
  <c r="CO585" i="12"/>
  <c r="CO696" i="12" s="1"/>
  <c r="CN585" i="12"/>
  <c r="CN696" i="12" s="1"/>
  <c r="CM585" i="12"/>
  <c r="CM696" i="12" s="1"/>
  <c r="CL585" i="12"/>
  <c r="CL696" i="12" s="1"/>
  <c r="CK585" i="12"/>
  <c r="CK696" i="12" s="1"/>
  <c r="CJ585" i="12"/>
  <c r="CJ696" i="12" s="1"/>
  <c r="CI585" i="12"/>
  <c r="CI696" i="12" s="1"/>
  <c r="CH585" i="12"/>
  <c r="CH696" i="12" s="1"/>
  <c r="CG585" i="12"/>
  <c r="CG696" i="12" s="1"/>
  <c r="CF585" i="12"/>
  <c r="CF696" i="12" s="1"/>
  <c r="CE585" i="12"/>
  <c r="CE696" i="12" s="1"/>
  <c r="CD585" i="12"/>
  <c r="CD696" i="12" s="1"/>
  <c r="CC585" i="12"/>
  <c r="CC696" i="12" s="1"/>
  <c r="CB585" i="12"/>
  <c r="CB696" i="12" s="1"/>
  <c r="CA585" i="12"/>
  <c r="CA696" i="12" s="1"/>
  <c r="BZ585" i="12"/>
  <c r="BZ696" i="12" s="1"/>
  <c r="BY585" i="12"/>
  <c r="BY696" i="12" s="1"/>
  <c r="BX585" i="12"/>
  <c r="BX696" i="12" s="1"/>
  <c r="BW585" i="12"/>
  <c r="BW696" i="12" s="1"/>
  <c r="BV585" i="12"/>
  <c r="BV696" i="12" s="1"/>
  <c r="BU585" i="12"/>
  <c r="BU696" i="12" s="1"/>
  <c r="BT585" i="12"/>
  <c r="BT696" i="12" s="1"/>
  <c r="BS585" i="12"/>
  <c r="BS696" i="12" s="1"/>
  <c r="BR585" i="12"/>
  <c r="BR696" i="12" s="1"/>
  <c r="BQ585" i="12"/>
  <c r="BQ696" i="12" s="1"/>
  <c r="BP585" i="12"/>
  <c r="BP696" i="12" s="1"/>
  <c r="BO585" i="12"/>
  <c r="BO696" i="12" s="1"/>
  <c r="BN585" i="12"/>
  <c r="BN696" i="12" s="1"/>
  <c r="BM585" i="12"/>
  <c r="BM696" i="12" s="1"/>
  <c r="BL585" i="12"/>
  <c r="BL696" i="12" s="1"/>
  <c r="BK585" i="12"/>
  <c r="BK696" i="12" s="1"/>
  <c r="BJ585" i="12"/>
  <c r="BJ696" i="12" s="1"/>
  <c r="BI585" i="12"/>
  <c r="BI696" i="12" s="1"/>
  <c r="BH585" i="12"/>
  <c r="BH696" i="12" s="1"/>
  <c r="BG585" i="12"/>
  <c r="BG696" i="12" s="1"/>
  <c r="BF585" i="12"/>
  <c r="BF696" i="12" s="1"/>
  <c r="BE585" i="12"/>
  <c r="BE696" i="12" s="1"/>
  <c r="BD585" i="12"/>
  <c r="BD696" i="12" s="1"/>
  <c r="BC585" i="12"/>
  <c r="BC696" i="12" s="1"/>
  <c r="BB585" i="12"/>
  <c r="BB696" i="12" s="1"/>
  <c r="BA585" i="12"/>
  <c r="BA696" i="12" s="1"/>
  <c r="AZ585" i="12"/>
  <c r="AZ696" i="12" s="1"/>
  <c r="AY585" i="12"/>
  <c r="AY696" i="12" s="1"/>
  <c r="AX585" i="12"/>
  <c r="AX696" i="12" s="1"/>
  <c r="AW585" i="12"/>
  <c r="AW696" i="12" s="1"/>
  <c r="AV585" i="12"/>
  <c r="AV696" i="12" s="1"/>
  <c r="AU585" i="12"/>
  <c r="AU696" i="12" s="1"/>
  <c r="AT585" i="12"/>
  <c r="AT696" i="12" s="1"/>
  <c r="AS585" i="12"/>
  <c r="AS696" i="12" s="1"/>
  <c r="AR585" i="12"/>
  <c r="AR696" i="12" s="1"/>
  <c r="AQ585" i="12"/>
  <c r="AQ696" i="12" s="1"/>
  <c r="AP585" i="12"/>
  <c r="AP696" i="12" s="1"/>
  <c r="AO585" i="12"/>
  <c r="AO696" i="12" s="1"/>
  <c r="AN585" i="12"/>
  <c r="AN696" i="12" s="1"/>
  <c r="AM585" i="12"/>
  <c r="AM696" i="12" s="1"/>
  <c r="AL585" i="12"/>
  <c r="AL696" i="12" s="1"/>
  <c r="AK585" i="12"/>
  <c r="AK696" i="12" s="1"/>
  <c r="AJ585" i="12"/>
  <c r="AJ696" i="12" s="1"/>
  <c r="AI585" i="12"/>
  <c r="AI696" i="12" s="1"/>
  <c r="AH585" i="12"/>
  <c r="AH696" i="12" s="1"/>
  <c r="AG585" i="12"/>
  <c r="AG696" i="12" s="1"/>
  <c r="AF585" i="12"/>
  <c r="AF696" i="12" s="1"/>
  <c r="AE585" i="12"/>
  <c r="AE696" i="12" s="1"/>
  <c r="AD585" i="12"/>
  <c r="AD696" i="12" s="1"/>
  <c r="AC585" i="12"/>
  <c r="AC696" i="12" s="1"/>
  <c r="AB585" i="12"/>
  <c r="AB696" i="12" s="1"/>
  <c r="AA585" i="12"/>
  <c r="AA696" i="12" s="1"/>
  <c r="Z585" i="12"/>
  <c r="Z696" i="12" s="1"/>
  <c r="Y585" i="12"/>
  <c r="Y696" i="12" s="1"/>
  <c r="X585" i="12"/>
  <c r="X696" i="12" s="1"/>
  <c r="W585" i="12"/>
  <c r="W696" i="12" s="1"/>
  <c r="V585" i="12"/>
  <c r="V696" i="12" s="1"/>
  <c r="U585" i="12"/>
  <c r="U696" i="12" s="1"/>
  <c r="T585" i="12"/>
  <c r="T696" i="12" s="1"/>
  <c r="S585" i="12"/>
  <c r="S696" i="12" s="1"/>
  <c r="R585" i="12"/>
  <c r="R696" i="12" s="1"/>
  <c r="P585" i="12"/>
  <c r="P696" i="12" s="1"/>
  <c r="O585" i="12"/>
  <c r="O696" i="12" s="1"/>
  <c r="N585" i="12"/>
  <c r="N696" i="12" s="1"/>
  <c r="M585" i="12"/>
  <c r="M696" i="12" s="1"/>
  <c r="L585" i="12"/>
  <c r="L696" i="12" s="1"/>
  <c r="K585" i="12"/>
  <c r="K696" i="12" s="1"/>
  <c r="J585" i="12"/>
  <c r="J696" i="12" s="1"/>
  <c r="I585" i="12"/>
  <c r="I696" i="12" s="1"/>
  <c r="H585" i="12"/>
  <c r="H696" i="12" s="1"/>
  <c r="G585" i="12"/>
  <c r="G696" i="12" s="1"/>
  <c r="F585" i="12"/>
  <c r="F696" i="12" s="1"/>
  <c r="E585" i="12"/>
  <c r="E696" i="12" s="1"/>
  <c r="DH584" i="12"/>
  <c r="DH695" i="12" s="1"/>
  <c r="DG584" i="12"/>
  <c r="DG695" i="12" s="1"/>
  <c r="DF584" i="12"/>
  <c r="DF695" i="12" s="1"/>
  <c r="DE584" i="12"/>
  <c r="DE695" i="12" s="1"/>
  <c r="DD584" i="12"/>
  <c r="DD695" i="12" s="1"/>
  <c r="DC584" i="12"/>
  <c r="DC695" i="12" s="1"/>
  <c r="DB584" i="12"/>
  <c r="DB695" i="12" s="1"/>
  <c r="DA584" i="12"/>
  <c r="DA695" i="12" s="1"/>
  <c r="CZ584" i="12"/>
  <c r="CZ695" i="12" s="1"/>
  <c r="CY584" i="12"/>
  <c r="CY695" i="12" s="1"/>
  <c r="CX584" i="12"/>
  <c r="CX695" i="12" s="1"/>
  <c r="CW584" i="12"/>
  <c r="CW695" i="12" s="1"/>
  <c r="CV584" i="12"/>
  <c r="CV695" i="12" s="1"/>
  <c r="CU584" i="12"/>
  <c r="CU695" i="12" s="1"/>
  <c r="CT584" i="12"/>
  <c r="CT695" i="12" s="1"/>
  <c r="CS584" i="12"/>
  <c r="CS695" i="12" s="1"/>
  <c r="CR584" i="12"/>
  <c r="CR695" i="12" s="1"/>
  <c r="CQ584" i="12"/>
  <c r="CQ695" i="12" s="1"/>
  <c r="CP584" i="12"/>
  <c r="CP695" i="12" s="1"/>
  <c r="CO584" i="12"/>
  <c r="CO695" i="12" s="1"/>
  <c r="CN584" i="12"/>
  <c r="CN695" i="12" s="1"/>
  <c r="CM584" i="12"/>
  <c r="CM695" i="12" s="1"/>
  <c r="CL584" i="12"/>
  <c r="CL695" i="12" s="1"/>
  <c r="CK584" i="12"/>
  <c r="CK695" i="12" s="1"/>
  <c r="CJ584" i="12"/>
  <c r="CJ695" i="12" s="1"/>
  <c r="CI584" i="12"/>
  <c r="CI695" i="12" s="1"/>
  <c r="CH584" i="12"/>
  <c r="CH695" i="12" s="1"/>
  <c r="CG584" i="12"/>
  <c r="CG695" i="12" s="1"/>
  <c r="CF584" i="12"/>
  <c r="CF695" i="12" s="1"/>
  <c r="CE584" i="12"/>
  <c r="CE695" i="12" s="1"/>
  <c r="CD584" i="12"/>
  <c r="CD695" i="12" s="1"/>
  <c r="CC584" i="12"/>
  <c r="CC695" i="12" s="1"/>
  <c r="CB584" i="12"/>
  <c r="CB695" i="12" s="1"/>
  <c r="CA584" i="12"/>
  <c r="CA695" i="12" s="1"/>
  <c r="BZ584" i="12"/>
  <c r="BZ695" i="12" s="1"/>
  <c r="BY584" i="12"/>
  <c r="BY695" i="12" s="1"/>
  <c r="BX584" i="12"/>
  <c r="BX695" i="12" s="1"/>
  <c r="BW584" i="12"/>
  <c r="BW695" i="12" s="1"/>
  <c r="BV584" i="12"/>
  <c r="BV695" i="12" s="1"/>
  <c r="BU584" i="12"/>
  <c r="BU695" i="12" s="1"/>
  <c r="BT584" i="12"/>
  <c r="BT695" i="12" s="1"/>
  <c r="BS584" i="12"/>
  <c r="BS695" i="12" s="1"/>
  <c r="BR584" i="12"/>
  <c r="BR695" i="12" s="1"/>
  <c r="BQ584" i="12"/>
  <c r="BQ695" i="12" s="1"/>
  <c r="BP584" i="12"/>
  <c r="BP695" i="12" s="1"/>
  <c r="BO584" i="12"/>
  <c r="BO695" i="12" s="1"/>
  <c r="BN584" i="12"/>
  <c r="BN695" i="12" s="1"/>
  <c r="BM584" i="12"/>
  <c r="BM695" i="12" s="1"/>
  <c r="BL584" i="12"/>
  <c r="BL695" i="12" s="1"/>
  <c r="BK584" i="12"/>
  <c r="BK695" i="12" s="1"/>
  <c r="BJ584" i="12"/>
  <c r="BJ695" i="12" s="1"/>
  <c r="BI584" i="12"/>
  <c r="BI695" i="12" s="1"/>
  <c r="BH584" i="12"/>
  <c r="BH695" i="12" s="1"/>
  <c r="BG584" i="12"/>
  <c r="BG695" i="12" s="1"/>
  <c r="BF584" i="12"/>
  <c r="BF695" i="12" s="1"/>
  <c r="BE584" i="12"/>
  <c r="BE695" i="12" s="1"/>
  <c r="BD584" i="12"/>
  <c r="BD695" i="12" s="1"/>
  <c r="BC584" i="12"/>
  <c r="BC695" i="12" s="1"/>
  <c r="BB584" i="12"/>
  <c r="BB695" i="12" s="1"/>
  <c r="BA584" i="12"/>
  <c r="BA695" i="12" s="1"/>
  <c r="AZ584" i="12"/>
  <c r="AZ695" i="12" s="1"/>
  <c r="AY584" i="12"/>
  <c r="AY695" i="12" s="1"/>
  <c r="AX584" i="12"/>
  <c r="AX695" i="12" s="1"/>
  <c r="AW584" i="12"/>
  <c r="AW695" i="12" s="1"/>
  <c r="AV584" i="12"/>
  <c r="AV695" i="12" s="1"/>
  <c r="AU584" i="12"/>
  <c r="AU695" i="12" s="1"/>
  <c r="AT584" i="12"/>
  <c r="AT695" i="12" s="1"/>
  <c r="AS584" i="12"/>
  <c r="AS695" i="12" s="1"/>
  <c r="AR584" i="12"/>
  <c r="AR695" i="12" s="1"/>
  <c r="AQ584" i="12"/>
  <c r="AQ695" i="12" s="1"/>
  <c r="AP584" i="12"/>
  <c r="AP695" i="12" s="1"/>
  <c r="AO584" i="12"/>
  <c r="AO695" i="12" s="1"/>
  <c r="AN584" i="12"/>
  <c r="AN695" i="12" s="1"/>
  <c r="AM584" i="12"/>
  <c r="AM695" i="12" s="1"/>
  <c r="AL584" i="12"/>
  <c r="AL695" i="12" s="1"/>
  <c r="AK584" i="12"/>
  <c r="AK695" i="12" s="1"/>
  <c r="AJ584" i="12"/>
  <c r="AJ695" i="12" s="1"/>
  <c r="AI584" i="12"/>
  <c r="AI695" i="12" s="1"/>
  <c r="AH584" i="12"/>
  <c r="AH695" i="12" s="1"/>
  <c r="AG584" i="12"/>
  <c r="AG695" i="12" s="1"/>
  <c r="AF584" i="12"/>
  <c r="AF695" i="12" s="1"/>
  <c r="AE584" i="12"/>
  <c r="AE695" i="12" s="1"/>
  <c r="AD584" i="12"/>
  <c r="AD695" i="12" s="1"/>
  <c r="AC584" i="12"/>
  <c r="AC695" i="12" s="1"/>
  <c r="AB584" i="12"/>
  <c r="AB695" i="12" s="1"/>
  <c r="AA584" i="12"/>
  <c r="AA695" i="12" s="1"/>
  <c r="Z584" i="12"/>
  <c r="Z695" i="12" s="1"/>
  <c r="Y584" i="12"/>
  <c r="Y695" i="12" s="1"/>
  <c r="X584" i="12"/>
  <c r="X695" i="12" s="1"/>
  <c r="W584" i="12"/>
  <c r="W695" i="12" s="1"/>
  <c r="V584" i="12"/>
  <c r="V695" i="12" s="1"/>
  <c r="U584" i="12"/>
  <c r="U695" i="12" s="1"/>
  <c r="T584" i="12"/>
  <c r="T695" i="12" s="1"/>
  <c r="S584" i="12"/>
  <c r="S695" i="12" s="1"/>
  <c r="R584" i="12"/>
  <c r="R695" i="12" s="1"/>
  <c r="Q584" i="12"/>
  <c r="Q695" i="12" s="1"/>
  <c r="O584" i="12"/>
  <c r="O695" i="12" s="1"/>
  <c r="N584" i="12"/>
  <c r="N695" i="12" s="1"/>
  <c r="M584" i="12"/>
  <c r="M695" i="12" s="1"/>
  <c r="L584" i="12"/>
  <c r="L695" i="12" s="1"/>
  <c r="K584" i="12"/>
  <c r="K695" i="12" s="1"/>
  <c r="J584" i="12"/>
  <c r="J695" i="12" s="1"/>
  <c r="I584" i="12"/>
  <c r="I695" i="12" s="1"/>
  <c r="H584" i="12"/>
  <c r="H695" i="12" s="1"/>
  <c r="G584" i="12"/>
  <c r="G695" i="12" s="1"/>
  <c r="F584" i="12"/>
  <c r="F695" i="12" s="1"/>
  <c r="E584" i="12"/>
  <c r="E695" i="12" s="1"/>
  <c r="DH583" i="12"/>
  <c r="DH694" i="12" s="1"/>
  <c r="DG583" i="12"/>
  <c r="DG694" i="12" s="1"/>
  <c r="DF583" i="12"/>
  <c r="DF694" i="12" s="1"/>
  <c r="DE583" i="12"/>
  <c r="DE694" i="12" s="1"/>
  <c r="DD583" i="12"/>
  <c r="DD694" i="12" s="1"/>
  <c r="DC583" i="12"/>
  <c r="DC694" i="12" s="1"/>
  <c r="DB583" i="12"/>
  <c r="DB694" i="12" s="1"/>
  <c r="DA583" i="12"/>
  <c r="DA694" i="12" s="1"/>
  <c r="CZ583" i="12"/>
  <c r="CZ694" i="12" s="1"/>
  <c r="CY583" i="12"/>
  <c r="CY694" i="12" s="1"/>
  <c r="CX583" i="12"/>
  <c r="CX694" i="12" s="1"/>
  <c r="CW583" i="12"/>
  <c r="CW694" i="12" s="1"/>
  <c r="CV583" i="12"/>
  <c r="CV694" i="12" s="1"/>
  <c r="CU583" i="12"/>
  <c r="CU694" i="12" s="1"/>
  <c r="CT583" i="12"/>
  <c r="CT694" i="12" s="1"/>
  <c r="CS583" i="12"/>
  <c r="CS694" i="12" s="1"/>
  <c r="CR583" i="12"/>
  <c r="CR694" i="12" s="1"/>
  <c r="CQ583" i="12"/>
  <c r="CQ694" i="12" s="1"/>
  <c r="CP583" i="12"/>
  <c r="CP694" i="12" s="1"/>
  <c r="CO583" i="12"/>
  <c r="CO694" i="12" s="1"/>
  <c r="CN583" i="12"/>
  <c r="CN694" i="12" s="1"/>
  <c r="CM583" i="12"/>
  <c r="CM694" i="12" s="1"/>
  <c r="CL583" i="12"/>
  <c r="CL694" i="12" s="1"/>
  <c r="CK583" i="12"/>
  <c r="CK694" i="12" s="1"/>
  <c r="CJ583" i="12"/>
  <c r="CJ694" i="12" s="1"/>
  <c r="CI583" i="12"/>
  <c r="CI694" i="12" s="1"/>
  <c r="CH583" i="12"/>
  <c r="CH694" i="12" s="1"/>
  <c r="CG583" i="12"/>
  <c r="CG694" i="12" s="1"/>
  <c r="CF583" i="12"/>
  <c r="CF694" i="12" s="1"/>
  <c r="CE583" i="12"/>
  <c r="CE694" i="12" s="1"/>
  <c r="CD583" i="12"/>
  <c r="CD694" i="12" s="1"/>
  <c r="CC583" i="12"/>
  <c r="CC694" i="12" s="1"/>
  <c r="CB583" i="12"/>
  <c r="CB694" i="12" s="1"/>
  <c r="CA583" i="12"/>
  <c r="CA694" i="12" s="1"/>
  <c r="BZ583" i="12"/>
  <c r="BZ694" i="12" s="1"/>
  <c r="BY583" i="12"/>
  <c r="BY694" i="12" s="1"/>
  <c r="BX583" i="12"/>
  <c r="BX694" i="12" s="1"/>
  <c r="BW583" i="12"/>
  <c r="BW694" i="12" s="1"/>
  <c r="BV583" i="12"/>
  <c r="BV694" i="12" s="1"/>
  <c r="BU583" i="12"/>
  <c r="BU694" i="12" s="1"/>
  <c r="BT583" i="12"/>
  <c r="BT694" i="12" s="1"/>
  <c r="BS583" i="12"/>
  <c r="BS694" i="12" s="1"/>
  <c r="BR583" i="12"/>
  <c r="BR694" i="12" s="1"/>
  <c r="BQ583" i="12"/>
  <c r="BQ694" i="12" s="1"/>
  <c r="BP583" i="12"/>
  <c r="BP694" i="12" s="1"/>
  <c r="BO583" i="12"/>
  <c r="BO694" i="12" s="1"/>
  <c r="BN583" i="12"/>
  <c r="BN694" i="12" s="1"/>
  <c r="BM583" i="12"/>
  <c r="BM694" i="12" s="1"/>
  <c r="BL583" i="12"/>
  <c r="BL694" i="12" s="1"/>
  <c r="BK583" i="12"/>
  <c r="BK694" i="12" s="1"/>
  <c r="BJ583" i="12"/>
  <c r="BJ694" i="12" s="1"/>
  <c r="BI583" i="12"/>
  <c r="BI694" i="12" s="1"/>
  <c r="BH583" i="12"/>
  <c r="BH694" i="12" s="1"/>
  <c r="BG583" i="12"/>
  <c r="BG694" i="12" s="1"/>
  <c r="BF583" i="12"/>
  <c r="BF694" i="12" s="1"/>
  <c r="BE583" i="12"/>
  <c r="BE694" i="12" s="1"/>
  <c r="BD583" i="12"/>
  <c r="BD694" i="12" s="1"/>
  <c r="BC583" i="12"/>
  <c r="BC694" i="12" s="1"/>
  <c r="BB583" i="12"/>
  <c r="BB694" i="12" s="1"/>
  <c r="BA583" i="12"/>
  <c r="BA694" i="12" s="1"/>
  <c r="AZ583" i="12"/>
  <c r="AZ694" i="12" s="1"/>
  <c r="AY583" i="12"/>
  <c r="AY694" i="12" s="1"/>
  <c r="AX583" i="12"/>
  <c r="AX694" i="12" s="1"/>
  <c r="AW583" i="12"/>
  <c r="AW694" i="12" s="1"/>
  <c r="AV583" i="12"/>
  <c r="AV694" i="12" s="1"/>
  <c r="AU583" i="12"/>
  <c r="AU694" i="12" s="1"/>
  <c r="AT583" i="12"/>
  <c r="AT694" i="12" s="1"/>
  <c r="AS583" i="12"/>
  <c r="AS694" i="12" s="1"/>
  <c r="AR583" i="12"/>
  <c r="AR694" i="12" s="1"/>
  <c r="AQ583" i="12"/>
  <c r="AQ694" i="12" s="1"/>
  <c r="AP583" i="12"/>
  <c r="AP694" i="12" s="1"/>
  <c r="AO583" i="12"/>
  <c r="AO694" i="12" s="1"/>
  <c r="AN583" i="12"/>
  <c r="AN694" i="12" s="1"/>
  <c r="AM583" i="12"/>
  <c r="AM694" i="12" s="1"/>
  <c r="AL583" i="12"/>
  <c r="AL694" i="12" s="1"/>
  <c r="AK583" i="12"/>
  <c r="AK694" i="12" s="1"/>
  <c r="AJ583" i="12"/>
  <c r="AJ694" i="12" s="1"/>
  <c r="AI583" i="12"/>
  <c r="AI694" i="12" s="1"/>
  <c r="AH583" i="12"/>
  <c r="AH694" i="12" s="1"/>
  <c r="AG583" i="12"/>
  <c r="AG694" i="12" s="1"/>
  <c r="AF583" i="12"/>
  <c r="AF694" i="12" s="1"/>
  <c r="AE583" i="12"/>
  <c r="AE694" i="12" s="1"/>
  <c r="AD583" i="12"/>
  <c r="AD694" i="12" s="1"/>
  <c r="AC583" i="12"/>
  <c r="AC694" i="12" s="1"/>
  <c r="AB583" i="12"/>
  <c r="AB694" i="12" s="1"/>
  <c r="AA583" i="12"/>
  <c r="AA694" i="12" s="1"/>
  <c r="Z583" i="12"/>
  <c r="Z694" i="12" s="1"/>
  <c r="Y583" i="12"/>
  <c r="Y694" i="12" s="1"/>
  <c r="X583" i="12"/>
  <c r="X694" i="12" s="1"/>
  <c r="W583" i="12"/>
  <c r="W694" i="12" s="1"/>
  <c r="V583" i="12"/>
  <c r="V694" i="12" s="1"/>
  <c r="U583" i="12"/>
  <c r="U694" i="12" s="1"/>
  <c r="T583" i="12"/>
  <c r="T694" i="12" s="1"/>
  <c r="S583" i="12"/>
  <c r="S694" i="12" s="1"/>
  <c r="R583" i="12"/>
  <c r="R694" i="12" s="1"/>
  <c r="Q583" i="12"/>
  <c r="Q694" i="12" s="1"/>
  <c r="P583" i="12"/>
  <c r="P694" i="12" s="1"/>
  <c r="N583" i="12"/>
  <c r="N694" i="12" s="1"/>
  <c r="M583" i="12"/>
  <c r="M694" i="12" s="1"/>
  <c r="L583" i="12"/>
  <c r="L694" i="12" s="1"/>
  <c r="K583" i="12"/>
  <c r="K694" i="12" s="1"/>
  <c r="J583" i="12"/>
  <c r="J694" i="12" s="1"/>
  <c r="I583" i="12"/>
  <c r="I694" i="12" s="1"/>
  <c r="H583" i="12"/>
  <c r="H694" i="12" s="1"/>
  <c r="G583" i="12"/>
  <c r="G694" i="12" s="1"/>
  <c r="F583" i="12"/>
  <c r="F694" i="12" s="1"/>
  <c r="E583" i="12"/>
  <c r="E694" i="12" s="1"/>
  <c r="DH582" i="12"/>
  <c r="DH693" i="12" s="1"/>
  <c r="DG582" i="12"/>
  <c r="DG693" i="12" s="1"/>
  <c r="DF582" i="12"/>
  <c r="DF693" i="12" s="1"/>
  <c r="DE582" i="12"/>
  <c r="DE693" i="12" s="1"/>
  <c r="DD582" i="12"/>
  <c r="DD693" i="12" s="1"/>
  <c r="DC582" i="12"/>
  <c r="DC693" i="12" s="1"/>
  <c r="DB582" i="12"/>
  <c r="DB693" i="12" s="1"/>
  <c r="DA582" i="12"/>
  <c r="DA693" i="12" s="1"/>
  <c r="CZ582" i="12"/>
  <c r="CZ693" i="12" s="1"/>
  <c r="CY582" i="12"/>
  <c r="CY693" i="12" s="1"/>
  <c r="CX582" i="12"/>
  <c r="CX693" i="12" s="1"/>
  <c r="CW582" i="12"/>
  <c r="CW693" i="12" s="1"/>
  <c r="CV582" i="12"/>
  <c r="CV693" i="12" s="1"/>
  <c r="CU582" i="12"/>
  <c r="CU693" i="12" s="1"/>
  <c r="CT582" i="12"/>
  <c r="CT693" i="12" s="1"/>
  <c r="CS582" i="12"/>
  <c r="CS693" i="12" s="1"/>
  <c r="CR582" i="12"/>
  <c r="CR693" i="12" s="1"/>
  <c r="CQ582" i="12"/>
  <c r="CQ693" i="12" s="1"/>
  <c r="CP582" i="12"/>
  <c r="CP693" i="12" s="1"/>
  <c r="CO582" i="12"/>
  <c r="CO693" i="12" s="1"/>
  <c r="CN582" i="12"/>
  <c r="CN693" i="12" s="1"/>
  <c r="CM582" i="12"/>
  <c r="CM693" i="12" s="1"/>
  <c r="CL582" i="12"/>
  <c r="CL693" i="12" s="1"/>
  <c r="CK582" i="12"/>
  <c r="CK693" i="12" s="1"/>
  <c r="CJ582" i="12"/>
  <c r="CJ693" i="12" s="1"/>
  <c r="CI582" i="12"/>
  <c r="CI693" i="12" s="1"/>
  <c r="CH582" i="12"/>
  <c r="CH693" i="12" s="1"/>
  <c r="CG582" i="12"/>
  <c r="CG693" i="12" s="1"/>
  <c r="CF582" i="12"/>
  <c r="CF693" i="12" s="1"/>
  <c r="CE582" i="12"/>
  <c r="CE693" i="12" s="1"/>
  <c r="CD582" i="12"/>
  <c r="CD693" i="12" s="1"/>
  <c r="CC582" i="12"/>
  <c r="CC693" i="12" s="1"/>
  <c r="CB582" i="12"/>
  <c r="CB693" i="12" s="1"/>
  <c r="CA582" i="12"/>
  <c r="CA693" i="12" s="1"/>
  <c r="BZ582" i="12"/>
  <c r="BZ693" i="12" s="1"/>
  <c r="BY582" i="12"/>
  <c r="BY693" i="12" s="1"/>
  <c r="BX582" i="12"/>
  <c r="BX693" i="12" s="1"/>
  <c r="BW582" i="12"/>
  <c r="BW693" i="12" s="1"/>
  <c r="BV582" i="12"/>
  <c r="BV693" i="12" s="1"/>
  <c r="BU582" i="12"/>
  <c r="BU693" i="12" s="1"/>
  <c r="BT582" i="12"/>
  <c r="BT693" i="12" s="1"/>
  <c r="BS582" i="12"/>
  <c r="BS693" i="12" s="1"/>
  <c r="BR582" i="12"/>
  <c r="BR693" i="12" s="1"/>
  <c r="BQ582" i="12"/>
  <c r="BQ693" i="12" s="1"/>
  <c r="BP582" i="12"/>
  <c r="BP693" i="12" s="1"/>
  <c r="BO582" i="12"/>
  <c r="BO693" i="12" s="1"/>
  <c r="BN582" i="12"/>
  <c r="BN693" i="12" s="1"/>
  <c r="BM582" i="12"/>
  <c r="BM693" i="12" s="1"/>
  <c r="BL582" i="12"/>
  <c r="BL693" i="12" s="1"/>
  <c r="BK582" i="12"/>
  <c r="BK693" i="12" s="1"/>
  <c r="BJ582" i="12"/>
  <c r="BJ693" i="12" s="1"/>
  <c r="BI582" i="12"/>
  <c r="BI693" i="12" s="1"/>
  <c r="BH582" i="12"/>
  <c r="BH693" i="12" s="1"/>
  <c r="BG582" i="12"/>
  <c r="BG693" i="12" s="1"/>
  <c r="BF582" i="12"/>
  <c r="BF693" i="12" s="1"/>
  <c r="BE582" i="12"/>
  <c r="BE693" i="12" s="1"/>
  <c r="BD582" i="12"/>
  <c r="BD693" i="12" s="1"/>
  <c r="BC582" i="12"/>
  <c r="BC693" i="12" s="1"/>
  <c r="BB582" i="12"/>
  <c r="BB693" i="12" s="1"/>
  <c r="BA582" i="12"/>
  <c r="BA693" i="12" s="1"/>
  <c r="AZ582" i="12"/>
  <c r="AZ693" i="12" s="1"/>
  <c r="AY582" i="12"/>
  <c r="AY693" i="12" s="1"/>
  <c r="AX582" i="12"/>
  <c r="AX693" i="12" s="1"/>
  <c r="AW582" i="12"/>
  <c r="AW693" i="12" s="1"/>
  <c r="AV582" i="12"/>
  <c r="AV693" i="12" s="1"/>
  <c r="AU582" i="12"/>
  <c r="AU693" i="12" s="1"/>
  <c r="AT582" i="12"/>
  <c r="AT693" i="12" s="1"/>
  <c r="AS582" i="12"/>
  <c r="AS693" i="12" s="1"/>
  <c r="AR582" i="12"/>
  <c r="AR693" i="12" s="1"/>
  <c r="AQ582" i="12"/>
  <c r="AQ693" i="12" s="1"/>
  <c r="AP582" i="12"/>
  <c r="AP693" i="12" s="1"/>
  <c r="AO582" i="12"/>
  <c r="AO693" i="12" s="1"/>
  <c r="AN582" i="12"/>
  <c r="AN693" i="12" s="1"/>
  <c r="AM582" i="12"/>
  <c r="AM693" i="12" s="1"/>
  <c r="AL582" i="12"/>
  <c r="AL693" i="12" s="1"/>
  <c r="AK582" i="12"/>
  <c r="AK693" i="12" s="1"/>
  <c r="AJ582" i="12"/>
  <c r="AJ693" i="12" s="1"/>
  <c r="AI582" i="12"/>
  <c r="AI693" i="12" s="1"/>
  <c r="AH582" i="12"/>
  <c r="AH693" i="12" s="1"/>
  <c r="AG582" i="12"/>
  <c r="AG693" i="12" s="1"/>
  <c r="AF582" i="12"/>
  <c r="AF693" i="12" s="1"/>
  <c r="AE582" i="12"/>
  <c r="AE693" i="12" s="1"/>
  <c r="AD582" i="12"/>
  <c r="AD693" i="12" s="1"/>
  <c r="AC582" i="12"/>
  <c r="AC693" i="12" s="1"/>
  <c r="AB582" i="12"/>
  <c r="AB693" i="12" s="1"/>
  <c r="AA582" i="12"/>
  <c r="AA693" i="12" s="1"/>
  <c r="Z582" i="12"/>
  <c r="Z693" i="12" s="1"/>
  <c r="Y582" i="12"/>
  <c r="Y693" i="12" s="1"/>
  <c r="X582" i="12"/>
  <c r="X693" i="12" s="1"/>
  <c r="W582" i="12"/>
  <c r="W693" i="12" s="1"/>
  <c r="V582" i="12"/>
  <c r="V693" i="12" s="1"/>
  <c r="U582" i="12"/>
  <c r="U693" i="12" s="1"/>
  <c r="T582" i="12"/>
  <c r="T693" i="12" s="1"/>
  <c r="S582" i="12"/>
  <c r="S693" i="12" s="1"/>
  <c r="R582" i="12"/>
  <c r="R693" i="12" s="1"/>
  <c r="Q582" i="12"/>
  <c r="Q693" i="12" s="1"/>
  <c r="P582" i="12"/>
  <c r="P693" i="12" s="1"/>
  <c r="O582" i="12"/>
  <c r="O693" i="12" s="1"/>
  <c r="M582" i="12"/>
  <c r="M693" i="12" s="1"/>
  <c r="L582" i="12"/>
  <c r="L693" i="12" s="1"/>
  <c r="K582" i="12"/>
  <c r="K693" i="12" s="1"/>
  <c r="J582" i="12"/>
  <c r="J693" i="12" s="1"/>
  <c r="I582" i="12"/>
  <c r="I693" i="12" s="1"/>
  <c r="H582" i="12"/>
  <c r="H693" i="12" s="1"/>
  <c r="G582" i="12"/>
  <c r="G693" i="12" s="1"/>
  <c r="F582" i="12"/>
  <c r="F693" i="12" s="1"/>
  <c r="E582" i="12"/>
  <c r="E693" i="12" s="1"/>
  <c r="DH581" i="12"/>
  <c r="DH692" i="12" s="1"/>
  <c r="DG581" i="12"/>
  <c r="DG692" i="12" s="1"/>
  <c r="DF581" i="12"/>
  <c r="DF692" i="12" s="1"/>
  <c r="DE581" i="12"/>
  <c r="DE692" i="12" s="1"/>
  <c r="DD581" i="12"/>
  <c r="DD692" i="12" s="1"/>
  <c r="DC581" i="12"/>
  <c r="DC692" i="12" s="1"/>
  <c r="DB581" i="12"/>
  <c r="DB692" i="12" s="1"/>
  <c r="DA581" i="12"/>
  <c r="DA692" i="12" s="1"/>
  <c r="CZ581" i="12"/>
  <c r="CZ692" i="12" s="1"/>
  <c r="CY581" i="12"/>
  <c r="CY692" i="12" s="1"/>
  <c r="CX581" i="12"/>
  <c r="CX692" i="12" s="1"/>
  <c r="CW581" i="12"/>
  <c r="CW692" i="12" s="1"/>
  <c r="CV581" i="12"/>
  <c r="CV692" i="12" s="1"/>
  <c r="CU581" i="12"/>
  <c r="CU692" i="12" s="1"/>
  <c r="CT581" i="12"/>
  <c r="CT692" i="12" s="1"/>
  <c r="CS581" i="12"/>
  <c r="CS692" i="12" s="1"/>
  <c r="CR581" i="12"/>
  <c r="CR692" i="12" s="1"/>
  <c r="CQ581" i="12"/>
  <c r="CQ692" i="12" s="1"/>
  <c r="CP581" i="12"/>
  <c r="CP692" i="12" s="1"/>
  <c r="CO581" i="12"/>
  <c r="CO692" i="12" s="1"/>
  <c r="CN581" i="12"/>
  <c r="CN692" i="12" s="1"/>
  <c r="CM581" i="12"/>
  <c r="CM692" i="12" s="1"/>
  <c r="CL581" i="12"/>
  <c r="CL692" i="12" s="1"/>
  <c r="CK581" i="12"/>
  <c r="CK692" i="12" s="1"/>
  <c r="CJ581" i="12"/>
  <c r="CJ692" i="12" s="1"/>
  <c r="CI581" i="12"/>
  <c r="CI692" i="12" s="1"/>
  <c r="CH581" i="12"/>
  <c r="CH692" i="12" s="1"/>
  <c r="CG581" i="12"/>
  <c r="CG692" i="12" s="1"/>
  <c r="CF581" i="12"/>
  <c r="CF692" i="12" s="1"/>
  <c r="CE581" i="12"/>
  <c r="CE692" i="12" s="1"/>
  <c r="CD581" i="12"/>
  <c r="CD692" i="12" s="1"/>
  <c r="CC581" i="12"/>
  <c r="CC692" i="12" s="1"/>
  <c r="CB581" i="12"/>
  <c r="CB692" i="12" s="1"/>
  <c r="CA581" i="12"/>
  <c r="CA692" i="12" s="1"/>
  <c r="BZ581" i="12"/>
  <c r="BZ692" i="12" s="1"/>
  <c r="BY581" i="12"/>
  <c r="BY692" i="12" s="1"/>
  <c r="BX581" i="12"/>
  <c r="BX692" i="12" s="1"/>
  <c r="BW581" i="12"/>
  <c r="BW692" i="12" s="1"/>
  <c r="BV581" i="12"/>
  <c r="BV692" i="12" s="1"/>
  <c r="BU581" i="12"/>
  <c r="BU692" i="12" s="1"/>
  <c r="BT581" i="12"/>
  <c r="BT692" i="12" s="1"/>
  <c r="BS581" i="12"/>
  <c r="BS692" i="12" s="1"/>
  <c r="BR581" i="12"/>
  <c r="BR692" i="12" s="1"/>
  <c r="BQ581" i="12"/>
  <c r="BQ692" i="12" s="1"/>
  <c r="BP581" i="12"/>
  <c r="BP692" i="12" s="1"/>
  <c r="BO581" i="12"/>
  <c r="BO692" i="12" s="1"/>
  <c r="BN581" i="12"/>
  <c r="BN692" i="12" s="1"/>
  <c r="BM581" i="12"/>
  <c r="BM692" i="12" s="1"/>
  <c r="BL581" i="12"/>
  <c r="BL692" i="12" s="1"/>
  <c r="BK581" i="12"/>
  <c r="BK692" i="12" s="1"/>
  <c r="BJ581" i="12"/>
  <c r="BJ692" i="12" s="1"/>
  <c r="BI581" i="12"/>
  <c r="BI692" i="12" s="1"/>
  <c r="BH581" i="12"/>
  <c r="BH692" i="12" s="1"/>
  <c r="BG581" i="12"/>
  <c r="BG692" i="12" s="1"/>
  <c r="BF581" i="12"/>
  <c r="BF692" i="12" s="1"/>
  <c r="BE581" i="12"/>
  <c r="BE692" i="12" s="1"/>
  <c r="BD581" i="12"/>
  <c r="BD692" i="12" s="1"/>
  <c r="BC581" i="12"/>
  <c r="BC692" i="12" s="1"/>
  <c r="BB581" i="12"/>
  <c r="BB692" i="12" s="1"/>
  <c r="BA581" i="12"/>
  <c r="BA692" i="12" s="1"/>
  <c r="AZ581" i="12"/>
  <c r="AZ692" i="12" s="1"/>
  <c r="AY581" i="12"/>
  <c r="AY692" i="12" s="1"/>
  <c r="AX581" i="12"/>
  <c r="AX692" i="12" s="1"/>
  <c r="AW581" i="12"/>
  <c r="AW692" i="12" s="1"/>
  <c r="AV581" i="12"/>
  <c r="AV692" i="12" s="1"/>
  <c r="AU581" i="12"/>
  <c r="AU692" i="12" s="1"/>
  <c r="AT581" i="12"/>
  <c r="AT692" i="12" s="1"/>
  <c r="AS581" i="12"/>
  <c r="AS692" i="12" s="1"/>
  <c r="AR581" i="12"/>
  <c r="AR692" i="12" s="1"/>
  <c r="AQ581" i="12"/>
  <c r="AQ692" i="12" s="1"/>
  <c r="AP581" i="12"/>
  <c r="AP692" i="12" s="1"/>
  <c r="AO581" i="12"/>
  <c r="AO692" i="12" s="1"/>
  <c r="AN581" i="12"/>
  <c r="AN692" i="12" s="1"/>
  <c r="AM581" i="12"/>
  <c r="AM692" i="12" s="1"/>
  <c r="AL581" i="12"/>
  <c r="AL692" i="12" s="1"/>
  <c r="AK581" i="12"/>
  <c r="AK692" i="12" s="1"/>
  <c r="AJ581" i="12"/>
  <c r="AJ692" i="12" s="1"/>
  <c r="AI581" i="12"/>
  <c r="AI692" i="12" s="1"/>
  <c r="AH581" i="12"/>
  <c r="AH692" i="12" s="1"/>
  <c r="AG581" i="12"/>
  <c r="AG692" i="12" s="1"/>
  <c r="AF581" i="12"/>
  <c r="AF692" i="12" s="1"/>
  <c r="AE581" i="12"/>
  <c r="AE692" i="12" s="1"/>
  <c r="AD581" i="12"/>
  <c r="AD692" i="12" s="1"/>
  <c r="AC581" i="12"/>
  <c r="AC692" i="12" s="1"/>
  <c r="AB581" i="12"/>
  <c r="AB692" i="12" s="1"/>
  <c r="AA581" i="12"/>
  <c r="AA692" i="12" s="1"/>
  <c r="Z581" i="12"/>
  <c r="Z692" i="12" s="1"/>
  <c r="Y581" i="12"/>
  <c r="Y692" i="12" s="1"/>
  <c r="X581" i="12"/>
  <c r="X692" i="12" s="1"/>
  <c r="W581" i="12"/>
  <c r="W692" i="12" s="1"/>
  <c r="V581" i="12"/>
  <c r="V692" i="12" s="1"/>
  <c r="U581" i="12"/>
  <c r="U692" i="12" s="1"/>
  <c r="T581" i="12"/>
  <c r="T692" i="12" s="1"/>
  <c r="S581" i="12"/>
  <c r="S692" i="12" s="1"/>
  <c r="R581" i="12"/>
  <c r="R692" i="12" s="1"/>
  <c r="Q581" i="12"/>
  <c r="Q692" i="12" s="1"/>
  <c r="P581" i="12"/>
  <c r="P692" i="12" s="1"/>
  <c r="O581" i="12"/>
  <c r="O692" i="12" s="1"/>
  <c r="N581" i="12"/>
  <c r="N692" i="12" s="1"/>
  <c r="L581" i="12"/>
  <c r="L692" i="12" s="1"/>
  <c r="K581" i="12"/>
  <c r="K692" i="12" s="1"/>
  <c r="J581" i="12"/>
  <c r="J692" i="12" s="1"/>
  <c r="I581" i="12"/>
  <c r="I692" i="12" s="1"/>
  <c r="H581" i="12"/>
  <c r="H692" i="12" s="1"/>
  <c r="G581" i="12"/>
  <c r="G692" i="12" s="1"/>
  <c r="F581" i="12"/>
  <c r="F692" i="12" s="1"/>
  <c r="E581" i="12"/>
  <c r="E692" i="12" s="1"/>
  <c r="DH580" i="12"/>
  <c r="DH691" i="12" s="1"/>
  <c r="DG580" i="12"/>
  <c r="DG691" i="12" s="1"/>
  <c r="DF580" i="12"/>
  <c r="DF691" i="12" s="1"/>
  <c r="DE580" i="12"/>
  <c r="DE691" i="12" s="1"/>
  <c r="DD580" i="12"/>
  <c r="DD691" i="12" s="1"/>
  <c r="DC580" i="12"/>
  <c r="DC691" i="12" s="1"/>
  <c r="DB580" i="12"/>
  <c r="DB691" i="12" s="1"/>
  <c r="DA580" i="12"/>
  <c r="DA691" i="12" s="1"/>
  <c r="CZ580" i="12"/>
  <c r="CZ691" i="12" s="1"/>
  <c r="CY580" i="12"/>
  <c r="CY691" i="12" s="1"/>
  <c r="CX580" i="12"/>
  <c r="CX691" i="12" s="1"/>
  <c r="CW580" i="12"/>
  <c r="CW691" i="12" s="1"/>
  <c r="CV580" i="12"/>
  <c r="CV691" i="12" s="1"/>
  <c r="CU580" i="12"/>
  <c r="CU691" i="12" s="1"/>
  <c r="CT580" i="12"/>
  <c r="CT691" i="12" s="1"/>
  <c r="CS580" i="12"/>
  <c r="CS691" i="12" s="1"/>
  <c r="CR580" i="12"/>
  <c r="CR691" i="12" s="1"/>
  <c r="CQ580" i="12"/>
  <c r="CQ691" i="12" s="1"/>
  <c r="CP580" i="12"/>
  <c r="CP691" i="12" s="1"/>
  <c r="CO580" i="12"/>
  <c r="CO691" i="12" s="1"/>
  <c r="CN580" i="12"/>
  <c r="CN691" i="12" s="1"/>
  <c r="CM580" i="12"/>
  <c r="CM691" i="12" s="1"/>
  <c r="CL580" i="12"/>
  <c r="CL691" i="12" s="1"/>
  <c r="CK580" i="12"/>
  <c r="CK691" i="12" s="1"/>
  <c r="CJ580" i="12"/>
  <c r="CJ691" i="12" s="1"/>
  <c r="CI580" i="12"/>
  <c r="CI691" i="12" s="1"/>
  <c r="CH580" i="12"/>
  <c r="CH691" i="12" s="1"/>
  <c r="CG580" i="12"/>
  <c r="CG691" i="12" s="1"/>
  <c r="CF580" i="12"/>
  <c r="CF691" i="12" s="1"/>
  <c r="CE580" i="12"/>
  <c r="CE691" i="12" s="1"/>
  <c r="CD580" i="12"/>
  <c r="CD691" i="12" s="1"/>
  <c r="CC580" i="12"/>
  <c r="CC691" i="12" s="1"/>
  <c r="CB580" i="12"/>
  <c r="CB691" i="12" s="1"/>
  <c r="CA580" i="12"/>
  <c r="CA691" i="12" s="1"/>
  <c r="BZ580" i="12"/>
  <c r="BZ691" i="12" s="1"/>
  <c r="BY580" i="12"/>
  <c r="BY691" i="12" s="1"/>
  <c r="BX580" i="12"/>
  <c r="BX691" i="12" s="1"/>
  <c r="BW580" i="12"/>
  <c r="BW691" i="12" s="1"/>
  <c r="BV580" i="12"/>
  <c r="BV691" i="12" s="1"/>
  <c r="BU580" i="12"/>
  <c r="BU691" i="12" s="1"/>
  <c r="BT580" i="12"/>
  <c r="BT691" i="12" s="1"/>
  <c r="BS580" i="12"/>
  <c r="BS691" i="12" s="1"/>
  <c r="BR580" i="12"/>
  <c r="BR691" i="12" s="1"/>
  <c r="BQ580" i="12"/>
  <c r="BQ691" i="12" s="1"/>
  <c r="BP580" i="12"/>
  <c r="BP691" i="12" s="1"/>
  <c r="BO580" i="12"/>
  <c r="BO691" i="12" s="1"/>
  <c r="BN580" i="12"/>
  <c r="BN691" i="12" s="1"/>
  <c r="BM580" i="12"/>
  <c r="BM691" i="12" s="1"/>
  <c r="BL580" i="12"/>
  <c r="BL691" i="12" s="1"/>
  <c r="BK580" i="12"/>
  <c r="BK691" i="12" s="1"/>
  <c r="BJ580" i="12"/>
  <c r="BJ691" i="12" s="1"/>
  <c r="BI580" i="12"/>
  <c r="BI691" i="12" s="1"/>
  <c r="BH580" i="12"/>
  <c r="BH691" i="12" s="1"/>
  <c r="BG580" i="12"/>
  <c r="BG691" i="12" s="1"/>
  <c r="BF580" i="12"/>
  <c r="BF691" i="12" s="1"/>
  <c r="BE580" i="12"/>
  <c r="BE691" i="12" s="1"/>
  <c r="BD580" i="12"/>
  <c r="BD691" i="12" s="1"/>
  <c r="BC580" i="12"/>
  <c r="BC691" i="12" s="1"/>
  <c r="BB580" i="12"/>
  <c r="BB691" i="12" s="1"/>
  <c r="BA580" i="12"/>
  <c r="BA691" i="12" s="1"/>
  <c r="AZ580" i="12"/>
  <c r="AZ691" i="12" s="1"/>
  <c r="AY580" i="12"/>
  <c r="AY691" i="12" s="1"/>
  <c r="AX580" i="12"/>
  <c r="AX691" i="12" s="1"/>
  <c r="AW580" i="12"/>
  <c r="AW691" i="12" s="1"/>
  <c r="AV580" i="12"/>
  <c r="AV691" i="12" s="1"/>
  <c r="AU580" i="12"/>
  <c r="AU691" i="12" s="1"/>
  <c r="AT580" i="12"/>
  <c r="AT691" i="12" s="1"/>
  <c r="AS580" i="12"/>
  <c r="AS691" i="12" s="1"/>
  <c r="AR580" i="12"/>
  <c r="AR691" i="12" s="1"/>
  <c r="AQ580" i="12"/>
  <c r="AQ691" i="12" s="1"/>
  <c r="AP580" i="12"/>
  <c r="AP691" i="12" s="1"/>
  <c r="AO580" i="12"/>
  <c r="AO691" i="12" s="1"/>
  <c r="AN580" i="12"/>
  <c r="AN691" i="12" s="1"/>
  <c r="AM580" i="12"/>
  <c r="AM691" i="12" s="1"/>
  <c r="AL580" i="12"/>
  <c r="AL691" i="12" s="1"/>
  <c r="AK580" i="12"/>
  <c r="AK691" i="12" s="1"/>
  <c r="AJ580" i="12"/>
  <c r="AJ691" i="12" s="1"/>
  <c r="AI580" i="12"/>
  <c r="AI691" i="12" s="1"/>
  <c r="AH580" i="12"/>
  <c r="AH691" i="12" s="1"/>
  <c r="AG580" i="12"/>
  <c r="AG691" i="12" s="1"/>
  <c r="AF580" i="12"/>
  <c r="AF691" i="12" s="1"/>
  <c r="AE580" i="12"/>
  <c r="AE691" i="12" s="1"/>
  <c r="AD580" i="12"/>
  <c r="AD691" i="12" s="1"/>
  <c r="AC580" i="12"/>
  <c r="AC691" i="12" s="1"/>
  <c r="AB580" i="12"/>
  <c r="AB691" i="12" s="1"/>
  <c r="AA580" i="12"/>
  <c r="AA691" i="12" s="1"/>
  <c r="Z580" i="12"/>
  <c r="Z691" i="12" s="1"/>
  <c r="Y580" i="12"/>
  <c r="Y691" i="12" s="1"/>
  <c r="X580" i="12"/>
  <c r="X691" i="12" s="1"/>
  <c r="W580" i="12"/>
  <c r="W691" i="12" s="1"/>
  <c r="V580" i="12"/>
  <c r="V691" i="12" s="1"/>
  <c r="U580" i="12"/>
  <c r="U691" i="12" s="1"/>
  <c r="T580" i="12"/>
  <c r="T691" i="12" s="1"/>
  <c r="S580" i="12"/>
  <c r="S691" i="12" s="1"/>
  <c r="R580" i="12"/>
  <c r="R691" i="12" s="1"/>
  <c r="Q580" i="12"/>
  <c r="Q691" i="12" s="1"/>
  <c r="P580" i="12"/>
  <c r="P691" i="12" s="1"/>
  <c r="O580" i="12"/>
  <c r="O691" i="12" s="1"/>
  <c r="N580" i="12"/>
  <c r="N691" i="12" s="1"/>
  <c r="M580" i="12"/>
  <c r="M691" i="12" s="1"/>
  <c r="K580" i="12"/>
  <c r="K691" i="12" s="1"/>
  <c r="J580" i="12"/>
  <c r="J691" i="12" s="1"/>
  <c r="I580" i="12"/>
  <c r="I691" i="12" s="1"/>
  <c r="H580" i="12"/>
  <c r="H691" i="12" s="1"/>
  <c r="G580" i="12"/>
  <c r="G691" i="12" s="1"/>
  <c r="F580" i="12"/>
  <c r="F691" i="12" s="1"/>
  <c r="E580" i="12"/>
  <c r="E691" i="12" s="1"/>
  <c r="DH579" i="12"/>
  <c r="DH690" i="12" s="1"/>
  <c r="DG579" i="12"/>
  <c r="DG690" i="12" s="1"/>
  <c r="DF579" i="12"/>
  <c r="DF690" i="12" s="1"/>
  <c r="DE579" i="12"/>
  <c r="DE690" i="12" s="1"/>
  <c r="DD579" i="12"/>
  <c r="DD690" i="12" s="1"/>
  <c r="DC579" i="12"/>
  <c r="DC690" i="12" s="1"/>
  <c r="DB579" i="12"/>
  <c r="DB690" i="12" s="1"/>
  <c r="DA579" i="12"/>
  <c r="DA690" i="12" s="1"/>
  <c r="CZ579" i="12"/>
  <c r="CZ690" i="12" s="1"/>
  <c r="CY579" i="12"/>
  <c r="CY690" i="12" s="1"/>
  <c r="CX579" i="12"/>
  <c r="CX690" i="12" s="1"/>
  <c r="CW579" i="12"/>
  <c r="CW690" i="12" s="1"/>
  <c r="CV579" i="12"/>
  <c r="CV690" i="12" s="1"/>
  <c r="CU579" i="12"/>
  <c r="CU690" i="12" s="1"/>
  <c r="CT579" i="12"/>
  <c r="CT690" i="12" s="1"/>
  <c r="CS579" i="12"/>
  <c r="CS690" i="12" s="1"/>
  <c r="CR579" i="12"/>
  <c r="CR690" i="12" s="1"/>
  <c r="CQ579" i="12"/>
  <c r="CQ690" i="12" s="1"/>
  <c r="CP579" i="12"/>
  <c r="CP690" i="12" s="1"/>
  <c r="CO579" i="12"/>
  <c r="CO690" i="12" s="1"/>
  <c r="CN579" i="12"/>
  <c r="CN690" i="12" s="1"/>
  <c r="CM579" i="12"/>
  <c r="CM690" i="12" s="1"/>
  <c r="CL579" i="12"/>
  <c r="CL690" i="12" s="1"/>
  <c r="CK579" i="12"/>
  <c r="CK690" i="12" s="1"/>
  <c r="CJ579" i="12"/>
  <c r="CJ690" i="12" s="1"/>
  <c r="CI579" i="12"/>
  <c r="CI690" i="12" s="1"/>
  <c r="CH579" i="12"/>
  <c r="CH690" i="12" s="1"/>
  <c r="CG579" i="12"/>
  <c r="CG690" i="12" s="1"/>
  <c r="CF579" i="12"/>
  <c r="CF690" i="12" s="1"/>
  <c r="CE579" i="12"/>
  <c r="CE690" i="12" s="1"/>
  <c r="CD579" i="12"/>
  <c r="CD690" i="12" s="1"/>
  <c r="CC579" i="12"/>
  <c r="CC690" i="12" s="1"/>
  <c r="CB579" i="12"/>
  <c r="CB690" i="12" s="1"/>
  <c r="CA579" i="12"/>
  <c r="CA690" i="12" s="1"/>
  <c r="BZ579" i="12"/>
  <c r="BZ690" i="12" s="1"/>
  <c r="BY579" i="12"/>
  <c r="BY690" i="12" s="1"/>
  <c r="BX579" i="12"/>
  <c r="BX690" i="12" s="1"/>
  <c r="BW579" i="12"/>
  <c r="BW690" i="12" s="1"/>
  <c r="BV579" i="12"/>
  <c r="BV690" i="12" s="1"/>
  <c r="BU579" i="12"/>
  <c r="BU690" i="12" s="1"/>
  <c r="BT579" i="12"/>
  <c r="BT690" i="12" s="1"/>
  <c r="BS579" i="12"/>
  <c r="BS690" i="12" s="1"/>
  <c r="BR579" i="12"/>
  <c r="BR690" i="12" s="1"/>
  <c r="BQ579" i="12"/>
  <c r="BQ690" i="12" s="1"/>
  <c r="BP579" i="12"/>
  <c r="BP690" i="12" s="1"/>
  <c r="BO579" i="12"/>
  <c r="BO690" i="12" s="1"/>
  <c r="BN579" i="12"/>
  <c r="BN690" i="12" s="1"/>
  <c r="BM579" i="12"/>
  <c r="BM690" i="12" s="1"/>
  <c r="BL579" i="12"/>
  <c r="BL690" i="12" s="1"/>
  <c r="BK579" i="12"/>
  <c r="BK690" i="12" s="1"/>
  <c r="BJ579" i="12"/>
  <c r="BJ690" i="12" s="1"/>
  <c r="BI579" i="12"/>
  <c r="BI690" i="12" s="1"/>
  <c r="BH579" i="12"/>
  <c r="BH690" i="12" s="1"/>
  <c r="BG579" i="12"/>
  <c r="BG690" i="12" s="1"/>
  <c r="BF579" i="12"/>
  <c r="BF690" i="12" s="1"/>
  <c r="BE579" i="12"/>
  <c r="BE690" i="12" s="1"/>
  <c r="BD579" i="12"/>
  <c r="BD690" i="12" s="1"/>
  <c r="BC579" i="12"/>
  <c r="BC690" i="12" s="1"/>
  <c r="BB579" i="12"/>
  <c r="BB690" i="12" s="1"/>
  <c r="BA579" i="12"/>
  <c r="BA690" i="12" s="1"/>
  <c r="AZ579" i="12"/>
  <c r="AZ690" i="12" s="1"/>
  <c r="AY579" i="12"/>
  <c r="AY690" i="12" s="1"/>
  <c r="AX579" i="12"/>
  <c r="AX690" i="12" s="1"/>
  <c r="AW579" i="12"/>
  <c r="AW690" i="12" s="1"/>
  <c r="AV579" i="12"/>
  <c r="AV690" i="12" s="1"/>
  <c r="AU579" i="12"/>
  <c r="AU690" i="12" s="1"/>
  <c r="AT579" i="12"/>
  <c r="AT690" i="12" s="1"/>
  <c r="AS579" i="12"/>
  <c r="AS690" i="12" s="1"/>
  <c r="AR579" i="12"/>
  <c r="AR690" i="12" s="1"/>
  <c r="AQ579" i="12"/>
  <c r="AQ690" i="12" s="1"/>
  <c r="AP579" i="12"/>
  <c r="AP690" i="12" s="1"/>
  <c r="AO579" i="12"/>
  <c r="AO690" i="12" s="1"/>
  <c r="AN579" i="12"/>
  <c r="AN690" i="12" s="1"/>
  <c r="AM579" i="12"/>
  <c r="AM690" i="12" s="1"/>
  <c r="AL579" i="12"/>
  <c r="AL690" i="12" s="1"/>
  <c r="AK579" i="12"/>
  <c r="AK690" i="12" s="1"/>
  <c r="AJ579" i="12"/>
  <c r="AJ690" i="12" s="1"/>
  <c r="AI579" i="12"/>
  <c r="AI690" i="12" s="1"/>
  <c r="AH579" i="12"/>
  <c r="AH690" i="12" s="1"/>
  <c r="AG579" i="12"/>
  <c r="AG690" i="12" s="1"/>
  <c r="AF579" i="12"/>
  <c r="AF690" i="12" s="1"/>
  <c r="AE579" i="12"/>
  <c r="AE690" i="12" s="1"/>
  <c r="AD579" i="12"/>
  <c r="AD690" i="12" s="1"/>
  <c r="AC579" i="12"/>
  <c r="AC690" i="12" s="1"/>
  <c r="AB579" i="12"/>
  <c r="AB690" i="12" s="1"/>
  <c r="AA579" i="12"/>
  <c r="AA690" i="12" s="1"/>
  <c r="Z579" i="12"/>
  <c r="Z690" i="12" s="1"/>
  <c r="Y579" i="12"/>
  <c r="Y690" i="12" s="1"/>
  <c r="X579" i="12"/>
  <c r="X690" i="12" s="1"/>
  <c r="W579" i="12"/>
  <c r="W690" i="12" s="1"/>
  <c r="V579" i="12"/>
  <c r="V690" i="12" s="1"/>
  <c r="U579" i="12"/>
  <c r="U690" i="12" s="1"/>
  <c r="T579" i="12"/>
  <c r="T690" i="12" s="1"/>
  <c r="S579" i="12"/>
  <c r="S690" i="12" s="1"/>
  <c r="R579" i="12"/>
  <c r="R690" i="12" s="1"/>
  <c r="Q579" i="12"/>
  <c r="Q690" i="12" s="1"/>
  <c r="P579" i="12"/>
  <c r="P690" i="12" s="1"/>
  <c r="O579" i="12"/>
  <c r="O690" i="12" s="1"/>
  <c r="N579" i="12"/>
  <c r="N690" i="12" s="1"/>
  <c r="M579" i="12"/>
  <c r="M690" i="12" s="1"/>
  <c r="L579" i="12"/>
  <c r="L690" i="12" s="1"/>
  <c r="J579" i="12"/>
  <c r="J690" i="12" s="1"/>
  <c r="I579" i="12"/>
  <c r="I690" i="12" s="1"/>
  <c r="H579" i="12"/>
  <c r="H690" i="12" s="1"/>
  <c r="G579" i="12"/>
  <c r="G690" i="12" s="1"/>
  <c r="F579" i="12"/>
  <c r="F690" i="12" s="1"/>
  <c r="E579" i="12"/>
  <c r="E690" i="12" s="1"/>
  <c r="DH578" i="12"/>
  <c r="DH689" i="12" s="1"/>
  <c r="DG578" i="12"/>
  <c r="DG689" i="12" s="1"/>
  <c r="DF578" i="12"/>
  <c r="DF689" i="12" s="1"/>
  <c r="DE578" i="12"/>
  <c r="DE689" i="12" s="1"/>
  <c r="DD578" i="12"/>
  <c r="DD689" i="12" s="1"/>
  <c r="DC578" i="12"/>
  <c r="DC689" i="12" s="1"/>
  <c r="DB578" i="12"/>
  <c r="DB689" i="12" s="1"/>
  <c r="DA578" i="12"/>
  <c r="DA689" i="12" s="1"/>
  <c r="CZ578" i="12"/>
  <c r="CZ689" i="12" s="1"/>
  <c r="CY578" i="12"/>
  <c r="CY689" i="12" s="1"/>
  <c r="CX578" i="12"/>
  <c r="CX689" i="12" s="1"/>
  <c r="CW578" i="12"/>
  <c r="CW689" i="12" s="1"/>
  <c r="CV578" i="12"/>
  <c r="CV689" i="12" s="1"/>
  <c r="CU578" i="12"/>
  <c r="CU689" i="12" s="1"/>
  <c r="CT578" i="12"/>
  <c r="CT689" i="12" s="1"/>
  <c r="CS578" i="12"/>
  <c r="CS689" i="12" s="1"/>
  <c r="CR578" i="12"/>
  <c r="CR689" i="12" s="1"/>
  <c r="CQ578" i="12"/>
  <c r="CQ689" i="12" s="1"/>
  <c r="CP578" i="12"/>
  <c r="CP689" i="12" s="1"/>
  <c r="CO578" i="12"/>
  <c r="CO689" i="12" s="1"/>
  <c r="CN578" i="12"/>
  <c r="CN689" i="12" s="1"/>
  <c r="CM578" i="12"/>
  <c r="CM689" i="12" s="1"/>
  <c r="CL578" i="12"/>
  <c r="CL689" i="12" s="1"/>
  <c r="CK578" i="12"/>
  <c r="CK689" i="12" s="1"/>
  <c r="CJ578" i="12"/>
  <c r="CJ689" i="12" s="1"/>
  <c r="CI578" i="12"/>
  <c r="CI689" i="12" s="1"/>
  <c r="CH578" i="12"/>
  <c r="CH689" i="12" s="1"/>
  <c r="CG578" i="12"/>
  <c r="CG689" i="12" s="1"/>
  <c r="CF578" i="12"/>
  <c r="CF689" i="12" s="1"/>
  <c r="CE578" i="12"/>
  <c r="CE689" i="12" s="1"/>
  <c r="CD578" i="12"/>
  <c r="CD689" i="12" s="1"/>
  <c r="CC578" i="12"/>
  <c r="CC689" i="12" s="1"/>
  <c r="CB578" i="12"/>
  <c r="CB689" i="12" s="1"/>
  <c r="CA578" i="12"/>
  <c r="CA689" i="12" s="1"/>
  <c r="BZ578" i="12"/>
  <c r="BZ689" i="12" s="1"/>
  <c r="BY578" i="12"/>
  <c r="BY689" i="12" s="1"/>
  <c r="BX578" i="12"/>
  <c r="BX689" i="12" s="1"/>
  <c r="BW578" i="12"/>
  <c r="BW689" i="12" s="1"/>
  <c r="BV578" i="12"/>
  <c r="BV689" i="12" s="1"/>
  <c r="BU578" i="12"/>
  <c r="BU689" i="12" s="1"/>
  <c r="BT578" i="12"/>
  <c r="BT689" i="12" s="1"/>
  <c r="BS578" i="12"/>
  <c r="BS689" i="12" s="1"/>
  <c r="BR578" i="12"/>
  <c r="BR689" i="12" s="1"/>
  <c r="BQ578" i="12"/>
  <c r="BQ689" i="12" s="1"/>
  <c r="BP578" i="12"/>
  <c r="BP689" i="12" s="1"/>
  <c r="BO578" i="12"/>
  <c r="BO689" i="12" s="1"/>
  <c r="BN578" i="12"/>
  <c r="BN689" i="12" s="1"/>
  <c r="BM578" i="12"/>
  <c r="BM689" i="12" s="1"/>
  <c r="BL578" i="12"/>
  <c r="BL689" i="12" s="1"/>
  <c r="BK578" i="12"/>
  <c r="BK689" i="12" s="1"/>
  <c r="BJ578" i="12"/>
  <c r="BJ689" i="12" s="1"/>
  <c r="BI578" i="12"/>
  <c r="BI689" i="12" s="1"/>
  <c r="BH578" i="12"/>
  <c r="BH689" i="12" s="1"/>
  <c r="BG578" i="12"/>
  <c r="BG689" i="12" s="1"/>
  <c r="BF578" i="12"/>
  <c r="BF689" i="12" s="1"/>
  <c r="BE578" i="12"/>
  <c r="BE689" i="12" s="1"/>
  <c r="BD578" i="12"/>
  <c r="BD689" i="12" s="1"/>
  <c r="BC578" i="12"/>
  <c r="BC689" i="12" s="1"/>
  <c r="BB578" i="12"/>
  <c r="BB689" i="12" s="1"/>
  <c r="BA578" i="12"/>
  <c r="BA689" i="12" s="1"/>
  <c r="AZ578" i="12"/>
  <c r="AZ689" i="12" s="1"/>
  <c r="AY578" i="12"/>
  <c r="AY689" i="12" s="1"/>
  <c r="AX578" i="12"/>
  <c r="AX689" i="12" s="1"/>
  <c r="AW578" i="12"/>
  <c r="AW689" i="12" s="1"/>
  <c r="AV578" i="12"/>
  <c r="AV689" i="12" s="1"/>
  <c r="AU578" i="12"/>
  <c r="AU689" i="12" s="1"/>
  <c r="AT578" i="12"/>
  <c r="AT689" i="12" s="1"/>
  <c r="AS578" i="12"/>
  <c r="AS689" i="12" s="1"/>
  <c r="AR578" i="12"/>
  <c r="AR689" i="12" s="1"/>
  <c r="AQ578" i="12"/>
  <c r="AQ689" i="12" s="1"/>
  <c r="AP578" i="12"/>
  <c r="AP689" i="12" s="1"/>
  <c r="AO578" i="12"/>
  <c r="AO689" i="12" s="1"/>
  <c r="AN578" i="12"/>
  <c r="AN689" i="12" s="1"/>
  <c r="AM578" i="12"/>
  <c r="AM689" i="12" s="1"/>
  <c r="AL578" i="12"/>
  <c r="AL689" i="12" s="1"/>
  <c r="AK578" i="12"/>
  <c r="AK689" i="12" s="1"/>
  <c r="AJ578" i="12"/>
  <c r="AJ689" i="12" s="1"/>
  <c r="AI578" i="12"/>
  <c r="AI689" i="12" s="1"/>
  <c r="AH578" i="12"/>
  <c r="AH689" i="12" s="1"/>
  <c r="AG578" i="12"/>
  <c r="AG689" i="12" s="1"/>
  <c r="AF578" i="12"/>
  <c r="AF689" i="12" s="1"/>
  <c r="AE578" i="12"/>
  <c r="AE689" i="12" s="1"/>
  <c r="AD578" i="12"/>
  <c r="AD689" i="12" s="1"/>
  <c r="AC578" i="12"/>
  <c r="AC689" i="12" s="1"/>
  <c r="AB578" i="12"/>
  <c r="AB689" i="12" s="1"/>
  <c r="AA578" i="12"/>
  <c r="AA689" i="12" s="1"/>
  <c r="Z578" i="12"/>
  <c r="Z689" i="12" s="1"/>
  <c r="Y578" i="12"/>
  <c r="Y689" i="12" s="1"/>
  <c r="X578" i="12"/>
  <c r="X689" i="12" s="1"/>
  <c r="W578" i="12"/>
  <c r="W689" i="12" s="1"/>
  <c r="V578" i="12"/>
  <c r="V689" i="12" s="1"/>
  <c r="U578" i="12"/>
  <c r="U689" i="12" s="1"/>
  <c r="T578" i="12"/>
  <c r="T689" i="12" s="1"/>
  <c r="S578" i="12"/>
  <c r="S689" i="12" s="1"/>
  <c r="R578" i="12"/>
  <c r="R689" i="12" s="1"/>
  <c r="Q578" i="12"/>
  <c r="Q689" i="12" s="1"/>
  <c r="P578" i="12"/>
  <c r="P689" i="12" s="1"/>
  <c r="O578" i="12"/>
  <c r="O689" i="12" s="1"/>
  <c r="N578" i="12"/>
  <c r="N689" i="12" s="1"/>
  <c r="M578" i="12"/>
  <c r="M689" i="12" s="1"/>
  <c r="L578" i="12"/>
  <c r="L689" i="12" s="1"/>
  <c r="K578" i="12"/>
  <c r="K689" i="12" s="1"/>
  <c r="I578" i="12"/>
  <c r="I689" i="12" s="1"/>
  <c r="H578" i="12"/>
  <c r="H689" i="12" s="1"/>
  <c r="G578" i="12"/>
  <c r="G689" i="12" s="1"/>
  <c r="F578" i="12"/>
  <c r="F689" i="12" s="1"/>
  <c r="E578" i="12"/>
  <c r="E689" i="12" s="1"/>
  <c r="DH577" i="12"/>
  <c r="DH688" i="12" s="1"/>
  <c r="DG577" i="12"/>
  <c r="DG688" i="12" s="1"/>
  <c r="DF577" i="12"/>
  <c r="DF688" i="12" s="1"/>
  <c r="DE577" i="12"/>
  <c r="DE688" i="12" s="1"/>
  <c r="DD577" i="12"/>
  <c r="DD688" i="12" s="1"/>
  <c r="DC577" i="12"/>
  <c r="DC688" i="12" s="1"/>
  <c r="DB577" i="12"/>
  <c r="DB688" i="12" s="1"/>
  <c r="DA577" i="12"/>
  <c r="DA688" i="12" s="1"/>
  <c r="CZ577" i="12"/>
  <c r="CZ688" i="12" s="1"/>
  <c r="CY577" i="12"/>
  <c r="CY688" i="12" s="1"/>
  <c r="CX577" i="12"/>
  <c r="CX688" i="12" s="1"/>
  <c r="CW577" i="12"/>
  <c r="CW688" i="12" s="1"/>
  <c r="CV577" i="12"/>
  <c r="CV688" i="12" s="1"/>
  <c r="CU577" i="12"/>
  <c r="CU688" i="12" s="1"/>
  <c r="CT577" i="12"/>
  <c r="CT688" i="12" s="1"/>
  <c r="CS577" i="12"/>
  <c r="CS688" i="12" s="1"/>
  <c r="CR577" i="12"/>
  <c r="CR688" i="12" s="1"/>
  <c r="CQ577" i="12"/>
  <c r="CQ688" i="12" s="1"/>
  <c r="CP577" i="12"/>
  <c r="CP688" i="12" s="1"/>
  <c r="CO577" i="12"/>
  <c r="CO688" i="12" s="1"/>
  <c r="CN577" i="12"/>
  <c r="CN688" i="12" s="1"/>
  <c r="CM577" i="12"/>
  <c r="CM688" i="12" s="1"/>
  <c r="CL577" i="12"/>
  <c r="CL688" i="12" s="1"/>
  <c r="CK577" i="12"/>
  <c r="CK688" i="12" s="1"/>
  <c r="CJ577" i="12"/>
  <c r="CJ688" i="12" s="1"/>
  <c r="CI577" i="12"/>
  <c r="CI688" i="12" s="1"/>
  <c r="CH577" i="12"/>
  <c r="CH688" i="12" s="1"/>
  <c r="CG577" i="12"/>
  <c r="CG688" i="12" s="1"/>
  <c r="CF577" i="12"/>
  <c r="CF688" i="12" s="1"/>
  <c r="CE577" i="12"/>
  <c r="CE688" i="12" s="1"/>
  <c r="CD577" i="12"/>
  <c r="CD688" i="12" s="1"/>
  <c r="CC577" i="12"/>
  <c r="CC688" i="12" s="1"/>
  <c r="CB577" i="12"/>
  <c r="CB688" i="12" s="1"/>
  <c r="CA577" i="12"/>
  <c r="CA688" i="12" s="1"/>
  <c r="BZ577" i="12"/>
  <c r="BZ688" i="12" s="1"/>
  <c r="BY577" i="12"/>
  <c r="BY688" i="12" s="1"/>
  <c r="BX577" i="12"/>
  <c r="BX688" i="12" s="1"/>
  <c r="BW577" i="12"/>
  <c r="BW688" i="12" s="1"/>
  <c r="BV577" i="12"/>
  <c r="BV688" i="12" s="1"/>
  <c r="BU577" i="12"/>
  <c r="BU688" i="12" s="1"/>
  <c r="BT577" i="12"/>
  <c r="BT688" i="12" s="1"/>
  <c r="BS577" i="12"/>
  <c r="BS688" i="12" s="1"/>
  <c r="BR577" i="12"/>
  <c r="BR688" i="12" s="1"/>
  <c r="BQ577" i="12"/>
  <c r="BQ688" i="12" s="1"/>
  <c r="BP577" i="12"/>
  <c r="BP688" i="12" s="1"/>
  <c r="BO577" i="12"/>
  <c r="BO688" i="12" s="1"/>
  <c r="BN577" i="12"/>
  <c r="BN688" i="12" s="1"/>
  <c r="BM577" i="12"/>
  <c r="BM688" i="12" s="1"/>
  <c r="BL577" i="12"/>
  <c r="BL688" i="12" s="1"/>
  <c r="BK577" i="12"/>
  <c r="BK688" i="12" s="1"/>
  <c r="BJ577" i="12"/>
  <c r="BJ688" i="12" s="1"/>
  <c r="BI577" i="12"/>
  <c r="BI688" i="12" s="1"/>
  <c r="BH577" i="12"/>
  <c r="BH688" i="12" s="1"/>
  <c r="BG577" i="12"/>
  <c r="BG688" i="12" s="1"/>
  <c r="BF577" i="12"/>
  <c r="BF688" i="12" s="1"/>
  <c r="BE577" i="12"/>
  <c r="BE688" i="12" s="1"/>
  <c r="BD577" i="12"/>
  <c r="BD688" i="12" s="1"/>
  <c r="BC577" i="12"/>
  <c r="BC688" i="12" s="1"/>
  <c r="BB577" i="12"/>
  <c r="BB688" i="12" s="1"/>
  <c r="BA577" i="12"/>
  <c r="BA688" i="12" s="1"/>
  <c r="AZ577" i="12"/>
  <c r="AZ688" i="12" s="1"/>
  <c r="AY577" i="12"/>
  <c r="AY688" i="12" s="1"/>
  <c r="AX577" i="12"/>
  <c r="AX688" i="12" s="1"/>
  <c r="AW577" i="12"/>
  <c r="AW688" i="12" s="1"/>
  <c r="AV577" i="12"/>
  <c r="AV688" i="12" s="1"/>
  <c r="AU577" i="12"/>
  <c r="AU688" i="12" s="1"/>
  <c r="AT577" i="12"/>
  <c r="AT688" i="12" s="1"/>
  <c r="AS577" i="12"/>
  <c r="AS688" i="12" s="1"/>
  <c r="AR577" i="12"/>
  <c r="AR688" i="12" s="1"/>
  <c r="AQ577" i="12"/>
  <c r="AQ688" i="12" s="1"/>
  <c r="AP577" i="12"/>
  <c r="AP688" i="12" s="1"/>
  <c r="AO577" i="12"/>
  <c r="AO688" i="12" s="1"/>
  <c r="AN577" i="12"/>
  <c r="AN688" i="12" s="1"/>
  <c r="AM577" i="12"/>
  <c r="AM688" i="12" s="1"/>
  <c r="AL577" i="12"/>
  <c r="AL688" i="12" s="1"/>
  <c r="AK577" i="12"/>
  <c r="AK688" i="12" s="1"/>
  <c r="AJ577" i="12"/>
  <c r="AJ688" i="12" s="1"/>
  <c r="AI577" i="12"/>
  <c r="AI688" i="12" s="1"/>
  <c r="AH577" i="12"/>
  <c r="AH688" i="12" s="1"/>
  <c r="AG577" i="12"/>
  <c r="AG688" i="12" s="1"/>
  <c r="AF577" i="12"/>
  <c r="AF688" i="12" s="1"/>
  <c r="AE577" i="12"/>
  <c r="AE688" i="12" s="1"/>
  <c r="AD577" i="12"/>
  <c r="AD688" i="12" s="1"/>
  <c r="AC577" i="12"/>
  <c r="AC688" i="12" s="1"/>
  <c r="AB577" i="12"/>
  <c r="AB688" i="12" s="1"/>
  <c r="AA577" i="12"/>
  <c r="AA688" i="12" s="1"/>
  <c r="Z577" i="12"/>
  <c r="Z688" i="12" s="1"/>
  <c r="Y577" i="12"/>
  <c r="Y688" i="12" s="1"/>
  <c r="X577" i="12"/>
  <c r="X688" i="12" s="1"/>
  <c r="W577" i="12"/>
  <c r="W688" i="12" s="1"/>
  <c r="V577" i="12"/>
  <c r="V688" i="12" s="1"/>
  <c r="U577" i="12"/>
  <c r="U688" i="12" s="1"/>
  <c r="T577" i="12"/>
  <c r="T688" i="12" s="1"/>
  <c r="S577" i="12"/>
  <c r="S688" i="12" s="1"/>
  <c r="R577" i="12"/>
  <c r="R688" i="12" s="1"/>
  <c r="Q577" i="12"/>
  <c r="Q688" i="12" s="1"/>
  <c r="P577" i="12"/>
  <c r="P688" i="12" s="1"/>
  <c r="O577" i="12"/>
  <c r="O688" i="12" s="1"/>
  <c r="N577" i="12"/>
  <c r="N688" i="12" s="1"/>
  <c r="M577" i="12"/>
  <c r="M688" i="12" s="1"/>
  <c r="L577" i="12"/>
  <c r="L688" i="12" s="1"/>
  <c r="K577" i="12"/>
  <c r="K688" i="12" s="1"/>
  <c r="J577" i="12"/>
  <c r="J688" i="12" s="1"/>
  <c r="H577" i="12"/>
  <c r="H688" i="12" s="1"/>
  <c r="G577" i="12"/>
  <c r="G688" i="12" s="1"/>
  <c r="F577" i="12"/>
  <c r="F688" i="12" s="1"/>
  <c r="E577" i="12"/>
  <c r="E688" i="12" s="1"/>
  <c r="DH576" i="12"/>
  <c r="DH687" i="12" s="1"/>
  <c r="DG576" i="12"/>
  <c r="DG687" i="12" s="1"/>
  <c r="DF576" i="12"/>
  <c r="DF687" i="12" s="1"/>
  <c r="DE576" i="12"/>
  <c r="DE687" i="12" s="1"/>
  <c r="DD576" i="12"/>
  <c r="DD687" i="12" s="1"/>
  <c r="DC576" i="12"/>
  <c r="DC687" i="12" s="1"/>
  <c r="DB576" i="12"/>
  <c r="DB687" i="12" s="1"/>
  <c r="DA576" i="12"/>
  <c r="DA687" i="12" s="1"/>
  <c r="CZ576" i="12"/>
  <c r="CZ687" i="12" s="1"/>
  <c r="CY576" i="12"/>
  <c r="CY687" i="12" s="1"/>
  <c r="CX576" i="12"/>
  <c r="CX687" i="12" s="1"/>
  <c r="CW576" i="12"/>
  <c r="CW687" i="12" s="1"/>
  <c r="CV576" i="12"/>
  <c r="CV687" i="12" s="1"/>
  <c r="CU576" i="12"/>
  <c r="CU687" i="12" s="1"/>
  <c r="CT576" i="12"/>
  <c r="CT687" i="12" s="1"/>
  <c r="CS576" i="12"/>
  <c r="CS687" i="12" s="1"/>
  <c r="CR576" i="12"/>
  <c r="CR687" i="12" s="1"/>
  <c r="CQ576" i="12"/>
  <c r="CQ687" i="12" s="1"/>
  <c r="CP576" i="12"/>
  <c r="CP687" i="12" s="1"/>
  <c r="CO576" i="12"/>
  <c r="CO687" i="12" s="1"/>
  <c r="CN576" i="12"/>
  <c r="CN687" i="12" s="1"/>
  <c r="CM576" i="12"/>
  <c r="CM687" i="12" s="1"/>
  <c r="CL576" i="12"/>
  <c r="CL687" i="12" s="1"/>
  <c r="CK576" i="12"/>
  <c r="CK687" i="12" s="1"/>
  <c r="CJ576" i="12"/>
  <c r="CJ687" i="12" s="1"/>
  <c r="CI576" i="12"/>
  <c r="CI687" i="12" s="1"/>
  <c r="CH576" i="12"/>
  <c r="CH687" i="12" s="1"/>
  <c r="CG576" i="12"/>
  <c r="CG687" i="12" s="1"/>
  <c r="CF576" i="12"/>
  <c r="CF687" i="12" s="1"/>
  <c r="CE576" i="12"/>
  <c r="CE687" i="12" s="1"/>
  <c r="CD576" i="12"/>
  <c r="CD687" i="12" s="1"/>
  <c r="CC576" i="12"/>
  <c r="CC687" i="12" s="1"/>
  <c r="CB576" i="12"/>
  <c r="CB687" i="12" s="1"/>
  <c r="CA576" i="12"/>
  <c r="CA687" i="12" s="1"/>
  <c r="BZ576" i="12"/>
  <c r="BZ687" i="12" s="1"/>
  <c r="BY576" i="12"/>
  <c r="BY687" i="12" s="1"/>
  <c r="BX576" i="12"/>
  <c r="BX687" i="12" s="1"/>
  <c r="BW576" i="12"/>
  <c r="BW687" i="12" s="1"/>
  <c r="BV576" i="12"/>
  <c r="BV687" i="12" s="1"/>
  <c r="BU576" i="12"/>
  <c r="BU687" i="12" s="1"/>
  <c r="BT576" i="12"/>
  <c r="BT687" i="12" s="1"/>
  <c r="BS576" i="12"/>
  <c r="BS687" i="12" s="1"/>
  <c r="BR576" i="12"/>
  <c r="BR687" i="12" s="1"/>
  <c r="BQ576" i="12"/>
  <c r="BQ687" i="12" s="1"/>
  <c r="BP576" i="12"/>
  <c r="BP687" i="12" s="1"/>
  <c r="BO576" i="12"/>
  <c r="BO687" i="12" s="1"/>
  <c r="BN576" i="12"/>
  <c r="BN687" i="12" s="1"/>
  <c r="BM576" i="12"/>
  <c r="BM687" i="12" s="1"/>
  <c r="BL576" i="12"/>
  <c r="BL687" i="12" s="1"/>
  <c r="BK576" i="12"/>
  <c r="BK687" i="12" s="1"/>
  <c r="BJ576" i="12"/>
  <c r="BJ687" i="12" s="1"/>
  <c r="BI576" i="12"/>
  <c r="BI687" i="12" s="1"/>
  <c r="BH576" i="12"/>
  <c r="BH687" i="12" s="1"/>
  <c r="BG576" i="12"/>
  <c r="BG687" i="12" s="1"/>
  <c r="BF576" i="12"/>
  <c r="BF687" i="12" s="1"/>
  <c r="BE576" i="12"/>
  <c r="BE687" i="12" s="1"/>
  <c r="BD576" i="12"/>
  <c r="BD687" i="12" s="1"/>
  <c r="BC576" i="12"/>
  <c r="BC687" i="12" s="1"/>
  <c r="BB576" i="12"/>
  <c r="BB687" i="12" s="1"/>
  <c r="BA576" i="12"/>
  <c r="BA687" i="12" s="1"/>
  <c r="AZ576" i="12"/>
  <c r="AZ687" i="12" s="1"/>
  <c r="AY576" i="12"/>
  <c r="AY687" i="12" s="1"/>
  <c r="AX576" i="12"/>
  <c r="AX687" i="12" s="1"/>
  <c r="AW576" i="12"/>
  <c r="AW687" i="12" s="1"/>
  <c r="AV576" i="12"/>
  <c r="AV687" i="12" s="1"/>
  <c r="AU576" i="12"/>
  <c r="AU687" i="12" s="1"/>
  <c r="AT576" i="12"/>
  <c r="AT687" i="12" s="1"/>
  <c r="AS576" i="12"/>
  <c r="AS687" i="12" s="1"/>
  <c r="AR576" i="12"/>
  <c r="AR687" i="12" s="1"/>
  <c r="AQ576" i="12"/>
  <c r="AQ687" i="12" s="1"/>
  <c r="AP576" i="12"/>
  <c r="AP687" i="12" s="1"/>
  <c r="AO576" i="12"/>
  <c r="AO687" i="12" s="1"/>
  <c r="AN576" i="12"/>
  <c r="AN687" i="12" s="1"/>
  <c r="AM576" i="12"/>
  <c r="AM687" i="12" s="1"/>
  <c r="AL576" i="12"/>
  <c r="AL687" i="12" s="1"/>
  <c r="AK576" i="12"/>
  <c r="AK687" i="12" s="1"/>
  <c r="AJ576" i="12"/>
  <c r="AJ687" i="12" s="1"/>
  <c r="AI576" i="12"/>
  <c r="AI687" i="12" s="1"/>
  <c r="AH576" i="12"/>
  <c r="AH687" i="12" s="1"/>
  <c r="AG576" i="12"/>
  <c r="AG687" i="12" s="1"/>
  <c r="AF576" i="12"/>
  <c r="AF687" i="12" s="1"/>
  <c r="AE576" i="12"/>
  <c r="AE687" i="12" s="1"/>
  <c r="AD576" i="12"/>
  <c r="AD687" i="12" s="1"/>
  <c r="AC576" i="12"/>
  <c r="AC687" i="12" s="1"/>
  <c r="AB576" i="12"/>
  <c r="AB687" i="12" s="1"/>
  <c r="AA576" i="12"/>
  <c r="AA687" i="12" s="1"/>
  <c r="Z576" i="12"/>
  <c r="Z687" i="12" s="1"/>
  <c r="Y576" i="12"/>
  <c r="Y687" i="12" s="1"/>
  <c r="X576" i="12"/>
  <c r="X687" i="12" s="1"/>
  <c r="W576" i="12"/>
  <c r="W687" i="12" s="1"/>
  <c r="V576" i="12"/>
  <c r="V687" i="12" s="1"/>
  <c r="U576" i="12"/>
  <c r="U687" i="12" s="1"/>
  <c r="T576" i="12"/>
  <c r="T687" i="12" s="1"/>
  <c r="S576" i="12"/>
  <c r="S687" i="12" s="1"/>
  <c r="R576" i="12"/>
  <c r="R687" i="12" s="1"/>
  <c r="Q576" i="12"/>
  <c r="Q687" i="12" s="1"/>
  <c r="P576" i="12"/>
  <c r="P687" i="12" s="1"/>
  <c r="O576" i="12"/>
  <c r="O687" i="12" s="1"/>
  <c r="N576" i="12"/>
  <c r="N687" i="12" s="1"/>
  <c r="M576" i="12"/>
  <c r="M687" i="12" s="1"/>
  <c r="L576" i="12"/>
  <c r="L687" i="12" s="1"/>
  <c r="K576" i="12"/>
  <c r="K687" i="12" s="1"/>
  <c r="J576" i="12"/>
  <c r="J687" i="12" s="1"/>
  <c r="I576" i="12"/>
  <c r="I687" i="12" s="1"/>
  <c r="G576" i="12"/>
  <c r="G687" i="12" s="1"/>
  <c r="F576" i="12"/>
  <c r="F687" i="12" s="1"/>
  <c r="E576" i="12"/>
  <c r="E687" i="12" s="1"/>
  <c r="DH575" i="12"/>
  <c r="DH686" i="12" s="1"/>
  <c r="DG575" i="12"/>
  <c r="DG686" i="12" s="1"/>
  <c r="DF575" i="12"/>
  <c r="DF686" i="12" s="1"/>
  <c r="DE575" i="12"/>
  <c r="DE686" i="12" s="1"/>
  <c r="DD575" i="12"/>
  <c r="DD686" i="12" s="1"/>
  <c r="DC575" i="12"/>
  <c r="DC686" i="12" s="1"/>
  <c r="DB575" i="12"/>
  <c r="DB686" i="12" s="1"/>
  <c r="DA575" i="12"/>
  <c r="DA686" i="12" s="1"/>
  <c r="CZ575" i="12"/>
  <c r="CZ686" i="12" s="1"/>
  <c r="CY575" i="12"/>
  <c r="CY686" i="12" s="1"/>
  <c r="CX575" i="12"/>
  <c r="CX686" i="12" s="1"/>
  <c r="CW575" i="12"/>
  <c r="CW686" i="12" s="1"/>
  <c r="CV575" i="12"/>
  <c r="CV686" i="12" s="1"/>
  <c r="CU575" i="12"/>
  <c r="CU686" i="12" s="1"/>
  <c r="CT575" i="12"/>
  <c r="CT686" i="12" s="1"/>
  <c r="CS575" i="12"/>
  <c r="CS686" i="12" s="1"/>
  <c r="CR575" i="12"/>
  <c r="CR686" i="12" s="1"/>
  <c r="CQ575" i="12"/>
  <c r="CQ686" i="12" s="1"/>
  <c r="CP575" i="12"/>
  <c r="CP686" i="12" s="1"/>
  <c r="CO575" i="12"/>
  <c r="CO686" i="12" s="1"/>
  <c r="CN575" i="12"/>
  <c r="CN686" i="12" s="1"/>
  <c r="CM575" i="12"/>
  <c r="CM686" i="12" s="1"/>
  <c r="CL575" i="12"/>
  <c r="CL686" i="12" s="1"/>
  <c r="CK575" i="12"/>
  <c r="CK686" i="12" s="1"/>
  <c r="CJ575" i="12"/>
  <c r="CJ686" i="12" s="1"/>
  <c r="CI575" i="12"/>
  <c r="CI686" i="12" s="1"/>
  <c r="CH575" i="12"/>
  <c r="CH686" i="12" s="1"/>
  <c r="CG575" i="12"/>
  <c r="CG686" i="12" s="1"/>
  <c r="CF575" i="12"/>
  <c r="CF686" i="12" s="1"/>
  <c r="CE575" i="12"/>
  <c r="CE686" i="12" s="1"/>
  <c r="CD575" i="12"/>
  <c r="CD686" i="12" s="1"/>
  <c r="CC575" i="12"/>
  <c r="CC686" i="12" s="1"/>
  <c r="CB575" i="12"/>
  <c r="CB686" i="12" s="1"/>
  <c r="CA575" i="12"/>
  <c r="CA686" i="12" s="1"/>
  <c r="BZ575" i="12"/>
  <c r="BZ686" i="12" s="1"/>
  <c r="BY575" i="12"/>
  <c r="BY686" i="12" s="1"/>
  <c r="BX575" i="12"/>
  <c r="BX686" i="12" s="1"/>
  <c r="BW575" i="12"/>
  <c r="BW686" i="12" s="1"/>
  <c r="BV575" i="12"/>
  <c r="BV686" i="12" s="1"/>
  <c r="BU575" i="12"/>
  <c r="BU686" i="12" s="1"/>
  <c r="BT575" i="12"/>
  <c r="BT686" i="12" s="1"/>
  <c r="BS575" i="12"/>
  <c r="BS686" i="12" s="1"/>
  <c r="BR575" i="12"/>
  <c r="BR686" i="12" s="1"/>
  <c r="BQ575" i="12"/>
  <c r="BQ686" i="12" s="1"/>
  <c r="BP575" i="12"/>
  <c r="BP686" i="12" s="1"/>
  <c r="BO575" i="12"/>
  <c r="BO686" i="12" s="1"/>
  <c r="BN575" i="12"/>
  <c r="BN686" i="12" s="1"/>
  <c r="BM575" i="12"/>
  <c r="BM686" i="12" s="1"/>
  <c r="BL575" i="12"/>
  <c r="BL686" i="12" s="1"/>
  <c r="BK575" i="12"/>
  <c r="BK686" i="12" s="1"/>
  <c r="BJ575" i="12"/>
  <c r="BJ686" i="12" s="1"/>
  <c r="BI575" i="12"/>
  <c r="BI686" i="12" s="1"/>
  <c r="BH575" i="12"/>
  <c r="BH686" i="12" s="1"/>
  <c r="BG575" i="12"/>
  <c r="BG686" i="12" s="1"/>
  <c r="BF575" i="12"/>
  <c r="BF686" i="12" s="1"/>
  <c r="BE575" i="12"/>
  <c r="BE686" i="12" s="1"/>
  <c r="BD575" i="12"/>
  <c r="BD686" i="12" s="1"/>
  <c r="BC575" i="12"/>
  <c r="BC686" i="12" s="1"/>
  <c r="BB575" i="12"/>
  <c r="BB686" i="12" s="1"/>
  <c r="BA575" i="12"/>
  <c r="BA686" i="12" s="1"/>
  <c r="AZ575" i="12"/>
  <c r="AZ686" i="12" s="1"/>
  <c r="AY575" i="12"/>
  <c r="AY686" i="12" s="1"/>
  <c r="AX575" i="12"/>
  <c r="AX686" i="12" s="1"/>
  <c r="AW575" i="12"/>
  <c r="AW686" i="12" s="1"/>
  <c r="AV575" i="12"/>
  <c r="AV686" i="12" s="1"/>
  <c r="AU575" i="12"/>
  <c r="AU686" i="12" s="1"/>
  <c r="AT575" i="12"/>
  <c r="AT686" i="12" s="1"/>
  <c r="AS575" i="12"/>
  <c r="AS686" i="12" s="1"/>
  <c r="AR575" i="12"/>
  <c r="AR686" i="12" s="1"/>
  <c r="AQ575" i="12"/>
  <c r="AQ686" i="12" s="1"/>
  <c r="AP575" i="12"/>
  <c r="AP686" i="12" s="1"/>
  <c r="AO575" i="12"/>
  <c r="AO686" i="12" s="1"/>
  <c r="AN575" i="12"/>
  <c r="AN686" i="12" s="1"/>
  <c r="AM575" i="12"/>
  <c r="AM686" i="12" s="1"/>
  <c r="AL575" i="12"/>
  <c r="AL686" i="12" s="1"/>
  <c r="AK575" i="12"/>
  <c r="AK686" i="12" s="1"/>
  <c r="AJ575" i="12"/>
  <c r="AJ686" i="12" s="1"/>
  <c r="AI575" i="12"/>
  <c r="AI686" i="12" s="1"/>
  <c r="AH575" i="12"/>
  <c r="AH686" i="12" s="1"/>
  <c r="AG575" i="12"/>
  <c r="AG686" i="12" s="1"/>
  <c r="AF575" i="12"/>
  <c r="AF686" i="12" s="1"/>
  <c r="AE575" i="12"/>
  <c r="AE686" i="12" s="1"/>
  <c r="AD575" i="12"/>
  <c r="AD686" i="12" s="1"/>
  <c r="AC575" i="12"/>
  <c r="AC686" i="12" s="1"/>
  <c r="AB575" i="12"/>
  <c r="AB686" i="12" s="1"/>
  <c r="AA575" i="12"/>
  <c r="AA686" i="12" s="1"/>
  <c r="Z575" i="12"/>
  <c r="Z686" i="12" s="1"/>
  <c r="Y575" i="12"/>
  <c r="Y686" i="12" s="1"/>
  <c r="X575" i="12"/>
  <c r="X686" i="12" s="1"/>
  <c r="W575" i="12"/>
  <c r="W686" i="12" s="1"/>
  <c r="V575" i="12"/>
  <c r="V686" i="12" s="1"/>
  <c r="U575" i="12"/>
  <c r="U686" i="12" s="1"/>
  <c r="T575" i="12"/>
  <c r="T686" i="12" s="1"/>
  <c r="S575" i="12"/>
  <c r="S686" i="12" s="1"/>
  <c r="R575" i="12"/>
  <c r="R686" i="12" s="1"/>
  <c r="Q575" i="12"/>
  <c r="Q686" i="12" s="1"/>
  <c r="P575" i="12"/>
  <c r="P686" i="12" s="1"/>
  <c r="O575" i="12"/>
  <c r="O686" i="12" s="1"/>
  <c r="N575" i="12"/>
  <c r="N686" i="12" s="1"/>
  <c r="M575" i="12"/>
  <c r="M686" i="12" s="1"/>
  <c r="L575" i="12"/>
  <c r="L686" i="12" s="1"/>
  <c r="K575" i="12"/>
  <c r="K686" i="12" s="1"/>
  <c r="J575" i="12"/>
  <c r="J686" i="12" s="1"/>
  <c r="I575" i="12"/>
  <c r="I686" i="12" s="1"/>
  <c r="H575" i="12"/>
  <c r="H686" i="12" s="1"/>
  <c r="F575" i="12"/>
  <c r="F686" i="12" s="1"/>
  <c r="E575" i="12"/>
  <c r="E686" i="12" s="1"/>
  <c r="DH574" i="12"/>
  <c r="DH685" i="12" s="1"/>
  <c r="DG574" i="12"/>
  <c r="DG685" i="12" s="1"/>
  <c r="DF574" i="12"/>
  <c r="DF685" i="12" s="1"/>
  <c r="DE574" i="12"/>
  <c r="DE685" i="12" s="1"/>
  <c r="DD574" i="12"/>
  <c r="DD685" i="12" s="1"/>
  <c r="DC574" i="12"/>
  <c r="DC685" i="12" s="1"/>
  <c r="DB574" i="12"/>
  <c r="DB685" i="12" s="1"/>
  <c r="DA574" i="12"/>
  <c r="DA685" i="12" s="1"/>
  <c r="CZ574" i="12"/>
  <c r="CZ685" i="12" s="1"/>
  <c r="CY574" i="12"/>
  <c r="CY685" i="12" s="1"/>
  <c r="CX574" i="12"/>
  <c r="CX685" i="12" s="1"/>
  <c r="CW574" i="12"/>
  <c r="CW685" i="12" s="1"/>
  <c r="CV574" i="12"/>
  <c r="CV685" i="12" s="1"/>
  <c r="CU574" i="12"/>
  <c r="CU685" i="12" s="1"/>
  <c r="CT574" i="12"/>
  <c r="CT685" i="12" s="1"/>
  <c r="CS574" i="12"/>
  <c r="CS685" i="12" s="1"/>
  <c r="CR574" i="12"/>
  <c r="CR685" i="12" s="1"/>
  <c r="CQ574" i="12"/>
  <c r="CQ685" i="12" s="1"/>
  <c r="CP574" i="12"/>
  <c r="CP685" i="12" s="1"/>
  <c r="CO574" i="12"/>
  <c r="CO685" i="12" s="1"/>
  <c r="CN574" i="12"/>
  <c r="CN685" i="12" s="1"/>
  <c r="CM574" i="12"/>
  <c r="CM685" i="12" s="1"/>
  <c r="CL574" i="12"/>
  <c r="CL685" i="12" s="1"/>
  <c r="CK574" i="12"/>
  <c r="CK685" i="12" s="1"/>
  <c r="CJ574" i="12"/>
  <c r="CJ685" i="12" s="1"/>
  <c r="CI574" i="12"/>
  <c r="CI685" i="12" s="1"/>
  <c r="CH574" i="12"/>
  <c r="CH685" i="12" s="1"/>
  <c r="CG574" i="12"/>
  <c r="CG685" i="12" s="1"/>
  <c r="CF574" i="12"/>
  <c r="CF685" i="12" s="1"/>
  <c r="CE574" i="12"/>
  <c r="CE685" i="12" s="1"/>
  <c r="CD574" i="12"/>
  <c r="CD685" i="12" s="1"/>
  <c r="CC574" i="12"/>
  <c r="CC685" i="12" s="1"/>
  <c r="CB574" i="12"/>
  <c r="CB685" i="12" s="1"/>
  <c r="CA574" i="12"/>
  <c r="CA685" i="12" s="1"/>
  <c r="BZ574" i="12"/>
  <c r="BZ685" i="12" s="1"/>
  <c r="BY574" i="12"/>
  <c r="BY685" i="12" s="1"/>
  <c r="BX574" i="12"/>
  <c r="BX685" i="12" s="1"/>
  <c r="BW574" i="12"/>
  <c r="BW685" i="12" s="1"/>
  <c r="BV574" i="12"/>
  <c r="BV685" i="12" s="1"/>
  <c r="BU574" i="12"/>
  <c r="BU685" i="12" s="1"/>
  <c r="BT574" i="12"/>
  <c r="BT685" i="12" s="1"/>
  <c r="BS574" i="12"/>
  <c r="BS685" i="12" s="1"/>
  <c r="BR574" i="12"/>
  <c r="BR685" i="12" s="1"/>
  <c r="BQ574" i="12"/>
  <c r="BQ685" i="12" s="1"/>
  <c r="BP574" i="12"/>
  <c r="BP685" i="12" s="1"/>
  <c r="BO574" i="12"/>
  <c r="BO685" i="12" s="1"/>
  <c r="BN574" i="12"/>
  <c r="BN685" i="12" s="1"/>
  <c r="BM574" i="12"/>
  <c r="BM685" i="12" s="1"/>
  <c r="BL574" i="12"/>
  <c r="BL685" i="12" s="1"/>
  <c r="BK574" i="12"/>
  <c r="BK685" i="12" s="1"/>
  <c r="BJ574" i="12"/>
  <c r="BJ685" i="12" s="1"/>
  <c r="BI574" i="12"/>
  <c r="BI685" i="12" s="1"/>
  <c r="BH574" i="12"/>
  <c r="BH685" i="12" s="1"/>
  <c r="BG574" i="12"/>
  <c r="BG685" i="12" s="1"/>
  <c r="BF574" i="12"/>
  <c r="BF685" i="12" s="1"/>
  <c r="BE574" i="12"/>
  <c r="BE685" i="12" s="1"/>
  <c r="BD574" i="12"/>
  <c r="BD685" i="12" s="1"/>
  <c r="BC574" i="12"/>
  <c r="BC685" i="12" s="1"/>
  <c r="BB574" i="12"/>
  <c r="BB685" i="12" s="1"/>
  <c r="BA574" i="12"/>
  <c r="BA685" i="12" s="1"/>
  <c r="AZ574" i="12"/>
  <c r="AZ685" i="12" s="1"/>
  <c r="AY574" i="12"/>
  <c r="AY685" i="12" s="1"/>
  <c r="AX574" i="12"/>
  <c r="AX685" i="12" s="1"/>
  <c r="AW574" i="12"/>
  <c r="AW685" i="12" s="1"/>
  <c r="AV574" i="12"/>
  <c r="AV685" i="12" s="1"/>
  <c r="AU574" i="12"/>
  <c r="AU685" i="12" s="1"/>
  <c r="AT574" i="12"/>
  <c r="AT685" i="12" s="1"/>
  <c r="AS574" i="12"/>
  <c r="AS685" i="12" s="1"/>
  <c r="AR574" i="12"/>
  <c r="AR685" i="12" s="1"/>
  <c r="AQ574" i="12"/>
  <c r="AQ685" i="12" s="1"/>
  <c r="AP574" i="12"/>
  <c r="AP685" i="12" s="1"/>
  <c r="AO574" i="12"/>
  <c r="AO685" i="12" s="1"/>
  <c r="AN574" i="12"/>
  <c r="AN685" i="12" s="1"/>
  <c r="AM574" i="12"/>
  <c r="AM685" i="12" s="1"/>
  <c r="AL574" i="12"/>
  <c r="AL685" i="12" s="1"/>
  <c r="AK574" i="12"/>
  <c r="AK685" i="12" s="1"/>
  <c r="AJ574" i="12"/>
  <c r="AJ685" i="12" s="1"/>
  <c r="AI574" i="12"/>
  <c r="AI685" i="12" s="1"/>
  <c r="AH574" i="12"/>
  <c r="AH685" i="12" s="1"/>
  <c r="AG574" i="12"/>
  <c r="AG685" i="12" s="1"/>
  <c r="AF574" i="12"/>
  <c r="AF685" i="12" s="1"/>
  <c r="AE574" i="12"/>
  <c r="AE685" i="12" s="1"/>
  <c r="AD574" i="12"/>
  <c r="AD685" i="12" s="1"/>
  <c r="AC574" i="12"/>
  <c r="AC685" i="12" s="1"/>
  <c r="AB574" i="12"/>
  <c r="AB685" i="12" s="1"/>
  <c r="AA574" i="12"/>
  <c r="AA685" i="12" s="1"/>
  <c r="Z574" i="12"/>
  <c r="Z685" i="12" s="1"/>
  <c r="Y574" i="12"/>
  <c r="Y685" i="12" s="1"/>
  <c r="X574" i="12"/>
  <c r="X685" i="12" s="1"/>
  <c r="W574" i="12"/>
  <c r="W685" i="12" s="1"/>
  <c r="V574" i="12"/>
  <c r="V685" i="12" s="1"/>
  <c r="U574" i="12"/>
  <c r="U685" i="12" s="1"/>
  <c r="T574" i="12"/>
  <c r="T685" i="12" s="1"/>
  <c r="S574" i="12"/>
  <c r="S685" i="12" s="1"/>
  <c r="R574" i="12"/>
  <c r="R685" i="12" s="1"/>
  <c r="Q574" i="12"/>
  <c r="Q685" i="12" s="1"/>
  <c r="P574" i="12"/>
  <c r="P685" i="12" s="1"/>
  <c r="O574" i="12"/>
  <c r="O685" i="12" s="1"/>
  <c r="N574" i="12"/>
  <c r="N685" i="12" s="1"/>
  <c r="M574" i="12"/>
  <c r="M685" i="12" s="1"/>
  <c r="L574" i="12"/>
  <c r="L685" i="12" s="1"/>
  <c r="K574" i="12"/>
  <c r="K685" i="12" s="1"/>
  <c r="J574" i="12"/>
  <c r="J685" i="12" s="1"/>
  <c r="I574" i="12"/>
  <c r="I685" i="12" s="1"/>
  <c r="H574" i="12"/>
  <c r="H685" i="12" s="1"/>
  <c r="G574" i="12"/>
  <c r="G685" i="12" s="1"/>
  <c r="E574" i="12"/>
  <c r="E685" i="12" s="1"/>
  <c r="DH573" i="12"/>
  <c r="DH684" i="12" s="1"/>
  <c r="DG573" i="12"/>
  <c r="DG684" i="12" s="1"/>
  <c r="DF573" i="12"/>
  <c r="DF684" i="12" s="1"/>
  <c r="DE573" i="12"/>
  <c r="DE684" i="12" s="1"/>
  <c r="DD573" i="12"/>
  <c r="DD684" i="12" s="1"/>
  <c r="DC573" i="12"/>
  <c r="DC684" i="12" s="1"/>
  <c r="DB573" i="12"/>
  <c r="DB684" i="12" s="1"/>
  <c r="DA573" i="12"/>
  <c r="DA684" i="12" s="1"/>
  <c r="CZ573" i="12"/>
  <c r="CZ684" i="12" s="1"/>
  <c r="CY573" i="12"/>
  <c r="CY684" i="12" s="1"/>
  <c r="CX573" i="12"/>
  <c r="CX684" i="12" s="1"/>
  <c r="CW573" i="12"/>
  <c r="CW684" i="12" s="1"/>
  <c r="CV573" i="12"/>
  <c r="CV684" i="12" s="1"/>
  <c r="CU573" i="12"/>
  <c r="CU684" i="12" s="1"/>
  <c r="CT573" i="12"/>
  <c r="CT684" i="12" s="1"/>
  <c r="CS573" i="12"/>
  <c r="CS684" i="12" s="1"/>
  <c r="CR573" i="12"/>
  <c r="CR684" i="12" s="1"/>
  <c r="CQ573" i="12"/>
  <c r="CQ684" i="12" s="1"/>
  <c r="CP573" i="12"/>
  <c r="CP684" i="12" s="1"/>
  <c r="CO573" i="12"/>
  <c r="CO684" i="12" s="1"/>
  <c r="CN573" i="12"/>
  <c r="CN684" i="12" s="1"/>
  <c r="CM573" i="12"/>
  <c r="CM684" i="12" s="1"/>
  <c r="CL573" i="12"/>
  <c r="CL684" i="12" s="1"/>
  <c r="CK573" i="12"/>
  <c r="CK684" i="12" s="1"/>
  <c r="CJ573" i="12"/>
  <c r="CJ684" i="12" s="1"/>
  <c r="CI573" i="12"/>
  <c r="CI684" i="12" s="1"/>
  <c r="CH573" i="12"/>
  <c r="CH684" i="12" s="1"/>
  <c r="CG573" i="12"/>
  <c r="CG684" i="12" s="1"/>
  <c r="CF573" i="12"/>
  <c r="CF684" i="12" s="1"/>
  <c r="CE573" i="12"/>
  <c r="CE684" i="12" s="1"/>
  <c r="CD573" i="12"/>
  <c r="CD684" i="12" s="1"/>
  <c r="CC573" i="12"/>
  <c r="CC684" i="12" s="1"/>
  <c r="CB573" i="12"/>
  <c r="CB684" i="12" s="1"/>
  <c r="CA573" i="12"/>
  <c r="CA684" i="12" s="1"/>
  <c r="BZ573" i="12"/>
  <c r="BZ684" i="12" s="1"/>
  <c r="BY573" i="12"/>
  <c r="BY684" i="12" s="1"/>
  <c r="BX573" i="12"/>
  <c r="BX684" i="12" s="1"/>
  <c r="BW573" i="12"/>
  <c r="BW684" i="12" s="1"/>
  <c r="BV573" i="12"/>
  <c r="BV684" i="12" s="1"/>
  <c r="BU573" i="12"/>
  <c r="BU684" i="12" s="1"/>
  <c r="BT573" i="12"/>
  <c r="BT684" i="12" s="1"/>
  <c r="BS573" i="12"/>
  <c r="BS684" i="12" s="1"/>
  <c r="BR573" i="12"/>
  <c r="BR684" i="12" s="1"/>
  <c r="BQ573" i="12"/>
  <c r="BQ684" i="12" s="1"/>
  <c r="BP573" i="12"/>
  <c r="BP684" i="12" s="1"/>
  <c r="BO573" i="12"/>
  <c r="BO684" i="12" s="1"/>
  <c r="BN573" i="12"/>
  <c r="BN684" i="12" s="1"/>
  <c r="BM573" i="12"/>
  <c r="BM684" i="12" s="1"/>
  <c r="BL573" i="12"/>
  <c r="BL684" i="12" s="1"/>
  <c r="BK573" i="12"/>
  <c r="BK684" i="12" s="1"/>
  <c r="BJ573" i="12"/>
  <c r="BJ684" i="12" s="1"/>
  <c r="BI573" i="12"/>
  <c r="BI684" i="12" s="1"/>
  <c r="BH573" i="12"/>
  <c r="BH684" i="12" s="1"/>
  <c r="BG573" i="12"/>
  <c r="BG684" i="12" s="1"/>
  <c r="BF573" i="12"/>
  <c r="BF684" i="12" s="1"/>
  <c r="BE573" i="12"/>
  <c r="BE684" i="12" s="1"/>
  <c r="BD573" i="12"/>
  <c r="BD684" i="12" s="1"/>
  <c r="BC573" i="12"/>
  <c r="BC684" i="12" s="1"/>
  <c r="BB573" i="12"/>
  <c r="BB684" i="12" s="1"/>
  <c r="BA573" i="12"/>
  <c r="BA684" i="12" s="1"/>
  <c r="AZ573" i="12"/>
  <c r="AZ684" i="12" s="1"/>
  <c r="AY573" i="12"/>
  <c r="AY684" i="12" s="1"/>
  <c r="AX573" i="12"/>
  <c r="AX684" i="12" s="1"/>
  <c r="AW573" i="12"/>
  <c r="AW684" i="12" s="1"/>
  <c r="AV573" i="12"/>
  <c r="AV684" i="12" s="1"/>
  <c r="AU573" i="12"/>
  <c r="AU684" i="12" s="1"/>
  <c r="AT573" i="12"/>
  <c r="AT684" i="12" s="1"/>
  <c r="AS573" i="12"/>
  <c r="AS684" i="12" s="1"/>
  <c r="AR573" i="12"/>
  <c r="AR684" i="12" s="1"/>
  <c r="AQ573" i="12"/>
  <c r="AQ684" i="12" s="1"/>
  <c r="AP573" i="12"/>
  <c r="AP684" i="12" s="1"/>
  <c r="AO573" i="12"/>
  <c r="AO684" i="12" s="1"/>
  <c r="AN573" i="12"/>
  <c r="AN684" i="12" s="1"/>
  <c r="AM573" i="12"/>
  <c r="AM684" i="12" s="1"/>
  <c r="AL573" i="12"/>
  <c r="AL684" i="12" s="1"/>
  <c r="AK573" i="12"/>
  <c r="AK684" i="12" s="1"/>
  <c r="AJ573" i="12"/>
  <c r="AJ684" i="12" s="1"/>
  <c r="AI573" i="12"/>
  <c r="AI684" i="12" s="1"/>
  <c r="AH573" i="12"/>
  <c r="AH684" i="12" s="1"/>
  <c r="AG573" i="12"/>
  <c r="AG684" i="12" s="1"/>
  <c r="AF573" i="12"/>
  <c r="AF684" i="12" s="1"/>
  <c r="AE573" i="12"/>
  <c r="AE684" i="12" s="1"/>
  <c r="AD573" i="12"/>
  <c r="AD684" i="12" s="1"/>
  <c r="AC573" i="12"/>
  <c r="AC684" i="12" s="1"/>
  <c r="AB573" i="12"/>
  <c r="AB684" i="12" s="1"/>
  <c r="AA573" i="12"/>
  <c r="AA684" i="12" s="1"/>
  <c r="Z573" i="12"/>
  <c r="Z684" i="12" s="1"/>
  <c r="Y573" i="12"/>
  <c r="Y684" i="12" s="1"/>
  <c r="X573" i="12"/>
  <c r="X684" i="12" s="1"/>
  <c r="W573" i="12"/>
  <c r="W684" i="12" s="1"/>
  <c r="V573" i="12"/>
  <c r="V684" i="12" s="1"/>
  <c r="U573" i="12"/>
  <c r="U684" i="12" s="1"/>
  <c r="T573" i="12"/>
  <c r="T684" i="12" s="1"/>
  <c r="S573" i="12"/>
  <c r="S684" i="12" s="1"/>
  <c r="R573" i="12"/>
  <c r="R684" i="12" s="1"/>
  <c r="Q573" i="12"/>
  <c r="Q684" i="12" s="1"/>
  <c r="P573" i="12"/>
  <c r="P684" i="12" s="1"/>
  <c r="O573" i="12"/>
  <c r="O684" i="12" s="1"/>
  <c r="N573" i="12"/>
  <c r="N684" i="12" s="1"/>
  <c r="M573" i="12"/>
  <c r="M684" i="12" s="1"/>
  <c r="L573" i="12"/>
  <c r="L684" i="12" s="1"/>
  <c r="K573" i="12"/>
  <c r="K684" i="12" s="1"/>
  <c r="J573" i="12"/>
  <c r="J684" i="12" s="1"/>
  <c r="I573" i="12"/>
  <c r="I684" i="12" s="1"/>
  <c r="H573" i="12"/>
  <c r="H684" i="12" s="1"/>
  <c r="G573" i="12"/>
  <c r="G684" i="12" s="1"/>
  <c r="F573" i="12"/>
  <c r="F684" i="12" s="1"/>
  <c r="DH572" i="12"/>
  <c r="DH683" i="12" s="1"/>
  <c r="DG572" i="12"/>
  <c r="DG683" i="12" s="1"/>
  <c r="DF572" i="12"/>
  <c r="DF683" i="12" s="1"/>
  <c r="DE572" i="12"/>
  <c r="DE683" i="12" s="1"/>
  <c r="DD572" i="12"/>
  <c r="DD683" i="12" s="1"/>
  <c r="DC572" i="12"/>
  <c r="DC683" i="12" s="1"/>
  <c r="DB572" i="12"/>
  <c r="DB683" i="12" s="1"/>
  <c r="DA572" i="12"/>
  <c r="DA683" i="12" s="1"/>
  <c r="CZ572" i="12"/>
  <c r="CZ683" i="12" s="1"/>
  <c r="CY572" i="12"/>
  <c r="CY683" i="12" s="1"/>
  <c r="CX572" i="12"/>
  <c r="CX683" i="12" s="1"/>
  <c r="CW572" i="12"/>
  <c r="CW683" i="12" s="1"/>
  <c r="CV572" i="12"/>
  <c r="CV683" i="12" s="1"/>
  <c r="CU572" i="12"/>
  <c r="CU683" i="12" s="1"/>
  <c r="CT572" i="12"/>
  <c r="CT683" i="12" s="1"/>
  <c r="CS572" i="12"/>
  <c r="CS683" i="12" s="1"/>
  <c r="CR572" i="12"/>
  <c r="CR683" i="12" s="1"/>
  <c r="CQ572" i="12"/>
  <c r="CQ683" i="12" s="1"/>
  <c r="CP572" i="12"/>
  <c r="CP683" i="12" s="1"/>
  <c r="CO572" i="12"/>
  <c r="CO683" i="12" s="1"/>
  <c r="CN572" i="12"/>
  <c r="CN683" i="12" s="1"/>
  <c r="CM572" i="12"/>
  <c r="CM683" i="12" s="1"/>
  <c r="CL572" i="12"/>
  <c r="CL683" i="12" s="1"/>
  <c r="CK572" i="12"/>
  <c r="CK683" i="12" s="1"/>
  <c r="CJ572" i="12"/>
  <c r="CJ683" i="12" s="1"/>
  <c r="CI572" i="12"/>
  <c r="CI683" i="12" s="1"/>
  <c r="CH572" i="12"/>
  <c r="CH683" i="12" s="1"/>
  <c r="CG572" i="12"/>
  <c r="CG683" i="12" s="1"/>
  <c r="CF572" i="12"/>
  <c r="CF683" i="12" s="1"/>
  <c r="CE572" i="12"/>
  <c r="CE683" i="12" s="1"/>
  <c r="CD572" i="12"/>
  <c r="CD683" i="12" s="1"/>
  <c r="CC572" i="12"/>
  <c r="CC683" i="12" s="1"/>
  <c r="CB572" i="12"/>
  <c r="CB683" i="12" s="1"/>
  <c r="CA572" i="12"/>
  <c r="CA683" i="12" s="1"/>
  <c r="BZ572" i="12"/>
  <c r="BZ683" i="12" s="1"/>
  <c r="BY572" i="12"/>
  <c r="BY683" i="12" s="1"/>
  <c r="BX572" i="12"/>
  <c r="BX683" i="12" s="1"/>
  <c r="BW572" i="12"/>
  <c r="BW683" i="12" s="1"/>
  <c r="BV572" i="12"/>
  <c r="BV683" i="12" s="1"/>
  <c r="BU572" i="12"/>
  <c r="BU683" i="12" s="1"/>
  <c r="BT572" i="12"/>
  <c r="BT683" i="12" s="1"/>
  <c r="BS572" i="12"/>
  <c r="BS683" i="12" s="1"/>
  <c r="BR572" i="12"/>
  <c r="BR683" i="12" s="1"/>
  <c r="BQ572" i="12"/>
  <c r="BQ683" i="12" s="1"/>
  <c r="BP572" i="12"/>
  <c r="BP683" i="12" s="1"/>
  <c r="BO572" i="12"/>
  <c r="BO683" i="12" s="1"/>
  <c r="BN572" i="12"/>
  <c r="BN683" i="12" s="1"/>
  <c r="BM572" i="12"/>
  <c r="BM683" i="12" s="1"/>
  <c r="BL572" i="12"/>
  <c r="BL683" i="12" s="1"/>
  <c r="BK572" i="12"/>
  <c r="BK683" i="12" s="1"/>
  <c r="BJ572" i="12"/>
  <c r="BJ683" i="12" s="1"/>
  <c r="BI572" i="12"/>
  <c r="BI683" i="12" s="1"/>
  <c r="BH572" i="12"/>
  <c r="BH683" i="12" s="1"/>
  <c r="BG572" i="12"/>
  <c r="BG683" i="12" s="1"/>
  <c r="BF572" i="12"/>
  <c r="BF683" i="12" s="1"/>
  <c r="BE572" i="12"/>
  <c r="BE683" i="12" s="1"/>
  <c r="BD572" i="12"/>
  <c r="BD683" i="12" s="1"/>
  <c r="BC572" i="12"/>
  <c r="BC683" i="12" s="1"/>
  <c r="BB572" i="12"/>
  <c r="BB683" i="12" s="1"/>
  <c r="BA572" i="12"/>
  <c r="BA683" i="12" s="1"/>
  <c r="AZ572" i="12"/>
  <c r="AZ683" i="12" s="1"/>
  <c r="AY572" i="12"/>
  <c r="AY683" i="12" s="1"/>
  <c r="AX572" i="12"/>
  <c r="AX683" i="12" s="1"/>
  <c r="AW572" i="12"/>
  <c r="AW683" i="12" s="1"/>
  <c r="AV572" i="12"/>
  <c r="AV683" i="12" s="1"/>
  <c r="AU572" i="12"/>
  <c r="AU683" i="12" s="1"/>
  <c r="AT572" i="12"/>
  <c r="AT683" i="12" s="1"/>
  <c r="AS572" i="12"/>
  <c r="AS683" i="12" s="1"/>
  <c r="AR572" i="12"/>
  <c r="AR683" i="12" s="1"/>
  <c r="AQ572" i="12"/>
  <c r="AQ683" i="12" s="1"/>
  <c r="AP572" i="12"/>
  <c r="AP683" i="12" s="1"/>
  <c r="AO572" i="12"/>
  <c r="AO683" i="12" s="1"/>
  <c r="AN572" i="12"/>
  <c r="AN683" i="12" s="1"/>
  <c r="AM572" i="12"/>
  <c r="AM683" i="12" s="1"/>
  <c r="AL572" i="12"/>
  <c r="AL683" i="12" s="1"/>
  <c r="AK572" i="12"/>
  <c r="AK683" i="12" s="1"/>
  <c r="AJ572" i="12"/>
  <c r="AJ683" i="12" s="1"/>
  <c r="AI572" i="12"/>
  <c r="AI683" i="12" s="1"/>
  <c r="AH572" i="12"/>
  <c r="AH683" i="12" s="1"/>
  <c r="AG572" i="12"/>
  <c r="AG683" i="12" s="1"/>
  <c r="AF572" i="12"/>
  <c r="AF683" i="12" s="1"/>
  <c r="AE572" i="12"/>
  <c r="AE683" i="12" s="1"/>
  <c r="AD572" i="12"/>
  <c r="AD683" i="12" s="1"/>
  <c r="AC572" i="12"/>
  <c r="AC683" i="12" s="1"/>
  <c r="AB572" i="12"/>
  <c r="AB683" i="12" s="1"/>
  <c r="AA572" i="12"/>
  <c r="AA683" i="12" s="1"/>
  <c r="Z572" i="12"/>
  <c r="Z683" i="12" s="1"/>
  <c r="Y572" i="12"/>
  <c r="Y683" i="12" s="1"/>
  <c r="X572" i="12"/>
  <c r="X683" i="12" s="1"/>
  <c r="W572" i="12"/>
  <c r="W683" i="12" s="1"/>
  <c r="V572" i="12"/>
  <c r="V683" i="12" s="1"/>
  <c r="U572" i="12"/>
  <c r="U683" i="12" s="1"/>
  <c r="T572" i="12"/>
  <c r="T683" i="12" s="1"/>
  <c r="S572" i="12"/>
  <c r="S683" i="12" s="1"/>
  <c r="R572" i="12"/>
  <c r="R683" i="12" s="1"/>
  <c r="Q572" i="12"/>
  <c r="Q683" i="12" s="1"/>
  <c r="P572" i="12"/>
  <c r="P683" i="12" s="1"/>
  <c r="O572" i="12"/>
  <c r="O683" i="12" s="1"/>
  <c r="N572" i="12"/>
  <c r="N683" i="12" s="1"/>
  <c r="M572" i="12"/>
  <c r="M683" i="12" s="1"/>
  <c r="L572" i="12"/>
  <c r="L683" i="12" s="1"/>
  <c r="K572" i="12"/>
  <c r="K683" i="12" s="1"/>
  <c r="J572" i="12"/>
  <c r="J683" i="12" s="1"/>
  <c r="I572" i="12"/>
  <c r="I683" i="12" s="1"/>
  <c r="H572" i="12"/>
  <c r="H683" i="12" s="1"/>
  <c r="G572" i="12"/>
  <c r="G683" i="12" s="1"/>
  <c r="F572" i="12"/>
  <c r="F683" i="12" s="1"/>
  <c r="E572" i="12"/>
  <c r="E683" i="12" s="1"/>
  <c r="D680" i="12"/>
  <c r="D791" i="12" s="1"/>
  <c r="D679" i="12"/>
  <c r="D790" i="12" s="1"/>
  <c r="D678" i="12"/>
  <c r="D789" i="12" s="1"/>
  <c r="D677" i="12"/>
  <c r="D788" i="12" s="1"/>
  <c r="D676" i="12"/>
  <c r="D787" i="12" s="1"/>
  <c r="D675" i="12"/>
  <c r="D786" i="12" s="1"/>
  <c r="D674" i="12"/>
  <c r="D785" i="12" s="1"/>
  <c r="D673" i="12"/>
  <c r="D784" i="12" s="1"/>
  <c r="D672" i="12"/>
  <c r="D783" i="12" s="1"/>
  <c r="D671" i="12"/>
  <c r="D782" i="12" s="1"/>
  <c r="D670" i="12"/>
  <c r="D781" i="12" s="1"/>
  <c r="D669" i="12"/>
  <c r="D780" i="12" s="1"/>
  <c r="D668" i="12"/>
  <c r="D779" i="12" s="1"/>
  <c r="D667" i="12"/>
  <c r="D778" i="12" s="1"/>
  <c r="D666" i="12"/>
  <c r="D777" i="12" s="1"/>
  <c r="D665" i="12"/>
  <c r="D776" i="12" s="1"/>
  <c r="D664" i="12"/>
  <c r="D775" i="12" s="1"/>
  <c r="D663" i="12"/>
  <c r="D774" i="12" s="1"/>
  <c r="D662" i="12"/>
  <c r="D773" i="12" s="1"/>
  <c r="D661" i="12"/>
  <c r="D772" i="12" s="1"/>
  <c r="D660" i="12"/>
  <c r="D771" i="12" s="1"/>
  <c r="D659" i="12"/>
  <c r="D770" i="12" s="1"/>
  <c r="D658" i="12"/>
  <c r="D769" i="12" s="1"/>
  <c r="D657" i="12"/>
  <c r="D768" i="12" s="1"/>
  <c r="D656" i="12"/>
  <c r="D767" i="12" s="1"/>
  <c r="D655" i="12"/>
  <c r="D766" i="12" s="1"/>
  <c r="D654" i="12"/>
  <c r="D765" i="12" s="1"/>
  <c r="D653" i="12"/>
  <c r="D764" i="12" s="1"/>
  <c r="D652" i="12"/>
  <c r="D763" i="12" s="1"/>
  <c r="D651" i="12"/>
  <c r="D762" i="12" s="1"/>
  <c r="D650" i="12"/>
  <c r="D761" i="12" s="1"/>
  <c r="D649" i="12"/>
  <c r="D760" i="12" s="1"/>
  <c r="D648" i="12"/>
  <c r="D759" i="12" s="1"/>
  <c r="D647" i="12"/>
  <c r="D758" i="12" s="1"/>
  <c r="D646" i="12"/>
  <c r="D757" i="12" s="1"/>
  <c r="D645" i="12"/>
  <c r="D756" i="12" s="1"/>
  <c r="D644" i="12"/>
  <c r="D755" i="12" s="1"/>
  <c r="D643" i="12"/>
  <c r="D754" i="12" s="1"/>
  <c r="D642" i="12"/>
  <c r="D753" i="12" s="1"/>
  <c r="D641" i="12"/>
  <c r="D752" i="12" s="1"/>
  <c r="D640" i="12"/>
  <c r="D751" i="12" s="1"/>
  <c r="D639" i="12"/>
  <c r="D750" i="12" s="1"/>
  <c r="D638" i="12"/>
  <c r="D749" i="12" s="1"/>
  <c r="D637" i="12"/>
  <c r="D748" i="12" s="1"/>
  <c r="D636" i="12"/>
  <c r="D747" i="12" s="1"/>
  <c r="D635" i="12"/>
  <c r="D746" i="12" s="1"/>
  <c r="D634" i="12"/>
  <c r="D745" i="12" s="1"/>
  <c r="D633" i="12"/>
  <c r="D744" i="12" s="1"/>
  <c r="D632" i="12"/>
  <c r="D743" i="12" s="1"/>
  <c r="D631" i="12"/>
  <c r="D742" i="12" s="1"/>
  <c r="D630" i="12"/>
  <c r="D741" i="12" s="1"/>
  <c r="D629" i="12"/>
  <c r="D740" i="12" s="1"/>
  <c r="D628" i="12"/>
  <c r="D739" i="12" s="1"/>
  <c r="D627" i="12"/>
  <c r="D738" i="12" s="1"/>
  <c r="D626" i="12"/>
  <c r="D737" i="12" s="1"/>
  <c r="D625" i="12"/>
  <c r="D736" i="12" s="1"/>
  <c r="D624" i="12"/>
  <c r="D735" i="12" s="1"/>
  <c r="D623" i="12"/>
  <c r="D734" i="12" s="1"/>
  <c r="D622" i="12"/>
  <c r="D733" i="12" s="1"/>
  <c r="D621" i="12"/>
  <c r="D732" i="12" s="1"/>
  <c r="D620" i="12"/>
  <c r="D731" i="12" s="1"/>
  <c r="D619" i="12"/>
  <c r="D730" i="12" s="1"/>
  <c r="D618" i="12"/>
  <c r="D729" i="12" s="1"/>
  <c r="D617" i="12"/>
  <c r="D728" i="12" s="1"/>
  <c r="D616" i="12"/>
  <c r="D727" i="12" s="1"/>
  <c r="D615" i="12"/>
  <c r="D726" i="12" s="1"/>
  <c r="D614" i="12"/>
  <c r="D725" i="12" s="1"/>
  <c r="D613" i="12"/>
  <c r="D724" i="12" s="1"/>
  <c r="D612" i="12"/>
  <c r="D723" i="12" s="1"/>
  <c r="D611" i="12"/>
  <c r="D722" i="12" s="1"/>
  <c r="D610" i="12"/>
  <c r="D721" i="12" s="1"/>
  <c r="D609" i="12"/>
  <c r="D720" i="12" s="1"/>
  <c r="D608" i="12"/>
  <c r="D719" i="12" s="1"/>
  <c r="D607" i="12"/>
  <c r="D718" i="12" s="1"/>
  <c r="D606" i="12"/>
  <c r="D717" i="12" s="1"/>
  <c r="D605" i="12"/>
  <c r="D716" i="12" s="1"/>
  <c r="D604" i="12"/>
  <c r="D715" i="12" s="1"/>
  <c r="D603" i="12"/>
  <c r="D714" i="12" s="1"/>
  <c r="D602" i="12"/>
  <c r="D713" i="12" s="1"/>
  <c r="D601" i="12"/>
  <c r="D712" i="12" s="1"/>
  <c r="D600" i="12"/>
  <c r="D711" i="12" s="1"/>
  <c r="D599" i="12"/>
  <c r="D710" i="12" s="1"/>
  <c r="D598" i="12"/>
  <c r="D709" i="12" s="1"/>
  <c r="D597" i="12"/>
  <c r="D708" i="12" s="1"/>
  <c r="D596" i="12"/>
  <c r="D707" i="12" s="1"/>
  <c r="D595" i="12"/>
  <c r="D706" i="12" s="1"/>
  <c r="D594" i="12"/>
  <c r="D705" i="12" s="1"/>
  <c r="D593" i="12"/>
  <c r="D704" i="12" s="1"/>
  <c r="D592" i="12"/>
  <c r="D703" i="12" s="1"/>
  <c r="D591" i="12"/>
  <c r="D702" i="12" s="1"/>
  <c r="D590" i="12"/>
  <c r="D701" i="12" s="1"/>
  <c r="D589" i="12"/>
  <c r="D700" i="12" s="1"/>
  <c r="D588" i="12"/>
  <c r="D699" i="12" s="1"/>
  <c r="D587" i="12"/>
  <c r="D698" i="12" s="1"/>
  <c r="D586" i="12"/>
  <c r="D697" i="12" s="1"/>
  <c r="D585" i="12"/>
  <c r="D696" i="12" s="1"/>
  <c r="D584" i="12"/>
  <c r="D695" i="12" s="1"/>
  <c r="D583" i="12"/>
  <c r="D694" i="12" s="1"/>
  <c r="D582" i="12"/>
  <c r="D693" i="12" s="1"/>
  <c r="D581" i="12"/>
  <c r="D692" i="12" s="1"/>
  <c r="D580" i="12"/>
  <c r="D691" i="12" s="1"/>
  <c r="D579" i="12"/>
  <c r="D690" i="12" s="1"/>
  <c r="D578" i="12"/>
  <c r="D689" i="12" s="1"/>
  <c r="D577" i="12"/>
  <c r="D688" i="12" s="1"/>
  <c r="D576" i="12"/>
  <c r="D687" i="12" s="1"/>
  <c r="D575" i="12"/>
  <c r="D686" i="12" s="1"/>
  <c r="D574" i="12"/>
  <c r="D685" i="12" s="1"/>
  <c r="D573" i="12"/>
  <c r="D684" i="12" s="1"/>
  <c r="E526" i="12"/>
  <c r="E525" i="12"/>
  <c r="E524" i="12"/>
  <c r="E523" i="12"/>
  <c r="DH236" i="12"/>
  <c r="DH458" i="12" s="1"/>
  <c r="DG236" i="12"/>
  <c r="DG458" i="12" s="1"/>
  <c r="DF236" i="12"/>
  <c r="DF458" i="12" s="1"/>
  <c r="DE236" i="12"/>
  <c r="DE458" i="12" s="1"/>
  <c r="DD236" i="12"/>
  <c r="DD458" i="12" s="1"/>
  <c r="DC236" i="12"/>
  <c r="DC458" i="12" s="1"/>
  <c r="DB236" i="12"/>
  <c r="DB458" i="12" s="1"/>
  <c r="DA236" i="12"/>
  <c r="DA458" i="12" s="1"/>
  <c r="CZ236" i="12"/>
  <c r="CZ458" i="12" s="1"/>
  <c r="CY236" i="12"/>
  <c r="CY458" i="12" s="1"/>
  <c r="CX236" i="12"/>
  <c r="CX458" i="12" s="1"/>
  <c r="CW236" i="12"/>
  <c r="CW458" i="12" s="1"/>
  <c r="CV236" i="12"/>
  <c r="CV458" i="12" s="1"/>
  <c r="CU236" i="12"/>
  <c r="CU458" i="12" s="1"/>
  <c r="CT236" i="12"/>
  <c r="CT458" i="12" s="1"/>
  <c r="CS236" i="12"/>
  <c r="CS458" i="12" s="1"/>
  <c r="CR236" i="12"/>
  <c r="CR458" i="12" s="1"/>
  <c r="CQ236" i="12"/>
  <c r="CQ458" i="12" s="1"/>
  <c r="CP236" i="12"/>
  <c r="CP458" i="12" s="1"/>
  <c r="CO236" i="12"/>
  <c r="CO458" i="12" s="1"/>
  <c r="CN236" i="12"/>
  <c r="CN458" i="12" s="1"/>
  <c r="CM236" i="12"/>
  <c r="CM458" i="12" s="1"/>
  <c r="CL236" i="12"/>
  <c r="CL458" i="12" s="1"/>
  <c r="CK236" i="12"/>
  <c r="CK458" i="12" s="1"/>
  <c r="CJ236" i="12"/>
  <c r="CJ458" i="12" s="1"/>
  <c r="CI236" i="12"/>
  <c r="CI458" i="12" s="1"/>
  <c r="CH236" i="12"/>
  <c r="CH458" i="12" s="1"/>
  <c r="CG236" i="12"/>
  <c r="CG458" i="12" s="1"/>
  <c r="CF236" i="12"/>
  <c r="CF458" i="12" s="1"/>
  <c r="CE236" i="12"/>
  <c r="CE458" i="12" s="1"/>
  <c r="CD236" i="12"/>
  <c r="CD458" i="12" s="1"/>
  <c r="CC236" i="12"/>
  <c r="CC458" i="12" s="1"/>
  <c r="CB236" i="12"/>
  <c r="CB458" i="12" s="1"/>
  <c r="CA236" i="12"/>
  <c r="CA458" i="12" s="1"/>
  <c r="BZ236" i="12"/>
  <c r="BZ458" i="12" s="1"/>
  <c r="BY236" i="12"/>
  <c r="BY458" i="12" s="1"/>
  <c r="BX236" i="12"/>
  <c r="BX458" i="12" s="1"/>
  <c r="BW236" i="12"/>
  <c r="BW458" i="12" s="1"/>
  <c r="BV236" i="12"/>
  <c r="BV458" i="12" s="1"/>
  <c r="BU236" i="12"/>
  <c r="BU458" i="12" s="1"/>
  <c r="BT236" i="12"/>
  <c r="BT458" i="12" s="1"/>
  <c r="BS236" i="12"/>
  <c r="BS458" i="12" s="1"/>
  <c r="BR236" i="12"/>
  <c r="BR458" i="12" s="1"/>
  <c r="BQ236" i="12"/>
  <c r="BQ458" i="12" s="1"/>
  <c r="BP236" i="12"/>
  <c r="BP458" i="12" s="1"/>
  <c r="BO236" i="12"/>
  <c r="BO458" i="12" s="1"/>
  <c r="BN236" i="12"/>
  <c r="BN458" i="12" s="1"/>
  <c r="BM236" i="12"/>
  <c r="BM458" i="12" s="1"/>
  <c r="BL236" i="12"/>
  <c r="BL458" i="12" s="1"/>
  <c r="BK236" i="12"/>
  <c r="BK458" i="12" s="1"/>
  <c r="BJ236" i="12"/>
  <c r="BJ458" i="12" s="1"/>
  <c r="BI236" i="12"/>
  <c r="BI458" i="12" s="1"/>
  <c r="BH236" i="12"/>
  <c r="BH458" i="12" s="1"/>
  <c r="BG236" i="12"/>
  <c r="BG458" i="12" s="1"/>
  <c r="BF236" i="12"/>
  <c r="BF458" i="12" s="1"/>
  <c r="BE236" i="12"/>
  <c r="BE458" i="12" s="1"/>
  <c r="BD236" i="12"/>
  <c r="BD458" i="12" s="1"/>
  <c r="BC236" i="12"/>
  <c r="BC458" i="12" s="1"/>
  <c r="BB236" i="12"/>
  <c r="BB458" i="12" s="1"/>
  <c r="BA236" i="12"/>
  <c r="BA458" i="12" s="1"/>
  <c r="AZ236" i="12"/>
  <c r="AZ458" i="12" s="1"/>
  <c r="AY236" i="12"/>
  <c r="AY458" i="12" s="1"/>
  <c r="AX236" i="12"/>
  <c r="AX458" i="12" s="1"/>
  <c r="AW236" i="12"/>
  <c r="AW458" i="12" s="1"/>
  <c r="AV236" i="12"/>
  <c r="AV458" i="12" s="1"/>
  <c r="AU236" i="12"/>
  <c r="AU458" i="12" s="1"/>
  <c r="AT236" i="12"/>
  <c r="AT458" i="12" s="1"/>
  <c r="AS236" i="12"/>
  <c r="AS458" i="12" s="1"/>
  <c r="AR236" i="12"/>
  <c r="AR458" i="12" s="1"/>
  <c r="AQ236" i="12"/>
  <c r="AQ458" i="12" s="1"/>
  <c r="AP236" i="12"/>
  <c r="AP458" i="12" s="1"/>
  <c r="AO236" i="12"/>
  <c r="AO458" i="12" s="1"/>
  <c r="AN236" i="12"/>
  <c r="AN458" i="12" s="1"/>
  <c r="AM236" i="12"/>
  <c r="AM458" i="12" s="1"/>
  <c r="AL236" i="12"/>
  <c r="AL458" i="12" s="1"/>
  <c r="AK236" i="12"/>
  <c r="AK458" i="12" s="1"/>
  <c r="AJ236" i="12"/>
  <c r="AJ458" i="12" s="1"/>
  <c r="AI236" i="12"/>
  <c r="AI458" i="12" s="1"/>
  <c r="AH236" i="12"/>
  <c r="AH458" i="12" s="1"/>
  <c r="AG236" i="12"/>
  <c r="AG458" i="12" s="1"/>
  <c r="AF236" i="12"/>
  <c r="AF458" i="12" s="1"/>
  <c r="AE236" i="12"/>
  <c r="AE458" i="12" s="1"/>
  <c r="AD236" i="12"/>
  <c r="AD458" i="12" s="1"/>
  <c r="AC236" i="12"/>
  <c r="AC458" i="12" s="1"/>
  <c r="AB236" i="12"/>
  <c r="AB458" i="12" s="1"/>
  <c r="AA236" i="12"/>
  <c r="AA458" i="12" s="1"/>
  <c r="Z236" i="12"/>
  <c r="Z458" i="12" s="1"/>
  <c r="Y236" i="12"/>
  <c r="Y458" i="12" s="1"/>
  <c r="X236" i="12"/>
  <c r="X458" i="12" s="1"/>
  <c r="W236" i="12"/>
  <c r="W458" i="12" s="1"/>
  <c r="V236" i="12"/>
  <c r="V458" i="12" s="1"/>
  <c r="U236" i="12"/>
  <c r="U458" i="12" s="1"/>
  <c r="T236" i="12"/>
  <c r="T458" i="12" s="1"/>
  <c r="S236" i="12"/>
  <c r="S458" i="12" s="1"/>
  <c r="R236" i="12"/>
  <c r="R458" i="12" s="1"/>
  <c r="Q236" i="12"/>
  <c r="Q458" i="12" s="1"/>
  <c r="P236" i="12"/>
  <c r="P458" i="12" s="1"/>
  <c r="O236" i="12"/>
  <c r="O458" i="12" s="1"/>
  <c r="N236" i="12"/>
  <c r="N458" i="12" s="1"/>
  <c r="M236" i="12"/>
  <c r="M458" i="12" s="1"/>
  <c r="L236" i="12"/>
  <c r="L458" i="12" s="1"/>
  <c r="K236" i="12"/>
  <c r="K458" i="12" s="1"/>
  <c r="J236" i="12"/>
  <c r="J458" i="12" s="1"/>
  <c r="I236" i="12"/>
  <c r="I458" i="12" s="1"/>
  <c r="H236" i="12"/>
  <c r="H458" i="12" s="1"/>
  <c r="G236" i="12"/>
  <c r="G458" i="12" s="1"/>
  <c r="F236" i="12"/>
  <c r="F458" i="12" s="1"/>
  <c r="E236" i="12"/>
  <c r="E458" i="12" s="1"/>
  <c r="DH235" i="12"/>
  <c r="DH457" i="12" s="1"/>
  <c r="DG235" i="12"/>
  <c r="DG457" i="12" s="1"/>
  <c r="DF235" i="12"/>
  <c r="DF457" i="12" s="1"/>
  <c r="DE235" i="12"/>
  <c r="DE457" i="12" s="1"/>
  <c r="DD235" i="12"/>
  <c r="DD457" i="12" s="1"/>
  <c r="DC235" i="12"/>
  <c r="DC457" i="12" s="1"/>
  <c r="DB235" i="12"/>
  <c r="DB457" i="12" s="1"/>
  <c r="DA235" i="12"/>
  <c r="DA457" i="12" s="1"/>
  <c r="CZ235" i="12"/>
  <c r="CZ457" i="12" s="1"/>
  <c r="CY235" i="12"/>
  <c r="CY457" i="12" s="1"/>
  <c r="CX235" i="12"/>
  <c r="CX457" i="12" s="1"/>
  <c r="CW235" i="12"/>
  <c r="CW457" i="12" s="1"/>
  <c r="CV235" i="12"/>
  <c r="CV457" i="12" s="1"/>
  <c r="CU235" i="12"/>
  <c r="CU457" i="12" s="1"/>
  <c r="CT235" i="12"/>
  <c r="CT457" i="12" s="1"/>
  <c r="CS235" i="12"/>
  <c r="CS457" i="12" s="1"/>
  <c r="CR235" i="12"/>
  <c r="CR457" i="12" s="1"/>
  <c r="CQ235" i="12"/>
  <c r="CQ457" i="12" s="1"/>
  <c r="CP235" i="12"/>
  <c r="CP457" i="12" s="1"/>
  <c r="CO235" i="12"/>
  <c r="CO457" i="12" s="1"/>
  <c r="CN235" i="12"/>
  <c r="CN457" i="12" s="1"/>
  <c r="CM235" i="12"/>
  <c r="CM457" i="12" s="1"/>
  <c r="CL235" i="12"/>
  <c r="CL457" i="12" s="1"/>
  <c r="CK235" i="12"/>
  <c r="CK457" i="12" s="1"/>
  <c r="CJ235" i="12"/>
  <c r="CJ457" i="12" s="1"/>
  <c r="CI235" i="12"/>
  <c r="CI457" i="12" s="1"/>
  <c r="CH235" i="12"/>
  <c r="CH457" i="12" s="1"/>
  <c r="CG235" i="12"/>
  <c r="CG457" i="12" s="1"/>
  <c r="CF235" i="12"/>
  <c r="CF457" i="12" s="1"/>
  <c r="CE235" i="12"/>
  <c r="CE457" i="12" s="1"/>
  <c r="CD235" i="12"/>
  <c r="CD457" i="12" s="1"/>
  <c r="CC235" i="12"/>
  <c r="CC457" i="12" s="1"/>
  <c r="CB235" i="12"/>
  <c r="CB457" i="12" s="1"/>
  <c r="CA235" i="12"/>
  <c r="CA457" i="12" s="1"/>
  <c r="BZ235" i="12"/>
  <c r="BZ457" i="12" s="1"/>
  <c r="BY235" i="12"/>
  <c r="BY457" i="12" s="1"/>
  <c r="BX235" i="12"/>
  <c r="BX457" i="12" s="1"/>
  <c r="BW235" i="12"/>
  <c r="BW457" i="12" s="1"/>
  <c r="BV235" i="12"/>
  <c r="BV457" i="12" s="1"/>
  <c r="BU235" i="12"/>
  <c r="BU457" i="12" s="1"/>
  <c r="BT235" i="12"/>
  <c r="BT457" i="12" s="1"/>
  <c r="BS235" i="12"/>
  <c r="BS457" i="12" s="1"/>
  <c r="BR235" i="12"/>
  <c r="BR457" i="12" s="1"/>
  <c r="BQ235" i="12"/>
  <c r="BQ457" i="12" s="1"/>
  <c r="BP235" i="12"/>
  <c r="BP457" i="12" s="1"/>
  <c r="BO235" i="12"/>
  <c r="BO457" i="12" s="1"/>
  <c r="BN235" i="12"/>
  <c r="BN457" i="12" s="1"/>
  <c r="BM235" i="12"/>
  <c r="BM457" i="12" s="1"/>
  <c r="BL235" i="12"/>
  <c r="BL457" i="12" s="1"/>
  <c r="BK235" i="12"/>
  <c r="BK457" i="12" s="1"/>
  <c r="BJ235" i="12"/>
  <c r="BJ457" i="12" s="1"/>
  <c r="BI235" i="12"/>
  <c r="BI457" i="12" s="1"/>
  <c r="BH235" i="12"/>
  <c r="BH457" i="12" s="1"/>
  <c r="BG235" i="12"/>
  <c r="BG457" i="12" s="1"/>
  <c r="BF235" i="12"/>
  <c r="BF457" i="12" s="1"/>
  <c r="BE235" i="12"/>
  <c r="BE457" i="12" s="1"/>
  <c r="BD235" i="12"/>
  <c r="BD457" i="12" s="1"/>
  <c r="BC235" i="12"/>
  <c r="BC457" i="12" s="1"/>
  <c r="BB235" i="12"/>
  <c r="BB457" i="12" s="1"/>
  <c r="BA235" i="12"/>
  <c r="BA457" i="12" s="1"/>
  <c r="AZ235" i="12"/>
  <c r="AZ457" i="12" s="1"/>
  <c r="AY235" i="12"/>
  <c r="AY457" i="12" s="1"/>
  <c r="AX235" i="12"/>
  <c r="AX457" i="12" s="1"/>
  <c r="AW235" i="12"/>
  <c r="AW457" i="12" s="1"/>
  <c r="AV235" i="12"/>
  <c r="AV457" i="12" s="1"/>
  <c r="AU235" i="12"/>
  <c r="AU457" i="12" s="1"/>
  <c r="AT235" i="12"/>
  <c r="AT457" i="12" s="1"/>
  <c r="AS235" i="12"/>
  <c r="AS457" i="12" s="1"/>
  <c r="AR235" i="12"/>
  <c r="AR457" i="12" s="1"/>
  <c r="AQ235" i="12"/>
  <c r="AQ457" i="12" s="1"/>
  <c r="AP235" i="12"/>
  <c r="AP457" i="12" s="1"/>
  <c r="AO235" i="12"/>
  <c r="AO457" i="12" s="1"/>
  <c r="AN235" i="12"/>
  <c r="AN457" i="12" s="1"/>
  <c r="AM235" i="12"/>
  <c r="AM457" i="12" s="1"/>
  <c r="AL235" i="12"/>
  <c r="AL457" i="12" s="1"/>
  <c r="AK235" i="12"/>
  <c r="AK457" i="12" s="1"/>
  <c r="AJ235" i="12"/>
  <c r="AJ457" i="12" s="1"/>
  <c r="AI235" i="12"/>
  <c r="AI457" i="12" s="1"/>
  <c r="AH235" i="12"/>
  <c r="AH457" i="12" s="1"/>
  <c r="AG235" i="12"/>
  <c r="AG457" i="12" s="1"/>
  <c r="AF235" i="12"/>
  <c r="AF457" i="12" s="1"/>
  <c r="AE235" i="12"/>
  <c r="AE457" i="12" s="1"/>
  <c r="AD235" i="12"/>
  <c r="AD457" i="12" s="1"/>
  <c r="AC235" i="12"/>
  <c r="AC457" i="12" s="1"/>
  <c r="AB235" i="12"/>
  <c r="AB457" i="12" s="1"/>
  <c r="AA235" i="12"/>
  <c r="AA457" i="12" s="1"/>
  <c r="Z235" i="12"/>
  <c r="Z457" i="12" s="1"/>
  <c r="Y235" i="12"/>
  <c r="Y457" i="12" s="1"/>
  <c r="X235" i="12"/>
  <c r="X457" i="12" s="1"/>
  <c r="W235" i="12"/>
  <c r="W457" i="12" s="1"/>
  <c r="V235" i="12"/>
  <c r="V457" i="12" s="1"/>
  <c r="U235" i="12"/>
  <c r="U457" i="12" s="1"/>
  <c r="T235" i="12"/>
  <c r="T457" i="12" s="1"/>
  <c r="S235" i="12"/>
  <c r="S457" i="12" s="1"/>
  <c r="R235" i="12"/>
  <c r="R457" i="12" s="1"/>
  <c r="Q235" i="12"/>
  <c r="Q457" i="12" s="1"/>
  <c r="P235" i="12"/>
  <c r="P457" i="12" s="1"/>
  <c r="O235" i="12"/>
  <c r="O457" i="12" s="1"/>
  <c r="N235" i="12"/>
  <c r="N457" i="12" s="1"/>
  <c r="M235" i="12"/>
  <c r="M457" i="12" s="1"/>
  <c r="L235" i="12"/>
  <c r="L457" i="12" s="1"/>
  <c r="K235" i="12"/>
  <c r="K457" i="12" s="1"/>
  <c r="J235" i="12"/>
  <c r="J457" i="12" s="1"/>
  <c r="I235" i="12"/>
  <c r="I457" i="12" s="1"/>
  <c r="H235" i="12"/>
  <c r="H457" i="12" s="1"/>
  <c r="G235" i="12"/>
  <c r="G457" i="12" s="1"/>
  <c r="F235" i="12"/>
  <c r="F457" i="12" s="1"/>
  <c r="E235" i="12"/>
  <c r="E457" i="12" s="1"/>
  <c r="DH234" i="12"/>
  <c r="DH456" i="12" s="1"/>
  <c r="DG234" i="12"/>
  <c r="DG456" i="12" s="1"/>
  <c r="DF234" i="12"/>
  <c r="DF456" i="12" s="1"/>
  <c r="DE234" i="12"/>
  <c r="DE456" i="12" s="1"/>
  <c r="DD234" i="12"/>
  <c r="DD456" i="12" s="1"/>
  <c r="DC234" i="12"/>
  <c r="DC456" i="12" s="1"/>
  <c r="DB234" i="12"/>
  <c r="DB456" i="12" s="1"/>
  <c r="DA234" i="12"/>
  <c r="DA456" i="12" s="1"/>
  <c r="CZ234" i="12"/>
  <c r="CZ456" i="12" s="1"/>
  <c r="CY234" i="12"/>
  <c r="CY456" i="12" s="1"/>
  <c r="CX234" i="12"/>
  <c r="CX456" i="12" s="1"/>
  <c r="CW234" i="12"/>
  <c r="CW456" i="12" s="1"/>
  <c r="CV234" i="12"/>
  <c r="CV456" i="12" s="1"/>
  <c r="CU234" i="12"/>
  <c r="CU456" i="12" s="1"/>
  <c r="CT234" i="12"/>
  <c r="CT456" i="12" s="1"/>
  <c r="CS234" i="12"/>
  <c r="CS456" i="12" s="1"/>
  <c r="CR234" i="12"/>
  <c r="CR456" i="12" s="1"/>
  <c r="CQ234" i="12"/>
  <c r="CQ456" i="12" s="1"/>
  <c r="CP234" i="12"/>
  <c r="CP456" i="12" s="1"/>
  <c r="CO234" i="12"/>
  <c r="CO456" i="12" s="1"/>
  <c r="CN234" i="12"/>
  <c r="CN456" i="12" s="1"/>
  <c r="CM234" i="12"/>
  <c r="CM456" i="12" s="1"/>
  <c r="CL234" i="12"/>
  <c r="CL456" i="12" s="1"/>
  <c r="CK234" i="12"/>
  <c r="CK456" i="12" s="1"/>
  <c r="CJ234" i="12"/>
  <c r="CJ456" i="12" s="1"/>
  <c r="CI234" i="12"/>
  <c r="CI456" i="12" s="1"/>
  <c r="CH234" i="12"/>
  <c r="CH456" i="12" s="1"/>
  <c r="CG234" i="12"/>
  <c r="CG456" i="12" s="1"/>
  <c r="CF234" i="12"/>
  <c r="CF456" i="12" s="1"/>
  <c r="CE234" i="12"/>
  <c r="CE456" i="12" s="1"/>
  <c r="CD234" i="12"/>
  <c r="CD456" i="12" s="1"/>
  <c r="CC234" i="12"/>
  <c r="CC456" i="12" s="1"/>
  <c r="CB234" i="12"/>
  <c r="CB456" i="12" s="1"/>
  <c r="CA234" i="12"/>
  <c r="CA456" i="12" s="1"/>
  <c r="BZ234" i="12"/>
  <c r="BZ456" i="12" s="1"/>
  <c r="BY234" i="12"/>
  <c r="BY456" i="12" s="1"/>
  <c r="BX234" i="12"/>
  <c r="BX456" i="12" s="1"/>
  <c r="BW234" i="12"/>
  <c r="BW456" i="12" s="1"/>
  <c r="BV234" i="12"/>
  <c r="BV456" i="12" s="1"/>
  <c r="BU234" i="12"/>
  <c r="BU456" i="12" s="1"/>
  <c r="BT234" i="12"/>
  <c r="BT456" i="12" s="1"/>
  <c r="BS234" i="12"/>
  <c r="BS456" i="12" s="1"/>
  <c r="BR234" i="12"/>
  <c r="BR456" i="12" s="1"/>
  <c r="BQ234" i="12"/>
  <c r="BQ456" i="12" s="1"/>
  <c r="BP234" i="12"/>
  <c r="BP456" i="12" s="1"/>
  <c r="BO234" i="12"/>
  <c r="BO456" i="12" s="1"/>
  <c r="BN234" i="12"/>
  <c r="BN456" i="12" s="1"/>
  <c r="BM234" i="12"/>
  <c r="BM456" i="12" s="1"/>
  <c r="BL234" i="12"/>
  <c r="BL456" i="12" s="1"/>
  <c r="BK234" i="12"/>
  <c r="BK456" i="12" s="1"/>
  <c r="BJ234" i="12"/>
  <c r="BJ456" i="12" s="1"/>
  <c r="BI234" i="12"/>
  <c r="BI456" i="12" s="1"/>
  <c r="BH234" i="12"/>
  <c r="BH456" i="12" s="1"/>
  <c r="BG234" i="12"/>
  <c r="BG456" i="12" s="1"/>
  <c r="BF234" i="12"/>
  <c r="BF456" i="12" s="1"/>
  <c r="BE234" i="12"/>
  <c r="BE456" i="12" s="1"/>
  <c r="BD234" i="12"/>
  <c r="BD456" i="12" s="1"/>
  <c r="BC234" i="12"/>
  <c r="BC456" i="12" s="1"/>
  <c r="BB234" i="12"/>
  <c r="BB456" i="12" s="1"/>
  <c r="BA234" i="12"/>
  <c r="BA456" i="12" s="1"/>
  <c r="AZ234" i="12"/>
  <c r="AZ456" i="12" s="1"/>
  <c r="AY234" i="12"/>
  <c r="AY456" i="12" s="1"/>
  <c r="AX234" i="12"/>
  <c r="AX456" i="12" s="1"/>
  <c r="AW234" i="12"/>
  <c r="AW456" i="12" s="1"/>
  <c r="AV234" i="12"/>
  <c r="AV456" i="12" s="1"/>
  <c r="AU234" i="12"/>
  <c r="AU456" i="12" s="1"/>
  <c r="AT234" i="12"/>
  <c r="AT456" i="12" s="1"/>
  <c r="AS234" i="12"/>
  <c r="AS456" i="12" s="1"/>
  <c r="AR234" i="12"/>
  <c r="AR456" i="12" s="1"/>
  <c r="AQ234" i="12"/>
  <c r="AQ456" i="12" s="1"/>
  <c r="AP234" i="12"/>
  <c r="AP456" i="12" s="1"/>
  <c r="AO234" i="12"/>
  <c r="AO456" i="12" s="1"/>
  <c r="AN234" i="12"/>
  <c r="AN456" i="12" s="1"/>
  <c r="AM234" i="12"/>
  <c r="AM456" i="12" s="1"/>
  <c r="AL234" i="12"/>
  <c r="AL456" i="12" s="1"/>
  <c r="AK234" i="12"/>
  <c r="AK456" i="12" s="1"/>
  <c r="AJ234" i="12"/>
  <c r="AJ456" i="12" s="1"/>
  <c r="AI234" i="12"/>
  <c r="AI456" i="12" s="1"/>
  <c r="AH234" i="12"/>
  <c r="AH456" i="12" s="1"/>
  <c r="AG234" i="12"/>
  <c r="AG456" i="12" s="1"/>
  <c r="AF234" i="12"/>
  <c r="AF456" i="12" s="1"/>
  <c r="AE234" i="12"/>
  <c r="AE456" i="12" s="1"/>
  <c r="AD234" i="12"/>
  <c r="AD456" i="12" s="1"/>
  <c r="AC234" i="12"/>
  <c r="AC456" i="12" s="1"/>
  <c r="AB234" i="12"/>
  <c r="AB456" i="12" s="1"/>
  <c r="AA234" i="12"/>
  <c r="AA456" i="12" s="1"/>
  <c r="Z234" i="12"/>
  <c r="Z456" i="12" s="1"/>
  <c r="Y234" i="12"/>
  <c r="Y456" i="12" s="1"/>
  <c r="X234" i="12"/>
  <c r="X456" i="12" s="1"/>
  <c r="W234" i="12"/>
  <c r="W456" i="12" s="1"/>
  <c r="V234" i="12"/>
  <c r="V456" i="12" s="1"/>
  <c r="U234" i="12"/>
  <c r="U456" i="12" s="1"/>
  <c r="T234" i="12"/>
  <c r="T456" i="12" s="1"/>
  <c r="S234" i="12"/>
  <c r="S456" i="12" s="1"/>
  <c r="R234" i="12"/>
  <c r="R456" i="12" s="1"/>
  <c r="Q234" i="12"/>
  <c r="Q456" i="12" s="1"/>
  <c r="P234" i="12"/>
  <c r="P456" i="12" s="1"/>
  <c r="O234" i="12"/>
  <c r="O456" i="12" s="1"/>
  <c r="N234" i="12"/>
  <c r="N456" i="12" s="1"/>
  <c r="M234" i="12"/>
  <c r="M456" i="12" s="1"/>
  <c r="L234" i="12"/>
  <c r="L456" i="12" s="1"/>
  <c r="K234" i="12"/>
  <c r="K456" i="12" s="1"/>
  <c r="J234" i="12"/>
  <c r="J456" i="12" s="1"/>
  <c r="I234" i="12"/>
  <c r="I456" i="12" s="1"/>
  <c r="H234" i="12"/>
  <c r="H456" i="12" s="1"/>
  <c r="G234" i="12"/>
  <c r="G456" i="12" s="1"/>
  <c r="F234" i="12"/>
  <c r="F456" i="12" s="1"/>
  <c r="E234" i="12"/>
  <c r="E456" i="12" s="1"/>
  <c r="DH233" i="12"/>
  <c r="DH455" i="12" s="1"/>
  <c r="DG233" i="12"/>
  <c r="DG455" i="12" s="1"/>
  <c r="DF233" i="12"/>
  <c r="DF455" i="12" s="1"/>
  <c r="DE233" i="12"/>
  <c r="DE455" i="12" s="1"/>
  <c r="DD233" i="12"/>
  <c r="DD455" i="12" s="1"/>
  <c r="DC233" i="12"/>
  <c r="DC455" i="12" s="1"/>
  <c r="DB233" i="12"/>
  <c r="DB455" i="12" s="1"/>
  <c r="DA233" i="12"/>
  <c r="DA455" i="12" s="1"/>
  <c r="CZ233" i="12"/>
  <c r="CZ455" i="12" s="1"/>
  <c r="CY233" i="12"/>
  <c r="CY455" i="12" s="1"/>
  <c r="CX233" i="12"/>
  <c r="CX455" i="12" s="1"/>
  <c r="CW233" i="12"/>
  <c r="CW455" i="12" s="1"/>
  <c r="CV233" i="12"/>
  <c r="CV455" i="12" s="1"/>
  <c r="CU233" i="12"/>
  <c r="CU455" i="12" s="1"/>
  <c r="CT233" i="12"/>
  <c r="CT455" i="12" s="1"/>
  <c r="CS233" i="12"/>
  <c r="CS455" i="12" s="1"/>
  <c r="CR233" i="12"/>
  <c r="CR455" i="12" s="1"/>
  <c r="CQ233" i="12"/>
  <c r="CQ455" i="12" s="1"/>
  <c r="CP233" i="12"/>
  <c r="CP455" i="12" s="1"/>
  <c r="CO233" i="12"/>
  <c r="CO455" i="12" s="1"/>
  <c r="CN233" i="12"/>
  <c r="CN455" i="12" s="1"/>
  <c r="CM233" i="12"/>
  <c r="CM455" i="12" s="1"/>
  <c r="CL233" i="12"/>
  <c r="CL455" i="12" s="1"/>
  <c r="CK233" i="12"/>
  <c r="CK455" i="12" s="1"/>
  <c r="CJ233" i="12"/>
  <c r="CJ455" i="12" s="1"/>
  <c r="CI233" i="12"/>
  <c r="CI455" i="12" s="1"/>
  <c r="CH233" i="12"/>
  <c r="CH455" i="12" s="1"/>
  <c r="CG233" i="12"/>
  <c r="CG455" i="12" s="1"/>
  <c r="CF233" i="12"/>
  <c r="CF455" i="12" s="1"/>
  <c r="CE233" i="12"/>
  <c r="CE455" i="12" s="1"/>
  <c r="CD233" i="12"/>
  <c r="CD455" i="12" s="1"/>
  <c r="CC233" i="12"/>
  <c r="CC455" i="12" s="1"/>
  <c r="CB233" i="12"/>
  <c r="CB455" i="12" s="1"/>
  <c r="CA233" i="12"/>
  <c r="CA455" i="12" s="1"/>
  <c r="BZ233" i="12"/>
  <c r="BZ455" i="12" s="1"/>
  <c r="BY233" i="12"/>
  <c r="BY455" i="12" s="1"/>
  <c r="BX233" i="12"/>
  <c r="BX455" i="12" s="1"/>
  <c r="BW233" i="12"/>
  <c r="BW455" i="12" s="1"/>
  <c r="BV233" i="12"/>
  <c r="BV455" i="12" s="1"/>
  <c r="BU233" i="12"/>
  <c r="BU455" i="12" s="1"/>
  <c r="BT233" i="12"/>
  <c r="BT455" i="12" s="1"/>
  <c r="BS233" i="12"/>
  <c r="BS455" i="12" s="1"/>
  <c r="BR233" i="12"/>
  <c r="BR455" i="12" s="1"/>
  <c r="BQ233" i="12"/>
  <c r="BQ455" i="12" s="1"/>
  <c r="BP233" i="12"/>
  <c r="BP455" i="12" s="1"/>
  <c r="BO233" i="12"/>
  <c r="BO455" i="12" s="1"/>
  <c r="BN233" i="12"/>
  <c r="BN455" i="12" s="1"/>
  <c r="BM233" i="12"/>
  <c r="BM455" i="12" s="1"/>
  <c r="BL233" i="12"/>
  <c r="BL455" i="12" s="1"/>
  <c r="BK233" i="12"/>
  <c r="BK455" i="12" s="1"/>
  <c r="BJ233" i="12"/>
  <c r="BJ455" i="12" s="1"/>
  <c r="BI233" i="12"/>
  <c r="BI455" i="12" s="1"/>
  <c r="BH233" i="12"/>
  <c r="BH455" i="12" s="1"/>
  <c r="BG233" i="12"/>
  <c r="BG455" i="12" s="1"/>
  <c r="BF233" i="12"/>
  <c r="BF455" i="12" s="1"/>
  <c r="BE233" i="12"/>
  <c r="BE455" i="12" s="1"/>
  <c r="BD233" i="12"/>
  <c r="BD455" i="12" s="1"/>
  <c r="BC233" i="12"/>
  <c r="BC455" i="12" s="1"/>
  <c r="BB233" i="12"/>
  <c r="BB455" i="12" s="1"/>
  <c r="BA233" i="12"/>
  <c r="BA455" i="12" s="1"/>
  <c r="AZ233" i="12"/>
  <c r="AZ455" i="12" s="1"/>
  <c r="AY233" i="12"/>
  <c r="AY455" i="12" s="1"/>
  <c r="AX233" i="12"/>
  <c r="AX455" i="12" s="1"/>
  <c r="AW233" i="12"/>
  <c r="AW455" i="12" s="1"/>
  <c r="AV233" i="12"/>
  <c r="AV455" i="12" s="1"/>
  <c r="AU233" i="12"/>
  <c r="AU455" i="12" s="1"/>
  <c r="AT233" i="12"/>
  <c r="AT455" i="12" s="1"/>
  <c r="AS233" i="12"/>
  <c r="AS455" i="12" s="1"/>
  <c r="AR233" i="12"/>
  <c r="AR455" i="12" s="1"/>
  <c r="AQ233" i="12"/>
  <c r="AQ455" i="12" s="1"/>
  <c r="AP233" i="12"/>
  <c r="AP455" i="12" s="1"/>
  <c r="AO233" i="12"/>
  <c r="AO455" i="12" s="1"/>
  <c r="AN233" i="12"/>
  <c r="AN455" i="12" s="1"/>
  <c r="AM233" i="12"/>
  <c r="AM455" i="12" s="1"/>
  <c r="AL233" i="12"/>
  <c r="AL455" i="12" s="1"/>
  <c r="AK233" i="12"/>
  <c r="AK455" i="12" s="1"/>
  <c r="AJ233" i="12"/>
  <c r="AJ455" i="12" s="1"/>
  <c r="AI233" i="12"/>
  <c r="AI455" i="12" s="1"/>
  <c r="AH233" i="12"/>
  <c r="AH455" i="12" s="1"/>
  <c r="AG233" i="12"/>
  <c r="AG455" i="12" s="1"/>
  <c r="AF233" i="12"/>
  <c r="AF455" i="12" s="1"/>
  <c r="AE233" i="12"/>
  <c r="AE455" i="12" s="1"/>
  <c r="AD233" i="12"/>
  <c r="AD455" i="12" s="1"/>
  <c r="AC233" i="12"/>
  <c r="AC455" i="12" s="1"/>
  <c r="AB233" i="12"/>
  <c r="AB455" i="12" s="1"/>
  <c r="AA233" i="12"/>
  <c r="AA455" i="12" s="1"/>
  <c r="Z233" i="12"/>
  <c r="Z455" i="12" s="1"/>
  <c r="Y233" i="12"/>
  <c r="Y455" i="12" s="1"/>
  <c r="X233" i="12"/>
  <c r="X455" i="12" s="1"/>
  <c r="W233" i="12"/>
  <c r="W455" i="12" s="1"/>
  <c r="V233" i="12"/>
  <c r="V455" i="12" s="1"/>
  <c r="U233" i="12"/>
  <c r="U455" i="12" s="1"/>
  <c r="T233" i="12"/>
  <c r="T455" i="12" s="1"/>
  <c r="S233" i="12"/>
  <c r="S455" i="12" s="1"/>
  <c r="R233" i="12"/>
  <c r="R455" i="12" s="1"/>
  <c r="Q233" i="12"/>
  <c r="Q455" i="12" s="1"/>
  <c r="P233" i="12"/>
  <c r="P455" i="12" s="1"/>
  <c r="O233" i="12"/>
  <c r="O455" i="12" s="1"/>
  <c r="N233" i="12"/>
  <c r="N455" i="12" s="1"/>
  <c r="M233" i="12"/>
  <c r="M455" i="12" s="1"/>
  <c r="L233" i="12"/>
  <c r="L455" i="12" s="1"/>
  <c r="K233" i="12"/>
  <c r="K455" i="12" s="1"/>
  <c r="J233" i="12"/>
  <c r="J455" i="12" s="1"/>
  <c r="I233" i="12"/>
  <c r="I455" i="12" s="1"/>
  <c r="H233" i="12"/>
  <c r="H455" i="12" s="1"/>
  <c r="G233" i="12"/>
  <c r="G455" i="12" s="1"/>
  <c r="F233" i="12"/>
  <c r="F455" i="12" s="1"/>
  <c r="E233" i="12"/>
  <c r="E455" i="12" s="1"/>
  <c r="DH232" i="12"/>
  <c r="DH454" i="12" s="1"/>
  <c r="DG232" i="12"/>
  <c r="DG454" i="12" s="1"/>
  <c r="DF232" i="12"/>
  <c r="DF454" i="12" s="1"/>
  <c r="DE232" i="12"/>
  <c r="DE454" i="12" s="1"/>
  <c r="DD232" i="12"/>
  <c r="DD454" i="12" s="1"/>
  <c r="DC232" i="12"/>
  <c r="DC454" i="12" s="1"/>
  <c r="DB232" i="12"/>
  <c r="DB454" i="12" s="1"/>
  <c r="DA232" i="12"/>
  <c r="DA454" i="12" s="1"/>
  <c r="CZ232" i="12"/>
  <c r="CZ454" i="12" s="1"/>
  <c r="CY232" i="12"/>
  <c r="CY454" i="12" s="1"/>
  <c r="CX232" i="12"/>
  <c r="CX454" i="12" s="1"/>
  <c r="CW232" i="12"/>
  <c r="CW454" i="12" s="1"/>
  <c r="CV232" i="12"/>
  <c r="CV454" i="12" s="1"/>
  <c r="CU232" i="12"/>
  <c r="CU454" i="12" s="1"/>
  <c r="CT232" i="12"/>
  <c r="CT454" i="12" s="1"/>
  <c r="CS232" i="12"/>
  <c r="CS454" i="12" s="1"/>
  <c r="CR232" i="12"/>
  <c r="CR454" i="12" s="1"/>
  <c r="CQ232" i="12"/>
  <c r="CQ454" i="12" s="1"/>
  <c r="CP232" i="12"/>
  <c r="CP454" i="12" s="1"/>
  <c r="CO232" i="12"/>
  <c r="CO454" i="12" s="1"/>
  <c r="CN232" i="12"/>
  <c r="CN454" i="12" s="1"/>
  <c r="CM232" i="12"/>
  <c r="CM454" i="12" s="1"/>
  <c r="CL232" i="12"/>
  <c r="CL454" i="12" s="1"/>
  <c r="CK232" i="12"/>
  <c r="CK454" i="12" s="1"/>
  <c r="CJ232" i="12"/>
  <c r="CJ454" i="12" s="1"/>
  <c r="CI232" i="12"/>
  <c r="CI454" i="12" s="1"/>
  <c r="CH232" i="12"/>
  <c r="CH454" i="12" s="1"/>
  <c r="CG232" i="12"/>
  <c r="CG454" i="12" s="1"/>
  <c r="CF232" i="12"/>
  <c r="CF454" i="12" s="1"/>
  <c r="CE232" i="12"/>
  <c r="CE454" i="12" s="1"/>
  <c r="CD232" i="12"/>
  <c r="CD454" i="12" s="1"/>
  <c r="CC232" i="12"/>
  <c r="CC454" i="12" s="1"/>
  <c r="CB232" i="12"/>
  <c r="CB454" i="12" s="1"/>
  <c r="CA232" i="12"/>
  <c r="CA454" i="12" s="1"/>
  <c r="BZ232" i="12"/>
  <c r="BZ454" i="12" s="1"/>
  <c r="BY232" i="12"/>
  <c r="BY454" i="12" s="1"/>
  <c r="BX232" i="12"/>
  <c r="BX454" i="12" s="1"/>
  <c r="BW232" i="12"/>
  <c r="BW454" i="12" s="1"/>
  <c r="BV232" i="12"/>
  <c r="BV454" i="12" s="1"/>
  <c r="BU232" i="12"/>
  <c r="BU454" i="12" s="1"/>
  <c r="BT232" i="12"/>
  <c r="BT454" i="12" s="1"/>
  <c r="BS232" i="12"/>
  <c r="BS454" i="12" s="1"/>
  <c r="BR232" i="12"/>
  <c r="BR454" i="12" s="1"/>
  <c r="BQ232" i="12"/>
  <c r="BQ454" i="12" s="1"/>
  <c r="BP232" i="12"/>
  <c r="BP454" i="12" s="1"/>
  <c r="BO232" i="12"/>
  <c r="BO454" i="12" s="1"/>
  <c r="BN232" i="12"/>
  <c r="BN454" i="12" s="1"/>
  <c r="BM232" i="12"/>
  <c r="BM454" i="12" s="1"/>
  <c r="BL232" i="12"/>
  <c r="BL454" i="12" s="1"/>
  <c r="BK232" i="12"/>
  <c r="BK454" i="12" s="1"/>
  <c r="BJ232" i="12"/>
  <c r="BJ454" i="12" s="1"/>
  <c r="BI232" i="12"/>
  <c r="BI454" i="12" s="1"/>
  <c r="BH232" i="12"/>
  <c r="BH454" i="12" s="1"/>
  <c r="BG232" i="12"/>
  <c r="BG454" i="12" s="1"/>
  <c r="BF232" i="12"/>
  <c r="BF454" i="12" s="1"/>
  <c r="BE232" i="12"/>
  <c r="BE454" i="12" s="1"/>
  <c r="BD232" i="12"/>
  <c r="BD454" i="12" s="1"/>
  <c r="BC232" i="12"/>
  <c r="BC454" i="12" s="1"/>
  <c r="BB232" i="12"/>
  <c r="BB454" i="12" s="1"/>
  <c r="BA232" i="12"/>
  <c r="BA454" i="12" s="1"/>
  <c r="AZ232" i="12"/>
  <c r="AZ454" i="12" s="1"/>
  <c r="AY232" i="12"/>
  <c r="AY454" i="12" s="1"/>
  <c r="AX232" i="12"/>
  <c r="AX454" i="12" s="1"/>
  <c r="AW232" i="12"/>
  <c r="AW454" i="12" s="1"/>
  <c r="AV232" i="12"/>
  <c r="AV454" i="12" s="1"/>
  <c r="AU232" i="12"/>
  <c r="AU454" i="12" s="1"/>
  <c r="AT232" i="12"/>
  <c r="AT454" i="12" s="1"/>
  <c r="AS232" i="12"/>
  <c r="AS454" i="12" s="1"/>
  <c r="AR232" i="12"/>
  <c r="AR454" i="12" s="1"/>
  <c r="AQ232" i="12"/>
  <c r="AQ454" i="12" s="1"/>
  <c r="AP232" i="12"/>
  <c r="AP454" i="12" s="1"/>
  <c r="AO232" i="12"/>
  <c r="AO454" i="12" s="1"/>
  <c r="AN232" i="12"/>
  <c r="AN454" i="12" s="1"/>
  <c r="AM232" i="12"/>
  <c r="AM454" i="12" s="1"/>
  <c r="AL232" i="12"/>
  <c r="AL454" i="12" s="1"/>
  <c r="AK232" i="12"/>
  <c r="AK454" i="12" s="1"/>
  <c r="AJ232" i="12"/>
  <c r="AJ454" i="12" s="1"/>
  <c r="AI232" i="12"/>
  <c r="AI454" i="12" s="1"/>
  <c r="AH232" i="12"/>
  <c r="AH454" i="12" s="1"/>
  <c r="AG232" i="12"/>
  <c r="AG454" i="12" s="1"/>
  <c r="AF232" i="12"/>
  <c r="AF454" i="12" s="1"/>
  <c r="AE232" i="12"/>
  <c r="AE454" i="12" s="1"/>
  <c r="AD232" i="12"/>
  <c r="AD454" i="12" s="1"/>
  <c r="AC232" i="12"/>
  <c r="AC454" i="12" s="1"/>
  <c r="AB232" i="12"/>
  <c r="AB454" i="12" s="1"/>
  <c r="AA232" i="12"/>
  <c r="AA454" i="12" s="1"/>
  <c r="Z232" i="12"/>
  <c r="Z454" i="12" s="1"/>
  <c r="Y232" i="12"/>
  <c r="Y454" i="12" s="1"/>
  <c r="X232" i="12"/>
  <c r="X454" i="12" s="1"/>
  <c r="W232" i="12"/>
  <c r="W454" i="12" s="1"/>
  <c r="V232" i="12"/>
  <c r="V454" i="12" s="1"/>
  <c r="U232" i="12"/>
  <c r="U454" i="12" s="1"/>
  <c r="T232" i="12"/>
  <c r="T454" i="12" s="1"/>
  <c r="S232" i="12"/>
  <c r="S454" i="12" s="1"/>
  <c r="R232" i="12"/>
  <c r="R454" i="12" s="1"/>
  <c r="Q232" i="12"/>
  <c r="Q454" i="12" s="1"/>
  <c r="P232" i="12"/>
  <c r="P454" i="12" s="1"/>
  <c r="O232" i="12"/>
  <c r="O454" i="12" s="1"/>
  <c r="N232" i="12"/>
  <c r="N454" i="12" s="1"/>
  <c r="M232" i="12"/>
  <c r="M454" i="12" s="1"/>
  <c r="L232" i="12"/>
  <c r="L454" i="12" s="1"/>
  <c r="K232" i="12"/>
  <c r="K454" i="12" s="1"/>
  <c r="J232" i="12"/>
  <c r="J454" i="12" s="1"/>
  <c r="I232" i="12"/>
  <c r="I454" i="12" s="1"/>
  <c r="H232" i="12"/>
  <c r="H454" i="12" s="1"/>
  <c r="G232" i="12"/>
  <c r="G454" i="12" s="1"/>
  <c r="F232" i="12"/>
  <c r="F454" i="12" s="1"/>
  <c r="E232" i="12"/>
  <c r="E454" i="12" s="1"/>
  <c r="DH231" i="12"/>
  <c r="DH453" i="12" s="1"/>
  <c r="DG231" i="12"/>
  <c r="DG453" i="12" s="1"/>
  <c r="DF231" i="12"/>
  <c r="DF453" i="12" s="1"/>
  <c r="DE231" i="12"/>
  <c r="DE453" i="12" s="1"/>
  <c r="DD231" i="12"/>
  <c r="DD453" i="12" s="1"/>
  <c r="DC231" i="12"/>
  <c r="DC453" i="12" s="1"/>
  <c r="DB231" i="12"/>
  <c r="DB453" i="12" s="1"/>
  <c r="DA231" i="12"/>
  <c r="DA453" i="12" s="1"/>
  <c r="CZ231" i="12"/>
  <c r="CZ453" i="12" s="1"/>
  <c r="CY231" i="12"/>
  <c r="CY453" i="12" s="1"/>
  <c r="CX231" i="12"/>
  <c r="CX453" i="12" s="1"/>
  <c r="CW231" i="12"/>
  <c r="CW453" i="12" s="1"/>
  <c r="CV231" i="12"/>
  <c r="CV453" i="12" s="1"/>
  <c r="CU231" i="12"/>
  <c r="CU453" i="12" s="1"/>
  <c r="CT231" i="12"/>
  <c r="CT453" i="12" s="1"/>
  <c r="CS231" i="12"/>
  <c r="CS453" i="12" s="1"/>
  <c r="CR231" i="12"/>
  <c r="CR453" i="12" s="1"/>
  <c r="CQ231" i="12"/>
  <c r="CQ453" i="12" s="1"/>
  <c r="CP231" i="12"/>
  <c r="CP453" i="12" s="1"/>
  <c r="CO231" i="12"/>
  <c r="CO453" i="12" s="1"/>
  <c r="CN231" i="12"/>
  <c r="CN453" i="12" s="1"/>
  <c r="CM231" i="12"/>
  <c r="CM453" i="12" s="1"/>
  <c r="CL231" i="12"/>
  <c r="CL453" i="12" s="1"/>
  <c r="CK231" i="12"/>
  <c r="CK453" i="12" s="1"/>
  <c r="CJ231" i="12"/>
  <c r="CJ453" i="12" s="1"/>
  <c r="CI231" i="12"/>
  <c r="CI453" i="12" s="1"/>
  <c r="CH231" i="12"/>
  <c r="CH453" i="12" s="1"/>
  <c r="CG231" i="12"/>
  <c r="CG453" i="12" s="1"/>
  <c r="CF231" i="12"/>
  <c r="CF453" i="12" s="1"/>
  <c r="CE231" i="12"/>
  <c r="CE453" i="12" s="1"/>
  <c r="CD231" i="12"/>
  <c r="CD453" i="12" s="1"/>
  <c r="CC231" i="12"/>
  <c r="CC453" i="12" s="1"/>
  <c r="CB231" i="12"/>
  <c r="CB453" i="12" s="1"/>
  <c r="CA231" i="12"/>
  <c r="CA453" i="12" s="1"/>
  <c r="BZ231" i="12"/>
  <c r="BZ453" i="12" s="1"/>
  <c r="BY231" i="12"/>
  <c r="BY453" i="12" s="1"/>
  <c r="BX231" i="12"/>
  <c r="BX453" i="12" s="1"/>
  <c r="BW231" i="12"/>
  <c r="BW453" i="12" s="1"/>
  <c r="BV231" i="12"/>
  <c r="BV453" i="12" s="1"/>
  <c r="BU231" i="12"/>
  <c r="BU453" i="12" s="1"/>
  <c r="BT231" i="12"/>
  <c r="BT453" i="12" s="1"/>
  <c r="BS231" i="12"/>
  <c r="BS453" i="12" s="1"/>
  <c r="BR231" i="12"/>
  <c r="BR453" i="12" s="1"/>
  <c r="BQ231" i="12"/>
  <c r="BQ453" i="12" s="1"/>
  <c r="BP231" i="12"/>
  <c r="BP453" i="12" s="1"/>
  <c r="BO231" i="12"/>
  <c r="BO453" i="12" s="1"/>
  <c r="BN231" i="12"/>
  <c r="BN453" i="12" s="1"/>
  <c r="BM231" i="12"/>
  <c r="BM453" i="12" s="1"/>
  <c r="BL231" i="12"/>
  <c r="BL453" i="12" s="1"/>
  <c r="BK231" i="12"/>
  <c r="BK453" i="12" s="1"/>
  <c r="BJ231" i="12"/>
  <c r="BJ453" i="12" s="1"/>
  <c r="BI231" i="12"/>
  <c r="BI453" i="12" s="1"/>
  <c r="BH231" i="12"/>
  <c r="BH453" i="12" s="1"/>
  <c r="BG231" i="12"/>
  <c r="BG453" i="12" s="1"/>
  <c r="BF231" i="12"/>
  <c r="BF453" i="12" s="1"/>
  <c r="BE231" i="12"/>
  <c r="BE453" i="12" s="1"/>
  <c r="BD231" i="12"/>
  <c r="BD453" i="12" s="1"/>
  <c r="BC231" i="12"/>
  <c r="BC453" i="12" s="1"/>
  <c r="BB231" i="12"/>
  <c r="BB453" i="12" s="1"/>
  <c r="BA231" i="12"/>
  <c r="BA453" i="12" s="1"/>
  <c r="AZ231" i="12"/>
  <c r="AZ453" i="12" s="1"/>
  <c r="AY231" i="12"/>
  <c r="AY453" i="12" s="1"/>
  <c r="AX231" i="12"/>
  <c r="AX453" i="12" s="1"/>
  <c r="AW231" i="12"/>
  <c r="AW453" i="12" s="1"/>
  <c r="AV231" i="12"/>
  <c r="AV453" i="12" s="1"/>
  <c r="AU231" i="12"/>
  <c r="AU453" i="12" s="1"/>
  <c r="AT231" i="12"/>
  <c r="AT453" i="12" s="1"/>
  <c r="AS231" i="12"/>
  <c r="AS453" i="12" s="1"/>
  <c r="AR231" i="12"/>
  <c r="AR453" i="12" s="1"/>
  <c r="AQ231" i="12"/>
  <c r="AQ453" i="12" s="1"/>
  <c r="AP231" i="12"/>
  <c r="AP453" i="12" s="1"/>
  <c r="AO231" i="12"/>
  <c r="AO453" i="12" s="1"/>
  <c r="AN231" i="12"/>
  <c r="AN453" i="12" s="1"/>
  <c r="AM231" i="12"/>
  <c r="AM453" i="12" s="1"/>
  <c r="AL231" i="12"/>
  <c r="AL453" i="12" s="1"/>
  <c r="AK231" i="12"/>
  <c r="AK453" i="12" s="1"/>
  <c r="AJ231" i="12"/>
  <c r="AJ453" i="12" s="1"/>
  <c r="AI231" i="12"/>
  <c r="AI453" i="12" s="1"/>
  <c r="AH231" i="12"/>
  <c r="AH453" i="12" s="1"/>
  <c r="AG231" i="12"/>
  <c r="AG453" i="12" s="1"/>
  <c r="AF231" i="12"/>
  <c r="AF453" i="12" s="1"/>
  <c r="AE231" i="12"/>
  <c r="AE453" i="12" s="1"/>
  <c r="AD231" i="12"/>
  <c r="AD453" i="12" s="1"/>
  <c r="AC231" i="12"/>
  <c r="AC453" i="12" s="1"/>
  <c r="AB231" i="12"/>
  <c r="AB453" i="12" s="1"/>
  <c r="AA231" i="12"/>
  <c r="AA453" i="12" s="1"/>
  <c r="Z231" i="12"/>
  <c r="Z453" i="12" s="1"/>
  <c r="Y231" i="12"/>
  <c r="Y453" i="12" s="1"/>
  <c r="X231" i="12"/>
  <c r="X453" i="12" s="1"/>
  <c r="W231" i="12"/>
  <c r="W453" i="12" s="1"/>
  <c r="V231" i="12"/>
  <c r="V453" i="12" s="1"/>
  <c r="U231" i="12"/>
  <c r="U453" i="12" s="1"/>
  <c r="T231" i="12"/>
  <c r="T453" i="12" s="1"/>
  <c r="S231" i="12"/>
  <c r="S453" i="12" s="1"/>
  <c r="R231" i="12"/>
  <c r="R453" i="12" s="1"/>
  <c r="Q231" i="12"/>
  <c r="Q453" i="12" s="1"/>
  <c r="P231" i="12"/>
  <c r="P453" i="12" s="1"/>
  <c r="O231" i="12"/>
  <c r="O453" i="12" s="1"/>
  <c r="N231" i="12"/>
  <c r="N453" i="12" s="1"/>
  <c r="M231" i="12"/>
  <c r="M453" i="12" s="1"/>
  <c r="L231" i="12"/>
  <c r="L453" i="12" s="1"/>
  <c r="K231" i="12"/>
  <c r="K453" i="12" s="1"/>
  <c r="J231" i="12"/>
  <c r="J453" i="12" s="1"/>
  <c r="I231" i="12"/>
  <c r="I453" i="12" s="1"/>
  <c r="H231" i="12"/>
  <c r="H453" i="12" s="1"/>
  <c r="G231" i="12"/>
  <c r="G453" i="12" s="1"/>
  <c r="F231" i="12"/>
  <c r="F453" i="12" s="1"/>
  <c r="E231" i="12"/>
  <c r="E453" i="12" s="1"/>
  <c r="DH230" i="12"/>
  <c r="DH452" i="12" s="1"/>
  <c r="DG230" i="12"/>
  <c r="DG452" i="12" s="1"/>
  <c r="DF230" i="12"/>
  <c r="DF452" i="12" s="1"/>
  <c r="DE230" i="12"/>
  <c r="DE452" i="12" s="1"/>
  <c r="DD230" i="12"/>
  <c r="DD452" i="12" s="1"/>
  <c r="DC230" i="12"/>
  <c r="DC452" i="12" s="1"/>
  <c r="DB230" i="12"/>
  <c r="DB452" i="12" s="1"/>
  <c r="DA230" i="12"/>
  <c r="DA452" i="12" s="1"/>
  <c r="CZ230" i="12"/>
  <c r="CZ452" i="12" s="1"/>
  <c r="CY230" i="12"/>
  <c r="CY452" i="12" s="1"/>
  <c r="CX230" i="12"/>
  <c r="CX452" i="12" s="1"/>
  <c r="CW230" i="12"/>
  <c r="CW452" i="12" s="1"/>
  <c r="CV230" i="12"/>
  <c r="CV452" i="12" s="1"/>
  <c r="CU230" i="12"/>
  <c r="CU452" i="12" s="1"/>
  <c r="CT230" i="12"/>
  <c r="CT452" i="12" s="1"/>
  <c r="CS230" i="12"/>
  <c r="CS452" i="12" s="1"/>
  <c r="CR230" i="12"/>
  <c r="CR452" i="12" s="1"/>
  <c r="CQ230" i="12"/>
  <c r="CQ452" i="12" s="1"/>
  <c r="CP230" i="12"/>
  <c r="CP452" i="12" s="1"/>
  <c r="CO230" i="12"/>
  <c r="CO452" i="12" s="1"/>
  <c r="CN230" i="12"/>
  <c r="CN452" i="12" s="1"/>
  <c r="CM230" i="12"/>
  <c r="CM452" i="12" s="1"/>
  <c r="CL230" i="12"/>
  <c r="CL452" i="12" s="1"/>
  <c r="CK230" i="12"/>
  <c r="CK452" i="12" s="1"/>
  <c r="CJ230" i="12"/>
  <c r="CJ452" i="12" s="1"/>
  <c r="CI230" i="12"/>
  <c r="CI452" i="12" s="1"/>
  <c r="CH230" i="12"/>
  <c r="CH452" i="12" s="1"/>
  <c r="CG230" i="12"/>
  <c r="CG452" i="12" s="1"/>
  <c r="CF230" i="12"/>
  <c r="CF452" i="12" s="1"/>
  <c r="CE230" i="12"/>
  <c r="CE452" i="12" s="1"/>
  <c r="CD230" i="12"/>
  <c r="CD452" i="12" s="1"/>
  <c r="CC230" i="12"/>
  <c r="CC452" i="12" s="1"/>
  <c r="CB230" i="12"/>
  <c r="CB452" i="12" s="1"/>
  <c r="CA230" i="12"/>
  <c r="CA452" i="12" s="1"/>
  <c r="BZ230" i="12"/>
  <c r="BZ452" i="12" s="1"/>
  <c r="BY230" i="12"/>
  <c r="BY452" i="12" s="1"/>
  <c r="BX230" i="12"/>
  <c r="BX452" i="12" s="1"/>
  <c r="BW230" i="12"/>
  <c r="BW452" i="12" s="1"/>
  <c r="BV230" i="12"/>
  <c r="BV452" i="12" s="1"/>
  <c r="BU230" i="12"/>
  <c r="BU452" i="12" s="1"/>
  <c r="BT230" i="12"/>
  <c r="BT452" i="12" s="1"/>
  <c r="BS230" i="12"/>
  <c r="BS452" i="12" s="1"/>
  <c r="BR230" i="12"/>
  <c r="BR452" i="12" s="1"/>
  <c r="BQ230" i="12"/>
  <c r="BQ452" i="12" s="1"/>
  <c r="BP230" i="12"/>
  <c r="BP452" i="12" s="1"/>
  <c r="BO230" i="12"/>
  <c r="BO452" i="12" s="1"/>
  <c r="BN230" i="12"/>
  <c r="BN452" i="12" s="1"/>
  <c r="BM230" i="12"/>
  <c r="BM452" i="12" s="1"/>
  <c r="BL230" i="12"/>
  <c r="BL452" i="12" s="1"/>
  <c r="BK230" i="12"/>
  <c r="BK452" i="12" s="1"/>
  <c r="BJ230" i="12"/>
  <c r="BJ452" i="12" s="1"/>
  <c r="BI230" i="12"/>
  <c r="BI452" i="12" s="1"/>
  <c r="BH230" i="12"/>
  <c r="BH452" i="12" s="1"/>
  <c r="BG230" i="12"/>
  <c r="BG452" i="12" s="1"/>
  <c r="BF230" i="12"/>
  <c r="BF452" i="12" s="1"/>
  <c r="BE230" i="12"/>
  <c r="BE452" i="12" s="1"/>
  <c r="BD230" i="12"/>
  <c r="BD452" i="12" s="1"/>
  <c r="BC230" i="12"/>
  <c r="BC452" i="12" s="1"/>
  <c r="BB230" i="12"/>
  <c r="BB452" i="12" s="1"/>
  <c r="BA230" i="12"/>
  <c r="BA452" i="12" s="1"/>
  <c r="AZ230" i="12"/>
  <c r="AZ452" i="12" s="1"/>
  <c r="AY230" i="12"/>
  <c r="AY452" i="12" s="1"/>
  <c r="AX230" i="12"/>
  <c r="AX452" i="12" s="1"/>
  <c r="AW230" i="12"/>
  <c r="AW452" i="12" s="1"/>
  <c r="AV230" i="12"/>
  <c r="AV452" i="12" s="1"/>
  <c r="AU230" i="12"/>
  <c r="AU452" i="12" s="1"/>
  <c r="AT230" i="12"/>
  <c r="AT452" i="12" s="1"/>
  <c r="AS230" i="12"/>
  <c r="AS452" i="12" s="1"/>
  <c r="AR230" i="12"/>
  <c r="AR452" i="12" s="1"/>
  <c r="AQ230" i="12"/>
  <c r="AQ452" i="12" s="1"/>
  <c r="AP230" i="12"/>
  <c r="AP452" i="12" s="1"/>
  <c r="AO230" i="12"/>
  <c r="AO452" i="12" s="1"/>
  <c r="AN230" i="12"/>
  <c r="AN452" i="12" s="1"/>
  <c r="AM230" i="12"/>
  <c r="AM452" i="12" s="1"/>
  <c r="AL230" i="12"/>
  <c r="AL452" i="12" s="1"/>
  <c r="AK230" i="12"/>
  <c r="AK452" i="12" s="1"/>
  <c r="AJ230" i="12"/>
  <c r="AJ452" i="12" s="1"/>
  <c r="AI230" i="12"/>
  <c r="AI452" i="12" s="1"/>
  <c r="AH230" i="12"/>
  <c r="AH452" i="12" s="1"/>
  <c r="AG230" i="12"/>
  <c r="AG452" i="12" s="1"/>
  <c r="AF230" i="12"/>
  <c r="AF452" i="12" s="1"/>
  <c r="AE230" i="12"/>
  <c r="AE452" i="12" s="1"/>
  <c r="AD230" i="12"/>
  <c r="AD452" i="12" s="1"/>
  <c r="AC230" i="12"/>
  <c r="AC452" i="12" s="1"/>
  <c r="AB230" i="12"/>
  <c r="AB452" i="12" s="1"/>
  <c r="AA230" i="12"/>
  <c r="AA452" i="12" s="1"/>
  <c r="Z230" i="12"/>
  <c r="Z452" i="12" s="1"/>
  <c r="Y230" i="12"/>
  <c r="Y452" i="12" s="1"/>
  <c r="X230" i="12"/>
  <c r="X452" i="12" s="1"/>
  <c r="W230" i="12"/>
  <c r="W452" i="12" s="1"/>
  <c r="V230" i="12"/>
  <c r="V452" i="12" s="1"/>
  <c r="U230" i="12"/>
  <c r="U452" i="12" s="1"/>
  <c r="T230" i="12"/>
  <c r="T452" i="12" s="1"/>
  <c r="S230" i="12"/>
  <c r="S452" i="12" s="1"/>
  <c r="R230" i="12"/>
  <c r="R452" i="12" s="1"/>
  <c r="Q230" i="12"/>
  <c r="Q452" i="12" s="1"/>
  <c r="P230" i="12"/>
  <c r="P452" i="12" s="1"/>
  <c r="O230" i="12"/>
  <c r="O452" i="12" s="1"/>
  <c r="N230" i="12"/>
  <c r="N452" i="12" s="1"/>
  <c r="M230" i="12"/>
  <c r="M452" i="12" s="1"/>
  <c r="L230" i="12"/>
  <c r="L452" i="12" s="1"/>
  <c r="K230" i="12"/>
  <c r="K452" i="12" s="1"/>
  <c r="J230" i="12"/>
  <c r="J452" i="12" s="1"/>
  <c r="I230" i="12"/>
  <c r="I452" i="12" s="1"/>
  <c r="H230" i="12"/>
  <c r="H452" i="12" s="1"/>
  <c r="G230" i="12"/>
  <c r="G452" i="12" s="1"/>
  <c r="F230" i="12"/>
  <c r="F452" i="12" s="1"/>
  <c r="E230" i="12"/>
  <c r="E452" i="12" s="1"/>
  <c r="DH229" i="12"/>
  <c r="DH451" i="12" s="1"/>
  <c r="DG229" i="12"/>
  <c r="DG451" i="12" s="1"/>
  <c r="DF229" i="12"/>
  <c r="DF451" i="12" s="1"/>
  <c r="DE229" i="12"/>
  <c r="DE451" i="12" s="1"/>
  <c r="DD229" i="12"/>
  <c r="DD451" i="12" s="1"/>
  <c r="DC229" i="12"/>
  <c r="DC451" i="12" s="1"/>
  <c r="DB229" i="12"/>
  <c r="DB451" i="12" s="1"/>
  <c r="DA229" i="12"/>
  <c r="DA451" i="12" s="1"/>
  <c r="CZ229" i="12"/>
  <c r="CZ451" i="12" s="1"/>
  <c r="CY229" i="12"/>
  <c r="CY451" i="12" s="1"/>
  <c r="CX229" i="12"/>
  <c r="CX451" i="12" s="1"/>
  <c r="CW229" i="12"/>
  <c r="CW451" i="12" s="1"/>
  <c r="CV229" i="12"/>
  <c r="CV451" i="12" s="1"/>
  <c r="CU229" i="12"/>
  <c r="CU451" i="12" s="1"/>
  <c r="CT229" i="12"/>
  <c r="CT451" i="12" s="1"/>
  <c r="CS229" i="12"/>
  <c r="CS451" i="12" s="1"/>
  <c r="CR229" i="12"/>
  <c r="CR451" i="12" s="1"/>
  <c r="CQ229" i="12"/>
  <c r="CQ451" i="12" s="1"/>
  <c r="CP229" i="12"/>
  <c r="CP451" i="12" s="1"/>
  <c r="CO229" i="12"/>
  <c r="CO451" i="12" s="1"/>
  <c r="CN229" i="12"/>
  <c r="CN451" i="12" s="1"/>
  <c r="CM229" i="12"/>
  <c r="CM451" i="12" s="1"/>
  <c r="CL229" i="12"/>
  <c r="CL451" i="12" s="1"/>
  <c r="CK229" i="12"/>
  <c r="CK451" i="12" s="1"/>
  <c r="CJ229" i="12"/>
  <c r="CJ451" i="12" s="1"/>
  <c r="CI229" i="12"/>
  <c r="CI451" i="12" s="1"/>
  <c r="CH229" i="12"/>
  <c r="CH451" i="12" s="1"/>
  <c r="CG229" i="12"/>
  <c r="CG451" i="12" s="1"/>
  <c r="CF229" i="12"/>
  <c r="CF451" i="12" s="1"/>
  <c r="CE229" i="12"/>
  <c r="CE451" i="12" s="1"/>
  <c r="CD229" i="12"/>
  <c r="CD451" i="12" s="1"/>
  <c r="CC229" i="12"/>
  <c r="CC451" i="12" s="1"/>
  <c r="CB229" i="12"/>
  <c r="CB451" i="12" s="1"/>
  <c r="CA229" i="12"/>
  <c r="CA451" i="12" s="1"/>
  <c r="BZ229" i="12"/>
  <c r="BZ451" i="12" s="1"/>
  <c r="BY229" i="12"/>
  <c r="BY451" i="12" s="1"/>
  <c r="BX229" i="12"/>
  <c r="BX451" i="12" s="1"/>
  <c r="BW229" i="12"/>
  <c r="BW451" i="12" s="1"/>
  <c r="BV229" i="12"/>
  <c r="BV451" i="12" s="1"/>
  <c r="BU229" i="12"/>
  <c r="BU451" i="12" s="1"/>
  <c r="BT229" i="12"/>
  <c r="BT451" i="12" s="1"/>
  <c r="BS229" i="12"/>
  <c r="BS451" i="12" s="1"/>
  <c r="BR229" i="12"/>
  <c r="BR451" i="12" s="1"/>
  <c r="BQ229" i="12"/>
  <c r="BQ451" i="12" s="1"/>
  <c r="BP229" i="12"/>
  <c r="BP451" i="12" s="1"/>
  <c r="BO229" i="12"/>
  <c r="BO451" i="12" s="1"/>
  <c r="BN229" i="12"/>
  <c r="BN451" i="12" s="1"/>
  <c r="BM229" i="12"/>
  <c r="BM451" i="12" s="1"/>
  <c r="BL229" i="12"/>
  <c r="BL451" i="12" s="1"/>
  <c r="BK229" i="12"/>
  <c r="BK451" i="12" s="1"/>
  <c r="BJ229" i="12"/>
  <c r="BJ451" i="12" s="1"/>
  <c r="BI229" i="12"/>
  <c r="BI451" i="12" s="1"/>
  <c r="BH229" i="12"/>
  <c r="BH451" i="12" s="1"/>
  <c r="BG229" i="12"/>
  <c r="BG451" i="12" s="1"/>
  <c r="BF229" i="12"/>
  <c r="BF451" i="12" s="1"/>
  <c r="BE229" i="12"/>
  <c r="BE451" i="12" s="1"/>
  <c r="BD229" i="12"/>
  <c r="BD451" i="12" s="1"/>
  <c r="BC229" i="12"/>
  <c r="BC451" i="12" s="1"/>
  <c r="BB229" i="12"/>
  <c r="BB451" i="12" s="1"/>
  <c r="BA229" i="12"/>
  <c r="BA451" i="12" s="1"/>
  <c r="AZ229" i="12"/>
  <c r="AZ451" i="12" s="1"/>
  <c r="AY229" i="12"/>
  <c r="AY451" i="12" s="1"/>
  <c r="AX229" i="12"/>
  <c r="AX451" i="12" s="1"/>
  <c r="AW229" i="12"/>
  <c r="AW451" i="12" s="1"/>
  <c r="AV229" i="12"/>
  <c r="AV451" i="12" s="1"/>
  <c r="AU229" i="12"/>
  <c r="AU451" i="12" s="1"/>
  <c r="AT229" i="12"/>
  <c r="AT451" i="12" s="1"/>
  <c r="AS229" i="12"/>
  <c r="AS451" i="12" s="1"/>
  <c r="AR229" i="12"/>
  <c r="AR451" i="12" s="1"/>
  <c r="AQ229" i="12"/>
  <c r="AQ451" i="12" s="1"/>
  <c r="AP229" i="12"/>
  <c r="AP451" i="12" s="1"/>
  <c r="AO229" i="12"/>
  <c r="AO451" i="12" s="1"/>
  <c r="AN229" i="12"/>
  <c r="AN451" i="12" s="1"/>
  <c r="AM229" i="12"/>
  <c r="AM451" i="12" s="1"/>
  <c r="AL229" i="12"/>
  <c r="AL451" i="12" s="1"/>
  <c r="AK229" i="12"/>
  <c r="AK451" i="12" s="1"/>
  <c r="AJ229" i="12"/>
  <c r="AJ451" i="12" s="1"/>
  <c r="AI229" i="12"/>
  <c r="AI451" i="12" s="1"/>
  <c r="AH229" i="12"/>
  <c r="AH451" i="12" s="1"/>
  <c r="AG229" i="12"/>
  <c r="AG451" i="12" s="1"/>
  <c r="AF229" i="12"/>
  <c r="AF451" i="12" s="1"/>
  <c r="AE229" i="12"/>
  <c r="AE451" i="12" s="1"/>
  <c r="AD229" i="12"/>
  <c r="AD451" i="12" s="1"/>
  <c r="AC229" i="12"/>
  <c r="AC451" i="12" s="1"/>
  <c r="AB229" i="12"/>
  <c r="AB451" i="12" s="1"/>
  <c r="AA229" i="12"/>
  <c r="AA451" i="12" s="1"/>
  <c r="Z229" i="12"/>
  <c r="Z451" i="12" s="1"/>
  <c r="Y229" i="12"/>
  <c r="Y451" i="12" s="1"/>
  <c r="X229" i="12"/>
  <c r="X451" i="12" s="1"/>
  <c r="W229" i="12"/>
  <c r="W451" i="12" s="1"/>
  <c r="V229" i="12"/>
  <c r="V451" i="12" s="1"/>
  <c r="U229" i="12"/>
  <c r="U451" i="12" s="1"/>
  <c r="T229" i="12"/>
  <c r="T451" i="12" s="1"/>
  <c r="S229" i="12"/>
  <c r="S451" i="12" s="1"/>
  <c r="R229" i="12"/>
  <c r="R451" i="12" s="1"/>
  <c r="Q229" i="12"/>
  <c r="Q451" i="12" s="1"/>
  <c r="P229" i="12"/>
  <c r="P451" i="12" s="1"/>
  <c r="O229" i="12"/>
  <c r="O451" i="12" s="1"/>
  <c r="N229" i="12"/>
  <c r="N451" i="12" s="1"/>
  <c r="M229" i="12"/>
  <c r="M451" i="12" s="1"/>
  <c r="L229" i="12"/>
  <c r="L451" i="12" s="1"/>
  <c r="K229" i="12"/>
  <c r="K451" i="12" s="1"/>
  <c r="J229" i="12"/>
  <c r="J451" i="12" s="1"/>
  <c r="I229" i="12"/>
  <c r="I451" i="12" s="1"/>
  <c r="H229" i="12"/>
  <c r="H451" i="12" s="1"/>
  <c r="G229" i="12"/>
  <c r="G451" i="12" s="1"/>
  <c r="F229" i="12"/>
  <c r="F451" i="12" s="1"/>
  <c r="E229" i="12"/>
  <c r="E451" i="12" s="1"/>
  <c r="DH228" i="12"/>
  <c r="DH450" i="12" s="1"/>
  <c r="DG228" i="12"/>
  <c r="DG450" i="12" s="1"/>
  <c r="DF228" i="12"/>
  <c r="DF450" i="12" s="1"/>
  <c r="DE228" i="12"/>
  <c r="DE450" i="12" s="1"/>
  <c r="DD228" i="12"/>
  <c r="DD450" i="12" s="1"/>
  <c r="DC228" i="12"/>
  <c r="DC450" i="12" s="1"/>
  <c r="DB228" i="12"/>
  <c r="DB450" i="12" s="1"/>
  <c r="DA228" i="12"/>
  <c r="DA450" i="12" s="1"/>
  <c r="CZ228" i="12"/>
  <c r="CZ450" i="12" s="1"/>
  <c r="CY228" i="12"/>
  <c r="CY450" i="12" s="1"/>
  <c r="CX228" i="12"/>
  <c r="CX450" i="12" s="1"/>
  <c r="CW228" i="12"/>
  <c r="CW450" i="12" s="1"/>
  <c r="CV228" i="12"/>
  <c r="CV450" i="12" s="1"/>
  <c r="CU228" i="12"/>
  <c r="CU450" i="12" s="1"/>
  <c r="CT228" i="12"/>
  <c r="CT450" i="12" s="1"/>
  <c r="CS228" i="12"/>
  <c r="CS450" i="12" s="1"/>
  <c r="CR228" i="12"/>
  <c r="CR450" i="12" s="1"/>
  <c r="CQ228" i="12"/>
  <c r="CQ450" i="12" s="1"/>
  <c r="CP228" i="12"/>
  <c r="CP450" i="12" s="1"/>
  <c r="CO228" i="12"/>
  <c r="CO450" i="12" s="1"/>
  <c r="CN228" i="12"/>
  <c r="CN450" i="12" s="1"/>
  <c r="CM228" i="12"/>
  <c r="CM450" i="12" s="1"/>
  <c r="CL228" i="12"/>
  <c r="CL450" i="12" s="1"/>
  <c r="CK228" i="12"/>
  <c r="CK450" i="12" s="1"/>
  <c r="CJ228" i="12"/>
  <c r="CJ450" i="12" s="1"/>
  <c r="CI228" i="12"/>
  <c r="CI450" i="12" s="1"/>
  <c r="CH228" i="12"/>
  <c r="CH450" i="12" s="1"/>
  <c r="CG228" i="12"/>
  <c r="CG450" i="12" s="1"/>
  <c r="CF228" i="12"/>
  <c r="CF450" i="12" s="1"/>
  <c r="CE228" i="12"/>
  <c r="CE450" i="12" s="1"/>
  <c r="CD228" i="12"/>
  <c r="CD450" i="12" s="1"/>
  <c r="CC228" i="12"/>
  <c r="CC450" i="12" s="1"/>
  <c r="CB228" i="12"/>
  <c r="CB450" i="12" s="1"/>
  <c r="CA228" i="12"/>
  <c r="CA450" i="12" s="1"/>
  <c r="BZ228" i="12"/>
  <c r="BZ450" i="12" s="1"/>
  <c r="BY228" i="12"/>
  <c r="BY450" i="12" s="1"/>
  <c r="BX228" i="12"/>
  <c r="BX450" i="12" s="1"/>
  <c r="BW228" i="12"/>
  <c r="BW450" i="12" s="1"/>
  <c r="BV228" i="12"/>
  <c r="BV450" i="12" s="1"/>
  <c r="BU228" i="12"/>
  <c r="BU450" i="12" s="1"/>
  <c r="BT228" i="12"/>
  <c r="BT450" i="12" s="1"/>
  <c r="BS228" i="12"/>
  <c r="BS450" i="12" s="1"/>
  <c r="BR228" i="12"/>
  <c r="BR450" i="12" s="1"/>
  <c r="BQ228" i="12"/>
  <c r="BQ450" i="12" s="1"/>
  <c r="BP228" i="12"/>
  <c r="BP450" i="12" s="1"/>
  <c r="BO228" i="12"/>
  <c r="BO450" i="12" s="1"/>
  <c r="BN228" i="12"/>
  <c r="BN450" i="12" s="1"/>
  <c r="BM228" i="12"/>
  <c r="BM450" i="12" s="1"/>
  <c r="BL228" i="12"/>
  <c r="BL450" i="12" s="1"/>
  <c r="BK228" i="12"/>
  <c r="BK450" i="12" s="1"/>
  <c r="BJ228" i="12"/>
  <c r="BJ450" i="12" s="1"/>
  <c r="BI228" i="12"/>
  <c r="BI450" i="12" s="1"/>
  <c r="BH228" i="12"/>
  <c r="BH450" i="12" s="1"/>
  <c r="BG228" i="12"/>
  <c r="BG450" i="12" s="1"/>
  <c r="BF228" i="12"/>
  <c r="BF450" i="12" s="1"/>
  <c r="BE228" i="12"/>
  <c r="BE450" i="12" s="1"/>
  <c r="BD228" i="12"/>
  <c r="BD450" i="12" s="1"/>
  <c r="BC228" i="12"/>
  <c r="BC450" i="12" s="1"/>
  <c r="BB228" i="12"/>
  <c r="BB450" i="12" s="1"/>
  <c r="BA228" i="12"/>
  <c r="BA450" i="12" s="1"/>
  <c r="AZ228" i="12"/>
  <c r="AZ450" i="12" s="1"/>
  <c r="AY228" i="12"/>
  <c r="AY450" i="12" s="1"/>
  <c r="AX228" i="12"/>
  <c r="AX450" i="12" s="1"/>
  <c r="AW228" i="12"/>
  <c r="AW450" i="12" s="1"/>
  <c r="AV228" i="12"/>
  <c r="AV450" i="12" s="1"/>
  <c r="AU228" i="12"/>
  <c r="AU450" i="12" s="1"/>
  <c r="AT228" i="12"/>
  <c r="AT450" i="12" s="1"/>
  <c r="AS228" i="12"/>
  <c r="AS450" i="12" s="1"/>
  <c r="AR228" i="12"/>
  <c r="AR450" i="12" s="1"/>
  <c r="AQ228" i="12"/>
  <c r="AQ450" i="12" s="1"/>
  <c r="AP228" i="12"/>
  <c r="AP450" i="12" s="1"/>
  <c r="AO228" i="12"/>
  <c r="AO450" i="12" s="1"/>
  <c r="AN228" i="12"/>
  <c r="AN450" i="12" s="1"/>
  <c r="AM228" i="12"/>
  <c r="AM450" i="12" s="1"/>
  <c r="AL228" i="12"/>
  <c r="AL450" i="12" s="1"/>
  <c r="AK228" i="12"/>
  <c r="AK450" i="12" s="1"/>
  <c r="AJ228" i="12"/>
  <c r="AJ450" i="12" s="1"/>
  <c r="AI228" i="12"/>
  <c r="AI450" i="12" s="1"/>
  <c r="AH228" i="12"/>
  <c r="AH450" i="12" s="1"/>
  <c r="AG228" i="12"/>
  <c r="AG450" i="12" s="1"/>
  <c r="AF228" i="12"/>
  <c r="AF450" i="12" s="1"/>
  <c r="AE228" i="12"/>
  <c r="AE450" i="12" s="1"/>
  <c r="AD228" i="12"/>
  <c r="AD450" i="12" s="1"/>
  <c r="AC228" i="12"/>
  <c r="AC450" i="12" s="1"/>
  <c r="AB228" i="12"/>
  <c r="AB450" i="12" s="1"/>
  <c r="AA228" i="12"/>
  <c r="AA450" i="12" s="1"/>
  <c r="Z228" i="12"/>
  <c r="Z450" i="12" s="1"/>
  <c r="Y228" i="12"/>
  <c r="Y450" i="12" s="1"/>
  <c r="X228" i="12"/>
  <c r="X450" i="12" s="1"/>
  <c r="W228" i="12"/>
  <c r="W450" i="12" s="1"/>
  <c r="V228" i="12"/>
  <c r="V450" i="12" s="1"/>
  <c r="U228" i="12"/>
  <c r="U450" i="12" s="1"/>
  <c r="T228" i="12"/>
  <c r="T450" i="12" s="1"/>
  <c r="S228" i="12"/>
  <c r="S450" i="12" s="1"/>
  <c r="R228" i="12"/>
  <c r="R450" i="12" s="1"/>
  <c r="Q228" i="12"/>
  <c r="Q450" i="12" s="1"/>
  <c r="P228" i="12"/>
  <c r="P450" i="12" s="1"/>
  <c r="O228" i="12"/>
  <c r="O450" i="12" s="1"/>
  <c r="N228" i="12"/>
  <c r="N450" i="12" s="1"/>
  <c r="M228" i="12"/>
  <c r="M450" i="12" s="1"/>
  <c r="L228" i="12"/>
  <c r="L450" i="12" s="1"/>
  <c r="K228" i="12"/>
  <c r="K450" i="12" s="1"/>
  <c r="J228" i="12"/>
  <c r="J450" i="12" s="1"/>
  <c r="I228" i="12"/>
  <c r="I450" i="12" s="1"/>
  <c r="H228" i="12"/>
  <c r="H450" i="12" s="1"/>
  <c r="G228" i="12"/>
  <c r="G450" i="12" s="1"/>
  <c r="F228" i="12"/>
  <c r="F450" i="12" s="1"/>
  <c r="E228" i="12"/>
  <c r="E450" i="12" s="1"/>
  <c r="DH227" i="12"/>
  <c r="DH449" i="12" s="1"/>
  <c r="DG227" i="12"/>
  <c r="DG449" i="12" s="1"/>
  <c r="DF227" i="12"/>
  <c r="DF449" i="12" s="1"/>
  <c r="DE227" i="12"/>
  <c r="DE449" i="12" s="1"/>
  <c r="DD227" i="12"/>
  <c r="DD449" i="12" s="1"/>
  <c r="DC227" i="12"/>
  <c r="DC449" i="12" s="1"/>
  <c r="DB227" i="12"/>
  <c r="DB449" i="12" s="1"/>
  <c r="DA227" i="12"/>
  <c r="DA449" i="12" s="1"/>
  <c r="CZ227" i="12"/>
  <c r="CZ449" i="12" s="1"/>
  <c r="CY227" i="12"/>
  <c r="CY449" i="12" s="1"/>
  <c r="CX227" i="12"/>
  <c r="CX449" i="12" s="1"/>
  <c r="CW227" i="12"/>
  <c r="CW449" i="12" s="1"/>
  <c r="CV227" i="12"/>
  <c r="CV449" i="12" s="1"/>
  <c r="CU227" i="12"/>
  <c r="CU449" i="12" s="1"/>
  <c r="CT227" i="12"/>
  <c r="CT449" i="12" s="1"/>
  <c r="CS227" i="12"/>
  <c r="CS449" i="12" s="1"/>
  <c r="CR227" i="12"/>
  <c r="CR449" i="12" s="1"/>
  <c r="CQ227" i="12"/>
  <c r="CQ449" i="12" s="1"/>
  <c r="CP227" i="12"/>
  <c r="CP449" i="12" s="1"/>
  <c r="CO227" i="12"/>
  <c r="CO449" i="12" s="1"/>
  <c r="CN227" i="12"/>
  <c r="CN449" i="12" s="1"/>
  <c r="CM227" i="12"/>
  <c r="CM449" i="12" s="1"/>
  <c r="CL227" i="12"/>
  <c r="CL449" i="12" s="1"/>
  <c r="CK227" i="12"/>
  <c r="CK449" i="12" s="1"/>
  <c r="CJ227" i="12"/>
  <c r="CJ449" i="12" s="1"/>
  <c r="CI227" i="12"/>
  <c r="CI449" i="12" s="1"/>
  <c r="CH227" i="12"/>
  <c r="CH449" i="12" s="1"/>
  <c r="CG227" i="12"/>
  <c r="CG449" i="12" s="1"/>
  <c r="CF227" i="12"/>
  <c r="CF449" i="12" s="1"/>
  <c r="CE227" i="12"/>
  <c r="CE449" i="12" s="1"/>
  <c r="CD227" i="12"/>
  <c r="CD449" i="12" s="1"/>
  <c r="CC227" i="12"/>
  <c r="CC449" i="12" s="1"/>
  <c r="CB227" i="12"/>
  <c r="CB449" i="12" s="1"/>
  <c r="CA227" i="12"/>
  <c r="CA449" i="12" s="1"/>
  <c r="BZ227" i="12"/>
  <c r="BZ449" i="12" s="1"/>
  <c r="BY227" i="12"/>
  <c r="BY449" i="12" s="1"/>
  <c r="BX227" i="12"/>
  <c r="BX449" i="12" s="1"/>
  <c r="BW227" i="12"/>
  <c r="BW449" i="12" s="1"/>
  <c r="BV227" i="12"/>
  <c r="BV449" i="12" s="1"/>
  <c r="BU227" i="12"/>
  <c r="BU449" i="12" s="1"/>
  <c r="BT227" i="12"/>
  <c r="BT449" i="12" s="1"/>
  <c r="BS227" i="12"/>
  <c r="BS449" i="12" s="1"/>
  <c r="BR227" i="12"/>
  <c r="BR449" i="12" s="1"/>
  <c r="BQ227" i="12"/>
  <c r="BQ449" i="12" s="1"/>
  <c r="BP227" i="12"/>
  <c r="BP449" i="12" s="1"/>
  <c r="BO227" i="12"/>
  <c r="BO449" i="12" s="1"/>
  <c r="BN227" i="12"/>
  <c r="BN449" i="12" s="1"/>
  <c r="BM227" i="12"/>
  <c r="BM449" i="12" s="1"/>
  <c r="BL227" i="12"/>
  <c r="BL449" i="12" s="1"/>
  <c r="BK227" i="12"/>
  <c r="BK449" i="12" s="1"/>
  <c r="BJ227" i="12"/>
  <c r="BJ449" i="12" s="1"/>
  <c r="BI227" i="12"/>
  <c r="BI449" i="12" s="1"/>
  <c r="BH227" i="12"/>
  <c r="BH449" i="12" s="1"/>
  <c r="BG227" i="12"/>
  <c r="BG449" i="12" s="1"/>
  <c r="BF227" i="12"/>
  <c r="BF449" i="12" s="1"/>
  <c r="BE227" i="12"/>
  <c r="BE449" i="12" s="1"/>
  <c r="BD227" i="12"/>
  <c r="BD449" i="12" s="1"/>
  <c r="BC227" i="12"/>
  <c r="BC449" i="12" s="1"/>
  <c r="BB227" i="12"/>
  <c r="BB449" i="12" s="1"/>
  <c r="BA227" i="12"/>
  <c r="BA449" i="12" s="1"/>
  <c r="AZ227" i="12"/>
  <c r="AZ449" i="12" s="1"/>
  <c r="AY227" i="12"/>
  <c r="AY449" i="12" s="1"/>
  <c r="AX227" i="12"/>
  <c r="AX449" i="12" s="1"/>
  <c r="AW227" i="12"/>
  <c r="AW449" i="12" s="1"/>
  <c r="AV227" i="12"/>
  <c r="AV449" i="12" s="1"/>
  <c r="AU227" i="12"/>
  <c r="AU449" i="12" s="1"/>
  <c r="AT227" i="12"/>
  <c r="AT449" i="12" s="1"/>
  <c r="AS227" i="12"/>
  <c r="AS449" i="12" s="1"/>
  <c r="AR227" i="12"/>
  <c r="AR449" i="12" s="1"/>
  <c r="AQ227" i="12"/>
  <c r="AQ449" i="12" s="1"/>
  <c r="AP227" i="12"/>
  <c r="AP449" i="12" s="1"/>
  <c r="AO227" i="12"/>
  <c r="AO449" i="12" s="1"/>
  <c r="AN227" i="12"/>
  <c r="AN449" i="12" s="1"/>
  <c r="AM227" i="12"/>
  <c r="AM449" i="12" s="1"/>
  <c r="AL227" i="12"/>
  <c r="AL449" i="12" s="1"/>
  <c r="AK227" i="12"/>
  <c r="AK449" i="12" s="1"/>
  <c r="AJ227" i="12"/>
  <c r="AJ449" i="12" s="1"/>
  <c r="AI227" i="12"/>
  <c r="AI449" i="12" s="1"/>
  <c r="AH227" i="12"/>
  <c r="AH449" i="12" s="1"/>
  <c r="AG227" i="12"/>
  <c r="AG449" i="12" s="1"/>
  <c r="AF227" i="12"/>
  <c r="AF449" i="12" s="1"/>
  <c r="AE227" i="12"/>
  <c r="AE449" i="12" s="1"/>
  <c r="AD227" i="12"/>
  <c r="AD449" i="12" s="1"/>
  <c r="AC227" i="12"/>
  <c r="AC449" i="12" s="1"/>
  <c r="AB227" i="12"/>
  <c r="AB449" i="12" s="1"/>
  <c r="AA227" i="12"/>
  <c r="AA449" i="12" s="1"/>
  <c r="Z227" i="12"/>
  <c r="Z449" i="12" s="1"/>
  <c r="Y227" i="12"/>
  <c r="Y449" i="12" s="1"/>
  <c r="X227" i="12"/>
  <c r="X449" i="12" s="1"/>
  <c r="W227" i="12"/>
  <c r="W449" i="12" s="1"/>
  <c r="V227" i="12"/>
  <c r="V449" i="12" s="1"/>
  <c r="U227" i="12"/>
  <c r="U449" i="12" s="1"/>
  <c r="T227" i="12"/>
  <c r="T449" i="12" s="1"/>
  <c r="S227" i="12"/>
  <c r="S449" i="12" s="1"/>
  <c r="R227" i="12"/>
  <c r="R449" i="12" s="1"/>
  <c r="Q227" i="12"/>
  <c r="Q449" i="12" s="1"/>
  <c r="P227" i="12"/>
  <c r="P449" i="12" s="1"/>
  <c r="O227" i="12"/>
  <c r="O449" i="12" s="1"/>
  <c r="N227" i="12"/>
  <c r="N449" i="12" s="1"/>
  <c r="M227" i="12"/>
  <c r="M449" i="12" s="1"/>
  <c r="L227" i="12"/>
  <c r="L449" i="12" s="1"/>
  <c r="K227" i="12"/>
  <c r="K449" i="12" s="1"/>
  <c r="J227" i="12"/>
  <c r="J449" i="12" s="1"/>
  <c r="I227" i="12"/>
  <c r="I449" i="12" s="1"/>
  <c r="H227" i="12"/>
  <c r="H449" i="12" s="1"/>
  <c r="G227" i="12"/>
  <c r="G449" i="12" s="1"/>
  <c r="F227" i="12"/>
  <c r="F449" i="12" s="1"/>
  <c r="E227" i="12"/>
  <c r="E449" i="12" s="1"/>
  <c r="DH226" i="12"/>
  <c r="DH448" i="12" s="1"/>
  <c r="DG226" i="12"/>
  <c r="DG448" i="12" s="1"/>
  <c r="DF226" i="12"/>
  <c r="DF448" i="12" s="1"/>
  <c r="DE226" i="12"/>
  <c r="DE448" i="12" s="1"/>
  <c r="DD226" i="12"/>
  <c r="DD448" i="12" s="1"/>
  <c r="DC226" i="12"/>
  <c r="DC448" i="12" s="1"/>
  <c r="DB226" i="12"/>
  <c r="DB448" i="12" s="1"/>
  <c r="DA226" i="12"/>
  <c r="DA448" i="12" s="1"/>
  <c r="CZ226" i="12"/>
  <c r="CZ448" i="12" s="1"/>
  <c r="CY226" i="12"/>
  <c r="CY448" i="12" s="1"/>
  <c r="CX226" i="12"/>
  <c r="CX448" i="12" s="1"/>
  <c r="CW226" i="12"/>
  <c r="CW448" i="12" s="1"/>
  <c r="CV226" i="12"/>
  <c r="CV448" i="12" s="1"/>
  <c r="CU226" i="12"/>
  <c r="CU448" i="12" s="1"/>
  <c r="CT226" i="12"/>
  <c r="CT448" i="12" s="1"/>
  <c r="CS226" i="12"/>
  <c r="CS448" i="12" s="1"/>
  <c r="CR226" i="12"/>
  <c r="CR448" i="12" s="1"/>
  <c r="CQ226" i="12"/>
  <c r="CQ448" i="12" s="1"/>
  <c r="CP226" i="12"/>
  <c r="CP448" i="12" s="1"/>
  <c r="CO226" i="12"/>
  <c r="CO448" i="12" s="1"/>
  <c r="CN226" i="12"/>
  <c r="CN448" i="12" s="1"/>
  <c r="CM226" i="12"/>
  <c r="CM448" i="12" s="1"/>
  <c r="CL226" i="12"/>
  <c r="CL448" i="12" s="1"/>
  <c r="CK226" i="12"/>
  <c r="CK448" i="12" s="1"/>
  <c r="CJ226" i="12"/>
  <c r="CJ448" i="12" s="1"/>
  <c r="CI226" i="12"/>
  <c r="CI448" i="12" s="1"/>
  <c r="CH226" i="12"/>
  <c r="CH448" i="12" s="1"/>
  <c r="CG226" i="12"/>
  <c r="CG448" i="12" s="1"/>
  <c r="CF226" i="12"/>
  <c r="CF448" i="12" s="1"/>
  <c r="CE226" i="12"/>
  <c r="CE448" i="12" s="1"/>
  <c r="CD226" i="12"/>
  <c r="CD448" i="12" s="1"/>
  <c r="CC226" i="12"/>
  <c r="CC448" i="12" s="1"/>
  <c r="CB226" i="12"/>
  <c r="CB448" i="12" s="1"/>
  <c r="CA226" i="12"/>
  <c r="CA448" i="12" s="1"/>
  <c r="BZ226" i="12"/>
  <c r="BZ448" i="12" s="1"/>
  <c r="BY226" i="12"/>
  <c r="BY448" i="12" s="1"/>
  <c r="BX226" i="12"/>
  <c r="BX448" i="12" s="1"/>
  <c r="BW226" i="12"/>
  <c r="BW448" i="12" s="1"/>
  <c r="BV226" i="12"/>
  <c r="BV448" i="12" s="1"/>
  <c r="BU226" i="12"/>
  <c r="BU448" i="12" s="1"/>
  <c r="BT226" i="12"/>
  <c r="BT448" i="12" s="1"/>
  <c r="BS226" i="12"/>
  <c r="BS448" i="12" s="1"/>
  <c r="BR226" i="12"/>
  <c r="BR448" i="12" s="1"/>
  <c r="BQ226" i="12"/>
  <c r="BQ448" i="12" s="1"/>
  <c r="BP226" i="12"/>
  <c r="BP448" i="12" s="1"/>
  <c r="BO226" i="12"/>
  <c r="BO448" i="12" s="1"/>
  <c r="BN226" i="12"/>
  <c r="BN448" i="12" s="1"/>
  <c r="BM226" i="12"/>
  <c r="BM448" i="12" s="1"/>
  <c r="BL226" i="12"/>
  <c r="BL448" i="12" s="1"/>
  <c r="BK226" i="12"/>
  <c r="BK448" i="12" s="1"/>
  <c r="BJ226" i="12"/>
  <c r="BJ448" i="12" s="1"/>
  <c r="BI226" i="12"/>
  <c r="BI448" i="12" s="1"/>
  <c r="BH226" i="12"/>
  <c r="BH448" i="12" s="1"/>
  <c r="BG226" i="12"/>
  <c r="BG448" i="12" s="1"/>
  <c r="BF226" i="12"/>
  <c r="BF448" i="12" s="1"/>
  <c r="BE226" i="12"/>
  <c r="BE448" i="12" s="1"/>
  <c r="BD226" i="12"/>
  <c r="BD448" i="12" s="1"/>
  <c r="BC226" i="12"/>
  <c r="BC448" i="12" s="1"/>
  <c r="BB226" i="12"/>
  <c r="BB448" i="12" s="1"/>
  <c r="BA226" i="12"/>
  <c r="BA448" i="12" s="1"/>
  <c r="AZ226" i="12"/>
  <c r="AZ448" i="12" s="1"/>
  <c r="AY226" i="12"/>
  <c r="AY448" i="12" s="1"/>
  <c r="AX226" i="12"/>
  <c r="AX448" i="12" s="1"/>
  <c r="AW226" i="12"/>
  <c r="AW448" i="12" s="1"/>
  <c r="AV226" i="12"/>
  <c r="AV448" i="12" s="1"/>
  <c r="AU226" i="12"/>
  <c r="AU448" i="12" s="1"/>
  <c r="AT226" i="12"/>
  <c r="AT448" i="12" s="1"/>
  <c r="AS226" i="12"/>
  <c r="AS448" i="12" s="1"/>
  <c r="AR226" i="12"/>
  <c r="AR448" i="12" s="1"/>
  <c r="AQ226" i="12"/>
  <c r="AQ448" i="12" s="1"/>
  <c r="AP226" i="12"/>
  <c r="AP448" i="12" s="1"/>
  <c r="AO226" i="12"/>
  <c r="AO448" i="12" s="1"/>
  <c r="AN226" i="12"/>
  <c r="AN448" i="12" s="1"/>
  <c r="AM226" i="12"/>
  <c r="AM448" i="12" s="1"/>
  <c r="AL226" i="12"/>
  <c r="AL448" i="12" s="1"/>
  <c r="AK226" i="12"/>
  <c r="AK448" i="12" s="1"/>
  <c r="AJ226" i="12"/>
  <c r="AJ448" i="12" s="1"/>
  <c r="AI226" i="12"/>
  <c r="AI448" i="12" s="1"/>
  <c r="AH226" i="12"/>
  <c r="AH448" i="12" s="1"/>
  <c r="AG226" i="12"/>
  <c r="AG448" i="12" s="1"/>
  <c r="AF226" i="12"/>
  <c r="AF448" i="12" s="1"/>
  <c r="AE226" i="12"/>
  <c r="AE448" i="12" s="1"/>
  <c r="AD226" i="12"/>
  <c r="AD448" i="12" s="1"/>
  <c r="AC226" i="12"/>
  <c r="AC448" i="12" s="1"/>
  <c r="AB226" i="12"/>
  <c r="AB448" i="12" s="1"/>
  <c r="AA226" i="12"/>
  <c r="AA448" i="12" s="1"/>
  <c r="Z226" i="12"/>
  <c r="Z448" i="12" s="1"/>
  <c r="Y226" i="12"/>
  <c r="Y448" i="12" s="1"/>
  <c r="X226" i="12"/>
  <c r="X448" i="12" s="1"/>
  <c r="W226" i="12"/>
  <c r="W448" i="12" s="1"/>
  <c r="V226" i="12"/>
  <c r="V448" i="12" s="1"/>
  <c r="U226" i="12"/>
  <c r="U448" i="12" s="1"/>
  <c r="T226" i="12"/>
  <c r="T448" i="12" s="1"/>
  <c r="S226" i="12"/>
  <c r="S448" i="12" s="1"/>
  <c r="R226" i="12"/>
  <c r="R448" i="12" s="1"/>
  <c r="Q226" i="12"/>
  <c r="Q448" i="12" s="1"/>
  <c r="P226" i="12"/>
  <c r="P448" i="12" s="1"/>
  <c r="O226" i="12"/>
  <c r="O448" i="12" s="1"/>
  <c r="N226" i="12"/>
  <c r="N448" i="12" s="1"/>
  <c r="M226" i="12"/>
  <c r="M448" i="12" s="1"/>
  <c r="L226" i="12"/>
  <c r="L448" i="12" s="1"/>
  <c r="K226" i="12"/>
  <c r="K448" i="12" s="1"/>
  <c r="J226" i="12"/>
  <c r="J448" i="12" s="1"/>
  <c r="I226" i="12"/>
  <c r="I448" i="12" s="1"/>
  <c r="H226" i="12"/>
  <c r="H448" i="12" s="1"/>
  <c r="G226" i="12"/>
  <c r="G448" i="12" s="1"/>
  <c r="F226" i="12"/>
  <c r="F448" i="12" s="1"/>
  <c r="E226" i="12"/>
  <c r="E448" i="12" s="1"/>
  <c r="DH225" i="12"/>
  <c r="DH447" i="12" s="1"/>
  <c r="DG225" i="12"/>
  <c r="DG447" i="12" s="1"/>
  <c r="DF225" i="12"/>
  <c r="DF447" i="12" s="1"/>
  <c r="DE225" i="12"/>
  <c r="DE447" i="12" s="1"/>
  <c r="DD225" i="12"/>
  <c r="DD447" i="12" s="1"/>
  <c r="DC225" i="12"/>
  <c r="DC447" i="12" s="1"/>
  <c r="DB225" i="12"/>
  <c r="DB447" i="12" s="1"/>
  <c r="DA225" i="12"/>
  <c r="DA447" i="12" s="1"/>
  <c r="CZ225" i="12"/>
  <c r="CZ447" i="12" s="1"/>
  <c r="CY225" i="12"/>
  <c r="CY447" i="12" s="1"/>
  <c r="CX225" i="12"/>
  <c r="CX447" i="12" s="1"/>
  <c r="CW225" i="12"/>
  <c r="CW447" i="12" s="1"/>
  <c r="CV225" i="12"/>
  <c r="CV447" i="12" s="1"/>
  <c r="CU225" i="12"/>
  <c r="CU447" i="12" s="1"/>
  <c r="CT225" i="12"/>
  <c r="CT447" i="12" s="1"/>
  <c r="CS225" i="12"/>
  <c r="CS447" i="12" s="1"/>
  <c r="CR225" i="12"/>
  <c r="CR447" i="12" s="1"/>
  <c r="CQ225" i="12"/>
  <c r="CQ447" i="12" s="1"/>
  <c r="CP225" i="12"/>
  <c r="CP447" i="12" s="1"/>
  <c r="CO225" i="12"/>
  <c r="CO447" i="12" s="1"/>
  <c r="CN225" i="12"/>
  <c r="CN447" i="12" s="1"/>
  <c r="CM225" i="12"/>
  <c r="CM447" i="12" s="1"/>
  <c r="CL225" i="12"/>
  <c r="CL447" i="12" s="1"/>
  <c r="CK225" i="12"/>
  <c r="CK447" i="12" s="1"/>
  <c r="CJ225" i="12"/>
  <c r="CJ447" i="12" s="1"/>
  <c r="CI225" i="12"/>
  <c r="CI447" i="12" s="1"/>
  <c r="CH225" i="12"/>
  <c r="CH447" i="12" s="1"/>
  <c r="CG225" i="12"/>
  <c r="CG447" i="12" s="1"/>
  <c r="CF225" i="12"/>
  <c r="CF447" i="12" s="1"/>
  <c r="CE225" i="12"/>
  <c r="CE447" i="12" s="1"/>
  <c r="CD225" i="12"/>
  <c r="CD447" i="12" s="1"/>
  <c r="CC225" i="12"/>
  <c r="CC447" i="12" s="1"/>
  <c r="CB225" i="12"/>
  <c r="CB447" i="12" s="1"/>
  <c r="CA225" i="12"/>
  <c r="CA447" i="12" s="1"/>
  <c r="BZ225" i="12"/>
  <c r="BZ447" i="12" s="1"/>
  <c r="BY225" i="12"/>
  <c r="BY447" i="12" s="1"/>
  <c r="BX225" i="12"/>
  <c r="BX447" i="12" s="1"/>
  <c r="BW225" i="12"/>
  <c r="BW447" i="12" s="1"/>
  <c r="BV225" i="12"/>
  <c r="BV447" i="12" s="1"/>
  <c r="BU225" i="12"/>
  <c r="BU447" i="12" s="1"/>
  <c r="BT225" i="12"/>
  <c r="BT447" i="12" s="1"/>
  <c r="BS225" i="12"/>
  <c r="BS447" i="12" s="1"/>
  <c r="BR225" i="12"/>
  <c r="BR447" i="12" s="1"/>
  <c r="BQ225" i="12"/>
  <c r="BQ447" i="12" s="1"/>
  <c r="BP225" i="12"/>
  <c r="BP447" i="12" s="1"/>
  <c r="BO225" i="12"/>
  <c r="BO447" i="12" s="1"/>
  <c r="BN225" i="12"/>
  <c r="BN447" i="12" s="1"/>
  <c r="BM225" i="12"/>
  <c r="BM447" i="12" s="1"/>
  <c r="BL225" i="12"/>
  <c r="BL447" i="12" s="1"/>
  <c r="BK225" i="12"/>
  <c r="BK447" i="12" s="1"/>
  <c r="BJ225" i="12"/>
  <c r="BJ447" i="12" s="1"/>
  <c r="BI225" i="12"/>
  <c r="BI447" i="12" s="1"/>
  <c r="BH225" i="12"/>
  <c r="BH447" i="12" s="1"/>
  <c r="BG225" i="12"/>
  <c r="BG447" i="12" s="1"/>
  <c r="BF225" i="12"/>
  <c r="BF447" i="12" s="1"/>
  <c r="BE225" i="12"/>
  <c r="BE447" i="12" s="1"/>
  <c r="BD225" i="12"/>
  <c r="BD447" i="12" s="1"/>
  <c r="BC225" i="12"/>
  <c r="BC447" i="12" s="1"/>
  <c r="BB225" i="12"/>
  <c r="BB447" i="12" s="1"/>
  <c r="BA225" i="12"/>
  <c r="BA447" i="12" s="1"/>
  <c r="AZ225" i="12"/>
  <c r="AZ447" i="12" s="1"/>
  <c r="AY225" i="12"/>
  <c r="AY447" i="12" s="1"/>
  <c r="AX225" i="12"/>
  <c r="AX447" i="12" s="1"/>
  <c r="AW225" i="12"/>
  <c r="AW447" i="12" s="1"/>
  <c r="AV225" i="12"/>
  <c r="AV447" i="12" s="1"/>
  <c r="AU225" i="12"/>
  <c r="AU447" i="12" s="1"/>
  <c r="AT225" i="12"/>
  <c r="AT447" i="12" s="1"/>
  <c r="AS225" i="12"/>
  <c r="AS447" i="12" s="1"/>
  <c r="AR225" i="12"/>
  <c r="AR447" i="12" s="1"/>
  <c r="AQ225" i="12"/>
  <c r="AQ447" i="12" s="1"/>
  <c r="AP225" i="12"/>
  <c r="AP447" i="12" s="1"/>
  <c r="AO225" i="12"/>
  <c r="AO447" i="12" s="1"/>
  <c r="AN225" i="12"/>
  <c r="AN447" i="12" s="1"/>
  <c r="AM225" i="12"/>
  <c r="AM447" i="12" s="1"/>
  <c r="AL225" i="12"/>
  <c r="AL447" i="12" s="1"/>
  <c r="AK225" i="12"/>
  <c r="AK447" i="12" s="1"/>
  <c r="AJ225" i="12"/>
  <c r="AJ447" i="12" s="1"/>
  <c r="AI225" i="12"/>
  <c r="AI447" i="12" s="1"/>
  <c r="AH225" i="12"/>
  <c r="AH447" i="12" s="1"/>
  <c r="AG225" i="12"/>
  <c r="AG447" i="12" s="1"/>
  <c r="AF225" i="12"/>
  <c r="AF447" i="12" s="1"/>
  <c r="AE225" i="12"/>
  <c r="AE447" i="12" s="1"/>
  <c r="AD225" i="12"/>
  <c r="AD447" i="12" s="1"/>
  <c r="AC225" i="12"/>
  <c r="AC447" i="12" s="1"/>
  <c r="AB225" i="12"/>
  <c r="AB447" i="12" s="1"/>
  <c r="AA225" i="12"/>
  <c r="AA447" i="12" s="1"/>
  <c r="Z225" i="12"/>
  <c r="Z447" i="12" s="1"/>
  <c r="Y225" i="12"/>
  <c r="Y447" i="12" s="1"/>
  <c r="X225" i="12"/>
  <c r="X447" i="12" s="1"/>
  <c r="W225" i="12"/>
  <c r="W447" i="12" s="1"/>
  <c r="V225" i="12"/>
  <c r="V447" i="12" s="1"/>
  <c r="U225" i="12"/>
  <c r="U447" i="12" s="1"/>
  <c r="T225" i="12"/>
  <c r="T447" i="12" s="1"/>
  <c r="S225" i="12"/>
  <c r="S447" i="12" s="1"/>
  <c r="R225" i="12"/>
  <c r="R447" i="12" s="1"/>
  <c r="Q225" i="12"/>
  <c r="Q447" i="12" s="1"/>
  <c r="P225" i="12"/>
  <c r="P447" i="12" s="1"/>
  <c r="O225" i="12"/>
  <c r="O447" i="12" s="1"/>
  <c r="N225" i="12"/>
  <c r="N447" i="12" s="1"/>
  <c r="M225" i="12"/>
  <c r="M447" i="12" s="1"/>
  <c r="L225" i="12"/>
  <c r="L447" i="12" s="1"/>
  <c r="K225" i="12"/>
  <c r="K447" i="12" s="1"/>
  <c r="J225" i="12"/>
  <c r="J447" i="12" s="1"/>
  <c r="I225" i="12"/>
  <c r="I447" i="12" s="1"/>
  <c r="H225" i="12"/>
  <c r="H447" i="12" s="1"/>
  <c r="G225" i="12"/>
  <c r="G447" i="12" s="1"/>
  <c r="F225" i="12"/>
  <c r="F447" i="12" s="1"/>
  <c r="E225" i="12"/>
  <c r="E447" i="12" s="1"/>
  <c r="DH224" i="12"/>
  <c r="DH446" i="12" s="1"/>
  <c r="DG224" i="12"/>
  <c r="DG446" i="12" s="1"/>
  <c r="DF224" i="12"/>
  <c r="DF446" i="12" s="1"/>
  <c r="DE224" i="12"/>
  <c r="DE446" i="12" s="1"/>
  <c r="DD224" i="12"/>
  <c r="DD446" i="12" s="1"/>
  <c r="DC224" i="12"/>
  <c r="DC446" i="12" s="1"/>
  <c r="DB224" i="12"/>
  <c r="DB446" i="12" s="1"/>
  <c r="DA224" i="12"/>
  <c r="DA446" i="12" s="1"/>
  <c r="CZ224" i="12"/>
  <c r="CZ446" i="12" s="1"/>
  <c r="CY224" i="12"/>
  <c r="CY446" i="12" s="1"/>
  <c r="CX224" i="12"/>
  <c r="CX446" i="12" s="1"/>
  <c r="CW224" i="12"/>
  <c r="CW446" i="12" s="1"/>
  <c r="CV224" i="12"/>
  <c r="CV446" i="12" s="1"/>
  <c r="CU224" i="12"/>
  <c r="CU446" i="12" s="1"/>
  <c r="CT224" i="12"/>
  <c r="CT446" i="12" s="1"/>
  <c r="CS224" i="12"/>
  <c r="CS446" i="12" s="1"/>
  <c r="CR224" i="12"/>
  <c r="CR446" i="12" s="1"/>
  <c r="CQ224" i="12"/>
  <c r="CQ446" i="12" s="1"/>
  <c r="CP224" i="12"/>
  <c r="CP446" i="12" s="1"/>
  <c r="CO224" i="12"/>
  <c r="CO446" i="12" s="1"/>
  <c r="CN224" i="12"/>
  <c r="CN446" i="12" s="1"/>
  <c r="CM224" i="12"/>
  <c r="CM446" i="12" s="1"/>
  <c r="CL224" i="12"/>
  <c r="CL446" i="12" s="1"/>
  <c r="CK224" i="12"/>
  <c r="CK446" i="12" s="1"/>
  <c r="CJ224" i="12"/>
  <c r="CJ446" i="12" s="1"/>
  <c r="CI224" i="12"/>
  <c r="CI446" i="12" s="1"/>
  <c r="CH224" i="12"/>
  <c r="CH446" i="12" s="1"/>
  <c r="CG224" i="12"/>
  <c r="CG446" i="12" s="1"/>
  <c r="CF224" i="12"/>
  <c r="CF446" i="12" s="1"/>
  <c r="CE224" i="12"/>
  <c r="CE446" i="12" s="1"/>
  <c r="CD224" i="12"/>
  <c r="CD446" i="12" s="1"/>
  <c r="CC224" i="12"/>
  <c r="CC446" i="12" s="1"/>
  <c r="CB224" i="12"/>
  <c r="CB446" i="12" s="1"/>
  <c r="CA224" i="12"/>
  <c r="CA446" i="12" s="1"/>
  <c r="BZ224" i="12"/>
  <c r="BZ446" i="12" s="1"/>
  <c r="BY224" i="12"/>
  <c r="BY446" i="12" s="1"/>
  <c r="BX224" i="12"/>
  <c r="BX446" i="12" s="1"/>
  <c r="BW224" i="12"/>
  <c r="BW446" i="12" s="1"/>
  <c r="BV224" i="12"/>
  <c r="BV446" i="12" s="1"/>
  <c r="BU224" i="12"/>
  <c r="BU446" i="12" s="1"/>
  <c r="BT224" i="12"/>
  <c r="BT446" i="12" s="1"/>
  <c r="BS224" i="12"/>
  <c r="BS446" i="12" s="1"/>
  <c r="BR224" i="12"/>
  <c r="BR446" i="12" s="1"/>
  <c r="BQ224" i="12"/>
  <c r="BQ446" i="12" s="1"/>
  <c r="BP224" i="12"/>
  <c r="BP446" i="12" s="1"/>
  <c r="BO224" i="12"/>
  <c r="BO446" i="12" s="1"/>
  <c r="BN224" i="12"/>
  <c r="BN446" i="12" s="1"/>
  <c r="BM224" i="12"/>
  <c r="BM446" i="12" s="1"/>
  <c r="BL224" i="12"/>
  <c r="BL446" i="12" s="1"/>
  <c r="BK224" i="12"/>
  <c r="BK446" i="12" s="1"/>
  <c r="BJ224" i="12"/>
  <c r="BJ446" i="12" s="1"/>
  <c r="BI224" i="12"/>
  <c r="BI446" i="12" s="1"/>
  <c r="BH224" i="12"/>
  <c r="BH446" i="12" s="1"/>
  <c r="BG224" i="12"/>
  <c r="BG446" i="12" s="1"/>
  <c r="BF224" i="12"/>
  <c r="BF446" i="12" s="1"/>
  <c r="BE224" i="12"/>
  <c r="BE446" i="12" s="1"/>
  <c r="BD224" i="12"/>
  <c r="BD446" i="12" s="1"/>
  <c r="BC224" i="12"/>
  <c r="BC446" i="12" s="1"/>
  <c r="BB224" i="12"/>
  <c r="BB446" i="12" s="1"/>
  <c r="BA224" i="12"/>
  <c r="BA446" i="12" s="1"/>
  <c r="AZ224" i="12"/>
  <c r="AZ446" i="12" s="1"/>
  <c r="AY224" i="12"/>
  <c r="AY446" i="12" s="1"/>
  <c r="AX224" i="12"/>
  <c r="AX446" i="12" s="1"/>
  <c r="AW224" i="12"/>
  <c r="AW446" i="12" s="1"/>
  <c r="AV224" i="12"/>
  <c r="AV446" i="12" s="1"/>
  <c r="AU224" i="12"/>
  <c r="AU446" i="12" s="1"/>
  <c r="AT224" i="12"/>
  <c r="AT446" i="12" s="1"/>
  <c r="AS224" i="12"/>
  <c r="AS446" i="12" s="1"/>
  <c r="AR224" i="12"/>
  <c r="AR446" i="12" s="1"/>
  <c r="AQ224" i="12"/>
  <c r="AQ446" i="12" s="1"/>
  <c r="AP224" i="12"/>
  <c r="AP446" i="12" s="1"/>
  <c r="AO224" i="12"/>
  <c r="AO446" i="12" s="1"/>
  <c r="AN224" i="12"/>
  <c r="AN446" i="12" s="1"/>
  <c r="AM224" i="12"/>
  <c r="AM446" i="12" s="1"/>
  <c r="AL224" i="12"/>
  <c r="AL446" i="12" s="1"/>
  <c r="AK224" i="12"/>
  <c r="AK446" i="12" s="1"/>
  <c r="AJ224" i="12"/>
  <c r="AJ446" i="12" s="1"/>
  <c r="AI224" i="12"/>
  <c r="AI446" i="12" s="1"/>
  <c r="AH224" i="12"/>
  <c r="AH446" i="12" s="1"/>
  <c r="AG224" i="12"/>
  <c r="AG446" i="12" s="1"/>
  <c r="AF224" i="12"/>
  <c r="AF446" i="12" s="1"/>
  <c r="AE224" i="12"/>
  <c r="AE446" i="12" s="1"/>
  <c r="AD224" i="12"/>
  <c r="AD446" i="12" s="1"/>
  <c r="AC224" i="12"/>
  <c r="AC446" i="12" s="1"/>
  <c r="AB224" i="12"/>
  <c r="AB446" i="12" s="1"/>
  <c r="AA224" i="12"/>
  <c r="AA446" i="12" s="1"/>
  <c r="Z224" i="12"/>
  <c r="Z446" i="12" s="1"/>
  <c r="Y224" i="12"/>
  <c r="Y446" i="12" s="1"/>
  <c r="X224" i="12"/>
  <c r="X446" i="12" s="1"/>
  <c r="W224" i="12"/>
  <c r="W446" i="12" s="1"/>
  <c r="V224" i="12"/>
  <c r="V446" i="12" s="1"/>
  <c r="U224" i="12"/>
  <c r="U446" i="12" s="1"/>
  <c r="T224" i="12"/>
  <c r="T446" i="12" s="1"/>
  <c r="S224" i="12"/>
  <c r="S446" i="12" s="1"/>
  <c r="R224" i="12"/>
  <c r="R446" i="12" s="1"/>
  <c r="Q224" i="12"/>
  <c r="Q446" i="12" s="1"/>
  <c r="P224" i="12"/>
  <c r="P446" i="12" s="1"/>
  <c r="O224" i="12"/>
  <c r="O446" i="12" s="1"/>
  <c r="N224" i="12"/>
  <c r="N446" i="12" s="1"/>
  <c r="M224" i="12"/>
  <c r="M446" i="12" s="1"/>
  <c r="L224" i="12"/>
  <c r="L446" i="12" s="1"/>
  <c r="K224" i="12"/>
  <c r="K446" i="12" s="1"/>
  <c r="J224" i="12"/>
  <c r="J446" i="12" s="1"/>
  <c r="I224" i="12"/>
  <c r="I446" i="12" s="1"/>
  <c r="H224" i="12"/>
  <c r="H446" i="12" s="1"/>
  <c r="G224" i="12"/>
  <c r="G446" i="12" s="1"/>
  <c r="F224" i="12"/>
  <c r="F446" i="12" s="1"/>
  <c r="E224" i="12"/>
  <c r="E446" i="12" s="1"/>
  <c r="DH223" i="12"/>
  <c r="DH445" i="12" s="1"/>
  <c r="DG223" i="12"/>
  <c r="DG445" i="12" s="1"/>
  <c r="DF223" i="12"/>
  <c r="DF445" i="12" s="1"/>
  <c r="DE223" i="12"/>
  <c r="DE445" i="12" s="1"/>
  <c r="DD223" i="12"/>
  <c r="DD445" i="12" s="1"/>
  <c r="DC223" i="12"/>
  <c r="DC445" i="12" s="1"/>
  <c r="DB223" i="12"/>
  <c r="DB445" i="12" s="1"/>
  <c r="DA223" i="12"/>
  <c r="DA445" i="12" s="1"/>
  <c r="CZ223" i="12"/>
  <c r="CZ445" i="12" s="1"/>
  <c r="CY223" i="12"/>
  <c r="CY445" i="12" s="1"/>
  <c r="CX223" i="12"/>
  <c r="CX445" i="12" s="1"/>
  <c r="CW223" i="12"/>
  <c r="CW445" i="12" s="1"/>
  <c r="CV223" i="12"/>
  <c r="CV445" i="12" s="1"/>
  <c r="CU223" i="12"/>
  <c r="CU445" i="12" s="1"/>
  <c r="CT223" i="12"/>
  <c r="CT445" i="12" s="1"/>
  <c r="CS223" i="12"/>
  <c r="CS445" i="12" s="1"/>
  <c r="CR223" i="12"/>
  <c r="CR445" i="12" s="1"/>
  <c r="CQ223" i="12"/>
  <c r="CQ445" i="12" s="1"/>
  <c r="CP223" i="12"/>
  <c r="CP445" i="12" s="1"/>
  <c r="CO223" i="12"/>
  <c r="CO445" i="12" s="1"/>
  <c r="CN223" i="12"/>
  <c r="CN445" i="12" s="1"/>
  <c r="CM223" i="12"/>
  <c r="CM445" i="12" s="1"/>
  <c r="CL223" i="12"/>
  <c r="CL445" i="12" s="1"/>
  <c r="CK223" i="12"/>
  <c r="CK445" i="12" s="1"/>
  <c r="CJ223" i="12"/>
  <c r="CJ445" i="12" s="1"/>
  <c r="CI223" i="12"/>
  <c r="CI445" i="12" s="1"/>
  <c r="CH223" i="12"/>
  <c r="CH445" i="12" s="1"/>
  <c r="CG223" i="12"/>
  <c r="CG445" i="12" s="1"/>
  <c r="CF223" i="12"/>
  <c r="CF445" i="12" s="1"/>
  <c r="CE223" i="12"/>
  <c r="CE445" i="12" s="1"/>
  <c r="CD223" i="12"/>
  <c r="CD445" i="12" s="1"/>
  <c r="CC223" i="12"/>
  <c r="CC445" i="12" s="1"/>
  <c r="CB223" i="12"/>
  <c r="CB445" i="12" s="1"/>
  <c r="CA223" i="12"/>
  <c r="CA445" i="12" s="1"/>
  <c r="BZ223" i="12"/>
  <c r="BZ445" i="12" s="1"/>
  <c r="BY223" i="12"/>
  <c r="BY445" i="12" s="1"/>
  <c r="BX223" i="12"/>
  <c r="BX445" i="12" s="1"/>
  <c r="BW223" i="12"/>
  <c r="BW445" i="12" s="1"/>
  <c r="BV223" i="12"/>
  <c r="BV445" i="12" s="1"/>
  <c r="BU223" i="12"/>
  <c r="BU445" i="12" s="1"/>
  <c r="BT223" i="12"/>
  <c r="BT445" i="12" s="1"/>
  <c r="BS223" i="12"/>
  <c r="BS445" i="12" s="1"/>
  <c r="BR223" i="12"/>
  <c r="BR445" i="12" s="1"/>
  <c r="BQ223" i="12"/>
  <c r="BQ445" i="12" s="1"/>
  <c r="BP223" i="12"/>
  <c r="BP445" i="12" s="1"/>
  <c r="BO223" i="12"/>
  <c r="BO445" i="12" s="1"/>
  <c r="BN223" i="12"/>
  <c r="BN445" i="12" s="1"/>
  <c r="BM223" i="12"/>
  <c r="BM445" i="12" s="1"/>
  <c r="BL223" i="12"/>
  <c r="BL445" i="12" s="1"/>
  <c r="BK223" i="12"/>
  <c r="BK445" i="12" s="1"/>
  <c r="BJ223" i="12"/>
  <c r="BJ445" i="12" s="1"/>
  <c r="BI223" i="12"/>
  <c r="BI445" i="12" s="1"/>
  <c r="BH223" i="12"/>
  <c r="BH445" i="12" s="1"/>
  <c r="BG223" i="12"/>
  <c r="BG445" i="12" s="1"/>
  <c r="BF223" i="12"/>
  <c r="BF445" i="12" s="1"/>
  <c r="BE223" i="12"/>
  <c r="BE445" i="12" s="1"/>
  <c r="BD223" i="12"/>
  <c r="BD445" i="12" s="1"/>
  <c r="BC223" i="12"/>
  <c r="BC445" i="12" s="1"/>
  <c r="BB223" i="12"/>
  <c r="BB445" i="12" s="1"/>
  <c r="BA223" i="12"/>
  <c r="BA445" i="12" s="1"/>
  <c r="AZ223" i="12"/>
  <c r="AZ445" i="12" s="1"/>
  <c r="AY223" i="12"/>
  <c r="AY445" i="12" s="1"/>
  <c r="AX223" i="12"/>
  <c r="AX445" i="12" s="1"/>
  <c r="AW223" i="12"/>
  <c r="AW445" i="12" s="1"/>
  <c r="AV223" i="12"/>
  <c r="AV445" i="12" s="1"/>
  <c r="AU223" i="12"/>
  <c r="AU445" i="12" s="1"/>
  <c r="AT223" i="12"/>
  <c r="AT445" i="12" s="1"/>
  <c r="AS223" i="12"/>
  <c r="AS445" i="12" s="1"/>
  <c r="AR223" i="12"/>
  <c r="AR445" i="12" s="1"/>
  <c r="AQ223" i="12"/>
  <c r="AQ445" i="12" s="1"/>
  <c r="AP223" i="12"/>
  <c r="AP445" i="12" s="1"/>
  <c r="AO223" i="12"/>
  <c r="AO445" i="12" s="1"/>
  <c r="AN223" i="12"/>
  <c r="AN445" i="12" s="1"/>
  <c r="AM223" i="12"/>
  <c r="AM445" i="12" s="1"/>
  <c r="AL223" i="12"/>
  <c r="AL445" i="12" s="1"/>
  <c r="AK223" i="12"/>
  <c r="AK445" i="12" s="1"/>
  <c r="AJ223" i="12"/>
  <c r="AJ445" i="12" s="1"/>
  <c r="AI223" i="12"/>
  <c r="AI445" i="12" s="1"/>
  <c r="AH223" i="12"/>
  <c r="AH445" i="12" s="1"/>
  <c r="AG223" i="12"/>
  <c r="AG445" i="12" s="1"/>
  <c r="AF223" i="12"/>
  <c r="AF445" i="12" s="1"/>
  <c r="AE223" i="12"/>
  <c r="AE445" i="12" s="1"/>
  <c r="AD223" i="12"/>
  <c r="AD445" i="12" s="1"/>
  <c r="AC223" i="12"/>
  <c r="AC445" i="12" s="1"/>
  <c r="AB223" i="12"/>
  <c r="AB445" i="12" s="1"/>
  <c r="AA223" i="12"/>
  <c r="AA445" i="12" s="1"/>
  <c r="Z223" i="12"/>
  <c r="Z445" i="12" s="1"/>
  <c r="Y223" i="12"/>
  <c r="Y445" i="12" s="1"/>
  <c r="X223" i="12"/>
  <c r="X445" i="12" s="1"/>
  <c r="W223" i="12"/>
  <c r="W445" i="12" s="1"/>
  <c r="V223" i="12"/>
  <c r="V445" i="12" s="1"/>
  <c r="U223" i="12"/>
  <c r="U445" i="12" s="1"/>
  <c r="T223" i="12"/>
  <c r="T445" i="12" s="1"/>
  <c r="S223" i="12"/>
  <c r="S445" i="12" s="1"/>
  <c r="R223" i="12"/>
  <c r="R445" i="12" s="1"/>
  <c r="Q223" i="12"/>
  <c r="Q445" i="12" s="1"/>
  <c r="P223" i="12"/>
  <c r="P445" i="12" s="1"/>
  <c r="O223" i="12"/>
  <c r="O445" i="12" s="1"/>
  <c r="N223" i="12"/>
  <c r="N445" i="12" s="1"/>
  <c r="M223" i="12"/>
  <c r="M445" i="12" s="1"/>
  <c r="L223" i="12"/>
  <c r="L445" i="12" s="1"/>
  <c r="K223" i="12"/>
  <c r="K445" i="12" s="1"/>
  <c r="J223" i="12"/>
  <c r="J445" i="12" s="1"/>
  <c r="I223" i="12"/>
  <c r="I445" i="12" s="1"/>
  <c r="H223" i="12"/>
  <c r="H445" i="12" s="1"/>
  <c r="G223" i="12"/>
  <c r="G445" i="12" s="1"/>
  <c r="F223" i="12"/>
  <c r="F445" i="12" s="1"/>
  <c r="E223" i="12"/>
  <c r="E445" i="12" s="1"/>
  <c r="DH222" i="12"/>
  <c r="DH444" i="12" s="1"/>
  <c r="DG222" i="12"/>
  <c r="DG444" i="12" s="1"/>
  <c r="DF222" i="12"/>
  <c r="DF444" i="12" s="1"/>
  <c r="DE222" i="12"/>
  <c r="DE444" i="12" s="1"/>
  <c r="DD222" i="12"/>
  <c r="DD444" i="12" s="1"/>
  <c r="DC222" i="12"/>
  <c r="DC444" i="12" s="1"/>
  <c r="DB222" i="12"/>
  <c r="DB444" i="12" s="1"/>
  <c r="DA222" i="12"/>
  <c r="DA444" i="12" s="1"/>
  <c r="CZ222" i="12"/>
  <c r="CZ444" i="12" s="1"/>
  <c r="CY222" i="12"/>
  <c r="CY444" i="12" s="1"/>
  <c r="CX222" i="12"/>
  <c r="CX444" i="12" s="1"/>
  <c r="CW222" i="12"/>
  <c r="CW444" i="12" s="1"/>
  <c r="CV222" i="12"/>
  <c r="CV444" i="12" s="1"/>
  <c r="CU222" i="12"/>
  <c r="CU444" i="12" s="1"/>
  <c r="CT222" i="12"/>
  <c r="CT444" i="12" s="1"/>
  <c r="CS222" i="12"/>
  <c r="CS444" i="12" s="1"/>
  <c r="CR222" i="12"/>
  <c r="CR444" i="12" s="1"/>
  <c r="CQ222" i="12"/>
  <c r="CQ444" i="12" s="1"/>
  <c r="CP222" i="12"/>
  <c r="CP444" i="12" s="1"/>
  <c r="CO222" i="12"/>
  <c r="CO444" i="12" s="1"/>
  <c r="CN222" i="12"/>
  <c r="CN444" i="12" s="1"/>
  <c r="CM222" i="12"/>
  <c r="CM444" i="12" s="1"/>
  <c r="CL222" i="12"/>
  <c r="CL444" i="12" s="1"/>
  <c r="CK222" i="12"/>
  <c r="CK444" i="12" s="1"/>
  <c r="CJ222" i="12"/>
  <c r="CJ444" i="12" s="1"/>
  <c r="CI222" i="12"/>
  <c r="CI444" i="12" s="1"/>
  <c r="CH222" i="12"/>
  <c r="CH444" i="12" s="1"/>
  <c r="CG222" i="12"/>
  <c r="CG444" i="12" s="1"/>
  <c r="CF222" i="12"/>
  <c r="CF444" i="12" s="1"/>
  <c r="CE222" i="12"/>
  <c r="CE444" i="12" s="1"/>
  <c r="CD222" i="12"/>
  <c r="CD444" i="12" s="1"/>
  <c r="CC222" i="12"/>
  <c r="CC444" i="12" s="1"/>
  <c r="CB222" i="12"/>
  <c r="CB444" i="12" s="1"/>
  <c r="CA222" i="12"/>
  <c r="CA444" i="12" s="1"/>
  <c r="BZ222" i="12"/>
  <c r="BZ444" i="12" s="1"/>
  <c r="BY222" i="12"/>
  <c r="BY444" i="12" s="1"/>
  <c r="BX222" i="12"/>
  <c r="BX444" i="12" s="1"/>
  <c r="BW222" i="12"/>
  <c r="BW444" i="12" s="1"/>
  <c r="BV222" i="12"/>
  <c r="BV444" i="12" s="1"/>
  <c r="BU222" i="12"/>
  <c r="BU444" i="12" s="1"/>
  <c r="BT222" i="12"/>
  <c r="BT444" i="12" s="1"/>
  <c r="BS222" i="12"/>
  <c r="BS444" i="12" s="1"/>
  <c r="BR222" i="12"/>
  <c r="BR444" i="12" s="1"/>
  <c r="BQ222" i="12"/>
  <c r="BQ444" i="12" s="1"/>
  <c r="BP222" i="12"/>
  <c r="BP444" i="12" s="1"/>
  <c r="BO222" i="12"/>
  <c r="BO444" i="12" s="1"/>
  <c r="BN222" i="12"/>
  <c r="BN444" i="12" s="1"/>
  <c r="BM222" i="12"/>
  <c r="BM444" i="12" s="1"/>
  <c r="BL222" i="12"/>
  <c r="BL444" i="12" s="1"/>
  <c r="BK222" i="12"/>
  <c r="BK444" i="12" s="1"/>
  <c r="BJ222" i="12"/>
  <c r="BJ444" i="12" s="1"/>
  <c r="BI222" i="12"/>
  <c r="BI444" i="12" s="1"/>
  <c r="BH222" i="12"/>
  <c r="BH444" i="12" s="1"/>
  <c r="BG222" i="12"/>
  <c r="BG444" i="12" s="1"/>
  <c r="BF222" i="12"/>
  <c r="BF444" i="12" s="1"/>
  <c r="BE222" i="12"/>
  <c r="BE444" i="12" s="1"/>
  <c r="BD222" i="12"/>
  <c r="BD444" i="12" s="1"/>
  <c r="BC222" i="12"/>
  <c r="BC444" i="12" s="1"/>
  <c r="BB222" i="12"/>
  <c r="BB444" i="12" s="1"/>
  <c r="BA222" i="12"/>
  <c r="BA444" i="12" s="1"/>
  <c r="AZ222" i="12"/>
  <c r="AZ444" i="12" s="1"/>
  <c r="AY222" i="12"/>
  <c r="AY444" i="12" s="1"/>
  <c r="AX222" i="12"/>
  <c r="AX444" i="12" s="1"/>
  <c r="AW222" i="12"/>
  <c r="AW444" i="12" s="1"/>
  <c r="AV222" i="12"/>
  <c r="AV444" i="12" s="1"/>
  <c r="AU222" i="12"/>
  <c r="AU444" i="12" s="1"/>
  <c r="AT222" i="12"/>
  <c r="AT444" i="12" s="1"/>
  <c r="AS222" i="12"/>
  <c r="AS444" i="12" s="1"/>
  <c r="AR222" i="12"/>
  <c r="AR444" i="12" s="1"/>
  <c r="AQ222" i="12"/>
  <c r="AQ444" i="12" s="1"/>
  <c r="AP222" i="12"/>
  <c r="AP444" i="12" s="1"/>
  <c r="AO222" i="12"/>
  <c r="AO444" i="12" s="1"/>
  <c r="AN222" i="12"/>
  <c r="AN444" i="12" s="1"/>
  <c r="AM222" i="12"/>
  <c r="AM444" i="12" s="1"/>
  <c r="AL222" i="12"/>
  <c r="AL444" i="12" s="1"/>
  <c r="AK222" i="12"/>
  <c r="AK444" i="12" s="1"/>
  <c r="AJ222" i="12"/>
  <c r="AJ444" i="12" s="1"/>
  <c r="AI222" i="12"/>
  <c r="AI444" i="12" s="1"/>
  <c r="AH222" i="12"/>
  <c r="AH444" i="12" s="1"/>
  <c r="AG222" i="12"/>
  <c r="AG444" i="12" s="1"/>
  <c r="AF222" i="12"/>
  <c r="AF444" i="12" s="1"/>
  <c r="AE222" i="12"/>
  <c r="AE444" i="12" s="1"/>
  <c r="AD222" i="12"/>
  <c r="AD444" i="12" s="1"/>
  <c r="AC222" i="12"/>
  <c r="AC444" i="12" s="1"/>
  <c r="AB222" i="12"/>
  <c r="AB444" i="12" s="1"/>
  <c r="AA222" i="12"/>
  <c r="AA444" i="12" s="1"/>
  <c r="Z222" i="12"/>
  <c r="Z444" i="12" s="1"/>
  <c r="Y222" i="12"/>
  <c r="Y444" i="12" s="1"/>
  <c r="X222" i="12"/>
  <c r="X444" i="12" s="1"/>
  <c r="W222" i="12"/>
  <c r="W444" i="12" s="1"/>
  <c r="V222" i="12"/>
  <c r="V444" i="12" s="1"/>
  <c r="U222" i="12"/>
  <c r="U444" i="12" s="1"/>
  <c r="T222" i="12"/>
  <c r="T444" i="12" s="1"/>
  <c r="S222" i="12"/>
  <c r="S444" i="12" s="1"/>
  <c r="R222" i="12"/>
  <c r="R444" i="12" s="1"/>
  <c r="Q222" i="12"/>
  <c r="Q444" i="12" s="1"/>
  <c r="P222" i="12"/>
  <c r="P444" i="12" s="1"/>
  <c r="O222" i="12"/>
  <c r="O444" i="12" s="1"/>
  <c r="N222" i="12"/>
  <c r="N444" i="12" s="1"/>
  <c r="M222" i="12"/>
  <c r="M444" i="12" s="1"/>
  <c r="L222" i="12"/>
  <c r="L444" i="12" s="1"/>
  <c r="K222" i="12"/>
  <c r="K444" i="12" s="1"/>
  <c r="J222" i="12"/>
  <c r="J444" i="12" s="1"/>
  <c r="I222" i="12"/>
  <c r="I444" i="12" s="1"/>
  <c r="H222" i="12"/>
  <c r="H444" i="12" s="1"/>
  <c r="G222" i="12"/>
  <c r="G444" i="12" s="1"/>
  <c r="F222" i="12"/>
  <c r="F444" i="12" s="1"/>
  <c r="E222" i="12"/>
  <c r="E444" i="12" s="1"/>
  <c r="DH221" i="12"/>
  <c r="DH443" i="12" s="1"/>
  <c r="DG221" i="12"/>
  <c r="DG443" i="12" s="1"/>
  <c r="DF221" i="12"/>
  <c r="DF443" i="12" s="1"/>
  <c r="DE221" i="12"/>
  <c r="DE443" i="12" s="1"/>
  <c r="DD221" i="12"/>
  <c r="DD443" i="12" s="1"/>
  <c r="DC221" i="12"/>
  <c r="DC443" i="12" s="1"/>
  <c r="DB221" i="12"/>
  <c r="DB443" i="12" s="1"/>
  <c r="DA221" i="12"/>
  <c r="DA443" i="12" s="1"/>
  <c r="CZ221" i="12"/>
  <c r="CZ443" i="12" s="1"/>
  <c r="CY221" i="12"/>
  <c r="CY443" i="12" s="1"/>
  <c r="CX221" i="12"/>
  <c r="CX443" i="12" s="1"/>
  <c r="CW221" i="12"/>
  <c r="CW443" i="12" s="1"/>
  <c r="CV221" i="12"/>
  <c r="CV443" i="12" s="1"/>
  <c r="CU221" i="12"/>
  <c r="CU443" i="12" s="1"/>
  <c r="CT221" i="12"/>
  <c r="CT443" i="12" s="1"/>
  <c r="CS221" i="12"/>
  <c r="CS443" i="12" s="1"/>
  <c r="CR221" i="12"/>
  <c r="CR443" i="12" s="1"/>
  <c r="CQ221" i="12"/>
  <c r="CQ443" i="12" s="1"/>
  <c r="CP221" i="12"/>
  <c r="CP443" i="12" s="1"/>
  <c r="CO221" i="12"/>
  <c r="CO443" i="12" s="1"/>
  <c r="CN221" i="12"/>
  <c r="CN443" i="12" s="1"/>
  <c r="CM221" i="12"/>
  <c r="CM443" i="12" s="1"/>
  <c r="CL221" i="12"/>
  <c r="CL443" i="12" s="1"/>
  <c r="CK221" i="12"/>
  <c r="CK443" i="12" s="1"/>
  <c r="CJ221" i="12"/>
  <c r="CJ443" i="12" s="1"/>
  <c r="CI221" i="12"/>
  <c r="CI443" i="12" s="1"/>
  <c r="CH221" i="12"/>
  <c r="CH443" i="12" s="1"/>
  <c r="CG221" i="12"/>
  <c r="CG443" i="12" s="1"/>
  <c r="CF221" i="12"/>
  <c r="CF443" i="12" s="1"/>
  <c r="CE221" i="12"/>
  <c r="CE443" i="12" s="1"/>
  <c r="CD221" i="12"/>
  <c r="CD443" i="12" s="1"/>
  <c r="CC221" i="12"/>
  <c r="CC443" i="12" s="1"/>
  <c r="CB221" i="12"/>
  <c r="CB443" i="12" s="1"/>
  <c r="CA221" i="12"/>
  <c r="CA443" i="12" s="1"/>
  <c r="BZ221" i="12"/>
  <c r="BZ443" i="12" s="1"/>
  <c r="BY221" i="12"/>
  <c r="BY443" i="12" s="1"/>
  <c r="BX221" i="12"/>
  <c r="BX443" i="12" s="1"/>
  <c r="BW221" i="12"/>
  <c r="BW443" i="12" s="1"/>
  <c r="BV221" i="12"/>
  <c r="BV443" i="12" s="1"/>
  <c r="BU221" i="12"/>
  <c r="BU443" i="12" s="1"/>
  <c r="BT221" i="12"/>
  <c r="BT443" i="12" s="1"/>
  <c r="BS221" i="12"/>
  <c r="BS443" i="12" s="1"/>
  <c r="BR221" i="12"/>
  <c r="BR443" i="12" s="1"/>
  <c r="BQ221" i="12"/>
  <c r="BQ443" i="12" s="1"/>
  <c r="BP221" i="12"/>
  <c r="BP443" i="12" s="1"/>
  <c r="BO221" i="12"/>
  <c r="BO443" i="12" s="1"/>
  <c r="BN221" i="12"/>
  <c r="BN443" i="12" s="1"/>
  <c r="BM221" i="12"/>
  <c r="BM443" i="12" s="1"/>
  <c r="BL221" i="12"/>
  <c r="BL443" i="12" s="1"/>
  <c r="BK221" i="12"/>
  <c r="BK443" i="12" s="1"/>
  <c r="BJ221" i="12"/>
  <c r="BJ443" i="12" s="1"/>
  <c r="BI221" i="12"/>
  <c r="BI443" i="12" s="1"/>
  <c r="BH221" i="12"/>
  <c r="BH443" i="12" s="1"/>
  <c r="BG221" i="12"/>
  <c r="BG443" i="12" s="1"/>
  <c r="BF221" i="12"/>
  <c r="BF443" i="12" s="1"/>
  <c r="BE221" i="12"/>
  <c r="BE443" i="12" s="1"/>
  <c r="BD221" i="12"/>
  <c r="BD443" i="12" s="1"/>
  <c r="BC221" i="12"/>
  <c r="BC443" i="12" s="1"/>
  <c r="BB221" i="12"/>
  <c r="BB443" i="12" s="1"/>
  <c r="BA221" i="12"/>
  <c r="BA443" i="12" s="1"/>
  <c r="AZ221" i="12"/>
  <c r="AZ443" i="12" s="1"/>
  <c r="AY221" i="12"/>
  <c r="AY443" i="12" s="1"/>
  <c r="AX221" i="12"/>
  <c r="AX443" i="12" s="1"/>
  <c r="AW221" i="12"/>
  <c r="AW443" i="12" s="1"/>
  <c r="AV221" i="12"/>
  <c r="AV443" i="12" s="1"/>
  <c r="AU221" i="12"/>
  <c r="AU443" i="12" s="1"/>
  <c r="AT221" i="12"/>
  <c r="AT443" i="12" s="1"/>
  <c r="AS221" i="12"/>
  <c r="AS443" i="12" s="1"/>
  <c r="AR221" i="12"/>
  <c r="AR443" i="12" s="1"/>
  <c r="AQ221" i="12"/>
  <c r="AQ443" i="12" s="1"/>
  <c r="AP221" i="12"/>
  <c r="AP443" i="12" s="1"/>
  <c r="AO221" i="12"/>
  <c r="AO443" i="12" s="1"/>
  <c r="AN221" i="12"/>
  <c r="AN443" i="12" s="1"/>
  <c r="AM221" i="12"/>
  <c r="AM443" i="12" s="1"/>
  <c r="AL221" i="12"/>
  <c r="AL443" i="12" s="1"/>
  <c r="AK221" i="12"/>
  <c r="AK443" i="12" s="1"/>
  <c r="AJ221" i="12"/>
  <c r="AJ443" i="12" s="1"/>
  <c r="AI221" i="12"/>
  <c r="AI443" i="12" s="1"/>
  <c r="AH221" i="12"/>
  <c r="AH443" i="12" s="1"/>
  <c r="AG221" i="12"/>
  <c r="AG443" i="12" s="1"/>
  <c r="AF221" i="12"/>
  <c r="AF443" i="12" s="1"/>
  <c r="AE221" i="12"/>
  <c r="AE443" i="12" s="1"/>
  <c r="AD221" i="12"/>
  <c r="AD443" i="12" s="1"/>
  <c r="AC221" i="12"/>
  <c r="AC443" i="12" s="1"/>
  <c r="AB221" i="12"/>
  <c r="AB443" i="12" s="1"/>
  <c r="AA221" i="12"/>
  <c r="AA443" i="12" s="1"/>
  <c r="Z221" i="12"/>
  <c r="Z443" i="12" s="1"/>
  <c r="Y221" i="12"/>
  <c r="Y443" i="12" s="1"/>
  <c r="X221" i="12"/>
  <c r="X443" i="12" s="1"/>
  <c r="W221" i="12"/>
  <c r="W443" i="12" s="1"/>
  <c r="V221" i="12"/>
  <c r="V443" i="12" s="1"/>
  <c r="U221" i="12"/>
  <c r="U443" i="12" s="1"/>
  <c r="T221" i="12"/>
  <c r="T443" i="12" s="1"/>
  <c r="S221" i="12"/>
  <c r="S443" i="12" s="1"/>
  <c r="R221" i="12"/>
  <c r="R443" i="12" s="1"/>
  <c r="Q221" i="12"/>
  <c r="Q443" i="12" s="1"/>
  <c r="P221" i="12"/>
  <c r="P443" i="12" s="1"/>
  <c r="O221" i="12"/>
  <c r="O443" i="12" s="1"/>
  <c r="N221" i="12"/>
  <c r="N443" i="12" s="1"/>
  <c r="M221" i="12"/>
  <c r="M443" i="12" s="1"/>
  <c r="L221" i="12"/>
  <c r="L443" i="12" s="1"/>
  <c r="K221" i="12"/>
  <c r="K443" i="12" s="1"/>
  <c r="J221" i="12"/>
  <c r="J443" i="12" s="1"/>
  <c r="I221" i="12"/>
  <c r="I443" i="12" s="1"/>
  <c r="H221" i="12"/>
  <c r="H443" i="12" s="1"/>
  <c r="G221" i="12"/>
  <c r="G443" i="12" s="1"/>
  <c r="F221" i="12"/>
  <c r="F443" i="12" s="1"/>
  <c r="E221" i="12"/>
  <c r="E443" i="12" s="1"/>
  <c r="DH220" i="12"/>
  <c r="DH442" i="12" s="1"/>
  <c r="DG220" i="12"/>
  <c r="DG442" i="12" s="1"/>
  <c r="DF220" i="12"/>
  <c r="DF442" i="12" s="1"/>
  <c r="DE220" i="12"/>
  <c r="DE442" i="12" s="1"/>
  <c r="DD220" i="12"/>
  <c r="DD442" i="12" s="1"/>
  <c r="DC220" i="12"/>
  <c r="DC442" i="12" s="1"/>
  <c r="DB220" i="12"/>
  <c r="DB442" i="12" s="1"/>
  <c r="DA220" i="12"/>
  <c r="DA442" i="12" s="1"/>
  <c r="CZ220" i="12"/>
  <c r="CZ442" i="12" s="1"/>
  <c r="CY220" i="12"/>
  <c r="CY442" i="12" s="1"/>
  <c r="CX220" i="12"/>
  <c r="CX442" i="12" s="1"/>
  <c r="CW220" i="12"/>
  <c r="CW442" i="12" s="1"/>
  <c r="CV220" i="12"/>
  <c r="CV442" i="12" s="1"/>
  <c r="CU220" i="12"/>
  <c r="CU442" i="12" s="1"/>
  <c r="CT220" i="12"/>
  <c r="CT442" i="12" s="1"/>
  <c r="CS220" i="12"/>
  <c r="CS442" i="12" s="1"/>
  <c r="CR220" i="12"/>
  <c r="CR442" i="12" s="1"/>
  <c r="CQ220" i="12"/>
  <c r="CQ442" i="12" s="1"/>
  <c r="CP220" i="12"/>
  <c r="CP442" i="12" s="1"/>
  <c r="CO220" i="12"/>
  <c r="CO442" i="12" s="1"/>
  <c r="CN220" i="12"/>
  <c r="CN442" i="12" s="1"/>
  <c r="CM220" i="12"/>
  <c r="CM442" i="12" s="1"/>
  <c r="CL220" i="12"/>
  <c r="CL442" i="12" s="1"/>
  <c r="CK220" i="12"/>
  <c r="CK442" i="12" s="1"/>
  <c r="CJ220" i="12"/>
  <c r="CJ442" i="12" s="1"/>
  <c r="CI220" i="12"/>
  <c r="CI442" i="12" s="1"/>
  <c r="CH220" i="12"/>
  <c r="CH442" i="12" s="1"/>
  <c r="CG220" i="12"/>
  <c r="CG442" i="12" s="1"/>
  <c r="CF220" i="12"/>
  <c r="CF442" i="12" s="1"/>
  <c r="CE220" i="12"/>
  <c r="CE442" i="12" s="1"/>
  <c r="CD220" i="12"/>
  <c r="CD442" i="12" s="1"/>
  <c r="CC220" i="12"/>
  <c r="CC442" i="12" s="1"/>
  <c r="CB220" i="12"/>
  <c r="CB442" i="12" s="1"/>
  <c r="CA220" i="12"/>
  <c r="CA442" i="12" s="1"/>
  <c r="BZ220" i="12"/>
  <c r="BZ442" i="12" s="1"/>
  <c r="BY220" i="12"/>
  <c r="BY442" i="12" s="1"/>
  <c r="BX220" i="12"/>
  <c r="BX442" i="12" s="1"/>
  <c r="BW220" i="12"/>
  <c r="BW442" i="12" s="1"/>
  <c r="BV220" i="12"/>
  <c r="BV442" i="12" s="1"/>
  <c r="BU220" i="12"/>
  <c r="BU442" i="12" s="1"/>
  <c r="BT220" i="12"/>
  <c r="BT442" i="12" s="1"/>
  <c r="BS220" i="12"/>
  <c r="BS442" i="12" s="1"/>
  <c r="BR220" i="12"/>
  <c r="BR442" i="12" s="1"/>
  <c r="BQ220" i="12"/>
  <c r="BQ442" i="12" s="1"/>
  <c r="BP220" i="12"/>
  <c r="BP442" i="12" s="1"/>
  <c r="BO220" i="12"/>
  <c r="BO442" i="12" s="1"/>
  <c r="BN220" i="12"/>
  <c r="BN442" i="12" s="1"/>
  <c r="BM220" i="12"/>
  <c r="BM442" i="12" s="1"/>
  <c r="BL220" i="12"/>
  <c r="BL442" i="12" s="1"/>
  <c r="BK220" i="12"/>
  <c r="BK442" i="12" s="1"/>
  <c r="BJ220" i="12"/>
  <c r="BJ442" i="12" s="1"/>
  <c r="BI220" i="12"/>
  <c r="BI442" i="12" s="1"/>
  <c r="BH220" i="12"/>
  <c r="BH442" i="12" s="1"/>
  <c r="BG220" i="12"/>
  <c r="BG442" i="12" s="1"/>
  <c r="BF220" i="12"/>
  <c r="BF442" i="12" s="1"/>
  <c r="BE220" i="12"/>
  <c r="BE442" i="12" s="1"/>
  <c r="BD220" i="12"/>
  <c r="BD442" i="12" s="1"/>
  <c r="BC220" i="12"/>
  <c r="BC442" i="12" s="1"/>
  <c r="BB220" i="12"/>
  <c r="BB442" i="12" s="1"/>
  <c r="BA220" i="12"/>
  <c r="BA442" i="12" s="1"/>
  <c r="AZ220" i="12"/>
  <c r="AZ442" i="12" s="1"/>
  <c r="AY220" i="12"/>
  <c r="AY442" i="12" s="1"/>
  <c r="AX220" i="12"/>
  <c r="AX442" i="12" s="1"/>
  <c r="AW220" i="12"/>
  <c r="AW442" i="12" s="1"/>
  <c r="AV220" i="12"/>
  <c r="AV442" i="12" s="1"/>
  <c r="AU220" i="12"/>
  <c r="AU442" i="12" s="1"/>
  <c r="AT220" i="12"/>
  <c r="AT442" i="12" s="1"/>
  <c r="AS220" i="12"/>
  <c r="AS442" i="12" s="1"/>
  <c r="AR220" i="12"/>
  <c r="AR442" i="12" s="1"/>
  <c r="AQ220" i="12"/>
  <c r="AQ442" i="12" s="1"/>
  <c r="AP220" i="12"/>
  <c r="AP442" i="12" s="1"/>
  <c r="AO220" i="12"/>
  <c r="AO442" i="12" s="1"/>
  <c r="AN220" i="12"/>
  <c r="AN442" i="12" s="1"/>
  <c r="AM220" i="12"/>
  <c r="AM442" i="12" s="1"/>
  <c r="AL220" i="12"/>
  <c r="AL442" i="12" s="1"/>
  <c r="AK220" i="12"/>
  <c r="AK442" i="12" s="1"/>
  <c r="AJ220" i="12"/>
  <c r="AJ442" i="12" s="1"/>
  <c r="AI220" i="12"/>
  <c r="AI442" i="12" s="1"/>
  <c r="AH220" i="12"/>
  <c r="AH442" i="12" s="1"/>
  <c r="AG220" i="12"/>
  <c r="AG442" i="12" s="1"/>
  <c r="AF220" i="12"/>
  <c r="AF442" i="12" s="1"/>
  <c r="AE220" i="12"/>
  <c r="AE442" i="12" s="1"/>
  <c r="AD220" i="12"/>
  <c r="AD442" i="12" s="1"/>
  <c r="AC220" i="12"/>
  <c r="AC442" i="12" s="1"/>
  <c r="AB220" i="12"/>
  <c r="AB442" i="12" s="1"/>
  <c r="AA220" i="12"/>
  <c r="AA442" i="12" s="1"/>
  <c r="Z220" i="12"/>
  <c r="Z442" i="12" s="1"/>
  <c r="Y220" i="12"/>
  <c r="Y442" i="12" s="1"/>
  <c r="X220" i="12"/>
  <c r="X442" i="12" s="1"/>
  <c r="W220" i="12"/>
  <c r="W442" i="12" s="1"/>
  <c r="V220" i="12"/>
  <c r="V442" i="12" s="1"/>
  <c r="U220" i="12"/>
  <c r="U442" i="12" s="1"/>
  <c r="T220" i="12"/>
  <c r="T442" i="12" s="1"/>
  <c r="S220" i="12"/>
  <c r="S442" i="12" s="1"/>
  <c r="R220" i="12"/>
  <c r="R442" i="12" s="1"/>
  <c r="Q220" i="12"/>
  <c r="Q442" i="12" s="1"/>
  <c r="P220" i="12"/>
  <c r="P442" i="12" s="1"/>
  <c r="O220" i="12"/>
  <c r="O442" i="12" s="1"/>
  <c r="N220" i="12"/>
  <c r="N442" i="12" s="1"/>
  <c r="M220" i="12"/>
  <c r="M442" i="12" s="1"/>
  <c r="L220" i="12"/>
  <c r="L442" i="12" s="1"/>
  <c r="K220" i="12"/>
  <c r="K442" i="12" s="1"/>
  <c r="J220" i="12"/>
  <c r="J442" i="12" s="1"/>
  <c r="I220" i="12"/>
  <c r="I442" i="12" s="1"/>
  <c r="H220" i="12"/>
  <c r="H442" i="12" s="1"/>
  <c r="G220" i="12"/>
  <c r="G442" i="12" s="1"/>
  <c r="F220" i="12"/>
  <c r="F442" i="12" s="1"/>
  <c r="E220" i="12"/>
  <c r="E442" i="12" s="1"/>
  <c r="DH219" i="12"/>
  <c r="DH441" i="12" s="1"/>
  <c r="DG219" i="12"/>
  <c r="DG441" i="12" s="1"/>
  <c r="DF219" i="12"/>
  <c r="DF441" i="12" s="1"/>
  <c r="DE219" i="12"/>
  <c r="DE441" i="12" s="1"/>
  <c r="DD219" i="12"/>
  <c r="DD441" i="12" s="1"/>
  <c r="DC219" i="12"/>
  <c r="DC441" i="12" s="1"/>
  <c r="DB219" i="12"/>
  <c r="DB441" i="12" s="1"/>
  <c r="DA219" i="12"/>
  <c r="DA441" i="12" s="1"/>
  <c r="CZ219" i="12"/>
  <c r="CZ441" i="12" s="1"/>
  <c r="CY219" i="12"/>
  <c r="CY441" i="12" s="1"/>
  <c r="CX219" i="12"/>
  <c r="CX441" i="12" s="1"/>
  <c r="CW219" i="12"/>
  <c r="CW441" i="12" s="1"/>
  <c r="CV219" i="12"/>
  <c r="CV441" i="12" s="1"/>
  <c r="CU219" i="12"/>
  <c r="CU441" i="12" s="1"/>
  <c r="CT219" i="12"/>
  <c r="CT441" i="12" s="1"/>
  <c r="CS219" i="12"/>
  <c r="CS441" i="12" s="1"/>
  <c r="CR219" i="12"/>
  <c r="CR441" i="12" s="1"/>
  <c r="CQ219" i="12"/>
  <c r="CQ441" i="12" s="1"/>
  <c r="CP219" i="12"/>
  <c r="CP441" i="12" s="1"/>
  <c r="CO219" i="12"/>
  <c r="CO441" i="12" s="1"/>
  <c r="CN219" i="12"/>
  <c r="CN441" i="12" s="1"/>
  <c r="CM219" i="12"/>
  <c r="CM441" i="12" s="1"/>
  <c r="CL219" i="12"/>
  <c r="CL441" i="12" s="1"/>
  <c r="CK219" i="12"/>
  <c r="CK441" i="12" s="1"/>
  <c r="CJ219" i="12"/>
  <c r="CJ441" i="12" s="1"/>
  <c r="CI219" i="12"/>
  <c r="CI441" i="12" s="1"/>
  <c r="CH219" i="12"/>
  <c r="CH441" i="12" s="1"/>
  <c r="CG219" i="12"/>
  <c r="CG441" i="12" s="1"/>
  <c r="CF219" i="12"/>
  <c r="CF441" i="12" s="1"/>
  <c r="CE219" i="12"/>
  <c r="CE441" i="12" s="1"/>
  <c r="CD219" i="12"/>
  <c r="CD441" i="12" s="1"/>
  <c r="CC219" i="12"/>
  <c r="CC441" i="12" s="1"/>
  <c r="CB219" i="12"/>
  <c r="CB441" i="12" s="1"/>
  <c r="CA219" i="12"/>
  <c r="CA441" i="12" s="1"/>
  <c r="BZ219" i="12"/>
  <c r="BZ441" i="12" s="1"/>
  <c r="BY219" i="12"/>
  <c r="BY441" i="12" s="1"/>
  <c r="BX219" i="12"/>
  <c r="BX441" i="12" s="1"/>
  <c r="BW219" i="12"/>
  <c r="BW441" i="12" s="1"/>
  <c r="BV219" i="12"/>
  <c r="BV441" i="12" s="1"/>
  <c r="BU219" i="12"/>
  <c r="BU441" i="12" s="1"/>
  <c r="BT219" i="12"/>
  <c r="BT441" i="12" s="1"/>
  <c r="BS219" i="12"/>
  <c r="BS441" i="12" s="1"/>
  <c r="BR219" i="12"/>
  <c r="BR441" i="12" s="1"/>
  <c r="BQ219" i="12"/>
  <c r="BQ441" i="12" s="1"/>
  <c r="BP219" i="12"/>
  <c r="BP441" i="12" s="1"/>
  <c r="BO219" i="12"/>
  <c r="BO441" i="12" s="1"/>
  <c r="BN219" i="12"/>
  <c r="BN441" i="12" s="1"/>
  <c r="BM219" i="12"/>
  <c r="BM441" i="12" s="1"/>
  <c r="BL219" i="12"/>
  <c r="BL441" i="12" s="1"/>
  <c r="BK219" i="12"/>
  <c r="BK441" i="12" s="1"/>
  <c r="BJ219" i="12"/>
  <c r="BJ441" i="12" s="1"/>
  <c r="BI219" i="12"/>
  <c r="BI441" i="12" s="1"/>
  <c r="BH219" i="12"/>
  <c r="BH441" i="12" s="1"/>
  <c r="BG219" i="12"/>
  <c r="BG441" i="12" s="1"/>
  <c r="BF219" i="12"/>
  <c r="BF441" i="12" s="1"/>
  <c r="BE219" i="12"/>
  <c r="BE441" i="12" s="1"/>
  <c r="BD219" i="12"/>
  <c r="BD441" i="12" s="1"/>
  <c r="BC219" i="12"/>
  <c r="BC441" i="12" s="1"/>
  <c r="BB219" i="12"/>
  <c r="BB441" i="12" s="1"/>
  <c r="BA219" i="12"/>
  <c r="BA441" i="12" s="1"/>
  <c r="AZ219" i="12"/>
  <c r="AZ441" i="12" s="1"/>
  <c r="AY219" i="12"/>
  <c r="AY441" i="12" s="1"/>
  <c r="AX219" i="12"/>
  <c r="AX441" i="12" s="1"/>
  <c r="AW219" i="12"/>
  <c r="AW441" i="12" s="1"/>
  <c r="AV219" i="12"/>
  <c r="AV441" i="12" s="1"/>
  <c r="AU219" i="12"/>
  <c r="AU441" i="12" s="1"/>
  <c r="AT219" i="12"/>
  <c r="AT441" i="12" s="1"/>
  <c r="AS219" i="12"/>
  <c r="AS441" i="12" s="1"/>
  <c r="AR219" i="12"/>
  <c r="AR441" i="12" s="1"/>
  <c r="AQ219" i="12"/>
  <c r="AQ441" i="12" s="1"/>
  <c r="AP219" i="12"/>
  <c r="AP441" i="12" s="1"/>
  <c r="AO219" i="12"/>
  <c r="AO441" i="12" s="1"/>
  <c r="AN219" i="12"/>
  <c r="AN441" i="12" s="1"/>
  <c r="AM219" i="12"/>
  <c r="AM441" i="12" s="1"/>
  <c r="AL219" i="12"/>
  <c r="AL441" i="12" s="1"/>
  <c r="AK219" i="12"/>
  <c r="AK441" i="12" s="1"/>
  <c r="AJ219" i="12"/>
  <c r="AJ441" i="12" s="1"/>
  <c r="AI219" i="12"/>
  <c r="AI441" i="12" s="1"/>
  <c r="AH219" i="12"/>
  <c r="AH441" i="12" s="1"/>
  <c r="AG219" i="12"/>
  <c r="AG441" i="12" s="1"/>
  <c r="AF219" i="12"/>
  <c r="AF441" i="12" s="1"/>
  <c r="AE219" i="12"/>
  <c r="AE441" i="12" s="1"/>
  <c r="AD219" i="12"/>
  <c r="AD441" i="12" s="1"/>
  <c r="AC219" i="12"/>
  <c r="AC441" i="12" s="1"/>
  <c r="AB219" i="12"/>
  <c r="AB441" i="12" s="1"/>
  <c r="AA219" i="12"/>
  <c r="AA441" i="12" s="1"/>
  <c r="Z219" i="12"/>
  <c r="Z441" i="12" s="1"/>
  <c r="Y219" i="12"/>
  <c r="Y441" i="12" s="1"/>
  <c r="X219" i="12"/>
  <c r="X441" i="12" s="1"/>
  <c r="W219" i="12"/>
  <c r="W441" i="12" s="1"/>
  <c r="V219" i="12"/>
  <c r="V441" i="12" s="1"/>
  <c r="U219" i="12"/>
  <c r="U441" i="12" s="1"/>
  <c r="T219" i="12"/>
  <c r="T441" i="12" s="1"/>
  <c r="S219" i="12"/>
  <c r="S441" i="12" s="1"/>
  <c r="R219" i="12"/>
  <c r="R441" i="12" s="1"/>
  <c r="Q219" i="12"/>
  <c r="Q441" i="12" s="1"/>
  <c r="P219" i="12"/>
  <c r="P441" i="12" s="1"/>
  <c r="O219" i="12"/>
  <c r="O441" i="12" s="1"/>
  <c r="N219" i="12"/>
  <c r="N441" i="12" s="1"/>
  <c r="M219" i="12"/>
  <c r="M441" i="12" s="1"/>
  <c r="L219" i="12"/>
  <c r="L441" i="12" s="1"/>
  <c r="K219" i="12"/>
  <c r="K441" i="12" s="1"/>
  <c r="J219" i="12"/>
  <c r="J441" i="12" s="1"/>
  <c r="I219" i="12"/>
  <c r="I441" i="12" s="1"/>
  <c r="H219" i="12"/>
  <c r="H441" i="12" s="1"/>
  <c r="G219" i="12"/>
  <c r="G441" i="12" s="1"/>
  <c r="F219" i="12"/>
  <c r="F441" i="12" s="1"/>
  <c r="E219" i="12"/>
  <c r="E441" i="12" s="1"/>
  <c r="DH218" i="12"/>
  <c r="DH440" i="12" s="1"/>
  <c r="DG218" i="12"/>
  <c r="DG440" i="12" s="1"/>
  <c r="DF218" i="12"/>
  <c r="DF440" i="12" s="1"/>
  <c r="DE218" i="12"/>
  <c r="DE440" i="12" s="1"/>
  <c r="DD218" i="12"/>
  <c r="DD440" i="12" s="1"/>
  <c r="DC218" i="12"/>
  <c r="DC440" i="12" s="1"/>
  <c r="DB218" i="12"/>
  <c r="DB440" i="12" s="1"/>
  <c r="DA218" i="12"/>
  <c r="DA440" i="12" s="1"/>
  <c r="CZ218" i="12"/>
  <c r="CZ440" i="12" s="1"/>
  <c r="CY218" i="12"/>
  <c r="CY440" i="12" s="1"/>
  <c r="CX218" i="12"/>
  <c r="CX440" i="12" s="1"/>
  <c r="CW218" i="12"/>
  <c r="CW440" i="12" s="1"/>
  <c r="CV218" i="12"/>
  <c r="CV440" i="12" s="1"/>
  <c r="CU218" i="12"/>
  <c r="CU440" i="12" s="1"/>
  <c r="CT218" i="12"/>
  <c r="CT440" i="12" s="1"/>
  <c r="CS218" i="12"/>
  <c r="CS440" i="12" s="1"/>
  <c r="CR218" i="12"/>
  <c r="CR440" i="12" s="1"/>
  <c r="CQ218" i="12"/>
  <c r="CQ440" i="12" s="1"/>
  <c r="CP218" i="12"/>
  <c r="CP440" i="12" s="1"/>
  <c r="CO218" i="12"/>
  <c r="CO440" i="12" s="1"/>
  <c r="CN218" i="12"/>
  <c r="CN440" i="12" s="1"/>
  <c r="CM218" i="12"/>
  <c r="CM440" i="12" s="1"/>
  <c r="CL218" i="12"/>
  <c r="CL440" i="12" s="1"/>
  <c r="CK218" i="12"/>
  <c r="CK440" i="12" s="1"/>
  <c r="CJ218" i="12"/>
  <c r="CJ440" i="12" s="1"/>
  <c r="CI218" i="12"/>
  <c r="CI440" i="12" s="1"/>
  <c r="CH218" i="12"/>
  <c r="CH440" i="12" s="1"/>
  <c r="CG218" i="12"/>
  <c r="CG440" i="12" s="1"/>
  <c r="CF218" i="12"/>
  <c r="CF440" i="12" s="1"/>
  <c r="CE218" i="12"/>
  <c r="CE440" i="12" s="1"/>
  <c r="CD218" i="12"/>
  <c r="CD440" i="12" s="1"/>
  <c r="CC218" i="12"/>
  <c r="CC440" i="12" s="1"/>
  <c r="CB218" i="12"/>
  <c r="CB440" i="12" s="1"/>
  <c r="CA218" i="12"/>
  <c r="CA440" i="12" s="1"/>
  <c r="BZ218" i="12"/>
  <c r="BZ440" i="12" s="1"/>
  <c r="BY218" i="12"/>
  <c r="BY440" i="12" s="1"/>
  <c r="BX218" i="12"/>
  <c r="BX440" i="12" s="1"/>
  <c r="BW218" i="12"/>
  <c r="BW440" i="12" s="1"/>
  <c r="BV218" i="12"/>
  <c r="BV440" i="12" s="1"/>
  <c r="BU218" i="12"/>
  <c r="BU440" i="12" s="1"/>
  <c r="BT218" i="12"/>
  <c r="BT440" i="12" s="1"/>
  <c r="BS218" i="12"/>
  <c r="BS440" i="12" s="1"/>
  <c r="BR218" i="12"/>
  <c r="BR440" i="12" s="1"/>
  <c r="BQ218" i="12"/>
  <c r="BQ440" i="12" s="1"/>
  <c r="BP218" i="12"/>
  <c r="BP440" i="12" s="1"/>
  <c r="BO218" i="12"/>
  <c r="BO440" i="12" s="1"/>
  <c r="BN218" i="12"/>
  <c r="BN440" i="12" s="1"/>
  <c r="BM218" i="12"/>
  <c r="BM440" i="12" s="1"/>
  <c r="BL218" i="12"/>
  <c r="BL440" i="12" s="1"/>
  <c r="BK218" i="12"/>
  <c r="BK440" i="12" s="1"/>
  <c r="BJ218" i="12"/>
  <c r="BJ440" i="12" s="1"/>
  <c r="BI218" i="12"/>
  <c r="BI440" i="12" s="1"/>
  <c r="BH218" i="12"/>
  <c r="BH440" i="12" s="1"/>
  <c r="BG218" i="12"/>
  <c r="BG440" i="12" s="1"/>
  <c r="BF218" i="12"/>
  <c r="BF440" i="12" s="1"/>
  <c r="BE218" i="12"/>
  <c r="BE440" i="12" s="1"/>
  <c r="BD218" i="12"/>
  <c r="BD440" i="12" s="1"/>
  <c r="BC218" i="12"/>
  <c r="BC440" i="12" s="1"/>
  <c r="BB218" i="12"/>
  <c r="BB440" i="12" s="1"/>
  <c r="BA218" i="12"/>
  <c r="BA440" i="12" s="1"/>
  <c r="AZ218" i="12"/>
  <c r="AZ440" i="12" s="1"/>
  <c r="AY218" i="12"/>
  <c r="AY440" i="12" s="1"/>
  <c r="AX218" i="12"/>
  <c r="AX440" i="12" s="1"/>
  <c r="AW218" i="12"/>
  <c r="AW440" i="12" s="1"/>
  <c r="AV218" i="12"/>
  <c r="AV440" i="12" s="1"/>
  <c r="AU218" i="12"/>
  <c r="AU440" i="12" s="1"/>
  <c r="AT218" i="12"/>
  <c r="AT440" i="12" s="1"/>
  <c r="AS218" i="12"/>
  <c r="AS440" i="12" s="1"/>
  <c r="AR218" i="12"/>
  <c r="AR440" i="12" s="1"/>
  <c r="AQ218" i="12"/>
  <c r="AQ440" i="12" s="1"/>
  <c r="AP218" i="12"/>
  <c r="AP440" i="12" s="1"/>
  <c r="AO218" i="12"/>
  <c r="AO440" i="12" s="1"/>
  <c r="AN218" i="12"/>
  <c r="AN440" i="12" s="1"/>
  <c r="AM218" i="12"/>
  <c r="AM440" i="12" s="1"/>
  <c r="AL218" i="12"/>
  <c r="AL440" i="12" s="1"/>
  <c r="AK218" i="12"/>
  <c r="AK440" i="12" s="1"/>
  <c r="AJ218" i="12"/>
  <c r="AJ440" i="12" s="1"/>
  <c r="AI218" i="12"/>
  <c r="AI440" i="12" s="1"/>
  <c r="AH218" i="12"/>
  <c r="AH440" i="12" s="1"/>
  <c r="AG218" i="12"/>
  <c r="AG440" i="12" s="1"/>
  <c r="AF218" i="12"/>
  <c r="AF440" i="12" s="1"/>
  <c r="AE218" i="12"/>
  <c r="AE440" i="12" s="1"/>
  <c r="AD218" i="12"/>
  <c r="AD440" i="12" s="1"/>
  <c r="AC218" i="12"/>
  <c r="AC440" i="12" s="1"/>
  <c r="AB218" i="12"/>
  <c r="AB440" i="12" s="1"/>
  <c r="AA218" i="12"/>
  <c r="AA440" i="12" s="1"/>
  <c r="Z218" i="12"/>
  <c r="Z440" i="12" s="1"/>
  <c r="Y218" i="12"/>
  <c r="Y440" i="12" s="1"/>
  <c r="X218" i="12"/>
  <c r="X440" i="12" s="1"/>
  <c r="W218" i="12"/>
  <c r="W440" i="12" s="1"/>
  <c r="V218" i="12"/>
  <c r="V440" i="12" s="1"/>
  <c r="U218" i="12"/>
  <c r="U440" i="12" s="1"/>
  <c r="T218" i="12"/>
  <c r="T440" i="12" s="1"/>
  <c r="S218" i="12"/>
  <c r="S440" i="12" s="1"/>
  <c r="R218" i="12"/>
  <c r="R440" i="12" s="1"/>
  <c r="Q218" i="12"/>
  <c r="Q440" i="12" s="1"/>
  <c r="P218" i="12"/>
  <c r="P440" i="12" s="1"/>
  <c r="O218" i="12"/>
  <c r="O440" i="12" s="1"/>
  <c r="N218" i="12"/>
  <c r="N440" i="12" s="1"/>
  <c r="M218" i="12"/>
  <c r="M440" i="12" s="1"/>
  <c r="L218" i="12"/>
  <c r="L440" i="12" s="1"/>
  <c r="K218" i="12"/>
  <c r="K440" i="12" s="1"/>
  <c r="J218" i="12"/>
  <c r="J440" i="12" s="1"/>
  <c r="I218" i="12"/>
  <c r="I440" i="12" s="1"/>
  <c r="H218" i="12"/>
  <c r="H440" i="12" s="1"/>
  <c r="G218" i="12"/>
  <c r="G440" i="12" s="1"/>
  <c r="F218" i="12"/>
  <c r="F440" i="12" s="1"/>
  <c r="E218" i="12"/>
  <c r="E440" i="12" s="1"/>
  <c r="DH217" i="12"/>
  <c r="DH439" i="12" s="1"/>
  <c r="DG217" i="12"/>
  <c r="DG439" i="12" s="1"/>
  <c r="DF217" i="12"/>
  <c r="DF439" i="12" s="1"/>
  <c r="DE217" i="12"/>
  <c r="DE439" i="12" s="1"/>
  <c r="DD217" i="12"/>
  <c r="DD439" i="12" s="1"/>
  <c r="DC217" i="12"/>
  <c r="DC439" i="12" s="1"/>
  <c r="DB217" i="12"/>
  <c r="DB439" i="12" s="1"/>
  <c r="DA217" i="12"/>
  <c r="DA439" i="12" s="1"/>
  <c r="CZ217" i="12"/>
  <c r="CZ439" i="12" s="1"/>
  <c r="CY217" i="12"/>
  <c r="CY439" i="12" s="1"/>
  <c r="CX217" i="12"/>
  <c r="CX439" i="12" s="1"/>
  <c r="CW217" i="12"/>
  <c r="CW439" i="12" s="1"/>
  <c r="CV217" i="12"/>
  <c r="CV439" i="12" s="1"/>
  <c r="CU217" i="12"/>
  <c r="CU439" i="12" s="1"/>
  <c r="CT217" i="12"/>
  <c r="CT439" i="12" s="1"/>
  <c r="CS217" i="12"/>
  <c r="CS439" i="12" s="1"/>
  <c r="CR217" i="12"/>
  <c r="CR439" i="12" s="1"/>
  <c r="CQ217" i="12"/>
  <c r="CQ439" i="12" s="1"/>
  <c r="CP217" i="12"/>
  <c r="CP439" i="12" s="1"/>
  <c r="CO217" i="12"/>
  <c r="CO439" i="12" s="1"/>
  <c r="CN217" i="12"/>
  <c r="CN439" i="12" s="1"/>
  <c r="CM217" i="12"/>
  <c r="CM439" i="12" s="1"/>
  <c r="CL217" i="12"/>
  <c r="CL439" i="12" s="1"/>
  <c r="CK217" i="12"/>
  <c r="CK439" i="12" s="1"/>
  <c r="CJ217" i="12"/>
  <c r="CJ439" i="12" s="1"/>
  <c r="CI217" i="12"/>
  <c r="CI439" i="12" s="1"/>
  <c r="CH217" i="12"/>
  <c r="CH439" i="12" s="1"/>
  <c r="CG217" i="12"/>
  <c r="CG439" i="12" s="1"/>
  <c r="CF217" i="12"/>
  <c r="CF439" i="12" s="1"/>
  <c r="CE217" i="12"/>
  <c r="CE439" i="12" s="1"/>
  <c r="CD217" i="12"/>
  <c r="CD439" i="12" s="1"/>
  <c r="CC217" i="12"/>
  <c r="CC439" i="12" s="1"/>
  <c r="CB217" i="12"/>
  <c r="CB439" i="12" s="1"/>
  <c r="CA217" i="12"/>
  <c r="CA439" i="12" s="1"/>
  <c r="BZ217" i="12"/>
  <c r="BZ439" i="12" s="1"/>
  <c r="BY217" i="12"/>
  <c r="BY439" i="12" s="1"/>
  <c r="BX217" i="12"/>
  <c r="BX439" i="12" s="1"/>
  <c r="BW217" i="12"/>
  <c r="BW439" i="12" s="1"/>
  <c r="BV217" i="12"/>
  <c r="BV439" i="12" s="1"/>
  <c r="BU217" i="12"/>
  <c r="BU439" i="12" s="1"/>
  <c r="BT217" i="12"/>
  <c r="BT439" i="12" s="1"/>
  <c r="BS217" i="12"/>
  <c r="BS439" i="12" s="1"/>
  <c r="BR217" i="12"/>
  <c r="BR439" i="12" s="1"/>
  <c r="BQ217" i="12"/>
  <c r="BQ439" i="12" s="1"/>
  <c r="BP217" i="12"/>
  <c r="BP439" i="12" s="1"/>
  <c r="BO217" i="12"/>
  <c r="BO439" i="12" s="1"/>
  <c r="BN217" i="12"/>
  <c r="BN439" i="12" s="1"/>
  <c r="BM217" i="12"/>
  <c r="BM439" i="12" s="1"/>
  <c r="BL217" i="12"/>
  <c r="BL439" i="12" s="1"/>
  <c r="BK217" i="12"/>
  <c r="BK439" i="12" s="1"/>
  <c r="BJ217" i="12"/>
  <c r="BJ439" i="12" s="1"/>
  <c r="BI217" i="12"/>
  <c r="BI439" i="12" s="1"/>
  <c r="BH217" i="12"/>
  <c r="BH439" i="12" s="1"/>
  <c r="BG217" i="12"/>
  <c r="BG439" i="12" s="1"/>
  <c r="BF217" i="12"/>
  <c r="BF439" i="12" s="1"/>
  <c r="BE217" i="12"/>
  <c r="BE439" i="12" s="1"/>
  <c r="BD217" i="12"/>
  <c r="BD439" i="12" s="1"/>
  <c r="BC217" i="12"/>
  <c r="BC439" i="12" s="1"/>
  <c r="BB217" i="12"/>
  <c r="BB439" i="12" s="1"/>
  <c r="BA217" i="12"/>
  <c r="BA439" i="12" s="1"/>
  <c r="AZ217" i="12"/>
  <c r="AZ439" i="12" s="1"/>
  <c r="AY217" i="12"/>
  <c r="AY439" i="12" s="1"/>
  <c r="AX217" i="12"/>
  <c r="AX439" i="12" s="1"/>
  <c r="AW217" i="12"/>
  <c r="AW439" i="12" s="1"/>
  <c r="AV217" i="12"/>
  <c r="AV439" i="12" s="1"/>
  <c r="AU217" i="12"/>
  <c r="AU439" i="12" s="1"/>
  <c r="AT217" i="12"/>
  <c r="AT439" i="12" s="1"/>
  <c r="AS217" i="12"/>
  <c r="AS439" i="12" s="1"/>
  <c r="AR217" i="12"/>
  <c r="AR439" i="12" s="1"/>
  <c r="AQ217" i="12"/>
  <c r="AQ439" i="12" s="1"/>
  <c r="AP217" i="12"/>
  <c r="AP439" i="12" s="1"/>
  <c r="AO217" i="12"/>
  <c r="AO439" i="12" s="1"/>
  <c r="AN217" i="12"/>
  <c r="AN439" i="12" s="1"/>
  <c r="AM217" i="12"/>
  <c r="AM439" i="12" s="1"/>
  <c r="AL217" i="12"/>
  <c r="AL439" i="12" s="1"/>
  <c r="AK217" i="12"/>
  <c r="AK439" i="12" s="1"/>
  <c r="AJ217" i="12"/>
  <c r="AJ439" i="12" s="1"/>
  <c r="AI217" i="12"/>
  <c r="AI439" i="12" s="1"/>
  <c r="AH217" i="12"/>
  <c r="AH439" i="12" s="1"/>
  <c r="AG217" i="12"/>
  <c r="AG439" i="12" s="1"/>
  <c r="AF217" i="12"/>
  <c r="AF439" i="12" s="1"/>
  <c r="AE217" i="12"/>
  <c r="AE439" i="12" s="1"/>
  <c r="AD217" i="12"/>
  <c r="AD439" i="12" s="1"/>
  <c r="AC217" i="12"/>
  <c r="AC439" i="12" s="1"/>
  <c r="AB217" i="12"/>
  <c r="AB439" i="12" s="1"/>
  <c r="AA217" i="12"/>
  <c r="AA439" i="12" s="1"/>
  <c r="Z217" i="12"/>
  <c r="Z439" i="12" s="1"/>
  <c r="Y217" i="12"/>
  <c r="Y439" i="12" s="1"/>
  <c r="X217" i="12"/>
  <c r="X439" i="12" s="1"/>
  <c r="W217" i="12"/>
  <c r="W439" i="12" s="1"/>
  <c r="V217" i="12"/>
  <c r="V439" i="12" s="1"/>
  <c r="U217" i="12"/>
  <c r="U439" i="12" s="1"/>
  <c r="T217" i="12"/>
  <c r="T439" i="12" s="1"/>
  <c r="S217" i="12"/>
  <c r="S439" i="12" s="1"/>
  <c r="R217" i="12"/>
  <c r="R439" i="12" s="1"/>
  <c r="Q217" i="12"/>
  <c r="Q439" i="12" s="1"/>
  <c r="P217" i="12"/>
  <c r="P439" i="12" s="1"/>
  <c r="O217" i="12"/>
  <c r="O439" i="12" s="1"/>
  <c r="N217" i="12"/>
  <c r="N439" i="12" s="1"/>
  <c r="M217" i="12"/>
  <c r="M439" i="12" s="1"/>
  <c r="L217" i="12"/>
  <c r="L439" i="12" s="1"/>
  <c r="K217" i="12"/>
  <c r="K439" i="12" s="1"/>
  <c r="J217" i="12"/>
  <c r="J439" i="12" s="1"/>
  <c r="I217" i="12"/>
  <c r="I439" i="12" s="1"/>
  <c r="H217" i="12"/>
  <c r="H439" i="12" s="1"/>
  <c r="G217" i="12"/>
  <c r="G439" i="12" s="1"/>
  <c r="F217" i="12"/>
  <c r="F439" i="12" s="1"/>
  <c r="E217" i="12"/>
  <c r="E439" i="12" s="1"/>
  <c r="DH216" i="12"/>
  <c r="DH438" i="12" s="1"/>
  <c r="DG216" i="12"/>
  <c r="DG438" i="12" s="1"/>
  <c r="DF216" i="12"/>
  <c r="DF438" i="12" s="1"/>
  <c r="DE216" i="12"/>
  <c r="DE438" i="12" s="1"/>
  <c r="DD216" i="12"/>
  <c r="DD438" i="12" s="1"/>
  <c r="DC216" i="12"/>
  <c r="DC438" i="12" s="1"/>
  <c r="DB216" i="12"/>
  <c r="DB438" i="12" s="1"/>
  <c r="DA216" i="12"/>
  <c r="DA438" i="12" s="1"/>
  <c r="CZ216" i="12"/>
  <c r="CZ438" i="12" s="1"/>
  <c r="CY216" i="12"/>
  <c r="CY438" i="12" s="1"/>
  <c r="CX216" i="12"/>
  <c r="CX438" i="12" s="1"/>
  <c r="CW216" i="12"/>
  <c r="CW438" i="12" s="1"/>
  <c r="CV216" i="12"/>
  <c r="CV438" i="12" s="1"/>
  <c r="CU216" i="12"/>
  <c r="CU438" i="12" s="1"/>
  <c r="CT216" i="12"/>
  <c r="CT438" i="12" s="1"/>
  <c r="CS216" i="12"/>
  <c r="CS438" i="12" s="1"/>
  <c r="CR216" i="12"/>
  <c r="CR438" i="12" s="1"/>
  <c r="CQ216" i="12"/>
  <c r="CQ438" i="12" s="1"/>
  <c r="CP216" i="12"/>
  <c r="CP438" i="12" s="1"/>
  <c r="CO216" i="12"/>
  <c r="CO438" i="12" s="1"/>
  <c r="CN216" i="12"/>
  <c r="CN438" i="12" s="1"/>
  <c r="CM216" i="12"/>
  <c r="CM438" i="12" s="1"/>
  <c r="CL216" i="12"/>
  <c r="CL438" i="12" s="1"/>
  <c r="CK216" i="12"/>
  <c r="CK438" i="12" s="1"/>
  <c r="CJ216" i="12"/>
  <c r="CJ438" i="12" s="1"/>
  <c r="CI216" i="12"/>
  <c r="CI438" i="12" s="1"/>
  <c r="CH216" i="12"/>
  <c r="CH438" i="12" s="1"/>
  <c r="CG216" i="12"/>
  <c r="CG438" i="12" s="1"/>
  <c r="CF216" i="12"/>
  <c r="CF438" i="12" s="1"/>
  <c r="CE216" i="12"/>
  <c r="CE438" i="12" s="1"/>
  <c r="CD216" i="12"/>
  <c r="CD438" i="12" s="1"/>
  <c r="CC216" i="12"/>
  <c r="CC438" i="12" s="1"/>
  <c r="CB216" i="12"/>
  <c r="CB438" i="12" s="1"/>
  <c r="CA216" i="12"/>
  <c r="CA438" i="12" s="1"/>
  <c r="BZ216" i="12"/>
  <c r="BZ438" i="12" s="1"/>
  <c r="BY216" i="12"/>
  <c r="BY438" i="12" s="1"/>
  <c r="BX216" i="12"/>
  <c r="BX438" i="12" s="1"/>
  <c r="BW216" i="12"/>
  <c r="BW438" i="12" s="1"/>
  <c r="BV216" i="12"/>
  <c r="BV438" i="12" s="1"/>
  <c r="BU216" i="12"/>
  <c r="BU438" i="12" s="1"/>
  <c r="BT216" i="12"/>
  <c r="BT438" i="12" s="1"/>
  <c r="BS216" i="12"/>
  <c r="BS438" i="12" s="1"/>
  <c r="BR216" i="12"/>
  <c r="BR438" i="12" s="1"/>
  <c r="BQ216" i="12"/>
  <c r="BQ438" i="12" s="1"/>
  <c r="BP216" i="12"/>
  <c r="BP438" i="12" s="1"/>
  <c r="BO216" i="12"/>
  <c r="BO438" i="12" s="1"/>
  <c r="BN216" i="12"/>
  <c r="BN438" i="12" s="1"/>
  <c r="BM216" i="12"/>
  <c r="BM438" i="12" s="1"/>
  <c r="BL216" i="12"/>
  <c r="BL438" i="12" s="1"/>
  <c r="BK216" i="12"/>
  <c r="BK438" i="12" s="1"/>
  <c r="BJ216" i="12"/>
  <c r="BJ438" i="12" s="1"/>
  <c r="BI216" i="12"/>
  <c r="BI438" i="12" s="1"/>
  <c r="BH216" i="12"/>
  <c r="BH438" i="12" s="1"/>
  <c r="BG216" i="12"/>
  <c r="BG438" i="12" s="1"/>
  <c r="BF216" i="12"/>
  <c r="BF438" i="12" s="1"/>
  <c r="BE216" i="12"/>
  <c r="BE438" i="12" s="1"/>
  <c r="BD216" i="12"/>
  <c r="BD438" i="12" s="1"/>
  <c r="BC216" i="12"/>
  <c r="BC438" i="12" s="1"/>
  <c r="BB216" i="12"/>
  <c r="BB438" i="12" s="1"/>
  <c r="BA216" i="12"/>
  <c r="BA438" i="12" s="1"/>
  <c r="AZ216" i="12"/>
  <c r="AZ438" i="12" s="1"/>
  <c r="AY216" i="12"/>
  <c r="AY438" i="12" s="1"/>
  <c r="AX216" i="12"/>
  <c r="AX438" i="12" s="1"/>
  <c r="AW216" i="12"/>
  <c r="AW438" i="12" s="1"/>
  <c r="AV216" i="12"/>
  <c r="AV438" i="12" s="1"/>
  <c r="AU216" i="12"/>
  <c r="AU438" i="12" s="1"/>
  <c r="AT216" i="12"/>
  <c r="AT438" i="12" s="1"/>
  <c r="AS216" i="12"/>
  <c r="AS438" i="12" s="1"/>
  <c r="AR216" i="12"/>
  <c r="AR438" i="12" s="1"/>
  <c r="AQ216" i="12"/>
  <c r="AQ438" i="12" s="1"/>
  <c r="AP216" i="12"/>
  <c r="AP438" i="12" s="1"/>
  <c r="AO216" i="12"/>
  <c r="AO438" i="12" s="1"/>
  <c r="AN216" i="12"/>
  <c r="AN438" i="12" s="1"/>
  <c r="AM216" i="12"/>
  <c r="AM438" i="12" s="1"/>
  <c r="AL216" i="12"/>
  <c r="AL438" i="12" s="1"/>
  <c r="AK216" i="12"/>
  <c r="AK438" i="12" s="1"/>
  <c r="AJ216" i="12"/>
  <c r="AJ438" i="12" s="1"/>
  <c r="AI216" i="12"/>
  <c r="AI438" i="12" s="1"/>
  <c r="AH216" i="12"/>
  <c r="AH438" i="12" s="1"/>
  <c r="AG216" i="12"/>
  <c r="AG438" i="12" s="1"/>
  <c r="AF216" i="12"/>
  <c r="AF438" i="12" s="1"/>
  <c r="AE216" i="12"/>
  <c r="AE438" i="12" s="1"/>
  <c r="AD216" i="12"/>
  <c r="AD438" i="12" s="1"/>
  <c r="AC216" i="12"/>
  <c r="AC438" i="12" s="1"/>
  <c r="AB216" i="12"/>
  <c r="AB438" i="12" s="1"/>
  <c r="AA216" i="12"/>
  <c r="AA438" i="12" s="1"/>
  <c r="Z216" i="12"/>
  <c r="Z438" i="12" s="1"/>
  <c r="Y216" i="12"/>
  <c r="Y438" i="12" s="1"/>
  <c r="X216" i="12"/>
  <c r="X438" i="12" s="1"/>
  <c r="W216" i="12"/>
  <c r="W438" i="12" s="1"/>
  <c r="V216" i="12"/>
  <c r="V438" i="12" s="1"/>
  <c r="U216" i="12"/>
  <c r="U438" i="12" s="1"/>
  <c r="T216" i="12"/>
  <c r="T438" i="12" s="1"/>
  <c r="S216" i="12"/>
  <c r="S438" i="12" s="1"/>
  <c r="R216" i="12"/>
  <c r="R438" i="12" s="1"/>
  <c r="Q216" i="12"/>
  <c r="Q438" i="12" s="1"/>
  <c r="P216" i="12"/>
  <c r="P438" i="12" s="1"/>
  <c r="O216" i="12"/>
  <c r="O438" i="12" s="1"/>
  <c r="N216" i="12"/>
  <c r="N438" i="12" s="1"/>
  <c r="M216" i="12"/>
  <c r="M438" i="12" s="1"/>
  <c r="L216" i="12"/>
  <c r="L438" i="12" s="1"/>
  <c r="K216" i="12"/>
  <c r="K438" i="12" s="1"/>
  <c r="J216" i="12"/>
  <c r="J438" i="12" s="1"/>
  <c r="I216" i="12"/>
  <c r="I438" i="12" s="1"/>
  <c r="H216" i="12"/>
  <c r="H438" i="12" s="1"/>
  <c r="G216" i="12"/>
  <c r="G438" i="12" s="1"/>
  <c r="F216" i="12"/>
  <c r="F438" i="12" s="1"/>
  <c r="E216" i="12"/>
  <c r="E438" i="12" s="1"/>
  <c r="DH215" i="12"/>
  <c r="DH437" i="12" s="1"/>
  <c r="DG215" i="12"/>
  <c r="DG437" i="12" s="1"/>
  <c r="DF215" i="12"/>
  <c r="DF437" i="12" s="1"/>
  <c r="DE215" i="12"/>
  <c r="DE437" i="12" s="1"/>
  <c r="DD215" i="12"/>
  <c r="DD437" i="12" s="1"/>
  <c r="DC215" i="12"/>
  <c r="DC437" i="12" s="1"/>
  <c r="DB215" i="12"/>
  <c r="DB437" i="12" s="1"/>
  <c r="DA215" i="12"/>
  <c r="DA437" i="12" s="1"/>
  <c r="CZ215" i="12"/>
  <c r="CZ437" i="12" s="1"/>
  <c r="CY215" i="12"/>
  <c r="CY437" i="12" s="1"/>
  <c r="CX215" i="12"/>
  <c r="CX437" i="12" s="1"/>
  <c r="CW215" i="12"/>
  <c r="CW437" i="12" s="1"/>
  <c r="CV215" i="12"/>
  <c r="CV437" i="12" s="1"/>
  <c r="CU215" i="12"/>
  <c r="CU437" i="12" s="1"/>
  <c r="CT215" i="12"/>
  <c r="CT437" i="12" s="1"/>
  <c r="CS215" i="12"/>
  <c r="CS437" i="12" s="1"/>
  <c r="CR215" i="12"/>
  <c r="CR437" i="12" s="1"/>
  <c r="CQ215" i="12"/>
  <c r="CQ437" i="12" s="1"/>
  <c r="CP215" i="12"/>
  <c r="CP437" i="12" s="1"/>
  <c r="CO215" i="12"/>
  <c r="CO437" i="12" s="1"/>
  <c r="CN215" i="12"/>
  <c r="CN437" i="12" s="1"/>
  <c r="CM215" i="12"/>
  <c r="CM437" i="12" s="1"/>
  <c r="CL215" i="12"/>
  <c r="CL437" i="12" s="1"/>
  <c r="CK215" i="12"/>
  <c r="CK437" i="12" s="1"/>
  <c r="CJ215" i="12"/>
  <c r="CJ437" i="12" s="1"/>
  <c r="CI215" i="12"/>
  <c r="CI437" i="12" s="1"/>
  <c r="CH215" i="12"/>
  <c r="CH437" i="12" s="1"/>
  <c r="CG215" i="12"/>
  <c r="CG437" i="12" s="1"/>
  <c r="CF215" i="12"/>
  <c r="CF437" i="12" s="1"/>
  <c r="CE215" i="12"/>
  <c r="CE437" i="12" s="1"/>
  <c r="CD215" i="12"/>
  <c r="CD437" i="12" s="1"/>
  <c r="CC215" i="12"/>
  <c r="CC437" i="12" s="1"/>
  <c r="CB215" i="12"/>
  <c r="CB437" i="12" s="1"/>
  <c r="CA215" i="12"/>
  <c r="CA437" i="12" s="1"/>
  <c r="BZ215" i="12"/>
  <c r="BZ437" i="12" s="1"/>
  <c r="BY215" i="12"/>
  <c r="BY437" i="12" s="1"/>
  <c r="BX215" i="12"/>
  <c r="BX437" i="12" s="1"/>
  <c r="BW215" i="12"/>
  <c r="BW437" i="12" s="1"/>
  <c r="BV215" i="12"/>
  <c r="BV437" i="12" s="1"/>
  <c r="BU215" i="12"/>
  <c r="BU437" i="12" s="1"/>
  <c r="BT215" i="12"/>
  <c r="BT437" i="12" s="1"/>
  <c r="BS215" i="12"/>
  <c r="BS437" i="12" s="1"/>
  <c r="BR215" i="12"/>
  <c r="BR437" i="12" s="1"/>
  <c r="BQ215" i="12"/>
  <c r="BQ437" i="12" s="1"/>
  <c r="BP215" i="12"/>
  <c r="BP437" i="12" s="1"/>
  <c r="BO215" i="12"/>
  <c r="BO437" i="12" s="1"/>
  <c r="BN215" i="12"/>
  <c r="BN437" i="12" s="1"/>
  <c r="BM215" i="12"/>
  <c r="BM437" i="12" s="1"/>
  <c r="BL215" i="12"/>
  <c r="BL437" i="12" s="1"/>
  <c r="BK215" i="12"/>
  <c r="BK437" i="12" s="1"/>
  <c r="BJ215" i="12"/>
  <c r="BJ437" i="12" s="1"/>
  <c r="BI215" i="12"/>
  <c r="BI437" i="12" s="1"/>
  <c r="BH215" i="12"/>
  <c r="BH437" i="12" s="1"/>
  <c r="BG215" i="12"/>
  <c r="BG437" i="12" s="1"/>
  <c r="BF215" i="12"/>
  <c r="BF437" i="12" s="1"/>
  <c r="BE215" i="12"/>
  <c r="BE437" i="12" s="1"/>
  <c r="BD215" i="12"/>
  <c r="BD437" i="12" s="1"/>
  <c r="BC215" i="12"/>
  <c r="BC437" i="12" s="1"/>
  <c r="BB215" i="12"/>
  <c r="BB437" i="12" s="1"/>
  <c r="BA215" i="12"/>
  <c r="BA437" i="12" s="1"/>
  <c r="AZ215" i="12"/>
  <c r="AZ437" i="12" s="1"/>
  <c r="AY215" i="12"/>
  <c r="AY437" i="12" s="1"/>
  <c r="AX215" i="12"/>
  <c r="AX437" i="12" s="1"/>
  <c r="AW215" i="12"/>
  <c r="AW437" i="12" s="1"/>
  <c r="AV215" i="12"/>
  <c r="AV437" i="12" s="1"/>
  <c r="AU215" i="12"/>
  <c r="AU437" i="12" s="1"/>
  <c r="AT215" i="12"/>
  <c r="AT437" i="12" s="1"/>
  <c r="AS215" i="12"/>
  <c r="AS437" i="12" s="1"/>
  <c r="AR215" i="12"/>
  <c r="AR437" i="12" s="1"/>
  <c r="AQ215" i="12"/>
  <c r="AQ437" i="12" s="1"/>
  <c r="AP215" i="12"/>
  <c r="AP437" i="12" s="1"/>
  <c r="AO215" i="12"/>
  <c r="AO437" i="12" s="1"/>
  <c r="AN215" i="12"/>
  <c r="AN437" i="12" s="1"/>
  <c r="AM215" i="12"/>
  <c r="AM437" i="12" s="1"/>
  <c r="AL215" i="12"/>
  <c r="AL437" i="12" s="1"/>
  <c r="AK215" i="12"/>
  <c r="AK437" i="12" s="1"/>
  <c r="AJ215" i="12"/>
  <c r="AJ437" i="12" s="1"/>
  <c r="AI215" i="12"/>
  <c r="AI437" i="12" s="1"/>
  <c r="AH215" i="12"/>
  <c r="AH437" i="12" s="1"/>
  <c r="AG215" i="12"/>
  <c r="AG437" i="12" s="1"/>
  <c r="AF215" i="12"/>
  <c r="AF437" i="12" s="1"/>
  <c r="AE215" i="12"/>
  <c r="AE437" i="12" s="1"/>
  <c r="AD215" i="12"/>
  <c r="AD437" i="12" s="1"/>
  <c r="AC215" i="12"/>
  <c r="AC437" i="12" s="1"/>
  <c r="AB215" i="12"/>
  <c r="AB437" i="12" s="1"/>
  <c r="AA215" i="12"/>
  <c r="AA437" i="12" s="1"/>
  <c r="Z215" i="12"/>
  <c r="Z437" i="12" s="1"/>
  <c r="Y215" i="12"/>
  <c r="Y437" i="12" s="1"/>
  <c r="X215" i="12"/>
  <c r="X437" i="12" s="1"/>
  <c r="W215" i="12"/>
  <c r="W437" i="12" s="1"/>
  <c r="V215" i="12"/>
  <c r="V437" i="12" s="1"/>
  <c r="U215" i="12"/>
  <c r="U437" i="12" s="1"/>
  <c r="T215" i="12"/>
  <c r="T437" i="12" s="1"/>
  <c r="S215" i="12"/>
  <c r="S437" i="12" s="1"/>
  <c r="R215" i="12"/>
  <c r="R437" i="12" s="1"/>
  <c r="Q215" i="12"/>
  <c r="Q437" i="12" s="1"/>
  <c r="P215" i="12"/>
  <c r="P437" i="12" s="1"/>
  <c r="O215" i="12"/>
  <c r="O437" i="12" s="1"/>
  <c r="N215" i="12"/>
  <c r="N437" i="12" s="1"/>
  <c r="M215" i="12"/>
  <c r="M437" i="12" s="1"/>
  <c r="L215" i="12"/>
  <c r="L437" i="12" s="1"/>
  <c r="K215" i="12"/>
  <c r="K437" i="12" s="1"/>
  <c r="J215" i="12"/>
  <c r="J437" i="12" s="1"/>
  <c r="I215" i="12"/>
  <c r="I437" i="12" s="1"/>
  <c r="H215" i="12"/>
  <c r="H437" i="12" s="1"/>
  <c r="G215" i="12"/>
  <c r="G437" i="12" s="1"/>
  <c r="F215" i="12"/>
  <c r="F437" i="12" s="1"/>
  <c r="E215" i="12"/>
  <c r="E437" i="12" s="1"/>
  <c r="DH214" i="12"/>
  <c r="DH436" i="12" s="1"/>
  <c r="DG214" i="12"/>
  <c r="DG436" i="12" s="1"/>
  <c r="DF214" i="12"/>
  <c r="DF436" i="12" s="1"/>
  <c r="DE214" i="12"/>
  <c r="DE436" i="12" s="1"/>
  <c r="DD214" i="12"/>
  <c r="DD436" i="12" s="1"/>
  <c r="DC214" i="12"/>
  <c r="DC436" i="12" s="1"/>
  <c r="DB214" i="12"/>
  <c r="DB436" i="12" s="1"/>
  <c r="DA214" i="12"/>
  <c r="DA436" i="12" s="1"/>
  <c r="CZ214" i="12"/>
  <c r="CZ436" i="12" s="1"/>
  <c r="CY214" i="12"/>
  <c r="CY436" i="12" s="1"/>
  <c r="CX214" i="12"/>
  <c r="CX436" i="12" s="1"/>
  <c r="CW214" i="12"/>
  <c r="CW436" i="12" s="1"/>
  <c r="CV214" i="12"/>
  <c r="CV436" i="12" s="1"/>
  <c r="CU214" i="12"/>
  <c r="CU436" i="12" s="1"/>
  <c r="CT214" i="12"/>
  <c r="CT436" i="12" s="1"/>
  <c r="CS214" i="12"/>
  <c r="CS436" i="12" s="1"/>
  <c r="CR214" i="12"/>
  <c r="CR436" i="12" s="1"/>
  <c r="CQ214" i="12"/>
  <c r="CQ436" i="12" s="1"/>
  <c r="CP214" i="12"/>
  <c r="CP436" i="12" s="1"/>
  <c r="CO214" i="12"/>
  <c r="CO436" i="12" s="1"/>
  <c r="CN214" i="12"/>
  <c r="CN436" i="12" s="1"/>
  <c r="CM214" i="12"/>
  <c r="CM436" i="12" s="1"/>
  <c r="CL214" i="12"/>
  <c r="CL436" i="12" s="1"/>
  <c r="CK214" i="12"/>
  <c r="CK436" i="12" s="1"/>
  <c r="CJ214" i="12"/>
  <c r="CJ436" i="12" s="1"/>
  <c r="CI214" i="12"/>
  <c r="CI436" i="12" s="1"/>
  <c r="CH214" i="12"/>
  <c r="CH436" i="12" s="1"/>
  <c r="CG214" i="12"/>
  <c r="CG436" i="12" s="1"/>
  <c r="CF214" i="12"/>
  <c r="CF436" i="12" s="1"/>
  <c r="CE214" i="12"/>
  <c r="CE436" i="12" s="1"/>
  <c r="CD214" i="12"/>
  <c r="CD436" i="12" s="1"/>
  <c r="CC214" i="12"/>
  <c r="CC436" i="12" s="1"/>
  <c r="CB214" i="12"/>
  <c r="CB436" i="12" s="1"/>
  <c r="CA214" i="12"/>
  <c r="CA436" i="12" s="1"/>
  <c r="BZ214" i="12"/>
  <c r="BZ436" i="12" s="1"/>
  <c r="BY214" i="12"/>
  <c r="BY436" i="12" s="1"/>
  <c r="BX214" i="12"/>
  <c r="BX436" i="12" s="1"/>
  <c r="BW214" i="12"/>
  <c r="BW436" i="12" s="1"/>
  <c r="BV214" i="12"/>
  <c r="BV436" i="12" s="1"/>
  <c r="BU214" i="12"/>
  <c r="BU436" i="12" s="1"/>
  <c r="BT214" i="12"/>
  <c r="BT436" i="12" s="1"/>
  <c r="BS214" i="12"/>
  <c r="BS436" i="12" s="1"/>
  <c r="BR214" i="12"/>
  <c r="BR436" i="12" s="1"/>
  <c r="BQ214" i="12"/>
  <c r="BQ436" i="12" s="1"/>
  <c r="BP214" i="12"/>
  <c r="BP436" i="12" s="1"/>
  <c r="BO214" i="12"/>
  <c r="BO436" i="12" s="1"/>
  <c r="BN214" i="12"/>
  <c r="BN436" i="12" s="1"/>
  <c r="BM214" i="12"/>
  <c r="BM436" i="12" s="1"/>
  <c r="BL214" i="12"/>
  <c r="BL436" i="12" s="1"/>
  <c r="BK214" i="12"/>
  <c r="BK436" i="12" s="1"/>
  <c r="BJ214" i="12"/>
  <c r="BJ436" i="12" s="1"/>
  <c r="BI214" i="12"/>
  <c r="BI436" i="12" s="1"/>
  <c r="BH214" i="12"/>
  <c r="BH436" i="12" s="1"/>
  <c r="BG214" i="12"/>
  <c r="BG436" i="12" s="1"/>
  <c r="BF214" i="12"/>
  <c r="BF436" i="12" s="1"/>
  <c r="BE214" i="12"/>
  <c r="BE436" i="12" s="1"/>
  <c r="BD214" i="12"/>
  <c r="BD436" i="12" s="1"/>
  <c r="BC214" i="12"/>
  <c r="BC436" i="12" s="1"/>
  <c r="BB214" i="12"/>
  <c r="BB436" i="12" s="1"/>
  <c r="BA214" i="12"/>
  <c r="BA436" i="12" s="1"/>
  <c r="AZ214" i="12"/>
  <c r="AZ436" i="12" s="1"/>
  <c r="AY214" i="12"/>
  <c r="AY436" i="12" s="1"/>
  <c r="AX214" i="12"/>
  <c r="AX436" i="12" s="1"/>
  <c r="AW214" i="12"/>
  <c r="AW436" i="12" s="1"/>
  <c r="AV214" i="12"/>
  <c r="AV436" i="12" s="1"/>
  <c r="AU214" i="12"/>
  <c r="AU436" i="12" s="1"/>
  <c r="AT214" i="12"/>
  <c r="AT436" i="12" s="1"/>
  <c r="AS214" i="12"/>
  <c r="AS436" i="12" s="1"/>
  <c r="AR214" i="12"/>
  <c r="AR436" i="12" s="1"/>
  <c r="AQ214" i="12"/>
  <c r="AQ436" i="12" s="1"/>
  <c r="AP214" i="12"/>
  <c r="AP436" i="12" s="1"/>
  <c r="AO214" i="12"/>
  <c r="AO436" i="12" s="1"/>
  <c r="AN214" i="12"/>
  <c r="AN436" i="12" s="1"/>
  <c r="AM214" i="12"/>
  <c r="AM436" i="12" s="1"/>
  <c r="AL214" i="12"/>
  <c r="AL436" i="12" s="1"/>
  <c r="AK214" i="12"/>
  <c r="AK436" i="12" s="1"/>
  <c r="AJ214" i="12"/>
  <c r="AJ436" i="12" s="1"/>
  <c r="AI214" i="12"/>
  <c r="AI436" i="12" s="1"/>
  <c r="AH214" i="12"/>
  <c r="AH436" i="12" s="1"/>
  <c r="AG214" i="12"/>
  <c r="AG436" i="12" s="1"/>
  <c r="AF214" i="12"/>
  <c r="AF436" i="12" s="1"/>
  <c r="AE214" i="12"/>
  <c r="AE436" i="12" s="1"/>
  <c r="AD214" i="12"/>
  <c r="AD436" i="12" s="1"/>
  <c r="AC214" i="12"/>
  <c r="AC436" i="12" s="1"/>
  <c r="AB214" i="12"/>
  <c r="AB436" i="12" s="1"/>
  <c r="AA214" i="12"/>
  <c r="AA436" i="12" s="1"/>
  <c r="Z214" i="12"/>
  <c r="Z436" i="12" s="1"/>
  <c r="Y214" i="12"/>
  <c r="Y436" i="12" s="1"/>
  <c r="X214" i="12"/>
  <c r="X436" i="12" s="1"/>
  <c r="W214" i="12"/>
  <c r="W436" i="12" s="1"/>
  <c r="V214" i="12"/>
  <c r="V436" i="12" s="1"/>
  <c r="U214" i="12"/>
  <c r="U436" i="12" s="1"/>
  <c r="T214" i="12"/>
  <c r="T436" i="12" s="1"/>
  <c r="S214" i="12"/>
  <c r="S436" i="12" s="1"/>
  <c r="R214" i="12"/>
  <c r="R436" i="12" s="1"/>
  <c r="Q214" i="12"/>
  <c r="Q436" i="12" s="1"/>
  <c r="P214" i="12"/>
  <c r="P436" i="12" s="1"/>
  <c r="O214" i="12"/>
  <c r="O436" i="12" s="1"/>
  <c r="N214" i="12"/>
  <c r="N436" i="12" s="1"/>
  <c r="M214" i="12"/>
  <c r="M436" i="12" s="1"/>
  <c r="L214" i="12"/>
  <c r="L436" i="12" s="1"/>
  <c r="K214" i="12"/>
  <c r="K436" i="12" s="1"/>
  <c r="J214" i="12"/>
  <c r="J436" i="12" s="1"/>
  <c r="I214" i="12"/>
  <c r="I436" i="12" s="1"/>
  <c r="H214" i="12"/>
  <c r="H436" i="12" s="1"/>
  <c r="G214" i="12"/>
  <c r="G436" i="12" s="1"/>
  <c r="F214" i="12"/>
  <c r="F436" i="12" s="1"/>
  <c r="E214" i="12"/>
  <c r="E436" i="12" s="1"/>
  <c r="DH213" i="12"/>
  <c r="DH435" i="12" s="1"/>
  <c r="DG213" i="12"/>
  <c r="DG435" i="12" s="1"/>
  <c r="DF213" i="12"/>
  <c r="DF435" i="12" s="1"/>
  <c r="DE213" i="12"/>
  <c r="DE435" i="12" s="1"/>
  <c r="DD213" i="12"/>
  <c r="DD435" i="12" s="1"/>
  <c r="DC213" i="12"/>
  <c r="DC435" i="12" s="1"/>
  <c r="DB213" i="12"/>
  <c r="DB435" i="12" s="1"/>
  <c r="DA213" i="12"/>
  <c r="DA435" i="12" s="1"/>
  <c r="CZ213" i="12"/>
  <c r="CZ435" i="12" s="1"/>
  <c r="CY213" i="12"/>
  <c r="CY435" i="12" s="1"/>
  <c r="CX213" i="12"/>
  <c r="CX435" i="12" s="1"/>
  <c r="CW213" i="12"/>
  <c r="CW435" i="12" s="1"/>
  <c r="CV213" i="12"/>
  <c r="CV435" i="12" s="1"/>
  <c r="CU213" i="12"/>
  <c r="CU435" i="12" s="1"/>
  <c r="CT213" i="12"/>
  <c r="CT435" i="12" s="1"/>
  <c r="CS213" i="12"/>
  <c r="CS435" i="12" s="1"/>
  <c r="CR213" i="12"/>
  <c r="CR435" i="12" s="1"/>
  <c r="CQ213" i="12"/>
  <c r="CQ435" i="12" s="1"/>
  <c r="CP213" i="12"/>
  <c r="CP435" i="12" s="1"/>
  <c r="CO213" i="12"/>
  <c r="CO435" i="12" s="1"/>
  <c r="CN213" i="12"/>
  <c r="CN435" i="12" s="1"/>
  <c r="CM213" i="12"/>
  <c r="CM435" i="12" s="1"/>
  <c r="CL213" i="12"/>
  <c r="CL435" i="12" s="1"/>
  <c r="CK213" i="12"/>
  <c r="CK435" i="12" s="1"/>
  <c r="CJ213" i="12"/>
  <c r="CJ435" i="12" s="1"/>
  <c r="CI213" i="12"/>
  <c r="CI435" i="12" s="1"/>
  <c r="CH213" i="12"/>
  <c r="CH435" i="12" s="1"/>
  <c r="CG213" i="12"/>
  <c r="CG435" i="12" s="1"/>
  <c r="CF213" i="12"/>
  <c r="CF435" i="12" s="1"/>
  <c r="CE213" i="12"/>
  <c r="CE435" i="12" s="1"/>
  <c r="CD213" i="12"/>
  <c r="CD435" i="12" s="1"/>
  <c r="CC213" i="12"/>
  <c r="CC435" i="12" s="1"/>
  <c r="CB213" i="12"/>
  <c r="CB435" i="12" s="1"/>
  <c r="CA213" i="12"/>
  <c r="CA435" i="12" s="1"/>
  <c r="BZ213" i="12"/>
  <c r="BZ435" i="12" s="1"/>
  <c r="BY213" i="12"/>
  <c r="BY435" i="12" s="1"/>
  <c r="BX213" i="12"/>
  <c r="BX435" i="12" s="1"/>
  <c r="BW213" i="12"/>
  <c r="BW435" i="12" s="1"/>
  <c r="BV213" i="12"/>
  <c r="BV435" i="12" s="1"/>
  <c r="BU213" i="12"/>
  <c r="BU435" i="12" s="1"/>
  <c r="BT213" i="12"/>
  <c r="BT435" i="12" s="1"/>
  <c r="BS213" i="12"/>
  <c r="BS435" i="12" s="1"/>
  <c r="BR213" i="12"/>
  <c r="BR435" i="12" s="1"/>
  <c r="BQ213" i="12"/>
  <c r="BQ435" i="12" s="1"/>
  <c r="BP213" i="12"/>
  <c r="BP435" i="12" s="1"/>
  <c r="BO213" i="12"/>
  <c r="BO435" i="12" s="1"/>
  <c r="BN213" i="12"/>
  <c r="BN435" i="12" s="1"/>
  <c r="BM213" i="12"/>
  <c r="BM435" i="12" s="1"/>
  <c r="BL213" i="12"/>
  <c r="BL435" i="12" s="1"/>
  <c r="BK213" i="12"/>
  <c r="BK435" i="12" s="1"/>
  <c r="BJ213" i="12"/>
  <c r="BJ435" i="12" s="1"/>
  <c r="BI213" i="12"/>
  <c r="BI435" i="12" s="1"/>
  <c r="BH213" i="12"/>
  <c r="BH435" i="12" s="1"/>
  <c r="BG213" i="12"/>
  <c r="BG435" i="12" s="1"/>
  <c r="BF213" i="12"/>
  <c r="BF435" i="12" s="1"/>
  <c r="BE213" i="12"/>
  <c r="BE435" i="12" s="1"/>
  <c r="BD213" i="12"/>
  <c r="BD435" i="12" s="1"/>
  <c r="BC213" i="12"/>
  <c r="BC435" i="12" s="1"/>
  <c r="BB213" i="12"/>
  <c r="BB435" i="12" s="1"/>
  <c r="BA213" i="12"/>
  <c r="BA435" i="12" s="1"/>
  <c r="AZ213" i="12"/>
  <c r="AZ435" i="12" s="1"/>
  <c r="AY213" i="12"/>
  <c r="AY435" i="12" s="1"/>
  <c r="AX213" i="12"/>
  <c r="AX435" i="12" s="1"/>
  <c r="AW213" i="12"/>
  <c r="AW435" i="12" s="1"/>
  <c r="AV213" i="12"/>
  <c r="AV435" i="12" s="1"/>
  <c r="AU213" i="12"/>
  <c r="AU435" i="12" s="1"/>
  <c r="AT213" i="12"/>
  <c r="AT435" i="12" s="1"/>
  <c r="AS213" i="12"/>
  <c r="AS435" i="12" s="1"/>
  <c r="AR213" i="12"/>
  <c r="AR435" i="12" s="1"/>
  <c r="AQ213" i="12"/>
  <c r="AQ435" i="12" s="1"/>
  <c r="AP213" i="12"/>
  <c r="AP435" i="12" s="1"/>
  <c r="AO213" i="12"/>
  <c r="AO435" i="12" s="1"/>
  <c r="AN213" i="12"/>
  <c r="AN435" i="12" s="1"/>
  <c r="AM213" i="12"/>
  <c r="AM435" i="12" s="1"/>
  <c r="AL213" i="12"/>
  <c r="AL435" i="12" s="1"/>
  <c r="AK213" i="12"/>
  <c r="AK435" i="12" s="1"/>
  <c r="AJ213" i="12"/>
  <c r="AJ435" i="12" s="1"/>
  <c r="AI213" i="12"/>
  <c r="AI435" i="12" s="1"/>
  <c r="AH213" i="12"/>
  <c r="AH435" i="12" s="1"/>
  <c r="AG213" i="12"/>
  <c r="AG435" i="12" s="1"/>
  <c r="AF213" i="12"/>
  <c r="AF435" i="12" s="1"/>
  <c r="AE213" i="12"/>
  <c r="AE435" i="12" s="1"/>
  <c r="AD213" i="12"/>
  <c r="AD435" i="12" s="1"/>
  <c r="AC213" i="12"/>
  <c r="AC435" i="12" s="1"/>
  <c r="AB213" i="12"/>
  <c r="AB435" i="12" s="1"/>
  <c r="AA213" i="12"/>
  <c r="AA435" i="12" s="1"/>
  <c r="Z213" i="12"/>
  <c r="Z435" i="12" s="1"/>
  <c r="Y213" i="12"/>
  <c r="Y435" i="12" s="1"/>
  <c r="X213" i="12"/>
  <c r="X435" i="12" s="1"/>
  <c r="W213" i="12"/>
  <c r="W435" i="12" s="1"/>
  <c r="V213" i="12"/>
  <c r="V435" i="12" s="1"/>
  <c r="U213" i="12"/>
  <c r="U435" i="12" s="1"/>
  <c r="T213" i="12"/>
  <c r="T435" i="12" s="1"/>
  <c r="S213" i="12"/>
  <c r="S435" i="12" s="1"/>
  <c r="R213" i="12"/>
  <c r="R435" i="12" s="1"/>
  <c r="Q213" i="12"/>
  <c r="Q435" i="12" s="1"/>
  <c r="P213" i="12"/>
  <c r="P435" i="12" s="1"/>
  <c r="O213" i="12"/>
  <c r="O435" i="12" s="1"/>
  <c r="N213" i="12"/>
  <c r="N435" i="12" s="1"/>
  <c r="M213" i="12"/>
  <c r="M435" i="12" s="1"/>
  <c r="L213" i="12"/>
  <c r="L435" i="12" s="1"/>
  <c r="K213" i="12"/>
  <c r="K435" i="12" s="1"/>
  <c r="J213" i="12"/>
  <c r="J435" i="12" s="1"/>
  <c r="I213" i="12"/>
  <c r="I435" i="12" s="1"/>
  <c r="H213" i="12"/>
  <c r="H435" i="12" s="1"/>
  <c r="G213" i="12"/>
  <c r="G435" i="12" s="1"/>
  <c r="F213" i="12"/>
  <c r="F435" i="12" s="1"/>
  <c r="E213" i="12"/>
  <c r="E435" i="12" s="1"/>
  <c r="DH212" i="12"/>
  <c r="DH434" i="12" s="1"/>
  <c r="DG212" i="12"/>
  <c r="DG434" i="12" s="1"/>
  <c r="DF212" i="12"/>
  <c r="DF434" i="12" s="1"/>
  <c r="DE212" i="12"/>
  <c r="DE434" i="12" s="1"/>
  <c r="DD212" i="12"/>
  <c r="DD434" i="12" s="1"/>
  <c r="DC212" i="12"/>
  <c r="DC434" i="12" s="1"/>
  <c r="DB212" i="12"/>
  <c r="DB434" i="12" s="1"/>
  <c r="DA212" i="12"/>
  <c r="DA434" i="12" s="1"/>
  <c r="CZ212" i="12"/>
  <c r="CZ434" i="12" s="1"/>
  <c r="CY212" i="12"/>
  <c r="CY434" i="12" s="1"/>
  <c r="CX212" i="12"/>
  <c r="CX434" i="12" s="1"/>
  <c r="CW212" i="12"/>
  <c r="CW434" i="12" s="1"/>
  <c r="CV212" i="12"/>
  <c r="CV434" i="12" s="1"/>
  <c r="CU212" i="12"/>
  <c r="CU434" i="12" s="1"/>
  <c r="CT212" i="12"/>
  <c r="CT434" i="12" s="1"/>
  <c r="CS212" i="12"/>
  <c r="CS434" i="12" s="1"/>
  <c r="CR212" i="12"/>
  <c r="CR434" i="12" s="1"/>
  <c r="CQ212" i="12"/>
  <c r="CQ434" i="12" s="1"/>
  <c r="CP212" i="12"/>
  <c r="CP434" i="12" s="1"/>
  <c r="CO212" i="12"/>
  <c r="CO434" i="12" s="1"/>
  <c r="CN212" i="12"/>
  <c r="CN434" i="12" s="1"/>
  <c r="CM212" i="12"/>
  <c r="CM434" i="12" s="1"/>
  <c r="CL212" i="12"/>
  <c r="CL434" i="12" s="1"/>
  <c r="CK212" i="12"/>
  <c r="CK434" i="12" s="1"/>
  <c r="CJ212" i="12"/>
  <c r="CJ434" i="12" s="1"/>
  <c r="CI212" i="12"/>
  <c r="CI434" i="12" s="1"/>
  <c r="CH212" i="12"/>
  <c r="CH434" i="12" s="1"/>
  <c r="CG212" i="12"/>
  <c r="CG434" i="12" s="1"/>
  <c r="CF212" i="12"/>
  <c r="CF434" i="12" s="1"/>
  <c r="CE212" i="12"/>
  <c r="CE434" i="12" s="1"/>
  <c r="CD212" i="12"/>
  <c r="CD434" i="12" s="1"/>
  <c r="CC212" i="12"/>
  <c r="CC434" i="12" s="1"/>
  <c r="CB212" i="12"/>
  <c r="CB434" i="12" s="1"/>
  <c r="CA212" i="12"/>
  <c r="CA434" i="12" s="1"/>
  <c r="BZ212" i="12"/>
  <c r="BZ434" i="12" s="1"/>
  <c r="BY212" i="12"/>
  <c r="BY434" i="12" s="1"/>
  <c r="BX212" i="12"/>
  <c r="BX434" i="12" s="1"/>
  <c r="BW212" i="12"/>
  <c r="BW434" i="12" s="1"/>
  <c r="BV212" i="12"/>
  <c r="BV434" i="12" s="1"/>
  <c r="BU212" i="12"/>
  <c r="BU434" i="12" s="1"/>
  <c r="BT212" i="12"/>
  <c r="BT434" i="12" s="1"/>
  <c r="BS212" i="12"/>
  <c r="BS434" i="12" s="1"/>
  <c r="BR212" i="12"/>
  <c r="BR434" i="12" s="1"/>
  <c r="BQ212" i="12"/>
  <c r="BQ434" i="12" s="1"/>
  <c r="BP212" i="12"/>
  <c r="BP434" i="12" s="1"/>
  <c r="BO212" i="12"/>
  <c r="BO434" i="12" s="1"/>
  <c r="BN212" i="12"/>
  <c r="BN434" i="12" s="1"/>
  <c r="BM212" i="12"/>
  <c r="BM434" i="12" s="1"/>
  <c r="BL212" i="12"/>
  <c r="BL434" i="12" s="1"/>
  <c r="BK212" i="12"/>
  <c r="BK434" i="12" s="1"/>
  <c r="BJ212" i="12"/>
  <c r="BJ434" i="12" s="1"/>
  <c r="BI212" i="12"/>
  <c r="BI434" i="12" s="1"/>
  <c r="BH212" i="12"/>
  <c r="BH434" i="12" s="1"/>
  <c r="BG212" i="12"/>
  <c r="BG434" i="12" s="1"/>
  <c r="BF212" i="12"/>
  <c r="BF434" i="12" s="1"/>
  <c r="BE212" i="12"/>
  <c r="BE434" i="12" s="1"/>
  <c r="BD212" i="12"/>
  <c r="BD434" i="12" s="1"/>
  <c r="BC212" i="12"/>
  <c r="BC434" i="12" s="1"/>
  <c r="BB212" i="12"/>
  <c r="BB434" i="12" s="1"/>
  <c r="BA212" i="12"/>
  <c r="BA434" i="12" s="1"/>
  <c r="AZ212" i="12"/>
  <c r="AZ434" i="12" s="1"/>
  <c r="AY212" i="12"/>
  <c r="AY434" i="12" s="1"/>
  <c r="AX212" i="12"/>
  <c r="AX434" i="12" s="1"/>
  <c r="AW212" i="12"/>
  <c r="AW434" i="12" s="1"/>
  <c r="AV212" i="12"/>
  <c r="AV434" i="12" s="1"/>
  <c r="AU212" i="12"/>
  <c r="AU434" i="12" s="1"/>
  <c r="AT212" i="12"/>
  <c r="AT434" i="12" s="1"/>
  <c r="AS212" i="12"/>
  <c r="AS434" i="12" s="1"/>
  <c r="AR212" i="12"/>
  <c r="AR434" i="12" s="1"/>
  <c r="AQ212" i="12"/>
  <c r="AQ434" i="12" s="1"/>
  <c r="AP212" i="12"/>
  <c r="AP434" i="12" s="1"/>
  <c r="AO212" i="12"/>
  <c r="AO434" i="12" s="1"/>
  <c r="AN212" i="12"/>
  <c r="AN434" i="12" s="1"/>
  <c r="AM212" i="12"/>
  <c r="AM434" i="12" s="1"/>
  <c r="AL212" i="12"/>
  <c r="AL434" i="12" s="1"/>
  <c r="AK212" i="12"/>
  <c r="AK434" i="12" s="1"/>
  <c r="AJ212" i="12"/>
  <c r="AJ434" i="12" s="1"/>
  <c r="AI212" i="12"/>
  <c r="AI434" i="12" s="1"/>
  <c r="AH212" i="12"/>
  <c r="AH434" i="12" s="1"/>
  <c r="AG212" i="12"/>
  <c r="AG434" i="12" s="1"/>
  <c r="AF212" i="12"/>
  <c r="AF434" i="12" s="1"/>
  <c r="AE212" i="12"/>
  <c r="AE434" i="12" s="1"/>
  <c r="AD212" i="12"/>
  <c r="AD434" i="12" s="1"/>
  <c r="AC212" i="12"/>
  <c r="AC434" i="12" s="1"/>
  <c r="AB212" i="12"/>
  <c r="AB434" i="12" s="1"/>
  <c r="AA212" i="12"/>
  <c r="AA434" i="12" s="1"/>
  <c r="Z212" i="12"/>
  <c r="Z434" i="12" s="1"/>
  <c r="Y212" i="12"/>
  <c r="Y434" i="12" s="1"/>
  <c r="X212" i="12"/>
  <c r="X434" i="12" s="1"/>
  <c r="W212" i="12"/>
  <c r="W434" i="12" s="1"/>
  <c r="V212" i="12"/>
  <c r="V434" i="12" s="1"/>
  <c r="U212" i="12"/>
  <c r="U434" i="12" s="1"/>
  <c r="T212" i="12"/>
  <c r="T434" i="12" s="1"/>
  <c r="S212" i="12"/>
  <c r="S434" i="12" s="1"/>
  <c r="R212" i="12"/>
  <c r="R434" i="12" s="1"/>
  <c r="Q212" i="12"/>
  <c r="Q434" i="12" s="1"/>
  <c r="P212" i="12"/>
  <c r="P434" i="12" s="1"/>
  <c r="O212" i="12"/>
  <c r="O434" i="12" s="1"/>
  <c r="N212" i="12"/>
  <c r="N434" i="12" s="1"/>
  <c r="M212" i="12"/>
  <c r="M434" i="12" s="1"/>
  <c r="L212" i="12"/>
  <c r="L434" i="12" s="1"/>
  <c r="K212" i="12"/>
  <c r="K434" i="12" s="1"/>
  <c r="J212" i="12"/>
  <c r="J434" i="12" s="1"/>
  <c r="I212" i="12"/>
  <c r="I434" i="12" s="1"/>
  <c r="H212" i="12"/>
  <c r="H434" i="12" s="1"/>
  <c r="G212" i="12"/>
  <c r="G434" i="12" s="1"/>
  <c r="F212" i="12"/>
  <c r="F434" i="12" s="1"/>
  <c r="E212" i="12"/>
  <c r="E434" i="12" s="1"/>
  <c r="DH211" i="12"/>
  <c r="DH433" i="12" s="1"/>
  <c r="DG211" i="12"/>
  <c r="DG433" i="12" s="1"/>
  <c r="DF211" i="12"/>
  <c r="DF433" i="12" s="1"/>
  <c r="DE211" i="12"/>
  <c r="DE433" i="12" s="1"/>
  <c r="DD211" i="12"/>
  <c r="DD433" i="12" s="1"/>
  <c r="DC211" i="12"/>
  <c r="DC433" i="12" s="1"/>
  <c r="DB211" i="12"/>
  <c r="DB433" i="12" s="1"/>
  <c r="DA211" i="12"/>
  <c r="DA433" i="12" s="1"/>
  <c r="CZ211" i="12"/>
  <c r="CZ433" i="12" s="1"/>
  <c r="CY211" i="12"/>
  <c r="CY433" i="12" s="1"/>
  <c r="CX211" i="12"/>
  <c r="CX433" i="12" s="1"/>
  <c r="CW211" i="12"/>
  <c r="CW433" i="12" s="1"/>
  <c r="CV211" i="12"/>
  <c r="CV433" i="12" s="1"/>
  <c r="CU211" i="12"/>
  <c r="CU433" i="12" s="1"/>
  <c r="CT211" i="12"/>
  <c r="CT433" i="12" s="1"/>
  <c r="CS211" i="12"/>
  <c r="CS433" i="12" s="1"/>
  <c r="CR211" i="12"/>
  <c r="CR433" i="12" s="1"/>
  <c r="CQ211" i="12"/>
  <c r="CQ433" i="12" s="1"/>
  <c r="CP211" i="12"/>
  <c r="CP433" i="12" s="1"/>
  <c r="CO211" i="12"/>
  <c r="CO433" i="12" s="1"/>
  <c r="CN211" i="12"/>
  <c r="CN433" i="12" s="1"/>
  <c r="CM211" i="12"/>
  <c r="CM433" i="12" s="1"/>
  <c r="CL211" i="12"/>
  <c r="CL433" i="12" s="1"/>
  <c r="CK211" i="12"/>
  <c r="CK433" i="12" s="1"/>
  <c r="CJ211" i="12"/>
  <c r="CJ433" i="12" s="1"/>
  <c r="CI211" i="12"/>
  <c r="CI433" i="12" s="1"/>
  <c r="CH211" i="12"/>
  <c r="CH433" i="12" s="1"/>
  <c r="CG211" i="12"/>
  <c r="CG433" i="12" s="1"/>
  <c r="CF211" i="12"/>
  <c r="CF433" i="12" s="1"/>
  <c r="CE211" i="12"/>
  <c r="CE433" i="12" s="1"/>
  <c r="CD211" i="12"/>
  <c r="CD433" i="12" s="1"/>
  <c r="CC211" i="12"/>
  <c r="CC433" i="12" s="1"/>
  <c r="CB211" i="12"/>
  <c r="CB433" i="12" s="1"/>
  <c r="CA211" i="12"/>
  <c r="CA433" i="12" s="1"/>
  <c r="BZ211" i="12"/>
  <c r="BZ433" i="12" s="1"/>
  <c r="BY211" i="12"/>
  <c r="BY433" i="12" s="1"/>
  <c r="BX211" i="12"/>
  <c r="BX433" i="12" s="1"/>
  <c r="BW211" i="12"/>
  <c r="BW433" i="12" s="1"/>
  <c r="BV211" i="12"/>
  <c r="BV433" i="12" s="1"/>
  <c r="BU211" i="12"/>
  <c r="BU433" i="12" s="1"/>
  <c r="BT211" i="12"/>
  <c r="BT433" i="12" s="1"/>
  <c r="BS211" i="12"/>
  <c r="BS433" i="12" s="1"/>
  <c r="BR211" i="12"/>
  <c r="BR433" i="12" s="1"/>
  <c r="BQ211" i="12"/>
  <c r="BQ433" i="12" s="1"/>
  <c r="BP211" i="12"/>
  <c r="BP433" i="12" s="1"/>
  <c r="BO211" i="12"/>
  <c r="BO433" i="12" s="1"/>
  <c r="BN211" i="12"/>
  <c r="BN433" i="12" s="1"/>
  <c r="BM211" i="12"/>
  <c r="BM433" i="12" s="1"/>
  <c r="BL211" i="12"/>
  <c r="BL433" i="12" s="1"/>
  <c r="BK211" i="12"/>
  <c r="BK433" i="12" s="1"/>
  <c r="BJ211" i="12"/>
  <c r="BJ433" i="12" s="1"/>
  <c r="BI211" i="12"/>
  <c r="BI433" i="12" s="1"/>
  <c r="BH211" i="12"/>
  <c r="BH433" i="12" s="1"/>
  <c r="BG211" i="12"/>
  <c r="BG433" i="12" s="1"/>
  <c r="BF211" i="12"/>
  <c r="BF433" i="12" s="1"/>
  <c r="BE211" i="12"/>
  <c r="BE433" i="12" s="1"/>
  <c r="BD211" i="12"/>
  <c r="BD433" i="12" s="1"/>
  <c r="BC211" i="12"/>
  <c r="BC433" i="12" s="1"/>
  <c r="BB211" i="12"/>
  <c r="BB433" i="12" s="1"/>
  <c r="BA211" i="12"/>
  <c r="BA433" i="12" s="1"/>
  <c r="AZ211" i="12"/>
  <c r="AZ433" i="12" s="1"/>
  <c r="AY211" i="12"/>
  <c r="AY433" i="12" s="1"/>
  <c r="AX211" i="12"/>
  <c r="AX433" i="12" s="1"/>
  <c r="AW211" i="12"/>
  <c r="AW433" i="12" s="1"/>
  <c r="AV211" i="12"/>
  <c r="AV433" i="12" s="1"/>
  <c r="AU211" i="12"/>
  <c r="AU433" i="12" s="1"/>
  <c r="AT211" i="12"/>
  <c r="AT433" i="12" s="1"/>
  <c r="AS211" i="12"/>
  <c r="AS433" i="12" s="1"/>
  <c r="AR211" i="12"/>
  <c r="AR433" i="12" s="1"/>
  <c r="AQ211" i="12"/>
  <c r="AQ433" i="12" s="1"/>
  <c r="AP211" i="12"/>
  <c r="AP433" i="12" s="1"/>
  <c r="AO211" i="12"/>
  <c r="AO433" i="12" s="1"/>
  <c r="AN211" i="12"/>
  <c r="AN433" i="12" s="1"/>
  <c r="AM211" i="12"/>
  <c r="AM433" i="12" s="1"/>
  <c r="AL211" i="12"/>
  <c r="AL433" i="12" s="1"/>
  <c r="AK211" i="12"/>
  <c r="AK433" i="12" s="1"/>
  <c r="AJ211" i="12"/>
  <c r="AJ433" i="12" s="1"/>
  <c r="AI211" i="12"/>
  <c r="AI433" i="12" s="1"/>
  <c r="AH211" i="12"/>
  <c r="AH433" i="12" s="1"/>
  <c r="AG211" i="12"/>
  <c r="AG433" i="12" s="1"/>
  <c r="AF211" i="12"/>
  <c r="AF433" i="12" s="1"/>
  <c r="AE211" i="12"/>
  <c r="AE433" i="12" s="1"/>
  <c r="AD211" i="12"/>
  <c r="AD433" i="12" s="1"/>
  <c r="AC211" i="12"/>
  <c r="AC433" i="12" s="1"/>
  <c r="AB211" i="12"/>
  <c r="AB433" i="12" s="1"/>
  <c r="AA211" i="12"/>
  <c r="AA433" i="12" s="1"/>
  <c r="Z211" i="12"/>
  <c r="Z433" i="12" s="1"/>
  <c r="Y211" i="12"/>
  <c r="Y433" i="12" s="1"/>
  <c r="X211" i="12"/>
  <c r="X433" i="12" s="1"/>
  <c r="W211" i="12"/>
  <c r="W433" i="12" s="1"/>
  <c r="V211" i="12"/>
  <c r="V433" i="12" s="1"/>
  <c r="U211" i="12"/>
  <c r="U433" i="12" s="1"/>
  <c r="T211" i="12"/>
  <c r="T433" i="12" s="1"/>
  <c r="S211" i="12"/>
  <c r="S433" i="12" s="1"/>
  <c r="R211" i="12"/>
  <c r="R433" i="12" s="1"/>
  <c r="Q211" i="12"/>
  <c r="Q433" i="12" s="1"/>
  <c r="P211" i="12"/>
  <c r="P433" i="12" s="1"/>
  <c r="O211" i="12"/>
  <c r="O433" i="12" s="1"/>
  <c r="N211" i="12"/>
  <c r="N433" i="12" s="1"/>
  <c r="M211" i="12"/>
  <c r="M433" i="12" s="1"/>
  <c r="L211" i="12"/>
  <c r="L433" i="12" s="1"/>
  <c r="K211" i="12"/>
  <c r="K433" i="12" s="1"/>
  <c r="J211" i="12"/>
  <c r="J433" i="12" s="1"/>
  <c r="I211" i="12"/>
  <c r="I433" i="12" s="1"/>
  <c r="H211" i="12"/>
  <c r="H433" i="12" s="1"/>
  <c r="G211" i="12"/>
  <c r="G433" i="12" s="1"/>
  <c r="F211" i="12"/>
  <c r="F433" i="12" s="1"/>
  <c r="E211" i="12"/>
  <c r="E433" i="12" s="1"/>
  <c r="DH210" i="12"/>
  <c r="DH432" i="12" s="1"/>
  <c r="DG210" i="12"/>
  <c r="DG432" i="12" s="1"/>
  <c r="DF210" i="12"/>
  <c r="DF432" i="12" s="1"/>
  <c r="DE210" i="12"/>
  <c r="DE432" i="12" s="1"/>
  <c r="DD210" i="12"/>
  <c r="DD432" i="12" s="1"/>
  <c r="DC210" i="12"/>
  <c r="DC432" i="12" s="1"/>
  <c r="DB210" i="12"/>
  <c r="DB432" i="12" s="1"/>
  <c r="DA210" i="12"/>
  <c r="DA432" i="12" s="1"/>
  <c r="CZ210" i="12"/>
  <c r="CZ432" i="12" s="1"/>
  <c r="CY210" i="12"/>
  <c r="CY432" i="12" s="1"/>
  <c r="CX210" i="12"/>
  <c r="CX432" i="12" s="1"/>
  <c r="CW210" i="12"/>
  <c r="CW432" i="12" s="1"/>
  <c r="CV210" i="12"/>
  <c r="CV432" i="12" s="1"/>
  <c r="CU210" i="12"/>
  <c r="CU432" i="12" s="1"/>
  <c r="CT210" i="12"/>
  <c r="CT432" i="12" s="1"/>
  <c r="CS210" i="12"/>
  <c r="CS432" i="12" s="1"/>
  <c r="CR210" i="12"/>
  <c r="CR432" i="12" s="1"/>
  <c r="CQ210" i="12"/>
  <c r="CQ432" i="12" s="1"/>
  <c r="CP210" i="12"/>
  <c r="CP432" i="12" s="1"/>
  <c r="CO210" i="12"/>
  <c r="CO432" i="12" s="1"/>
  <c r="CN210" i="12"/>
  <c r="CN432" i="12" s="1"/>
  <c r="CM210" i="12"/>
  <c r="CM432" i="12" s="1"/>
  <c r="CL210" i="12"/>
  <c r="CL432" i="12" s="1"/>
  <c r="CK210" i="12"/>
  <c r="CK432" i="12" s="1"/>
  <c r="CJ210" i="12"/>
  <c r="CJ432" i="12" s="1"/>
  <c r="CI210" i="12"/>
  <c r="CI432" i="12" s="1"/>
  <c r="CH210" i="12"/>
  <c r="CH432" i="12" s="1"/>
  <c r="CG210" i="12"/>
  <c r="CG432" i="12" s="1"/>
  <c r="CF210" i="12"/>
  <c r="CF432" i="12" s="1"/>
  <c r="CE210" i="12"/>
  <c r="CE432" i="12" s="1"/>
  <c r="CD210" i="12"/>
  <c r="CD432" i="12" s="1"/>
  <c r="CC210" i="12"/>
  <c r="CC432" i="12" s="1"/>
  <c r="CB210" i="12"/>
  <c r="CB432" i="12" s="1"/>
  <c r="CA210" i="12"/>
  <c r="CA432" i="12" s="1"/>
  <c r="BZ210" i="12"/>
  <c r="BZ432" i="12" s="1"/>
  <c r="BY210" i="12"/>
  <c r="BY432" i="12" s="1"/>
  <c r="BX210" i="12"/>
  <c r="BX432" i="12" s="1"/>
  <c r="BW210" i="12"/>
  <c r="BW432" i="12" s="1"/>
  <c r="BV210" i="12"/>
  <c r="BV432" i="12" s="1"/>
  <c r="BU210" i="12"/>
  <c r="BU432" i="12" s="1"/>
  <c r="BT210" i="12"/>
  <c r="BT432" i="12" s="1"/>
  <c r="BS210" i="12"/>
  <c r="BS432" i="12" s="1"/>
  <c r="BR210" i="12"/>
  <c r="BR432" i="12" s="1"/>
  <c r="BQ210" i="12"/>
  <c r="BQ432" i="12" s="1"/>
  <c r="BP210" i="12"/>
  <c r="BP432" i="12" s="1"/>
  <c r="BO210" i="12"/>
  <c r="BO432" i="12" s="1"/>
  <c r="BN210" i="12"/>
  <c r="BN432" i="12" s="1"/>
  <c r="BM210" i="12"/>
  <c r="BM432" i="12" s="1"/>
  <c r="BL210" i="12"/>
  <c r="BL432" i="12" s="1"/>
  <c r="BK210" i="12"/>
  <c r="BK432" i="12" s="1"/>
  <c r="BJ210" i="12"/>
  <c r="BJ432" i="12" s="1"/>
  <c r="BI210" i="12"/>
  <c r="BI432" i="12" s="1"/>
  <c r="BH210" i="12"/>
  <c r="BH432" i="12" s="1"/>
  <c r="BG210" i="12"/>
  <c r="BG432" i="12" s="1"/>
  <c r="BF210" i="12"/>
  <c r="BF432" i="12" s="1"/>
  <c r="BE210" i="12"/>
  <c r="BE432" i="12" s="1"/>
  <c r="BD210" i="12"/>
  <c r="BD432" i="12" s="1"/>
  <c r="BC210" i="12"/>
  <c r="BC432" i="12" s="1"/>
  <c r="BB210" i="12"/>
  <c r="BB432" i="12" s="1"/>
  <c r="BA210" i="12"/>
  <c r="BA432" i="12" s="1"/>
  <c r="AZ210" i="12"/>
  <c r="AZ432" i="12" s="1"/>
  <c r="AY210" i="12"/>
  <c r="AY432" i="12" s="1"/>
  <c r="AX210" i="12"/>
  <c r="AX432" i="12" s="1"/>
  <c r="AW210" i="12"/>
  <c r="AW432" i="12" s="1"/>
  <c r="AV210" i="12"/>
  <c r="AV432" i="12" s="1"/>
  <c r="AU210" i="12"/>
  <c r="AU432" i="12" s="1"/>
  <c r="AT210" i="12"/>
  <c r="AT432" i="12" s="1"/>
  <c r="AS210" i="12"/>
  <c r="AS432" i="12" s="1"/>
  <c r="AR210" i="12"/>
  <c r="AR432" i="12" s="1"/>
  <c r="AQ210" i="12"/>
  <c r="AQ432" i="12" s="1"/>
  <c r="AP210" i="12"/>
  <c r="AP432" i="12" s="1"/>
  <c r="AO210" i="12"/>
  <c r="AO432" i="12" s="1"/>
  <c r="AN210" i="12"/>
  <c r="AN432" i="12" s="1"/>
  <c r="AM210" i="12"/>
  <c r="AM432" i="12" s="1"/>
  <c r="AL210" i="12"/>
  <c r="AL432" i="12" s="1"/>
  <c r="AK210" i="12"/>
  <c r="AK432" i="12" s="1"/>
  <c r="AJ210" i="12"/>
  <c r="AJ432" i="12" s="1"/>
  <c r="AI210" i="12"/>
  <c r="AI432" i="12" s="1"/>
  <c r="AH210" i="12"/>
  <c r="AH432" i="12" s="1"/>
  <c r="AG210" i="12"/>
  <c r="AG432" i="12" s="1"/>
  <c r="AF210" i="12"/>
  <c r="AF432" i="12" s="1"/>
  <c r="AE210" i="12"/>
  <c r="AE432" i="12" s="1"/>
  <c r="AD210" i="12"/>
  <c r="AD432" i="12" s="1"/>
  <c r="AC210" i="12"/>
  <c r="AC432" i="12" s="1"/>
  <c r="AB210" i="12"/>
  <c r="AB432" i="12" s="1"/>
  <c r="AA210" i="12"/>
  <c r="AA432" i="12" s="1"/>
  <c r="Z210" i="12"/>
  <c r="Z432" i="12" s="1"/>
  <c r="Y210" i="12"/>
  <c r="Y432" i="12" s="1"/>
  <c r="X210" i="12"/>
  <c r="X432" i="12" s="1"/>
  <c r="W210" i="12"/>
  <c r="W432" i="12" s="1"/>
  <c r="V210" i="12"/>
  <c r="V432" i="12" s="1"/>
  <c r="U210" i="12"/>
  <c r="U432" i="12" s="1"/>
  <c r="T210" i="12"/>
  <c r="T432" i="12" s="1"/>
  <c r="S210" i="12"/>
  <c r="S432" i="12" s="1"/>
  <c r="R210" i="12"/>
  <c r="R432" i="12" s="1"/>
  <c r="Q210" i="12"/>
  <c r="Q432" i="12" s="1"/>
  <c r="P210" i="12"/>
  <c r="P432" i="12" s="1"/>
  <c r="O210" i="12"/>
  <c r="O432" i="12" s="1"/>
  <c r="N210" i="12"/>
  <c r="N432" i="12" s="1"/>
  <c r="M210" i="12"/>
  <c r="M432" i="12" s="1"/>
  <c r="L210" i="12"/>
  <c r="L432" i="12" s="1"/>
  <c r="K210" i="12"/>
  <c r="K432" i="12" s="1"/>
  <c r="J210" i="12"/>
  <c r="J432" i="12" s="1"/>
  <c r="I210" i="12"/>
  <c r="I432" i="12" s="1"/>
  <c r="H210" i="12"/>
  <c r="H432" i="12" s="1"/>
  <c r="G210" i="12"/>
  <c r="G432" i="12" s="1"/>
  <c r="F210" i="12"/>
  <c r="F432" i="12" s="1"/>
  <c r="E210" i="12"/>
  <c r="E432" i="12" s="1"/>
  <c r="DH209" i="12"/>
  <c r="DH431" i="12" s="1"/>
  <c r="DG209" i="12"/>
  <c r="DG431" i="12" s="1"/>
  <c r="DF209" i="12"/>
  <c r="DF431" i="12" s="1"/>
  <c r="DE209" i="12"/>
  <c r="DE431" i="12" s="1"/>
  <c r="DD209" i="12"/>
  <c r="DD431" i="12" s="1"/>
  <c r="DC209" i="12"/>
  <c r="DC431" i="12" s="1"/>
  <c r="DB209" i="12"/>
  <c r="DB431" i="12" s="1"/>
  <c r="DA209" i="12"/>
  <c r="DA431" i="12" s="1"/>
  <c r="CZ209" i="12"/>
  <c r="CZ431" i="12" s="1"/>
  <c r="CY209" i="12"/>
  <c r="CY431" i="12" s="1"/>
  <c r="CX209" i="12"/>
  <c r="CX431" i="12" s="1"/>
  <c r="CW209" i="12"/>
  <c r="CW431" i="12" s="1"/>
  <c r="CV209" i="12"/>
  <c r="CV431" i="12" s="1"/>
  <c r="CU209" i="12"/>
  <c r="CU431" i="12" s="1"/>
  <c r="CT209" i="12"/>
  <c r="CT431" i="12" s="1"/>
  <c r="CS209" i="12"/>
  <c r="CS431" i="12" s="1"/>
  <c r="CR209" i="12"/>
  <c r="CR431" i="12" s="1"/>
  <c r="CQ209" i="12"/>
  <c r="CQ431" i="12" s="1"/>
  <c r="CP209" i="12"/>
  <c r="CP431" i="12" s="1"/>
  <c r="CO209" i="12"/>
  <c r="CO431" i="12" s="1"/>
  <c r="CN209" i="12"/>
  <c r="CN431" i="12" s="1"/>
  <c r="CM209" i="12"/>
  <c r="CM431" i="12" s="1"/>
  <c r="CL209" i="12"/>
  <c r="CL431" i="12" s="1"/>
  <c r="CK209" i="12"/>
  <c r="CK431" i="12" s="1"/>
  <c r="CJ209" i="12"/>
  <c r="CJ431" i="12" s="1"/>
  <c r="CI209" i="12"/>
  <c r="CI431" i="12" s="1"/>
  <c r="CH209" i="12"/>
  <c r="CH431" i="12" s="1"/>
  <c r="CG209" i="12"/>
  <c r="CG431" i="12" s="1"/>
  <c r="CF209" i="12"/>
  <c r="CF431" i="12" s="1"/>
  <c r="CE209" i="12"/>
  <c r="CE431" i="12" s="1"/>
  <c r="CD209" i="12"/>
  <c r="CD431" i="12" s="1"/>
  <c r="CC209" i="12"/>
  <c r="CC431" i="12" s="1"/>
  <c r="CB209" i="12"/>
  <c r="CB431" i="12" s="1"/>
  <c r="CA209" i="12"/>
  <c r="CA431" i="12" s="1"/>
  <c r="BZ209" i="12"/>
  <c r="BZ431" i="12" s="1"/>
  <c r="BY209" i="12"/>
  <c r="BY431" i="12" s="1"/>
  <c r="BX209" i="12"/>
  <c r="BX431" i="12" s="1"/>
  <c r="BW209" i="12"/>
  <c r="BW431" i="12" s="1"/>
  <c r="BV209" i="12"/>
  <c r="BV431" i="12" s="1"/>
  <c r="BU209" i="12"/>
  <c r="BU431" i="12" s="1"/>
  <c r="BT209" i="12"/>
  <c r="BT431" i="12" s="1"/>
  <c r="BS209" i="12"/>
  <c r="BS431" i="12" s="1"/>
  <c r="BR209" i="12"/>
  <c r="BR431" i="12" s="1"/>
  <c r="BQ209" i="12"/>
  <c r="BQ431" i="12" s="1"/>
  <c r="BP209" i="12"/>
  <c r="BP431" i="12" s="1"/>
  <c r="BO209" i="12"/>
  <c r="BO431" i="12" s="1"/>
  <c r="BN209" i="12"/>
  <c r="BN431" i="12" s="1"/>
  <c r="BM209" i="12"/>
  <c r="BM431" i="12" s="1"/>
  <c r="BL209" i="12"/>
  <c r="BL431" i="12" s="1"/>
  <c r="BK209" i="12"/>
  <c r="BK431" i="12" s="1"/>
  <c r="BJ209" i="12"/>
  <c r="BJ431" i="12" s="1"/>
  <c r="BI209" i="12"/>
  <c r="BI431" i="12" s="1"/>
  <c r="BH209" i="12"/>
  <c r="BH431" i="12" s="1"/>
  <c r="BG209" i="12"/>
  <c r="BG431" i="12" s="1"/>
  <c r="BF209" i="12"/>
  <c r="BF431" i="12" s="1"/>
  <c r="BE209" i="12"/>
  <c r="BE431" i="12" s="1"/>
  <c r="BD209" i="12"/>
  <c r="BD431" i="12" s="1"/>
  <c r="BC209" i="12"/>
  <c r="BC431" i="12" s="1"/>
  <c r="BB209" i="12"/>
  <c r="BB431" i="12" s="1"/>
  <c r="BA209" i="12"/>
  <c r="BA431" i="12" s="1"/>
  <c r="AZ209" i="12"/>
  <c r="AZ431" i="12" s="1"/>
  <c r="AY209" i="12"/>
  <c r="AY431" i="12" s="1"/>
  <c r="AX209" i="12"/>
  <c r="AX431" i="12" s="1"/>
  <c r="AW209" i="12"/>
  <c r="AW431" i="12" s="1"/>
  <c r="AV209" i="12"/>
  <c r="AV431" i="12" s="1"/>
  <c r="AU209" i="12"/>
  <c r="AU431" i="12" s="1"/>
  <c r="AT209" i="12"/>
  <c r="AT431" i="12" s="1"/>
  <c r="AS209" i="12"/>
  <c r="AS431" i="12" s="1"/>
  <c r="AR209" i="12"/>
  <c r="AR431" i="12" s="1"/>
  <c r="AQ209" i="12"/>
  <c r="AQ431" i="12" s="1"/>
  <c r="AP209" i="12"/>
  <c r="AP431" i="12" s="1"/>
  <c r="AO209" i="12"/>
  <c r="AO431" i="12" s="1"/>
  <c r="AN209" i="12"/>
  <c r="AN431" i="12" s="1"/>
  <c r="AM209" i="12"/>
  <c r="AM431" i="12" s="1"/>
  <c r="AL209" i="12"/>
  <c r="AL431" i="12" s="1"/>
  <c r="AK209" i="12"/>
  <c r="AK431" i="12" s="1"/>
  <c r="AJ209" i="12"/>
  <c r="AJ431" i="12" s="1"/>
  <c r="AI209" i="12"/>
  <c r="AI431" i="12" s="1"/>
  <c r="AH209" i="12"/>
  <c r="AH431" i="12" s="1"/>
  <c r="AG209" i="12"/>
  <c r="AG431" i="12" s="1"/>
  <c r="AF209" i="12"/>
  <c r="AF431" i="12" s="1"/>
  <c r="AE209" i="12"/>
  <c r="AE431" i="12" s="1"/>
  <c r="AD209" i="12"/>
  <c r="AD431" i="12" s="1"/>
  <c r="AC209" i="12"/>
  <c r="AC431" i="12" s="1"/>
  <c r="AB209" i="12"/>
  <c r="AB431" i="12" s="1"/>
  <c r="AA209" i="12"/>
  <c r="AA431" i="12" s="1"/>
  <c r="Z209" i="12"/>
  <c r="Z431" i="12" s="1"/>
  <c r="Y209" i="12"/>
  <c r="Y431" i="12" s="1"/>
  <c r="X209" i="12"/>
  <c r="X431" i="12" s="1"/>
  <c r="W209" i="12"/>
  <c r="W431" i="12" s="1"/>
  <c r="V209" i="12"/>
  <c r="V431" i="12" s="1"/>
  <c r="U209" i="12"/>
  <c r="U431" i="12" s="1"/>
  <c r="T209" i="12"/>
  <c r="T431" i="12" s="1"/>
  <c r="S209" i="12"/>
  <c r="S431" i="12" s="1"/>
  <c r="R209" i="12"/>
  <c r="R431" i="12" s="1"/>
  <c r="Q209" i="12"/>
  <c r="Q431" i="12" s="1"/>
  <c r="P209" i="12"/>
  <c r="P431" i="12" s="1"/>
  <c r="O209" i="12"/>
  <c r="O431" i="12" s="1"/>
  <c r="N209" i="12"/>
  <c r="N431" i="12" s="1"/>
  <c r="M209" i="12"/>
  <c r="M431" i="12" s="1"/>
  <c r="L209" i="12"/>
  <c r="L431" i="12" s="1"/>
  <c r="K209" i="12"/>
  <c r="K431" i="12" s="1"/>
  <c r="J209" i="12"/>
  <c r="J431" i="12" s="1"/>
  <c r="I209" i="12"/>
  <c r="I431" i="12" s="1"/>
  <c r="H209" i="12"/>
  <c r="H431" i="12" s="1"/>
  <c r="G209" i="12"/>
  <c r="G431" i="12" s="1"/>
  <c r="F209" i="12"/>
  <c r="F431" i="12" s="1"/>
  <c r="E209" i="12"/>
  <c r="E431" i="12" s="1"/>
  <c r="DH208" i="12"/>
  <c r="DH430" i="12" s="1"/>
  <c r="DG208" i="12"/>
  <c r="DG430" i="12" s="1"/>
  <c r="DF208" i="12"/>
  <c r="DF430" i="12" s="1"/>
  <c r="DE208" i="12"/>
  <c r="DE430" i="12" s="1"/>
  <c r="DD208" i="12"/>
  <c r="DD430" i="12" s="1"/>
  <c r="DC208" i="12"/>
  <c r="DC430" i="12" s="1"/>
  <c r="DB208" i="12"/>
  <c r="DB430" i="12" s="1"/>
  <c r="DA208" i="12"/>
  <c r="DA430" i="12" s="1"/>
  <c r="CZ208" i="12"/>
  <c r="CZ430" i="12" s="1"/>
  <c r="CY208" i="12"/>
  <c r="CY430" i="12" s="1"/>
  <c r="CX208" i="12"/>
  <c r="CX430" i="12" s="1"/>
  <c r="CW208" i="12"/>
  <c r="CW430" i="12" s="1"/>
  <c r="CV208" i="12"/>
  <c r="CV430" i="12" s="1"/>
  <c r="CU208" i="12"/>
  <c r="CU430" i="12" s="1"/>
  <c r="CT208" i="12"/>
  <c r="CT430" i="12" s="1"/>
  <c r="CS208" i="12"/>
  <c r="CS430" i="12" s="1"/>
  <c r="CR208" i="12"/>
  <c r="CR430" i="12" s="1"/>
  <c r="CQ208" i="12"/>
  <c r="CQ430" i="12" s="1"/>
  <c r="CP208" i="12"/>
  <c r="CP430" i="12" s="1"/>
  <c r="CO208" i="12"/>
  <c r="CO430" i="12" s="1"/>
  <c r="CN208" i="12"/>
  <c r="CN430" i="12" s="1"/>
  <c r="CM208" i="12"/>
  <c r="CM430" i="12" s="1"/>
  <c r="CL208" i="12"/>
  <c r="CL430" i="12" s="1"/>
  <c r="CK208" i="12"/>
  <c r="CK430" i="12" s="1"/>
  <c r="CJ208" i="12"/>
  <c r="CJ430" i="12" s="1"/>
  <c r="CI208" i="12"/>
  <c r="CI430" i="12" s="1"/>
  <c r="CH208" i="12"/>
  <c r="CH430" i="12" s="1"/>
  <c r="CG208" i="12"/>
  <c r="CG430" i="12" s="1"/>
  <c r="CF208" i="12"/>
  <c r="CF430" i="12" s="1"/>
  <c r="CE208" i="12"/>
  <c r="CE430" i="12" s="1"/>
  <c r="CD208" i="12"/>
  <c r="CD430" i="12" s="1"/>
  <c r="CC208" i="12"/>
  <c r="CC430" i="12" s="1"/>
  <c r="CB208" i="12"/>
  <c r="CB430" i="12" s="1"/>
  <c r="CA208" i="12"/>
  <c r="CA430" i="12" s="1"/>
  <c r="BZ208" i="12"/>
  <c r="BZ430" i="12" s="1"/>
  <c r="BY208" i="12"/>
  <c r="BY430" i="12" s="1"/>
  <c r="BX208" i="12"/>
  <c r="BX430" i="12" s="1"/>
  <c r="BW208" i="12"/>
  <c r="BW430" i="12" s="1"/>
  <c r="BV208" i="12"/>
  <c r="BV430" i="12" s="1"/>
  <c r="BU208" i="12"/>
  <c r="BU430" i="12" s="1"/>
  <c r="BT208" i="12"/>
  <c r="BT430" i="12" s="1"/>
  <c r="BS208" i="12"/>
  <c r="BS430" i="12" s="1"/>
  <c r="BR208" i="12"/>
  <c r="BR430" i="12" s="1"/>
  <c r="BQ208" i="12"/>
  <c r="BQ430" i="12" s="1"/>
  <c r="BP208" i="12"/>
  <c r="BP430" i="12" s="1"/>
  <c r="BO208" i="12"/>
  <c r="BO430" i="12" s="1"/>
  <c r="BN208" i="12"/>
  <c r="BN430" i="12" s="1"/>
  <c r="BM208" i="12"/>
  <c r="BM430" i="12" s="1"/>
  <c r="BL208" i="12"/>
  <c r="BL430" i="12" s="1"/>
  <c r="BK208" i="12"/>
  <c r="BK430" i="12" s="1"/>
  <c r="BJ208" i="12"/>
  <c r="BJ430" i="12" s="1"/>
  <c r="BI208" i="12"/>
  <c r="BI430" i="12" s="1"/>
  <c r="BH208" i="12"/>
  <c r="BH430" i="12" s="1"/>
  <c r="BG208" i="12"/>
  <c r="BG430" i="12" s="1"/>
  <c r="BF208" i="12"/>
  <c r="BF430" i="12" s="1"/>
  <c r="BE208" i="12"/>
  <c r="BE430" i="12" s="1"/>
  <c r="BD208" i="12"/>
  <c r="BD430" i="12" s="1"/>
  <c r="BC208" i="12"/>
  <c r="BC430" i="12" s="1"/>
  <c r="BB208" i="12"/>
  <c r="BB430" i="12" s="1"/>
  <c r="BA208" i="12"/>
  <c r="BA430" i="12" s="1"/>
  <c r="AZ208" i="12"/>
  <c r="AZ430" i="12" s="1"/>
  <c r="AY208" i="12"/>
  <c r="AY430" i="12" s="1"/>
  <c r="AX208" i="12"/>
  <c r="AX430" i="12" s="1"/>
  <c r="AW208" i="12"/>
  <c r="AW430" i="12" s="1"/>
  <c r="AV208" i="12"/>
  <c r="AV430" i="12" s="1"/>
  <c r="AU208" i="12"/>
  <c r="AU430" i="12" s="1"/>
  <c r="AT208" i="12"/>
  <c r="AT430" i="12" s="1"/>
  <c r="AS208" i="12"/>
  <c r="AS430" i="12" s="1"/>
  <c r="AR208" i="12"/>
  <c r="AR430" i="12" s="1"/>
  <c r="AQ208" i="12"/>
  <c r="AQ430" i="12" s="1"/>
  <c r="AP208" i="12"/>
  <c r="AP430" i="12" s="1"/>
  <c r="AO208" i="12"/>
  <c r="AO430" i="12" s="1"/>
  <c r="AN208" i="12"/>
  <c r="AN430" i="12" s="1"/>
  <c r="AM208" i="12"/>
  <c r="AM430" i="12" s="1"/>
  <c r="AL208" i="12"/>
  <c r="AL430" i="12" s="1"/>
  <c r="AK208" i="12"/>
  <c r="AK430" i="12" s="1"/>
  <c r="AJ208" i="12"/>
  <c r="AJ430" i="12" s="1"/>
  <c r="AI208" i="12"/>
  <c r="AI430" i="12" s="1"/>
  <c r="AH208" i="12"/>
  <c r="AH430" i="12" s="1"/>
  <c r="AG208" i="12"/>
  <c r="AG430" i="12" s="1"/>
  <c r="AF208" i="12"/>
  <c r="AF430" i="12" s="1"/>
  <c r="AE208" i="12"/>
  <c r="AE430" i="12" s="1"/>
  <c r="AD208" i="12"/>
  <c r="AD430" i="12" s="1"/>
  <c r="AC208" i="12"/>
  <c r="AC430" i="12" s="1"/>
  <c r="AB208" i="12"/>
  <c r="AB430" i="12" s="1"/>
  <c r="AA208" i="12"/>
  <c r="AA430" i="12" s="1"/>
  <c r="Z208" i="12"/>
  <c r="Z430" i="12" s="1"/>
  <c r="Y208" i="12"/>
  <c r="Y430" i="12" s="1"/>
  <c r="X208" i="12"/>
  <c r="X430" i="12" s="1"/>
  <c r="W208" i="12"/>
  <c r="W430" i="12" s="1"/>
  <c r="V208" i="12"/>
  <c r="V430" i="12" s="1"/>
  <c r="U208" i="12"/>
  <c r="U430" i="12" s="1"/>
  <c r="T208" i="12"/>
  <c r="T430" i="12" s="1"/>
  <c r="S208" i="12"/>
  <c r="S430" i="12" s="1"/>
  <c r="R208" i="12"/>
  <c r="R430" i="12" s="1"/>
  <c r="Q208" i="12"/>
  <c r="Q430" i="12" s="1"/>
  <c r="P208" i="12"/>
  <c r="P430" i="12" s="1"/>
  <c r="O208" i="12"/>
  <c r="O430" i="12" s="1"/>
  <c r="N208" i="12"/>
  <c r="N430" i="12" s="1"/>
  <c r="M208" i="12"/>
  <c r="M430" i="12" s="1"/>
  <c r="L208" i="12"/>
  <c r="L430" i="12" s="1"/>
  <c r="K208" i="12"/>
  <c r="K430" i="12" s="1"/>
  <c r="J208" i="12"/>
  <c r="J430" i="12" s="1"/>
  <c r="I208" i="12"/>
  <c r="I430" i="12" s="1"/>
  <c r="H208" i="12"/>
  <c r="H430" i="12" s="1"/>
  <c r="G208" i="12"/>
  <c r="G430" i="12" s="1"/>
  <c r="F208" i="12"/>
  <c r="F430" i="12" s="1"/>
  <c r="E208" i="12"/>
  <c r="E430" i="12" s="1"/>
  <c r="DH207" i="12"/>
  <c r="DH429" i="12" s="1"/>
  <c r="DG207" i="12"/>
  <c r="DG429" i="12" s="1"/>
  <c r="DF207" i="12"/>
  <c r="DF429" i="12" s="1"/>
  <c r="DE207" i="12"/>
  <c r="DE429" i="12" s="1"/>
  <c r="DD207" i="12"/>
  <c r="DD429" i="12" s="1"/>
  <c r="DC207" i="12"/>
  <c r="DC429" i="12" s="1"/>
  <c r="DB207" i="12"/>
  <c r="DB429" i="12" s="1"/>
  <c r="DA207" i="12"/>
  <c r="DA429" i="12" s="1"/>
  <c r="CZ207" i="12"/>
  <c r="CZ429" i="12" s="1"/>
  <c r="CY207" i="12"/>
  <c r="CY429" i="12" s="1"/>
  <c r="CX207" i="12"/>
  <c r="CX429" i="12" s="1"/>
  <c r="CW207" i="12"/>
  <c r="CW429" i="12" s="1"/>
  <c r="CV207" i="12"/>
  <c r="CV429" i="12" s="1"/>
  <c r="CU207" i="12"/>
  <c r="CU429" i="12" s="1"/>
  <c r="CT207" i="12"/>
  <c r="CT429" i="12" s="1"/>
  <c r="CS207" i="12"/>
  <c r="CS429" i="12" s="1"/>
  <c r="CR207" i="12"/>
  <c r="CR429" i="12" s="1"/>
  <c r="CQ207" i="12"/>
  <c r="CQ429" i="12" s="1"/>
  <c r="CP207" i="12"/>
  <c r="CP429" i="12" s="1"/>
  <c r="CO207" i="12"/>
  <c r="CO429" i="12" s="1"/>
  <c r="CN207" i="12"/>
  <c r="CN429" i="12" s="1"/>
  <c r="CM207" i="12"/>
  <c r="CM429" i="12" s="1"/>
  <c r="CL207" i="12"/>
  <c r="CL429" i="12" s="1"/>
  <c r="CK207" i="12"/>
  <c r="CK429" i="12" s="1"/>
  <c r="CJ207" i="12"/>
  <c r="CJ429" i="12" s="1"/>
  <c r="CI207" i="12"/>
  <c r="CI429" i="12" s="1"/>
  <c r="CH207" i="12"/>
  <c r="CH429" i="12" s="1"/>
  <c r="CG207" i="12"/>
  <c r="CG429" i="12" s="1"/>
  <c r="CF207" i="12"/>
  <c r="CF429" i="12" s="1"/>
  <c r="CE207" i="12"/>
  <c r="CE429" i="12" s="1"/>
  <c r="CD207" i="12"/>
  <c r="CD429" i="12" s="1"/>
  <c r="CC207" i="12"/>
  <c r="CC429" i="12" s="1"/>
  <c r="CB207" i="12"/>
  <c r="CB429" i="12" s="1"/>
  <c r="CA207" i="12"/>
  <c r="CA429" i="12" s="1"/>
  <c r="BZ207" i="12"/>
  <c r="BZ429" i="12" s="1"/>
  <c r="BY207" i="12"/>
  <c r="BY429" i="12" s="1"/>
  <c r="BX207" i="12"/>
  <c r="BX429" i="12" s="1"/>
  <c r="BW207" i="12"/>
  <c r="BW429" i="12" s="1"/>
  <c r="BV207" i="12"/>
  <c r="BV429" i="12" s="1"/>
  <c r="BU207" i="12"/>
  <c r="BU429" i="12" s="1"/>
  <c r="BT207" i="12"/>
  <c r="BT429" i="12" s="1"/>
  <c r="BS207" i="12"/>
  <c r="BS429" i="12" s="1"/>
  <c r="BR207" i="12"/>
  <c r="BR429" i="12" s="1"/>
  <c r="BQ207" i="12"/>
  <c r="BQ429" i="12" s="1"/>
  <c r="BP207" i="12"/>
  <c r="BP429" i="12" s="1"/>
  <c r="BO207" i="12"/>
  <c r="BO429" i="12" s="1"/>
  <c r="BN207" i="12"/>
  <c r="BN429" i="12" s="1"/>
  <c r="BM207" i="12"/>
  <c r="BM429" i="12" s="1"/>
  <c r="BL207" i="12"/>
  <c r="BL429" i="12" s="1"/>
  <c r="BK207" i="12"/>
  <c r="BK429" i="12" s="1"/>
  <c r="BJ207" i="12"/>
  <c r="BJ429" i="12" s="1"/>
  <c r="BI207" i="12"/>
  <c r="BI429" i="12" s="1"/>
  <c r="BH207" i="12"/>
  <c r="BH429" i="12" s="1"/>
  <c r="BG207" i="12"/>
  <c r="BG429" i="12" s="1"/>
  <c r="BF207" i="12"/>
  <c r="BF429" i="12" s="1"/>
  <c r="BE207" i="12"/>
  <c r="BE429" i="12" s="1"/>
  <c r="BD207" i="12"/>
  <c r="BD429" i="12" s="1"/>
  <c r="BC207" i="12"/>
  <c r="BC429" i="12" s="1"/>
  <c r="BB207" i="12"/>
  <c r="BB429" i="12" s="1"/>
  <c r="BA207" i="12"/>
  <c r="BA429" i="12" s="1"/>
  <c r="AZ207" i="12"/>
  <c r="AZ429" i="12" s="1"/>
  <c r="AY207" i="12"/>
  <c r="AY429" i="12" s="1"/>
  <c r="AX207" i="12"/>
  <c r="AX429" i="12" s="1"/>
  <c r="AW207" i="12"/>
  <c r="AW429" i="12" s="1"/>
  <c r="AV207" i="12"/>
  <c r="AV429" i="12" s="1"/>
  <c r="AU207" i="12"/>
  <c r="AU429" i="12" s="1"/>
  <c r="AT207" i="12"/>
  <c r="AT429" i="12" s="1"/>
  <c r="AS207" i="12"/>
  <c r="AS429" i="12" s="1"/>
  <c r="AR207" i="12"/>
  <c r="AR429" i="12" s="1"/>
  <c r="AQ207" i="12"/>
  <c r="AQ429" i="12" s="1"/>
  <c r="AP207" i="12"/>
  <c r="AP429" i="12" s="1"/>
  <c r="AO207" i="12"/>
  <c r="AO429" i="12" s="1"/>
  <c r="AN207" i="12"/>
  <c r="AN429" i="12" s="1"/>
  <c r="AM207" i="12"/>
  <c r="AM429" i="12" s="1"/>
  <c r="AL207" i="12"/>
  <c r="AL429" i="12" s="1"/>
  <c r="AK207" i="12"/>
  <c r="AK429" i="12" s="1"/>
  <c r="AJ207" i="12"/>
  <c r="AJ429" i="12" s="1"/>
  <c r="AI207" i="12"/>
  <c r="AI429" i="12" s="1"/>
  <c r="AH207" i="12"/>
  <c r="AH429" i="12" s="1"/>
  <c r="AG207" i="12"/>
  <c r="AG429" i="12" s="1"/>
  <c r="AF207" i="12"/>
  <c r="AF429" i="12" s="1"/>
  <c r="AE207" i="12"/>
  <c r="AE429" i="12" s="1"/>
  <c r="AD207" i="12"/>
  <c r="AD429" i="12" s="1"/>
  <c r="AC207" i="12"/>
  <c r="AC429" i="12" s="1"/>
  <c r="AB207" i="12"/>
  <c r="AB429" i="12" s="1"/>
  <c r="AA207" i="12"/>
  <c r="AA429" i="12" s="1"/>
  <c r="Z207" i="12"/>
  <c r="Z429" i="12" s="1"/>
  <c r="Y207" i="12"/>
  <c r="Y429" i="12" s="1"/>
  <c r="X207" i="12"/>
  <c r="X429" i="12" s="1"/>
  <c r="W207" i="12"/>
  <c r="W429" i="12" s="1"/>
  <c r="V207" i="12"/>
  <c r="V429" i="12" s="1"/>
  <c r="U207" i="12"/>
  <c r="U429" i="12" s="1"/>
  <c r="T207" i="12"/>
  <c r="T429" i="12" s="1"/>
  <c r="S207" i="12"/>
  <c r="S429" i="12" s="1"/>
  <c r="R207" i="12"/>
  <c r="R429" i="12" s="1"/>
  <c r="Q207" i="12"/>
  <c r="Q429" i="12" s="1"/>
  <c r="P207" i="12"/>
  <c r="P429" i="12" s="1"/>
  <c r="O207" i="12"/>
  <c r="O429" i="12" s="1"/>
  <c r="N207" i="12"/>
  <c r="N429" i="12" s="1"/>
  <c r="M207" i="12"/>
  <c r="M429" i="12" s="1"/>
  <c r="L207" i="12"/>
  <c r="L429" i="12" s="1"/>
  <c r="K207" i="12"/>
  <c r="K429" i="12" s="1"/>
  <c r="J207" i="12"/>
  <c r="J429" i="12" s="1"/>
  <c r="I207" i="12"/>
  <c r="I429" i="12" s="1"/>
  <c r="H207" i="12"/>
  <c r="H429" i="12" s="1"/>
  <c r="G207" i="12"/>
  <c r="G429" i="12" s="1"/>
  <c r="F207" i="12"/>
  <c r="F429" i="12" s="1"/>
  <c r="E207" i="12"/>
  <c r="E429" i="12" s="1"/>
  <c r="DH206" i="12"/>
  <c r="DH428" i="12" s="1"/>
  <c r="DG206" i="12"/>
  <c r="DG428" i="12" s="1"/>
  <c r="DF206" i="12"/>
  <c r="DF428" i="12" s="1"/>
  <c r="DE206" i="12"/>
  <c r="DE428" i="12" s="1"/>
  <c r="DD206" i="12"/>
  <c r="DD428" i="12" s="1"/>
  <c r="DC206" i="12"/>
  <c r="DC428" i="12" s="1"/>
  <c r="DB206" i="12"/>
  <c r="DB428" i="12" s="1"/>
  <c r="DA206" i="12"/>
  <c r="DA428" i="12" s="1"/>
  <c r="CZ206" i="12"/>
  <c r="CZ428" i="12" s="1"/>
  <c r="CY206" i="12"/>
  <c r="CY428" i="12" s="1"/>
  <c r="CX206" i="12"/>
  <c r="CX428" i="12" s="1"/>
  <c r="CW206" i="12"/>
  <c r="CW428" i="12" s="1"/>
  <c r="CV206" i="12"/>
  <c r="CV428" i="12" s="1"/>
  <c r="CU206" i="12"/>
  <c r="CU428" i="12" s="1"/>
  <c r="CT206" i="12"/>
  <c r="CT428" i="12" s="1"/>
  <c r="CS206" i="12"/>
  <c r="CS428" i="12" s="1"/>
  <c r="CR206" i="12"/>
  <c r="CR428" i="12" s="1"/>
  <c r="CQ206" i="12"/>
  <c r="CQ428" i="12" s="1"/>
  <c r="CP206" i="12"/>
  <c r="CP428" i="12" s="1"/>
  <c r="CO206" i="12"/>
  <c r="CO428" i="12" s="1"/>
  <c r="CN206" i="12"/>
  <c r="CN428" i="12" s="1"/>
  <c r="CM206" i="12"/>
  <c r="CM428" i="12" s="1"/>
  <c r="CL206" i="12"/>
  <c r="CL428" i="12" s="1"/>
  <c r="CK206" i="12"/>
  <c r="CK428" i="12" s="1"/>
  <c r="CJ206" i="12"/>
  <c r="CJ428" i="12" s="1"/>
  <c r="CI206" i="12"/>
  <c r="CI428" i="12" s="1"/>
  <c r="CH206" i="12"/>
  <c r="CH428" i="12" s="1"/>
  <c r="CG206" i="12"/>
  <c r="CG428" i="12" s="1"/>
  <c r="CF206" i="12"/>
  <c r="CF428" i="12" s="1"/>
  <c r="CE206" i="12"/>
  <c r="CE428" i="12" s="1"/>
  <c r="CD206" i="12"/>
  <c r="CD428" i="12" s="1"/>
  <c r="CC206" i="12"/>
  <c r="CC428" i="12" s="1"/>
  <c r="CB206" i="12"/>
  <c r="CB428" i="12" s="1"/>
  <c r="CA206" i="12"/>
  <c r="CA428" i="12" s="1"/>
  <c r="BZ206" i="12"/>
  <c r="BZ428" i="12" s="1"/>
  <c r="BY206" i="12"/>
  <c r="BY428" i="12" s="1"/>
  <c r="BX206" i="12"/>
  <c r="BX428" i="12" s="1"/>
  <c r="BW206" i="12"/>
  <c r="BW428" i="12" s="1"/>
  <c r="BV206" i="12"/>
  <c r="BV428" i="12" s="1"/>
  <c r="BU206" i="12"/>
  <c r="BU428" i="12" s="1"/>
  <c r="BT206" i="12"/>
  <c r="BT428" i="12" s="1"/>
  <c r="BS206" i="12"/>
  <c r="BS428" i="12" s="1"/>
  <c r="BR206" i="12"/>
  <c r="BR428" i="12" s="1"/>
  <c r="BQ206" i="12"/>
  <c r="BQ428" i="12" s="1"/>
  <c r="BP206" i="12"/>
  <c r="BP428" i="12" s="1"/>
  <c r="BO206" i="12"/>
  <c r="BO428" i="12" s="1"/>
  <c r="BN206" i="12"/>
  <c r="BN428" i="12" s="1"/>
  <c r="BM206" i="12"/>
  <c r="BM428" i="12" s="1"/>
  <c r="BL206" i="12"/>
  <c r="BL428" i="12" s="1"/>
  <c r="BK206" i="12"/>
  <c r="BK428" i="12" s="1"/>
  <c r="BJ206" i="12"/>
  <c r="BJ428" i="12" s="1"/>
  <c r="BI206" i="12"/>
  <c r="BI428" i="12" s="1"/>
  <c r="BH206" i="12"/>
  <c r="BH428" i="12" s="1"/>
  <c r="BG206" i="12"/>
  <c r="BG428" i="12" s="1"/>
  <c r="BF206" i="12"/>
  <c r="BF428" i="12" s="1"/>
  <c r="BE206" i="12"/>
  <c r="BE428" i="12" s="1"/>
  <c r="BD206" i="12"/>
  <c r="BD428" i="12" s="1"/>
  <c r="BC206" i="12"/>
  <c r="BC428" i="12" s="1"/>
  <c r="BB206" i="12"/>
  <c r="BB428" i="12" s="1"/>
  <c r="BA206" i="12"/>
  <c r="BA428" i="12" s="1"/>
  <c r="AZ206" i="12"/>
  <c r="AZ428" i="12" s="1"/>
  <c r="AY206" i="12"/>
  <c r="AY428" i="12" s="1"/>
  <c r="AX206" i="12"/>
  <c r="AX428" i="12" s="1"/>
  <c r="AW206" i="12"/>
  <c r="AW428" i="12" s="1"/>
  <c r="AV206" i="12"/>
  <c r="AV428" i="12" s="1"/>
  <c r="AU206" i="12"/>
  <c r="AU428" i="12" s="1"/>
  <c r="AT206" i="12"/>
  <c r="AT428" i="12" s="1"/>
  <c r="AS206" i="12"/>
  <c r="AS428" i="12" s="1"/>
  <c r="AR206" i="12"/>
  <c r="AR428" i="12" s="1"/>
  <c r="AQ206" i="12"/>
  <c r="AQ428" i="12" s="1"/>
  <c r="AP206" i="12"/>
  <c r="AP428" i="12" s="1"/>
  <c r="AO206" i="12"/>
  <c r="AO428" i="12" s="1"/>
  <c r="AN206" i="12"/>
  <c r="AN428" i="12" s="1"/>
  <c r="AM206" i="12"/>
  <c r="AM428" i="12" s="1"/>
  <c r="AL206" i="12"/>
  <c r="AL428" i="12" s="1"/>
  <c r="AK206" i="12"/>
  <c r="AK428" i="12" s="1"/>
  <c r="AJ206" i="12"/>
  <c r="AJ428" i="12" s="1"/>
  <c r="AI206" i="12"/>
  <c r="AI428" i="12" s="1"/>
  <c r="AH206" i="12"/>
  <c r="AH428" i="12" s="1"/>
  <c r="AG206" i="12"/>
  <c r="AG428" i="12" s="1"/>
  <c r="AF206" i="12"/>
  <c r="AF428" i="12" s="1"/>
  <c r="AE206" i="12"/>
  <c r="AE428" i="12" s="1"/>
  <c r="AD206" i="12"/>
  <c r="AD428" i="12" s="1"/>
  <c r="AC206" i="12"/>
  <c r="AC428" i="12" s="1"/>
  <c r="AB206" i="12"/>
  <c r="AB428" i="12" s="1"/>
  <c r="AA206" i="12"/>
  <c r="AA428" i="12" s="1"/>
  <c r="Z206" i="12"/>
  <c r="Z428" i="12" s="1"/>
  <c r="Y206" i="12"/>
  <c r="Y428" i="12" s="1"/>
  <c r="X206" i="12"/>
  <c r="X428" i="12" s="1"/>
  <c r="W206" i="12"/>
  <c r="W428" i="12" s="1"/>
  <c r="V206" i="12"/>
  <c r="V428" i="12" s="1"/>
  <c r="U206" i="12"/>
  <c r="U428" i="12" s="1"/>
  <c r="T206" i="12"/>
  <c r="T428" i="12" s="1"/>
  <c r="S206" i="12"/>
  <c r="S428" i="12" s="1"/>
  <c r="R206" i="12"/>
  <c r="R428" i="12" s="1"/>
  <c r="Q206" i="12"/>
  <c r="Q428" i="12" s="1"/>
  <c r="P206" i="12"/>
  <c r="P428" i="12" s="1"/>
  <c r="O206" i="12"/>
  <c r="O428" i="12" s="1"/>
  <c r="N206" i="12"/>
  <c r="N428" i="12" s="1"/>
  <c r="M206" i="12"/>
  <c r="M428" i="12" s="1"/>
  <c r="L206" i="12"/>
  <c r="L428" i="12" s="1"/>
  <c r="K206" i="12"/>
  <c r="K428" i="12" s="1"/>
  <c r="J206" i="12"/>
  <c r="J428" i="12" s="1"/>
  <c r="I206" i="12"/>
  <c r="I428" i="12" s="1"/>
  <c r="H206" i="12"/>
  <c r="H428" i="12" s="1"/>
  <c r="G206" i="12"/>
  <c r="G428" i="12" s="1"/>
  <c r="F206" i="12"/>
  <c r="F428" i="12" s="1"/>
  <c r="E206" i="12"/>
  <c r="E428" i="12" s="1"/>
  <c r="DH205" i="12"/>
  <c r="DH427" i="12" s="1"/>
  <c r="DG205" i="12"/>
  <c r="DG427" i="12" s="1"/>
  <c r="DF205" i="12"/>
  <c r="DF427" i="12" s="1"/>
  <c r="DE205" i="12"/>
  <c r="DE427" i="12" s="1"/>
  <c r="DD205" i="12"/>
  <c r="DD427" i="12" s="1"/>
  <c r="DC205" i="12"/>
  <c r="DC427" i="12" s="1"/>
  <c r="DB205" i="12"/>
  <c r="DB427" i="12" s="1"/>
  <c r="DA205" i="12"/>
  <c r="DA427" i="12" s="1"/>
  <c r="CZ205" i="12"/>
  <c r="CZ427" i="12" s="1"/>
  <c r="CY205" i="12"/>
  <c r="CY427" i="12" s="1"/>
  <c r="CX205" i="12"/>
  <c r="CX427" i="12" s="1"/>
  <c r="CW205" i="12"/>
  <c r="CW427" i="12" s="1"/>
  <c r="CV205" i="12"/>
  <c r="CV427" i="12" s="1"/>
  <c r="CU205" i="12"/>
  <c r="CU427" i="12" s="1"/>
  <c r="CT205" i="12"/>
  <c r="CT427" i="12" s="1"/>
  <c r="CS205" i="12"/>
  <c r="CS427" i="12" s="1"/>
  <c r="CR205" i="12"/>
  <c r="CR427" i="12" s="1"/>
  <c r="CQ205" i="12"/>
  <c r="CQ427" i="12" s="1"/>
  <c r="CP205" i="12"/>
  <c r="CP427" i="12" s="1"/>
  <c r="CO205" i="12"/>
  <c r="CO427" i="12" s="1"/>
  <c r="CN205" i="12"/>
  <c r="CN427" i="12" s="1"/>
  <c r="CM205" i="12"/>
  <c r="CM427" i="12" s="1"/>
  <c r="CL205" i="12"/>
  <c r="CL427" i="12" s="1"/>
  <c r="CK205" i="12"/>
  <c r="CK427" i="12" s="1"/>
  <c r="CJ205" i="12"/>
  <c r="CJ427" i="12" s="1"/>
  <c r="CI205" i="12"/>
  <c r="CI427" i="12" s="1"/>
  <c r="CH205" i="12"/>
  <c r="CH427" i="12" s="1"/>
  <c r="CG205" i="12"/>
  <c r="CG427" i="12" s="1"/>
  <c r="CF205" i="12"/>
  <c r="CF427" i="12" s="1"/>
  <c r="CE205" i="12"/>
  <c r="CE427" i="12" s="1"/>
  <c r="CD205" i="12"/>
  <c r="CD427" i="12" s="1"/>
  <c r="CC205" i="12"/>
  <c r="CC427" i="12" s="1"/>
  <c r="CB205" i="12"/>
  <c r="CB427" i="12" s="1"/>
  <c r="CA205" i="12"/>
  <c r="CA427" i="12" s="1"/>
  <c r="BZ205" i="12"/>
  <c r="BZ427" i="12" s="1"/>
  <c r="BY205" i="12"/>
  <c r="BY427" i="12" s="1"/>
  <c r="BX205" i="12"/>
  <c r="BX427" i="12" s="1"/>
  <c r="BW205" i="12"/>
  <c r="BW427" i="12" s="1"/>
  <c r="BV205" i="12"/>
  <c r="BV427" i="12" s="1"/>
  <c r="BU205" i="12"/>
  <c r="BU427" i="12" s="1"/>
  <c r="BT205" i="12"/>
  <c r="BT427" i="12" s="1"/>
  <c r="BS205" i="12"/>
  <c r="BS427" i="12" s="1"/>
  <c r="BR205" i="12"/>
  <c r="BR427" i="12" s="1"/>
  <c r="BQ205" i="12"/>
  <c r="BQ427" i="12" s="1"/>
  <c r="BP205" i="12"/>
  <c r="BP427" i="12" s="1"/>
  <c r="BO205" i="12"/>
  <c r="BO427" i="12" s="1"/>
  <c r="BN205" i="12"/>
  <c r="BN427" i="12" s="1"/>
  <c r="BM205" i="12"/>
  <c r="BM427" i="12" s="1"/>
  <c r="BL205" i="12"/>
  <c r="BL427" i="12" s="1"/>
  <c r="BK205" i="12"/>
  <c r="BK427" i="12" s="1"/>
  <c r="BJ205" i="12"/>
  <c r="BJ427" i="12" s="1"/>
  <c r="BI205" i="12"/>
  <c r="BI427" i="12" s="1"/>
  <c r="BH205" i="12"/>
  <c r="BH427" i="12" s="1"/>
  <c r="BG205" i="12"/>
  <c r="BG427" i="12" s="1"/>
  <c r="BF205" i="12"/>
  <c r="BF427" i="12" s="1"/>
  <c r="BE205" i="12"/>
  <c r="BE427" i="12" s="1"/>
  <c r="BD205" i="12"/>
  <c r="BD427" i="12" s="1"/>
  <c r="BC205" i="12"/>
  <c r="BC427" i="12" s="1"/>
  <c r="BB205" i="12"/>
  <c r="BB427" i="12" s="1"/>
  <c r="BA205" i="12"/>
  <c r="BA427" i="12" s="1"/>
  <c r="AZ205" i="12"/>
  <c r="AZ427" i="12" s="1"/>
  <c r="AY205" i="12"/>
  <c r="AY427" i="12" s="1"/>
  <c r="AX205" i="12"/>
  <c r="AX427" i="12" s="1"/>
  <c r="AW205" i="12"/>
  <c r="AW427" i="12" s="1"/>
  <c r="AV205" i="12"/>
  <c r="AV427" i="12" s="1"/>
  <c r="AU205" i="12"/>
  <c r="AU427" i="12" s="1"/>
  <c r="AT205" i="12"/>
  <c r="AT427" i="12" s="1"/>
  <c r="AS205" i="12"/>
  <c r="AS427" i="12" s="1"/>
  <c r="AR205" i="12"/>
  <c r="AR427" i="12" s="1"/>
  <c r="AQ205" i="12"/>
  <c r="AQ427" i="12" s="1"/>
  <c r="AP205" i="12"/>
  <c r="AP427" i="12" s="1"/>
  <c r="AO205" i="12"/>
  <c r="AO427" i="12" s="1"/>
  <c r="AN205" i="12"/>
  <c r="AN427" i="12" s="1"/>
  <c r="AM205" i="12"/>
  <c r="AM427" i="12" s="1"/>
  <c r="AL205" i="12"/>
  <c r="AL427" i="12" s="1"/>
  <c r="AK205" i="12"/>
  <c r="AK427" i="12" s="1"/>
  <c r="AJ205" i="12"/>
  <c r="AJ427" i="12" s="1"/>
  <c r="AI205" i="12"/>
  <c r="AI427" i="12" s="1"/>
  <c r="AH205" i="12"/>
  <c r="AH427" i="12" s="1"/>
  <c r="AG205" i="12"/>
  <c r="AG427" i="12" s="1"/>
  <c r="AF205" i="12"/>
  <c r="AF427" i="12" s="1"/>
  <c r="AE205" i="12"/>
  <c r="AE427" i="12" s="1"/>
  <c r="AD205" i="12"/>
  <c r="AD427" i="12" s="1"/>
  <c r="AC205" i="12"/>
  <c r="AC427" i="12" s="1"/>
  <c r="AB205" i="12"/>
  <c r="AB427" i="12" s="1"/>
  <c r="AA205" i="12"/>
  <c r="AA427" i="12" s="1"/>
  <c r="Z205" i="12"/>
  <c r="Z427" i="12" s="1"/>
  <c r="Y205" i="12"/>
  <c r="Y427" i="12" s="1"/>
  <c r="X205" i="12"/>
  <c r="X427" i="12" s="1"/>
  <c r="W205" i="12"/>
  <c r="W427" i="12" s="1"/>
  <c r="V205" i="12"/>
  <c r="V427" i="12" s="1"/>
  <c r="U205" i="12"/>
  <c r="U427" i="12" s="1"/>
  <c r="T205" i="12"/>
  <c r="T427" i="12" s="1"/>
  <c r="S205" i="12"/>
  <c r="S427" i="12" s="1"/>
  <c r="R205" i="12"/>
  <c r="R427" i="12" s="1"/>
  <c r="Q205" i="12"/>
  <c r="Q427" i="12" s="1"/>
  <c r="P205" i="12"/>
  <c r="P427" i="12" s="1"/>
  <c r="O205" i="12"/>
  <c r="O427" i="12" s="1"/>
  <c r="N205" i="12"/>
  <c r="N427" i="12" s="1"/>
  <c r="M205" i="12"/>
  <c r="M427" i="12" s="1"/>
  <c r="L205" i="12"/>
  <c r="L427" i="12" s="1"/>
  <c r="K205" i="12"/>
  <c r="K427" i="12" s="1"/>
  <c r="J205" i="12"/>
  <c r="J427" i="12" s="1"/>
  <c r="I205" i="12"/>
  <c r="I427" i="12" s="1"/>
  <c r="H205" i="12"/>
  <c r="H427" i="12" s="1"/>
  <c r="G205" i="12"/>
  <c r="G427" i="12" s="1"/>
  <c r="F205" i="12"/>
  <c r="F427" i="12" s="1"/>
  <c r="E205" i="12"/>
  <c r="E427" i="12" s="1"/>
  <c r="DH204" i="12"/>
  <c r="DH426" i="12" s="1"/>
  <c r="DG204" i="12"/>
  <c r="DG426" i="12" s="1"/>
  <c r="DF204" i="12"/>
  <c r="DF426" i="12" s="1"/>
  <c r="DE204" i="12"/>
  <c r="DE426" i="12" s="1"/>
  <c r="DD204" i="12"/>
  <c r="DD426" i="12" s="1"/>
  <c r="DC204" i="12"/>
  <c r="DC426" i="12" s="1"/>
  <c r="DB204" i="12"/>
  <c r="DB426" i="12" s="1"/>
  <c r="DA204" i="12"/>
  <c r="DA426" i="12" s="1"/>
  <c r="CZ204" i="12"/>
  <c r="CZ426" i="12" s="1"/>
  <c r="CY204" i="12"/>
  <c r="CY426" i="12" s="1"/>
  <c r="CX204" i="12"/>
  <c r="CX426" i="12" s="1"/>
  <c r="CW204" i="12"/>
  <c r="CW426" i="12" s="1"/>
  <c r="CV204" i="12"/>
  <c r="CV426" i="12" s="1"/>
  <c r="CU204" i="12"/>
  <c r="CU426" i="12" s="1"/>
  <c r="CT204" i="12"/>
  <c r="CT426" i="12" s="1"/>
  <c r="CS204" i="12"/>
  <c r="CS426" i="12" s="1"/>
  <c r="CR204" i="12"/>
  <c r="CR426" i="12" s="1"/>
  <c r="CQ204" i="12"/>
  <c r="CQ426" i="12" s="1"/>
  <c r="CP204" i="12"/>
  <c r="CP426" i="12" s="1"/>
  <c r="CO204" i="12"/>
  <c r="CO426" i="12" s="1"/>
  <c r="CN204" i="12"/>
  <c r="CN426" i="12" s="1"/>
  <c r="CM204" i="12"/>
  <c r="CM426" i="12" s="1"/>
  <c r="CL204" i="12"/>
  <c r="CL426" i="12" s="1"/>
  <c r="CK204" i="12"/>
  <c r="CK426" i="12" s="1"/>
  <c r="CJ204" i="12"/>
  <c r="CJ426" i="12" s="1"/>
  <c r="CI204" i="12"/>
  <c r="CI426" i="12" s="1"/>
  <c r="CH204" i="12"/>
  <c r="CH426" i="12" s="1"/>
  <c r="CG204" i="12"/>
  <c r="CG426" i="12" s="1"/>
  <c r="CF204" i="12"/>
  <c r="CF426" i="12" s="1"/>
  <c r="CE204" i="12"/>
  <c r="CE426" i="12" s="1"/>
  <c r="CD204" i="12"/>
  <c r="CD426" i="12" s="1"/>
  <c r="CC204" i="12"/>
  <c r="CC426" i="12" s="1"/>
  <c r="CB204" i="12"/>
  <c r="CB426" i="12" s="1"/>
  <c r="CA204" i="12"/>
  <c r="CA426" i="12" s="1"/>
  <c r="BZ204" i="12"/>
  <c r="BZ426" i="12" s="1"/>
  <c r="BY204" i="12"/>
  <c r="BY426" i="12" s="1"/>
  <c r="BX204" i="12"/>
  <c r="BX426" i="12" s="1"/>
  <c r="BW204" i="12"/>
  <c r="BW426" i="12" s="1"/>
  <c r="BV204" i="12"/>
  <c r="BV426" i="12" s="1"/>
  <c r="BU204" i="12"/>
  <c r="BU426" i="12" s="1"/>
  <c r="BT204" i="12"/>
  <c r="BT426" i="12" s="1"/>
  <c r="BS204" i="12"/>
  <c r="BS426" i="12" s="1"/>
  <c r="BR204" i="12"/>
  <c r="BR426" i="12" s="1"/>
  <c r="BQ204" i="12"/>
  <c r="BQ426" i="12" s="1"/>
  <c r="BP204" i="12"/>
  <c r="BP426" i="12" s="1"/>
  <c r="BO204" i="12"/>
  <c r="BO426" i="12" s="1"/>
  <c r="BN204" i="12"/>
  <c r="BN426" i="12" s="1"/>
  <c r="BM204" i="12"/>
  <c r="BM426" i="12" s="1"/>
  <c r="BL204" i="12"/>
  <c r="BL426" i="12" s="1"/>
  <c r="BK204" i="12"/>
  <c r="BK426" i="12" s="1"/>
  <c r="BJ204" i="12"/>
  <c r="BJ426" i="12" s="1"/>
  <c r="BI204" i="12"/>
  <c r="BI426" i="12" s="1"/>
  <c r="BH204" i="12"/>
  <c r="BH426" i="12" s="1"/>
  <c r="BG204" i="12"/>
  <c r="BG426" i="12" s="1"/>
  <c r="BF204" i="12"/>
  <c r="BF426" i="12" s="1"/>
  <c r="BE204" i="12"/>
  <c r="BE426" i="12" s="1"/>
  <c r="BD204" i="12"/>
  <c r="BD426" i="12" s="1"/>
  <c r="BC204" i="12"/>
  <c r="BC426" i="12" s="1"/>
  <c r="BB204" i="12"/>
  <c r="BB426" i="12" s="1"/>
  <c r="BA204" i="12"/>
  <c r="BA426" i="12" s="1"/>
  <c r="AZ204" i="12"/>
  <c r="AZ426" i="12" s="1"/>
  <c r="AY204" i="12"/>
  <c r="AY426" i="12" s="1"/>
  <c r="AX204" i="12"/>
  <c r="AX426" i="12" s="1"/>
  <c r="AW204" i="12"/>
  <c r="AW426" i="12" s="1"/>
  <c r="AV204" i="12"/>
  <c r="AV426" i="12" s="1"/>
  <c r="AU204" i="12"/>
  <c r="AU426" i="12" s="1"/>
  <c r="AT204" i="12"/>
  <c r="AT426" i="12" s="1"/>
  <c r="AS204" i="12"/>
  <c r="AS426" i="12" s="1"/>
  <c r="AR204" i="12"/>
  <c r="AR426" i="12" s="1"/>
  <c r="AQ204" i="12"/>
  <c r="AQ426" i="12" s="1"/>
  <c r="AP204" i="12"/>
  <c r="AP426" i="12" s="1"/>
  <c r="AO204" i="12"/>
  <c r="AO426" i="12" s="1"/>
  <c r="AN204" i="12"/>
  <c r="AN426" i="12" s="1"/>
  <c r="AM204" i="12"/>
  <c r="AM426" i="12" s="1"/>
  <c r="AL204" i="12"/>
  <c r="AL426" i="12" s="1"/>
  <c r="AK204" i="12"/>
  <c r="AK426" i="12" s="1"/>
  <c r="AJ204" i="12"/>
  <c r="AJ426" i="12" s="1"/>
  <c r="AI204" i="12"/>
  <c r="AI426" i="12" s="1"/>
  <c r="AH204" i="12"/>
  <c r="AH426" i="12" s="1"/>
  <c r="AG204" i="12"/>
  <c r="AG426" i="12" s="1"/>
  <c r="AF204" i="12"/>
  <c r="AF426" i="12" s="1"/>
  <c r="AE204" i="12"/>
  <c r="AE426" i="12" s="1"/>
  <c r="AD204" i="12"/>
  <c r="AD426" i="12" s="1"/>
  <c r="AC204" i="12"/>
  <c r="AC426" i="12" s="1"/>
  <c r="AB204" i="12"/>
  <c r="AB426" i="12" s="1"/>
  <c r="AA204" i="12"/>
  <c r="AA426" i="12" s="1"/>
  <c r="Z204" i="12"/>
  <c r="Z426" i="12" s="1"/>
  <c r="Y204" i="12"/>
  <c r="Y426" i="12" s="1"/>
  <c r="X204" i="12"/>
  <c r="X426" i="12" s="1"/>
  <c r="W204" i="12"/>
  <c r="W426" i="12" s="1"/>
  <c r="V204" i="12"/>
  <c r="V426" i="12" s="1"/>
  <c r="U204" i="12"/>
  <c r="U426" i="12" s="1"/>
  <c r="T204" i="12"/>
  <c r="T426" i="12" s="1"/>
  <c r="S204" i="12"/>
  <c r="S426" i="12" s="1"/>
  <c r="R204" i="12"/>
  <c r="R426" i="12" s="1"/>
  <c r="Q204" i="12"/>
  <c r="Q426" i="12" s="1"/>
  <c r="P204" i="12"/>
  <c r="P426" i="12" s="1"/>
  <c r="O204" i="12"/>
  <c r="O426" i="12" s="1"/>
  <c r="N204" i="12"/>
  <c r="N426" i="12" s="1"/>
  <c r="M204" i="12"/>
  <c r="M426" i="12" s="1"/>
  <c r="L204" i="12"/>
  <c r="L426" i="12" s="1"/>
  <c r="K204" i="12"/>
  <c r="K426" i="12" s="1"/>
  <c r="J204" i="12"/>
  <c r="J426" i="12" s="1"/>
  <c r="I204" i="12"/>
  <c r="I426" i="12" s="1"/>
  <c r="H204" i="12"/>
  <c r="H426" i="12" s="1"/>
  <c r="G204" i="12"/>
  <c r="G426" i="12" s="1"/>
  <c r="F204" i="12"/>
  <c r="F426" i="12" s="1"/>
  <c r="E204" i="12"/>
  <c r="E426" i="12" s="1"/>
  <c r="DH203" i="12"/>
  <c r="DH425" i="12" s="1"/>
  <c r="DG203" i="12"/>
  <c r="DG425" i="12" s="1"/>
  <c r="DF203" i="12"/>
  <c r="DF425" i="12" s="1"/>
  <c r="DE203" i="12"/>
  <c r="DE425" i="12" s="1"/>
  <c r="DD203" i="12"/>
  <c r="DD425" i="12" s="1"/>
  <c r="DC203" i="12"/>
  <c r="DC425" i="12" s="1"/>
  <c r="DB203" i="12"/>
  <c r="DB425" i="12" s="1"/>
  <c r="DA203" i="12"/>
  <c r="DA425" i="12" s="1"/>
  <c r="CZ203" i="12"/>
  <c r="CZ425" i="12" s="1"/>
  <c r="CY203" i="12"/>
  <c r="CY425" i="12" s="1"/>
  <c r="CX203" i="12"/>
  <c r="CX425" i="12" s="1"/>
  <c r="CW203" i="12"/>
  <c r="CW425" i="12" s="1"/>
  <c r="CV203" i="12"/>
  <c r="CV425" i="12" s="1"/>
  <c r="CU203" i="12"/>
  <c r="CU425" i="12" s="1"/>
  <c r="CT203" i="12"/>
  <c r="CT425" i="12" s="1"/>
  <c r="CS203" i="12"/>
  <c r="CS425" i="12" s="1"/>
  <c r="CR203" i="12"/>
  <c r="CR425" i="12" s="1"/>
  <c r="CQ203" i="12"/>
  <c r="CQ425" i="12" s="1"/>
  <c r="CP203" i="12"/>
  <c r="CP425" i="12" s="1"/>
  <c r="CO203" i="12"/>
  <c r="CO425" i="12" s="1"/>
  <c r="CN203" i="12"/>
  <c r="CN425" i="12" s="1"/>
  <c r="CM203" i="12"/>
  <c r="CM425" i="12" s="1"/>
  <c r="CL203" i="12"/>
  <c r="CL425" i="12" s="1"/>
  <c r="CK203" i="12"/>
  <c r="CK425" i="12" s="1"/>
  <c r="CJ203" i="12"/>
  <c r="CJ425" i="12" s="1"/>
  <c r="CI203" i="12"/>
  <c r="CI425" i="12" s="1"/>
  <c r="CH203" i="12"/>
  <c r="CH425" i="12" s="1"/>
  <c r="CG203" i="12"/>
  <c r="CG425" i="12" s="1"/>
  <c r="CF203" i="12"/>
  <c r="CF425" i="12" s="1"/>
  <c r="CE203" i="12"/>
  <c r="CE425" i="12" s="1"/>
  <c r="CD203" i="12"/>
  <c r="CD425" i="12" s="1"/>
  <c r="CC203" i="12"/>
  <c r="CC425" i="12" s="1"/>
  <c r="CB203" i="12"/>
  <c r="CB425" i="12" s="1"/>
  <c r="CA203" i="12"/>
  <c r="CA425" i="12" s="1"/>
  <c r="BZ203" i="12"/>
  <c r="BZ425" i="12" s="1"/>
  <c r="BY203" i="12"/>
  <c r="BY425" i="12" s="1"/>
  <c r="BX203" i="12"/>
  <c r="BX425" i="12" s="1"/>
  <c r="BW203" i="12"/>
  <c r="BW425" i="12" s="1"/>
  <c r="BV203" i="12"/>
  <c r="BV425" i="12" s="1"/>
  <c r="BU203" i="12"/>
  <c r="BU425" i="12" s="1"/>
  <c r="BT203" i="12"/>
  <c r="BT425" i="12" s="1"/>
  <c r="BS203" i="12"/>
  <c r="BS425" i="12" s="1"/>
  <c r="BR203" i="12"/>
  <c r="BR425" i="12" s="1"/>
  <c r="BQ203" i="12"/>
  <c r="BQ425" i="12" s="1"/>
  <c r="BP203" i="12"/>
  <c r="BP425" i="12" s="1"/>
  <c r="BO203" i="12"/>
  <c r="BO425" i="12" s="1"/>
  <c r="BN203" i="12"/>
  <c r="BN425" i="12" s="1"/>
  <c r="BM203" i="12"/>
  <c r="BM425" i="12" s="1"/>
  <c r="BL203" i="12"/>
  <c r="BL425" i="12" s="1"/>
  <c r="BK203" i="12"/>
  <c r="BK425" i="12" s="1"/>
  <c r="BJ203" i="12"/>
  <c r="BJ425" i="12" s="1"/>
  <c r="BI203" i="12"/>
  <c r="BI425" i="12" s="1"/>
  <c r="BH203" i="12"/>
  <c r="BH425" i="12" s="1"/>
  <c r="BG203" i="12"/>
  <c r="BG425" i="12" s="1"/>
  <c r="BF203" i="12"/>
  <c r="BF425" i="12" s="1"/>
  <c r="BE203" i="12"/>
  <c r="BE425" i="12" s="1"/>
  <c r="BD203" i="12"/>
  <c r="BD425" i="12" s="1"/>
  <c r="BC203" i="12"/>
  <c r="BC425" i="12" s="1"/>
  <c r="BB203" i="12"/>
  <c r="BB425" i="12" s="1"/>
  <c r="BA203" i="12"/>
  <c r="BA425" i="12" s="1"/>
  <c r="AZ203" i="12"/>
  <c r="AZ425" i="12" s="1"/>
  <c r="AY203" i="12"/>
  <c r="AY425" i="12" s="1"/>
  <c r="AX203" i="12"/>
  <c r="AX425" i="12" s="1"/>
  <c r="AW203" i="12"/>
  <c r="AW425" i="12" s="1"/>
  <c r="AV203" i="12"/>
  <c r="AV425" i="12" s="1"/>
  <c r="AU203" i="12"/>
  <c r="AU425" i="12" s="1"/>
  <c r="AT203" i="12"/>
  <c r="AT425" i="12" s="1"/>
  <c r="AS203" i="12"/>
  <c r="AS425" i="12" s="1"/>
  <c r="AR203" i="12"/>
  <c r="AR425" i="12" s="1"/>
  <c r="AQ203" i="12"/>
  <c r="AQ425" i="12" s="1"/>
  <c r="AP203" i="12"/>
  <c r="AP425" i="12" s="1"/>
  <c r="AO203" i="12"/>
  <c r="AO425" i="12" s="1"/>
  <c r="AN203" i="12"/>
  <c r="AN425" i="12" s="1"/>
  <c r="AM203" i="12"/>
  <c r="AM425" i="12" s="1"/>
  <c r="AL203" i="12"/>
  <c r="AL425" i="12" s="1"/>
  <c r="AK203" i="12"/>
  <c r="AK425" i="12" s="1"/>
  <c r="AJ203" i="12"/>
  <c r="AJ425" i="12" s="1"/>
  <c r="AI203" i="12"/>
  <c r="AI425" i="12" s="1"/>
  <c r="AH203" i="12"/>
  <c r="AH425" i="12" s="1"/>
  <c r="AG203" i="12"/>
  <c r="AG425" i="12" s="1"/>
  <c r="AF203" i="12"/>
  <c r="AF425" i="12" s="1"/>
  <c r="AE203" i="12"/>
  <c r="AE425" i="12" s="1"/>
  <c r="AD203" i="12"/>
  <c r="AD425" i="12" s="1"/>
  <c r="AC203" i="12"/>
  <c r="AC425" i="12" s="1"/>
  <c r="AB203" i="12"/>
  <c r="AB425" i="12" s="1"/>
  <c r="AA203" i="12"/>
  <c r="AA425" i="12" s="1"/>
  <c r="Z203" i="12"/>
  <c r="Z425" i="12" s="1"/>
  <c r="Y203" i="12"/>
  <c r="Y425" i="12" s="1"/>
  <c r="X203" i="12"/>
  <c r="X425" i="12" s="1"/>
  <c r="W203" i="12"/>
  <c r="W425" i="12" s="1"/>
  <c r="V203" i="12"/>
  <c r="V425" i="12" s="1"/>
  <c r="U203" i="12"/>
  <c r="U425" i="12" s="1"/>
  <c r="T203" i="12"/>
  <c r="T425" i="12" s="1"/>
  <c r="S203" i="12"/>
  <c r="S425" i="12" s="1"/>
  <c r="R203" i="12"/>
  <c r="R425" i="12" s="1"/>
  <c r="Q203" i="12"/>
  <c r="Q425" i="12" s="1"/>
  <c r="P203" i="12"/>
  <c r="P425" i="12" s="1"/>
  <c r="O203" i="12"/>
  <c r="O425" i="12" s="1"/>
  <c r="N203" i="12"/>
  <c r="N425" i="12" s="1"/>
  <c r="M203" i="12"/>
  <c r="M425" i="12" s="1"/>
  <c r="L203" i="12"/>
  <c r="L425" i="12" s="1"/>
  <c r="K203" i="12"/>
  <c r="K425" i="12" s="1"/>
  <c r="J203" i="12"/>
  <c r="J425" i="12" s="1"/>
  <c r="I203" i="12"/>
  <c r="I425" i="12" s="1"/>
  <c r="H203" i="12"/>
  <c r="H425" i="12" s="1"/>
  <c r="G203" i="12"/>
  <c r="G425" i="12" s="1"/>
  <c r="F203" i="12"/>
  <c r="F425" i="12" s="1"/>
  <c r="E203" i="12"/>
  <c r="E425" i="12" s="1"/>
  <c r="DH202" i="12"/>
  <c r="DH424" i="12" s="1"/>
  <c r="DG202" i="12"/>
  <c r="DG424" i="12" s="1"/>
  <c r="DF202" i="12"/>
  <c r="DF424" i="12" s="1"/>
  <c r="DE202" i="12"/>
  <c r="DE424" i="12" s="1"/>
  <c r="DD202" i="12"/>
  <c r="DD424" i="12" s="1"/>
  <c r="DC202" i="12"/>
  <c r="DC424" i="12" s="1"/>
  <c r="DB202" i="12"/>
  <c r="DB424" i="12" s="1"/>
  <c r="DA202" i="12"/>
  <c r="DA424" i="12" s="1"/>
  <c r="CZ202" i="12"/>
  <c r="CZ424" i="12" s="1"/>
  <c r="CY202" i="12"/>
  <c r="CY424" i="12" s="1"/>
  <c r="CX202" i="12"/>
  <c r="CX424" i="12" s="1"/>
  <c r="CW202" i="12"/>
  <c r="CW424" i="12" s="1"/>
  <c r="CV202" i="12"/>
  <c r="CV424" i="12" s="1"/>
  <c r="CU202" i="12"/>
  <c r="CU424" i="12" s="1"/>
  <c r="CT202" i="12"/>
  <c r="CT424" i="12" s="1"/>
  <c r="CS202" i="12"/>
  <c r="CS424" i="12" s="1"/>
  <c r="CR202" i="12"/>
  <c r="CR424" i="12" s="1"/>
  <c r="CQ202" i="12"/>
  <c r="CQ424" i="12" s="1"/>
  <c r="CP202" i="12"/>
  <c r="CP424" i="12" s="1"/>
  <c r="CO202" i="12"/>
  <c r="CO424" i="12" s="1"/>
  <c r="CN202" i="12"/>
  <c r="CN424" i="12" s="1"/>
  <c r="CM202" i="12"/>
  <c r="CM424" i="12" s="1"/>
  <c r="CL202" i="12"/>
  <c r="CL424" i="12" s="1"/>
  <c r="CK202" i="12"/>
  <c r="CK424" i="12" s="1"/>
  <c r="CJ202" i="12"/>
  <c r="CJ424" i="12" s="1"/>
  <c r="CI202" i="12"/>
  <c r="CI424" i="12" s="1"/>
  <c r="CH202" i="12"/>
  <c r="CH424" i="12" s="1"/>
  <c r="CG202" i="12"/>
  <c r="CG424" i="12" s="1"/>
  <c r="CF202" i="12"/>
  <c r="CF424" i="12" s="1"/>
  <c r="CE202" i="12"/>
  <c r="CE424" i="12" s="1"/>
  <c r="CD202" i="12"/>
  <c r="CD424" i="12" s="1"/>
  <c r="CC202" i="12"/>
  <c r="CC424" i="12" s="1"/>
  <c r="CB202" i="12"/>
  <c r="CB424" i="12" s="1"/>
  <c r="CA202" i="12"/>
  <c r="CA424" i="12" s="1"/>
  <c r="BZ202" i="12"/>
  <c r="BZ424" i="12" s="1"/>
  <c r="BY202" i="12"/>
  <c r="BY424" i="12" s="1"/>
  <c r="BX202" i="12"/>
  <c r="BX424" i="12" s="1"/>
  <c r="BW202" i="12"/>
  <c r="BW424" i="12" s="1"/>
  <c r="BV202" i="12"/>
  <c r="BV424" i="12" s="1"/>
  <c r="BU202" i="12"/>
  <c r="BU424" i="12" s="1"/>
  <c r="BT202" i="12"/>
  <c r="BT424" i="12" s="1"/>
  <c r="BS202" i="12"/>
  <c r="BS424" i="12" s="1"/>
  <c r="BR202" i="12"/>
  <c r="BR424" i="12" s="1"/>
  <c r="BQ202" i="12"/>
  <c r="BQ424" i="12" s="1"/>
  <c r="BP202" i="12"/>
  <c r="BP424" i="12" s="1"/>
  <c r="BO202" i="12"/>
  <c r="BO424" i="12" s="1"/>
  <c r="BN202" i="12"/>
  <c r="BN424" i="12" s="1"/>
  <c r="BM202" i="12"/>
  <c r="BM424" i="12" s="1"/>
  <c r="BL202" i="12"/>
  <c r="BL424" i="12" s="1"/>
  <c r="BK202" i="12"/>
  <c r="BK424" i="12" s="1"/>
  <c r="BJ202" i="12"/>
  <c r="BJ424" i="12" s="1"/>
  <c r="BI202" i="12"/>
  <c r="BI424" i="12" s="1"/>
  <c r="BH202" i="12"/>
  <c r="BH424" i="12" s="1"/>
  <c r="BG202" i="12"/>
  <c r="BG424" i="12" s="1"/>
  <c r="BF202" i="12"/>
  <c r="BF424" i="12" s="1"/>
  <c r="BE202" i="12"/>
  <c r="BE424" i="12" s="1"/>
  <c r="BD202" i="12"/>
  <c r="BD424" i="12" s="1"/>
  <c r="BC202" i="12"/>
  <c r="BC424" i="12" s="1"/>
  <c r="BB202" i="12"/>
  <c r="BB424" i="12" s="1"/>
  <c r="BA202" i="12"/>
  <c r="BA424" i="12" s="1"/>
  <c r="AZ202" i="12"/>
  <c r="AZ424" i="12" s="1"/>
  <c r="AY202" i="12"/>
  <c r="AY424" i="12" s="1"/>
  <c r="AX202" i="12"/>
  <c r="AX424" i="12" s="1"/>
  <c r="AW202" i="12"/>
  <c r="AW424" i="12" s="1"/>
  <c r="AV202" i="12"/>
  <c r="AV424" i="12" s="1"/>
  <c r="AU202" i="12"/>
  <c r="AU424" i="12" s="1"/>
  <c r="AT202" i="12"/>
  <c r="AT424" i="12" s="1"/>
  <c r="AS202" i="12"/>
  <c r="AS424" i="12" s="1"/>
  <c r="AR202" i="12"/>
  <c r="AR424" i="12" s="1"/>
  <c r="AQ202" i="12"/>
  <c r="AQ424" i="12" s="1"/>
  <c r="AP202" i="12"/>
  <c r="AP424" i="12" s="1"/>
  <c r="AO202" i="12"/>
  <c r="AO424" i="12" s="1"/>
  <c r="AN202" i="12"/>
  <c r="AN424" i="12" s="1"/>
  <c r="AM202" i="12"/>
  <c r="AM424" i="12" s="1"/>
  <c r="AL202" i="12"/>
  <c r="AL424" i="12" s="1"/>
  <c r="AK202" i="12"/>
  <c r="AK424" i="12" s="1"/>
  <c r="AJ202" i="12"/>
  <c r="AJ424" i="12" s="1"/>
  <c r="AI202" i="12"/>
  <c r="AI424" i="12" s="1"/>
  <c r="AH202" i="12"/>
  <c r="AH424" i="12" s="1"/>
  <c r="AG202" i="12"/>
  <c r="AG424" i="12" s="1"/>
  <c r="AF202" i="12"/>
  <c r="AF424" i="12" s="1"/>
  <c r="AE202" i="12"/>
  <c r="AE424" i="12" s="1"/>
  <c r="AD202" i="12"/>
  <c r="AD424" i="12" s="1"/>
  <c r="AC202" i="12"/>
  <c r="AC424" i="12" s="1"/>
  <c r="AB202" i="12"/>
  <c r="AB424" i="12" s="1"/>
  <c r="AA202" i="12"/>
  <c r="AA424" i="12" s="1"/>
  <c r="Z202" i="12"/>
  <c r="Z424" i="12" s="1"/>
  <c r="Y202" i="12"/>
  <c r="Y424" i="12" s="1"/>
  <c r="X202" i="12"/>
  <c r="X424" i="12" s="1"/>
  <c r="W202" i="12"/>
  <c r="W424" i="12" s="1"/>
  <c r="V202" i="12"/>
  <c r="V424" i="12" s="1"/>
  <c r="U202" i="12"/>
  <c r="U424" i="12" s="1"/>
  <c r="T202" i="12"/>
  <c r="T424" i="12" s="1"/>
  <c r="S202" i="12"/>
  <c r="S424" i="12" s="1"/>
  <c r="R202" i="12"/>
  <c r="R424" i="12" s="1"/>
  <c r="Q202" i="12"/>
  <c r="Q424" i="12" s="1"/>
  <c r="P202" i="12"/>
  <c r="P424" i="12" s="1"/>
  <c r="O202" i="12"/>
  <c r="O424" i="12" s="1"/>
  <c r="N202" i="12"/>
  <c r="N424" i="12" s="1"/>
  <c r="M202" i="12"/>
  <c r="M424" i="12" s="1"/>
  <c r="L202" i="12"/>
  <c r="L424" i="12" s="1"/>
  <c r="K202" i="12"/>
  <c r="K424" i="12" s="1"/>
  <c r="J202" i="12"/>
  <c r="J424" i="12" s="1"/>
  <c r="I202" i="12"/>
  <c r="I424" i="12" s="1"/>
  <c r="H202" i="12"/>
  <c r="H424" i="12" s="1"/>
  <c r="G202" i="12"/>
  <c r="G424" i="12" s="1"/>
  <c r="F202" i="12"/>
  <c r="F424" i="12" s="1"/>
  <c r="E202" i="12"/>
  <c r="E424" i="12" s="1"/>
  <c r="DH201" i="12"/>
  <c r="DH423" i="12" s="1"/>
  <c r="DG201" i="12"/>
  <c r="DG423" i="12" s="1"/>
  <c r="DF201" i="12"/>
  <c r="DF423" i="12" s="1"/>
  <c r="DE201" i="12"/>
  <c r="DE423" i="12" s="1"/>
  <c r="DD201" i="12"/>
  <c r="DD423" i="12" s="1"/>
  <c r="DC201" i="12"/>
  <c r="DC423" i="12" s="1"/>
  <c r="DB201" i="12"/>
  <c r="DB423" i="12" s="1"/>
  <c r="DA201" i="12"/>
  <c r="DA423" i="12" s="1"/>
  <c r="CZ201" i="12"/>
  <c r="CZ423" i="12" s="1"/>
  <c r="CY201" i="12"/>
  <c r="CY423" i="12" s="1"/>
  <c r="CX201" i="12"/>
  <c r="CX423" i="12" s="1"/>
  <c r="CW201" i="12"/>
  <c r="CW423" i="12" s="1"/>
  <c r="CV201" i="12"/>
  <c r="CV423" i="12" s="1"/>
  <c r="CU201" i="12"/>
  <c r="CU423" i="12" s="1"/>
  <c r="CT201" i="12"/>
  <c r="CT423" i="12" s="1"/>
  <c r="CS201" i="12"/>
  <c r="CS423" i="12" s="1"/>
  <c r="CR201" i="12"/>
  <c r="CR423" i="12" s="1"/>
  <c r="CQ201" i="12"/>
  <c r="CQ423" i="12" s="1"/>
  <c r="CP201" i="12"/>
  <c r="CP423" i="12" s="1"/>
  <c r="CO201" i="12"/>
  <c r="CO423" i="12" s="1"/>
  <c r="CN201" i="12"/>
  <c r="CN423" i="12" s="1"/>
  <c r="CM201" i="12"/>
  <c r="CM423" i="12" s="1"/>
  <c r="CL201" i="12"/>
  <c r="CL423" i="12" s="1"/>
  <c r="CK201" i="12"/>
  <c r="CK423" i="12" s="1"/>
  <c r="CJ201" i="12"/>
  <c r="CJ423" i="12" s="1"/>
  <c r="CI201" i="12"/>
  <c r="CI423" i="12" s="1"/>
  <c r="CH201" i="12"/>
  <c r="CH423" i="12" s="1"/>
  <c r="CG201" i="12"/>
  <c r="CG423" i="12" s="1"/>
  <c r="CF201" i="12"/>
  <c r="CF423" i="12" s="1"/>
  <c r="CE201" i="12"/>
  <c r="CE423" i="12" s="1"/>
  <c r="CD201" i="12"/>
  <c r="CD423" i="12" s="1"/>
  <c r="CC201" i="12"/>
  <c r="CC423" i="12" s="1"/>
  <c r="CB201" i="12"/>
  <c r="CB423" i="12" s="1"/>
  <c r="CA201" i="12"/>
  <c r="CA423" i="12" s="1"/>
  <c r="BZ201" i="12"/>
  <c r="BZ423" i="12" s="1"/>
  <c r="BY201" i="12"/>
  <c r="BY423" i="12" s="1"/>
  <c r="BX201" i="12"/>
  <c r="BX423" i="12" s="1"/>
  <c r="BW201" i="12"/>
  <c r="BW423" i="12" s="1"/>
  <c r="BV201" i="12"/>
  <c r="BV423" i="12" s="1"/>
  <c r="BU201" i="12"/>
  <c r="BU423" i="12" s="1"/>
  <c r="BT201" i="12"/>
  <c r="BT423" i="12" s="1"/>
  <c r="BS201" i="12"/>
  <c r="BS423" i="12" s="1"/>
  <c r="BR201" i="12"/>
  <c r="BR423" i="12" s="1"/>
  <c r="BQ201" i="12"/>
  <c r="BQ423" i="12" s="1"/>
  <c r="BP201" i="12"/>
  <c r="BP423" i="12" s="1"/>
  <c r="BO201" i="12"/>
  <c r="BO423" i="12" s="1"/>
  <c r="BN201" i="12"/>
  <c r="BN423" i="12" s="1"/>
  <c r="BM201" i="12"/>
  <c r="BM423" i="12" s="1"/>
  <c r="BL201" i="12"/>
  <c r="BL423" i="12" s="1"/>
  <c r="BK201" i="12"/>
  <c r="BK423" i="12" s="1"/>
  <c r="BJ201" i="12"/>
  <c r="BJ423" i="12" s="1"/>
  <c r="BI201" i="12"/>
  <c r="BI423" i="12" s="1"/>
  <c r="BH201" i="12"/>
  <c r="BH423" i="12" s="1"/>
  <c r="BG201" i="12"/>
  <c r="BG423" i="12" s="1"/>
  <c r="BF201" i="12"/>
  <c r="BF423" i="12" s="1"/>
  <c r="BE201" i="12"/>
  <c r="BE423" i="12" s="1"/>
  <c r="BD201" i="12"/>
  <c r="BD423" i="12" s="1"/>
  <c r="BC201" i="12"/>
  <c r="BC423" i="12" s="1"/>
  <c r="BB201" i="12"/>
  <c r="BB423" i="12" s="1"/>
  <c r="BA201" i="12"/>
  <c r="BA423" i="12" s="1"/>
  <c r="AZ201" i="12"/>
  <c r="AZ423" i="12" s="1"/>
  <c r="AY201" i="12"/>
  <c r="AY423" i="12" s="1"/>
  <c r="AX201" i="12"/>
  <c r="AX423" i="12" s="1"/>
  <c r="AW201" i="12"/>
  <c r="AW423" i="12" s="1"/>
  <c r="AV201" i="12"/>
  <c r="AV423" i="12" s="1"/>
  <c r="AU201" i="12"/>
  <c r="AU423" i="12" s="1"/>
  <c r="AT201" i="12"/>
  <c r="AT423" i="12" s="1"/>
  <c r="AS201" i="12"/>
  <c r="AS423" i="12" s="1"/>
  <c r="AR201" i="12"/>
  <c r="AR423" i="12" s="1"/>
  <c r="AQ201" i="12"/>
  <c r="AQ423" i="12" s="1"/>
  <c r="AP201" i="12"/>
  <c r="AP423" i="12" s="1"/>
  <c r="AO201" i="12"/>
  <c r="AO423" i="12" s="1"/>
  <c r="AN201" i="12"/>
  <c r="AN423" i="12" s="1"/>
  <c r="AM201" i="12"/>
  <c r="AM423" i="12" s="1"/>
  <c r="AL201" i="12"/>
  <c r="AL423" i="12" s="1"/>
  <c r="AK201" i="12"/>
  <c r="AK423" i="12" s="1"/>
  <c r="AJ201" i="12"/>
  <c r="AJ423" i="12" s="1"/>
  <c r="AI201" i="12"/>
  <c r="AI423" i="12" s="1"/>
  <c r="AH201" i="12"/>
  <c r="AH423" i="12" s="1"/>
  <c r="AG201" i="12"/>
  <c r="AG423" i="12" s="1"/>
  <c r="AF201" i="12"/>
  <c r="AF423" i="12" s="1"/>
  <c r="AE201" i="12"/>
  <c r="AE423" i="12" s="1"/>
  <c r="AD201" i="12"/>
  <c r="AD423" i="12" s="1"/>
  <c r="AC201" i="12"/>
  <c r="AC423" i="12" s="1"/>
  <c r="AB201" i="12"/>
  <c r="AB423" i="12" s="1"/>
  <c r="AA201" i="12"/>
  <c r="AA423" i="12" s="1"/>
  <c r="Z201" i="12"/>
  <c r="Z423" i="12" s="1"/>
  <c r="Y201" i="12"/>
  <c r="Y423" i="12" s="1"/>
  <c r="X201" i="12"/>
  <c r="X423" i="12" s="1"/>
  <c r="W201" i="12"/>
  <c r="W423" i="12" s="1"/>
  <c r="V201" i="12"/>
  <c r="V423" i="12" s="1"/>
  <c r="U201" i="12"/>
  <c r="U423" i="12" s="1"/>
  <c r="T201" i="12"/>
  <c r="T423" i="12" s="1"/>
  <c r="S201" i="12"/>
  <c r="S423" i="12" s="1"/>
  <c r="R201" i="12"/>
  <c r="R423" i="12" s="1"/>
  <c r="Q201" i="12"/>
  <c r="Q423" i="12" s="1"/>
  <c r="P201" i="12"/>
  <c r="P423" i="12" s="1"/>
  <c r="O201" i="12"/>
  <c r="O423" i="12" s="1"/>
  <c r="N201" i="12"/>
  <c r="N423" i="12" s="1"/>
  <c r="M201" i="12"/>
  <c r="M423" i="12" s="1"/>
  <c r="L201" i="12"/>
  <c r="L423" i="12" s="1"/>
  <c r="K201" i="12"/>
  <c r="K423" i="12" s="1"/>
  <c r="J201" i="12"/>
  <c r="J423" i="12" s="1"/>
  <c r="I201" i="12"/>
  <c r="I423" i="12" s="1"/>
  <c r="H201" i="12"/>
  <c r="H423" i="12" s="1"/>
  <c r="G201" i="12"/>
  <c r="G423" i="12" s="1"/>
  <c r="F201" i="12"/>
  <c r="F423" i="12" s="1"/>
  <c r="E201" i="12"/>
  <c r="E423" i="12" s="1"/>
  <c r="DH200" i="12"/>
  <c r="DH422" i="12" s="1"/>
  <c r="DG200" i="12"/>
  <c r="DG422" i="12" s="1"/>
  <c r="DF200" i="12"/>
  <c r="DF422" i="12" s="1"/>
  <c r="DE200" i="12"/>
  <c r="DE422" i="12" s="1"/>
  <c r="DD200" i="12"/>
  <c r="DD422" i="12" s="1"/>
  <c r="DC200" i="12"/>
  <c r="DC422" i="12" s="1"/>
  <c r="DB200" i="12"/>
  <c r="DB422" i="12" s="1"/>
  <c r="DA200" i="12"/>
  <c r="DA422" i="12" s="1"/>
  <c r="CZ200" i="12"/>
  <c r="CZ422" i="12" s="1"/>
  <c r="CY200" i="12"/>
  <c r="CY422" i="12" s="1"/>
  <c r="CX200" i="12"/>
  <c r="CX422" i="12" s="1"/>
  <c r="CW200" i="12"/>
  <c r="CW422" i="12" s="1"/>
  <c r="CV200" i="12"/>
  <c r="CV422" i="12" s="1"/>
  <c r="CU200" i="12"/>
  <c r="CU422" i="12" s="1"/>
  <c r="CT200" i="12"/>
  <c r="CT422" i="12" s="1"/>
  <c r="CS200" i="12"/>
  <c r="CS422" i="12" s="1"/>
  <c r="CR200" i="12"/>
  <c r="CR422" i="12" s="1"/>
  <c r="CQ200" i="12"/>
  <c r="CQ422" i="12" s="1"/>
  <c r="CP200" i="12"/>
  <c r="CP422" i="12" s="1"/>
  <c r="CO200" i="12"/>
  <c r="CO422" i="12" s="1"/>
  <c r="CN200" i="12"/>
  <c r="CN422" i="12" s="1"/>
  <c r="CM200" i="12"/>
  <c r="CM422" i="12" s="1"/>
  <c r="CL200" i="12"/>
  <c r="CL422" i="12" s="1"/>
  <c r="CK200" i="12"/>
  <c r="CK422" i="12" s="1"/>
  <c r="CJ200" i="12"/>
  <c r="CJ422" i="12" s="1"/>
  <c r="CI200" i="12"/>
  <c r="CI422" i="12" s="1"/>
  <c r="CH200" i="12"/>
  <c r="CH422" i="12" s="1"/>
  <c r="CG200" i="12"/>
  <c r="CG422" i="12" s="1"/>
  <c r="CF200" i="12"/>
  <c r="CF422" i="12" s="1"/>
  <c r="CE200" i="12"/>
  <c r="CE422" i="12" s="1"/>
  <c r="CD200" i="12"/>
  <c r="CD422" i="12" s="1"/>
  <c r="CC200" i="12"/>
  <c r="CC422" i="12" s="1"/>
  <c r="CB200" i="12"/>
  <c r="CB422" i="12" s="1"/>
  <c r="CA200" i="12"/>
  <c r="CA422" i="12" s="1"/>
  <c r="BZ200" i="12"/>
  <c r="BZ422" i="12" s="1"/>
  <c r="BY200" i="12"/>
  <c r="BY422" i="12" s="1"/>
  <c r="BX200" i="12"/>
  <c r="BX422" i="12" s="1"/>
  <c r="BW200" i="12"/>
  <c r="BW422" i="12" s="1"/>
  <c r="BV200" i="12"/>
  <c r="BV422" i="12" s="1"/>
  <c r="BU200" i="12"/>
  <c r="BU422" i="12" s="1"/>
  <c r="BT200" i="12"/>
  <c r="BT422" i="12" s="1"/>
  <c r="BS200" i="12"/>
  <c r="BS422" i="12" s="1"/>
  <c r="BR200" i="12"/>
  <c r="BR422" i="12" s="1"/>
  <c r="BQ200" i="12"/>
  <c r="BQ422" i="12" s="1"/>
  <c r="BP200" i="12"/>
  <c r="BP422" i="12" s="1"/>
  <c r="BO200" i="12"/>
  <c r="BO422" i="12" s="1"/>
  <c r="BN200" i="12"/>
  <c r="BN422" i="12" s="1"/>
  <c r="BM200" i="12"/>
  <c r="BM422" i="12" s="1"/>
  <c r="BL200" i="12"/>
  <c r="BL422" i="12" s="1"/>
  <c r="BK200" i="12"/>
  <c r="BK422" i="12" s="1"/>
  <c r="BJ200" i="12"/>
  <c r="BJ422" i="12" s="1"/>
  <c r="BI200" i="12"/>
  <c r="BI422" i="12" s="1"/>
  <c r="BH200" i="12"/>
  <c r="BH422" i="12" s="1"/>
  <c r="BG200" i="12"/>
  <c r="BG422" i="12" s="1"/>
  <c r="BF200" i="12"/>
  <c r="BF422" i="12" s="1"/>
  <c r="BE200" i="12"/>
  <c r="BE422" i="12" s="1"/>
  <c r="BD200" i="12"/>
  <c r="BD422" i="12" s="1"/>
  <c r="BC200" i="12"/>
  <c r="BC422" i="12" s="1"/>
  <c r="BB200" i="12"/>
  <c r="BB422" i="12" s="1"/>
  <c r="BA200" i="12"/>
  <c r="BA422" i="12" s="1"/>
  <c r="AZ200" i="12"/>
  <c r="AZ422" i="12" s="1"/>
  <c r="AY200" i="12"/>
  <c r="AY422" i="12" s="1"/>
  <c r="AX200" i="12"/>
  <c r="AX422" i="12" s="1"/>
  <c r="AW200" i="12"/>
  <c r="AW422" i="12" s="1"/>
  <c r="AV200" i="12"/>
  <c r="AV422" i="12" s="1"/>
  <c r="AU200" i="12"/>
  <c r="AU422" i="12" s="1"/>
  <c r="AT200" i="12"/>
  <c r="AT422" i="12" s="1"/>
  <c r="AS200" i="12"/>
  <c r="AS422" i="12" s="1"/>
  <c r="AR200" i="12"/>
  <c r="AR422" i="12" s="1"/>
  <c r="AQ200" i="12"/>
  <c r="AQ422" i="12" s="1"/>
  <c r="AP200" i="12"/>
  <c r="AP422" i="12" s="1"/>
  <c r="AO200" i="12"/>
  <c r="AO422" i="12" s="1"/>
  <c r="AN200" i="12"/>
  <c r="AN422" i="12" s="1"/>
  <c r="AM200" i="12"/>
  <c r="AM422" i="12" s="1"/>
  <c r="AL200" i="12"/>
  <c r="AL422" i="12" s="1"/>
  <c r="AK200" i="12"/>
  <c r="AK422" i="12" s="1"/>
  <c r="AJ200" i="12"/>
  <c r="AJ422" i="12" s="1"/>
  <c r="AI200" i="12"/>
  <c r="AI422" i="12" s="1"/>
  <c r="AH200" i="12"/>
  <c r="AH422" i="12" s="1"/>
  <c r="AG200" i="12"/>
  <c r="AG422" i="12" s="1"/>
  <c r="AF200" i="12"/>
  <c r="AF422" i="12" s="1"/>
  <c r="AE200" i="12"/>
  <c r="AE422" i="12" s="1"/>
  <c r="AD200" i="12"/>
  <c r="AD422" i="12" s="1"/>
  <c r="AC200" i="12"/>
  <c r="AC422" i="12" s="1"/>
  <c r="AB200" i="12"/>
  <c r="AB422" i="12" s="1"/>
  <c r="AA200" i="12"/>
  <c r="AA422" i="12" s="1"/>
  <c r="Z200" i="12"/>
  <c r="Z422" i="12" s="1"/>
  <c r="Y200" i="12"/>
  <c r="Y422" i="12" s="1"/>
  <c r="X200" i="12"/>
  <c r="X422" i="12" s="1"/>
  <c r="W200" i="12"/>
  <c r="W422" i="12" s="1"/>
  <c r="V200" i="12"/>
  <c r="V422" i="12" s="1"/>
  <c r="U200" i="12"/>
  <c r="U422" i="12" s="1"/>
  <c r="T200" i="12"/>
  <c r="T422" i="12" s="1"/>
  <c r="S200" i="12"/>
  <c r="S422" i="12" s="1"/>
  <c r="R200" i="12"/>
  <c r="R422" i="12" s="1"/>
  <c r="Q200" i="12"/>
  <c r="Q422" i="12" s="1"/>
  <c r="P200" i="12"/>
  <c r="P422" i="12" s="1"/>
  <c r="O200" i="12"/>
  <c r="O422" i="12" s="1"/>
  <c r="N200" i="12"/>
  <c r="N422" i="12" s="1"/>
  <c r="M200" i="12"/>
  <c r="M422" i="12" s="1"/>
  <c r="L200" i="12"/>
  <c r="L422" i="12" s="1"/>
  <c r="K200" i="12"/>
  <c r="K422" i="12" s="1"/>
  <c r="J200" i="12"/>
  <c r="J422" i="12" s="1"/>
  <c r="I200" i="12"/>
  <c r="I422" i="12" s="1"/>
  <c r="H200" i="12"/>
  <c r="H422" i="12" s="1"/>
  <c r="G200" i="12"/>
  <c r="G422" i="12" s="1"/>
  <c r="F200" i="12"/>
  <c r="F422" i="12" s="1"/>
  <c r="E200" i="12"/>
  <c r="E422" i="12" s="1"/>
  <c r="DH199" i="12"/>
  <c r="DH421" i="12" s="1"/>
  <c r="DG199" i="12"/>
  <c r="DG421" i="12" s="1"/>
  <c r="DF199" i="12"/>
  <c r="DF421" i="12" s="1"/>
  <c r="DE199" i="12"/>
  <c r="DE421" i="12" s="1"/>
  <c r="DD199" i="12"/>
  <c r="DD421" i="12" s="1"/>
  <c r="DC199" i="12"/>
  <c r="DC421" i="12" s="1"/>
  <c r="DB199" i="12"/>
  <c r="DB421" i="12" s="1"/>
  <c r="DA199" i="12"/>
  <c r="DA421" i="12" s="1"/>
  <c r="CZ199" i="12"/>
  <c r="CZ421" i="12" s="1"/>
  <c r="CY199" i="12"/>
  <c r="CY421" i="12" s="1"/>
  <c r="CX199" i="12"/>
  <c r="CX421" i="12" s="1"/>
  <c r="CW199" i="12"/>
  <c r="CW421" i="12" s="1"/>
  <c r="CV199" i="12"/>
  <c r="CV421" i="12" s="1"/>
  <c r="CU199" i="12"/>
  <c r="CU421" i="12" s="1"/>
  <c r="CT199" i="12"/>
  <c r="CT421" i="12" s="1"/>
  <c r="CS199" i="12"/>
  <c r="CS421" i="12" s="1"/>
  <c r="CR199" i="12"/>
  <c r="CR421" i="12" s="1"/>
  <c r="CQ199" i="12"/>
  <c r="CQ421" i="12" s="1"/>
  <c r="CP199" i="12"/>
  <c r="CP421" i="12" s="1"/>
  <c r="CO199" i="12"/>
  <c r="CO421" i="12" s="1"/>
  <c r="CN199" i="12"/>
  <c r="CN421" i="12" s="1"/>
  <c r="CM199" i="12"/>
  <c r="CM421" i="12" s="1"/>
  <c r="CL199" i="12"/>
  <c r="CL421" i="12" s="1"/>
  <c r="CK199" i="12"/>
  <c r="CK421" i="12" s="1"/>
  <c r="CJ199" i="12"/>
  <c r="CJ421" i="12" s="1"/>
  <c r="CI199" i="12"/>
  <c r="CI421" i="12" s="1"/>
  <c r="CH199" i="12"/>
  <c r="CH421" i="12" s="1"/>
  <c r="CG199" i="12"/>
  <c r="CG421" i="12" s="1"/>
  <c r="CF199" i="12"/>
  <c r="CF421" i="12" s="1"/>
  <c r="CE199" i="12"/>
  <c r="CE421" i="12" s="1"/>
  <c r="CD199" i="12"/>
  <c r="CD421" i="12" s="1"/>
  <c r="CC199" i="12"/>
  <c r="CC421" i="12" s="1"/>
  <c r="CB199" i="12"/>
  <c r="CB421" i="12" s="1"/>
  <c r="CA199" i="12"/>
  <c r="CA421" i="12" s="1"/>
  <c r="BZ199" i="12"/>
  <c r="BZ421" i="12" s="1"/>
  <c r="BY199" i="12"/>
  <c r="BY421" i="12" s="1"/>
  <c r="BX199" i="12"/>
  <c r="BX421" i="12" s="1"/>
  <c r="BW199" i="12"/>
  <c r="BW421" i="12" s="1"/>
  <c r="BV199" i="12"/>
  <c r="BV421" i="12" s="1"/>
  <c r="BU199" i="12"/>
  <c r="BU421" i="12" s="1"/>
  <c r="BT199" i="12"/>
  <c r="BT421" i="12" s="1"/>
  <c r="BS199" i="12"/>
  <c r="BS421" i="12" s="1"/>
  <c r="BR199" i="12"/>
  <c r="BR421" i="12" s="1"/>
  <c r="BQ199" i="12"/>
  <c r="BQ421" i="12" s="1"/>
  <c r="BP199" i="12"/>
  <c r="BP421" i="12" s="1"/>
  <c r="BO199" i="12"/>
  <c r="BO421" i="12" s="1"/>
  <c r="BN199" i="12"/>
  <c r="BN421" i="12" s="1"/>
  <c r="BM199" i="12"/>
  <c r="BM421" i="12" s="1"/>
  <c r="BL199" i="12"/>
  <c r="BL421" i="12" s="1"/>
  <c r="BK199" i="12"/>
  <c r="BK421" i="12" s="1"/>
  <c r="BJ199" i="12"/>
  <c r="BJ421" i="12" s="1"/>
  <c r="BI199" i="12"/>
  <c r="BI421" i="12" s="1"/>
  <c r="BH199" i="12"/>
  <c r="BH421" i="12" s="1"/>
  <c r="BG199" i="12"/>
  <c r="BG421" i="12" s="1"/>
  <c r="BF199" i="12"/>
  <c r="BF421" i="12" s="1"/>
  <c r="BE199" i="12"/>
  <c r="BE421" i="12" s="1"/>
  <c r="BD199" i="12"/>
  <c r="BD421" i="12" s="1"/>
  <c r="BC199" i="12"/>
  <c r="BC421" i="12" s="1"/>
  <c r="BB199" i="12"/>
  <c r="BB421" i="12" s="1"/>
  <c r="BA199" i="12"/>
  <c r="BA421" i="12" s="1"/>
  <c r="AZ199" i="12"/>
  <c r="AZ421" i="12" s="1"/>
  <c r="AY199" i="12"/>
  <c r="AY421" i="12" s="1"/>
  <c r="AX199" i="12"/>
  <c r="AX421" i="12" s="1"/>
  <c r="AW199" i="12"/>
  <c r="AW421" i="12" s="1"/>
  <c r="AV199" i="12"/>
  <c r="AV421" i="12" s="1"/>
  <c r="AU199" i="12"/>
  <c r="AU421" i="12" s="1"/>
  <c r="AT199" i="12"/>
  <c r="AT421" i="12" s="1"/>
  <c r="AS199" i="12"/>
  <c r="AS421" i="12" s="1"/>
  <c r="AR199" i="12"/>
  <c r="AR421" i="12" s="1"/>
  <c r="AQ199" i="12"/>
  <c r="AQ421" i="12" s="1"/>
  <c r="AP199" i="12"/>
  <c r="AP421" i="12" s="1"/>
  <c r="AO199" i="12"/>
  <c r="AO421" i="12" s="1"/>
  <c r="AN199" i="12"/>
  <c r="AN421" i="12" s="1"/>
  <c r="AM199" i="12"/>
  <c r="AM421" i="12" s="1"/>
  <c r="AL199" i="12"/>
  <c r="AL421" i="12" s="1"/>
  <c r="AK199" i="12"/>
  <c r="AK421" i="12" s="1"/>
  <c r="AJ199" i="12"/>
  <c r="AJ421" i="12" s="1"/>
  <c r="AI199" i="12"/>
  <c r="AI421" i="12" s="1"/>
  <c r="AH199" i="12"/>
  <c r="AH421" i="12" s="1"/>
  <c r="AG199" i="12"/>
  <c r="AG421" i="12" s="1"/>
  <c r="AF199" i="12"/>
  <c r="AF421" i="12" s="1"/>
  <c r="AE199" i="12"/>
  <c r="AE421" i="12" s="1"/>
  <c r="AD199" i="12"/>
  <c r="AD421" i="12" s="1"/>
  <c r="AC199" i="12"/>
  <c r="AC421" i="12" s="1"/>
  <c r="AB199" i="12"/>
  <c r="AB421" i="12" s="1"/>
  <c r="AA199" i="12"/>
  <c r="AA421" i="12" s="1"/>
  <c r="Z199" i="12"/>
  <c r="Z421" i="12" s="1"/>
  <c r="Y199" i="12"/>
  <c r="Y421" i="12" s="1"/>
  <c r="X199" i="12"/>
  <c r="X421" i="12" s="1"/>
  <c r="W199" i="12"/>
  <c r="W421" i="12" s="1"/>
  <c r="V199" i="12"/>
  <c r="V421" i="12" s="1"/>
  <c r="U199" i="12"/>
  <c r="U421" i="12" s="1"/>
  <c r="T199" i="12"/>
  <c r="T421" i="12" s="1"/>
  <c r="S199" i="12"/>
  <c r="S421" i="12" s="1"/>
  <c r="R199" i="12"/>
  <c r="R421" i="12" s="1"/>
  <c r="Q199" i="12"/>
  <c r="Q421" i="12" s="1"/>
  <c r="P199" i="12"/>
  <c r="P421" i="12" s="1"/>
  <c r="O199" i="12"/>
  <c r="O421" i="12" s="1"/>
  <c r="N199" i="12"/>
  <c r="N421" i="12" s="1"/>
  <c r="M199" i="12"/>
  <c r="M421" i="12" s="1"/>
  <c r="L199" i="12"/>
  <c r="L421" i="12" s="1"/>
  <c r="K199" i="12"/>
  <c r="K421" i="12" s="1"/>
  <c r="J199" i="12"/>
  <c r="J421" i="12" s="1"/>
  <c r="I199" i="12"/>
  <c r="I421" i="12" s="1"/>
  <c r="H199" i="12"/>
  <c r="H421" i="12" s="1"/>
  <c r="G199" i="12"/>
  <c r="G421" i="12" s="1"/>
  <c r="F199" i="12"/>
  <c r="F421" i="12" s="1"/>
  <c r="E199" i="12"/>
  <c r="E421" i="12" s="1"/>
  <c r="DH198" i="12"/>
  <c r="DH420" i="12" s="1"/>
  <c r="DG198" i="12"/>
  <c r="DG420" i="12" s="1"/>
  <c r="DF198" i="12"/>
  <c r="DF420" i="12" s="1"/>
  <c r="DE198" i="12"/>
  <c r="DE420" i="12" s="1"/>
  <c r="DD198" i="12"/>
  <c r="DD420" i="12" s="1"/>
  <c r="DC198" i="12"/>
  <c r="DC420" i="12" s="1"/>
  <c r="DB198" i="12"/>
  <c r="DB420" i="12" s="1"/>
  <c r="DA198" i="12"/>
  <c r="DA420" i="12" s="1"/>
  <c r="CZ198" i="12"/>
  <c r="CZ420" i="12" s="1"/>
  <c r="CY198" i="12"/>
  <c r="CY420" i="12" s="1"/>
  <c r="CX198" i="12"/>
  <c r="CX420" i="12" s="1"/>
  <c r="CW198" i="12"/>
  <c r="CW420" i="12" s="1"/>
  <c r="CV198" i="12"/>
  <c r="CV420" i="12" s="1"/>
  <c r="CU198" i="12"/>
  <c r="CU420" i="12" s="1"/>
  <c r="CT198" i="12"/>
  <c r="CT420" i="12" s="1"/>
  <c r="CS198" i="12"/>
  <c r="CS420" i="12" s="1"/>
  <c r="CR198" i="12"/>
  <c r="CR420" i="12" s="1"/>
  <c r="CQ198" i="12"/>
  <c r="CQ420" i="12" s="1"/>
  <c r="CP198" i="12"/>
  <c r="CP420" i="12" s="1"/>
  <c r="CO198" i="12"/>
  <c r="CO420" i="12" s="1"/>
  <c r="CN198" i="12"/>
  <c r="CN420" i="12" s="1"/>
  <c r="CM198" i="12"/>
  <c r="CM420" i="12" s="1"/>
  <c r="CL198" i="12"/>
  <c r="CL420" i="12" s="1"/>
  <c r="CK198" i="12"/>
  <c r="CK420" i="12" s="1"/>
  <c r="CJ198" i="12"/>
  <c r="CJ420" i="12" s="1"/>
  <c r="CI198" i="12"/>
  <c r="CI420" i="12" s="1"/>
  <c r="CH198" i="12"/>
  <c r="CH420" i="12" s="1"/>
  <c r="CG198" i="12"/>
  <c r="CG420" i="12" s="1"/>
  <c r="CF198" i="12"/>
  <c r="CF420" i="12" s="1"/>
  <c r="CE198" i="12"/>
  <c r="CE420" i="12" s="1"/>
  <c r="CD198" i="12"/>
  <c r="CD420" i="12" s="1"/>
  <c r="CC198" i="12"/>
  <c r="CC420" i="12" s="1"/>
  <c r="CB198" i="12"/>
  <c r="CB420" i="12" s="1"/>
  <c r="CA198" i="12"/>
  <c r="CA420" i="12" s="1"/>
  <c r="BZ198" i="12"/>
  <c r="BZ420" i="12" s="1"/>
  <c r="BY198" i="12"/>
  <c r="BY420" i="12" s="1"/>
  <c r="BX198" i="12"/>
  <c r="BX420" i="12" s="1"/>
  <c r="BW198" i="12"/>
  <c r="BW420" i="12" s="1"/>
  <c r="BV198" i="12"/>
  <c r="BV420" i="12" s="1"/>
  <c r="BU198" i="12"/>
  <c r="BU420" i="12" s="1"/>
  <c r="BT198" i="12"/>
  <c r="BT420" i="12" s="1"/>
  <c r="BS198" i="12"/>
  <c r="BS420" i="12" s="1"/>
  <c r="BR198" i="12"/>
  <c r="BR420" i="12" s="1"/>
  <c r="BQ198" i="12"/>
  <c r="BQ420" i="12" s="1"/>
  <c r="BP198" i="12"/>
  <c r="BP420" i="12" s="1"/>
  <c r="BO198" i="12"/>
  <c r="BO420" i="12" s="1"/>
  <c r="BN198" i="12"/>
  <c r="BN420" i="12" s="1"/>
  <c r="BM198" i="12"/>
  <c r="BM420" i="12" s="1"/>
  <c r="BL198" i="12"/>
  <c r="BL420" i="12" s="1"/>
  <c r="BK198" i="12"/>
  <c r="BK420" i="12" s="1"/>
  <c r="BJ198" i="12"/>
  <c r="BJ420" i="12" s="1"/>
  <c r="BI198" i="12"/>
  <c r="BI420" i="12" s="1"/>
  <c r="BH198" i="12"/>
  <c r="BH420" i="12" s="1"/>
  <c r="BG198" i="12"/>
  <c r="BG420" i="12" s="1"/>
  <c r="BF198" i="12"/>
  <c r="BF420" i="12" s="1"/>
  <c r="BE198" i="12"/>
  <c r="BE420" i="12" s="1"/>
  <c r="BD198" i="12"/>
  <c r="BD420" i="12" s="1"/>
  <c r="BC198" i="12"/>
  <c r="BC420" i="12" s="1"/>
  <c r="BB198" i="12"/>
  <c r="BB420" i="12" s="1"/>
  <c r="BA198" i="12"/>
  <c r="BA420" i="12" s="1"/>
  <c r="AZ198" i="12"/>
  <c r="AZ420" i="12" s="1"/>
  <c r="AY198" i="12"/>
  <c r="AY420" i="12" s="1"/>
  <c r="AX198" i="12"/>
  <c r="AX420" i="12" s="1"/>
  <c r="AW198" i="12"/>
  <c r="AW420" i="12" s="1"/>
  <c r="AV198" i="12"/>
  <c r="AV420" i="12" s="1"/>
  <c r="AU198" i="12"/>
  <c r="AU420" i="12" s="1"/>
  <c r="AT198" i="12"/>
  <c r="AT420" i="12" s="1"/>
  <c r="AS198" i="12"/>
  <c r="AS420" i="12" s="1"/>
  <c r="AR198" i="12"/>
  <c r="AR420" i="12" s="1"/>
  <c r="AQ198" i="12"/>
  <c r="AQ420" i="12" s="1"/>
  <c r="AP198" i="12"/>
  <c r="AP420" i="12" s="1"/>
  <c r="AO198" i="12"/>
  <c r="AO420" i="12" s="1"/>
  <c r="AN198" i="12"/>
  <c r="AN420" i="12" s="1"/>
  <c r="AM198" i="12"/>
  <c r="AM420" i="12" s="1"/>
  <c r="AL198" i="12"/>
  <c r="AL420" i="12" s="1"/>
  <c r="AK198" i="12"/>
  <c r="AK420" i="12" s="1"/>
  <c r="AJ198" i="12"/>
  <c r="AJ420" i="12" s="1"/>
  <c r="AI198" i="12"/>
  <c r="AI420" i="12" s="1"/>
  <c r="AH198" i="12"/>
  <c r="AH420" i="12" s="1"/>
  <c r="AG198" i="12"/>
  <c r="AG420" i="12" s="1"/>
  <c r="AF198" i="12"/>
  <c r="AF420" i="12" s="1"/>
  <c r="AE198" i="12"/>
  <c r="AE420" i="12" s="1"/>
  <c r="AD198" i="12"/>
  <c r="AD420" i="12" s="1"/>
  <c r="AC198" i="12"/>
  <c r="AC420" i="12" s="1"/>
  <c r="AB198" i="12"/>
  <c r="AB420" i="12" s="1"/>
  <c r="AA198" i="12"/>
  <c r="AA420" i="12" s="1"/>
  <c r="Z198" i="12"/>
  <c r="Z420" i="12" s="1"/>
  <c r="Y198" i="12"/>
  <c r="Y420" i="12" s="1"/>
  <c r="X198" i="12"/>
  <c r="X420" i="12" s="1"/>
  <c r="W198" i="12"/>
  <c r="W420" i="12" s="1"/>
  <c r="V198" i="12"/>
  <c r="V420" i="12" s="1"/>
  <c r="U198" i="12"/>
  <c r="U420" i="12" s="1"/>
  <c r="T198" i="12"/>
  <c r="T420" i="12" s="1"/>
  <c r="S198" i="12"/>
  <c r="S420" i="12" s="1"/>
  <c r="R198" i="12"/>
  <c r="R420" i="12" s="1"/>
  <c r="Q198" i="12"/>
  <c r="Q420" i="12" s="1"/>
  <c r="P198" i="12"/>
  <c r="P420" i="12" s="1"/>
  <c r="O198" i="12"/>
  <c r="O420" i="12" s="1"/>
  <c r="N198" i="12"/>
  <c r="N420" i="12" s="1"/>
  <c r="M198" i="12"/>
  <c r="M420" i="12" s="1"/>
  <c r="L198" i="12"/>
  <c r="L420" i="12" s="1"/>
  <c r="K198" i="12"/>
  <c r="K420" i="12" s="1"/>
  <c r="J198" i="12"/>
  <c r="J420" i="12" s="1"/>
  <c r="I198" i="12"/>
  <c r="I420" i="12" s="1"/>
  <c r="H198" i="12"/>
  <c r="H420" i="12" s="1"/>
  <c r="G198" i="12"/>
  <c r="G420" i="12" s="1"/>
  <c r="F198" i="12"/>
  <c r="F420" i="12" s="1"/>
  <c r="E198" i="12"/>
  <c r="E420" i="12" s="1"/>
  <c r="DH197" i="12"/>
  <c r="DH419" i="12" s="1"/>
  <c r="DG197" i="12"/>
  <c r="DG419" i="12" s="1"/>
  <c r="DF197" i="12"/>
  <c r="DF419" i="12" s="1"/>
  <c r="DE197" i="12"/>
  <c r="DE419" i="12" s="1"/>
  <c r="DD197" i="12"/>
  <c r="DD419" i="12" s="1"/>
  <c r="DC197" i="12"/>
  <c r="DC419" i="12" s="1"/>
  <c r="DB197" i="12"/>
  <c r="DB419" i="12" s="1"/>
  <c r="DA197" i="12"/>
  <c r="DA419" i="12" s="1"/>
  <c r="CZ197" i="12"/>
  <c r="CZ419" i="12" s="1"/>
  <c r="CY197" i="12"/>
  <c r="CY419" i="12" s="1"/>
  <c r="CX197" i="12"/>
  <c r="CX419" i="12" s="1"/>
  <c r="CW197" i="12"/>
  <c r="CW419" i="12" s="1"/>
  <c r="CV197" i="12"/>
  <c r="CV419" i="12" s="1"/>
  <c r="CU197" i="12"/>
  <c r="CU419" i="12" s="1"/>
  <c r="CT197" i="12"/>
  <c r="CT419" i="12" s="1"/>
  <c r="CS197" i="12"/>
  <c r="CS419" i="12" s="1"/>
  <c r="CR197" i="12"/>
  <c r="CR419" i="12" s="1"/>
  <c r="CQ197" i="12"/>
  <c r="CQ419" i="12" s="1"/>
  <c r="CP197" i="12"/>
  <c r="CP419" i="12" s="1"/>
  <c r="CO197" i="12"/>
  <c r="CO419" i="12" s="1"/>
  <c r="CN197" i="12"/>
  <c r="CN419" i="12" s="1"/>
  <c r="CM197" i="12"/>
  <c r="CM419" i="12" s="1"/>
  <c r="CL197" i="12"/>
  <c r="CL419" i="12" s="1"/>
  <c r="CK197" i="12"/>
  <c r="CK419" i="12" s="1"/>
  <c r="CJ197" i="12"/>
  <c r="CJ419" i="12" s="1"/>
  <c r="CI197" i="12"/>
  <c r="CI419" i="12" s="1"/>
  <c r="CH197" i="12"/>
  <c r="CH419" i="12" s="1"/>
  <c r="CG197" i="12"/>
  <c r="CG419" i="12" s="1"/>
  <c r="CF197" i="12"/>
  <c r="CF419" i="12" s="1"/>
  <c r="CE197" i="12"/>
  <c r="CE419" i="12" s="1"/>
  <c r="CD197" i="12"/>
  <c r="CD419" i="12" s="1"/>
  <c r="CC197" i="12"/>
  <c r="CC419" i="12" s="1"/>
  <c r="CB197" i="12"/>
  <c r="CB419" i="12" s="1"/>
  <c r="CA197" i="12"/>
  <c r="CA419" i="12" s="1"/>
  <c r="BZ197" i="12"/>
  <c r="BZ419" i="12" s="1"/>
  <c r="BY197" i="12"/>
  <c r="BY419" i="12" s="1"/>
  <c r="BX197" i="12"/>
  <c r="BX419" i="12" s="1"/>
  <c r="BW197" i="12"/>
  <c r="BW419" i="12" s="1"/>
  <c r="BV197" i="12"/>
  <c r="BV419" i="12" s="1"/>
  <c r="BU197" i="12"/>
  <c r="BU419" i="12" s="1"/>
  <c r="BT197" i="12"/>
  <c r="BT419" i="12" s="1"/>
  <c r="BS197" i="12"/>
  <c r="BS419" i="12" s="1"/>
  <c r="BR197" i="12"/>
  <c r="BR419" i="12" s="1"/>
  <c r="BQ197" i="12"/>
  <c r="BQ419" i="12" s="1"/>
  <c r="BP197" i="12"/>
  <c r="BP419" i="12" s="1"/>
  <c r="BO197" i="12"/>
  <c r="BO419" i="12" s="1"/>
  <c r="BN197" i="12"/>
  <c r="BN419" i="12" s="1"/>
  <c r="BM197" i="12"/>
  <c r="BM419" i="12" s="1"/>
  <c r="BL197" i="12"/>
  <c r="BL419" i="12" s="1"/>
  <c r="BK197" i="12"/>
  <c r="BK419" i="12" s="1"/>
  <c r="BJ197" i="12"/>
  <c r="BJ419" i="12" s="1"/>
  <c r="BI197" i="12"/>
  <c r="BI419" i="12" s="1"/>
  <c r="BH197" i="12"/>
  <c r="BH419" i="12" s="1"/>
  <c r="BG197" i="12"/>
  <c r="BG419" i="12" s="1"/>
  <c r="BF197" i="12"/>
  <c r="BF419" i="12" s="1"/>
  <c r="BE197" i="12"/>
  <c r="BE419" i="12" s="1"/>
  <c r="BD197" i="12"/>
  <c r="BD419" i="12" s="1"/>
  <c r="BC197" i="12"/>
  <c r="BC419" i="12" s="1"/>
  <c r="BB197" i="12"/>
  <c r="BB419" i="12" s="1"/>
  <c r="BA197" i="12"/>
  <c r="BA419" i="12" s="1"/>
  <c r="AZ197" i="12"/>
  <c r="AZ419" i="12" s="1"/>
  <c r="AY197" i="12"/>
  <c r="AY419" i="12" s="1"/>
  <c r="AX197" i="12"/>
  <c r="AX419" i="12" s="1"/>
  <c r="AW197" i="12"/>
  <c r="AW419" i="12" s="1"/>
  <c r="AV197" i="12"/>
  <c r="AV419" i="12" s="1"/>
  <c r="AU197" i="12"/>
  <c r="AU419" i="12" s="1"/>
  <c r="AT197" i="12"/>
  <c r="AT419" i="12" s="1"/>
  <c r="AS197" i="12"/>
  <c r="AS419" i="12" s="1"/>
  <c r="AR197" i="12"/>
  <c r="AR419" i="12" s="1"/>
  <c r="AQ197" i="12"/>
  <c r="AQ419" i="12" s="1"/>
  <c r="AP197" i="12"/>
  <c r="AP419" i="12" s="1"/>
  <c r="AO197" i="12"/>
  <c r="AO419" i="12" s="1"/>
  <c r="AN197" i="12"/>
  <c r="AN419" i="12" s="1"/>
  <c r="AM197" i="12"/>
  <c r="AM419" i="12" s="1"/>
  <c r="AL197" i="12"/>
  <c r="AL419" i="12" s="1"/>
  <c r="AK197" i="12"/>
  <c r="AK419" i="12" s="1"/>
  <c r="AJ197" i="12"/>
  <c r="AJ419" i="12" s="1"/>
  <c r="AI197" i="12"/>
  <c r="AI419" i="12" s="1"/>
  <c r="AH197" i="12"/>
  <c r="AH419" i="12" s="1"/>
  <c r="AG197" i="12"/>
  <c r="AG419" i="12" s="1"/>
  <c r="AF197" i="12"/>
  <c r="AF419" i="12" s="1"/>
  <c r="AE197" i="12"/>
  <c r="AE419" i="12" s="1"/>
  <c r="AD197" i="12"/>
  <c r="AD419" i="12" s="1"/>
  <c r="AC197" i="12"/>
  <c r="AC419" i="12" s="1"/>
  <c r="AB197" i="12"/>
  <c r="AB419" i="12" s="1"/>
  <c r="AA197" i="12"/>
  <c r="AA419" i="12" s="1"/>
  <c r="Z197" i="12"/>
  <c r="Z419" i="12" s="1"/>
  <c r="Y197" i="12"/>
  <c r="Y419" i="12" s="1"/>
  <c r="X197" i="12"/>
  <c r="X419" i="12" s="1"/>
  <c r="W197" i="12"/>
  <c r="W419" i="12" s="1"/>
  <c r="V197" i="12"/>
  <c r="V419" i="12" s="1"/>
  <c r="U197" i="12"/>
  <c r="U419" i="12" s="1"/>
  <c r="T197" i="12"/>
  <c r="T419" i="12" s="1"/>
  <c r="S197" i="12"/>
  <c r="S419" i="12" s="1"/>
  <c r="R197" i="12"/>
  <c r="R419" i="12" s="1"/>
  <c r="Q197" i="12"/>
  <c r="Q419" i="12" s="1"/>
  <c r="P197" i="12"/>
  <c r="P419" i="12" s="1"/>
  <c r="O197" i="12"/>
  <c r="O419" i="12" s="1"/>
  <c r="N197" i="12"/>
  <c r="N419" i="12" s="1"/>
  <c r="M197" i="12"/>
  <c r="M419" i="12" s="1"/>
  <c r="L197" i="12"/>
  <c r="L419" i="12" s="1"/>
  <c r="K197" i="12"/>
  <c r="K419" i="12" s="1"/>
  <c r="J197" i="12"/>
  <c r="J419" i="12" s="1"/>
  <c r="I197" i="12"/>
  <c r="I419" i="12" s="1"/>
  <c r="H197" i="12"/>
  <c r="H419" i="12" s="1"/>
  <c r="G197" i="12"/>
  <c r="G419" i="12" s="1"/>
  <c r="F197" i="12"/>
  <c r="F419" i="12" s="1"/>
  <c r="E197" i="12"/>
  <c r="E419" i="12" s="1"/>
  <c r="DH196" i="12"/>
  <c r="DH418" i="12" s="1"/>
  <c r="DG196" i="12"/>
  <c r="DG418" i="12" s="1"/>
  <c r="DF196" i="12"/>
  <c r="DF418" i="12" s="1"/>
  <c r="DE196" i="12"/>
  <c r="DE418" i="12" s="1"/>
  <c r="DD196" i="12"/>
  <c r="DD418" i="12" s="1"/>
  <c r="DC196" i="12"/>
  <c r="DC418" i="12" s="1"/>
  <c r="DB196" i="12"/>
  <c r="DB418" i="12" s="1"/>
  <c r="DA196" i="12"/>
  <c r="DA418" i="12" s="1"/>
  <c r="CZ196" i="12"/>
  <c r="CZ418" i="12" s="1"/>
  <c r="CY196" i="12"/>
  <c r="CY418" i="12" s="1"/>
  <c r="CX196" i="12"/>
  <c r="CX418" i="12" s="1"/>
  <c r="CW196" i="12"/>
  <c r="CW418" i="12" s="1"/>
  <c r="CV196" i="12"/>
  <c r="CV418" i="12" s="1"/>
  <c r="CU196" i="12"/>
  <c r="CU418" i="12" s="1"/>
  <c r="CT196" i="12"/>
  <c r="CT418" i="12" s="1"/>
  <c r="CS196" i="12"/>
  <c r="CS418" i="12" s="1"/>
  <c r="CR196" i="12"/>
  <c r="CR418" i="12" s="1"/>
  <c r="CQ196" i="12"/>
  <c r="CQ418" i="12" s="1"/>
  <c r="CP196" i="12"/>
  <c r="CP418" i="12" s="1"/>
  <c r="CO196" i="12"/>
  <c r="CO418" i="12" s="1"/>
  <c r="CN196" i="12"/>
  <c r="CN418" i="12" s="1"/>
  <c r="CM196" i="12"/>
  <c r="CM418" i="12" s="1"/>
  <c r="CL196" i="12"/>
  <c r="CL418" i="12" s="1"/>
  <c r="CK196" i="12"/>
  <c r="CK418" i="12" s="1"/>
  <c r="CJ196" i="12"/>
  <c r="CJ418" i="12" s="1"/>
  <c r="CI196" i="12"/>
  <c r="CI418" i="12" s="1"/>
  <c r="CH196" i="12"/>
  <c r="CH418" i="12" s="1"/>
  <c r="CG196" i="12"/>
  <c r="CG418" i="12" s="1"/>
  <c r="CF196" i="12"/>
  <c r="CF418" i="12" s="1"/>
  <c r="CE196" i="12"/>
  <c r="CE418" i="12" s="1"/>
  <c r="CD196" i="12"/>
  <c r="CD418" i="12" s="1"/>
  <c r="CC196" i="12"/>
  <c r="CC418" i="12" s="1"/>
  <c r="CB196" i="12"/>
  <c r="CB418" i="12" s="1"/>
  <c r="CA196" i="12"/>
  <c r="CA418" i="12" s="1"/>
  <c r="BZ196" i="12"/>
  <c r="BZ418" i="12" s="1"/>
  <c r="BY196" i="12"/>
  <c r="BY418" i="12" s="1"/>
  <c r="BX196" i="12"/>
  <c r="BX418" i="12" s="1"/>
  <c r="BW196" i="12"/>
  <c r="BW418" i="12" s="1"/>
  <c r="BV196" i="12"/>
  <c r="BV418" i="12" s="1"/>
  <c r="BU196" i="12"/>
  <c r="BU418" i="12" s="1"/>
  <c r="BT196" i="12"/>
  <c r="BT418" i="12" s="1"/>
  <c r="BS196" i="12"/>
  <c r="BS418" i="12" s="1"/>
  <c r="BR196" i="12"/>
  <c r="BR418" i="12" s="1"/>
  <c r="BQ196" i="12"/>
  <c r="BQ418" i="12" s="1"/>
  <c r="BP196" i="12"/>
  <c r="BP418" i="12" s="1"/>
  <c r="BO196" i="12"/>
  <c r="BO418" i="12" s="1"/>
  <c r="BN196" i="12"/>
  <c r="BN418" i="12" s="1"/>
  <c r="BM196" i="12"/>
  <c r="BM418" i="12" s="1"/>
  <c r="BL196" i="12"/>
  <c r="BL418" i="12" s="1"/>
  <c r="BK196" i="12"/>
  <c r="BK418" i="12" s="1"/>
  <c r="BJ196" i="12"/>
  <c r="BJ418" i="12" s="1"/>
  <c r="BI196" i="12"/>
  <c r="BI418" i="12" s="1"/>
  <c r="BH196" i="12"/>
  <c r="BH418" i="12" s="1"/>
  <c r="BG196" i="12"/>
  <c r="BG418" i="12" s="1"/>
  <c r="BF196" i="12"/>
  <c r="BF418" i="12" s="1"/>
  <c r="BE196" i="12"/>
  <c r="BE418" i="12" s="1"/>
  <c r="BD196" i="12"/>
  <c r="BD418" i="12" s="1"/>
  <c r="BC196" i="12"/>
  <c r="BC418" i="12" s="1"/>
  <c r="BB196" i="12"/>
  <c r="BB418" i="12" s="1"/>
  <c r="BA196" i="12"/>
  <c r="BA418" i="12" s="1"/>
  <c r="AZ196" i="12"/>
  <c r="AZ418" i="12" s="1"/>
  <c r="AY196" i="12"/>
  <c r="AY418" i="12" s="1"/>
  <c r="AX196" i="12"/>
  <c r="AX418" i="12" s="1"/>
  <c r="AW196" i="12"/>
  <c r="AW418" i="12" s="1"/>
  <c r="AV196" i="12"/>
  <c r="AV418" i="12" s="1"/>
  <c r="AU196" i="12"/>
  <c r="AU418" i="12" s="1"/>
  <c r="AT196" i="12"/>
  <c r="AT418" i="12" s="1"/>
  <c r="AS196" i="12"/>
  <c r="AS418" i="12" s="1"/>
  <c r="AR196" i="12"/>
  <c r="AR418" i="12" s="1"/>
  <c r="AQ196" i="12"/>
  <c r="AQ418" i="12" s="1"/>
  <c r="AP196" i="12"/>
  <c r="AP418" i="12" s="1"/>
  <c r="AO196" i="12"/>
  <c r="AO418" i="12" s="1"/>
  <c r="AN196" i="12"/>
  <c r="AN418" i="12" s="1"/>
  <c r="AM196" i="12"/>
  <c r="AM418" i="12" s="1"/>
  <c r="AL196" i="12"/>
  <c r="AL418" i="12" s="1"/>
  <c r="AK196" i="12"/>
  <c r="AK418" i="12" s="1"/>
  <c r="AJ196" i="12"/>
  <c r="AJ418" i="12" s="1"/>
  <c r="AI196" i="12"/>
  <c r="AI418" i="12" s="1"/>
  <c r="AH196" i="12"/>
  <c r="AH418" i="12" s="1"/>
  <c r="AG196" i="12"/>
  <c r="AG418" i="12" s="1"/>
  <c r="AF196" i="12"/>
  <c r="AF418" i="12" s="1"/>
  <c r="AE196" i="12"/>
  <c r="AE418" i="12" s="1"/>
  <c r="AD196" i="12"/>
  <c r="AD418" i="12" s="1"/>
  <c r="AC196" i="12"/>
  <c r="AC418" i="12" s="1"/>
  <c r="AB196" i="12"/>
  <c r="AB418" i="12" s="1"/>
  <c r="AA196" i="12"/>
  <c r="AA418" i="12" s="1"/>
  <c r="Z196" i="12"/>
  <c r="Z418" i="12" s="1"/>
  <c r="Y196" i="12"/>
  <c r="Y418" i="12" s="1"/>
  <c r="X196" i="12"/>
  <c r="X418" i="12" s="1"/>
  <c r="W196" i="12"/>
  <c r="W418" i="12" s="1"/>
  <c r="V196" i="12"/>
  <c r="V418" i="12" s="1"/>
  <c r="U196" i="12"/>
  <c r="U418" i="12" s="1"/>
  <c r="T196" i="12"/>
  <c r="T418" i="12" s="1"/>
  <c r="S196" i="12"/>
  <c r="S418" i="12" s="1"/>
  <c r="R196" i="12"/>
  <c r="R418" i="12" s="1"/>
  <c r="Q196" i="12"/>
  <c r="Q418" i="12" s="1"/>
  <c r="P196" i="12"/>
  <c r="P418" i="12" s="1"/>
  <c r="O196" i="12"/>
  <c r="O418" i="12" s="1"/>
  <c r="N196" i="12"/>
  <c r="N418" i="12" s="1"/>
  <c r="M196" i="12"/>
  <c r="M418" i="12" s="1"/>
  <c r="L196" i="12"/>
  <c r="L418" i="12" s="1"/>
  <c r="K196" i="12"/>
  <c r="K418" i="12" s="1"/>
  <c r="J196" i="12"/>
  <c r="J418" i="12" s="1"/>
  <c r="I196" i="12"/>
  <c r="I418" i="12" s="1"/>
  <c r="H196" i="12"/>
  <c r="H418" i="12" s="1"/>
  <c r="G196" i="12"/>
  <c r="G418" i="12" s="1"/>
  <c r="F196" i="12"/>
  <c r="F418" i="12" s="1"/>
  <c r="E196" i="12"/>
  <c r="E418" i="12" s="1"/>
  <c r="DH195" i="12"/>
  <c r="DH417" i="12" s="1"/>
  <c r="DG195" i="12"/>
  <c r="DG417" i="12" s="1"/>
  <c r="DF195" i="12"/>
  <c r="DF417" i="12" s="1"/>
  <c r="DE195" i="12"/>
  <c r="DE417" i="12" s="1"/>
  <c r="DD195" i="12"/>
  <c r="DD417" i="12" s="1"/>
  <c r="DC195" i="12"/>
  <c r="DC417" i="12" s="1"/>
  <c r="DB195" i="12"/>
  <c r="DB417" i="12" s="1"/>
  <c r="DA195" i="12"/>
  <c r="DA417" i="12" s="1"/>
  <c r="CZ195" i="12"/>
  <c r="CZ417" i="12" s="1"/>
  <c r="CY195" i="12"/>
  <c r="CY417" i="12" s="1"/>
  <c r="CX195" i="12"/>
  <c r="CX417" i="12" s="1"/>
  <c r="CW195" i="12"/>
  <c r="CW417" i="12" s="1"/>
  <c r="CV195" i="12"/>
  <c r="CV417" i="12" s="1"/>
  <c r="CU195" i="12"/>
  <c r="CU417" i="12" s="1"/>
  <c r="CT195" i="12"/>
  <c r="CT417" i="12" s="1"/>
  <c r="CS195" i="12"/>
  <c r="CS417" i="12" s="1"/>
  <c r="CR195" i="12"/>
  <c r="CR417" i="12" s="1"/>
  <c r="CQ195" i="12"/>
  <c r="CQ417" i="12" s="1"/>
  <c r="CP195" i="12"/>
  <c r="CP417" i="12" s="1"/>
  <c r="CO195" i="12"/>
  <c r="CO417" i="12" s="1"/>
  <c r="CN195" i="12"/>
  <c r="CN417" i="12" s="1"/>
  <c r="CM195" i="12"/>
  <c r="CM417" i="12" s="1"/>
  <c r="CL195" i="12"/>
  <c r="CL417" i="12" s="1"/>
  <c r="CK195" i="12"/>
  <c r="CK417" i="12" s="1"/>
  <c r="CJ195" i="12"/>
  <c r="CJ417" i="12" s="1"/>
  <c r="CI195" i="12"/>
  <c r="CI417" i="12" s="1"/>
  <c r="CH195" i="12"/>
  <c r="CH417" i="12" s="1"/>
  <c r="CG195" i="12"/>
  <c r="CG417" i="12" s="1"/>
  <c r="CF195" i="12"/>
  <c r="CF417" i="12" s="1"/>
  <c r="CE195" i="12"/>
  <c r="CE417" i="12" s="1"/>
  <c r="CD195" i="12"/>
  <c r="CD417" i="12" s="1"/>
  <c r="CC195" i="12"/>
  <c r="CC417" i="12" s="1"/>
  <c r="CB195" i="12"/>
  <c r="CB417" i="12" s="1"/>
  <c r="CA195" i="12"/>
  <c r="CA417" i="12" s="1"/>
  <c r="BZ195" i="12"/>
  <c r="BZ417" i="12" s="1"/>
  <c r="BY195" i="12"/>
  <c r="BY417" i="12" s="1"/>
  <c r="BX195" i="12"/>
  <c r="BX417" i="12" s="1"/>
  <c r="BW195" i="12"/>
  <c r="BW417" i="12" s="1"/>
  <c r="BV195" i="12"/>
  <c r="BV417" i="12" s="1"/>
  <c r="BU195" i="12"/>
  <c r="BU417" i="12" s="1"/>
  <c r="BT195" i="12"/>
  <c r="BT417" i="12" s="1"/>
  <c r="BS195" i="12"/>
  <c r="BS417" i="12" s="1"/>
  <c r="BR195" i="12"/>
  <c r="BR417" i="12" s="1"/>
  <c r="BQ195" i="12"/>
  <c r="BQ417" i="12" s="1"/>
  <c r="BP195" i="12"/>
  <c r="BP417" i="12" s="1"/>
  <c r="BO195" i="12"/>
  <c r="BO417" i="12" s="1"/>
  <c r="BN195" i="12"/>
  <c r="BN417" i="12" s="1"/>
  <c r="BM195" i="12"/>
  <c r="BM417" i="12" s="1"/>
  <c r="BL195" i="12"/>
  <c r="BL417" i="12" s="1"/>
  <c r="BK195" i="12"/>
  <c r="BK417" i="12" s="1"/>
  <c r="BJ195" i="12"/>
  <c r="BJ417" i="12" s="1"/>
  <c r="BI195" i="12"/>
  <c r="BI417" i="12" s="1"/>
  <c r="BH195" i="12"/>
  <c r="BH417" i="12" s="1"/>
  <c r="BG195" i="12"/>
  <c r="BG417" i="12" s="1"/>
  <c r="BF195" i="12"/>
  <c r="BF417" i="12" s="1"/>
  <c r="BE195" i="12"/>
  <c r="BE417" i="12" s="1"/>
  <c r="BD195" i="12"/>
  <c r="BD417" i="12" s="1"/>
  <c r="BC195" i="12"/>
  <c r="BC417" i="12" s="1"/>
  <c r="BB195" i="12"/>
  <c r="BB417" i="12" s="1"/>
  <c r="BA195" i="12"/>
  <c r="BA417" i="12" s="1"/>
  <c r="AZ195" i="12"/>
  <c r="AZ417" i="12" s="1"/>
  <c r="AY195" i="12"/>
  <c r="AY417" i="12" s="1"/>
  <c r="AX195" i="12"/>
  <c r="AX417" i="12" s="1"/>
  <c r="AW195" i="12"/>
  <c r="AW417" i="12" s="1"/>
  <c r="AV195" i="12"/>
  <c r="AV417" i="12" s="1"/>
  <c r="AU195" i="12"/>
  <c r="AU417" i="12" s="1"/>
  <c r="AT195" i="12"/>
  <c r="AT417" i="12" s="1"/>
  <c r="AS195" i="12"/>
  <c r="AS417" i="12" s="1"/>
  <c r="AR195" i="12"/>
  <c r="AR417" i="12" s="1"/>
  <c r="AQ195" i="12"/>
  <c r="AQ417" i="12" s="1"/>
  <c r="AP195" i="12"/>
  <c r="AP417" i="12" s="1"/>
  <c r="AO195" i="12"/>
  <c r="AO417" i="12" s="1"/>
  <c r="AN195" i="12"/>
  <c r="AN417" i="12" s="1"/>
  <c r="AM195" i="12"/>
  <c r="AM417" i="12" s="1"/>
  <c r="AL195" i="12"/>
  <c r="AL417" i="12" s="1"/>
  <c r="AK195" i="12"/>
  <c r="AK417" i="12" s="1"/>
  <c r="AJ195" i="12"/>
  <c r="AJ417" i="12" s="1"/>
  <c r="AI195" i="12"/>
  <c r="AI417" i="12" s="1"/>
  <c r="AH195" i="12"/>
  <c r="AH417" i="12" s="1"/>
  <c r="AG195" i="12"/>
  <c r="AG417" i="12" s="1"/>
  <c r="AF195" i="12"/>
  <c r="AF417" i="12" s="1"/>
  <c r="AE195" i="12"/>
  <c r="AE417" i="12" s="1"/>
  <c r="AD195" i="12"/>
  <c r="AD417" i="12" s="1"/>
  <c r="AC195" i="12"/>
  <c r="AC417" i="12" s="1"/>
  <c r="AB195" i="12"/>
  <c r="AB417" i="12" s="1"/>
  <c r="AA195" i="12"/>
  <c r="AA417" i="12" s="1"/>
  <c r="Z195" i="12"/>
  <c r="Z417" i="12" s="1"/>
  <c r="Y195" i="12"/>
  <c r="Y417" i="12" s="1"/>
  <c r="X195" i="12"/>
  <c r="X417" i="12" s="1"/>
  <c r="W195" i="12"/>
  <c r="W417" i="12" s="1"/>
  <c r="V195" i="12"/>
  <c r="V417" i="12" s="1"/>
  <c r="U195" i="12"/>
  <c r="U417" i="12" s="1"/>
  <c r="T195" i="12"/>
  <c r="T417" i="12" s="1"/>
  <c r="S195" i="12"/>
  <c r="S417" i="12" s="1"/>
  <c r="R195" i="12"/>
  <c r="R417" i="12" s="1"/>
  <c r="Q195" i="12"/>
  <c r="Q417" i="12" s="1"/>
  <c r="P195" i="12"/>
  <c r="P417" i="12" s="1"/>
  <c r="O195" i="12"/>
  <c r="O417" i="12" s="1"/>
  <c r="N195" i="12"/>
  <c r="N417" i="12" s="1"/>
  <c r="M195" i="12"/>
  <c r="M417" i="12" s="1"/>
  <c r="L195" i="12"/>
  <c r="L417" i="12" s="1"/>
  <c r="K195" i="12"/>
  <c r="K417" i="12" s="1"/>
  <c r="J195" i="12"/>
  <c r="J417" i="12" s="1"/>
  <c r="I195" i="12"/>
  <c r="I417" i="12" s="1"/>
  <c r="H195" i="12"/>
  <c r="H417" i="12" s="1"/>
  <c r="G195" i="12"/>
  <c r="G417" i="12" s="1"/>
  <c r="F195" i="12"/>
  <c r="F417" i="12" s="1"/>
  <c r="E195" i="12"/>
  <c r="E417" i="12" s="1"/>
  <c r="DH194" i="12"/>
  <c r="DH416" i="12" s="1"/>
  <c r="DG194" i="12"/>
  <c r="DG416" i="12" s="1"/>
  <c r="DF194" i="12"/>
  <c r="DF416" i="12" s="1"/>
  <c r="DE194" i="12"/>
  <c r="DE416" i="12" s="1"/>
  <c r="DD194" i="12"/>
  <c r="DD416" i="12" s="1"/>
  <c r="DC194" i="12"/>
  <c r="DC416" i="12" s="1"/>
  <c r="DB194" i="12"/>
  <c r="DB416" i="12" s="1"/>
  <c r="DA194" i="12"/>
  <c r="DA416" i="12" s="1"/>
  <c r="CZ194" i="12"/>
  <c r="CZ416" i="12" s="1"/>
  <c r="CY194" i="12"/>
  <c r="CY416" i="12" s="1"/>
  <c r="CX194" i="12"/>
  <c r="CX416" i="12" s="1"/>
  <c r="CW194" i="12"/>
  <c r="CW416" i="12" s="1"/>
  <c r="CV194" i="12"/>
  <c r="CV416" i="12" s="1"/>
  <c r="CU194" i="12"/>
  <c r="CU416" i="12" s="1"/>
  <c r="CT194" i="12"/>
  <c r="CT416" i="12" s="1"/>
  <c r="CS194" i="12"/>
  <c r="CS416" i="12" s="1"/>
  <c r="CR194" i="12"/>
  <c r="CR416" i="12" s="1"/>
  <c r="CQ194" i="12"/>
  <c r="CQ416" i="12" s="1"/>
  <c r="CP194" i="12"/>
  <c r="CP416" i="12" s="1"/>
  <c r="CO194" i="12"/>
  <c r="CO416" i="12" s="1"/>
  <c r="CN194" i="12"/>
  <c r="CN416" i="12" s="1"/>
  <c r="CM194" i="12"/>
  <c r="CM416" i="12" s="1"/>
  <c r="CL194" i="12"/>
  <c r="CL416" i="12" s="1"/>
  <c r="CK194" i="12"/>
  <c r="CK416" i="12" s="1"/>
  <c r="CJ194" i="12"/>
  <c r="CJ416" i="12" s="1"/>
  <c r="CI194" i="12"/>
  <c r="CI416" i="12" s="1"/>
  <c r="CH194" i="12"/>
  <c r="CH416" i="12" s="1"/>
  <c r="CG194" i="12"/>
  <c r="CG416" i="12" s="1"/>
  <c r="CF194" i="12"/>
  <c r="CF416" i="12" s="1"/>
  <c r="CE194" i="12"/>
  <c r="CE416" i="12" s="1"/>
  <c r="CD194" i="12"/>
  <c r="CD416" i="12" s="1"/>
  <c r="CC194" i="12"/>
  <c r="CC416" i="12" s="1"/>
  <c r="CB194" i="12"/>
  <c r="CB416" i="12" s="1"/>
  <c r="CA194" i="12"/>
  <c r="CA416" i="12" s="1"/>
  <c r="BZ194" i="12"/>
  <c r="BZ416" i="12" s="1"/>
  <c r="BY194" i="12"/>
  <c r="BY416" i="12" s="1"/>
  <c r="BX194" i="12"/>
  <c r="BX416" i="12" s="1"/>
  <c r="BW194" i="12"/>
  <c r="BW416" i="12" s="1"/>
  <c r="BV194" i="12"/>
  <c r="BV416" i="12" s="1"/>
  <c r="BU194" i="12"/>
  <c r="BU416" i="12" s="1"/>
  <c r="BT194" i="12"/>
  <c r="BT416" i="12" s="1"/>
  <c r="BS194" i="12"/>
  <c r="BS416" i="12" s="1"/>
  <c r="BR194" i="12"/>
  <c r="BR416" i="12" s="1"/>
  <c r="BQ194" i="12"/>
  <c r="BQ416" i="12" s="1"/>
  <c r="BP194" i="12"/>
  <c r="BP416" i="12" s="1"/>
  <c r="BO194" i="12"/>
  <c r="BO416" i="12" s="1"/>
  <c r="BN194" i="12"/>
  <c r="BN416" i="12" s="1"/>
  <c r="BM194" i="12"/>
  <c r="BM416" i="12" s="1"/>
  <c r="BL194" i="12"/>
  <c r="BL416" i="12" s="1"/>
  <c r="BK194" i="12"/>
  <c r="BK416" i="12" s="1"/>
  <c r="BJ194" i="12"/>
  <c r="BJ416" i="12" s="1"/>
  <c r="BI194" i="12"/>
  <c r="BI416" i="12" s="1"/>
  <c r="BH194" i="12"/>
  <c r="BH416" i="12" s="1"/>
  <c r="BG194" i="12"/>
  <c r="BG416" i="12" s="1"/>
  <c r="BF194" i="12"/>
  <c r="BF416" i="12" s="1"/>
  <c r="BE194" i="12"/>
  <c r="BE416" i="12" s="1"/>
  <c r="BD194" i="12"/>
  <c r="BD416" i="12" s="1"/>
  <c r="BC194" i="12"/>
  <c r="BC416" i="12" s="1"/>
  <c r="BB194" i="12"/>
  <c r="BB416" i="12" s="1"/>
  <c r="BA194" i="12"/>
  <c r="BA416" i="12" s="1"/>
  <c r="AZ194" i="12"/>
  <c r="AZ416" i="12" s="1"/>
  <c r="AY194" i="12"/>
  <c r="AY416" i="12" s="1"/>
  <c r="AX194" i="12"/>
  <c r="AX416" i="12" s="1"/>
  <c r="AW194" i="12"/>
  <c r="AW416" i="12" s="1"/>
  <c r="AV194" i="12"/>
  <c r="AV416" i="12" s="1"/>
  <c r="AU194" i="12"/>
  <c r="AU416" i="12" s="1"/>
  <c r="AT194" i="12"/>
  <c r="AT416" i="12" s="1"/>
  <c r="AS194" i="12"/>
  <c r="AS416" i="12" s="1"/>
  <c r="AR194" i="12"/>
  <c r="AR416" i="12" s="1"/>
  <c r="AQ194" i="12"/>
  <c r="AQ416" i="12" s="1"/>
  <c r="AP194" i="12"/>
  <c r="AP416" i="12" s="1"/>
  <c r="AO194" i="12"/>
  <c r="AO416" i="12" s="1"/>
  <c r="AN194" i="12"/>
  <c r="AN416" i="12" s="1"/>
  <c r="AM194" i="12"/>
  <c r="AM416" i="12" s="1"/>
  <c r="AL194" i="12"/>
  <c r="AL416" i="12" s="1"/>
  <c r="AK194" i="12"/>
  <c r="AK416" i="12" s="1"/>
  <c r="AJ194" i="12"/>
  <c r="AJ416" i="12" s="1"/>
  <c r="AI194" i="12"/>
  <c r="AI416" i="12" s="1"/>
  <c r="AH194" i="12"/>
  <c r="AH416" i="12" s="1"/>
  <c r="AG194" i="12"/>
  <c r="AG416" i="12" s="1"/>
  <c r="AF194" i="12"/>
  <c r="AF416" i="12" s="1"/>
  <c r="AE194" i="12"/>
  <c r="AE416" i="12" s="1"/>
  <c r="AD194" i="12"/>
  <c r="AD416" i="12" s="1"/>
  <c r="AC194" i="12"/>
  <c r="AC416" i="12" s="1"/>
  <c r="AB194" i="12"/>
  <c r="AB416" i="12" s="1"/>
  <c r="AA194" i="12"/>
  <c r="AA416" i="12" s="1"/>
  <c r="Z194" i="12"/>
  <c r="Z416" i="12" s="1"/>
  <c r="Y194" i="12"/>
  <c r="Y416" i="12" s="1"/>
  <c r="X194" i="12"/>
  <c r="X416" i="12" s="1"/>
  <c r="W194" i="12"/>
  <c r="W416" i="12" s="1"/>
  <c r="V194" i="12"/>
  <c r="V416" i="12" s="1"/>
  <c r="U194" i="12"/>
  <c r="U416" i="12" s="1"/>
  <c r="T194" i="12"/>
  <c r="T416" i="12" s="1"/>
  <c r="S194" i="12"/>
  <c r="S416" i="12" s="1"/>
  <c r="R194" i="12"/>
  <c r="R416" i="12" s="1"/>
  <c r="Q194" i="12"/>
  <c r="Q416" i="12" s="1"/>
  <c r="P194" i="12"/>
  <c r="P416" i="12" s="1"/>
  <c r="O194" i="12"/>
  <c r="O416" i="12" s="1"/>
  <c r="N194" i="12"/>
  <c r="N416" i="12" s="1"/>
  <c r="M194" i="12"/>
  <c r="M416" i="12" s="1"/>
  <c r="L194" i="12"/>
  <c r="L416" i="12" s="1"/>
  <c r="K194" i="12"/>
  <c r="K416" i="12" s="1"/>
  <c r="J194" i="12"/>
  <c r="J416" i="12" s="1"/>
  <c r="I194" i="12"/>
  <c r="I416" i="12" s="1"/>
  <c r="H194" i="12"/>
  <c r="H416" i="12" s="1"/>
  <c r="G194" i="12"/>
  <c r="G416" i="12" s="1"/>
  <c r="F194" i="12"/>
  <c r="F416" i="12" s="1"/>
  <c r="E194" i="12"/>
  <c r="E416" i="12" s="1"/>
  <c r="DH193" i="12"/>
  <c r="DH415" i="12" s="1"/>
  <c r="DG193" i="12"/>
  <c r="DG415" i="12" s="1"/>
  <c r="DF193" i="12"/>
  <c r="DF415" i="12" s="1"/>
  <c r="DE193" i="12"/>
  <c r="DE415" i="12" s="1"/>
  <c r="DD193" i="12"/>
  <c r="DD415" i="12" s="1"/>
  <c r="DC193" i="12"/>
  <c r="DC415" i="12" s="1"/>
  <c r="DB193" i="12"/>
  <c r="DB415" i="12" s="1"/>
  <c r="DA193" i="12"/>
  <c r="DA415" i="12" s="1"/>
  <c r="CZ193" i="12"/>
  <c r="CZ415" i="12" s="1"/>
  <c r="CY193" i="12"/>
  <c r="CY415" i="12" s="1"/>
  <c r="CX193" i="12"/>
  <c r="CX415" i="12" s="1"/>
  <c r="CW193" i="12"/>
  <c r="CW415" i="12" s="1"/>
  <c r="CV193" i="12"/>
  <c r="CV415" i="12" s="1"/>
  <c r="CU193" i="12"/>
  <c r="CU415" i="12" s="1"/>
  <c r="CT193" i="12"/>
  <c r="CT415" i="12" s="1"/>
  <c r="CS193" i="12"/>
  <c r="CS415" i="12" s="1"/>
  <c r="CR193" i="12"/>
  <c r="CR415" i="12" s="1"/>
  <c r="CQ193" i="12"/>
  <c r="CQ415" i="12" s="1"/>
  <c r="CP193" i="12"/>
  <c r="CP415" i="12" s="1"/>
  <c r="CO193" i="12"/>
  <c r="CO415" i="12" s="1"/>
  <c r="CN193" i="12"/>
  <c r="CN415" i="12" s="1"/>
  <c r="CM193" i="12"/>
  <c r="CM415" i="12" s="1"/>
  <c r="CL193" i="12"/>
  <c r="CL415" i="12" s="1"/>
  <c r="CK193" i="12"/>
  <c r="CK415" i="12" s="1"/>
  <c r="CJ193" i="12"/>
  <c r="CJ415" i="12" s="1"/>
  <c r="CI193" i="12"/>
  <c r="CI415" i="12" s="1"/>
  <c r="CH193" i="12"/>
  <c r="CH415" i="12" s="1"/>
  <c r="CG193" i="12"/>
  <c r="CG415" i="12" s="1"/>
  <c r="CF193" i="12"/>
  <c r="CF415" i="12" s="1"/>
  <c r="CE193" i="12"/>
  <c r="CE415" i="12" s="1"/>
  <c r="CD193" i="12"/>
  <c r="CD415" i="12" s="1"/>
  <c r="CC193" i="12"/>
  <c r="CC415" i="12" s="1"/>
  <c r="CB193" i="12"/>
  <c r="CB415" i="12" s="1"/>
  <c r="CA193" i="12"/>
  <c r="CA415" i="12" s="1"/>
  <c r="BZ193" i="12"/>
  <c r="BZ415" i="12" s="1"/>
  <c r="BY193" i="12"/>
  <c r="BY415" i="12" s="1"/>
  <c r="BX193" i="12"/>
  <c r="BX415" i="12" s="1"/>
  <c r="BW193" i="12"/>
  <c r="BW415" i="12" s="1"/>
  <c r="BV193" i="12"/>
  <c r="BV415" i="12" s="1"/>
  <c r="BU193" i="12"/>
  <c r="BU415" i="12" s="1"/>
  <c r="BT193" i="12"/>
  <c r="BT415" i="12" s="1"/>
  <c r="BS193" i="12"/>
  <c r="BS415" i="12" s="1"/>
  <c r="BR193" i="12"/>
  <c r="BR415" i="12" s="1"/>
  <c r="BQ193" i="12"/>
  <c r="BQ415" i="12" s="1"/>
  <c r="BP193" i="12"/>
  <c r="BP415" i="12" s="1"/>
  <c r="BO193" i="12"/>
  <c r="BO415" i="12" s="1"/>
  <c r="BN193" i="12"/>
  <c r="BN415" i="12" s="1"/>
  <c r="BM193" i="12"/>
  <c r="BM415" i="12" s="1"/>
  <c r="BL193" i="12"/>
  <c r="BL415" i="12" s="1"/>
  <c r="BK193" i="12"/>
  <c r="BK415" i="12" s="1"/>
  <c r="BJ193" i="12"/>
  <c r="BJ415" i="12" s="1"/>
  <c r="BI193" i="12"/>
  <c r="BI415" i="12" s="1"/>
  <c r="BH193" i="12"/>
  <c r="BH415" i="12" s="1"/>
  <c r="BG193" i="12"/>
  <c r="BG415" i="12" s="1"/>
  <c r="BF193" i="12"/>
  <c r="BF415" i="12" s="1"/>
  <c r="BE193" i="12"/>
  <c r="BE415" i="12" s="1"/>
  <c r="BD193" i="12"/>
  <c r="BD415" i="12" s="1"/>
  <c r="BC193" i="12"/>
  <c r="BC415" i="12" s="1"/>
  <c r="BB193" i="12"/>
  <c r="BB415" i="12" s="1"/>
  <c r="BA193" i="12"/>
  <c r="BA415" i="12" s="1"/>
  <c r="AZ193" i="12"/>
  <c r="AZ415" i="12" s="1"/>
  <c r="AY193" i="12"/>
  <c r="AY415" i="12" s="1"/>
  <c r="AX193" i="12"/>
  <c r="AX415" i="12" s="1"/>
  <c r="AW193" i="12"/>
  <c r="AW415" i="12" s="1"/>
  <c r="AV193" i="12"/>
  <c r="AV415" i="12" s="1"/>
  <c r="AU193" i="12"/>
  <c r="AU415" i="12" s="1"/>
  <c r="AT193" i="12"/>
  <c r="AT415" i="12" s="1"/>
  <c r="AS193" i="12"/>
  <c r="AS415" i="12" s="1"/>
  <c r="AR193" i="12"/>
  <c r="AR415" i="12" s="1"/>
  <c r="AQ193" i="12"/>
  <c r="AQ415" i="12" s="1"/>
  <c r="AP193" i="12"/>
  <c r="AP415" i="12" s="1"/>
  <c r="AO193" i="12"/>
  <c r="AO415" i="12" s="1"/>
  <c r="AN193" i="12"/>
  <c r="AN415" i="12" s="1"/>
  <c r="AM193" i="12"/>
  <c r="AM415" i="12" s="1"/>
  <c r="AL193" i="12"/>
  <c r="AL415" i="12" s="1"/>
  <c r="AK193" i="12"/>
  <c r="AK415" i="12" s="1"/>
  <c r="AJ193" i="12"/>
  <c r="AJ415" i="12" s="1"/>
  <c r="AI193" i="12"/>
  <c r="AI415" i="12" s="1"/>
  <c r="AH193" i="12"/>
  <c r="AH415" i="12" s="1"/>
  <c r="AG193" i="12"/>
  <c r="AG415" i="12" s="1"/>
  <c r="AF193" i="12"/>
  <c r="AF415" i="12" s="1"/>
  <c r="AE193" i="12"/>
  <c r="AE415" i="12" s="1"/>
  <c r="AD193" i="12"/>
  <c r="AD415" i="12" s="1"/>
  <c r="AC193" i="12"/>
  <c r="AC415" i="12" s="1"/>
  <c r="AB193" i="12"/>
  <c r="AB415" i="12" s="1"/>
  <c r="AA193" i="12"/>
  <c r="AA415" i="12" s="1"/>
  <c r="Z193" i="12"/>
  <c r="Z415" i="12" s="1"/>
  <c r="Y193" i="12"/>
  <c r="Y415" i="12" s="1"/>
  <c r="X193" i="12"/>
  <c r="X415" i="12" s="1"/>
  <c r="W193" i="12"/>
  <c r="W415" i="12" s="1"/>
  <c r="V193" i="12"/>
  <c r="V415" i="12" s="1"/>
  <c r="U193" i="12"/>
  <c r="U415" i="12" s="1"/>
  <c r="T193" i="12"/>
  <c r="T415" i="12" s="1"/>
  <c r="S193" i="12"/>
  <c r="S415" i="12" s="1"/>
  <c r="R193" i="12"/>
  <c r="R415" i="12" s="1"/>
  <c r="Q193" i="12"/>
  <c r="Q415" i="12" s="1"/>
  <c r="P193" i="12"/>
  <c r="P415" i="12" s="1"/>
  <c r="O193" i="12"/>
  <c r="O415" i="12" s="1"/>
  <c r="N193" i="12"/>
  <c r="N415" i="12" s="1"/>
  <c r="M193" i="12"/>
  <c r="M415" i="12" s="1"/>
  <c r="L193" i="12"/>
  <c r="L415" i="12" s="1"/>
  <c r="K193" i="12"/>
  <c r="K415" i="12" s="1"/>
  <c r="J193" i="12"/>
  <c r="J415" i="12" s="1"/>
  <c r="I193" i="12"/>
  <c r="I415" i="12" s="1"/>
  <c r="H193" i="12"/>
  <c r="H415" i="12" s="1"/>
  <c r="G193" i="12"/>
  <c r="G415" i="12" s="1"/>
  <c r="F193" i="12"/>
  <c r="F415" i="12" s="1"/>
  <c r="E193" i="12"/>
  <c r="E415" i="12" s="1"/>
  <c r="DH192" i="12"/>
  <c r="DH414" i="12" s="1"/>
  <c r="DG192" i="12"/>
  <c r="DG414" i="12" s="1"/>
  <c r="DF192" i="12"/>
  <c r="DF414" i="12" s="1"/>
  <c r="DE192" i="12"/>
  <c r="DE414" i="12" s="1"/>
  <c r="DD192" i="12"/>
  <c r="DD414" i="12" s="1"/>
  <c r="DC192" i="12"/>
  <c r="DC414" i="12" s="1"/>
  <c r="DB192" i="12"/>
  <c r="DB414" i="12" s="1"/>
  <c r="DA192" i="12"/>
  <c r="DA414" i="12" s="1"/>
  <c r="CZ192" i="12"/>
  <c r="CZ414" i="12" s="1"/>
  <c r="CY192" i="12"/>
  <c r="CY414" i="12" s="1"/>
  <c r="CX192" i="12"/>
  <c r="CX414" i="12" s="1"/>
  <c r="CW192" i="12"/>
  <c r="CW414" i="12" s="1"/>
  <c r="CV192" i="12"/>
  <c r="CV414" i="12" s="1"/>
  <c r="CU192" i="12"/>
  <c r="CU414" i="12" s="1"/>
  <c r="CT192" i="12"/>
  <c r="CT414" i="12" s="1"/>
  <c r="CS192" i="12"/>
  <c r="CS414" i="12" s="1"/>
  <c r="CR192" i="12"/>
  <c r="CR414" i="12" s="1"/>
  <c r="CQ192" i="12"/>
  <c r="CQ414" i="12" s="1"/>
  <c r="CP192" i="12"/>
  <c r="CP414" i="12" s="1"/>
  <c r="CO192" i="12"/>
  <c r="CO414" i="12" s="1"/>
  <c r="CN192" i="12"/>
  <c r="CN414" i="12" s="1"/>
  <c r="CM192" i="12"/>
  <c r="CM414" i="12" s="1"/>
  <c r="CL192" i="12"/>
  <c r="CL414" i="12" s="1"/>
  <c r="CK192" i="12"/>
  <c r="CK414" i="12" s="1"/>
  <c r="CJ192" i="12"/>
  <c r="CJ414" i="12" s="1"/>
  <c r="CI192" i="12"/>
  <c r="CI414" i="12" s="1"/>
  <c r="CH192" i="12"/>
  <c r="CH414" i="12" s="1"/>
  <c r="CG192" i="12"/>
  <c r="CG414" i="12" s="1"/>
  <c r="CF192" i="12"/>
  <c r="CF414" i="12" s="1"/>
  <c r="CE192" i="12"/>
  <c r="CE414" i="12" s="1"/>
  <c r="CD192" i="12"/>
  <c r="CD414" i="12" s="1"/>
  <c r="CC192" i="12"/>
  <c r="CC414" i="12" s="1"/>
  <c r="CB192" i="12"/>
  <c r="CB414" i="12" s="1"/>
  <c r="CA192" i="12"/>
  <c r="CA414" i="12" s="1"/>
  <c r="BZ192" i="12"/>
  <c r="BZ414" i="12" s="1"/>
  <c r="BY192" i="12"/>
  <c r="BY414" i="12" s="1"/>
  <c r="BX192" i="12"/>
  <c r="BX414" i="12" s="1"/>
  <c r="BW192" i="12"/>
  <c r="BW414" i="12" s="1"/>
  <c r="BV192" i="12"/>
  <c r="BV414" i="12" s="1"/>
  <c r="BU192" i="12"/>
  <c r="BU414" i="12" s="1"/>
  <c r="BT192" i="12"/>
  <c r="BT414" i="12" s="1"/>
  <c r="BS192" i="12"/>
  <c r="BS414" i="12" s="1"/>
  <c r="BR192" i="12"/>
  <c r="BR414" i="12" s="1"/>
  <c r="BQ192" i="12"/>
  <c r="BQ414" i="12" s="1"/>
  <c r="BP192" i="12"/>
  <c r="BP414" i="12" s="1"/>
  <c r="BO192" i="12"/>
  <c r="BO414" i="12" s="1"/>
  <c r="BN192" i="12"/>
  <c r="BN414" i="12" s="1"/>
  <c r="BM192" i="12"/>
  <c r="BM414" i="12" s="1"/>
  <c r="BL192" i="12"/>
  <c r="BL414" i="12" s="1"/>
  <c r="BK192" i="12"/>
  <c r="BK414" i="12" s="1"/>
  <c r="BJ192" i="12"/>
  <c r="BJ414" i="12" s="1"/>
  <c r="BI192" i="12"/>
  <c r="BI414" i="12" s="1"/>
  <c r="BH192" i="12"/>
  <c r="BH414" i="12" s="1"/>
  <c r="BG192" i="12"/>
  <c r="BG414" i="12" s="1"/>
  <c r="BF192" i="12"/>
  <c r="BF414" i="12" s="1"/>
  <c r="BE192" i="12"/>
  <c r="BE414" i="12" s="1"/>
  <c r="BD192" i="12"/>
  <c r="BD414" i="12" s="1"/>
  <c r="BC192" i="12"/>
  <c r="BC414" i="12" s="1"/>
  <c r="BB192" i="12"/>
  <c r="BB414" i="12" s="1"/>
  <c r="BA192" i="12"/>
  <c r="BA414" i="12" s="1"/>
  <c r="AZ192" i="12"/>
  <c r="AZ414" i="12" s="1"/>
  <c r="AY192" i="12"/>
  <c r="AY414" i="12" s="1"/>
  <c r="AX192" i="12"/>
  <c r="AX414" i="12" s="1"/>
  <c r="AW192" i="12"/>
  <c r="AW414" i="12" s="1"/>
  <c r="AV192" i="12"/>
  <c r="AV414" i="12" s="1"/>
  <c r="AU192" i="12"/>
  <c r="AU414" i="12" s="1"/>
  <c r="AT192" i="12"/>
  <c r="AT414" i="12" s="1"/>
  <c r="AS192" i="12"/>
  <c r="AS414" i="12" s="1"/>
  <c r="AR192" i="12"/>
  <c r="AR414" i="12" s="1"/>
  <c r="AQ192" i="12"/>
  <c r="AQ414" i="12" s="1"/>
  <c r="AP192" i="12"/>
  <c r="AP414" i="12" s="1"/>
  <c r="AO192" i="12"/>
  <c r="AO414" i="12" s="1"/>
  <c r="AN192" i="12"/>
  <c r="AN414" i="12" s="1"/>
  <c r="AM192" i="12"/>
  <c r="AM414" i="12" s="1"/>
  <c r="AL192" i="12"/>
  <c r="AL414" i="12" s="1"/>
  <c r="AK192" i="12"/>
  <c r="AK414" i="12" s="1"/>
  <c r="AJ192" i="12"/>
  <c r="AJ414" i="12" s="1"/>
  <c r="AI192" i="12"/>
  <c r="AI414" i="12" s="1"/>
  <c r="AH192" i="12"/>
  <c r="AH414" i="12" s="1"/>
  <c r="AG192" i="12"/>
  <c r="AG414" i="12" s="1"/>
  <c r="AF192" i="12"/>
  <c r="AF414" i="12" s="1"/>
  <c r="AE192" i="12"/>
  <c r="AE414" i="12" s="1"/>
  <c r="AD192" i="12"/>
  <c r="AD414" i="12" s="1"/>
  <c r="AC192" i="12"/>
  <c r="AC414" i="12" s="1"/>
  <c r="AB192" i="12"/>
  <c r="AB414" i="12" s="1"/>
  <c r="AA192" i="12"/>
  <c r="AA414" i="12" s="1"/>
  <c r="Z192" i="12"/>
  <c r="Z414" i="12" s="1"/>
  <c r="Y192" i="12"/>
  <c r="Y414" i="12" s="1"/>
  <c r="X192" i="12"/>
  <c r="X414" i="12" s="1"/>
  <c r="W192" i="12"/>
  <c r="W414" i="12" s="1"/>
  <c r="V192" i="12"/>
  <c r="V414" i="12" s="1"/>
  <c r="U192" i="12"/>
  <c r="U414" i="12" s="1"/>
  <c r="T192" i="12"/>
  <c r="T414" i="12" s="1"/>
  <c r="S192" i="12"/>
  <c r="S414" i="12" s="1"/>
  <c r="R192" i="12"/>
  <c r="R414" i="12" s="1"/>
  <c r="Q192" i="12"/>
  <c r="Q414" i="12" s="1"/>
  <c r="P192" i="12"/>
  <c r="P414" i="12" s="1"/>
  <c r="O192" i="12"/>
  <c r="O414" i="12" s="1"/>
  <c r="N192" i="12"/>
  <c r="N414" i="12" s="1"/>
  <c r="M192" i="12"/>
  <c r="M414" i="12" s="1"/>
  <c r="L192" i="12"/>
  <c r="L414" i="12" s="1"/>
  <c r="K192" i="12"/>
  <c r="K414" i="12" s="1"/>
  <c r="J192" i="12"/>
  <c r="J414" i="12" s="1"/>
  <c r="I192" i="12"/>
  <c r="I414" i="12" s="1"/>
  <c r="H192" i="12"/>
  <c r="H414" i="12" s="1"/>
  <c r="G192" i="12"/>
  <c r="G414" i="12" s="1"/>
  <c r="F192" i="12"/>
  <c r="F414" i="12" s="1"/>
  <c r="E192" i="12"/>
  <c r="E414" i="12" s="1"/>
  <c r="DH191" i="12"/>
  <c r="DH413" i="12" s="1"/>
  <c r="DG191" i="12"/>
  <c r="DG413" i="12" s="1"/>
  <c r="DF191" i="12"/>
  <c r="DF413" i="12" s="1"/>
  <c r="DE191" i="12"/>
  <c r="DE413" i="12" s="1"/>
  <c r="DD191" i="12"/>
  <c r="DD413" i="12" s="1"/>
  <c r="DC191" i="12"/>
  <c r="DC413" i="12" s="1"/>
  <c r="DB191" i="12"/>
  <c r="DB413" i="12" s="1"/>
  <c r="DA191" i="12"/>
  <c r="DA413" i="12" s="1"/>
  <c r="CZ191" i="12"/>
  <c r="CZ413" i="12" s="1"/>
  <c r="CY191" i="12"/>
  <c r="CY413" i="12" s="1"/>
  <c r="CX191" i="12"/>
  <c r="CX413" i="12" s="1"/>
  <c r="CW191" i="12"/>
  <c r="CW413" i="12" s="1"/>
  <c r="CV191" i="12"/>
  <c r="CV413" i="12" s="1"/>
  <c r="CU191" i="12"/>
  <c r="CU413" i="12" s="1"/>
  <c r="CT191" i="12"/>
  <c r="CT413" i="12" s="1"/>
  <c r="CS191" i="12"/>
  <c r="CS413" i="12" s="1"/>
  <c r="CR191" i="12"/>
  <c r="CR413" i="12" s="1"/>
  <c r="CQ191" i="12"/>
  <c r="CQ413" i="12" s="1"/>
  <c r="CP191" i="12"/>
  <c r="CP413" i="12" s="1"/>
  <c r="CO191" i="12"/>
  <c r="CO413" i="12" s="1"/>
  <c r="CN191" i="12"/>
  <c r="CN413" i="12" s="1"/>
  <c r="CM191" i="12"/>
  <c r="CM413" i="12" s="1"/>
  <c r="CL191" i="12"/>
  <c r="CL413" i="12" s="1"/>
  <c r="CK191" i="12"/>
  <c r="CK413" i="12" s="1"/>
  <c r="CJ191" i="12"/>
  <c r="CJ413" i="12" s="1"/>
  <c r="CI191" i="12"/>
  <c r="CI413" i="12" s="1"/>
  <c r="CH191" i="12"/>
  <c r="CH413" i="12" s="1"/>
  <c r="CG191" i="12"/>
  <c r="CG413" i="12" s="1"/>
  <c r="CF191" i="12"/>
  <c r="CF413" i="12" s="1"/>
  <c r="CE191" i="12"/>
  <c r="CE413" i="12" s="1"/>
  <c r="CD191" i="12"/>
  <c r="CD413" i="12" s="1"/>
  <c r="CC191" i="12"/>
  <c r="CC413" i="12" s="1"/>
  <c r="CB191" i="12"/>
  <c r="CB413" i="12" s="1"/>
  <c r="CA191" i="12"/>
  <c r="CA413" i="12" s="1"/>
  <c r="BZ191" i="12"/>
  <c r="BZ413" i="12" s="1"/>
  <c r="BY191" i="12"/>
  <c r="BY413" i="12" s="1"/>
  <c r="BX191" i="12"/>
  <c r="BX413" i="12" s="1"/>
  <c r="BW191" i="12"/>
  <c r="BW413" i="12" s="1"/>
  <c r="BV191" i="12"/>
  <c r="BV413" i="12" s="1"/>
  <c r="BU191" i="12"/>
  <c r="BU413" i="12" s="1"/>
  <c r="BT191" i="12"/>
  <c r="BT413" i="12" s="1"/>
  <c r="BS191" i="12"/>
  <c r="BS413" i="12" s="1"/>
  <c r="BR191" i="12"/>
  <c r="BR413" i="12" s="1"/>
  <c r="BQ191" i="12"/>
  <c r="BQ413" i="12" s="1"/>
  <c r="BP191" i="12"/>
  <c r="BP413" i="12" s="1"/>
  <c r="BO191" i="12"/>
  <c r="BO413" i="12" s="1"/>
  <c r="BN191" i="12"/>
  <c r="BN413" i="12" s="1"/>
  <c r="BM191" i="12"/>
  <c r="BM413" i="12" s="1"/>
  <c r="BL191" i="12"/>
  <c r="BL413" i="12" s="1"/>
  <c r="BK191" i="12"/>
  <c r="BK413" i="12" s="1"/>
  <c r="BJ191" i="12"/>
  <c r="BJ413" i="12" s="1"/>
  <c r="BI191" i="12"/>
  <c r="BI413" i="12" s="1"/>
  <c r="BH191" i="12"/>
  <c r="BH413" i="12" s="1"/>
  <c r="BG191" i="12"/>
  <c r="BG413" i="12" s="1"/>
  <c r="BF191" i="12"/>
  <c r="BF413" i="12" s="1"/>
  <c r="BE191" i="12"/>
  <c r="BE413" i="12" s="1"/>
  <c r="BD191" i="12"/>
  <c r="BD413" i="12" s="1"/>
  <c r="BC191" i="12"/>
  <c r="BC413" i="12" s="1"/>
  <c r="BB191" i="12"/>
  <c r="BB413" i="12" s="1"/>
  <c r="BA191" i="12"/>
  <c r="BA413" i="12" s="1"/>
  <c r="AZ191" i="12"/>
  <c r="AZ413" i="12" s="1"/>
  <c r="AY191" i="12"/>
  <c r="AY413" i="12" s="1"/>
  <c r="AX191" i="12"/>
  <c r="AX413" i="12" s="1"/>
  <c r="AW191" i="12"/>
  <c r="AW413" i="12" s="1"/>
  <c r="AV191" i="12"/>
  <c r="AV413" i="12" s="1"/>
  <c r="AU191" i="12"/>
  <c r="AU413" i="12" s="1"/>
  <c r="AT191" i="12"/>
  <c r="AT413" i="12" s="1"/>
  <c r="AS191" i="12"/>
  <c r="AS413" i="12" s="1"/>
  <c r="AR191" i="12"/>
  <c r="AR413" i="12" s="1"/>
  <c r="AQ191" i="12"/>
  <c r="AQ413" i="12" s="1"/>
  <c r="AP191" i="12"/>
  <c r="AP413" i="12" s="1"/>
  <c r="AO191" i="12"/>
  <c r="AO413" i="12" s="1"/>
  <c r="AN191" i="12"/>
  <c r="AN413" i="12" s="1"/>
  <c r="AM191" i="12"/>
  <c r="AM413" i="12" s="1"/>
  <c r="AL191" i="12"/>
  <c r="AL413" i="12" s="1"/>
  <c r="AK191" i="12"/>
  <c r="AK413" i="12" s="1"/>
  <c r="AJ191" i="12"/>
  <c r="AJ413" i="12" s="1"/>
  <c r="AI191" i="12"/>
  <c r="AI413" i="12" s="1"/>
  <c r="AH191" i="12"/>
  <c r="AH413" i="12" s="1"/>
  <c r="AG191" i="12"/>
  <c r="AG413" i="12" s="1"/>
  <c r="AF191" i="12"/>
  <c r="AF413" i="12" s="1"/>
  <c r="AE191" i="12"/>
  <c r="AE413" i="12" s="1"/>
  <c r="AD191" i="12"/>
  <c r="AD413" i="12" s="1"/>
  <c r="AC191" i="12"/>
  <c r="AC413" i="12" s="1"/>
  <c r="AB191" i="12"/>
  <c r="AB413" i="12" s="1"/>
  <c r="AA191" i="12"/>
  <c r="AA413" i="12" s="1"/>
  <c r="Z191" i="12"/>
  <c r="Z413" i="12" s="1"/>
  <c r="Y191" i="12"/>
  <c r="Y413" i="12" s="1"/>
  <c r="X191" i="12"/>
  <c r="X413" i="12" s="1"/>
  <c r="W191" i="12"/>
  <c r="W413" i="12" s="1"/>
  <c r="V191" i="12"/>
  <c r="V413" i="12" s="1"/>
  <c r="U191" i="12"/>
  <c r="U413" i="12" s="1"/>
  <c r="T191" i="12"/>
  <c r="T413" i="12" s="1"/>
  <c r="S191" i="12"/>
  <c r="S413" i="12" s="1"/>
  <c r="R191" i="12"/>
  <c r="R413" i="12" s="1"/>
  <c r="Q191" i="12"/>
  <c r="Q413" i="12" s="1"/>
  <c r="P191" i="12"/>
  <c r="P413" i="12" s="1"/>
  <c r="O191" i="12"/>
  <c r="O413" i="12" s="1"/>
  <c r="N191" i="12"/>
  <c r="N413" i="12" s="1"/>
  <c r="M191" i="12"/>
  <c r="M413" i="12" s="1"/>
  <c r="L191" i="12"/>
  <c r="L413" i="12" s="1"/>
  <c r="K191" i="12"/>
  <c r="K413" i="12" s="1"/>
  <c r="J191" i="12"/>
  <c r="J413" i="12" s="1"/>
  <c r="I191" i="12"/>
  <c r="I413" i="12" s="1"/>
  <c r="H191" i="12"/>
  <c r="H413" i="12" s="1"/>
  <c r="G191" i="12"/>
  <c r="G413" i="12" s="1"/>
  <c r="F191" i="12"/>
  <c r="F413" i="12" s="1"/>
  <c r="E191" i="12"/>
  <c r="E413" i="12" s="1"/>
  <c r="DH190" i="12"/>
  <c r="DH412" i="12" s="1"/>
  <c r="DG190" i="12"/>
  <c r="DG412" i="12" s="1"/>
  <c r="DF190" i="12"/>
  <c r="DF412" i="12" s="1"/>
  <c r="DE190" i="12"/>
  <c r="DE412" i="12" s="1"/>
  <c r="DD190" i="12"/>
  <c r="DD412" i="12" s="1"/>
  <c r="DC190" i="12"/>
  <c r="DC412" i="12" s="1"/>
  <c r="DB190" i="12"/>
  <c r="DB412" i="12" s="1"/>
  <c r="DA190" i="12"/>
  <c r="DA412" i="12" s="1"/>
  <c r="CZ190" i="12"/>
  <c r="CZ412" i="12" s="1"/>
  <c r="CY190" i="12"/>
  <c r="CY412" i="12" s="1"/>
  <c r="CX190" i="12"/>
  <c r="CX412" i="12" s="1"/>
  <c r="CW190" i="12"/>
  <c r="CW412" i="12" s="1"/>
  <c r="CV190" i="12"/>
  <c r="CV412" i="12" s="1"/>
  <c r="CU190" i="12"/>
  <c r="CU412" i="12" s="1"/>
  <c r="CT190" i="12"/>
  <c r="CT412" i="12" s="1"/>
  <c r="CS190" i="12"/>
  <c r="CS412" i="12" s="1"/>
  <c r="CR190" i="12"/>
  <c r="CR412" i="12" s="1"/>
  <c r="CQ190" i="12"/>
  <c r="CQ412" i="12" s="1"/>
  <c r="CP190" i="12"/>
  <c r="CP412" i="12" s="1"/>
  <c r="CO190" i="12"/>
  <c r="CO412" i="12" s="1"/>
  <c r="CN190" i="12"/>
  <c r="CN412" i="12" s="1"/>
  <c r="CM190" i="12"/>
  <c r="CM412" i="12" s="1"/>
  <c r="CL190" i="12"/>
  <c r="CL412" i="12" s="1"/>
  <c r="CK190" i="12"/>
  <c r="CK412" i="12" s="1"/>
  <c r="CJ190" i="12"/>
  <c r="CJ412" i="12" s="1"/>
  <c r="CI190" i="12"/>
  <c r="CI412" i="12" s="1"/>
  <c r="CH190" i="12"/>
  <c r="CH412" i="12" s="1"/>
  <c r="CG190" i="12"/>
  <c r="CG412" i="12" s="1"/>
  <c r="CF190" i="12"/>
  <c r="CF412" i="12" s="1"/>
  <c r="CE190" i="12"/>
  <c r="CE412" i="12" s="1"/>
  <c r="CD190" i="12"/>
  <c r="CD412" i="12" s="1"/>
  <c r="CC190" i="12"/>
  <c r="CC412" i="12" s="1"/>
  <c r="CB190" i="12"/>
  <c r="CB412" i="12" s="1"/>
  <c r="CA190" i="12"/>
  <c r="CA412" i="12" s="1"/>
  <c r="BZ190" i="12"/>
  <c r="BZ412" i="12" s="1"/>
  <c r="BY190" i="12"/>
  <c r="BY412" i="12" s="1"/>
  <c r="BX190" i="12"/>
  <c r="BX412" i="12" s="1"/>
  <c r="BW190" i="12"/>
  <c r="BW412" i="12" s="1"/>
  <c r="BV190" i="12"/>
  <c r="BV412" i="12" s="1"/>
  <c r="BU190" i="12"/>
  <c r="BU412" i="12" s="1"/>
  <c r="BT190" i="12"/>
  <c r="BT412" i="12" s="1"/>
  <c r="BS190" i="12"/>
  <c r="BS412" i="12" s="1"/>
  <c r="BR190" i="12"/>
  <c r="BR412" i="12" s="1"/>
  <c r="BQ190" i="12"/>
  <c r="BQ412" i="12" s="1"/>
  <c r="BP190" i="12"/>
  <c r="BP412" i="12" s="1"/>
  <c r="BO190" i="12"/>
  <c r="BO412" i="12" s="1"/>
  <c r="BN190" i="12"/>
  <c r="BN412" i="12" s="1"/>
  <c r="BM190" i="12"/>
  <c r="BM412" i="12" s="1"/>
  <c r="BL190" i="12"/>
  <c r="BL412" i="12" s="1"/>
  <c r="BK190" i="12"/>
  <c r="BK412" i="12" s="1"/>
  <c r="BJ190" i="12"/>
  <c r="BJ412" i="12" s="1"/>
  <c r="BI190" i="12"/>
  <c r="BI412" i="12" s="1"/>
  <c r="BH190" i="12"/>
  <c r="BH412" i="12" s="1"/>
  <c r="BG190" i="12"/>
  <c r="BG412" i="12" s="1"/>
  <c r="BF190" i="12"/>
  <c r="BF412" i="12" s="1"/>
  <c r="BE190" i="12"/>
  <c r="BE412" i="12" s="1"/>
  <c r="BD190" i="12"/>
  <c r="BD412" i="12" s="1"/>
  <c r="BC190" i="12"/>
  <c r="BC412" i="12" s="1"/>
  <c r="BB190" i="12"/>
  <c r="BB412" i="12" s="1"/>
  <c r="BA190" i="12"/>
  <c r="BA412" i="12" s="1"/>
  <c r="AZ190" i="12"/>
  <c r="AZ412" i="12" s="1"/>
  <c r="AY190" i="12"/>
  <c r="AY412" i="12" s="1"/>
  <c r="AX190" i="12"/>
  <c r="AX412" i="12" s="1"/>
  <c r="AW190" i="12"/>
  <c r="AW412" i="12" s="1"/>
  <c r="AV190" i="12"/>
  <c r="AV412" i="12" s="1"/>
  <c r="AU190" i="12"/>
  <c r="AU412" i="12" s="1"/>
  <c r="AT190" i="12"/>
  <c r="AT412" i="12" s="1"/>
  <c r="AS190" i="12"/>
  <c r="AS412" i="12" s="1"/>
  <c r="AR190" i="12"/>
  <c r="AR412" i="12" s="1"/>
  <c r="AQ190" i="12"/>
  <c r="AQ412" i="12" s="1"/>
  <c r="AP190" i="12"/>
  <c r="AP412" i="12" s="1"/>
  <c r="AO190" i="12"/>
  <c r="AO412" i="12" s="1"/>
  <c r="AN190" i="12"/>
  <c r="AN412" i="12" s="1"/>
  <c r="AM190" i="12"/>
  <c r="AM412" i="12" s="1"/>
  <c r="AL190" i="12"/>
  <c r="AL412" i="12" s="1"/>
  <c r="AK190" i="12"/>
  <c r="AK412" i="12" s="1"/>
  <c r="AJ190" i="12"/>
  <c r="AJ412" i="12" s="1"/>
  <c r="AI190" i="12"/>
  <c r="AI412" i="12" s="1"/>
  <c r="AH190" i="12"/>
  <c r="AH412" i="12" s="1"/>
  <c r="AG190" i="12"/>
  <c r="AG412" i="12" s="1"/>
  <c r="AF190" i="12"/>
  <c r="AF412" i="12" s="1"/>
  <c r="AE190" i="12"/>
  <c r="AE412" i="12" s="1"/>
  <c r="AD190" i="12"/>
  <c r="AD412" i="12" s="1"/>
  <c r="AC190" i="12"/>
  <c r="AC412" i="12" s="1"/>
  <c r="AB190" i="12"/>
  <c r="AB412" i="12" s="1"/>
  <c r="AA190" i="12"/>
  <c r="AA412" i="12" s="1"/>
  <c r="Z190" i="12"/>
  <c r="Z412" i="12" s="1"/>
  <c r="Y190" i="12"/>
  <c r="Y412" i="12" s="1"/>
  <c r="X190" i="12"/>
  <c r="X412" i="12" s="1"/>
  <c r="W190" i="12"/>
  <c r="W412" i="12" s="1"/>
  <c r="V190" i="12"/>
  <c r="V412" i="12" s="1"/>
  <c r="U190" i="12"/>
  <c r="U412" i="12" s="1"/>
  <c r="T190" i="12"/>
  <c r="T412" i="12" s="1"/>
  <c r="S190" i="12"/>
  <c r="S412" i="12" s="1"/>
  <c r="R190" i="12"/>
  <c r="R412" i="12" s="1"/>
  <c r="Q190" i="12"/>
  <c r="Q412" i="12" s="1"/>
  <c r="P190" i="12"/>
  <c r="P412" i="12" s="1"/>
  <c r="O190" i="12"/>
  <c r="O412" i="12" s="1"/>
  <c r="N190" i="12"/>
  <c r="N412" i="12" s="1"/>
  <c r="M190" i="12"/>
  <c r="M412" i="12" s="1"/>
  <c r="L190" i="12"/>
  <c r="L412" i="12" s="1"/>
  <c r="K190" i="12"/>
  <c r="K412" i="12" s="1"/>
  <c r="J190" i="12"/>
  <c r="J412" i="12" s="1"/>
  <c r="I190" i="12"/>
  <c r="I412" i="12" s="1"/>
  <c r="H190" i="12"/>
  <c r="H412" i="12" s="1"/>
  <c r="G190" i="12"/>
  <c r="G412" i="12" s="1"/>
  <c r="F190" i="12"/>
  <c r="F412" i="12" s="1"/>
  <c r="E190" i="12"/>
  <c r="E412" i="12" s="1"/>
  <c r="DH189" i="12"/>
  <c r="DH411" i="12" s="1"/>
  <c r="DG189" i="12"/>
  <c r="DG411" i="12" s="1"/>
  <c r="DF189" i="12"/>
  <c r="DF411" i="12" s="1"/>
  <c r="DE189" i="12"/>
  <c r="DE411" i="12" s="1"/>
  <c r="DD189" i="12"/>
  <c r="DD411" i="12" s="1"/>
  <c r="DC189" i="12"/>
  <c r="DC411" i="12" s="1"/>
  <c r="DB189" i="12"/>
  <c r="DB411" i="12" s="1"/>
  <c r="DA189" i="12"/>
  <c r="DA411" i="12" s="1"/>
  <c r="CZ189" i="12"/>
  <c r="CZ411" i="12" s="1"/>
  <c r="CY189" i="12"/>
  <c r="CY411" i="12" s="1"/>
  <c r="CX189" i="12"/>
  <c r="CX411" i="12" s="1"/>
  <c r="CW189" i="12"/>
  <c r="CW411" i="12" s="1"/>
  <c r="CV189" i="12"/>
  <c r="CV411" i="12" s="1"/>
  <c r="CU189" i="12"/>
  <c r="CU411" i="12" s="1"/>
  <c r="CT189" i="12"/>
  <c r="CT411" i="12" s="1"/>
  <c r="CS189" i="12"/>
  <c r="CS411" i="12" s="1"/>
  <c r="CR189" i="12"/>
  <c r="CR411" i="12" s="1"/>
  <c r="CQ189" i="12"/>
  <c r="CQ411" i="12" s="1"/>
  <c r="CP189" i="12"/>
  <c r="CP411" i="12" s="1"/>
  <c r="CO189" i="12"/>
  <c r="CO411" i="12" s="1"/>
  <c r="CN189" i="12"/>
  <c r="CN411" i="12" s="1"/>
  <c r="CM189" i="12"/>
  <c r="CM411" i="12" s="1"/>
  <c r="CL189" i="12"/>
  <c r="CL411" i="12" s="1"/>
  <c r="CK189" i="12"/>
  <c r="CK411" i="12" s="1"/>
  <c r="CJ189" i="12"/>
  <c r="CJ411" i="12" s="1"/>
  <c r="CI189" i="12"/>
  <c r="CI411" i="12" s="1"/>
  <c r="CH189" i="12"/>
  <c r="CH411" i="12" s="1"/>
  <c r="CG189" i="12"/>
  <c r="CG411" i="12" s="1"/>
  <c r="CF189" i="12"/>
  <c r="CF411" i="12" s="1"/>
  <c r="CE189" i="12"/>
  <c r="CE411" i="12" s="1"/>
  <c r="CD189" i="12"/>
  <c r="CD411" i="12" s="1"/>
  <c r="CC189" i="12"/>
  <c r="CC411" i="12" s="1"/>
  <c r="CB189" i="12"/>
  <c r="CB411" i="12" s="1"/>
  <c r="CA189" i="12"/>
  <c r="CA411" i="12" s="1"/>
  <c r="BZ189" i="12"/>
  <c r="BZ411" i="12" s="1"/>
  <c r="BY189" i="12"/>
  <c r="BY411" i="12" s="1"/>
  <c r="BX189" i="12"/>
  <c r="BX411" i="12" s="1"/>
  <c r="BW189" i="12"/>
  <c r="BW411" i="12" s="1"/>
  <c r="BV189" i="12"/>
  <c r="BV411" i="12" s="1"/>
  <c r="BU189" i="12"/>
  <c r="BU411" i="12" s="1"/>
  <c r="BT189" i="12"/>
  <c r="BT411" i="12" s="1"/>
  <c r="BS189" i="12"/>
  <c r="BS411" i="12" s="1"/>
  <c r="BR189" i="12"/>
  <c r="BR411" i="12" s="1"/>
  <c r="BQ189" i="12"/>
  <c r="BQ411" i="12" s="1"/>
  <c r="BP189" i="12"/>
  <c r="BP411" i="12" s="1"/>
  <c r="BO189" i="12"/>
  <c r="BO411" i="12" s="1"/>
  <c r="BN189" i="12"/>
  <c r="BN411" i="12" s="1"/>
  <c r="BM189" i="12"/>
  <c r="BM411" i="12" s="1"/>
  <c r="BL189" i="12"/>
  <c r="BL411" i="12" s="1"/>
  <c r="BK189" i="12"/>
  <c r="BK411" i="12" s="1"/>
  <c r="BJ189" i="12"/>
  <c r="BJ411" i="12" s="1"/>
  <c r="BI189" i="12"/>
  <c r="BI411" i="12" s="1"/>
  <c r="BH189" i="12"/>
  <c r="BH411" i="12" s="1"/>
  <c r="BG189" i="12"/>
  <c r="BG411" i="12" s="1"/>
  <c r="BF189" i="12"/>
  <c r="BF411" i="12" s="1"/>
  <c r="BE189" i="12"/>
  <c r="BE411" i="12" s="1"/>
  <c r="BD189" i="12"/>
  <c r="BD411" i="12" s="1"/>
  <c r="BC189" i="12"/>
  <c r="BC411" i="12" s="1"/>
  <c r="BB189" i="12"/>
  <c r="BB411" i="12" s="1"/>
  <c r="BA189" i="12"/>
  <c r="BA411" i="12" s="1"/>
  <c r="AZ189" i="12"/>
  <c r="AZ411" i="12" s="1"/>
  <c r="AY189" i="12"/>
  <c r="AY411" i="12" s="1"/>
  <c r="AX189" i="12"/>
  <c r="AX411" i="12" s="1"/>
  <c r="AW189" i="12"/>
  <c r="AW411" i="12" s="1"/>
  <c r="AV189" i="12"/>
  <c r="AV411" i="12" s="1"/>
  <c r="AU189" i="12"/>
  <c r="AU411" i="12" s="1"/>
  <c r="AT189" i="12"/>
  <c r="AT411" i="12" s="1"/>
  <c r="AS189" i="12"/>
  <c r="AS411" i="12" s="1"/>
  <c r="AR189" i="12"/>
  <c r="AR411" i="12" s="1"/>
  <c r="AQ189" i="12"/>
  <c r="AQ411" i="12" s="1"/>
  <c r="AP189" i="12"/>
  <c r="AP411" i="12" s="1"/>
  <c r="AO189" i="12"/>
  <c r="AO411" i="12" s="1"/>
  <c r="AN189" i="12"/>
  <c r="AN411" i="12" s="1"/>
  <c r="AM189" i="12"/>
  <c r="AM411" i="12" s="1"/>
  <c r="AL189" i="12"/>
  <c r="AL411" i="12" s="1"/>
  <c r="AK189" i="12"/>
  <c r="AK411" i="12" s="1"/>
  <c r="AJ189" i="12"/>
  <c r="AJ411" i="12" s="1"/>
  <c r="AI189" i="12"/>
  <c r="AI411" i="12" s="1"/>
  <c r="AH189" i="12"/>
  <c r="AH411" i="12" s="1"/>
  <c r="AG189" i="12"/>
  <c r="AG411" i="12" s="1"/>
  <c r="AF189" i="12"/>
  <c r="AF411" i="12" s="1"/>
  <c r="AE189" i="12"/>
  <c r="AE411" i="12" s="1"/>
  <c r="AD189" i="12"/>
  <c r="AD411" i="12" s="1"/>
  <c r="AC189" i="12"/>
  <c r="AC411" i="12" s="1"/>
  <c r="AB189" i="12"/>
  <c r="AB411" i="12" s="1"/>
  <c r="AA189" i="12"/>
  <c r="AA411" i="12" s="1"/>
  <c r="Z189" i="12"/>
  <c r="Z411" i="12" s="1"/>
  <c r="Y189" i="12"/>
  <c r="Y411" i="12" s="1"/>
  <c r="X189" i="12"/>
  <c r="X411" i="12" s="1"/>
  <c r="W189" i="12"/>
  <c r="W411" i="12" s="1"/>
  <c r="V189" i="12"/>
  <c r="V411" i="12" s="1"/>
  <c r="U189" i="12"/>
  <c r="U411" i="12" s="1"/>
  <c r="T189" i="12"/>
  <c r="T411" i="12" s="1"/>
  <c r="S189" i="12"/>
  <c r="S411" i="12" s="1"/>
  <c r="R189" i="12"/>
  <c r="R411" i="12" s="1"/>
  <c r="Q189" i="12"/>
  <c r="Q411" i="12" s="1"/>
  <c r="P189" i="12"/>
  <c r="P411" i="12" s="1"/>
  <c r="O189" i="12"/>
  <c r="O411" i="12" s="1"/>
  <c r="N189" i="12"/>
  <c r="N411" i="12" s="1"/>
  <c r="M189" i="12"/>
  <c r="M411" i="12" s="1"/>
  <c r="L189" i="12"/>
  <c r="L411" i="12" s="1"/>
  <c r="K189" i="12"/>
  <c r="K411" i="12" s="1"/>
  <c r="J189" i="12"/>
  <c r="J411" i="12" s="1"/>
  <c r="I189" i="12"/>
  <c r="I411" i="12" s="1"/>
  <c r="H189" i="12"/>
  <c r="H411" i="12" s="1"/>
  <c r="G189" i="12"/>
  <c r="G411" i="12" s="1"/>
  <c r="F189" i="12"/>
  <c r="F411" i="12" s="1"/>
  <c r="E189" i="12"/>
  <c r="E411" i="12" s="1"/>
  <c r="DH188" i="12"/>
  <c r="DH410" i="12" s="1"/>
  <c r="DG188" i="12"/>
  <c r="DG410" i="12" s="1"/>
  <c r="DF188" i="12"/>
  <c r="DF410" i="12" s="1"/>
  <c r="DE188" i="12"/>
  <c r="DE410" i="12" s="1"/>
  <c r="DD188" i="12"/>
  <c r="DD410" i="12" s="1"/>
  <c r="DC188" i="12"/>
  <c r="DC410" i="12" s="1"/>
  <c r="DB188" i="12"/>
  <c r="DB410" i="12" s="1"/>
  <c r="DA188" i="12"/>
  <c r="DA410" i="12" s="1"/>
  <c r="CZ188" i="12"/>
  <c r="CZ410" i="12" s="1"/>
  <c r="CY188" i="12"/>
  <c r="CY410" i="12" s="1"/>
  <c r="CX188" i="12"/>
  <c r="CX410" i="12" s="1"/>
  <c r="CW188" i="12"/>
  <c r="CW410" i="12" s="1"/>
  <c r="CV188" i="12"/>
  <c r="CV410" i="12" s="1"/>
  <c r="CU188" i="12"/>
  <c r="CU410" i="12" s="1"/>
  <c r="CT188" i="12"/>
  <c r="CT410" i="12" s="1"/>
  <c r="CS188" i="12"/>
  <c r="CS410" i="12" s="1"/>
  <c r="CR188" i="12"/>
  <c r="CR410" i="12" s="1"/>
  <c r="CQ188" i="12"/>
  <c r="CQ410" i="12" s="1"/>
  <c r="CP188" i="12"/>
  <c r="CP410" i="12" s="1"/>
  <c r="CO188" i="12"/>
  <c r="CO410" i="12" s="1"/>
  <c r="CN188" i="12"/>
  <c r="CN410" i="12" s="1"/>
  <c r="CM188" i="12"/>
  <c r="CM410" i="12" s="1"/>
  <c r="CL188" i="12"/>
  <c r="CL410" i="12" s="1"/>
  <c r="CK188" i="12"/>
  <c r="CK410" i="12" s="1"/>
  <c r="CJ188" i="12"/>
  <c r="CJ410" i="12" s="1"/>
  <c r="CI188" i="12"/>
  <c r="CI410" i="12" s="1"/>
  <c r="CH188" i="12"/>
  <c r="CH410" i="12" s="1"/>
  <c r="CG188" i="12"/>
  <c r="CG410" i="12" s="1"/>
  <c r="CF188" i="12"/>
  <c r="CF410" i="12" s="1"/>
  <c r="CE188" i="12"/>
  <c r="CE410" i="12" s="1"/>
  <c r="CD188" i="12"/>
  <c r="CD410" i="12" s="1"/>
  <c r="CC188" i="12"/>
  <c r="CC410" i="12" s="1"/>
  <c r="CB188" i="12"/>
  <c r="CB410" i="12" s="1"/>
  <c r="CA188" i="12"/>
  <c r="CA410" i="12" s="1"/>
  <c r="BZ188" i="12"/>
  <c r="BZ410" i="12" s="1"/>
  <c r="BY188" i="12"/>
  <c r="BY410" i="12" s="1"/>
  <c r="BX188" i="12"/>
  <c r="BX410" i="12" s="1"/>
  <c r="BW188" i="12"/>
  <c r="BW410" i="12" s="1"/>
  <c r="BV188" i="12"/>
  <c r="BV410" i="12" s="1"/>
  <c r="BU188" i="12"/>
  <c r="BU410" i="12" s="1"/>
  <c r="BT188" i="12"/>
  <c r="BT410" i="12" s="1"/>
  <c r="BS188" i="12"/>
  <c r="BS410" i="12" s="1"/>
  <c r="BR188" i="12"/>
  <c r="BR410" i="12" s="1"/>
  <c r="BQ188" i="12"/>
  <c r="BQ410" i="12" s="1"/>
  <c r="BP188" i="12"/>
  <c r="BP410" i="12" s="1"/>
  <c r="BO188" i="12"/>
  <c r="BO410" i="12" s="1"/>
  <c r="BN188" i="12"/>
  <c r="BN410" i="12" s="1"/>
  <c r="BM188" i="12"/>
  <c r="BM410" i="12" s="1"/>
  <c r="BL188" i="12"/>
  <c r="BL410" i="12" s="1"/>
  <c r="BK188" i="12"/>
  <c r="BK410" i="12" s="1"/>
  <c r="BJ188" i="12"/>
  <c r="BJ410" i="12" s="1"/>
  <c r="BI188" i="12"/>
  <c r="BI410" i="12" s="1"/>
  <c r="BH188" i="12"/>
  <c r="BH410" i="12" s="1"/>
  <c r="BG188" i="12"/>
  <c r="BG410" i="12" s="1"/>
  <c r="BF188" i="12"/>
  <c r="BF410" i="12" s="1"/>
  <c r="BE188" i="12"/>
  <c r="BE410" i="12" s="1"/>
  <c r="BD188" i="12"/>
  <c r="BD410" i="12" s="1"/>
  <c r="BC188" i="12"/>
  <c r="BC410" i="12" s="1"/>
  <c r="BB188" i="12"/>
  <c r="BB410" i="12" s="1"/>
  <c r="BA188" i="12"/>
  <c r="BA410" i="12" s="1"/>
  <c r="AZ188" i="12"/>
  <c r="AZ410" i="12" s="1"/>
  <c r="AY188" i="12"/>
  <c r="AY410" i="12" s="1"/>
  <c r="AX188" i="12"/>
  <c r="AX410" i="12" s="1"/>
  <c r="AW188" i="12"/>
  <c r="AW410" i="12" s="1"/>
  <c r="AV188" i="12"/>
  <c r="AV410" i="12" s="1"/>
  <c r="AU188" i="12"/>
  <c r="AU410" i="12" s="1"/>
  <c r="AT188" i="12"/>
  <c r="AT410" i="12" s="1"/>
  <c r="AS188" i="12"/>
  <c r="AS410" i="12" s="1"/>
  <c r="AR188" i="12"/>
  <c r="AR410" i="12" s="1"/>
  <c r="AQ188" i="12"/>
  <c r="AQ410" i="12" s="1"/>
  <c r="AP188" i="12"/>
  <c r="AP410" i="12" s="1"/>
  <c r="AO188" i="12"/>
  <c r="AO410" i="12" s="1"/>
  <c r="AN188" i="12"/>
  <c r="AN410" i="12" s="1"/>
  <c r="AM188" i="12"/>
  <c r="AM410" i="12" s="1"/>
  <c r="AL188" i="12"/>
  <c r="AL410" i="12" s="1"/>
  <c r="AK188" i="12"/>
  <c r="AK410" i="12" s="1"/>
  <c r="AJ188" i="12"/>
  <c r="AJ410" i="12" s="1"/>
  <c r="AI188" i="12"/>
  <c r="AI410" i="12" s="1"/>
  <c r="AH188" i="12"/>
  <c r="AH410" i="12" s="1"/>
  <c r="AG188" i="12"/>
  <c r="AG410" i="12" s="1"/>
  <c r="AF188" i="12"/>
  <c r="AF410" i="12" s="1"/>
  <c r="AE188" i="12"/>
  <c r="AE410" i="12" s="1"/>
  <c r="AD188" i="12"/>
  <c r="AD410" i="12" s="1"/>
  <c r="AC188" i="12"/>
  <c r="AC410" i="12" s="1"/>
  <c r="AB188" i="12"/>
  <c r="AB410" i="12" s="1"/>
  <c r="AA188" i="12"/>
  <c r="AA410" i="12" s="1"/>
  <c r="Z188" i="12"/>
  <c r="Z410" i="12" s="1"/>
  <c r="Y188" i="12"/>
  <c r="Y410" i="12" s="1"/>
  <c r="X188" i="12"/>
  <c r="X410" i="12" s="1"/>
  <c r="W188" i="12"/>
  <c r="W410" i="12" s="1"/>
  <c r="V188" i="12"/>
  <c r="V410" i="12" s="1"/>
  <c r="U188" i="12"/>
  <c r="U410" i="12" s="1"/>
  <c r="T188" i="12"/>
  <c r="T410" i="12" s="1"/>
  <c r="S188" i="12"/>
  <c r="S410" i="12" s="1"/>
  <c r="R188" i="12"/>
  <c r="R410" i="12" s="1"/>
  <c r="Q188" i="12"/>
  <c r="Q410" i="12" s="1"/>
  <c r="P188" i="12"/>
  <c r="P410" i="12" s="1"/>
  <c r="O188" i="12"/>
  <c r="O410" i="12" s="1"/>
  <c r="N188" i="12"/>
  <c r="N410" i="12" s="1"/>
  <c r="M188" i="12"/>
  <c r="M410" i="12" s="1"/>
  <c r="L188" i="12"/>
  <c r="L410" i="12" s="1"/>
  <c r="K188" i="12"/>
  <c r="K410" i="12" s="1"/>
  <c r="J188" i="12"/>
  <c r="J410" i="12" s="1"/>
  <c r="I188" i="12"/>
  <c r="I410" i="12" s="1"/>
  <c r="H188" i="12"/>
  <c r="H410" i="12" s="1"/>
  <c r="G188" i="12"/>
  <c r="G410" i="12" s="1"/>
  <c r="F188" i="12"/>
  <c r="F410" i="12" s="1"/>
  <c r="E188" i="12"/>
  <c r="E410" i="12" s="1"/>
  <c r="DH187" i="12"/>
  <c r="DH409" i="12" s="1"/>
  <c r="DG187" i="12"/>
  <c r="DG409" i="12" s="1"/>
  <c r="DF187" i="12"/>
  <c r="DF409" i="12" s="1"/>
  <c r="DE187" i="12"/>
  <c r="DE409" i="12" s="1"/>
  <c r="DD187" i="12"/>
  <c r="DD409" i="12" s="1"/>
  <c r="DC187" i="12"/>
  <c r="DC409" i="12" s="1"/>
  <c r="DB187" i="12"/>
  <c r="DB409" i="12" s="1"/>
  <c r="DA187" i="12"/>
  <c r="DA409" i="12" s="1"/>
  <c r="CZ187" i="12"/>
  <c r="CZ409" i="12" s="1"/>
  <c r="CY187" i="12"/>
  <c r="CY409" i="12" s="1"/>
  <c r="CX187" i="12"/>
  <c r="CX409" i="12" s="1"/>
  <c r="CW187" i="12"/>
  <c r="CW409" i="12" s="1"/>
  <c r="CV187" i="12"/>
  <c r="CV409" i="12" s="1"/>
  <c r="CU187" i="12"/>
  <c r="CU409" i="12" s="1"/>
  <c r="CT187" i="12"/>
  <c r="CT409" i="12" s="1"/>
  <c r="CS187" i="12"/>
  <c r="CS409" i="12" s="1"/>
  <c r="CR187" i="12"/>
  <c r="CR409" i="12" s="1"/>
  <c r="CQ187" i="12"/>
  <c r="CQ409" i="12" s="1"/>
  <c r="CP187" i="12"/>
  <c r="CP409" i="12" s="1"/>
  <c r="CO187" i="12"/>
  <c r="CO409" i="12" s="1"/>
  <c r="CN187" i="12"/>
  <c r="CN409" i="12" s="1"/>
  <c r="CM187" i="12"/>
  <c r="CM409" i="12" s="1"/>
  <c r="CL187" i="12"/>
  <c r="CL409" i="12" s="1"/>
  <c r="CK187" i="12"/>
  <c r="CK409" i="12" s="1"/>
  <c r="CJ187" i="12"/>
  <c r="CJ409" i="12" s="1"/>
  <c r="CI187" i="12"/>
  <c r="CI409" i="12" s="1"/>
  <c r="CH187" i="12"/>
  <c r="CH409" i="12" s="1"/>
  <c r="CG187" i="12"/>
  <c r="CG409" i="12" s="1"/>
  <c r="CF187" i="12"/>
  <c r="CF409" i="12" s="1"/>
  <c r="CE187" i="12"/>
  <c r="CE409" i="12" s="1"/>
  <c r="CD187" i="12"/>
  <c r="CD409" i="12" s="1"/>
  <c r="CC187" i="12"/>
  <c r="CC409" i="12" s="1"/>
  <c r="CB187" i="12"/>
  <c r="CB409" i="12" s="1"/>
  <c r="CA187" i="12"/>
  <c r="CA409" i="12" s="1"/>
  <c r="BZ187" i="12"/>
  <c r="BZ409" i="12" s="1"/>
  <c r="BY187" i="12"/>
  <c r="BY409" i="12" s="1"/>
  <c r="BX187" i="12"/>
  <c r="BX409" i="12" s="1"/>
  <c r="BW187" i="12"/>
  <c r="BW409" i="12" s="1"/>
  <c r="BV187" i="12"/>
  <c r="BV409" i="12" s="1"/>
  <c r="BU187" i="12"/>
  <c r="BU409" i="12" s="1"/>
  <c r="BT187" i="12"/>
  <c r="BT409" i="12" s="1"/>
  <c r="BS187" i="12"/>
  <c r="BS409" i="12" s="1"/>
  <c r="BR187" i="12"/>
  <c r="BR409" i="12" s="1"/>
  <c r="BQ187" i="12"/>
  <c r="BQ409" i="12" s="1"/>
  <c r="BP187" i="12"/>
  <c r="BP409" i="12" s="1"/>
  <c r="BO187" i="12"/>
  <c r="BO409" i="12" s="1"/>
  <c r="BN187" i="12"/>
  <c r="BN409" i="12" s="1"/>
  <c r="BM187" i="12"/>
  <c r="BM409" i="12" s="1"/>
  <c r="BL187" i="12"/>
  <c r="BL409" i="12" s="1"/>
  <c r="BK187" i="12"/>
  <c r="BK409" i="12" s="1"/>
  <c r="BJ187" i="12"/>
  <c r="BJ409" i="12" s="1"/>
  <c r="BI187" i="12"/>
  <c r="BI409" i="12" s="1"/>
  <c r="BH187" i="12"/>
  <c r="BH409" i="12" s="1"/>
  <c r="BG187" i="12"/>
  <c r="BG409" i="12" s="1"/>
  <c r="BF187" i="12"/>
  <c r="BF409" i="12" s="1"/>
  <c r="BE187" i="12"/>
  <c r="BE409" i="12" s="1"/>
  <c r="BD187" i="12"/>
  <c r="BD409" i="12" s="1"/>
  <c r="BC187" i="12"/>
  <c r="BC409" i="12" s="1"/>
  <c r="BB187" i="12"/>
  <c r="BB409" i="12" s="1"/>
  <c r="BA187" i="12"/>
  <c r="BA409" i="12" s="1"/>
  <c r="AZ187" i="12"/>
  <c r="AZ409" i="12" s="1"/>
  <c r="AY187" i="12"/>
  <c r="AY409" i="12" s="1"/>
  <c r="AX187" i="12"/>
  <c r="AX409" i="12" s="1"/>
  <c r="AW187" i="12"/>
  <c r="AW409" i="12" s="1"/>
  <c r="AV187" i="12"/>
  <c r="AV409" i="12" s="1"/>
  <c r="AU187" i="12"/>
  <c r="AU409" i="12" s="1"/>
  <c r="AT187" i="12"/>
  <c r="AT409" i="12" s="1"/>
  <c r="AS187" i="12"/>
  <c r="AS409" i="12" s="1"/>
  <c r="AR187" i="12"/>
  <c r="AR409" i="12" s="1"/>
  <c r="AQ187" i="12"/>
  <c r="AQ409" i="12" s="1"/>
  <c r="AP187" i="12"/>
  <c r="AP409" i="12" s="1"/>
  <c r="AO187" i="12"/>
  <c r="AO409" i="12" s="1"/>
  <c r="AN187" i="12"/>
  <c r="AN409" i="12" s="1"/>
  <c r="AM187" i="12"/>
  <c r="AM409" i="12" s="1"/>
  <c r="AL187" i="12"/>
  <c r="AL409" i="12" s="1"/>
  <c r="AK187" i="12"/>
  <c r="AK409" i="12" s="1"/>
  <c r="AJ187" i="12"/>
  <c r="AJ409" i="12" s="1"/>
  <c r="AI187" i="12"/>
  <c r="AI409" i="12" s="1"/>
  <c r="AH187" i="12"/>
  <c r="AH409" i="12" s="1"/>
  <c r="AG187" i="12"/>
  <c r="AG409" i="12" s="1"/>
  <c r="AF187" i="12"/>
  <c r="AF409" i="12" s="1"/>
  <c r="AE187" i="12"/>
  <c r="AE409" i="12" s="1"/>
  <c r="AD187" i="12"/>
  <c r="AD409" i="12" s="1"/>
  <c r="AC187" i="12"/>
  <c r="AC409" i="12" s="1"/>
  <c r="AB187" i="12"/>
  <c r="AB409" i="12" s="1"/>
  <c r="AA187" i="12"/>
  <c r="AA409" i="12" s="1"/>
  <c r="Z187" i="12"/>
  <c r="Z409" i="12" s="1"/>
  <c r="Y187" i="12"/>
  <c r="Y409" i="12" s="1"/>
  <c r="X187" i="12"/>
  <c r="X409" i="12" s="1"/>
  <c r="W187" i="12"/>
  <c r="W409" i="12" s="1"/>
  <c r="V187" i="12"/>
  <c r="V409" i="12" s="1"/>
  <c r="U187" i="12"/>
  <c r="U409" i="12" s="1"/>
  <c r="T187" i="12"/>
  <c r="T409" i="12" s="1"/>
  <c r="S187" i="12"/>
  <c r="S409" i="12" s="1"/>
  <c r="R187" i="12"/>
  <c r="R409" i="12" s="1"/>
  <c r="Q187" i="12"/>
  <c r="Q409" i="12" s="1"/>
  <c r="P187" i="12"/>
  <c r="P409" i="12" s="1"/>
  <c r="O187" i="12"/>
  <c r="O409" i="12" s="1"/>
  <c r="N187" i="12"/>
  <c r="N409" i="12" s="1"/>
  <c r="M187" i="12"/>
  <c r="M409" i="12" s="1"/>
  <c r="L187" i="12"/>
  <c r="L409" i="12" s="1"/>
  <c r="K187" i="12"/>
  <c r="K409" i="12" s="1"/>
  <c r="J187" i="12"/>
  <c r="J409" i="12" s="1"/>
  <c r="I187" i="12"/>
  <c r="I409" i="12" s="1"/>
  <c r="H187" i="12"/>
  <c r="H409" i="12" s="1"/>
  <c r="G187" i="12"/>
  <c r="G409" i="12" s="1"/>
  <c r="F187" i="12"/>
  <c r="F409" i="12" s="1"/>
  <c r="E187" i="12"/>
  <c r="E409" i="12" s="1"/>
  <c r="DH186" i="12"/>
  <c r="DH408" i="12" s="1"/>
  <c r="DG186" i="12"/>
  <c r="DG408" i="12" s="1"/>
  <c r="DF186" i="12"/>
  <c r="DF408" i="12" s="1"/>
  <c r="DE186" i="12"/>
  <c r="DE408" i="12" s="1"/>
  <c r="DD186" i="12"/>
  <c r="DD408" i="12" s="1"/>
  <c r="DC186" i="12"/>
  <c r="DC408" i="12" s="1"/>
  <c r="DB186" i="12"/>
  <c r="DB408" i="12" s="1"/>
  <c r="DA186" i="12"/>
  <c r="DA408" i="12" s="1"/>
  <c r="CZ186" i="12"/>
  <c r="CZ408" i="12" s="1"/>
  <c r="CY186" i="12"/>
  <c r="CY408" i="12" s="1"/>
  <c r="CX186" i="12"/>
  <c r="CX408" i="12" s="1"/>
  <c r="CW186" i="12"/>
  <c r="CW408" i="12" s="1"/>
  <c r="CV186" i="12"/>
  <c r="CV408" i="12" s="1"/>
  <c r="CU186" i="12"/>
  <c r="CU408" i="12" s="1"/>
  <c r="CT186" i="12"/>
  <c r="CT408" i="12" s="1"/>
  <c r="CS186" i="12"/>
  <c r="CS408" i="12" s="1"/>
  <c r="CR186" i="12"/>
  <c r="CR408" i="12" s="1"/>
  <c r="CQ186" i="12"/>
  <c r="CQ408" i="12" s="1"/>
  <c r="CP186" i="12"/>
  <c r="CP408" i="12" s="1"/>
  <c r="CO186" i="12"/>
  <c r="CO408" i="12" s="1"/>
  <c r="CN186" i="12"/>
  <c r="CN408" i="12" s="1"/>
  <c r="CM186" i="12"/>
  <c r="CM408" i="12" s="1"/>
  <c r="CL186" i="12"/>
  <c r="CL408" i="12" s="1"/>
  <c r="CK186" i="12"/>
  <c r="CK408" i="12" s="1"/>
  <c r="CJ186" i="12"/>
  <c r="CJ408" i="12" s="1"/>
  <c r="CI186" i="12"/>
  <c r="CI408" i="12" s="1"/>
  <c r="CH186" i="12"/>
  <c r="CH408" i="12" s="1"/>
  <c r="CG186" i="12"/>
  <c r="CG408" i="12" s="1"/>
  <c r="CF186" i="12"/>
  <c r="CF408" i="12" s="1"/>
  <c r="CE186" i="12"/>
  <c r="CE408" i="12" s="1"/>
  <c r="CD186" i="12"/>
  <c r="CD408" i="12" s="1"/>
  <c r="CC186" i="12"/>
  <c r="CC408" i="12" s="1"/>
  <c r="CB186" i="12"/>
  <c r="CB408" i="12" s="1"/>
  <c r="CA186" i="12"/>
  <c r="CA408" i="12" s="1"/>
  <c r="BZ186" i="12"/>
  <c r="BZ408" i="12" s="1"/>
  <c r="BY186" i="12"/>
  <c r="BY408" i="12" s="1"/>
  <c r="BX186" i="12"/>
  <c r="BX408" i="12" s="1"/>
  <c r="BW186" i="12"/>
  <c r="BW408" i="12" s="1"/>
  <c r="BV186" i="12"/>
  <c r="BV408" i="12" s="1"/>
  <c r="BU186" i="12"/>
  <c r="BU408" i="12" s="1"/>
  <c r="BT186" i="12"/>
  <c r="BT408" i="12" s="1"/>
  <c r="BS186" i="12"/>
  <c r="BS408" i="12" s="1"/>
  <c r="BR186" i="12"/>
  <c r="BR408" i="12" s="1"/>
  <c r="BQ186" i="12"/>
  <c r="BQ408" i="12" s="1"/>
  <c r="BP186" i="12"/>
  <c r="BP408" i="12" s="1"/>
  <c r="BO186" i="12"/>
  <c r="BO408" i="12" s="1"/>
  <c r="BN186" i="12"/>
  <c r="BN408" i="12" s="1"/>
  <c r="BM186" i="12"/>
  <c r="BM408" i="12" s="1"/>
  <c r="BL186" i="12"/>
  <c r="BL408" i="12" s="1"/>
  <c r="BK186" i="12"/>
  <c r="BK408" i="12" s="1"/>
  <c r="BJ186" i="12"/>
  <c r="BJ408" i="12" s="1"/>
  <c r="BI186" i="12"/>
  <c r="BI408" i="12" s="1"/>
  <c r="BH186" i="12"/>
  <c r="BH408" i="12" s="1"/>
  <c r="BG186" i="12"/>
  <c r="BG408" i="12" s="1"/>
  <c r="BF186" i="12"/>
  <c r="BF408" i="12" s="1"/>
  <c r="BE186" i="12"/>
  <c r="BE408" i="12" s="1"/>
  <c r="BD186" i="12"/>
  <c r="BD408" i="12" s="1"/>
  <c r="BC186" i="12"/>
  <c r="BC408" i="12" s="1"/>
  <c r="BB186" i="12"/>
  <c r="BB408" i="12" s="1"/>
  <c r="BA186" i="12"/>
  <c r="BA408" i="12" s="1"/>
  <c r="AZ186" i="12"/>
  <c r="AZ408" i="12" s="1"/>
  <c r="AY186" i="12"/>
  <c r="AY408" i="12" s="1"/>
  <c r="AX186" i="12"/>
  <c r="AX408" i="12" s="1"/>
  <c r="AW186" i="12"/>
  <c r="AW408" i="12" s="1"/>
  <c r="AV186" i="12"/>
  <c r="AV408" i="12" s="1"/>
  <c r="AU186" i="12"/>
  <c r="AU408" i="12" s="1"/>
  <c r="AT186" i="12"/>
  <c r="AT408" i="12" s="1"/>
  <c r="AS186" i="12"/>
  <c r="AS408" i="12" s="1"/>
  <c r="AR186" i="12"/>
  <c r="AR408" i="12" s="1"/>
  <c r="AQ186" i="12"/>
  <c r="AQ408" i="12" s="1"/>
  <c r="AP186" i="12"/>
  <c r="AP408" i="12" s="1"/>
  <c r="AO186" i="12"/>
  <c r="AO408" i="12" s="1"/>
  <c r="AN186" i="12"/>
  <c r="AN408" i="12" s="1"/>
  <c r="AM186" i="12"/>
  <c r="AM408" i="12" s="1"/>
  <c r="AL186" i="12"/>
  <c r="AL408" i="12" s="1"/>
  <c r="AK186" i="12"/>
  <c r="AK408" i="12" s="1"/>
  <c r="AJ186" i="12"/>
  <c r="AJ408" i="12" s="1"/>
  <c r="AI186" i="12"/>
  <c r="AI408" i="12" s="1"/>
  <c r="AH186" i="12"/>
  <c r="AH408" i="12" s="1"/>
  <c r="AG186" i="12"/>
  <c r="AG408" i="12" s="1"/>
  <c r="AF186" i="12"/>
  <c r="AF408" i="12" s="1"/>
  <c r="AE186" i="12"/>
  <c r="AE408" i="12" s="1"/>
  <c r="AD186" i="12"/>
  <c r="AD408" i="12" s="1"/>
  <c r="AC186" i="12"/>
  <c r="AC408" i="12" s="1"/>
  <c r="AB186" i="12"/>
  <c r="AB408" i="12" s="1"/>
  <c r="AA186" i="12"/>
  <c r="AA408" i="12" s="1"/>
  <c r="Z186" i="12"/>
  <c r="Z408" i="12" s="1"/>
  <c r="Y186" i="12"/>
  <c r="Y408" i="12" s="1"/>
  <c r="X186" i="12"/>
  <c r="X408" i="12" s="1"/>
  <c r="W186" i="12"/>
  <c r="W408" i="12" s="1"/>
  <c r="V186" i="12"/>
  <c r="V408" i="12" s="1"/>
  <c r="U186" i="12"/>
  <c r="U408" i="12" s="1"/>
  <c r="T186" i="12"/>
  <c r="T408" i="12" s="1"/>
  <c r="S186" i="12"/>
  <c r="S408" i="12" s="1"/>
  <c r="R186" i="12"/>
  <c r="R408" i="12" s="1"/>
  <c r="Q186" i="12"/>
  <c r="Q408" i="12" s="1"/>
  <c r="P186" i="12"/>
  <c r="P408" i="12" s="1"/>
  <c r="O186" i="12"/>
  <c r="O408" i="12" s="1"/>
  <c r="N186" i="12"/>
  <c r="N408" i="12" s="1"/>
  <c r="M186" i="12"/>
  <c r="M408" i="12" s="1"/>
  <c r="L186" i="12"/>
  <c r="L408" i="12" s="1"/>
  <c r="K186" i="12"/>
  <c r="K408" i="12" s="1"/>
  <c r="J186" i="12"/>
  <c r="J408" i="12" s="1"/>
  <c r="I186" i="12"/>
  <c r="I408" i="12" s="1"/>
  <c r="H186" i="12"/>
  <c r="H408" i="12" s="1"/>
  <c r="G186" i="12"/>
  <c r="G408" i="12" s="1"/>
  <c r="F186" i="12"/>
  <c r="F408" i="12" s="1"/>
  <c r="E186" i="12"/>
  <c r="E408" i="12" s="1"/>
  <c r="DH185" i="12"/>
  <c r="DH407" i="12" s="1"/>
  <c r="DG185" i="12"/>
  <c r="DG407" i="12" s="1"/>
  <c r="DF185" i="12"/>
  <c r="DF407" i="12" s="1"/>
  <c r="DE185" i="12"/>
  <c r="DE407" i="12" s="1"/>
  <c r="DD185" i="12"/>
  <c r="DD407" i="12" s="1"/>
  <c r="DC185" i="12"/>
  <c r="DC407" i="12" s="1"/>
  <c r="DB185" i="12"/>
  <c r="DB407" i="12" s="1"/>
  <c r="DA185" i="12"/>
  <c r="DA407" i="12" s="1"/>
  <c r="CZ185" i="12"/>
  <c r="CZ407" i="12" s="1"/>
  <c r="CY185" i="12"/>
  <c r="CY407" i="12" s="1"/>
  <c r="CX185" i="12"/>
  <c r="CX407" i="12" s="1"/>
  <c r="CW185" i="12"/>
  <c r="CW407" i="12" s="1"/>
  <c r="CV185" i="12"/>
  <c r="CV407" i="12" s="1"/>
  <c r="CU185" i="12"/>
  <c r="CU407" i="12" s="1"/>
  <c r="CT185" i="12"/>
  <c r="CT407" i="12" s="1"/>
  <c r="CS185" i="12"/>
  <c r="CS407" i="12" s="1"/>
  <c r="CR185" i="12"/>
  <c r="CR407" i="12" s="1"/>
  <c r="CQ185" i="12"/>
  <c r="CQ407" i="12" s="1"/>
  <c r="CP185" i="12"/>
  <c r="CP407" i="12" s="1"/>
  <c r="CO185" i="12"/>
  <c r="CO407" i="12" s="1"/>
  <c r="CN185" i="12"/>
  <c r="CN407" i="12" s="1"/>
  <c r="CM185" i="12"/>
  <c r="CM407" i="12" s="1"/>
  <c r="CL185" i="12"/>
  <c r="CL407" i="12" s="1"/>
  <c r="CK185" i="12"/>
  <c r="CK407" i="12" s="1"/>
  <c r="CJ185" i="12"/>
  <c r="CJ407" i="12" s="1"/>
  <c r="CI185" i="12"/>
  <c r="CI407" i="12" s="1"/>
  <c r="CH185" i="12"/>
  <c r="CH407" i="12" s="1"/>
  <c r="CG185" i="12"/>
  <c r="CG407" i="12" s="1"/>
  <c r="CF185" i="12"/>
  <c r="CF407" i="12" s="1"/>
  <c r="CE185" i="12"/>
  <c r="CE407" i="12" s="1"/>
  <c r="CD185" i="12"/>
  <c r="CD407" i="12" s="1"/>
  <c r="CC185" i="12"/>
  <c r="CC407" i="12" s="1"/>
  <c r="CB185" i="12"/>
  <c r="CB407" i="12" s="1"/>
  <c r="CA185" i="12"/>
  <c r="CA407" i="12" s="1"/>
  <c r="BZ185" i="12"/>
  <c r="BZ407" i="12" s="1"/>
  <c r="BY185" i="12"/>
  <c r="BY407" i="12" s="1"/>
  <c r="BX185" i="12"/>
  <c r="BX407" i="12" s="1"/>
  <c r="BW185" i="12"/>
  <c r="BW407" i="12" s="1"/>
  <c r="BV185" i="12"/>
  <c r="BV407" i="12" s="1"/>
  <c r="BU185" i="12"/>
  <c r="BU407" i="12" s="1"/>
  <c r="BT185" i="12"/>
  <c r="BT407" i="12" s="1"/>
  <c r="BS185" i="12"/>
  <c r="BS407" i="12" s="1"/>
  <c r="BR185" i="12"/>
  <c r="BR407" i="12" s="1"/>
  <c r="BQ185" i="12"/>
  <c r="BQ407" i="12" s="1"/>
  <c r="BP185" i="12"/>
  <c r="BP407" i="12" s="1"/>
  <c r="BO185" i="12"/>
  <c r="BO407" i="12" s="1"/>
  <c r="BN185" i="12"/>
  <c r="BN407" i="12" s="1"/>
  <c r="BM185" i="12"/>
  <c r="BM407" i="12" s="1"/>
  <c r="BL185" i="12"/>
  <c r="BL407" i="12" s="1"/>
  <c r="BK185" i="12"/>
  <c r="BK407" i="12" s="1"/>
  <c r="BJ185" i="12"/>
  <c r="BJ407" i="12" s="1"/>
  <c r="BI185" i="12"/>
  <c r="BI407" i="12" s="1"/>
  <c r="BH185" i="12"/>
  <c r="BH407" i="12" s="1"/>
  <c r="BG185" i="12"/>
  <c r="BG407" i="12" s="1"/>
  <c r="BF185" i="12"/>
  <c r="BF407" i="12" s="1"/>
  <c r="BE185" i="12"/>
  <c r="BE407" i="12" s="1"/>
  <c r="BD185" i="12"/>
  <c r="BD407" i="12" s="1"/>
  <c r="BC185" i="12"/>
  <c r="BC407" i="12" s="1"/>
  <c r="BB185" i="12"/>
  <c r="BB407" i="12" s="1"/>
  <c r="BA185" i="12"/>
  <c r="BA407" i="12" s="1"/>
  <c r="AZ185" i="12"/>
  <c r="AZ407" i="12" s="1"/>
  <c r="AY185" i="12"/>
  <c r="AY407" i="12" s="1"/>
  <c r="AX185" i="12"/>
  <c r="AX407" i="12" s="1"/>
  <c r="AW185" i="12"/>
  <c r="AW407" i="12" s="1"/>
  <c r="AV185" i="12"/>
  <c r="AV407" i="12" s="1"/>
  <c r="AU185" i="12"/>
  <c r="AU407" i="12" s="1"/>
  <c r="AT185" i="12"/>
  <c r="AT407" i="12" s="1"/>
  <c r="AS185" i="12"/>
  <c r="AS407" i="12" s="1"/>
  <c r="AR185" i="12"/>
  <c r="AR407" i="12" s="1"/>
  <c r="AQ185" i="12"/>
  <c r="AQ407" i="12" s="1"/>
  <c r="AP185" i="12"/>
  <c r="AP407" i="12" s="1"/>
  <c r="AO185" i="12"/>
  <c r="AO407" i="12" s="1"/>
  <c r="AN185" i="12"/>
  <c r="AN407" i="12" s="1"/>
  <c r="AM185" i="12"/>
  <c r="AM407" i="12" s="1"/>
  <c r="AL185" i="12"/>
  <c r="AL407" i="12" s="1"/>
  <c r="AK185" i="12"/>
  <c r="AK407" i="12" s="1"/>
  <c r="AJ185" i="12"/>
  <c r="AJ407" i="12" s="1"/>
  <c r="AI185" i="12"/>
  <c r="AI407" i="12" s="1"/>
  <c r="AH185" i="12"/>
  <c r="AH407" i="12" s="1"/>
  <c r="AG185" i="12"/>
  <c r="AG407" i="12" s="1"/>
  <c r="AF185" i="12"/>
  <c r="AF407" i="12" s="1"/>
  <c r="AE185" i="12"/>
  <c r="AE407" i="12" s="1"/>
  <c r="AD185" i="12"/>
  <c r="AD407" i="12" s="1"/>
  <c r="AC185" i="12"/>
  <c r="AC407" i="12" s="1"/>
  <c r="AB185" i="12"/>
  <c r="AB407" i="12" s="1"/>
  <c r="AA185" i="12"/>
  <c r="AA407" i="12" s="1"/>
  <c r="Z185" i="12"/>
  <c r="Z407" i="12" s="1"/>
  <c r="Y185" i="12"/>
  <c r="Y407" i="12" s="1"/>
  <c r="X185" i="12"/>
  <c r="X407" i="12" s="1"/>
  <c r="W185" i="12"/>
  <c r="W407" i="12" s="1"/>
  <c r="V185" i="12"/>
  <c r="V407" i="12" s="1"/>
  <c r="U185" i="12"/>
  <c r="U407" i="12" s="1"/>
  <c r="T185" i="12"/>
  <c r="T407" i="12" s="1"/>
  <c r="S185" i="12"/>
  <c r="S407" i="12" s="1"/>
  <c r="R185" i="12"/>
  <c r="R407" i="12" s="1"/>
  <c r="Q185" i="12"/>
  <c r="Q407" i="12" s="1"/>
  <c r="P185" i="12"/>
  <c r="P407" i="12" s="1"/>
  <c r="O185" i="12"/>
  <c r="O407" i="12" s="1"/>
  <c r="N185" i="12"/>
  <c r="N407" i="12" s="1"/>
  <c r="M185" i="12"/>
  <c r="M407" i="12" s="1"/>
  <c r="L185" i="12"/>
  <c r="L407" i="12" s="1"/>
  <c r="K185" i="12"/>
  <c r="K407" i="12" s="1"/>
  <c r="J185" i="12"/>
  <c r="J407" i="12" s="1"/>
  <c r="I185" i="12"/>
  <c r="I407" i="12" s="1"/>
  <c r="H185" i="12"/>
  <c r="H407" i="12" s="1"/>
  <c r="G185" i="12"/>
  <c r="G407" i="12" s="1"/>
  <c r="F185" i="12"/>
  <c r="F407" i="12" s="1"/>
  <c r="E185" i="12"/>
  <c r="E407" i="12" s="1"/>
  <c r="DH184" i="12"/>
  <c r="DH406" i="12" s="1"/>
  <c r="DG184" i="12"/>
  <c r="DG406" i="12" s="1"/>
  <c r="DF184" i="12"/>
  <c r="DF406" i="12" s="1"/>
  <c r="DE184" i="12"/>
  <c r="DE406" i="12" s="1"/>
  <c r="DD184" i="12"/>
  <c r="DD406" i="12" s="1"/>
  <c r="DC184" i="12"/>
  <c r="DC406" i="12" s="1"/>
  <c r="DB184" i="12"/>
  <c r="DB406" i="12" s="1"/>
  <c r="DA184" i="12"/>
  <c r="DA406" i="12" s="1"/>
  <c r="CZ184" i="12"/>
  <c r="CZ406" i="12" s="1"/>
  <c r="CY184" i="12"/>
  <c r="CY406" i="12" s="1"/>
  <c r="CX184" i="12"/>
  <c r="CX406" i="12" s="1"/>
  <c r="CW184" i="12"/>
  <c r="CW406" i="12" s="1"/>
  <c r="CV184" i="12"/>
  <c r="CV406" i="12" s="1"/>
  <c r="CU184" i="12"/>
  <c r="CU406" i="12" s="1"/>
  <c r="CT184" i="12"/>
  <c r="CT406" i="12" s="1"/>
  <c r="CS184" i="12"/>
  <c r="CS406" i="12" s="1"/>
  <c r="CR184" i="12"/>
  <c r="CR406" i="12" s="1"/>
  <c r="CQ184" i="12"/>
  <c r="CQ406" i="12" s="1"/>
  <c r="CP184" i="12"/>
  <c r="CP406" i="12" s="1"/>
  <c r="CO184" i="12"/>
  <c r="CO406" i="12" s="1"/>
  <c r="CN184" i="12"/>
  <c r="CN406" i="12" s="1"/>
  <c r="CM184" i="12"/>
  <c r="CM406" i="12" s="1"/>
  <c r="CL184" i="12"/>
  <c r="CL406" i="12" s="1"/>
  <c r="CK184" i="12"/>
  <c r="CK406" i="12" s="1"/>
  <c r="CJ184" i="12"/>
  <c r="CJ406" i="12" s="1"/>
  <c r="CI184" i="12"/>
  <c r="CI406" i="12" s="1"/>
  <c r="CH184" i="12"/>
  <c r="CH406" i="12" s="1"/>
  <c r="CG184" i="12"/>
  <c r="CG406" i="12" s="1"/>
  <c r="CF184" i="12"/>
  <c r="CF406" i="12" s="1"/>
  <c r="CE184" i="12"/>
  <c r="CE406" i="12" s="1"/>
  <c r="CD184" i="12"/>
  <c r="CD406" i="12" s="1"/>
  <c r="CC184" i="12"/>
  <c r="CC406" i="12" s="1"/>
  <c r="CB184" i="12"/>
  <c r="CB406" i="12" s="1"/>
  <c r="CA184" i="12"/>
  <c r="CA406" i="12" s="1"/>
  <c r="BZ184" i="12"/>
  <c r="BZ406" i="12" s="1"/>
  <c r="BY184" i="12"/>
  <c r="BY406" i="12" s="1"/>
  <c r="BX184" i="12"/>
  <c r="BX406" i="12" s="1"/>
  <c r="BW184" i="12"/>
  <c r="BW406" i="12" s="1"/>
  <c r="BV184" i="12"/>
  <c r="BV406" i="12" s="1"/>
  <c r="BU184" i="12"/>
  <c r="BU406" i="12" s="1"/>
  <c r="BT184" i="12"/>
  <c r="BT406" i="12" s="1"/>
  <c r="BS184" i="12"/>
  <c r="BS406" i="12" s="1"/>
  <c r="BR184" i="12"/>
  <c r="BR406" i="12" s="1"/>
  <c r="BQ184" i="12"/>
  <c r="BQ406" i="12" s="1"/>
  <c r="BP184" i="12"/>
  <c r="BP406" i="12" s="1"/>
  <c r="BO184" i="12"/>
  <c r="BO406" i="12" s="1"/>
  <c r="BN184" i="12"/>
  <c r="BN406" i="12" s="1"/>
  <c r="BM184" i="12"/>
  <c r="BM406" i="12" s="1"/>
  <c r="BL184" i="12"/>
  <c r="BL406" i="12" s="1"/>
  <c r="BK184" i="12"/>
  <c r="BK406" i="12" s="1"/>
  <c r="BJ184" i="12"/>
  <c r="BJ406" i="12" s="1"/>
  <c r="BI184" i="12"/>
  <c r="BI406" i="12" s="1"/>
  <c r="BH184" i="12"/>
  <c r="BH406" i="12" s="1"/>
  <c r="BG184" i="12"/>
  <c r="BG406" i="12" s="1"/>
  <c r="BF184" i="12"/>
  <c r="BF406" i="12" s="1"/>
  <c r="BE184" i="12"/>
  <c r="BE406" i="12" s="1"/>
  <c r="BD184" i="12"/>
  <c r="BD406" i="12" s="1"/>
  <c r="BC184" i="12"/>
  <c r="BC406" i="12" s="1"/>
  <c r="BB184" i="12"/>
  <c r="BB406" i="12" s="1"/>
  <c r="BA184" i="12"/>
  <c r="BA406" i="12" s="1"/>
  <c r="AZ184" i="12"/>
  <c r="AZ406" i="12" s="1"/>
  <c r="AY184" i="12"/>
  <c r="AY406" i="12" s="1"/>
  <c r="AX184" i="12"/>
  <c r="AX406" i="12" s="1"/>
  <c r="AW184" i="12"/>
  <c r="AW406" i="12" s="1"/>
  <c r="AV184" i="12"/>
  <c r="AV406" i="12" s="1"/>
  <c r="AU184" i="12"/>
  <c r="AU406" i="12" s="1"/>
  <c r="AT184" i="12"/>
  <c r="AT406" i="12" s="1"/>
  <c r="AS184" i="12"/>
  <c r="AS406" i="12" s="1"/>
  <c r="AR184" i="12"/>
  <c r="AR406" i="12" s="1"/>
  <c r="AQ184" i="12"/>
  <c r="AQ406" i="12" s="1"/>
  <c r="AP184" i="12"/>
  <c r="AP406" i="12" s="1"/>
  <c r="AO184" i="12"/>
  <c r="AO406" i="12" s="1"/>
  <c r="AN184" i="12"/>
  <c r="AN406" i="12" s="1"/>
  <c r="AM184" i="12"/>
  <c r="AM406" i="12" s="1"/>
  <c r="AL184" i="12"/>
  <c r="AL406" i="12" s="1"/>
  <c r="AK184" i="12"/>
  <c r="AK406" i="12" s="1"/>
  <c r="AJ184" i="12"/>
  <c r="AJ406" i="12" s="1"/>
  <c r="AI184" i="12"/>
  <c r="AI406" i="12" s="1"/>
  <c r="AH184" i="12"/>
  <c r="AH406" i="12" s="1"/>
  <c r="AG184" i="12"/>
  <c r="AG406" i="12" s="1"/>
  <c r="AF184" i="12"/>
  <c r="AF406" i="12" s="1"/>
  <c r="AE184" i="12"/>
  <c r="AE406" i="12" s="1"/>
  <c r="AD184" i="12"/>
  <c r="AD406" i="12" s="1"/>
  <c r="AC184" i="12"/>
  <c r="AC406" i="12" s="1"/>
  <c r="AB184" i="12"/>
  <c r="AB406" i="12" s="1"/>
  <c r="AA184" i="12"/>
  <c r="AA406" i="12" s="1"/>
  <c r="Z184" i="12"/>
  <c r="Z406" i="12" s="1"/>
  <c r="Y184" i="12"/>
  <c r="Y406" i="12" s="1"/>
  <c r="X184" i="12"/>
  <c r="X406" i="12" s="1"/>
  <c r="W184" i="12"/>
  <c r="W406" i="12" s="1"/>
  <c r="V184" i="12"/>
  <c r="V406" i="12" s="1"/>
  <c r="U184" i="12"/>
  <c r="U406" i="12" s="1"/>
  <c r="T184" i="12"/>
  <c r="T406" i="12" s="1"/>
  <c r="S184" i="12"/>
  <c r="S406" i="12" s="1"/>
  <c r="R184" i="12"/>
  <c r="R406" i="12" s="1"/>
  <c r="Q184" i="12"/>
  <c r="Q406" i="12" s="1"/>
  <c r="P184" i="12"/>
  <c r="P406" i="12" s="1"/>
  <c r="O184" i="12"/>
  <c r="O406" i="12" s="1"/>
  <c r="N184" i="12"/>
  <c r="N406" i="12" s="1"/>
  <c r="M184" i="12"/>
  <c r="M406" i="12" s="1"/>
  <c r="L184" i="12"/>
  <c r="L406" i="12" s="1"/>
  <c r="K184" i="12"/>
  <c r="K406" i="12" s="1"/>
  <c r="J184" i="12"/>
  <c r="J406" i="12" s="1"/>
  <c r="I184" i="12"/>
  <c r="I406" i="12" s="1"/>
  <c r="H184" i="12"/>
  <c r="H406" i="12" s="1"/>
  <c r="G184" i="12"/>
  <c r="G406" i="12" s="1"/>
  <c r="F184" i="12"/>
  <c r="F406" i="12" s="1"/>
  <c r="E184" i="12"/>
  <c r="E406" i="12" s="1"/>
  <c r="DH183" i="12"/>
  <c r="DH405" i="12" s="1"/>
  <c r="DG183" i="12"/>
  <c r="DG405" i="12" s="1"/>
  <c r="DF183" i="12"/>
  <c r="DF405" i="12" s="1"/>
  <c r="DE183" i="12"/>
  <c r="DE405" i="12" s="1"/>
  <c r="DD183" i="12"/>
  <c r="DD405" i="12" s="1"/>
  <c r="DC183" i="12"/>
  <c r="DC405" i="12" s="1"/>
  <c r="DB183" i="12"/>
  <c r="DB405" i="12" s="1"/>
  <c r="DA183" i="12"/>
  <c r="DA405" i="12" s="1"/>
  <c r="CZ183" i="12"/>
  <c r="CZ405" i="12" s="1"/>
  <c r="CY183" i="12"/>
  <c r="CY405" i="12" s="1"/>
  <c r="CX183" i="12"/>
  <c r="CX405" i="12" s="1"/>
  <c r="CW183" i="12"/>
  <c r="CW405" i="12" s="1"/>
  <c r="CV183" i="12"/>
  <c r="CV405" i="12" s="1"/>
  <c r="CU183" i="12"/>
  <c r="CU405" i="12" s="1"/>
  <c r="CT183" i="12"/>
  <c r="CT405" i="12" s="1"/>
  <c r="CS183" i="12"/>
  <c r="CS405" i="12" s="1"/>
  <c r="CR183" i="12"/>
  <c r="CR405" i="12" s="1"/>
  <c r="CQ183" i="12"/>
  <c r="CQ405" i="12" s="1"/>
  <c r="CP183" i="12"/>
  <c r="CP405" i="12" s="1"/>
  <c r="CO183" i="12"/>
  <c r="CO405" i="12" s="1"/>
  <c r="CN183" i="12"/>
  <c r="CN405" i="12" s="1"/>
  <c r="CM183" i="12"/>
  <c r="CM405" i="12" s="1"/>
  <c r="CL183" i="12"/>
  <c r="CL405" i="12" s="1"/>
  <c r="CK183" i="12"/>
  <c r="CK405" i="12" s="1"/>
  <c r="CJ183" i="12"/>
  <c r="CJ405" i="12" s="1"/>
  <c r="CI183" i="12"/>
  <c r="CI405" i="12" s="1"/>
  <c r="CH183" i="12"/>
  <c r="CH405" i="12" s="1"/>
  <c r="CG183" i="12"/>
  <c r="CG405" i="12" s="1"/>
  <c r="CF183" i="12"/>
  <c r="CF405" i="12" s="1"/>
  <c r="CE183" i="12"/>
  <c r="CE405" i="12" s="1"/>
  <c r="CD183" i="12"/>
  <c r="CD405" i="12" s="1"/>
  <c r="CC183" i="12"/>
  <c r="CC405" i="12" s="1"/>
  <c r="CB183" i="12"/>
  <c r="CB405" i="12" s="1"/>
  <c r="CA183" i="12"/>
  <c r="CA405" i="12" s="1"/>
  <c r="BZ183" i="12"/>
  <c r="BZ405" i="12" s="1"/>
  <c r="BY183" i="12"/>
  <c r="BY405" i="12" s="1"/>
  <c r="BX183" i="12"/>
  <c r="BX405" i="12" s="1"/>
  <c r="BW183" i="12"/>
  <c r="BW405" i="12" s="1"/>
  <c r="BV183" i="12"/>
  <c r="BV405" i="12" s="1"/>
  <c r="BU183" i="12"/>
  <c r="BU405" i="12" s="1"/>
  <c r="BT183" i="12"/>
  <c r="BT405" i="12" s="1"/>
  <c r="BS183" i="12"/>
  <c r="BS405" i="12" s="1"/>
  <c r="BR183" i="12"/>
  <c r="BR405" i="12" s="1"/>
  <c r="BQ183" i="12"/>
  <c r="BQ405" i="12" s="1"/>
  <c r="BP183" i="12"/>
  <c r="BP405" i="12" s="1"/>
  <c r="BO183" i="12"/>
  <c r="BO405" i="12" s="1"/>
  <c r="BN183" i="12"/>
  <c r="BN405" i="12" s="1"/>
  <c r="BM183" i="12"/>
  <c r="BM405" i="12" s="1"/>
  <c r="BL183" i="12"/>
  <c r="BL405" i="12" s="1"/>
  <c r="BK183" i="12"/>
  <c r="BK405" i="12" s="1"/>
  <c r="BJ183" i="12"/>
  <c r="BJ405" i="12" s="1"/>
  <c r="BI183" i="12"/>
  <c r="BI405" i="12" s="1"/>
  <c r="BH183" i="12"/>
  <c r="BH405" i="12" s="1"/>
  <c r="BG183" i="12"/>
  <c r="BG405" i="12" s="1"/>
  <c r="BF183" i="12"/>
  <c r="BF405" i="12" s="1"/>
  <c r="BE183" i="12"/>
  <c r="BE405" i="12" s="1"/>
  <c r="BD183" i="12"/>
  <c r="BD405" i="12" s="1"/>
  <c r="BC183" i="12"/>
  <c r="BC405" i="12" s="1"/>
  <c r="BB183" i="12"/>
  <c r="BB405" i="12" s="1"/>
  <c r="BA183" i="12"/>
  <c r="BA405" i="12" s="1"/>
  <c r="AZ183" i="12"/>
  <c r="AZ405" i="12" s="1"/>
  <c r="AY183" i="12"/>
  <c r="AY405" i="12" s="1"/>
  <c r="AX183" i="12"/>
  <c r="AX405" i="12" s="1"/>
  <c r="AW183" i="12"/>
  <c r="AW405" i="12" s="1"/>
  <c r="AV183" i="12"/>
  <c r="AV405" i="12" s="1"/>
  <c r="AU183" i="12"/>
  <c r="AU405" i="12" s="1"/>
  <c r="AT183" i="12"/>
  <c r="AT405" i="12" s="1"/>
  <c r="AS183" i="12"/>
  <c r="AS405" i="12" s="1"/>
  <c r="AR183" i="12"/>
  <c r="AR405" i="12" s="1"/>
  <c r="AQ183" i="12"/>
  <c r="AQ405" i="12" s="1"/>
  <c r="AP183" i="12"/>
  <c r="AP405" i="12" s="1"/>
  <c r="AO183" i="12"/>
  <c r="AO405" i="12" s="1"/>
  <c r="AN183" i="12"/>
  <c r="AN405" i="12" s="1"/>
  <c r="AM183" i="12"/>
  <c r="AM405" i="12" s="1"/>
  <c r="AL183" i="12"/>
  <c r="AL405" i="12" s="1"/>
  <c r="AK183" i="12"/>
  <c r="AK405" i="12" s="1"/>
  <c r="AJ183" i="12"/>
  <c r="AJ405" i="12" s="1"/>
  <c r="AI183" i="12"/>
  <c r="AI405" i="12" s="1"/>
  <c r="AH183" i="12"/>
  <c r="AH405" i="12" s="1"/>
  <c r="AG183" i="12"/>
  <c r="AG405" i="12" s="1"/>
  <c r="AF183" i="12"/>
  <c r="AF405" i="12" s="1"/>
  <c r="AE183" i="12"/>
  <c r="AE405" i="12" s="1"/>
  <c r="AD183" i="12"/>
  <c r="AD405" i="12" s="1"/>
  <c r="AC183" i="12"/>
  <c r="AC405" i="12" s="1"/>
  <c r="AB183" i="12"/>
  <c r="AB405" i="12" s="1"/>
  <c r="AA183" i="12"/>
  <c r="AA405" i="12" s="1"/>
  <c r="Z183" i="12"/>
  <c r="Z405" i="12" s="1"/>
  <c r="Y183" i="12"/>
  <c r="Y405" i="12" s="1"/>
  <c r="X183" i="12"/>
  <c r="X405" i="12" s="1"/>
  <c r="W183" i="12"/>
  <c r="W405" i="12" s="1"/>
  <c r="V183" i="12"/>
  <c r="V405" i="12" s="1"/>
  <c r="U183" i="12"/>
  <c r="U405" i="12" s="1"/>
  <c r="T183" i="12"/>
  <c r="T405" i="12" s="1"/>
  <c r="S183" i="12"/>
  <c r="S405" i="12" s="1"/>
  <c r="R183" i="12"/>
  <c r="R405" i="12" s="1"/>
  <c r="Q183" i="12"/>
  <c r="Q405" i="12" s="1"/>
  <c r="P183" i="12"/>
  <c r="P405" i="12" s="1"/>
  <c r="O183" i="12"/>
  <c r="O405" i="12" s="1"/>
  <c r="N183" i="12"/>
  <c r="N405" i="12" s="1"/>
  <c r="M183" i="12"/>
  <c r="M405" i="12" s="1"/>
  <c r="L183" i="12"/>
  <c r="L405" i="12" s="1"/>
  <c r="K183" i="12"/>
  <c r="K405" i="12" s="1"/>
  <c r="J183" i="12"/>
  <c r="J405" i="12" s="1"/>
  <c r="I183" i="12"/>
  <c r="I405" i="12" s="1"/>
  <c r="H183" i="12"/>
  <c r="H405" i="12" s="1"/>
  <c r="G183" i="12"/>
  <c r="G405" i="12" s="1"/>
  <c r="F183" i="12"/>
  <c r="F405" i="12" s="1"/>
  <c r="E183" i="12"/>
  <c r="E405" i="12" s="1"/>
  <c r="DH182" i="12"/>
  <c r="DH404" i="12" s="1"/>
  <c r="DG182" i="12"/>
  <c r="DG404" i="12" s="1"/>
  <c r="DF182" i="12"/>
  <c r="DF404" i="12" s="1"/>
  <c r="DE182" i="12"/>
  <c r="DE404" i="12" s="1"/>
  <c r="DD182" i="12"/>
  <c r="DD404" i="12" s="1"/>
  <c r="DC182" i="12"/>
  <c r="DC404" i="12" s="1"/>
  <c r="DB182" i="12"/>
  <c r="DB404" i="12" s="1"/>
  <c r="DA182" i="12"/>
  <c r="DA404" i="12" s="1"/>
  <c r="CZ182" i="12"/>
  <c r="CZ404" i="12" s="1"/>
  <c r="CY182" i="12"/>
  <c r="CY404" i="12" s="1"/>
  <c r="CX182" i="12"/>
  <c r="CX404" i="12" s="1"/>
  <c r="CW182" i="12"/>
  <c r="CW404" i="12" s="1"/>
  <c r="CV182" i="12"/>
  <c r="CV404" i="12" s="1"/>
  <c r="CU182" i="12"/>
  <c r="CU404" i="12" s="1"/>
  <c r="CT182" i="12"/>
  <c r="CT404" i="12" s="1"/>
  <c r="CS182" i="12"/>
  <c r="CS404" i="12" s="1"/>
  <c r="CR182" i="12"/>
  <c r="CR404" i="12" s="1"/>
  <c r="CQ182" i="12"/>
  <c r="CQ404" i="12" s="1"/>
  <c r="CP182" i="12"/>
  <c r="CP404" i="12" s="1"/>
  <c r="CO182" i="12"/>
  <c r="CO404" i="12" s="1"/>
  <c r="CN182" i="12"/>
  <c r="CN404" i="12" s="1"/>
  <c r="CM182" i="12"/>
  <c r="CM404" i="12" s="1"/>
  <c r="CL182" i="12"/>
  <c r="CL404" i="12" s="1"/>
  <c r="CK182" i="12"/>
  <c r="CK404" i="12" s="1"/>
  <c r="CJ182" i="12"/>
  <c r="CJ404" i="12" s="1"/>
  <c r="CI182" i="12"/>
  <c r="CI404" i="12" s="1"/>
  <c r="CH182" i="12"/>
  <c r="CH404" i="12" s="1"/>
  <c r="CG182" i="12"/>
  <c r="CG404" i="12" s="1"/>
  <c r="CF182" i="12"/>
  <c r="CF404" i="12" s="1"/>
  <c r="CE182" i="12"/>
  <c r="CE404" i="12" s="1"/>
  <c r="CD182" i="12"/>
  <c r="CD404" i="12" s="1"/>
  <c r="CC182" i="12"/>
  <c r="CC404" i="12" s="1"/>
  <c r="CB182" i="12"/>
  <c r="CB404" i="12" s="1"/>
  <c r="CA182" i="12"/>
  <c r="CA404" i="12" s="1"/>
  <c r="BZ182" i="12"/>
  <c r="BZ404" i="12" s="1"/>
  <c r="BY182" i="12"/>
  <c r="BY404" i="12" s="1"/>
  <c r="BX182" i="12"/>
  <c r="BX404" i="12" s="1"/>
  <c r="BW182" i="12"/>
  <c r="BW404" i="12" s="1"/>
  <c r="BV182" i="12"/>
  <c r="BV404" i="12" s="1"/>
  <c r="BU182" i="12"/>
  <c r="BU404" i="12" s="1"/>
  <c r="BT182" i="12"/>
  <c r="BT404" i="12" s="1"/>
  <c r="BS182" i="12"/>
  <c r="BS404" i="12" s="1"/>
  <c r="BR182" i="12"/>
  <c r="BR404" i="12" s="1"/>
  <c r="BQ182" i="12"/>
  <c r="BQ404" i="12" s="1"/>
  <c r="BP182" i="12"/>
  <c r="BP404" i="12" s="1"/>
  <c r="BO182" i="12"/>
  <c r="BO404" i="12" s="1"/>
  <c r="BN182" i="12"/>
  <c r="BN404" i="12" s="1"/>
  <c r="BM182" i="12"/>
  <c r="BM404" i="12" s="1"/>
  <c r="BL182" i="12"/>
  <c r="BL404" i="12" s="1"/>
  <c r="BK182" i="12"/>
  <c r="BK404" i="12" s="1"/>
  <c r="BJ182" i="12"/>
  <c r="BJ404" i="12" s="1"/>
  <c r="BI182" i="12"/>
  <c r="BI404" i="12" s="1"/>
  <c r="BH182" i="12"/>
  <c r="BH404" i="12" s="1"/>
  <c r="BG182" i="12"/>
  <c r="BG404" i="12" s="1"/>
  <c r="BF182" i="12"/>
  <c r="BF404" i="12" s="1"/>
  <c r="BE182" i="12"/>
  <c r="BE404" i="12" s="1"/>
  <c r="BD182" i="12"/>
  <c r="BD404" i="12" s="1"/>
  <c r="BC182" i="12"/>
  <c r="BC404" i="12" s="1"/>
  <c r="BB182" i="12"/>
  <c r="BB404" i="12" s="1"/>
  <c r="BA182" i="12"/>
  <c r="BA404" i="12" s="1"/>
  <c r="AZ182" i="12"/>
  <c r="AZ404" i="12" s="1"/>
  <c r="AY182" i="12"/>
  <c r="AY404" i="12" s="1"/>
  <c r="AX182" i="12"/>
  <c r="AX404" i="12" s="1"/>
  <c r="AW182" i="12"/>
  <c r="AW404" i="12" s="1"/>
  <c r="AV182" i="12"/>
  <c r="AV404" i="12" s="1"/>
  <c r="AU182" i="12"/>
  <c r="AU404" i="12" s="1"/>
  <c r="AT182" i="12"/>
  <c r="AT404" i="12" s="1"/>
  <c r="AS182" i="12"/>
  <c r="AS404" i="12" s="1"/>
  <c r="AR182" i="12"/>
  <c r="AR404" i="12" s="1"/>
  <c r="AQ182" i="12"/>
  <c r="AQ404" i="12" s="1"/>
  <c r="AP182" i="12"/>
  <c r="AP404" i="12" s="1"/>
  <c r="AO182" i="12"/>
  <c r="AO404" i="12" s="1"/>
  <c r="AN182" i="12"/>
  <c r="AN404" i="12" s="1"/>
  <c r="AM182" i="12"/>
  <c r="AM404" i="12" s="1"/>
  <c r="AL182" i="12"/>
  <c r="AL404" i="12" s="1"/>
  <c r="AK182" i="12"/>
  <c r="AK404" i="12" s="1"/>
  <c r="AJ182" i="12"/>
  <c r="AJ404" i="12" s="1"/>
  <c r="AI182" i="12"/>
  <c r="AI404" i="12" s="1"/>
  <c r="AH182" i="12"/>
  <c r="AH404" i="12" s="1"/>
  <c r="AG182" i="12"/>
  <c r="AG404" i="12" s="1"/>
  <c r="AF182" i="12"/>
  <c r="AF404" i="12" s="1"/>
  <c r="AE182" i="12"/>
  <c r="AE404" i="12" s="1"/>
  <c r="AD182" i="12"/>
  <c r="AD404" i="12" s="1"/>
  <c r="AC182" i="12"/>
  <c r="AC404" i="12" s="1"/>
  <c r="AB182" i="12"/>
  <c r="AB404" i="12" s="1"/>
  <c r="AA182" i="12"/>
  <c r="AA404" i="12" s="1"/>
  <c r="Z182" i="12"/>
  <c r="Z404" i="12" s="1"/>
  <c r="Y182" i="12"/>
  <c r="Y404" i="12" s="1"/>
  <c r="X182" i="12"/>
  <c r="X404" i="12" s="1"/>
  <c r="W182" i="12"/>
  <c r="W404" i="12" s="1"/>
  <c r="V182" i="12"/>
  <c r="V404" i="12" s="1"/>
  <c r="U182" i="12"/>
  <c r="U404" i="12" s="1"/>
  <c r="T182" i="12"/>
  <c r="T404" i="12" s="1"/>
  <c r="S182" i="12"/>
  <c r="S404" i="12" s="1"/>
  <c r="R182" i="12"/>
  <c r="R404" i="12" s="1"/>
  <c r="Q182" i="12"/>
  <c r="Q404" i="12" s="1"/>
  <c r="P182" i="12"/>
  <c r="P404" i="12" s="1"/>
  <c r="O182" i="12"/>
  <c r="O404" i="12" s="1"/>
  <c r="N182" i="12"/>
  <c r="N404" i="12" s="1"/>
  <c r="M182" i="12"/>
  <c r="M404" i="12" s="1"/>
  <c r="L182" i="12"/>
  <c r="L404" i="12" s="1"/>
  <c r="K182" i="12"/>
  <c r="K404" i="12" s="1"/>
  <c r="J182" i="12"/>
  <c r="J404" i="12" s="1"/>
  <c r="I182" i="12"/>
  <c r="I404" i="12" s="1"/>
  <c r="H182" i="12"/>
  <c r="H404" i="12" s="1"/>
  <c r="G182" i="12"/>
  <c r="G404" i="12" s="1"/>
  <c r="F182" i="12"/>
  <c r="F404" i="12" s="1"/>
  <c r="E182" i="12"/>
  <c r="E404" i="12" s="1"/>
  <c r="DH181" i="12"/>
  <c r="DH403" i="12" s="1"/>
  <c r="DG181" i="12"/>
  <c r="DG403" i="12" s="1"/>
  <c r="DF181" i="12"/>
  <c r="DF403" i="12" s="1"/>
  <c r="DE181" i="12"/>
  <c r="DE403" i="12" s="1"/>
  <c r="DD181" i="12"/>
  <c r="DD403" i="12" s="1"/>
  <c r="DC181" i="12"/>
  <c r="DC403" i="12" s="1"/>
  <c r="DB181" i="12"/>
  <c r="DB403" i="12" s="1"/>
  <c r="DA181" i="12"/>
  <c r="DA403" i="12" s="1"/>
  <c r="CZ181" i="12"/>
  <c r="CZ403" i="12" s="1"/>
  <c r="CY181" i="12"/>
  <c r="CY403" i="12" s="1"/>
  <c r="CX181" i="12"/>
  <c r="CX403" i="12" s="1"/>
  <c r="CW181" i="12"/>
  <c r="CW403" i="12" s="1"/>
  <c r="CV181" i="12"/>
  <c r="CV403" i="12" s="1"/>
  <c r="CU181" i="12"/>
  <c r="CU403" i="12" s="1"/>
  <c r="CT181" i="12"/>
  <c r="CT403" i="12" s="1"/>
  <c r="CS181" i="12"/>
  <c r="CS403" i="12" s="1"/>
  <c r="CR181" i="12"/>
  <c r="CR403" i="12" s="1"/>
  <c r="CQ181" i="12"/>
  <c r="CQ403" i="12" s="1"/>
  <c r="CP181" i="12"/>
  <c r="CP403" i="12" s="1"/>
  <c r="CO181" i="12"/>
  <c r="CO403" i="12" s="1"/>
  <c r="CN181" i="12"/>
  <c r="CN403" i="12" s="1"/>
  <c r="CM181" i="12"/>
  <c r="CM403" i="12" s="1"/>
  <c r="CL181" i="12"/>
  <c r="CL403" i="12" s="1"/>
  <c r="CK181" i="12"/>
  <c r="CK403" i="12" s="1"/>
  <c r="CJ181" i="12"/>
  <c r="CJ403" i="12" s="1"/>
  <c r="CI181" i="12"/>
  <c r="CI403" i="12" s="1"/>
  <c r="CH181" i="12"/>
  <c r="CH403" i="12" s="1"/>
  <c r="CG181" i="12"/>
  <c r="CG403" i="12" s="1"/>
  <c r="CF181" i="12"/>
  <c r="CF403" i="12" s="1"/>
  <c r="CE181" i="12"/>
  <c r="CE403" i="12" s="1"/>
  <c r="CD181" i="12"/>
  <c r="CD403" i="12" s="1"/>
  <c r="CC181" i="12"/>
  <c r="CC403" i="12" s="1"/>
  <c r="CB181" i="12"/>
  <c r="CB403" i="12" s="1"/>
  <c r="CA181" i="12"/>
  <c r="CA403" i="12" s="1"/>
  <c r="BZ181" i="12"/>
  <c r="BZ403" i="12" s="1"/>
  <c r="BY181" i="12"/>
  <c r="BY403" i="12" s="1"/>
  <c r="BX181" i="12"/>
  <c r="BX403" i="12" s="1"/>
  <c r="BW181" i="12"/>
  <c r="BW403" i="12" s="1"/>
  <c r="BV181" i="12"/>
  <c r="BV403" i="12" s="1"/>
  <c r="BU181" i="12"/>
  <c r="BU403" i="12" s="1"/>
  <c r="BT181" i="12"/>
  <c r="BT403" i="12" s="1"/>
  <c r="BS181" i="12"/>
  <c r="BS403" i="12" s="1"/>
  <c r="BR181" i="12"/>
  <c r="BR403" i="12" s="1"/>
  <c r="BQ181" i="12"/>
  <c r="BQ403" i="12" s="1"/>
  <c r="BP181" i="12"/>
  <c r="BP403" i="12" s="1"/>
  <c r="BO181" i="12"/>
  <c r="BO403" i="12" s="1"/>
  <c r="BN181" i="12"/>
  <c r="BN403" i="12" s="1"/>
  <c r="BM181" i="12"/>
  <c r="BM403" i="12" s="1"/>
  <c r="BL181" i="12"/>
  <c r="BL403" i="12" s="1"/>
  <c r="BK181" i="12"/>
  <c r="BK403" i="12" s="1"/>
  <c r="BJ181" i="12"/>
  <c r="BJ403" i="12" s="1"/>
  <c r="BI181" i="12"/>
  <c r="BI403" i="12" s="1"/>
  <c r="BH181" i="12"/>
  <c r="BH403" i="12" s="1"/>
  <c r="BG181" i="12"/>
  <c r="BG403" i="12" s="1"/>
  <c r="BF181" i="12"/>
  <c r="BF403" i="12" s="1"/>
  <c r="BE181" i="12"/>
  <c r="BE403" i="12" s="1"/>
  <c r="BD181" i="12"/>
  <c r="BD403" i="12" s="1"/>
  <c r="BC181" i="12"/>
  <c r="BC403" i="12" s="1"/>
  <c r="BB181" i="12"/>
  <c r="BB403" i="12" s="1"/>
  <c r="BA181" i="12"/>
  <c r="BA403" i="12" s="1"/>
  <c r="AZ181" i="12"/>
  <c r="AZ403" i="12" s="1"/>
  <c r="AY181" i="12"/>
  <c r="AY403" i="12" s="1"/>
  <c r="AX181" i="12"/>
  <c r="AX403" i="12" s="1"/>
  <c r="AW181" i="12"/>
  <c r="AW403" i="12" s="1"/>
  <c r="AV181" i="12"/>
  <c r="AV403" i="12" s="1"/>
  <c r="AU181" i="12"/>
  <c r="AU403" i="12" s="1"/>
  <c r="AT181" i="12"/>
  <c r="AT403" i="12" s="1"/>
  <c r="AS181" i="12"/>
  <c r="AS403" i="12" s="1"/>
  <c r="AR181" i="12"/>
  <c r="AR403" i="12" s="1"/>
  <c r="AQ181" i="12"/>
  <c r="AQ403" i="12" s="1"/>
  <c r="AP181" i="12"/>
  <c r="AP403" i="12" s="1"/>
  <c r="AO181" i="12"/>
  <c r="AO403" i="12" s="1"/>
  <c r="AN181" i="12"/>
  <c r="AN403" i="12" s="1"/>
  <c r="AM181" i="12"/>
  <c r="AM403" i="12" s="1"/>
  <c r="AL181" i="12"/>
  <c r="AL403" i="12" s="1"/>
  <c r="AK181" i="12"/>
  <c r="AK403" i="12" s="1"/>
  <c r="AJ181" i="12"/>
  <c r="AJ403" i="12" s="1"/>
  <c r="AI181" i="12"/>
  <c r="AI403" i="12" s="1"/>
  <c r="AH181" i="12"/>
  <c r="AH403" i="12" s="1"/>
  <c r="AG181" i="12"/>
  <c r="AG403" i="12" s="1"/>
  <c r="AF181" i="12"/>
  <c r="AF403" i="12" s="1"/>
  <c r="AE181" i="12"/>
  <c r="AE403" i="12" s="1"/>
  <c r="AD181" i="12"/>
  <c r="AD403" i="12" s="1"/>
  <c r="AC181" i="12"/>
  <c r="AC403" i="12" s="1"/>
  <c r="AB181" i="12"/>
  <c r="AB403" i="12" s="1"/>
  <c r="AA181" i="12"/>
  <c r="AA403" i="12" s="1"/>
  <c r="Z181" i="12"/>
  <c r="Z403" i="12" s="1"/>
  <c r="Y181" i="12"/>
  <c r="Y403" i="12" s="1"/>
  <c r="X181" i="12"/>
  <c r="X403" i="12" s="1"/>
  <c r="W181" i="12"/>
  <c r="W403" i="12" s="1"/>
  <c r="V181" i="12"/>
  <c r="V403" i="12" s="1"/>
  <c r="U181" i="12"/>
  <c r="U403" i="12" s="1"/>
  <c r="T181" i="12"/>
  <c r="T403" i="12" s="1"/>
  <c r="S181" i="12"/>
  <c r="S403" i="12" s="1"/>
  <c r="R181" i="12"/>
  <c r="R403" i="12" s="1"/>
  <c r="Q181" i="12"/>
  <c r="Q403" i="12" s="1"/>
  <c r="P181" i="12"/>
  <c r="P403" i="12" s="1"/>
  <c r="O181" i="12"/>
  <c r="O403" i="12" s="1"/>
  <c r="N181" i="12"/>
  <c r="N403" i="12" s="1"/>
  <c r="M181" i="12"/>
  <c r="M403" i="12" s="1"/>
  <c r="L181" i="12"/>
  <c r="L403" i="12" s="1"/>
  <c r="K181" i="12"/>
  <c r="K403" i="12" s="1"/>
  <c r="J181" i="12"/>
  <c r="J403" i="12" s="1"/>
  <c r="I181" i="12"/>
  <c r="I403" i="12" s="1"/>
  <c r="H181" i="12"/>
  <c r="H403" i="12" s="1"/>
  <c r="G181" i="12"/>
  <c r="G403" i="12" s="1"/>
  <c r="F181" i="12"/>
  <c r="F403" i="12" s="1"/>
  <c r="E181" i="12"/>
  <c r="E403" i="12" s="1"/>
  <c r="DH180" i="12"/>
  <c r="DH402" i="12" s="1"/>
  <c r="DG180" i="12"/>
  <c r="DG402" i="12" s="1"/>
  <c r="DF180" i="12"/>
  <c r="DF402" i="12" s="1"/>
  <c r="DE180" i="12"/>
  <c r="DE402" i="12" s="1"/>
  <c r="DD180" i="12"/>
  <c r="DD402" i="12" s="1"/>
  <c r="DC180" i="12"/>
  <c r="DC402" i="12" s="1"/>
  <c r="DB180" i="12"/>
  <c r="DB402" i="12" s="1"/>
  <c r="DA180" i="12"/>
  <c r="DA402" i="12" s="1"/>
  <c r="CZ180" i="12"/>
  <c r="CZ402" i="12" s="1"/>
  <c r="CY180" i="12"/>
  <c r="CY402" i="12" s="1"/>
  <c r="CX180" i="12"/>
  <c r="CX402" i="12" s="1"/>
  <c r="CW180" i="12"/>
  <c r="CW402" i="12" s="1"/>
  <c r="CV180" i="12"/>
  <c r="CV402" i="12" s="1"/>
  <c r="CU180" i="12"/>
  <c r="CU402" i="12" s="1"/>
  <c r="CT180" i="12"/>
  <c r="CT402" i="12" s="1"/>
  <c r="CS180" i="12"/>
  <c r="CS402" i="12" s="1"/>
  <c r="CR180" i="12"/>
  <c r="CR402" i="12" s="1"/>
  <c r="CQ180" i="12"/>
  <c r="CQ402" i="12" s="1"/>
  <c r="CP180" i="12"/>
  <c r="CP402" i="12" s="1"/>
  <c r="CO180" i="12"/>
  <c r="CO402" i="12" s="1"/>
  <c r="CN180" i="12"/>
  <c r="CN402" i="12" s="1"/>
  <c r="CM180" i="12"/>
  <c r="CM402" i="12" s="1"/>
  <c r="CL180" i="12"/>
  <c r="CL402" i="12" s="1"/>
  <c r="CK180" i="12"/>
  <c r="CK402" i="12" s="1"/>
  <c r="CJ180" i="12"/>
  <c r="CJ402" i="12" s="1"/>
  <c r="CI180" i="12"/>
  <c r="CI402" i="12" s="1"/>
  <c r="CH180" i="12"/>
  <c r="CH402" i="12" s="1"/>
  <c r="CG180" i="12"/>
  <c r="CG402" i="12" s="1"/>
  <c r="CF180" i="12"/>
  <c r="CF402" i="12" s="1"/>
  <c r="CE180" i="12"/>
  <c r="CE402" i="12" s="1"/>
  <c r="CD180" i="12"/>
  <c r="CD402" i="12" s="1"/>
  <c r="CC180" i="12"/>
  <c r="CC402" i="12" s="1"/>
  <c r="CB180" i="12"/>
  <c r="CB402" i="12" s="1"/>
  <c r="CA180" i="12"/>
  <c r="CA402" i="12" s="1"/>
  <c r="BZ180" i="12"/>
  <c r="BZ402" i="12" s="1"/>
  <c r="BY180" i="12"/>
  <c r="BY402" i="12" s="1"/>
  <c r="BX180" i="12"/>
  <c r="BX402" i="12" s="1"/>
  <c r="BW180" i="12"/>
  <c r="BW402" i="12" s="1"/>
  <c r="BV180" i="12"/>
  <c r="BV402" i="12" s="1"/>
  <c r="BU180" i="12"/>
  <c r="BU402" i="12" s="1"/>
  <c r="BT180" i="12"/>
  <c r="BT402" i="12" s="1"/>
  <c r="BS180" i="12"/>
  <c r="BS402" i="12" s="1"/>
  <c r="BR180" i="12"/>
  <c r="BR402" i="12" s="1"/>
  <c r="BQ180" i="12"/>
  <c r="BQ402" i="12" s="1"/>
  <c r="BP180" i="12"/>
  <c r="BP402" i="12" s="1"/>
  <c r="BO180" i="12"/>
  <c r="BO402" i="12" s="1"/>
  <c r="BN180" i="12"/>
  <c r="BN402" i="12" s="1"/>
  <c r="BM180" i="12"/>
  <c r="BM402" i="12" s="1"/>
  <c r="BL180" i="12"/>
  <c r="BL402" i="12" s="1"/>
  <c r="BK180" i="12"/>
  <c r="BK402" i="12" s="1"/>
  <c r="BJ180" i="12"/>
  <c r="BJ402" i="12" s="1"/>
  <c r="BI180" i="12"/>
  <c r="BI402" i="12" s="1"/>
  <c r="BH180" i="12"/>
  <c r="BH402" i="12" s="1"/>
  <c r="BG180" i="12"/>
  <c r="BG402" i="12" s="1"/>
  <c r="BF180" i="12"/>
  <c r="BF402" i="12" s="1"/>
  <c r="BE180" i="12"/>
  <c r="BE402" i="12" s="1"/>
  <c r="BD180" i="12"/>
  <c r="BD402" i="12" s="1"/>
  <c r="BC180" i="12"/>
  <c r="BC402" i="12" s="1"/>
  <c r="BB180" i="12"/>
  <c r="BB402" i="12" s="1"/>
  <c r="BA180" i="12"/>
  <c r="BA402" i="12" s="1"/>
  <c r="AZ180" i="12"/>
  <c r="AZ402" i="12" s="1"/>
  <c r="AY180" i="12"/>
  <c r="AY402" i="12" s="1"/>
  <c r="AX180" i="12"/>
  <c r="AX402" i="12" s="1"/>
  <c r="AW180" i="12"/>
  <c r="AW402" i="12" s="1"/>
  <c r="AV180" i="12"/>
  <c r="AV402" i="12" s="1"/>
  <c r="AU180" i="12"/>
  <c r="AU402" i="12" s="1"/>
  <c r="AT180" i="12"/>
  <c r="AT402" i="12" s="1"/>
  <c r="AS180" i="12"/>
  <c r="AS402" i="12" s="1"/>
  <c r="AR180" i="12"/>
  <c r="AR402" i="12" s="1"/>
  <c r="AQ180" i="12"/>
  <c r="AQ402" i="12" s="1"/>
  <c r="AP180" i="12"/>
  <c r="AP402" i="12" s="1"/>
  <c r="AO180" i="12"/>
  <c r="AO402" i="12" s="1"/>
  <c r="AN180" i="12"/>
  <c r="AN402" i="12" s="1"/>
  <c r="AM180" i="12"/>
  <c r="AM402" i="12" s="1"/>
  <c r="AL180" i="12"/>
  <c r="AL402" i="12" s="1"/>
  <c r="AK180" i="12"/>
  <c r="AK402" i="12" s="1"/>
  <c r="AJ180" i="12"/>
  <c r="AJ402" i="12" s="1"/>
  <c r="AI180" i="12"/>
  <c r="AI402" i="12" s="1"/>
  <c r="AH180" i="12"/>
  <c r="AH402" i="12" s="1"/>
  <c r="AG180" i="12"/>
  <c r="AG402" i="12" s="1"/>
  <c r="AF180" i="12"/>
  <c r="AF402" i="12" s="1"/>
  <c r="AE180" i="12"/>
  <c r="AE402" i="12" s="1"/>
  <c r="AD180" i="12"/>
  <c r="AD402" i="12" s="1"/>
  <c r="AC180" i="12"/>
  <c r="AC402" i="12" s="1"/>
  <c r="AB180" i="12"/>
  <c r="AB402" i="12" s="1"/>
  <c r="AA180" i="12"/>
  <c r="AA402" i="12" s="1"/>
  <c r="Z180" i="12"/>
  <c r="Z402" i="12" s="1"/>
  <c r="Y180" i="12"/>
  <c r="Y402" i="12" s="1"/>
  <c r="X180" i="12"/>
  <c r="X402" i="12" s="1"/>
  <c r="W180" i="12"/>
  <c r="W402" i="12" s="1"/>
  <c r="V180" i="12"/>
  <c r="V402" i="12" s="1"/>
  <c r="U180" i="12"/>
  <c r="U402" i="12" s="1"/>
  <c r="T180" i="12"/>
  <c r="T402" i="12" s="1"/>
  <c r="S180" i="12"/>
  <c r="S402" i="12" s="1"/>
  <c r="R180" i="12"/>
  <c r="R402" i="12" s="1"/>
  <c r="Q180" i="12"/>
  <c r="Q402" i="12" s="1"/>
  <c r="P180" i="12"/>
  <c r="P402" i="12" s="1"/>
  <c r="O180" i="12"/>
  <c r="O402" i="12" s="1"/>
  <c r="N180" i="12"/>
  <c r="N402" i="12" s="1"/>
  <c r="M180" i="12"/>
  <c r="M402" i="12" s="1"/>
  <c r="L180" i="12"/>
  <c r="L402" i="12" s="1"/>
  <c r="K180" i="12"/>
  <c r="K402" i="12" s="1"/>
  <c r="J180" i="12"/>
  <c r="J402" i="12" s="1"/>
  <c r="I180" i="12"/>
  <c r="I402" i="12" s="1"/>
  <c r="H180" i="12"/>
  <c r="H402" i="12" s="1"/>
  <c r="G180" i="12"/>
  <c r="G402" i="12" s="1"/>
  <c r="F180" i="12"/>
  <c r="F402" i="12" s="1"/>
  <c r="E180" i="12"/>
  <c r="E402" i="12" s="1"/>
  <c r="DH179" i="12"/>
  <c r="DH401" i="12" s="1"/>
  <c r="DG179" i="12"/>
  <c r="DG401" i="12" s="1"/>
  <c r="DF179" i="12"/>
  <c r="DF401" i="12" s="1"/>
  <c r="DE179" i="12"/>
  <c r="DE401" i="12" s="1"/>
  <c r="DD179" i="12"/>
  <c r="DD401" i="12" s="1"/>
  <c r="DC179" i="12"/>
  <c r="DC401" i="12" s="1"/>
  <c r="DB179" i="12"/>
  <c r="DB401" i="12" s="1"/>
  <c r="DA179" i="12"/>
  <c r="DA401" i="12" s="1"/>
  <c r="CZ179" i="12"/>
  <c r="CZ401" i="12" s="1"/>
  <c r="CY179" i="12"/>
  <c r="CY401" i="12" s="1"/>
  <c r="CX179" i="12"/>
  <c r="CX401" i="12" s="1"/>
  <c r="CW179" i="12"/>
  <c r="CW401" i="12" s="1"/>
  <c r="CV179" i="12"/>
  <c r="CV401" i="12" s="1"/>
  <c r="CU179" i="12"/>
  <c r="CU401" i="12" s="1"/>
  <c r="CT179" i="12"/>
  <c r="CT401" i="12" s="1"/>
  <c r="CS179" i="12"/>
  <c r="CS401" i="12" s="1"/>
  <c r="CR179" i="12"/>
  <c r="CR401" i="12" s="1"/>
  <c r="CQ179" i="12"/>
  <c r="CQ401" i="12" s="1"/>
  <c r="CP179" i="12"/>
  <c r="CP401" i="12" s="1"/>
  <c r="CO179" i="12"/>
  <c r="CO401" i="12" s="1"/>
  <c r="CN179" i="12"/>
  <c r="CN401" i="12" s="1"/>
  <c r="CM179" i="12"/>
  <c r="CM401" i="12" s="1"/>
  <c r="CL179" i="12"/>
  <c r="CL401" i="12" s="1"/>
  <c r="CK179" i="12"/>
  <c r="CK401" i="12" s="1"/>
  <c r="CJ179" i="12"/>
  <c r="CJ401" i="12" s="1"/>
  <c r="CI179" i="12"/>
  <c r="CI401" i="12" s="1"/>
  <c r="CH179" i="12"/>
  <c r="CH401" i="12" s="1"/>
  <c r="CG179" i="12"/>
  <c r="CG401" i="12" s="1"/>
  <c r="CF179" i="12"/>
  <c r="CF401" i="12" s="1"/>
  <c r="CE179" i="12"/>
  <c r="CE401" i="12" s="1"/>
  <c r="CD179" i="12"/>
  <c r="CD401" i="12" s="1"/>
  <c r="CC179" i="12"/>
  <c r="CC401" i="12" s="1"/>
  <c r="CB179" i="12"/>
  <c r="CB401" i="12" s="1"/>
  <c r="CA179" i="12"/>
  <c r="CA401" i="12" s="1"/>
  <c r="BZ179" i="12"/>
  <c r="BZ401" i="12" s="1"/>
  <c r="BY179" i="12"/>
  <c r="BY401" i="12" s="1"/>
  <c r="BX179" i="12"/>
  <c r="BX401" i="12" s="1"/>
  <c r="BW179" i="12"/>
  <c r="BW401" i="12" s="1"/>
  <c r="BV179" i="12"/>
  <c r="BV401" i="12" s="1"/>
  <c r="BU179" i="12"/>
  <c r="BU401" i="12" s="1"/>
  <c r="BT179" i="12"/>
  <c r="BT401" i="12" s="1"/>
  <c r="BS179" i="12"/>
  <c r="BS401" i="12" s="1"/>
  <c r="BR179" i="12"/>
  <c r="BR401" i="12" s="1"/>
  <c r="BQ179" i="12"/>
  <c r="BQ401" i="12" s="1"/>
  <c r="BP179" i="12"/>
  <c r="BP401" i="12" s="1"/>
  <c r="BO179" i="12"/>
  <c r="BO401" i="12" s="1"/>
  <c r="BN179" i="12"/>
  <c r="BN401" i="12" s="1"/>
  <c r="BM179" i="12"/>
  <c r="BM401" i="12" s="1"/>
  <c r="BL179" i="12"/>
  <c r="BL401" i="12" s="1"/>
  <c r="BK179" i="12"/>
  <c r="BK401" i="12" s="1"/>
  <c r="BJ179" i="12"/>
  <c r="BJ401" i="12" s="1"/>
  <c r="BI179" i="12"/>
  <c r="BI401" i="12" s="1"/>
  <c r="BH179" i="12"/>
  <c r="BH401" i="12" s="1"/>
  <c r="BG179" i="12"/>
  <c r="BG401" i="12" s="1"/>
  <c r="BF179" i="12"/>
  <c r="BF401" i="12" s="1"/>
  <c r="BE179" i="12"/>
  <c r="BE401" i="12" s="1"/>
  <c r="BD179" i="12"/>
  <c r="BD401" i="12" s="1"/>
  <c r="BC179" i="12"/>
  <c r="BC401" i="12" s="1"/>
  <c r="BB179" i="12"/>
  <c r="BB401" i="12" s="1"/>
  <c r="BA179" i="12"/>
  <c r="BA401" i="12" s="1"/>
  <c r="AZ179" i="12"/>
  <c r="AZ401" i="12" s="1"/>
  <c r="AY179" i="12"/>
  <c r="AY401" i="12" s="1"/>
  <c r="AX179" i="12"/>
  <c r="AX401" i="12" s="1"/>
  <c r="AW179" i="12"/>
  <c r="AW401" i="12" s="1"/>
  <c r="AV179" i="12"/>
  <c r="AV401" i="12" s="1"/>
  <c r="AU179" i="12"/>
  <c r="AU401" i="12" s="1"/>
  <c r="AT179" i="12"/>
  <c r="AT401" i="12" s="1"/>
  <c r="AS179" i="12"/>
  <c r="AS401" i="12" s="1"/>
  <c r="AR179" i="12"/>
  <c r="AR401" i="12" s="1"/>
  <c r="AQ179" i="12"/>
  <c r="AQ401" i="12" s="1"/>
  <c r="AP179" i="12"/>
  <c r="AP401" i="12" s="1"/>
  <c r="AO179" i="12"/>
  <c r="AO401" i="12" s="1"/>
  <c r="AN179" i="12"/>
  <c r="AN401" i="12" s="1"/>
  <c r="AM179" i="12"/>
  <c r="AM401" i="12" s="1"/>
  <c r="AL179" i="12"/>
  <c r="AL401" i="12" s="1"/>
  <c r="AK179" i="12"/>
  <c r="AK401" i="12" s="1"/>
  <c r="AJ179" i="12"/>
  <c r="AJ401" i="12" s="1"/>
  <c r="AI179" i="12"/>
  <c r="AI401" i="12" s="1"/>
  <c r="AH179" i="12"/>
  <c r="AH401" i="12" s="1"/>
  <c r="AG179" i="12"/>
  <c r="AG401" i="12" s="1"/>
  <c r="AF179" i="12"/>
  <c r="AF401" i="12" s="1"/>
  <c r="AE179" i="12"/>
  <c r="AE401" i="12" s="1"/>
  <c r="AD179" i="12"/>
  <c r="AD401" i="12" s="1"/>
  <c r="AC179" i="12"/>
  <c r="AC401" i="12" s="1"/>
  <c r="AB179" i="12"/>
  <c r="AB401" i="12" s="1"/>
  <c r="AA179" i="12"/>
  <c r="AA401" i="12" s="1"/>
  <c r="Z179" i="12"/>
  <c r="Z401" i="12" s="1"/>
  <c r="Y179" i="12"/>
  <c r="Y401" i="12" s="1"/>
  <c r="X179" i="12"/>
  <c r="X401" i="12" s="1"/>
  <c r="W179" i="12"/>
  <c r="W401" i="12" s="1"/>
  <c r="V179" i="12"/>
  <c r="V401" i="12" s="1"/>
  <c r="U179" i="12"/>
  <c r="U401" i="12" s="1"/>
  <c r="T179" i="12"/>
  <c r="T401" i="12" s="1"/>
  <c r="S179" i="12"/>
  <c r="S401" i="12" s="1"/>
  <c r="R179" i="12"/>
  <c r="R401" i="12" s="1"/>
  <c r="Q179" i="12"/>
  <c r="Q401" i="12" s="1"/>
  <c r="P179" i="12"/>
  <c r="P401" i="12" s="1"/>
  <c r="O179" i="12"/>
  <c r="O401" i="12" s="1"/>
  <c r="N179" i="12"/>
  <c r="N401" i="12" s="1"/>
  <c r="M179" i="12"/>
  <c r="M401" i="12" s="1"/>
  <c r="L179" i="12"/>
  <c r="L401" i="12" s="1"/>
  <c r="K179" i="12"/>
  <c r="K401" i="12" s="1"/>
  <c r="J179" i="12"/>
  <c r="J401" i="12" s="1"/>
  <c r="I179" i="12"/>
  <c r="I401" i="12" s="1"/>
  <c r="H179" i="12"/>
  <c r="H401" i="12" s="1"/>
  <c r="G179" i="12"/>
  <c r="G401" i="12" s="1"/>
  <c r="F179" i="12"/>
  <c r="F401" i="12" s="1"/>
  <c r="E179" i="12"/>
  <c r="E401" i="12" s="1"/>
  <c r="DH178" i="12"/>
  <c r="DH400" i="12" s="1"/>
  <c r="DG178" i="12"/>
  <c r="DG400" i="12" s="1"/>
  <c r="DF178" i="12"/>
  <c r="DF400" i="12" s="1"/>
  <c r="DE178" i="12"/>
  <c r="DE400" i="12" s="1"/>
  <c r="DD178" i="12"/>
  <c r="DD400" i="12" s="1"/>
  <c r="DC178" i="12"/>
  <c r="DC400" i="12" s="1"/>
  <c r="DB178" i="12"/>
  <c r="DB400" i="12" s="1"/>
  <c r="DA178" i="12"/>
  <c r="DA400" i="12" s="1"/>
  <c r="CZ178" i="12"/>
  <c r="CZ400" i="12" s="1"/>
  <c r="CY178" i="12"/>
  <c r="CY400" i="12" s="1"/>
  <c r="CX178" i="12"/>
  <c r="CX400" i="12" s="1"/>
  <c r="CW178" i="12"/>
  <c r="CW400" i="12" s="1"/>
  <c r="CV178" i="12"/>
  <c r="CV400" i="12" s="1"/>
  <c r="CU178" i="12"/>
  <c r="CU400" i="12" s="1"/>
  <c r="CT178" i="12"/>
  <c r="CT400" i="12" s="1"/>
  <c r="CS178" i="12"/>
  <c r="CS400" i="12" s="1"/>
  <c r="CR178" i="12"/>
  <c r="CR400" i="12" s="1"/>
  <c r="CQ178" i="12"/>
  <c r="CQ400" i="12" s="1"/>
  <c r="CP178" i="12"/>
  <c r="CP400" i="12" s="1"/>
  <c r="CO178" i="12"/>
  <c r="CO400" i="12" s="1"/>
  <c r="CN178" i="12"/>
  <c r="CN400" i="12" s="1"/>
  <c r="CM178" i="12"/>
  <c r="CM400" i="12" s="1"/>
  <c r="CL178" i="12"/>
  <c r="CL400" i="12" s="1"/>
  <c r="CK178" i="12"/>
  <c r="CK400" i="12" s="1"/>
  <c r="CJ178" i="12"/>
  <c r="CJ400" i="12" s="1"/>
  <c r="CI178" i="12"/>
  <c r="CI400" i="12" s="1"/>
  <c r="CH178" i="12"/>
  <c r="CH400" i="12" s="1"/>
  <c r="CG178" i="12"/>
  <c r="CG400" i="12" s="1"/>
  <c r="CF178" i="12"/>
  <c r="CF400" i="12" s="1"/>
  <c r="CE178" i="12"/>
  <c r="CE400" i="12" s="1"/>
  <c r="CD178" i="12"/>
  <c r="CD400" i="12" s="1"/>
  <c r="CC178" i="12"/>
  <c r="CC400" i="12" s="1"/>
  <c r="CB178" i="12"/>
  <c r="CB400" i="12" s="1"/>
  <c r="CA178" i="12"/>
  <c r="CA400" i="12" s="1"/>
  <c r="BZ178" i="12"/>
  <c r="BZ400" i="12" s="1"/>
  <c r="BY178" i="12"/>
  <c r="BY400" i="12" s="1"/>
  <c r="BX178" i="12"/>
  <c r="BX400" i="12" s="1"/>
  <c r="BW178" i="12"/>
  <c r="BW400" i="12" s="1"/>
  <c r="BV178" i="12"/>
  <c r="BV400" i="12" s="1"/>
  <c r="BU178" i="12"/>
  <c r="BU400" i="12" s="1"/>
  <c r="BT178" i="12"/>
  <c r="BT400" i="12" s="1"/>
  <c r="BS178" i="12"/>
  <c r="BS400" i="12" s="1"/>
  <c r="BR178" i="12"/>
  <c r="BR400" i="12" s="1"/>
  <c r="BQ178" i="12"/>
  <c r="BQ400" i="12" s="1"/>
  <c r="BP178" i="12"/>
  <c r="BP400" i="12" s="1"/>
  <c r="BO178" i="12"/>
  <c r="BO400" i="12" s="1"/>
  <c r="BN178" i="12"/>
  <c r="BN400" i="12" s="1"/>
  <c r="BM178" i="12"/>
  <c r="BM400" i="12" s="1"/>
  <c r="BL178" i="12"/>
  <c r="BL400" i="12" s="1"/>
  <c r="BK178" i="12"/>
  <c r="BK400" i="12" s="1"/>
  <c r="BJ178" i="12"/>
  <c r="BJ400" i="12" s="1"/>
  <c r="BI178" i="12"/>
  <c r="BI400" i="12" s="1"/>
  <c r="BH178" i="12"/>
  <c r="BH400" i="12" s="1"/>
  <c r="BG178" i="12"/>
  <c r="BG400" i="12" s="1"/>
  <c r="BF178" i="12"/>
  <c r="BF400" i="12" s="1"/>
  <c r="BE178" i="12"/>
  <c r="BE400" i="12" s="1"/>
  <c r="BD178" i="12"/>
  <c r="BD400" i="12" s="1"/>
  <c r="BC178" i="12"/>
  <c r="BC400" i="12" s="1"/>
  <c r="BB178" i="12"/>
  <c r="BB400" i="12" s="1"/>
  <c r="BA178" i="12"/>
  <c r="BA400" i="12" s="1"/>
  <c r="AZ178" i="12"/>
  <c r="AZ400" i="12" s="1"/>
  <c r="AY178" i="12"/>
  <c r="AY400" i="12" s="1"/>
  <c r="AX178" i="12"/>
  <c r="AX400" i="12" s="1"/>
  <c r="AW178" i="12"/>
  <c r="AW400" i="12" s="1"/>
  <c r="AV178" i="12"/>
  <c r="AV400" i="12" s="1"/>
  <c r="AU178" i="12"/>
  <c r="AU400" i="12" s="1"/>
  <c r="AT178" i="12"/>
  <c r="AT400" i="12" s="1"/>
  <c r="AS178" i="12"/>
  <c r="AS400" i="12" s="1"/>
  <c r="AR178" i="12"/>
  <c r="AR400" i="12" s="1"/>
  <c r="AQ178" i="12"/>
  <c r="AQ400" i="12" s="1"/>
  <c r="AP178" i="12"/>
  <c r="AP400" i="12" s="1"/>
  <c r="AO178" i="12"/>
  <c r="AO400" i="12" s="1"/>
  <c r="AN178" i="12"/>
  <c r="AN400" i="12" s="1"/>
  <c r="AM178" i="12"/>
  <c r="AM400" i="12" s="1"/>
  <c r="AL178" i="12"/>
  <c r="AL400" i="12" s="1"/>
  <c r="AK178" i="12"/>
  <c r="AK400" i="12" s="1"/>
  <c r="AJ178" i="12"/>
  <c r="AJ400" i="12" s="1"/>
  <c r="AI178" i="12"/>
  <c r="AI400" i="12" s="1"/>
  <c r="AH178" i="12"/>
  <c r="AH400" i="12" s="1"/>
  <c r="AG178" i="12"/>
  <c r="AG400" i="12" s="1"/>
  <c r="AF178" i="12"/>
  <c r="AF400" i="12" s="1"/>
  <c r="AE178" i="12"/>
  <c r="AE400" i="12" s="1"/>
  <c r="AD178" i="12"/>
  <c r="AD400" i="12" s="1"/>
  <c r="AC178" i="12"/>
  <c r="AC400" i="12" s="1"/>
  <c r="AB178" i="12"/>
  <c r="AB400" i="12" s="1"/>
  <c r="AA178" i="12"/>
  <c r="AA400" i="12" s="1"/>
  <c r="Z178" i="12"/>
  <c r="Z400" i="12" s="1"/>
  <c r="Y178" i="12"/>
  <c r="Y400" i="12" s="1"/>
  <c r="X178" i="12"/>
  <c r="X400" i="12" s="1"/>
  <c r="W178" i="12"/>
  <c r="W400" i="12" s="1"/>
  <c r="V178" i="12"/>
  <c r="V400" i="12" s="1"/>
  <c r="U178" i="12"/>
  <c r="U400" i="12" s="1"/>
  <c r="T178" i="12"/>
  <c r="T400" i="12" s="1"/>
  <c r="S178" i="12"/>
  <c r="S400" i="12" s="1"/>
  <c r="R178" i="12"/>
  <c r="R400" i="12" s="1"/>
  <c r="Q178" i="12"/>
  <c r="Q400" i="12" s="1"/>
  <c r="P178" i="12"/>
  <c r="P400" i="12" s="1"/>
  <c r="O178" i="12"/>
  <c r="O400" i="12" s="1"/>
  <c r="N178" i="12"/>
  <c r="N400" i="12" s="1"/>
  <c r="M178" i="12"/>
  <c r="M400" i="12" s="1"/>
  <c r="L178" i="12"/>
  <c r="L400" i="12" s="1"/>
  <c r="K178" i="12"/>
  <c r="K400" i="12" s="1"/>
  <c r="J178" i="12"/>
  <c r="J400" i="12" s="1"/>
  <c r="I178" i="12"/>
  <c r="I400" i="12" s="1"/>
  <c r="H178" i="12"/>
  <c r="H400" i="12" s="1"/>
  <c r="G178" i="12"/>
  <c r="G400" i="12" s="1"/>
  <c r="F178" i="12"/>
  <c r="F400" i="12" s="1"/>
  <c r="E178" i="12"/>
  <c r="E400" i="12" s="1"/>
  <c r="DH177" i="12"/>
  <c r="DH399" i="12" s="1"/>
  <c r="DG177" i="12"/>
  <c r="DG399" i="12" s="1"/>
  <c r="DF177" i="12"/>
  <c r="DF399" i="12" s="1"/>
  <c r="DE177" i="12"/>
  <c r="DE399" i="12" s="1"/>
  <c r="DD177" i="12"/>
  <c r="DD399" i="12" s="1"/>
  <c r="DC177" i="12"/>
  <c r="DC399" i="12" s="1"/>
  <c r="DB177" i="12"/>
  <c r="DB399" i="12" s="1"/>
  <c r="DA177" i="12"/>
  <c r="DA399" i="12" s="1"/>
  <c r="CZ177" i="12"/>
  <c r="CZ399" i="12" s="1"/>
  <c r="CY177" i="12"/>
  <c r="CY399" i="12" s="1"/>
  <c r="CX177" i="12"/>
  <c r="CX399" i="12" s="1"/>
  <c r="CW177" i="12"/>
  <c r="CW399" i="12" s="1"/>
  <c r="CV177" i="12"/>
  <c r="CV399" i="12" s="1"/>
  <c r="CU177" i="12"/>
  <c r="CU399" i="12" s="1"/>
  <c r="CT177" i="12"/>
  <c r="CT399" i="12" s="1"/>
  <c r="CS177" i="12"/>
  <c r="CS399" i="12" s="1"/>
  <c r="CR177" i="12"/>
  <c r="CR399" i="12" s="1"/>
  <c r="CQ177" i="12"/>
  <c r="CQ399" i="12" s="1"/>
  <c r="CP177" i="12"/>
  <c r="CP399" i="12" s="1"/>
  <c r="CO177" i="12"/>
  <c r="CO399" i="12" s="1"/>
  <c r="CN177" i="12"/>
  <c r="CN399" i="12" s="1"/>
  <c r="CM177" i="12"/>
  <c r="CM399" i="12" s="1"/>
  <c r="CL177" i="12"/>
  <c r="CL399" i="12" s="1"/>
  <c r="CK177" i="12"/>
  <c r="CK399" i="12" s="1"/>
  <c r="CJ177" i="12"/>
  <c r="CJ399" i="12" s="1"/>
  <c r="CI177" i="12"/>
  <c r="CI399" i="12" s="1"/>
  <c r="CH177" i="12"/>
  <c r="CH399" i="12" s="1"/>
  <c r="CG177" i="12"/>
  <c r="CG399" i="12" s="1"/>
  <c r="CF177" i="12"/>
  <c r="CF399" i="12" s="1"/>
  <c r="CE177" i="12"/>
  <c r="CE399" i="12" s="1"/>
  <c r="CD177" i="12"/>
  <c r="CD399" i="12" s="1"/>
  <c r="CC177" i="12"/>
  <c r="CC399" i="12" s="1"/>
  <c r="CB177" i="12"/>
  <c r="CB399" i="12" s="1"/>
  <c r="CA177" i="12"/>
  <c r="CA399" i="12" s="1"/>
  <c r="BZ177" i="12"/>
  <c r="BZ399" i="12" s="1"/>
  <c r="BY177" i="12"/>
  <c r="BY399" i="12" s="1"/>
  <c r="BX177" i="12"/>
  <c r="BX399" i="12" s="1"/>
  <c r="BW177" i="12"/>
  <c r="BW399" i="12" s="1"/>
  <c r="BV177" i="12"/>
  <c r="BV399" i="12" s="1"/>
  <c r="BU177" i="12"/>
  <c r="BU399" i="12" s="1"/>
  <c r="BT177" i="12"/>
  <c r="BT399" i="12" s="1"/>
  <c r="BS177" i="12"/>
  <c r="BS399" i="12" s="1"/>
  <c r="BR177" i="12"/>
  <c r="BR399" i="12" s="1"/>
  <c r="BQ177" i="12"/>
  <c r="BQ399" i="12" s="1"/>
  <c r="BP177" i="12"/>
  <c r="BP399" i="12" s="1"/>
  <c r="BO177" i="12"/>
  <c r="BO399" i="12" s="1"/>
  <c r="BN177" i="12"/>
  <c r="BN399" i="12" s="1"/>
  <c r="BM177" i="12"/>
  <c r="BM399" i="12" s="1"/>
  <c r="BL177" i="12"/>
  <c r="BL399" i="12" s="1"/>
  <c r="BK177" i="12"/>
  <c r="BK399" i="12" s="1"/>
  <c r="BJ177" i="12"/>
  <c r="BJ399" i="12" s="1"/>
  <c r="BI177" i="12"/>
  <c r="BI399" i="12" s="1"/>
  <c r="BH177" i="12"/>
  <c r="BH399" i="12" s="1"/>
  <c r="BG177" i="12"/>
  <c r="BG399" i="12" s="1"/>
  <c r="BF177" i="12"/>
  <c r="BF399" i="12" s="1"/>
  <c r="BE177" i="12"/>
  <c r="BE399" i="12" s="1"/>
  <c r="BD177" i="12"/>
  <c r="BD399" i="12" s="1"/>
  <c r="BC177" i="12"/>
  <c r="BC399" i="12" s="1"/>
  <c r="BB177" i="12"/>
  <c r="BB399" i="12" s="1"/>
  <c r="BA177" i="12"/>
  <c r="BA399" i="12" s="1"/>
  <c r="AZ177" i="12"/>
  <c r="AZ399" i="12" s="1"/>
  <c r="AY177" i="12"/>
  <c r="AY399" i="12" s="1"/>
  <c r="AX177" i="12"/>
  <c r="AX399" i="12" s="1"/>
  <c r="AW177" i="12"/>
  <c r="AW399" i="12" s="1"/>
  <c r="AV177" i="12"/>
  <c r="AV399" i="12" s="1"/>
  <c r="AU177" i="12"/>
  <c r="AU399" i="12" s="1"/>
  <c r="AT177" i="12"/>
  <c r="AT399" i="12" s="1"/>
  <c r="AS177" i="12"/>
  <c r="AS399" i="12" s="1"/>
  <c r="AR177" i="12"/>
  <c r="AR399" i="12" s="1"/>
  <c r="AQ177" i="12"/>
  <c r="AQ399" i="12" s="1"/>
  <c r="AP177" i="12"/>
  <c r="AP399" i="12" s="1"/>
  <c r="AO177" i="12"/>
  <c r="AO399" i="12" s="1"/>
  <c r="AN177" i="12"/>
  <c r="AN399" i="12" s="1"/>
  <c r="AM177" i="12"/>
  <c r="AM399" i="12" s="1"/>
  <c r="AL177" i="12"/>
  <c r="AL399" i="12" s="1"/>
  <c r="AK177" i="12"/>
  <c r="AK399" i="12" s="1"/>
  <c r="AJ177" i="12"/>
  <c r="AJ399" i="12" s="1"/>
  <c r="AI177" i="12"/>
  <c r="AI399" i="12" s="1"/>
  <c r="AH177" i="12"/>
  <c r="AH399" i="12" s="1"/>
  <c r="AG177" i="12"/>
  <c r="AG399" i="12" s="1"/>
  <c r="AF177" i="12"/>
  <c r="AF399" i="12" s="1"/>
  <c r="AE177" i="12"/>
  <c r="AE399" i="12" s="1"/>
  <c r="AD177" i="12"/>
  <c r="AD399" i="12" s="1"/>
  <c r="AC177" i="12"/>
  <c r="AC399" i="12" s="1"/>
  <c r="AB177" i="12"/>
  <c r="AB399" i="12" s="1"/>
  <c r="AA177" i="12"/>
  <c r="AA399" i="12" s="1"/>
  <c r="Z177" i="12"/>
  <c r="Z399" i="12" s="1"/>
  <c r="Y177" i="12"/>
  <c r="Y399" i="12" s="1"/>
  <c r="X177" i="12"/>
  <c r="X399" i="12" s="1"/>
  <c r="W177" i="12"/>
  <c r="W399" i="12" s="1"/>
  <c r="V177" i="12"/>
  <c r="V399" i="12" s="1"/>
  <c r="U177" i="12"/>
  <c r="U399" i="12" s="1"/>
  <c r="T177" i="12"/>
  <c r="T399" i="12" s="1"/>
  <c r="S177" i="12"/>
  <c r="S399" i="12" s="1"/>
  <c r="R177" i="12"/>
  <c r="R399" i="12" s="1"/>
  <c r="Q177" i="12"/>
  <c r="Q399" i="12" s="1"/>
  <c r="P177" i="12"/>
  <c r="P399" i="12" s="1"/>
  <c r="O177" i="12"/>
  <c r="O399" i="12" s="1"/>
  <c r="N177" i="12"/>
  <c r="N399" i="12" s="1"/>
  <c r="M177" i="12"/>
  <c r="M399" i="12" s="1"/>
  <c r="L177" i="12"/>
  <c r="L399" i="12" s="1"/>
  <c r="K177" i="12"/>
  <c r="K399" i="12" s="1"/>
  <c r="J177" i="12"/>
  <c r="J399" i="12" s="1"/>
  <c r="I177" i="12"/>
  <c r="I399" i="12" s="1"/>
  <c r="H177" i="12"/>
  <c r="H399" i="12" s="1"/>
  <c r="G177" i="12"/>
  <c r="G399" i="12" s="1"/>
  <c r="F177" i="12"/>
  <c r="F399" i="12" s="1"/>
  <c r="E177" i="12"/>
  <c r="E399" i="12" s="1"/>
  <c r="DH176" i="12"/>
  <c r="DH398" i="12" s="1"/>
  <c r="DG176" i="12"/>
  <c r="DG398" i="12" s="1"/>
  <c r="DF176" i="12"/>
  <c r="DF398" i="12" s="1"/>
  <c r="DE176" i="12"/>
  <c r="DE398" i="12" s="1"/>
  <c r="DD176" i="12"/>
  <c r="DD398" i="12" s="1"/>
  <c r="DC176" i="12"/>
  <c r="DC398" i="12" s="1"/>
  <c r="DB176" i="12"/>
  <c r="DB398" i="12" s="1"/>
  <c r="DA176" i="12"/>
  <c r="DA398" i="12" s="1"/>
  <c r="CZ176" i="12"/>
  <c r="CZ398" i="12" s="1"/>
  <c r="CY176" i="12"/>
  <c r="CY398" i="12" s="1"/>
  <c r="CX176" i="12"/>
  <c r="CX398" i="12" s="1"/>
  <c r="CW176" i="12"/>
  <c r="CW398" i="12" s="1"/>
  <c r="CV176" i="12"/>
  <c r="CV398" i="12" s="1"/>
  <c r="CU176" i="12"/>
  <c r="CU398" i="12" s="1"/>
  <c r="CT176" i="12"/>
  <c r="CT398" i="12" s="1"/>
  <c r="CS176" i="12"/>
  <c r="CS398" i="12" s="1"/>
  <c r="CR176" i="12"/>
  <c r="CR398" i="12" s="1"/>
  <c r="CQ176" i="12"/>
  <c r="CQ398" i="12" s="1"/>
  <c r="CP176" i="12"/>
  <c r="CP398" i="12" s="1"/>
  <c r="CO176" i="12"/>
  <c r="CO398" i="12" s="1"/>
  <c r="CN176" i="12"/>
  <c r="CN398" i="12" s="1"/>
  <c r="CM176" i="12"/>
  <c r="CM398" i="12" s="1"/>
  <c r="CL176" i="12"/>
  <c r="CL398" i="12" s="1"/>
  <c r="CK176" i="12"/>
  <c r="CK398" i="12" s="1"/>
  <c r="CJ176" i="12"/>
  <c r="CJ398" i="12" s="1"/>
  <c r="CI176" i="12"/>
  <c r="CI398" i="12" s="1"/>
  <c r="CH176" i="12"/>
  <c r="CH398" i="12" s="1"/>
  <c r="CG176" i="12"/>
  <c r="CG398" i="12" s="1"/>
  <c r="CF176" i="12"/>
  <c r="CF398" i="12" s="1"/>
  <c r="CE176" i="12"/>
  <c r="CE398" i="12" s="1"/>
  <c r="CD176" i="12"/>
  <c r="CD398" i="12" s="1"/>
  <c r="CC176" i="12"/>
  <c r="CC398" i="12" s="1"/>
  <c r="CB176" i="12"/>
  <c r="CB398" i="12" s="1"/>
  <c r="CA176" i="12"/>
  <c r="CA398" i="12" s="1"/>
  <c r="BZ176" i="12"/>
  <c r="BZ398" i="12" s="1"/>
  <c r="BY176" i="12"/>
  <c r="BY398" i="12" s="1"/>
  <c r="BX176" i="12"/>
  <c r="BX398" i="12" s="1"/>
  <c r="BW176" i="12"/>
  <c r="BW398" i="12" s="1"/>
  <c r="BV176" i="12"/>
  <c r="BV398" i="12" s="1"/>
  <c r="BU176" i="12"/>
  <c r="BU398" i="12" s="1"/>
  <c r="BT176" i="12"/>
  <c r="BT398" i="12" s="1"/>
  <c r="BS176" i="12"/>
  <c r="BS398" i="12" s="1"/>
  <c r="BR176" i="12"/>
  <c r="BR398" i="12" s="1"/>
  <c r="BQ176" i="12"/>
  <c r="BQ398" i="12" s="1"/>
  <c r="BP176" i="12"/>
  <c r="BP398" i="12" s="1"/>
  <c r="BO176" i="12"/>
  <c r="BO398" i="12" s="1"/>
  <c r="BN176" i="12"/>
  <c r="BN398" i="12" s="1"/>
  <c r="BM176" i="12"/>
  <c r="BM398" i="12" s="1"/>
  <c r="BL176" i="12"/>
  <c r="BL398" i="12" s="1"/>
  <c r="BK176" i="12"/>
  <c r="BK398" i="12" s="1"/>
  <c r="BJ176" i="12"/>
  <c r="BJ398" i="12" s="1"/>
  <c r="BI176" i="12"/>
  <c r="BI398" i="12" s="1"/>
  <c r="BH176" i="12"/>
  <c r="BH398" i="12" s="1"/>
  <c r="BG176" i="12"/>
  <c r="BG398" i="12" s="1"/>
  <c r="BF176" i="12"/>
  <c r="BF398" i="12" s="1"/>
  <c r="BE176" i="12"/>
  <c r="BE398" i="12" s="1"/>
  <c r="BD176" i="12"/>
  <c r="BD398" i="12" s="1"/>
  <c r="BC176" i="12"/>
  <c r="BC398" i="12" s="1"/>
  <c r="BB176" i="12"/>
  <c r="BB398" i="12" s="1"/>
  <c r="BA176" i="12"/>
  <c r="BA398" i="12" s="1"/>
  <c r="AZ176" i="12"/>
  <c r="AZ398" i="12" s="1"/>
  <c r="AY176" i="12"/>
  <c r="AY398" i="12" s="1"/>
  <c r="AX176" i="12"/>
  <c r="AX398" i="12" s="1"/>
  <c r="AW176" i="12"/>
  <c r="AW398" i="12" s="1"/>
  <c r="AV176" i="12"/>
  <c r="AV398" i="12" s="1"/>
  <c r="AU176" i="12"/>
  <c r="AU398" i="12" s="1"/>
  <c r="AT176" i="12"/>
  <c r="AT398" i="12" s="1"/>
  <c r="AS176" i="12"/>
  <c r="AS398" i="12" s="1"/>
  <c r="AR176" i="12"/>
  <c r="AR398" i="12" s="1"/>
  <c r="AQ176" i="12"/>
  <c r="AQ398" i="12" s="1"/>
  <c r="AP176" i="12"/>
  <c r="AP398" i="12" s="1"/>
  <c r="AO176" i="12"/>
  <c r="AO398" i="12" s="1"/>
  <c r="AN176" i="12"/>
  <c r="AN398" i="12" s="1"/>
  <c r="AM176" i="12"/>
  <c r="AM398" i="12" s="1"/>
  <c r="AL176" i="12"/>
  <c r="AL398" i="12" s="1"/>
  <c r="AK176" i="12"/>
  <c r="AK398" i="12" s="1"/>
  <c r="AJ176" i="12"/>
  <c r="AJ398" i="12" s="1"/>
  <c r="AI176" i="12"/>
  <c r="AI398" i="12" s="1"/>
  <c r="AH176" i="12"/>
  <c r="AH398" i="12" s="1"/>
  <c r="AG176" i="12"/>
  <c r="AG398" i="12" s="1"/>
  <c r="AF176" i="12"/>
  <c r="AF398" i="12" s="1"/>
  <c r="AE176" i="12"/>
  <c r="AE398" i="12" s="1"/>
  <c r="AD176" i="12"/>
  <c r="AD398" i="12" s="1"/>
  <c r="AC176" i="12"/>
  <c r="AC398" i="12" s="1"/>
  <c r="AB176" i="12"/>
  <c r="AB398" i="12" s="1"/>
  <c r="AA176" i="12"/>
  <c r="AA398" i="12" s="1"/>
  <c r="Z176" i="12"/>
  <c r="Z398" i="12" s="1"/>
  <c r="Y176" i="12"/>
  <c r="Y398" i="12" s="1"/>
  <c r="X176" i="12"/>
  <c r="X398" i="12" s="1"/>
  <c r="W176" i="12"/>
  <c r="W398" i="12" s="1"/>
  <c r="V176" i="12"/>
  <c r="V398" i="12" s="1"/>
  <c r="U176" i="12"/>
  <c r="U398" i="12" s="1"/>
  <c r="T176" i="12"/>
  <c r="T398" i="12" s="1"/>
  <c r="S176" i="12"/>
  <c r="S398" i="12" s="1"/>
  <c r="R176" i="12"/>
  <c r="R398" i="12" s="1"/>
  <c r="Q176" i="12"/>
  <c r="Q398" i="12" s="1"/>
  <c r="P176" i="12"/>
  <c r="P398" i="12" s="1"/>
  <c r="O176" i="12"/>
  <c r="O398" i="12" s="1"/>
  <c r="N176" i="12"/>
  <c r="N398" i="12" s="1"/>
  <c r="M176" i="12"/>
  <c r="M398" i="12" s="1"/>
  <c r="L176" i="12"/>
  <c r="L398" i="12" s="1"/>
  <c r="K176" i="12"/>
  <c r="K398" i="12" s="1"/>
  <c r="J176" i="12"/>
  <c r="J398" i="12" s="1"/>
  <c r="I176" i="12"/>
  <c r="I398" i="12" s="1"/>
  <c r="H176" i="12"/>
  <c r="H398" i="12" s="1"/>
  <c r="G176" i="12"/>
  <c r="G398" i="12" s="1"/>
  <c r="F176" i="12"/>
  <c r="F398" i="12" s="1"/>
  <c r="E176" i="12"/>
  <c r="E398" i="12" s="1"/>
  <c r="DH175" i="12"/>
  <c r="DH397" i="12" s="1"/>
  <c r="DG175" i="12"/>
  <c r="DG397" i="12" s="1"/>
  <c r="DF175" i="12"/>
  <c r="DF397" i="12" s="1"/>
  <c r="DE175" i="12"/>
  <c r="DE397" i="12" s="1"/>
  <c r="DD175" i="12"/>
  <c r="DD397" i="12" s="1"/>
  <c r="DC175" i="12"/>
  <c r="DC397" i="12" s="1"/>
  <c r="DB175" i="12"/>
  <c r="DB397" i="12" s="1"/>
  <c r="DA175" i="12"/>
  <c r="DA397" i="12" s="1"/>
  <c r="CZ175" i="12"/>
  <c r="CZ397" i="12" s="1"/>
  <c r="CY175" i="12"/>
  <c r="CY397" i="12" s="1"/>
  <c r="CX175" i="12"/>
  <c r="CX397" i="12" s="1"/>
  <c r="CW175" i="12"/>
  <c r="CW397" i="12" s="1"/>
  <c r="CV175" i="12"/>
  <c r="CV397" i="12" s="1"/>
  <c r="CU175" i="12"/>
  <c r="CU397" i="12" s="1"/>
  <c r="CT175" i="12"/>
  <c r="CT397" i="12" s="1"/>
  <c r="CS175" i="12"/>
  <c r="CS397" i="12" s="1"/>
  <c r="CR175" i="12"/>
  <c r="CR397" i="12" s="1"/>
  <c r="CQ175" i="12"/>
  <c r="CQ397" i="12" s="1"/>
  <c r="CP175" i="12"/>
  <c r="CP397" i="12" s="1"/>
  <c r="CO175" i="12"/>
  <c r="CO397" i="12" s="1"/>
  <c r="CN175" i="12"/>
  <c r="CN397" i="12" s="1"/>
  <c r="CM175" i="12"/>
  <c r="CM397" i="12" s="1"/>
  <c r="CL175" i="12"/>
  <c r="CL397" i="12" s="1"/>
  <c r="CK175" i="12"/>
  <c r="CK397" i="12" s="1"/>
  <c r="CJ175" i="12"/>
  <c r="CJ397" i="12" s="1"/>
  <c r="CI175" i="12"/>
  <c r="CI397" i="12" s="1"/>
  <c r="CH175" i="12"/>
  <c r="CH397" i="12" s="1"/>
  <c r="CG175" i="12"/>
  <c r="CG397" i="12" s="1"/>
  <c r="CF175" i="12"/>
  <c r="CF397" i="12" s="1"/>
  <c r="CE175" i="12"/>
  <c r="CE397" i="12" s="1"/>
  <c r="CD175" i="12"/>
  <c r="CD397" i="12" s="1"/>
  <c r="CC175" i="12"/>
  <c r="CC397" i="12" s="1"/>
  <c r="CB175" i="12"/>
  <c r="CB397" i="12" s="1"/>
  <c r="CA175" i="12"/>
  <c r="CA397" i="12" s="1"/>
  <c r="BZ175" i="12"/>
  <c r="BZ397" i="12" s="1"/>
  <c r="BY175" i="12"/>
  <c r="BY397" i="12" s="1"/>
  <c r="BX175" i="12"/>
  <c r="BX397" i="12" s="1"/>
  <c r="BW175" i="12"/>
  <c r="BW397" i="12" s="1"/>
  <c r="BV175" i="12"/>
  <c r="BV397" i="12" s="1"/>
  <c r="BU175" i="12"/>
  <c r="BU397" i="12" s="1"/>
  <c r="BT175" i="12"/>
  <c r="BT397" i="12" s="1"/>
  <c r="BS175" i="12"/>
  <c r="BS397" i="12" s="1"/>
  <c r="BR175" i="12"/>
  <c r="BR397" i="12" s="1"/>
  <c r="BQ175" i="12"/>
  <c r="BQ397" i="12" s="1"/>
  <c r="BP175" i="12"/>
  <c r="BP397" i="12" s="1"/>
  <c r="BO175" i="12"/>
  <c r="BO397" i="12" s="1"/>
  <c r="BN175" i="12"/>
  <c r="BN397" i="12" s="1"/>
  <c r="BM175" i="12"/>
  <c r="BM397" i="12" s="1"/>
  <c r="BL175" i="12"/>
  <c r="BL397" i="12" s="1"/>
  <c r="BK175" i="12"/>
  <c r="BK397" i="12" s="1"/>
  <c r="BJ175" i="12"/>
  <c r="BJ397" i="12" s="1"/>
  <c r="BI175" i="12"/>
  <c r="BI397" i="12" s="1"/>
  <c r="BH175" i="12"/>
  <c r="BH397" i="12" s="1"/>
  <c r="BG175" i="12"/>
  <c r="BG397" i="12" s="1"/>
  <c r="BF175" i="12"/>
  <c r="BF397" i="12" s="1"/>
  <c r="BE175" i="12"/>
  <c r="BE397" i="12" s="1"/>
  <c r="BD175" i="12"/>
  <c r="BD397" i="12" s="1"/>
  <c r="BC175" i="12"/>
  <c r="BC397" i="12" s="1"/>
  <c r="BB175" i="12"/>
  <c r="BB397" i="12" s="1"/>
  <c r="BA175" i="12"/>
  <c r="BA397" i="12" s="1"/>
  <c r="AZ175" i="12"/>
  <c r="AZ397" i="12" s="1"/>
  <c r="AY175" i="12"/>
  <c r="AY397" i="12" s="1"/>
  <c r="AX175" i="12"/>
  <c r="AX397" i="12" s="1"/>
  <c r="AW175" i="12"/>
  <c r="AW397" i="12" s="1"/>
  <c r="AV175" i="12"/>
  <c r="AV397" i="12" s="1"/>
  <c r="AU175" i="12"/>
  <c r="AU397" i="12" s="1"/>
  <c r="AT175" i="12"/>
  <c r="AT397" i="12" s="1"/>
  <c r="AS175" i="12"/>
  <c r="AS397" i="12" s="1"/>
  <c r="AR175" i="12"/>
  <c r="AR397" i="12" s="1"/>
  <c r="AQ175" i="12"/>
  <c r="AQ397" i="12" s="1"/>
  <c r="AP175" i="12"/>
  <c r="AP397" i="12" s="1"/>
  <c r="AO175" i="12"/>
  <c r="AO397" i="12" s="1"/>
  <c r="AN175" i="12"/>
  <c r="AN397" i="12" s="1"/>
  <c r="AM175" i="12"/>
  <c r="AM397" i="12" s="1"/>
  <c r="AL175" i="12"/>
  <c r="AL397" i="12" s="1"/>
  <c r="AK175" i="12"/>
  <c r="AK397" i="12" s="1"/>
  <c r="AJ175" i="12"/>
  <c r="AJ397" i="12" s="1"/>
  <c r="AI175" i="12"/>
  <c r="AI397" i="12" s="1"/>
  <c r="AH175" i="12"/>
  <c r="AH397" i="12" s="1"/>
  <c r="AG175" i="12"/>
  <c r="AG397" i="12" s="1"/>
  <c r="AF175" i="12"/>
  <c r="AF397" i="12" s="1"/>
  <c r="AE175" i="12"/>
  <c r="AE397" i="12" s="1"/>
  <c r="AD175" i="12"/>
  <c r="AD397" i="12" s="1"/>
  <c r="AC175" i="12"/>
  <c r="AC397" i="12" s="1"/>
  <c r="AB175" i="12"/>
  <c r="AB397" i="12" s="1"/>
  <c r="AA175" i="12"/>
  <c r="AA397" i="12" s="1"/>
  <c r="Z175" i="12"/>
  <c r="Z397" i="12" s="1"/>
  <c r="Y175" i="12"/>
  <c r="Y397" i="12" s="1"/>
  <c r="X175" i="12"/>
  <c r="X397" i="12" s="1"/>
  <c r="W175" i="12"/>
  <c r="W397" i="12" s="1"/>
  <c r="V175" i="12"/>
  <c r="V397" i="12" s="1"/>
  <c r="U175" i="12"/>
  <c r="U397" i="12" s="1"/>
  <c r="T175" i="12"/>
  <c r="T397" i="12" s="1"/>
  <c r="S175" i="12"/>
  <c r="S397" i="12" s="1"/>
  <c r="R175" i="12"/>
  <c r="R397" i="12" s="1"/>
  <c r="Q175" i="12"/>
  <c r="Q397" i="12" s="1"/>
  <c r="P175" i="12"/>
  <c r="P397" i="12" s="1"/>
  <c r="O175" i="12"/>
  <c r="O397" i="12" s="1"/>
  <c r="N175" i="12"/>
  <c r="N397" i="12" s="1"/>
  <c r="M175" i="12"/>
  <c r="M397" i="12" s="1"/>
  <c r="L175" i="12"/>
  <c r="L397" i="12" s="1"/>
  <c r="K175" i="12"/>
  <c r="K397" i="12" s="1"/>
  <c r="J175" i="12"/>
  <c r="J397" i="12" s="1"/>
  <c r="I175" i="12"/>
  <c r="I397" i="12" s="1"/>
  <c r="H175" i="12"/>
  <c r="H397" i="12" s="1"/>
  <c r="G175" i="12"/>
  <c r="G397" i="12" s="1"/>
  <c r="F175" i="12"/>
  <c r="F397" i="12" s="1"/>
  <c r="E175" i="12"/>
  <c r="E397" i="12" s="1"/>
  <c r="DH174" i="12"/>
  <c r="DH396" i="12" s="1"/>
  <c r="DG174" i="12"/>
  <c r="DG396" i="12" s="1"/>
  <c r="DF174" i="12"/>
  <c r="DF396" i="12" s="1"/>
  <c r="DE174" i="12"/>
  <c r="DE396" i="12" s="1"/>
  <c r="DD174" i="12"/>
  <c r="DD396" i="12" s="1"/>
  <c r="DC174" i="12"/>
  <c r="DC396" i="12" s="1"/>
  <c r="DB174" i="12"/>
  <c r="DB396" i="12" s="1"/>
  <c r="DA174" i="12"/>
  <c r="DA396" i="12" s="1"/>
  <c r="CZ174" i="12"/>
  <c r="CZ396" i="12" s="1"/>
  <c r="CY174" i="12"/>
  <c r="CY396" i="12" s="1"/>
  <c r="CX174" i="12"/>
  <c r="CX396" i="12" s="1"/>
  <c r="CW174" i="12"/>
  <c r="CW396" i="12" s="1"/>
  <c r="CV174" i="12"/>
  <c r="CV396" i="12" s="1"/>
  <c r="CU174" i="12"/>
  <c r="CU396" i="12" s="1"/>
  <c r="CT174" i="12"/>
  <c r="CT396" i="12" s="1"/>
  <c r="CS174" i="12"/>
  <c r="CS396" i="12" s="1"/>
  <c r="CR174" i="12"/>
  <c r="CR396" i="12" s="1"/>
  <c r="CQ174" i="12"/>
  <c r="CQ396" i="12" s="1"/>
  <c r="CP174" i="12"/>
  <c r="CP396" i="12" s="1"/>
  <c r="CO174" i="12"/>
  <c r="CO396" i="12" s="1"/>
  <c r="CN174" i="12"/>
  <c r="CN396" i="12" s="1"/>
  <c r="CM174" i="12"/>
  <c r="CM396" i="12" s="1"/>
  <c r="CL174" i="12"/>
  <c r="CL396" i="12" s="1"/>
  <c r="CK174" i="12"/>
  <c r="CK396" i="12" s="1"/>
  <c r="CJ174" i="12"/>
  <c r="CJ396" i="12" s="1"/>
  <c r="CI174" i="12"/>
  <c r="CI396" i="12" s="1"/>
  <c r="CH174" i="12"/>
  <c r="CH396" i="12" s="1"/>
  <c r="CG174" i="12"/>
  <c r="CG396" i="12" s="1"/>
  <c r="CF174" i="12"/>
  <c r="CF396" i="12" s="1"/>
  <c r="CE174" i="12"/>
  <c r="CE396" i="12" s="1"/>
  <c r="CD174" i="12"/>
  <c r="CD396" i="12" s="1"/>
  <c r="CC174" i="12"/>
  <c r="CC396" i="12" s="1"/>
  <c r="CB174" i="12"/>
  <c r="CB396" i="12" s="1"/>
  <c r="CA174" i="12"/>
  <c r="CA396" i="12" s="1"/>
  <c r="BZ174" i="12"/>
  <c r="BZ396" i="12" s="1"/>
  <c r="BY174" i="12"/>
  <c r="BY396" i="12" s="1"/>
  <c r="BX174" i="12"/>
  <c r="BX396" i="12" s="1"/>
  <c r="BW174" i="12"/>
  <c r="BW396" i="12" s="1"/>
  <c r="BV174" i="12"/>
  <c r="BV396" i="12" s="1"/>
  <c r="BU174" i="12"/>
  <c r="BU396" i="12" s="1"/>
  <c r="BT174" i="12"/>
  <c r="BT396" i="12" s="1"/>
  <c r="BS174" i="12"/>
  <c r="BS396" i="12" s="1"/>
  <c r="BR174" i="12"/>
  <c r="BR396" i="12" s="1"/>
  <c r="BQ174" i="12"/>
  <c r="BQ396" i="12" s="1"/>
  <c r="BP174" i="12"/>
  <c r="BP396" i="12" s="1"/>
  <c r="BO174" i="12"/>
  <c r="BO396" i="12" s="1"/>
  <c r="BN174" i="12"/>
  <c r="BN396" i="12" s="1"/>
  <c r="BM174" i="12"/>
  <c r="BM396" i="12" s="1"/>
  <c r="BL174" i="12"/>
  <c r="BL396" i="12" s="1"/>
  <c r="BK174" i="12"/>
  <c r="BK396" i="12" s="1"/>
  <c r="BJ174" i="12"/>
  <c r="BJ396" i="12" s="1"/>
  <c r="BI174" i="12"/>
  <c r="BI396" i="12" s="1"/>
  <c r="BH174" i="12"/>
  <c r="BH396" i="12" s="1"/>
  <c r="BG174" i="12"/>
  <c r="BG396" i="12" s="1"/>
  <c r="BF174" i="12"/>
  <c r="BF396" i="12" s="1"/>
  <c r="BE174" i="12"/>
  <c r="BE396" i="12" s="1"/>
  <c r="BD174" i="12"/>
  <c r="BD396" i="12" s="1"/>
  <c r="BC174" i="12"/>
  <c r="BC396" i="12" s="1"/>
  <c r="BB174" i="12"/>
  <c r="BB396" i="12" s="1"/>
  <c r="BA174" i="12"/>
  <c r="BA396" i="12" s="1"/>
  <c r="AZ174" i="12"/>
  <c r="AZ396" i="12" s="1"/>
  <c r="AY174" i="12"/>
  <c r="AY396" i="12" s="1"/>
  <c r="AX174" i="12"/>
  <c r="AX396" i="12" s="1"/>
  <c r="AW174" i="12"/>
  <c r="AW396" i="12" s="1"/>
  <c r="AV174" i="12"/>
  <c r="AV396" i="12" s="1"/>
  <c r="AU174" i="12"/>
  <c r="AU396" i="12" s="1"/>
  <c r="AT174" i="12"/>
  <c r="AT396" i="12" s="1"/>
  <c r="AS174" i="12"/>
  <c r="AS396" i="12" s="1"/>
  <c r="AR174" i="12"/>
  <c r="AR396" i="12" s="1"/>
  <c r="AQ174" i="12"/>
  <c r="AQ396" i="12" s="1"/>
  <c r="AP174" i="12"/>
  <c r="AP396" i="12" s="1"/>
  <c r="AO174" i="12"/>
  <c r="AO396" i="12" s="1"/>
  <c r="AN174" i="12"/>
  <c r="AN396" i="12" s="1"/>
  <c r="AM174" i="12"/>
  <c r="AM396" i="12" s="1"/>
  <c r="AL174" i="12"/>
  <c r="AL396" i="12" s="1"/>
  <c r="AK174" i="12"/>
  <c r="AK396" i="12" s="1"/>
  <c r="AJ174" i="12"/>
  <c r="AJ396" i="12" s="1"/>
  <c r="AI174" i="12"/>
  <c r="AI396" i="12" s="1"/>
  <c r="AH174" i="12"/>
  <c r="AH396" i="12" s="1"/>
  <c r="AG174" i="12"/>
  <c r="AG396" i="12" s="1"/>
  <c r="AF174" i="12"/>
  <c r="AF396" i="12" s="1"/>
  <c r="AE174" i="12"/>
  <c r="AE396" i="12" s="1"/>
  <c r="AD174" i="12"/>
  <c r="AD396" i="12" s="1"/>
  <c r="AC174" i="12"/>
  <c r="AC396" i="12" s="1"/>
  <c r="AB174" i="12"/>
  <c r="AB396" i="12" s="1"/>
  <c r="AA174" i="12"/>
  <c r="AA396" i="12" s="1"/>
  <c r="Z174" i="12"/>
  <c r="Z396" i="12" s="1"/>
  <c r="Y174" i="12"/>
  <c r="Y396" i="12" s="1"/>
  <c r="X174" i="12"/>
  <c r="X396" i="12" s="1"/>
  <c r="W174" i="12"/>
  <c r="W396" i="12" s="1"/>
  <c r="V174" i="12"/>
  <c r="V396" i="12" s="1"/>
  <c r="U174" i="12"/>
  <c r="U396" i="12" s="1"/>
  <c r="T174" i="12"/>
  <c r="T396" i="12" s="1"/>
  <c r="S174" i="12"/>
  <c r="S396" i="12" s="1"/>
  <c r="R174" i="12"/>
  <c r="R396" i="12" s="1"/>
  <c r="Q174" i="12"/>
  <c r="Q396" i="12" s="1"/>
  <c r="P174" i="12"/>
  <c r="P396" i="12" s="1"/>
  <c r="O174" i="12"/>
  <c r="O396" i="12" s="1"/>
  <c r="N174" i="12"/>
  <c r="N396" i="12" s="1"/>
  <c r="M174" i="12"/>
  <c r="M396" i="12" s="1"/>
  <c r="L174" i="12"/>
  <c r="L396" i="12" s="1"/>
  <c r="K174" i="12"/>
  <c r="K396" i="12" s="1"/>
  <c r="J174" i="12"/>
  <c r="J396" i="12" s="1"/>
  <c r="I174" i="12"/>
  <c r="I396" i="12" s="1"/>
  <c r="H174" i="12"/>
  <c r="H396" i="12" s="1"/>
  <c r="G174" i="12"/>
  <c r="G396" i="12" s="1"/>
  <c r="F174" i="12"/>
  <c r="F396" i="12" s="1"/>
  <c r="E174" i="12"/>
  <c r="E396" i="12" s="1"/>
  <c r="DH173" i="12"/>
  <c r="DH395" i="12" s="1"/>
  <c r="DG173" i="12"/>
  <c r="DG395" i="12" s="1"/>
  <c r="DF173" i="12"/>
  <c r="DF395" i="12" s="1"/>
  <c r="DE173" i="12"/>
  <c r="DE395" i="12" s="1"/>
  <c r="DD173" i="12"/>
  <c r="DD395" i="12" s="1"/>
  <c r="DC173" i="12"/>
  <c r="DC395" i="12" s="1"/>
  <c r="DB173" i="12"/>
  <c r="DB395" i="12" s="1"/>
  <c r="DA173" i="12"/>
  <c r="DA395" i="12" s="1"/>
  <c r="CZ173" i="12"/>
  <c r="CZ395" i="12" s="1"/>
  <c r="CY173" i="12"/>
  <c r="CY395" i="12" s="1"/>
  <c r="CX173" i="12"/>
  <c r="CX395" i="12" s="1"/>
  <c r="CW173" i="12"/>
  <c r="CW395" i="12" s="1"/>
  <c r="CV173" i="12"/>
  <c r="CV395" i="12" s="1"/>
  <c r="CU173" i="12"/>
  <c r="CU395" i="12" s="1"/>
  <c r="CT173" i="12"/>
  <c r="CT395" i="12" s="1"/>
  <c r="CS173" i="12"/>
  <c r="CS395" i="12" s="1"/>
  <c r="CR173" i="12"/>
  <c r="CR395" i="12" s="1"/>
  <c r="CQ173" i="12"/>
  <c r="CQ395" i="12" s="1"/>
  <c r="CP173" i="12"/>
  <c r="CP395" i="12" s="1"/>
  <c r="CO173" i="12"/>
  <c r="CO395" i="12" s="1"/>
  <c r="CN173" i="12"/>
  <c r="CN395" i="12" s="1"/>
  <c r="CM173" i="12"/>
  <c r="CM395" i="12" s="1"/>
  <c r="CL173" i="12"/>
  <c r="CL395" i="12" s="1"/>
  <c r="CK173" i="12"/>
  <c r="CK395" i="12" s="1"/>
  <c r="CJ173" i="12"/>
  <c r="CJ395" i="12" s="1"/>
  <c r="CI173" i="12"/>
  <c r="CI395" i="12" s="1"/>
  <c r="CH173" i="12"/>
  <c r="CH395" i="12" s="1"/>
  <c r="CG173" i="12"/>
  <c r="CG395" i="12" s="1"/>
  <c r="CF173" i="12"/>
  <c r="CF395" i="12" s="1"/>
  <c r="CE173" i="12"/>
  <c r="CE395" i="12" s="1"/>
  <c r="CD173" i="12"/>
  <c r="CD395" i="12" s="1"/>
  <c r="CC173" i="12"/>
  <c r="CC395" i="12" s="1"/>
  <c r="CB173" i="12"/>
  <c r="CB395" i="12" s="1"/>
  <c r="CA173" i="12"/>
  <c r="CA395" i="12" s="1"/>
  <c r="BZ173" i="12"/>
  <c r="BZ395" i="12" s="1"/>
  <c r="BY173" i="12"/>
  <c r="BY395" i="12" s="1"/>
  <c r="BX173" i="12"/>
  <c r="BX395" i="12" s="1"/>
  <c r="BW173" i="12"/>
  <c r="BW395" i="12" s="1"/>
  <c r="BV173" i="12"/>
  <c r="BV395" i="12" s="1"/>
  <c r="BU173" i="12"/>
  <c r="BU395" i="12" s="1"/>
  <c r="BT173" i="12"/>
  <c r="BT395" i="12" s="1"/>
  <c r="BS173" i="12"/>
  <c r="BS395" i="12" s="1"/>
  <c r="BR173" i="12"/>
  <c r="BR395" i="12" s="1"/>
  <c r="BQ173" i="12"/>
  <c r="BQ395" i="12" s="1"/>
  <c r="BP173" i="12"/>
  <c r="BP395" i="12" s="1"/>
  <c r="BO173" i="12"/>
  <c r="BO395" i="12" s="1"/>
  <c r="BN173" i="12"/>
  <c r="BN395" i="12" s="1"/>
  <c r="BM173" i="12"/>
  <c r="BM395" i="12" s="1"/>
  <c r="BL173" i="12"/>
  <c r="BL395" i="12" s="1"/>
  <c r="BK173" i="12"/>
  <c r="BK395" i="12" s="1"/>
  <c r="BJ173" i="12"/>
  <c r="BJ395" i="12" s="1"/>
  <c r="BI173" i="12"/>
  <c r="BI395" i="12" s="1"/>
  <c r="BH173" i="12"/>
  <c r="BH395" i="12" s="1"/>
  <c r="BG173" i="12"/>
  <c r="BG395" i="12" s="1"/>
  <c r="BF173" i="12"/>
  <c r="BF395" i="12" s="1"/>
  <c r="BE173" i="12"/>
  <c r="BE395" i="12" s="1"/>
  <c r="BD173" i="12"/>
  <c r="BD395" i="12" s="1"/>
  <c r="BC173" i="12"/>
  <c r="BC395" i="12" s="1"/>
  <c r="BB173" i="12"/>
  <c r="BB395" i="12" s="1"/>
  <c r="BA173" i="12"/>
  <c r="BA395" i="12" s="1"/>
  <c r="AZ173" i="12"/>
  <c r="AZ395" i="12" s="1"/>
  <c r="AY173" i="12"/>
  <c r="AY395" i="12" s="1"/>
  <c r="AX173" i="12"/>
  <c r="AX395" i="12" s="1"/>
  <c r="AW173" i="12"/>
  <c r="AW395" i="12" s="1"/>
  <c r="AV173" i="12"/>
  <c r="AV395" i="12" s="1"/>
  <c r="AU173" i="12"/>
  <c r="AU395" i="12" s="1"/>
  <c r="AT173" i="12"/>
  <c r="AT395" i="12" s="1"/>
  <c r="AS173" i="12"/>
  <c r="AS395" i="12" s="1"/>
  <c r="AR173" i="12"/>
  <c r="AR395" i="12" s="1"/>
  <c r="AQ173" i="12"/>
  <c r="AQ395" i="12" s="1"/>
  <c r="AP173" i="12"/>
  <c r="AP395" i="12" s="1"/>
  <c r="AO173" i="12"/>
  <c r="AO395" i="12" s="1"/>
  <c r="AN173" i="12"/>
  <c r="AN395" i="12" s="1"/>
  <c r="AM173" i="12"/>
  <c r="AM395" i="12" s="1"/>
  <c r="AL173" i="12"/>
  <c r="AL395" i="12" s="1"/>
  <c r="AK173" i="12"/>
  <c r="AK395" i="12" s="1"/>
  <c r="AJ173" i="12"/>
  <c r="AJ395" i="12" s="1"/>
  <c r="AI173" i="12"/>
  <c r="AI395" i="12" s="1"/>
  <c r="AH173" i="12"/>
  <c r="AH395" i="12" s="1"/>
  <c r="AG173" i="12"/>
  <c r="AG395" i="12" s="1"/>
  <c r="AF173" i="12"/>
  <c r="AF395" i="12" s="1"/>
  <c r="AE173" i="12"/>
  <c r="AE395" i="12" s="1"/>
  <c r="AD173" i="12"/>
  <c r="AD395" i="12" s="1"/>
  <c r="AC173" i="12"/>
  <c r="AC395" i="12" s="1"/>
  <c r="AB173" i="12"/>
  <c r="AB395" i="12" s="1"/>
  <c r="AA173" i="12"/>
  <c r="AA395" i="12" s="1"/>
  <c r="Z173" i="12"/>
  <c r="Z395" i="12" s="1"/>
  <c r="Y173" i="12"/>
  <c r="Y395" i="12" s="1"/>
  <c r="X173" i="12"/>
  <c r="X395" i="12" s="1"/>
  <c r="W173" i="12"/>
  <c r="W395" i="12" s="1"/>
  <c r="V173" i="12"/>
  <c r="V395" i="12" s="1"/>
  <c r="U173" i="12"/>
  <c r="U395" i="12" s="1"/>
  <c r="T173" i="12"/>
  <c r="T395" i="12" s="1"/>
  <c r="S173" i="12"/>
  <c r="S395" i="12" s="1"/>
  <c r="R173" i="12"/>
  <c r="R395" i="12" s="1"/>
  <c r="Q173" i="12"/>
  <c r="Q395" i="12" s="1"/>
  <c r="P173" i="12"/>
  <c r="P395" i="12" s="1"/>
  <c r="O173" i="12"/>
  <c r="O395" i="12" s="1"/>
  <c r="N173" i="12"/>
  <c r="N395" i="12" s="1"/>
  <c r="M173" i="12"/>
  <c r="M395" i="12" s="1"/>
  <c r="L173" i="12"/>
  <c r="L395" i="12" s="1"/>
  <c r="K173" i="12"/>
  <c r="K395" i="12" s="1"/>
  <c r="J173" i="12"/>
  <c r="J395" i="12" s="1"/>
  <c r="I173" i="12"/>
  <c r="I395" i="12" s="1"/>
  <c r="H173" i="12"/>
  <c r="H395" i="12" s="1"/>
  <c r="G173" i="12"/>
  <c r="G395" i="12" s="1"/>
  <c r="F173" i="12"/>
  <c r="F395" i="12" s="1"/>
  <c r="E173" i="12"/>
  <c r="E395" i="12" s="1"/>
  <c r="DH172" i="12"/>
  <c r="DH394" i="12" s="1"/>
  <c r="DG172" i="12"/>
  <c r="DG394" i="12" s="1"/>
  <c r="DF172" i="12"/>
  <c r="DF394" i="12" s="1"/>
  <c r="DE172" i="12"/>
  <c r="DE394" i="12" s="1"/>
  <c r="DD172" i="12"/>
  <c r="DD394" i="12" s="1"/>
  <c r="DC172" i="12"/>
  <c r="DC394" i="12" s="1"/>
  <c r="DB172" i="12"/>
  <c r="DB394" i="12" s="1"/>
  <c r="DA172" i="12"/>
  <c r="DA394" i="12" s="1"/>
  <c r="CZ172" i="12"/>
  <c r="CZ394" i="12" s="1"/>
  <c r="CY172" i="12"/>
  <c r="CY394" i="12" s="1"/>
  <c r="CX172" i="12"/>
  <c r="CX394" i="12" s="1"/>
  <c r="CW172" i="12"/>
  <c r="CW394" i="12" s="1"/>
  <c r="CV172" i="12"/>
  <c r="CV394" i="12" s="1"/>
  <c r="CU172" i="12"/>
  <c r="CU394" i="12" s="1"/>
  <c r="CT172" i="12"/>
  <c r="CT394" i="12" s="1"/>
  <c r="CS172" i="12"/>
  <c r="CS394" i="12" s="1"/>
  <c r="CR172" i="12"/>
  <c r="CR394" i="12" s="1"/>
  <c r="CQ172" i="12"/>
  <c r="CQ394" i="12" s="1"/>
  <c r="CP172" i="12"/>
  <c r="CP394" i="12" s="1"/>
  <c r="CO172" i="12"/>
  <c r="CO394" i="12" s="1"/>
  <c r="CN172" i="12"/>
  <c r="CN394" i="12" s="1"/>
  <c r="CM172" i="12"/>
  <c r="CM394" i="12" s="1"/>
  <c r="CL172" i="12"/>
  <c r="CL394" i="12" s="1"/>
  <c r="CK172" i="12"/>
  <c r="CK394" i="12" s="1"/>
  <c r="CJ172" i="12"/>
  <c r="CJ394" i="12" s="1"/>
  <c r="CI172" i="12"/>
  <c r="CI394" i="12" s="1"/>
  <c r="CH172" i="12"/>
  <c r="CH394" i="12" s="1"/>
  <c r="CG172" i="12"/>
  <c r="CG394" i="12" s="1"/>
  <c r="CF172" i="12"/>
  <c r="CF394" i="12" s="1"/>
  <c r="CE172" i="12"/>
  <c r="CE394" i="12" s="1"/>
  <c r="CD172" i="12"/>
  <c r="CD394" i="12" s="1"/>
  <c r="CC172" i="12"/>
  <c r="CC394" i="12" s="1"/>
  <c r="CB172" i="12"/>
  <c r="CB394" i="12" s="1"/>
  <c r="CA172" i="12"/>
  <c r="CA394" i="12" s="1"/>
  <c r="BZ172" i="12"/>
  <c r="BZ394" i="12" s="1"/>
  <c r="BY172" i="12"/>
  <c r="BY394" i="12" s="1"/>
  <c r="BX172" i="12"/>
  <c r="BX394" i="12" s="1"/>
  <c r="BW172" i="12"/>
  <c r="BW394" i="12" s="1"/>
  <c r="BV172" i="12"/>
  <c r="BV394" i="12" s="1"/>
  <c r="BU172" i="12"/>
  <c r="BU394" i="12" s="1"/>
  <c r="BT172" i="12"/>
  <c r="BT394" i="12" s="1"/>
  <c r="BS172" i="12"/>
  <c r="BS394" i="12" s="1"/>
  <c r="BR172" i="12"/>
  <c r="BR394" i="12" s="1"/>
  <c r="BQ172" i="12"/>
  <c r="BQ394" i="12" s="1"/>
  <c r="BP172" i="12"/>
  <c r="BP394" i="12" s="1"/>
  <c r="BO172" i="12"/>
  <c r="BO394" i="12" s="1"/>
  <c r="BN172" i="12"/>
  <c r="BN394" i="12" s="1"/>
  <c r="BM172" i="12"/>
  <c r="BM394" i="12" s="1"/>
  <c r="BL172" i="12"/>
  <c r="BL394" i="12" s="1"/>
  <c r="BK172" i="12"/>
  <c r="BK394" i="12" s="1"/>
  <c r="BJ172" i="12"/>
  <c r="BJ394" i="12" s="1"/>
  <c r="BI172" i="12"/>
  <c r="BI394" i="12" s="1"/>
  <c r="BH172" i="12"/>
  <c r="BH394" i="12" s="1"/>
  <c r="BG172" i="12"/>
  <c r="BG394" i="12" s="1"/>
  <c r="BF172" i="12"/>
  <c r="BF394" i="12" s="1"/>
  <c r="BE172" i="12"/>
  <c r="BE394" i="12" s="1"/>
  <c r="BD172" i="12"/>
  <c r="BD394" i="12" s="1"/>
  <c r="BC172" i="12"/>
  <c r="BC394" i="12" s="1"/>
  <c r="BB172" i="12"/>
  <c r="BB394" i="12" s="1"/>
  <c r="BA172" i="12"/>
  <c r="BA394" i="12" s="1"/>
  <c r="AZ172" i="12"/>
  <c r="AZ394" i="12" s="1"/>
  <c r="AY172" i="12"/>
  <c r="AY394" i="12" s="1"/>
  <c r="AX172" i="12"/>
  <c r="AX394" i="12" s="1"/>
  <c r="AW172" i="12"/>
  <c r="AW394" i="12" s="1"/>
  <c r="AV172" i="12"/>
  <c r="AV394" i="12" s="1"/>
  <c r="AU172" i="12"/>
  <c r="AU394" i="12" s="1"/>
  <c r="AT172" i="12"/>
  <c r="AT394" i="12" s="1"/>
  <c r="AS172" i="12"/>
  <c r="AS394" i="12" s="1"/>
  <c r="AR172" i="12"/>
  <c r="AR394" i="12" s="1"/>
  <c r="AQ172" i="12"/>
  <c r="AQ394" i="12" s="1"/>
  <c r="AP172" i="12"/>
  <c r="AP394" i="12" s="1"/>
  <c r="AO172" i="12"/>
  <c r="AO394" i="12" s="1"/>
  <c r="AN172" i="12"/>
  <c r="AN394" i="12" s="1"/>
  <c r="AM172" i="12"/>
  <c r="AM394" i="12" s="1"/>
  <c r="AL172" i="12"/>
  <c r="AL394" i="12" s="1"/>
  <c r="AK172" i="12"/>
  <c r="AK394" i="12" s="1"/>
  <c r="AJ172" i="12"/>
  <c r="AJ394" i="12" s="1"/>
  <c r="AI172" i="12"/>
  <c r="AI394" i="12" s="1"/>
  <c r="AH172" i="12"/>
  <c r="AH394" i="12" s="1"/>
  <c r="AG172" i="12"/>
  <c r="AG394" i="12" s="1"/>
  <c r="AF172" i="12"/>
  <c r="AF394" i="12" s="1"/>
  <c r="AE172" i="12"/>
  <c r="AE394" i="12" s="1"/>
  <c r="AD172" i="12"/>
  <c r="AD394" i="12" s="1"/>
  <c r="AC172" i="12"/>
  <c r="AC394" i="12" s="1"/>
  <c r="AB172" i="12"/>
  <c r="AB394" i="12" s="1"/>
  <c r="AA172" i="12"/>
  <c r="AA394" i="12" s="1"/>
  <c r="Z172" i="12"/>
  <c r="Z394" i="12" s="1"/>
  <c r="Y172" i="12"/>
  <c r="Y394" i="12" s="1"/>
  <c r="X172" i="12"/>
  <c r="X394" i="12" s="1"/>
  <c r="W172" i="12"/>
  <c r="W394" i="12" s="1"/>
  <c r="V172" i="12"/>
  <c r="V394" i="12" s="1"/>
  <c r="U172" i="12"/>
  <c r="U394" i="12" s="1"/>
  <c r="T172" i="12"/>
  <c r="T394" i="12" s="1"/>
  <c r="S172" i="12"/>
  <c r="S394" i="12" s="1"/>
  <c r="R172" i="12"/>
  <c r="R394" i="12" s="1"/>
  <c r="Q172" i="12"/>
  <c r="Q394" i="12" s="1"/>
  <c r="P172" i="12"/>
  <c r="P394" i="12" s="1"/>
  <c r="O172" i="12"/>
  <c r="O394" i="12" s="1"/>
  <c r="N172" i="12"/>
  <c r="N394" i="12" s="1"/>
  <c r="M172" i="12"/>
  <c r="M394" i="12" s="1"/>
  <c r="L172" i="12"/>
  <c r="L394" i="12" s="1"/>
  <c r="K172" i="12"/>
  <c r="K394" i="12" s="1"/>
  <c r="J172" i="12"/>
  <c r="J394" i="12" s="1"/>
  <c r="I172" i="12"/>
  <c r="I394" i="12" s="1"/>
  <c r="H172" i="12"/>
  <c r="H394" i="12" s="1"/>
  <c r="G172" i="12"/>
  <c r="G394" i="12" s="1"/>
  <c r="F172" i="12"/>
  <c r="F394" i="12" s="1"/>
  <c r="E172" i="12"/>
  <c r="E394" i="12" s="1"/>
  <c r="DH171" i="12"/>
  <c r="DH393" i="12" s="1"/>
  <c r="DG171" i="12"/>
  <c r="DG393" i="12" s="1"/>
  <c r="DF171" i="12"/>
  <c r="DF393" i="12" s="1"/>
  <c r="DE171" i="12"/>
  <c r="DE393" i="12" s="1"/>
  <c r="DD171" i="12"/>
  <c r="DD393" i="12" s="1"/>
  <c r="DC171" i="12"/>
  <c r="DC393" i="12" s="1"/>
  <c r="DB171" i="12"/>
  <c r="DB393" i="12" s="1"/>
  <c r="DA171" i="12"/>
  <c r="DA393" i="12" s="1"/>
  <c r="CZ171" i="12"/>
  <c r="CZ393" i="12" s="1"/>
  <c r="CY171" i="12"/>
  <c r="CY393" i="12" s="1"/>
  <c r="CX171" i="12"/>
  <c r="CX393" i="12" s="1"/>
  <c r="CW171" i="12"/>
  <c r="CW393" i="12" s="1"/>
  <c r="CV171" i="12"/>
  <c r="CV393" i="12" s="1"/>
  <c r="CU171" i="12"/>
  <c r="CU393" i="12" s="1"/>
  <c r="CT171" i="12"/>
  <c r="CT393" i="12" s="1"/>
  <c r="CS171" i="12"/>
  <c r="CS393" i="12" s="1"/>
  <c r="CR171" i="12"/>
  <c r="CR393" i="12" s="1"/>
  <c r="CQ171" i="12"/>
  <c r="CQ393" i="12" s="1"/>
  <c r="CP171" i="12"/>
  <c r="CP393" i="12" s="1"/>
  <c r="CO171" i="12"/>
  <c r="CO393" i="12" s="1"/>
  <c r="CN171" i="12"/>
  <c r="CN393" i="12" s="1"/>
  <c r="CM171" i="12"/>
  <c r="CM393" i="12" s="1"/>
  <c r="CL171" i="12"/>
  <c r="CL393" i="12" s="1"/>
  <c r="CK171" i="12"/>
  <c r="CK393" i="12" s="1"/>
  <c r="CJ171" i="12"/>
  <c r="CJ393" i="12" s="1"/>
  <c r="CI171" i="12"/>
  <c r="CI393" i="12" s="1"/>
  <c r="CH171" i="12"/>
  <c r="CH393" i="12" s="1"/>
  <c r="CG171" i="12"/>
  <c r="CG393" i="12" s="1"/>
  <c r="CF171" i="12"/>
  <c r="CF393" i="12" s="1"/>
  <c r="CE171" i="12"/>
  <c r="CE393" i="12" s="1"/>
  <c r="CD171" i="12"/>
  <c r="CD393" i="12" s="1"/>
  <c r="CC171" i="12"/>
  <c r="CC393" i="12" s="1"/>
  <c r="CB171" i="12"/>
  <c r="CB393" i="12" s="1"/>
  <c r="CA171" i="12"/>
  <c r="CA393" i="12" s="1"/>
  <c r="BZ171" i="12"/>
  <c r="BZ393" i="12" s="1"/>
  <c r="BY171" i="12"/>
  <c r="BY393" i="12" s="1"/>
  <c r="BX171" i="12"/>
  <c r="BX393" i="12" s="1"/>
  <c r="BW171" i="12"/>
  <c r="BW393" i="12" s="1"/>
  <c r="BV171" i="12"/>
  <c r="BV393" i="12" s="1"/>
  <c r="BU171" i="12"/>
  <c r="BU393" i="12" s="1"/>
  <c r="BT171" i="12"/>
  <c r="BT393" i="12" s="1"/>
  <c r="BS171" i="12"/>
  <c r="BS393" i="12" s="1"/>
  <c r="BR171" i="12"/>
  <c r="BR393" i="12" s="1"/>
  <c r="BQ171" i="12"/>
  <c r="BQ393" i="12" s="1"/>
  <c r="BP171" i="12"/>
  <c r="BP393" i="12" s="1"/>
  <c r="BO171" i="12"/>
  <c r="BO393" i="12" s="1"/>
  <c r="BN171" i="12"/>
  <c r="BN393" i="12" s="1"/>
  <c r="BM171" i="12"/>
  <c r="BM393" i="12" s="1"/>
  <c r="BL171" i="12"/>
  <c r="BL393" i="12" s="1"/>
  <c r="BK171" i="12"/>
  <c r="BK393" i="12" s="1"/>
  <c r="BJ171" i="12"/>
  <c r="BJ393" i="12" s="1"/>
  <c r="BI171" i="12"/>
  <c r="BI393" i="12" s="1"/>
  <c r="BH171" i="12"/>
  <c r="BH393" i="12" s="1"/>
  <c r="BG171" i="12"/>
  <c r="BG393" i="12" s="1"/>
  <c r="BF171" i="12"/>
  <c r="BF393" i="12" s="1"/>
  <c r="BE171" i="12"/>
  <c r="BE393" i="12" s="1"/>
  <c r="BD171" i="12"/>
  <c r="BD393" i="12" s="1"/>
  <c r="BC171" i="12"/>
  <c r="BC393" i="12" s="1"/>
  <c r="BB171" i="12"/>
  <c r="BB393" i="12" s="1"/>
  <c r="BA171" i="12"/>
  <c r="BA393" i="12" s="1"/>
  <c r="AZ171" i="12"/>
  <c r="AZ393" i="12" s="1"/>
  <c r="AY171" i="12"/>
  <c r="AY393" i="12" s="1"/>
  <c r="AX171" i="12"/>
  <c r="AX393" i="12" s="1"/>
  <c r="AW171" i="12"/>
  <c r="AW393" i="12" s="1"/>
  <c r="AV171" i="12"/>
  <c r="AV393" i="12" s="1"/>
  <c r="AU171" i="12"/>
  <c r="AU393" i="12" s="1"/>
  <c r="AT171" i="12"/>
  <c r="AT393" i="12" s="1"/>
  <c r="AS171" i="12"/>
  <c r="AS393" i="12" s="1"/>
  <c r="AR171" i="12"/>
  <c r="AR393" i="12" s="1"/>
  <c r="AQ171" i="12"/>
  <c r="AQ393" i="12" s="1"/>
  <c r="AP171" i="12"/>
  <c r="AP393" i="12" s="1"/>
  <c r="AO171" i="12"/>
  <c r="AO393" i="12" s="1"/>
  <c r="AN171" i="12"/>
  <c r="AN393" i="12" s="1"/>
  <c r="AM171" i="12"/>
  <c r="AM393" i="12" s="1"/>
  <c r="AL171" i="12"/>
  <c r="AL393" i="12" s="1"/>
  <c r="AK171" i="12"/>
  <c r="AK393" i="12" s="1"/>
  <c r="AJ171" i="12"/>
  <c r="AJ393" i="12" s="1"/>
  <c r="AI171" i="12"/>
  <c r="AI393" i="12" s="1"/>
  <c r="AH171" i="12"/>
  <c r="AH393" i="12" s="1"/>
  <c r="AG171" i="12"/>
  <c r="AG393" i="12" s="1"/>
  <c r="AF171" i="12"/>
  <c r="AF393" i="12" s="1"/>
  <c r="AE171" i="12"/>
  <c r="AE393" i="12" s="1"/>
  <c r="AD171" i="12"/>
  <c r="AD393" i="12" s="1"/>
  <c r="AC171" i="12"/>
  <c r="AC393" i="12" s="1"/>
  <c r="AB171" i="12"/>
  <c r="AB393" i="12" s="1"/>
  <c r="AA171" i="12"/>
  <c r="AA393" i="12" s="1"/>
  <c r="Z171" i="12"/>
  <c r="Z393" i="12" s="1"/>
  <c r="Y171" i="12"/>
  <c r="Y393" i="12" s="1"/>
  <c r="X171" i="12"/>
  <c r="X393" i="12" s="1"/>
  <c r="W171" i="12"/>
  <c r="W393" i="12" s="1"/>
  <c r="V171" i="12"/>
  <c r="V393" i="12" s="1"/>
  <c r="U171" i="12"/>
  <c r="U393" i="12" s="1"/>
  <c r="T171" i="12"/>
  <c r="T393" i="12" s="1"/>
  <c r="S171" i="12"/>
  <c r="S393" i="12" s="1"/>
  <c r="R171" i="12"/>
  <c r="R393" i="12" s="1"/>
  <c r="Q171" i="12"/>
  <c r="Q393" i="12" s="1"/>
  <c r="P171" i="12"/>
  <c r="P393" i="12" s="1"/>
  <c r="O171" i="12"/>
  <c r="O393" i="12" s="1"/>
  <c r="N171" i="12"/>
  <c r="N393" i="12" s="1"/>
  <c r="M171" i="12"/>
  <c r="M393" i="12" s="1"/>
  <c r="L171" i="12"/>
  <c r="L393" i="12" s="1"/>
  <c r="K171" i="12"/>
  <c r="K393" i="12" s="1"/>
  <c r="J171" i="12"/>
  <c r="J393" i="12" s="1"/>
  <c r="I171" i="12"/>
  <c r="I393" i="12" s="1"/>
  <c r="H171" i="12"/>
  <c r="H393" i="12" s="1"/>
  <c r="G171" i="12"/>
  <c r="G393" i="12" s="1"/>
  <c r="F171" i="12"/>
  <c r="F393" i="12" s="1"/>
  <c r="E171" i="12"/>
  <c r="E393" i="12" s="1"/>
  <c r="DH170" i="12"/>
  <c r="DH392" i="12" s="1"/>
  <c r="DG170" i="12"/>
  <c r="DG392" i="12" s="1"/>
  <c r="DF170" i="12"/>
  <c r="DF392" i="12" s="1"/>
  <c r="DE170" i="12"/>
  <c r="DE392" i="12" s="1"/>
  <c r="DD170" i="12"/>
  <c r="DD392" i="12" s="1"/>
  <c r="DC170" i="12"/>
  <c r="DC392" i="12" s="1"/>
  <c r="DB170" i="12"/>
  <c r="DB392" i="12" s="1"/>
  <c r="DA170" i="12"/>
  <c r="DA392" i="12" s="1"/>
  <c r="CZ170" i="12"/>
  <c r="CZ392" i="12" s="1"/>
  <c r="CY170" i="12"/>
  <c r="CY392" i="12" s="1"/>
  <c r="CX170" i="12"/>
  <c r="CX392" i="12" s="1"/>
  <c r="CW170" i="12"/>
  <c r="CW392" i="12" s="1"/>
  <c r="CV170" i="12"/>
  <c r="CV392" i="12" s="1"/>
  <c r="CU170" i="12"/>
  <c r="CU392" i="12" s="1"/>
  <c r="CT170" i="12"/>
  <c r="CT392" i="12" s="1"/>
  <c r="CS170" i="12"/>
  <c r="CS392" i="12" s="1"/>
  <c r="CR170" i="12"/>
  <c r="CR392" i="12" s="1"/>
  <c r="CQ170" i="12"/>
  <c r="CQ392" i="12" s="1"/>
  <c r="CP170" i="12"/>
  <c r="CP392" i="12" s="1"/>
  <c r="CO170" i="12"/>
  <c r="CO392" i="12" s="1"/>
  <c r="CN170" i="12"/>
  <c r="CN392" i="12" s="1"/>
  <c r="CM170" i="12"/>
  <c r="CM392" i="12" s="1"/>
  <c r="CL170" i="12"/>
  <c r="CL392" i="12" s="1"/>
  <c r="CK170" i="12"/>
  <c r="CK392" i="12" s="1"/>
  <c r="CJ170" i="12"/>
  <c r="CJ392" i="12" s="1"/>
  <c r="CI170" i="12"/>
  <c r="CI392" i="12" s="1"/>
  <c r="CH170" i="12"/>
  <c r="CH392" i="12" s="1"/>
  <c r="CG170" i="12"/>
  <c r="CG392" i="12" s="1"/>
  <c r="CF170" i="12"/>
  <c r="CF392" i="12" s="1"/>
  <c r="CE170" i="12"/>
  <c r="CE392" i="12" s="1"/>
  <c r="CD170" i="12"/>
  <c r="CD392" i="12" s="1"/>
  <c r="CC170" i="12"/>
  <c r="CC392" i="12" s="1"/>
  <c r="CB170" i="12"/>
  <c r="CB392" i="12" s="1"/>
  <c r="CA170" i="12"/>
  <c r="CA392" i="12" s="1"/>
  <c r="BZ170" i="12"/>
  <c r="BZ392" i="12" s="1"/>
  <c r="BY170" i="12"/>
  <c r="BY392" i="12" s="1"/>
  <c r="BX170" i="12"/>
  <c r="BX392" i="12" s="1"/>
  <c r="BW170" i="12"/>
  <c r="BW392" i="12" s="1"/>
  <c r="BV170" i="12"/>
  <c r="BV392" i="12" s="1"/>
  <c r="BU170" i="12"/>
  <c r="BU392" i="12" s="1"/>
  <c r="BT170" i="12"/>
  <c r="BT392" i="12" s="1"/>
  <c r="BS170" i="12"/>
  <c r="BS392" i="12" s="1"/>
  <c r="BR170" i="12"/>
  <c r="BR392" i="12" s="1"/>
  <c r="BQ170" i="12"/>
  <c r="BQ392" i="12" s="1"/>
  <c r="BP170" i="12"/>
  <c r="BP392" i="12" s="1"/>
  <c r="BO170" i="12"/>
  <c r="BO392" i="12" s="1"/>
  <c r="BN170" i="12"/>
  <c r="BN392" i="12" s="1"/>
  <c r="BM170" i="12"/>
  <c r="BM392" i="12" s="1"/>
  <c r="BL170" i="12"/>
  <c r="BL392" i="12" s="1"/>
  <c r="BK170" i="12"/>
  <c r="BK392" i="12" s="1"/>
  <c r="BJ170" i="12"/>
  <c r="BJ392" i="12" s="1"/>
  <c r="BI170" i="12"/>
  <c r="BI392" i="12" s="1"/>
  <c r="BH170" i="12"/>
  <c r="BH392" i="12" s="1"/>
  <c r="BG170" i="12"/>
  <c r="BG392" i="12" s="1"/>
  <c r="BF170" i="12"/>
  <c r="BF392" i="12" s="1"/>
  <c r="BE170" i="12"/>
  <c r="BE392" i="12" s="1"/>
  <c r="BD170" i="12"/>
  <c r="BD392" i="12" s="1"/>
  <c r="BC170" i="12"/>
  <c r="BC392" i="12" s="1"/>
  <c r="BB170" i="12"/>
  <c r="BB392" i="12" s="1"/>
  <c r="BA170" i="12"/>
  <c r="BA392" i="12" s="1"/>
  <c r="AZ170" i="12"/>
  <c r="AZ392" i="12" s="1"/>
  <c r="AY170" i="12"/>
  <c r="AY392" i="12" s="1"/>
  <c r="AX170" i="12"/>
  <c r="AX392" i="12" s="1"/>
  <c r="AW170" i="12"/>
  <c r="AW392" i="12" s="1"/>
  <c r="AV170" i="12"/>
  <c r="AV392" i="12" s="1"/>
  <c r="AU170" i="12"/>
  <c r="AU392" i="12" s="1"/>
  <c r="AT170" i="12"/>
  <c r="AT392" i="12" s="1"/>
  <c r="AS170" i="12"/>
  <c r="AS392" i="12" s="1"/>
  <c r="AR170" i="12"/>
  <c r="AR392" i="12" s="1"/>
  <c r="AQ170" i="12"/>
  <c r="AQ392" i="12" s="1"/>
  <c r="AP170" i="12"/>
  <c r="AP392" i="12" s="1"/>
  <c r="AO170" i="12"/>
  <c r="AO392" i="12" s="1"/>
  <c r="AN170" i="12"/>
  <c r="AN392" i="12" s="1"/>
  <c r="AM170" i="12"/>
  <c r="AM392" i="12" s="1"/>
  <c r="AL170" i="12"/>
  <c r="AL392" i="12" s="1"/>
  <c r="AK170" i="12"/>
  <c r="AK392" i="12" s="1"/>
  <c r="AJ170" i="12"/>
  <c r="AJ392" i="12" s="1"/>
  <c r="AI170" i="12"/>
  <c r="AI392" i="12" s="1"/>
  <c r="AH170" i="12"/>
  <c r="AH392" i="12" s="1"/>
  <c r="AG170" i="12"/>
  <c r="AG392" i="12" s="1"/>
  <c r="AF170" i="12"/>
  <c r="AF392" i="12" s="1"/>
  <c r="AE170" i="12"/>
  <c r="AE392" i="12" s="1"/>
  <c r="AD170" i="12"/>
  <c r="AD392" i="12" s="1"/>
  <c r="AC170" i="12"/>
  <c r="AC392" i="12" s="1"/>
  <c r="AB170" i="12"/>
  <c r="AB392" i="12" s="1"/>
  <c r="AA170" i="12"/>
  <c r="AA392" i="12" s="1"/>
  <c r="Z170" i="12"/>
  <c r="Z392" i="12" s="1"/>
  <c r="Y170" i="12"/>
  <c r="Y392" i="12" s="1"/>
  <c r="X170" i="12"/>
  <c r="X392" i="12" s="1"/>
  <c r="W170" i="12"/>
  <c r="W392" i="12" s="1"/>
  <c r="V170" i="12"/>
  <c r="V392" i="12" s="1"/>
  <c r="U170" i="12"/>
  <c r="U392" i="12" s="1"/>
  <c r="T170" i="12"/>
  <c r="T392" i="12" s="1"/>
  <c r="S170" i="12"/>
  <c r="S392" i="12" s="1"/>
  <c r="R170" i="12"/>
  <c r="R392" i="12" s="1"/>
  <c r="Q170" i="12"/>
  <c r="Q392" i="12" s="1"/>
  <c r="P170" i="12"/>
  <c r="P392" i="12" s="1"/>
  <c r="O170" i="12"/>
  <c r="O392" i="12" s="1"/>
  <c r="N170" i="12"/>
  <c r="N392" i="12" s="1"/>
  <c r="M170" i="12"/>
  <c r="M392" i="12" s="1"/>
  <c r="L170" i="12"/>
  <c r="L392" i="12" s="1"/>
  <c r="K170" i="12"/>
  <c r="K392" i="12" s="1"/>
  <c r="J170" i="12"/>
  <c r="J392" i="12" s="1"/>
  <c r="I170" i="12"/>
  <c r="I392" i="12" s="1"/>
  <c r="H170" i="12"/>
  <c r="H392" i="12" s="1"/>
  <c r="G170" i="12"/>
  <c r="G392" i="12" s="1"/>
  <c r="F170" i="12"/>
  <c r="F392" i="12" s="1"/>
  <c r="E170" i="12"/>
  <c r="E392" i="12" s="1"/>
  <c r="DH169" i="12"/>
  <c r="DH391" i="12" s="1"/>
  <c r="DG169" i="12"/>
  <c r="DG391" i="12" s="1"/>
  <c r="DF169" i="12"/>
  <c r="DF391" i="12" s="1"/>
  <c r="DE169" i="12"/>
  <c r="DE391" i="12" s="1"/>
  <c r="DD169" i="12"/>
  <c r="DD391" i="12" s="1"/>
  <c r="DC169" i="12"/>
  <c r="DC391" i="12" s="1"/>
  <c r="DB169" i="12"/>
  <c r="DB391" i="12" s="1"/>
  <c r="DA169" i="12"/>
  <c r="DA391" i="12" s="1"/>
  <c r="CZ169" i="12"/>
  <c r="CZ391" i="12" s="1"/>
  <c r="CY169" i="12"/>
  <c r="CY391" i="12" s="1"/>
  <c r="CX169" i="12"/>
  <c r="CX391" i="12" s="1"/>
  <c r="CW169" i="12"/>
  <c r="CW391" i="12" s="1"/>
  <c r="CV169" i="12"/>
  <c r="CV391" i="12" s="1"/>
  <c r="CU169" i="12"/>
  <c r="CU391" i="12" s="1"/>
  <c r="CT169" i="12"/>
  <c r="CT391" i="12" s="1"/>
  <c r="CS169" i="12"/>
  <c r="CS391" i="12" s="1"/>
  <c r="CR169" i="12"/>
  <c r="CR391" i="12" s="1"/>
  <c r="CQ169" i="12"/>
  <c r="CQ391" i="12" s="1"/>
  <c r="CP169" i="12"/>
  <c r="CP391" i="12" s="1"/>
  <c r="CO169" i="12"/>
  <c r="CO391" i="12" s="1"/>
  <c r="CN169" i="12"/>
  <c r="CN391" i="12" s="1"/>
  <c r="CM169" i="12"/>
  <c r="CM391" i="12" s="1"/>
  <c r="CL169" i="12"/>
  <c r="CL391" i="12" s="1"/>
  <c r="CK169" i="12"/>
  <c r="CK391" i="12" s="1"/>
  <c r="CJ169" i="12"/>
  <c r="CJ391" i="12" s="1"/>
  <c r="CI169" i="12"/>
  <c r="CI391" i="12" s="1"/>
  <c r="CH169" i="12"/>
  <c r="CH391" i="12" s="1"/>
  <c r="CG169" i="12"/>
  <c r="CG391" i="12" s="1"/>
  <c r="CF169" i="12"/>
  <c r="CF391" i="12" s="1"/>
  <c r="CE169" i="12"/>
  <c r="CE391" i="12" s="1"/>
  <c r="CD169" i="12"/>
  <c r="CD391" i="12" s="1"/>
  <c r="CC169" i="12"/>
  <c r="CC391" i="12" s="1"/>
  <c r="CB169" i="12"/>
  <c r="CB391" i="12" s="1"/>
  <c r="CA169" i="12"/>
  <c r="CA391" i="12" s="1"/>
  <c r="BZ169" i="12"/>
  <c r="BZ391" i="12" s="1"/>
  <c r="BY169" i="12"/>
  <c r="BY391" i="12" s="1"/>
  <c r="BX169" i="12"/>
  <c r="BX391" i="12" s="1"/>
  <c r="BW169" i="12"/>
  <c r="BW391" i="12" s="1"/>
  <c r="BV169" i="12"/>
  <c r="BV391" i="12" s="1"/>
  <c r="BU169" i="12"/>
  <c r="BU391" i="12" s="1"/>
  <c r="BT169" i="12"/>
  <c r="BT391" i="12" s="1"/>
  <c r="BS169" i="12"/>
  <c r="BS391" i="12" s="1"/>
  <c r="BR169" i="12"/>
  <c r="BR391" i="12" s="1"/>
  <c r="BQ169" i="12"/>
  <c r="BQ391" i="12" s="1"/>
  <c r="BP169" i="12"/>
  <c r="BP391" i="12" s="1"/>
  <c r="BO169" i="12"/>
  <c r="BO391" i="12" s="1"/>
  <c r="BN169" i="12"/>
  <c r="BN391" i="12" s="1"/>
  <c r="BM169" i="12"/>
  <c r="BM391" i="12" s="1"/>
  <c r="BL169" i="12"/>
  <c r="BL391" i="12" s="1"/>
  <c r="BK169" i="12"/>
  <c r="BK391" i="12" s="1"/>
  <c r="BJ169" i="12"/>
  <c r="BJ391" i="12" s="1"/>
  <c r="BI169" i="12"/>
  <c r="BI391" i="12" s="1"/>
  <c r="BH169" i="12"/>
  <c r="BH391" i="12" s="1"/>
  <c r="BG169" i="12"/>
  <c r="BG391" i="12" s="1"/>
  <c r="BF169" i="12"/>
  <c r="BF391" i="12" s="1"/>
  <c r="BE169" i="12"/>
  <c r="BE391" i="12" s="1"/>
  <c r="BD169" i="12"/>
  <c r="BD391" i="12" s="1"/>
  <c r="BC169" i="12"/>
  <c r="BC391" i="12" s="1"/>
  <c r="BB169" i="12"/>
  <c r="BB391" i="12" s="1"/>
  <c r="BA169" i="12"/>
  <c r="BA391" i="12" s="1"/>
  <c r="AZ169" i="12"/>
  <c r="AZ391" i="12" s="1"/>
  <c r="AY169" i="12"/>
  <c r="AY391" i="12" s="1"/>
  <c r="AX169" i="12"/>
  <c r="AX391" i="12" s="1"/>
  <c r="AW169" i="12"/>
  <c r="AW391" i="12" s="1"/>
  <c r="AV169" i="12"/>
  <c r="AV391" i="12" s="1"/>
  <c r="AU169" i="12"/>
  <c r="AU391" i="12" s="1"/>
  <c r="AT169" i="12"/>
  <c r="AT391" i="12" s="1"/>
  <c r="AS169" i="12"/>
  <c r="AS391" i="12" s="1"/>
  <c r="AR169" i="12"/>
  <c r="AR391" i="12" s="1"/>
  <c r="AQ169" i="12"/>
  <c r="AQ391" i="12" s="1"/>
  <c r="AP169" i="12"/>
  <c r="AP391" i="12" s="1"/>
  <c r="AO169" i="12"/>
  <c r="AO391" i="12" s="1"/>
  <c r="AN169" i="12"/>
  <c r="AN391" i="12" s="1"/>
  <c r="AM169" i="12"/>
  <c r="AM391" i="12" s="1"/>
  <c r="AL169" i="12"/>
  <c r="AL391" i="12" s="1"/>
  <c r="AK169" i="12"/>
  <c r="AK391" i="12" s="1"/>
  <c r="AJ169" i="12"/>
  <c r="AJ391" i="12" s="1"/>
  <c r="AI169" i="12"/>
  <c r="AI391" i="12" s="1"/>
  <c r="AH169" i="12"/>
  <c r="AH391" i="12" s="1"/>
  <c r="AG169" i="12"/>
  <c r="AG391" i="12" s="1"/>
  <c r="AF169" i="12"/>
  <c r="AF391" i="12" s="1"/>
  <c r="AE169" i="12"/>
  <c r="AE391" i="12" s="1"/>
  <c r="AD169" i="12"/>
  <c r="AD391" i="12" s="1"/>
  <c r="AC169" i="12"/>
  <c r="AC391" i="12" s="1"/>
  <c r="AB169" i="12"/>
  <c r="AB391" i="12" s="1"/>
  <c r="AA169" i="12"/>
  <c r="AA391" i="12" s="1"/>
  <c r="Z169" i="12"/>
  <c r="Z391" i="12" s="1"/>
  <c r="Y169" i="12"/>
  <c r="Y391" i="12" s="1"/>
  <c r="X169" i="12"/>
  <c r="X391" i="12" s="1"/>
  <c r="W169" i="12"/>
  <c r="W391" i="12" s="1"/>
  <c r="V169" i="12"/>
  <c r="V391" i="12" s="1"/>
  <c r="U169" i="12"/>
  <c r="U391" i="12" s="1"/>
  <c r="T169" i="12"/>
  <c r="T391" i="12" s="1"/>
  <c r="S169" i="12"/>
  <c r="S391" i="12" s="1"/>
  <c r="R169" i="12"/>
  <c r="R391" i="12" s="1"/>
  <c r="Q169" i="12"/>
  <c r="Q391" i="12" s="1"/>
  <c r="P169" i="12"/>
  <c r="P391" i="12" s="1"/>
  <c r="O169" i="12"/>
  <c r="O391" i="12" s="1"/>
  <c r="N169" i="12"/>
  <c r="N391" i="12" s="1"/>
  <c r="M169" i="12"/>
  <c r="M391" i="12" s="1"/>
  <c r="L169" i="12"/>
  <c r="L391" i="12" s="1"/>
  <c r="K169" i="12"/>
  <c r="K391" i="12" s="1"/>
  <c r="J169" i="12"/>
  <c r="J391" i="12" s="1"/>
  <c r="I169" i="12"/>
  <c r="I391" i="12" s="1"/>
  <c r="H169" i="12"/>
  <c r="H391" i="12" s="1"/>
  <c r="G169" i="12"/>
  <c r="G391" i="12" s="1"/>
  <c r="F169" i="12"/>
  <c r="F391" i="12" s="1"/>
  <c r="E169" i="12"/>
  <c r="E391" i="12" s="1"/>
  <c r="DH168" i="12"/>
  <c r="DH390" i="12" s="1"/>
  <c r="DG168" i="12"/>
  <c r="DG390" i="12" s="1"/>
  <c r="DF168" i="12"/>
  <c r="DF390" i="12" s="1"/>
  <c r="DE168" i="12"/>
  <c r="DE390" i="12" s="1"/>
  <c r="DD168" i="12"/>
  <c r="DD390" i="12" s="1"/>
  <c r="DC168" i="12"/>
  <c r="DC390" i="12" s="1"/>
  <c r="DB168" i="12"/>
  <c r="DB390" i="12" s="1"/>
  <c r="DA168" i="12"/>
  <c r="DA390" i="12" s="1"/>
  <c r="CZ168" i="12"/>
  <c r="CZ390" i="12" s="1"/>
  <c r="CY168" i="12"/>
  <c r="CY390" i="12" s="1"/>
  <c r="CX168" i="12"/>
  <c r="CX390" i="12" s="1"/>
  <c r="CW168" i="12"/>
  <c r="CW390" i="12" s="1"/>
  <c r="CV168" i="12"/>
  <c r="CV390" i="12" s="1"/>
  <c r="CU168" i="12"/>
  <c r="CU390" i="12" s="1"/>
  <c r="CT168" i="12"/>
  <c r="CT390" i="12" s="1"/>
  <c r="CS168" i="12"/>
  <c r="CS390" i="12" s="1"/>
  <c r="CR168" i="12"/>
  <c r="CR390" i="12" s="1"/>
  <c r="CQ168" i="12"/>
  <c r="CQ390" i="12" s="1"/>
  <c r="CP168" i="12"/>
  <c r="CP390" i="12" s="1"/>
  <c r="CO168" i="12"/>
  <c r="CO390" i="12" s="1"/>
  <c r="CN168" i="12"/>
  <c r="CN390" i="12" s="1"/>
  <c r="CM168" i="12"/>
  <c r="CM390" i="12" s="1"/>
  <c r="CL168" i="12"/>
  <c r="CL390" i="12" s="1"/>
  <c r="CK168" i="12"/>
  <c r="CK390" i="12" s="1"/>
  <c r="CJ168" i="12"/>
  <c r="CJ390" i="12" s="1"/>
  <c r="CI168" i="12"/>
  <c r="CI390" i="12" s="1"/>
  <c r="CH168" i="12"/>
  <c r="CH390" i="12" s="1"/>
  <c r="CG168" i="12"/>
  <c r="CG390" i="12" s="1"/>
  <c r="CF168" i="12"/>
  <c r="CF390" i="12" s="1"/>
  <c r="CE168" i="12"/>
  <c r="CE390" i="12" s="1"/>
  <c r="CD168" i="12"/>
  <c r="CD390" i="12" s="1"/>
  <c r="CC168" i="12"/>
  <c r="CC390" i="12" s="1"/>
  <c r="CB168" i="12"/>
  <c r="CB390" i="12" s="1"/>
  <c r="CA168" i="12"/>
  <c r="CA390" i="12" s="1"/>
  <c r="BZ168" i="12"/>
  <c r="BZ390" i="12" s="1"/>
  <c r="BY168" i="12"/>
  <c r="BY390" i="12" s="1"/>
  <c r="BX168" i="12"/>
  <c r="BX390" i="12" s="1"/>
  <c r="BW168" i="12"/>
  <c r="BW390" i="12" s="1"/>
  <c r="BV168" i="12"/>
  <c r="BV390" i="12" s="1"/>
  <c r="BU168" i="12"/>
  <c r="BU390" i="12" s="1"/>
  <c r="BT168" i="12"/>
  <c r="BT390" i="12" s="1"/>
  <c r="BS168" i="12"/>
  <c r="BS390" i="12" s="1"/>
  <c r="BR168" i="12"/>
  <c r="BR390" i="12" s="1"/>
  <c r="BQ168" i="12"/>
  <c r="BQ390" i="12" s="1"/>
  <c r="BP168" i="12"/>
  <c r="BP390" i="12" s="1"/>
  <c r="BO168" i="12"/>
  <c r="BO390" i="12" s="1"/>
  <c r="BN168" i="12"/>
  <c r="BN390" i="12" s="1"/>
  <c r="BM168" i="12"/>
  <c r="BM390" i="12" s="1"/>
  <c r="BL168" i="12"/>
  <c r="BL390" i="12" s="1"/>
  <c r="BK168" i="12"/>
  <c r="BK390" i="12" s="1"/>
  <c r="BJ168" i="12"/>
  <c r="BJ390" i="12" s="1"/>
  <c r="BI168" i="12"/>
  <c r="BI390" i="12" s="1"/>
  <c r="BH168" i="12"/>
  <c r="BH390" i="12" s="1"/>
  <c r="BG168" i="12"/>
  <c r="BG390" i="12" s="1"/>
  <c r="BF168" i="12"/>
  <c r="BF390" i="12" s="1"/>
  <c r="BE168" i="12"/>
  <c r="BE390" i="12" s="1"/>
  <c r="BD168" i="12"/>
  <c r="BD390" i="12" s="1"/>
  <c r="BC168" i="12"/>
  <c r="BC390" i="12" s="1"/>
  <c r="BB168" i="12"/>
  <c r="BB390" i="12" s="1"/>
  <c r="BA168" i="12"/>
  <c r="BA390" i="12" s="1"/>
  <c r="AZ168" i="12"/>
  <c r="AZ390" i="12" s="1"/>
  <c r="AY168" i="12"/>
  <c r="AY390" i="12" s="1"/>
  <c r="AX168" i="12"/>
  <c r="AX390" i="12" s="1"/>
  <c r="AW168" i="12"/>
  <c r="AW390" i="12" s="1"/>
  <c r="AV168" i="12"/>
  <c r="AV390" i="12" s="1"/>
  <c r="AU168" i="12"/>
  <c r="AU390" i="12" s="1"/>
  <c r="AT168" i="12"/>
  <c r="AT390" i="12" s="1"/>
  <c r="AS168" i="12"/>
  <c r="AS390" i="12" s="1"/>
  <c r="AR168" i="12"/>
  <c r="AR390" i="12" s="1"/>
  <c r="AQ168" i="12"/>
  <c r="AQ390" i="12" s="1"/>
  <c r="AP168" i="12"/>
  <c r="AP390" i="12" s="1"/>
  <c r="AO168" i="12"/>
  <c r="AO390" i="12" s="1"/>
  <c r="AN168" i="12"/>
  <c r="AN390" i="12" s="1"/>
  <c r="AM168" i="12"/>
  <c r="AM390" i="12" s="1"/>
  <c r="AL168" i="12"/>
  <c r="AL390" i="12" s="1"/>
  <c r="AK168" i="12"/>
  <c r="AK390" i="12" s="1"/>
  <c r="AJ168" i="12"/>
  <c r="AJ390" i="12" s="1"/>
  <c r="AI168" i="12"/>
  <c r="AI390" i="12" s="1"/>
  <c r="AH168" i="12"/>
  <c r="AH390" i="12" s="1"/>
  <c r="AG168" i="12"/>
  <c r="AG390" i="12" s="1"/>
  <c r="AF168" i="12"/>
  <c r="AF390" i="12" s="1"/>
  <c r="AE168" i="12"/>
  <c r="AE390" i="12" s="1"/>
  <c r="AD168" i="12"/>
  <c r="AD390" i="12" s="1"/>
  <c r="AC168" i="12"/>
  <c r="AC390" i="12" s="1"/>
  <c r="AB168" i="12"/>
  <c r="AB390" i="12" s="1"/>
  <c r="AA168" i="12"/>
  <c r="AA390" i="12" s="1"/>
  <c r="Z168" i="12"/>
  <c r="Z390" i="12" s="1"/>
  <c r="Y168" i="12"/>
  <c r="Y390" i="12" s="1"/>
  <c r="X168" i="12"/>
  <c r="X390" i="12" s="1"/>
  <c r="W168" i="12"/>
  <c r="W390" i="12" s="1"/>
  <c r="V168" i="12"/>
  <c r="V390" i="12" s="1"/>
  <c r="U168" i="12"/>
  <c r="U390" i="12" s="1"/>
  <c r="T168" i="12"/>
  <c r="T390" i="12" s="1"/>
  <c r="S168" i="12"/>
  <c r="S390" i="12" s="1"/>
  <c r="R168" i="12"/>
  <c r="R390" i="12" s="1"/>
  <c r="Q168" i="12"/>
  <c r="Q390" i="12" s="1"/>
  <c r="P168" i="12"/>
  <c r="P390" i="12" s="1"/>
  <c r="O168" i="12"/>
  <c r="O390" i="12" s="1"/>
  <c r="N168" i="12"/>
  <c r="N390" i="12" s="1"/>
  <c r="M168" i="12"/>
  <c r="M390" i="12" s="1"/>
  <c r="L168" i="12"/>
  <c r="L390" i="12" s="1"/>
  <c r="K168" i="12"/>
  <c r="K390" i="12" s="1"/>
  <c r="J168" i="12"/>
  <c r="J390" i="12" s="1"/>
  <c r="I168" i="12"/>
  <c r="I390" i="12" s="1"/>
  <c r="H168" i="12"/>
  <c r="H390" i="12" s="1"/>
  <c r="G168" i="12"/>
  <c r="G390" i="12" s="1"/>
  <c r="F168" i="12"/>
  <c r="F390" i="12" s="1"/>
  <c r="E168" i="12"/>
  <c r="E390" i="12" s="1"/>
  <c r="DH167" i="12"/>
  <c r="DH389" i="12" s="1"/>
  <c r="DG167" i="12"/>
  <c r="DG389" i="12" s="1"/>
  <c r="DF167" i="12"/>
  <c r="DF389" i="12" s="1"/>
  <c r="DE167" i="12"/>
  <c r="DE389" i="12" s="1"/>
  <c r="DD167" i="12"/>
  <c r="DD389" i="12" s="1"/>
  <c r="DC167" i="12"/>
  <c r="DC389" i="12" s="1"/>
  <c r="DB167" i="12"/>
  <c r="DB389" i="12" s="1"/>
  <c r="DA167" i="12"/>
  <c r="DA389" i="12" s="1"/>
  <c r="CZ167" i="12"/>
  <c r="CZ389" i="12" s="1"/>
  <c r="CY167" i="12"/>
  <c r="CY389" i="12" s="1"/>
  <c r="CX167" i="12"/>
  <c r="CX389" i="12" s="1"/>
  <c r="CW167" i="12"/>
  <c r="CW389" i="12" s="1"/>
  <c r="CV167" i="12"/>
  <c r="CV389" i="12" s="1"/>
  <c r="CU167" i="12"/>
  <c r="CU389" i="12" s="1"/>
  <c r="CT167" i="12"/>
  <c r="CT389" i="12" s="1"/>
  <c r="CS167" i="12"/>
  <c r="CS389" i="12" s="1"/>
  <c r="CR167" i="12"/>
  <c r="CR389" i="12" s="1"/>
  <c r="CQ167" i="12"/>
  <c r="CQ389" i="12" s="1"/>
  <c r="CP167" i="12"/>
  <c r="CP389" i="12" s="1"/>
  <c r="CO167" i="12"/>
  <c r="CO389" i="12" s="1"/>
  <c r="CN167" i="12"/>
  <c r="CN389" i="12" s="1"/>
  <c r="CM167" i="12"/>
  <c r="CM389" i="12" s="1"/>
  <c r="CL167" i="12"/>
  <c r="CL389" i="12" s="1"/>
  <c r="CK167" i="12"/>
  <c r="CK389" i="12" s="1"/>
  <c r="CJ167" i="12"/>
  <c r="CJ389" i="12" s="1"/>
  <c r="CI167" i="12"/>
  <c r="CI389" i="12" s="1"/>
  <c r="CH167" i="12"/>
  <c r="CH389" i="12" s="1"/>
  <c r="CG167" i="12"/>
  <c r="CG389" i="12" s="1"/>
  <c r="CF167" i="12"/>
  <c r="CF389" i="12" s="1"/>
  <c r="CE167" i="12"/>
  <c r="CE389" i="12" s="1"/>
  <c r="CD167" i="12"/>
  <c r="CD389" i="12" s="1"/>
  <c r="CC167" i="12"/>
  <c r="CC389" i="12" s="1"/>
  <c r="CB167" i="12"/>
  <c r="CB389" i="12" s="1"/>
  <c r="CA167" i="12"/>
  <c r="CA389" i="12" s="1"/>
  <c r="BZ167" i="12"/>
  <c r="BZ389" i="12" s="1"/>
  <c r="BY167" i="12"/>
  <c r="BY389" i="12" s="1"/>
  <c r="BX167" i="12"/>
  <c r="BX389" i="12" s="1"/>
  <c r="BW167" i="12"/>
  <c r="BW389" i="12" s="1"/>
  <c r="BV167" i="12"/>
  <c r="BV389" i="12" s="1"/>
  <c r="BU167" i="12"/>
  <c r="BU389" i="12" s="1"/>
  <c r="BT167" i="12"/>
  <c r="BT389" i="12" s="1"/>
  <c r="BS167" i="12"/>
  <c r="BS389" i="12" s="1"/>
  <c r="BR167" i="12"/>
  <c r="BR389" i="12" s="1"/>
  <c r="BQ167" i="12"/>
  <c r="BQ389" i="12" s="1"/>
  <c r="BP167" i="12"/>
  <c r="BP389" i="12" s="1"/>
  <c r="BO167" i="12"/>
  <c r="BO389" i="12" s="1"/>
  <c r="BN167" i="12"/>
  <c r="BN389" i="12" s="1"/>
  <c r="BM167" i="12"/>
  <c r="BM389" i="12" s="1"/>
  <c r="BL167" i="12"/>
  <c r="BL389" i="12" s="1"/>
  <c r="BK167" i="12"/>
  <c r="BK389" i="12" s="1"/>
  <c r="BJ167" i="12"/>
  <c r="BJ389" i="12" s="1"/>
  <c r="BI167" i="12"/>
  <c r="BI389" i="12" s="1"/>
  <c r="BH167" i="12"/>
  <c r="BH389" i="12" s="1"/>
  <c r="BG167" i="12"/>
  <c r="BG389" i="12" s="1"/>
  <c r="BF167" i="12"/>
  <c r="BF389" i="12" s="1"/>
  <c r="BE167" i="12"/>
  <c r="BE389" i="12" s="1"/>
  <c r="BD167" i="12"/>
  <c r="BD389" i="12" s="1"/>
  <c r="BC167" i="12"/>
  <c r="BC389" i="12" s="1"/>
  <c r="BB167" i="12"/>
  <c r="BB389" i="12" s="1"/>
  <c r="BA167" i="12"/>
  <c r="BA389" i="12" s="1"/>
  <c r="AZ167" i="12"/>
  <c r="AZ389" i="12" s="1"/>
  <c r="AY167" i="12"/>
  <c r="AY389" i="12" s="1"/>
  <c r="AX167" i="12"/>
  <c r="AX389" i="12" s="1"/>
  <c r="AW167" i="12"/>
  <c r="AW389" i="12" s="1"/>
  <c r="AV167" i="12"/>
  <c r="AV389" i="12" s="1"/>
  <c r="AU167" i="12"/>
  <c r="AU389" i="12" s="1"/>
  <c r="AT167" i="12"/>
  <c r="AT389" i="12" s="1"/>
  <c r="AS167" i="12"/>
  <c r="AS389" i="12" s="1"/>
  <c r="AR167" i="12"/>
  <c r="AR389" i="12" s="1"/>
  <c r="AQ167" i="12"/>
  <c r="AQ389" i="12" s="1"/>
  <c r="AP167" i="12"/>
  <c r="AP389" i="12" s="1"/>
  <c r="AO167" i="12"/>
  <c r="AO389" i="12" s="1"/>
  <c r="AN167" i="12"/>
  <c r="AN389" i="12" s="1"/>
  <c r="AM167" i="12"/>
  <c r="AM389" i="12" s="1"/>
  <c r="AL167" i="12"/>
  <c r="AL389" i="12" s="1"/>
  <c r="AK167" i="12"/>
  <c r="AK389" i="12" s="1"/>
  <c r="AJ167" i="12"/>
  <c r="AJ389" i="12" s="1"/>
  <c r="AI167" i="12"/>
  <c r="AI389" i="12" s="1"/>
  <c r="AH167" i="12"/>
  <c r="AH389" i="12" s="1"/>
  <c r="AG167" i="12"/>
  <c r="AG389" i="12" s="1"/>
  <c r="AF167" i="12"/>
  <c r="AF389" i="12" s="1"/>
  <c r="AE167" i="12"/>
  <c r="AE389" i="12" s="1"/>
  <c r="AD167" i="12"/>
  <c r="AD389" i="12" s="1"/>
  <c r="AC167" i="12"/>
  <c r="AC389" i="12" s="1"/>
  <c r="AB167" i="12"/>
  <c r="AB389" i="12" s="1"/>
  <c r="AA167" i="12"/>
  <c r="AA389" i="12" s="1"/>
  <c r="Z167" i="12"/>
  <c r="Z389" i="12" s="1"/>
  <c r="Y167" i="12"/>
  <c r="Y389" i="12" s="1"/>
  <c r="X167" i="12"/>
  <c r="X389" i="12" s="1"/>
  <c r="W167" i="12"/>
  <c r="W389" i="12" s="1"/>
  <c r="V167" i="12"/>
  <c r="V389" i="12" s="1"/>
  <c r="U167" i="12"/>
  <c r="U389" i="12" s="1"/>
  <c r="T167" i="12"/>
  <c r="T389" i="12" s="1"/>
  <c r="S167" i="12"/>
  <c r="S389" i="12" s="1"/>
  <c r="R167" i="12"/>
  <c r="R389" i="12" s="1"/>
  <c r="Q167" i="12"/>
  <c r="Q389" i="12" s="1"/>
  <c r="P167" i="12"/>
  <c r="P389" i="12" s="1"/>
  <c r="O167" i="12"/>
  <c r="O389" i="12" s="1"/>
  <c r="N167" i="12"/>
  <c r="N389" i="12" s="1"/>
  <c r="M167" i="12"/>
  <c r="M389" i="12" s="1"/>
  <c r="L167" i="12"/>
  <c r="L389" i="12" s="1"/>
  <c r="K167" i="12"/>
  <c r="K389" i="12" s="1"/>
  <c r="J167" i="12"/>
  <c r="J389" i="12" s="1"/>
  <c r="I167" i="12"/>
  <c r="I389" i="12" s="1"/>
  <c r="H167" i="12"/>
  <c r="H389" i="12" s="1"/>
  <c r="G167" i="12"/>
  <c r="G389" i="12" s="1"/>
  <c r="F167" i="12"/>
  <c r="F389" i="12" s="1"/>
  <c r="E167" i="12"/>
  <c r="E389" i="12" s="1"/>
  <c r="DH166" i="12"/>
  <c r="DH388" i="12" s="1"/>
  <c r="DG166" i="12"/>
  <c r="DG388" i="12" s="1"/>
  <c r="DF166" i="12"/>
  <c r="DF388" i="12" s="1"/>
  <c r="DE166" i="12"/>
  <c r="DE388" i="12" s="1"/>
  <c r="DD166" i="12"/>
  <c r="DD388" i="12" s="1"/>
  <c r="DC166" i="12"/>
  <c r="DC388" i="12" s="1"/>
  <c r="DB166" i="12"/>
  <c r="DB388" i="12" s="1"/>
  <c r="DA166" i="12"/>
  <c r="DA388" i="12" s="1"/>
  <c r="CZ166" i="12"/>
  <c r="CZ388" i="12" s="1"/>
  <c r="CY166" i="12"/>
  <c r="CY388" i="12" s="1"/>
  <c r="CX166" i="12"/>
  <c r="CX388" i="12" s="1"/>
  <c r="CW166" i="12"/>
  <c r="CW388" i="12" s="1"/>
  <c r="CV166" i="12"/>
  <c r="CV388" i="12" s="1"/>
  <c r="CU166" i="12"/>
  <c r="CU388" i="12" s="1"/>
  <c r="CT166" i="12"/>
  <c r="CT388" i="12" s="1"/>
  <c r="CS166" i="12"/>
  <c r="CS388" i="12" s="1"/>
  <c r="CR166" i="12"/>
  <c r="CR388" i="12" s="1"/>
  <c r="CQ166" i="12"/>
  <c r="CQ388" i="12" s="1"/>
  <c r="CP166" i="12"/>
  <c r="CP388" i="12" s="1"/>
  <c r="CO166" i="12"/>
  <c r="CO388" i="12" s="1"/>
  <c r="CN166" i="12"/>
  <c r="CN388" i="12" s="1"/>
  <c r="CM166" i="12"/>
  <c r="CM388" i="12" s="1"/>
  <c r="CL166" i="12"/>
  <c r="CL388" i="12" s="1"/>
  <c r="CK166" i="12"/>
  <c r="CK388" i="12" s="1"/>
  <c r="CJ166" i="12"/>
  <c r="CJ388" i="12" s="1"/>
  <c r="CI166" i="12"/>
  <c r="CI388" i="12" s="1"/>
  <c r="CH166" i="12"/>
  <c r="CH388" i="12" s="1"/>
  <c r="CG166" i="12"/>
  <c r="CG388" i="12" s="1"/>
  <c r="CF166" i="12"/>
  <c r="CF388" i="12" s="1"/>
  <c r="CE166" i="12"/>
  <c r="CE388" i="12" s="1"/>
  <c r="CD166" i="12"/>
  <c r="CD388" i="12" s="1"/>
  <c r="CC166" i="12"/>
  <c r="CC388" i="12" s="1"/>
  <c r="CB166" i="12"/>
  <c r="CB388" i="12" s="1"/>
  <c r="CA166" i="12"/>
  <c r="CA388" i="12" s="1"/>
  <c r="BZ166" i="12"/>
  <c r="BZ388" i="12" s="1"/>
  <c r="BY166" i="12"/>
  <c r="BY388" i="12" s="1"/>
  <c r="BX166" i="12"/>
  <c r="BX388" i="12" s="1"/>
  <c r="BW166" i="12"/>
  <c r="BW388" i="12" s="1"/>
  <c r="BV166" i="12"/>
  <c r="BV388" i="12" s="1"/>
  <c r="BU166" i="12"/>
  <c r="BU388" i="12" s="1"/>
  <c r="BT166" i="12"/>
  <c r="BT388" i="12" s="1"/>
  <c r="BS166" i="12"/>
  <c r="BS388" i="12" s="1"/>
  <c r="BR166" i="12"/>
  <c r="BR388" i="12" s="1"/>
  <c r="BQ166" i="12"/>
  <c r="BQ388" i="12" s="1"/>
  <c r="BP166" i="12"/>
  <c r="BP388" i="12" s="1"/>
  <c r="BO166" i="12"/>
  <c r="BO388" i="12" s="1"/>
  <c r="BN166" i="12"/>
  <c r="BN388" i="12" s="1"/>
  <c r="BM166" i="12"/>
  <c r="BM388" i="12" s="1"/>
  <c r="BL166" i="12"/>
  <c r="BL388" i="12" s="1"/>
  <c r="BK166" i="12"/>
  <c r="BK388" i="12" s="1"/>
  <c r="BJ166" i="12"/>
  <c r="BJ388" i="12" s="1"/>
  <c r="BI166" i="12"/>
  <c r="BI388" i="12" s="1"/>
  <c r="BH166" i="12"/>
  <c r="BH388" i="12" s="1"/>
  <c r="BG166" i="12"/>
  <c r="BG388" i="12" s="1"/>
  <c r="BF166" i="12"/>
  <c r="BF388" i="12" s="1"/>
  <c r="BE166" i="12"/>
  <c r="BE388" i="12" s="1"/>
  <c r="BD166" i="12"/>
  <c r="BD388" i="12" s="1"/>
  <c r="BC166" i="12"/>
  <c r="BC388" i="12" s="1"/>
  <c r="BB166" i="12"/>
  <c r="BB388" i="12" s="1"/>
  <c r="BA166" i="12"/>
  <c r="BA388" i="12" s="1"/>
  <c r="AZ166" i="12"/>
  <c r="AZ388" i="12" s="1"/>
  <c r="AY166" i="12"/>
  <c r="AY388" i="12" s="1"/>
  <c r="AX166" i="12"/>
  <c r="AX388" i="12" s="1"/>
  <c r="AW166" i="12"/>
  <c r="AW388" i="12" s="1"/>
  <c r="AV166" i="12"/>
  <c r="AV388" i="12" s="1"/>
  <c r="AU166" i="12"/>
  <c r="AU388" i="12" s="1"/>
  <c r="AT166" i="12"/>
  <c r="AT388" i="12" s="1"/>
  <c r="AS166" i="12"/>
  <c r="AS388" i="12" s="1"/>
  <c r="AR166" i="12"/>
  <c r="AR388" i="12" s="1"/>
  <c r="AQ166" i="12"/>
  <c r="AQ388" i="12" s="1"/>
  <c r="AP166" i="12"/>
  <c r="AP388" i="12" s="1"/>
  <c r="AO166" i="12"/>
  <c r="AO388" i="12" s="1"/>
  <c r="AN166" i="12"/>
  <c r="AN388" i="12" s="1"/>
  <c r="AM166" i="12"/>
  <c r="AM388" i="12" s="1"/>
  <c r="AL166" i="12"/>
  <c r="AL388" i="12" s="1"/>
  <c r="AK166" i="12"/>
  <c r="AK388" i="12" s="1"/>
  <c r="AJ166" i="12"/>
  <c r="AJ388" i="12" s="1"/>
  <c r="AI166" i="12"/>
  <c r="AI388" i="12" s="1"/>
  <c r="AH166" i="12"/>
  <c r="AH388" i="12" s="1"/>
  <c r="AG166" i="12"/>
  <c r="AG388" i="12" s="1"/>
  <c r="AF166" i="12"/>
  <c r="AF388" i="12" s="1"/>
  <c r="AE166" i="12"/>
  <c r="AE388" i="12" s="1"/>
  <c r="AD166" i="12"/>
  <c r="AD388" i="12" s="1"/>
  <c r="AC166" i="12"/>
  <c r="AC388" i="12" s="1"/>
  <c r="AB166" i="12"/>
  <c r="AB388" i="12" s="1"/>
  <c r="AA166" i="12"/>
  <c r="AA388" i="12" s="1"/>
  <c r="Z166" i="12"/>
  <c r="Z388" i="12" s="1"/>
  <c r="Y166" i="12"/>
  <c r="Y388" i="12" s="1"/>
  <c r="X166" i="12"/>
  <c r="X388" i="12" s="1"/>
  <c r="W166" i="12"/>
  <c r="W388" i="12" s="1"/>
  <c r="V166" i="12"/>
  <c r="V388" i="12" s="1"/>
  <c r="U166" i="12"/>
  <c r="U388" i="12" s="1"/>
  <c r="T166" i="12"/>
  <c r="T388" i="12" s="1"/>
  <c r="S166" i="12"/>
  <c r="S388" i="12" s="1"/>
  <c r="R166" i="12"/>
  <c r="R388" i="12" s="1"/>
  <c r="Q166" i="12"/>
  <c r="Q388" i="12" s="1"/>
  <c r="P166" i="12"/>
  <c r="P388" i="12" s="1"/>
  <c r="O166" i="12"/>
  <c r="O388" i="12" s="1"/>
  <c r="N166" i="12"/>
  <c r="N388" i="12" s="1"/>
  <c r="M166" i="12"/>
  <c r="M388" i="12" s="1"/>
  <c r="L166" i="12"/>
  <c r="L388" i="12" s="1"/>
  <c r="K166" i="12"/>
  <c r="K388" i="12" s="1"/>
  <c r="J166" i="12"/>
  <c r="J388" i="12" s="1"/>
  <c r="I166" i="12"/>
  <c r="I388" i="12" s="1"/>
  <c r="H166" i="12"/>
  <c r="H388" i="12" s="1"/>
  <c r="G166" i="12"/>
  <c r="G388" i="12" s="1"/>
  <c r="F166" i="12"/>
  <c r="F388" i="12" s="1"/>
  <c r="E166" i="12"/>
  <c r="E388" i="12" s="1"/>
  <c r="DH165" i="12"/>
  <c r="DH387" i="12" s="1"/>
  <c r="DG165" i="12"/>
  <c r="DG387" i="12" s="1"/>
  <c r="DF165" i="12"/>
  <c r="DF387" i="12" s="1"/>
  <c r="DE165" i="12"/>
  <c r="DE387" i="12" s="1"/>
  <c r="DD165" i="12"/>
  <c r="DD387" i="12" s="1"/>
  <c r="DC165" i="12"/>
  <c r="DC387" i="12" s="1"/>
  <c r="DB165" i="12"/>
  <c r="DB387" i="12" s="1"/>
  <c r="DA165" i="12"/>
  <c r="DA387" i="12" s="1"/>
  <c r="CZ165" i="12"/>
  <c r="CZ387" i="12" s="1"/>
  <c r="CY165" i="12"/>
  <c r="CY387" i="12" s="1"/>
  <c r="CX165" i="12"/>
  <c r="CX387" i="12" s="1"/>
  <c r="CW165" i="12"/>
  <c r="CW387" i="12" s="1"/>
  <c r="CV165" i="12"/>
  <c r="CV387" i="12" s="1"/>
  <c r="CU165" i="12"/>
  <c r="CU387" i="12" s="1"/>
  <c r="CT165" i="12"/>
  <c r="CT387" i="12" s="1"/>
  <c r="CS165" i="12"/>
  <c r="CS387" i="12" s="1"/>
  <c r="CR165" i="12"/>
  <c r="CR387" i="12" s="1"/>
  <c r="CQ165" i="12"/>
  <c r="CQ387" i="12" s="1"/>
  <c r="CP165" i="12"/>
  <c r="CP387" i="12" s="1"/>
  <c r="CO165" i="12"/>
  <c r="CO387" i="12" s="1"/>
  <c r="CN165" i="12"/>
  <c r="CN387" i="12" s="1"/>
  <c r="CM165" i="12"/>
  <c r="CM387" i="12" s="1"/>
  <c r="CL165" i="12"/>
  <c r="CL387" i="12" s="1"/>
  <c r="CK165" i="12"/>
  <c r="CK387" i="12" s="1"/>
  <c r="CJ165" i="12"/>
  <c r="CJ387" i="12" s="1"/>
  <c r="CI165" i="12"/>
  <c r="CI387" i="12" s="1"/>
  <c r="CH165" i="12"/>
  <c r="CH387" i="12" s="1"/>
  <c r="CG165" i="12"/>
  <c r="CG387" i="12" s="1"/>
  <c r="CF165" i="12"/>
  <c r="CF387" i="12" s="1"/>
  <c r="CE165" i="12"/>
  <c r="CE387" i="12" s="1"/>
  <c r="CD165" i="12"/>
  <c r="CD387" i="12" s="1"/>
  <c r="CC165" i="12"/>
  <c r="CC387" i="12" s="1"/>
  <c r="CB165" i="12"/>
  <c r="CB387" i="12" s="1"/>
  <c r="CA165" i="12"/>
  <c r="CA387" i="12" s="1"/>
  <c r="BZ165" i="12"/>
  <c r="BZ387" i="12" s="1"/>
  <c r="BY165" i="12"/>
  <c r="BY387" i="12" s="1"/>
  <c r="BX165" i="12"/>
  <c r="BX387" i="12" s="1"/>
  <c r="BW165" i="12"/>
  <c r="BW387" i="12" s="1"/>
  <c r="BV165" i="12"/>
  <c r="BV387" i="12" s="1"/>
  <c r="BU165" i="12"/>
  <c r="BU387" i="12" s="1"/>
  <c r="BT165" i="12"/>
  <c r="BT387" i="12" s="1"/>
  <c r="BS165" i="12"/>
  <c r="BS387" i="12" s="1"/>
  <c r="BR165" i="12"/>
  <c r="BR387" i="12" s="1"/>
  <c r="BQ165" i="12"/>
  <c r="BQ387" i="12" s="1"/>
  <c r="BP165" i="12"/>
  <c r="BP387" i="12" s="1"/>
  <c r="BO165" i="12"/>
  <c r="BO387" i="12" s="1"/>
  <c r="BN165" i="12"/>
  <c r="BN387" i="12" s="1"/>
  <c r="BM165" i="12"/>
  <c r="BM387" i="12" s="1"/>
  <c r="BL165" i="12"/>
  <c r="BL387" i="12" s="1"/>
  <c r="BK165" i="12"/>
  <c r="BK387" i="12" s="1"/>
  <c r="BJ165" i="12"/>
  <c r="BJ387" i="12" s="1"/>
  <c r="BI165" i="12"/>
  <c r="BI387" i="12" s="1"/>
  <c r="BH165" i="12"/>
  <c r="BH387" i="12" s="1"/>
  <c r="BG165" i="12"/>
  <c r="BG387" i="12" s="1"/>
  <c r="BF165" i="12"/>
  <c r="BF387" i="12" s="1"/>
  <c r="BE165" i="12"/>
  <c r="BE387" i="12" s="1"/>
  <c r="BD165" i="12"/>
  <c r="BD387" i="12" s="1"/>
  <c r="BC165" i="12"/>
  <c r="BC387" i="12" s="1"/>
  <c r="BB165" i="12"/>
  <c r="BB387" i="12" s="1"/>
  <c r="BA165" i="12"/>
  <c r="BA387" i="12" s="1"/>
  <c r="AZ165" i="12"/>
  <c r="AZ387" i="12" s="1"/>
  <c r="AY165" i="12"/>
  <c r="AY387" i="12" s="1"/>
  <c r="AX165" i="12"/>
  <c r="AX387" i="12" s="1"/>
  <c r="AW165" i="12"/>
  <c r="AW387" i="12" s="1"/>
  <c r="AV165" i="12"/>
  <c r="AV387" i="12" s="1"/>
  <c r="AU165" i="12"/>
  <c r="AU387" i="12" s="1"/>
  <c r="AT165" i="12"/>
  <c r="AT387" i="12" s="1"/>
  <c r="AS165" i="12"/>
  <c r="AS387" i="12" s="1"/>
  <c r="AR165" i="12"/>
  <c r="AR387" i="12" s="1"/>
  <c r="AQ165" i="12"/>
  <c r="AQ387" i="12" s="1"/>
  <c r="AP165" i="12"/>
  <c r="AP387" i="12" s="1"/>
  <c r="AO165" i="12"/>
  <c r="AO387" i="12" s="1"/>
  <c r="AN165" i="12"/>
  <c r="AN387" i="12" s="1"/>
  <c r="AM165" i="12"/>
  <c r="AM387" i="12" s="1"/>
  <c r="AL165" i="12"/>
  <c r="AL387" i="12" s="1"/>
  <c r="AK165" i="12"/>
  <c r="AK387" i="12" s="1"/>
  <c r="AJ165" i="12"/>
  <c r="AJ387" i="12" s="1"/>
  <c r="AI165" i="12"/>
  <c r="AI387" i="12" s="1"/>
  <c r="AH165" i="12"/>
  <c r="AH387" i="12" s="1"/>
  <c r="AG165" i="12"/>
  <c r="AG387" i="12" s="1"/>
  <c r="AF165" i="12"/>
  <c r="AF387" i="12" s="1"/>
  <c r="AE165" i="12"/>
  <c r="AE387" i="12" s="1"/>
  <c r="AD165" i="12"/>
  <c r="AD387" i="12" s="1"/>
  <c r="AC165" i="12"/>
  <c r="AC387" i="12" s="1"/>
  <c r="AB165" i="12"/>
  <c r="AB387" i="12" s="1"/>
  <c r="AA165" i="12"/>
  <c r="AA387" i="12" s="1"/>
  <c r="Z165" i="12"/>
  <c r="Z387" i="12" s="1"/>
  <c r="Y165" i="12"/>
  <c r="Y387" i="12" s="1"/>
  <c r="X165" i="12"/>
  <c r="X387" i="12" s="1"/>
  <c r="W165" i="12"/>
  <c r="W387" i="12" s="1"/>
  <c r="V165" i="12"/>
  <c r="V387" i="12" s="1"/>
  <c r="U165" i="12"/>
  <c r="U387" i="12" s="1"/>
  <c r="T165" i="12"/>
  <c r="T387" i="12" s="1"/>
  <c r="S165" i="12"/>
  <c r="S387" i="12" s="1"/>
  <c r="R165" i="12"/>
  <c r="R387" i="12" s="1"/>
  <c r="Q165" i="12"/>
  <c r="Q387" i="12" s="1"/>
  <c r="P165" i="12"/>
  <c r="P387" i="12" s="1"/>
  <c r="O165" i="12"/>
  <c r="O387" i="12" s="1"/>
  <c r="N165" i="12"/>
  <c r="N387" i="12" s="1"/>
  <c r="M165" i="12"/>
  <c r="M387" i="12" s="1"/>
  <c r="L165" i="12"/>
  <c r="L387" i="12" s="1"/>
  <c r="K165" i="12"/>
  <c r="K387" i="12" s="1"/>
  <c r="J165" i="12"/>
  <c r="J387" i="12" s="1"/>
  <c r="I165" i="12"/>
  <c r="I387" i="12" s="1"/>
  <c r="H165" i="12"/>
  <c r="H387" i="12" s="1"/>
  <c r="G165" i="12"/>
  <c r="G387" i="12" s="1"/>
  <c r="F165" i="12"/>
  <c r="F387" i="12" s="1"/>
  <c r="E165" i="12"/>
  <c r="E387" i="12" s="1"/>
  <c r="DH164" i="12"/>
  <c r="DH386" i="12" s="1"/>
  <c r="DG164" i="12"/>
  <c r="DG386" i="12" s="1"/>
  <c r="DF164" i="12"/>
  <c r="DF386" i="12" s="1"/>
  <c r="DE164" i="12"/>
  <c r="DE386" i="12" s="1"/>
  <c r="DD164" i="12"/>
  <c r="DD386" i="12" s="1"/>
  <c r="DC164" i="12"/>
  <c r="DC386" i="12" s="1"/>
  <c r="DB164" i="12"/>
  <c r="DB386" i="12" s="1"/>
  <c r="DA164" i="12"/>
  <c r="DA386" i="12" s="1"/>
  <c r="CZ164" i="12"/>
  <c r="CZ386" i="12" s="1"/>
  <c r="CY164" i="12"/>
  <c r="CY386" i="12" s="1"/>
  <c r="CX164" i="12"/>
  <c r="CX386" i="12" s="1"/>
  <c r="CW164" i="12"/>
  <c r="CW386" i="12" s="1"/>
  <c r="CV164" i="12"/>
  <c r="CV386" i="12" s="1"/>
  <c r="CU164" i="12"/>
  <c r="CU386" i="12" s="1"/>
  <c r="CT164" i="12"/>
  <c r="CT386" i="12" s="1"/>
  <c r="CS164" i="12"/>
  <c r="CS386" i="12" s="1"/>
  <c r="CR164" i="12"/>
  <c r="CR386" i="12" s="1"/>
  <c r="CQ164" i="12"/>
  <c r="CQ386" i="12" s="1"/>
  <c r="CP164" i="12"/>
  <c r="CP386" i="12" s="1"/>
  <c r="CO164" i="12"/>
  <c r="CO386" i="12" s="1"/>
  <c r="CN164" i="12"/>
  <c r="CN386" i="12" s="1"/>
  <c r="CM164" i="12"/>
  <c r="CM386" i="12" s="1"/>
  <c r="CL164" i="12"/>
  <c r="CL386" i="12" s="1"/>
  <c r="CK164" i="12"/>
  <c r="CK386" i="12" s="1"/>
  <c r="CJ164" i="12"/>
  <c r="CJ386" i="12" s="1"/>
  <c r="CI164" i="12"/>
  <c r="CI386" i="12" s="1"/>
  <c r="CH164" i="12"/>
  <c r="CH386" i="12" s="1"/>
  <c r="CG164" i="12"/>
  <c r="CG386" i="12" s="1"/>
  <c r="CF164" i="12"/>
  <c r="CF386" i="12" s="1"/>
  <c r="CE164" i="12"/>
  <c r="CE386" i="12" s="1"/>
  <c r="CD164" i="12"/>
  <c r="CD386" i="12" s="1"/>
  <c r="CC164" i="12"/>
  <c r="CC386" i="12" s="1"/>
  <c r="CB164" i="12"/>
  <c r="CB386" i="12" s="1"/>
  <c r="CA164" i="12"/>
  <c r="CA386" i="12" s="1"/>
  <c r="BZ164" i="12"/>
  <c r="BZ386" i="12" s="1"/>
  <c r="BY164" i="12"/>
  <c r="BY386" i="12" s="1"/>
  <c r="BX164" i="12"/>
  <c r="BX386" i="12" s="1"/>
  <c r="BW164" i="12"/>
  <c r="BW386" i="12" s="1"/>
  <c r="BV164" i="12"/>
  <c r="BV386" i="12" s="1"/>
  <c r="BU164" i="12"/>
  <c r="BU386" i="12" s="1"/>
  <c r="BT164" i="12"/>
  <c r="BT386" i="12" s="1"/>
  <c r="BS164" i="12"/>
  <c r="BS386" i="12" s="1"/>
  <c r="BR164" i="12"/>
  <c r="BR386" i="12" s="1"/>
  <c r="BQ164" i="12"/>
  <c r="BQ386" i="12" s="1"/>
  <c r="BP164" i="12"/>
  <c r="BP386" i="12" s="1"/>
  <c r="BO164" i="12"/>
  <c r="BO386" i="12" s="1"/>
  <c r="BN164" i="12"/>
  <c r="BN386" i="12" s="1"/>
  <c r="BM164" i="12"/>
  <c r="BM386" i="12" s="1"/>
  <c r="BL164" i="12"/>
  <c r="BL386" i="12" s="1"/>
  <c r="BK164" i="12"/>
  <c r="BK386" i="12" s="1"/>
  <c r="BJ164" i="12"/>
  <c r="BJ386" i="12" s="1"/>
  <c r="BI164" i="12"/>
  <c r="BI386" i="12" s="1"/>
  <c r="BH164" i="12"/>
  <c r="BH386" i="12" s="1"/>
  <c r="BG164" i="12"/>
  <c r="BG386" i="12" s="1"/>
  <c r="BF164" i="12"/>
  <c r="BF386" i="12" s="1"/>
  <c r="BE164" i="12"/>
  <c r="BE386" i="12" s="1"/>
  <c r="BD164" i="12"/>
  <c r="BD386" i="12" s="1"/>
  <c r="BC164" i="12"/>
  <c r="BC386" i="12" s="1"/>
  <c r="BB164" i="12"/>
  <c r="BB386" i="12" s="1"/>
  <c r="BA164" i="12"/>
  <c r="BA386" i="12" s="1"/>
  <c r="AZ164" i="12"/>
  <c r="AZ386" i="12" s="1"/>
  <c r="AY164" i="12"/>
  <c r="AY386" i="12" s="1"/>
  <c r="AX164" i="12"/>
  <c r="AX386" i="12" s="1"/>
  <c r="AW164" i="12"/>
  <c r="AW386" i="12" s="1"/>
  <c r="AV164" i="12"/>
  <c r="AV386" i="12" s="1"/>
  <c r="AU164" i="12"/>
  <c r="AU386" i="12" s="1"/>
  <c r="AT164" i="12"/>
  <c r="AT386" i="12" s="1"/>
  <c r="AS164" i="12"/>
  <c r="AS386" i="12" s="1"/>
  <c r="AR164" i="12"/>
  <c r="AR386" i="12" s="1"/>
  <c r="AQ164" i="12"/>
  <c r="AQ386" i="12" s="1"/>
  <c r="AP164" i="12"/>
  <c r="AP386" i="12" s="1"/>
  <c r="AO164" i="12"/>
  <c r="AO386" i="12" s="1"/>
  <c r="AN164" i="12"/>
  <c r="AN386" i="12" s="1"/>
  <c r="AM164" i="12"/>
  <c r="AM386" i="12" s="1"/>
  <c r="AL164" i="12"/>
  <c r="AL386" i="12" s="1"/>
  <c r="AK164" i="12"/>
  <c r="AK386" i="12" s="1"/>
  <c r="AJ164" i="12"/>
  <c r="AJ386" i="12" s="1"/>
  <c r="AI164" i="12"/>
  <c r="AI386" i="12" s="1"/>
  <c r="AH164" i="12"/>
  <c r="AH386" i="12" s="1"/>
  <c r="AG164" i="12"/>
  <c r="AG386" i="12" s="1"/>
  <c r="AF164" i="12"/>
  <c r="AF386" i="12" s="1"/>
  <c r="AE164" i="12"/>
  <c r="AE386" i="12" s="1"/>
  <c r="AD164" i="12"/>
  <c r="AD386" i="12" s="1"/>
  <c r="AC164" i="12"/>
  <c r="AC386" i="12" s="1"/>
  <c r="AB164" i="12"/>
  <c r="AB386" i="12" s="1"/>
  <c r="AA164" i="12"/>
  <c r="AA386" i="12" s="1"/>
  <c r="Z164" i="12"/>
  <c r="Z386" i="12" s="1"/>
  <c r="Y164" i="12"/>
  <c r="Y386" i="12" s="1"/>
  <c r="X164" i="12"/>
  <c r="X386" i="12" s="1"/>
  <c r="W164" i="12"/>
  <c r="W386" i="12" s="1"/>
  <c r="V164" i="12"/>
  <c r="V386" i="12" s="1"/>
  <c r="U164" i="12"/>
  <c r="U386" i="12" s="1"/>
  <c r="T164" i="12"/>
  <c r="T386" i="12" s="1"/>
  <c r="S164" i="12"/>
  <c r="S386" i="12" s="1"/>
  <c r="R164" i="12"/>
  <c r="R386" i="12" s="1"/>
  <c r="Q164" i="12"/>
  <c r="Q386" i="12" s="1"/>
  <c r="P164" i="12"/>
  <c r="P386" i="12" s="1"/>
  <c r="O164" i="12"/>
  <c r="O386" i="12" s="1"/>
  <c r="N164" i="12"/>
  <c r="N386" i="12" s="1"/>
  <c r="M164" i="12"/>
  <c r="M386" i="12" s="1"/>
  <c r="L164" i="12"/>
  <c r="L386" i="12" s="1"/>
  <c r="K164" i="12"/>
  <c r="K386" i="12" s="1"/>
  <c r="J164" i="12"/>
  <c r="J386" i="12" s="1"/>
  <c r="I164" i="12"/>
  <c r="I386" i="12" s="1"/>
  <c r="H164" i="12"/>
  <c r="H386" i="12" s="1"/>
  <c r="G164" i="12"/>
  <c r="G386" i="12" s="1"/>
  <c r="F164" i="12"/>
  <c r="F386" i="12" s="1"/>
  <c r="E164" i="12"/>
  <c r="E386" i="12" s="1"/>
  <c r="DH163" i="12"/>
  <c r="DH385" i="12" s="1"/>
  <c r="DG163" i="12"/>
  <c r="DG385" i="12" s="1"/>
  <c r="DF163" i="12"/>
  <c r="DF385" i="12" s="1"/>
  <c r="DE163" i="12"/>
  <c r="DE385" i="12" s="1"/>
  <c r="DD163" i="12"/>
  <c r="DD385" i="12" s="1"/>
  <c r="DC163" i="12"/>
  <c r="DC385" i="12" s="1"/>
  <c r="DB163" i="12"/>
  <c r="DB385" i="12" s="1"/>
  <c r="DA163" i="12"/>
  <c r="DA385" i="12" s="1"/>
  <c r="CZ163" i="12"/>
  <c r="CZ385" i="12" s="1"/>
  <c r="CY163" i="12"/>
  <c r="CY385" i="12" s="1"/>
  <c r="CX163" i="12"/>
  <c r="CX385" i="12" s="1"/>
  <c r="CW163" i="12"/>
  <c r="CW385" i="12" s="1"/>
  <c r="CV163" i="12"/>
  <c r="CV385" i="12" s="1"/>
  <c r="CU163" i="12"/>
  <c r="CU385" i="12" s="1"/>
  <c r="CT163" i="12"/>
  <c r="CT385" i="12" s="1"/>
  <c r="CS163" i="12"/>
  <c r="CS385" i="12" s="1"/>
  <c r="CR163" i="12"/>
  <c r="CR385" i="12" s="1"/>
  <c r="CQ163" i="12"/>
  <c r="CQ385" i="12" s="1"/>
  <c r="CP163" i="12"/>
  <c r="CP385" i="12" s="1"/>
  <c r="CO163" i="12"/>
  <c r="CO385" i="12" s="1"/>
  <c r="CN163" i="12"/>
  <c r="CN385" i="12" s="1"/>
  <c r="CM163" i="12"/>
  <c r="CM385" i="12" s="1"/>
  <c r="CL163" i="12"/>
  <c r="CL385" i="12" s="1"/>
  <c r="CK163" i="12"/>
  <c r="CK385" i="12" s="1"/>
  <c r="CJ163" i="12"/>
  <c r="CJ385" i="12" s="1"/>
  <c r="CI163" i="12"/>
  <c r="CI385" i="12" s="1"/>
  <c r="CH163" i="12"/>
  <c r="CH385" i="12" s="1"/>
  <c r="CG163" i="12"/>
  <c r="CG385" i="12" s="1"/>
  <c r="CF163" i="12"/>
  <c r="CF385" i="12" s="1"/>
  <c r="CE163" i="12"/>
  <c r="CE385" i="12" s="1"/>
  <c r="CD163" i="12"/>
  <c r="CD385" i="12" s="1"/>
  <c r="CC163" i="12"/>
  <c r="CC385" i="12" s="1"/>
  <c r="CB163" i="12"/>
  <c r="CB385" i="12" s="1"/>
  <c r="CA163" i="12"/>
  <c r="CA385" i="12" s="1"/>
  <c r="BZ163" i="12"/>
  <c r="BZ385" i="12" s="1"/>
  <c r="BY163" i="12"/>
  <c r="BY385" i="12" s="1"/>
  <c r="BX163" i="12"/>
  <c r="BX385" i="12" s="1"/>
  <c r="BW163" i="12"/>
  <c r="BW385" i="12" s="1"/>
  <c r="BV163" i="12"/>
  <c r="BV385" i="12" s="1"/>
  <c r="BU163" i="12"/>
  <c r="BU385" i="12" s="1"/>
  <c r="BT163" i="12"/>
  <c r="BT385" i="12" s="1"/>
  <c r="BS163" i="12"/>
  <c r="BS385" i="12" s="1"/>
  <c r="BR163" i="12"/>
  <c r="BR385" i="12" s="1"/>
  <c r="BQ163" i="12"/>
  <c r="BQ385" i="12" s="1"/>
  <c r="BP163" i="12"/>
  <c r="BP385" i="12" s="1"/>
  <c r="BO163" i="12"/>
  <c r="BO385" i="12" s="1"/>
  <c r="BN163" i="12"/>
  <c r="BN385" i="12" s="1"/>
  <c r="BM163" i="12"/>
  <c r="BM385" i="12" s="1"/>
  <c r="BL163" i="12"/>
  <c r="BL385" i="12" s="1"/>
  <c r="BK163" i="12"/>
  <c r="BK385" i="12" s="1"/>
  <c r="BJ163" i="12"/>
  <c r="BJ385" i="12" s="1"/>
  <c r="BI163" i="12"/>
  <c r="BI385" i="12" s="1"/>
  <c r="BH163" i="12"/>
  <c r="BH385" i="12" s="1"/>
  <c r="BG163" i="12"/>
  <c r="BG385" i="12" s="1"/>
  <c r="BF163" i="12"/>
  <c r="BF385" i="12" s="1"/>
  <c r="BE163" i="12"/>
  <c r="BE385" i="12" s="1"/>
  <c r="BD163" i="12"/>
  <c r="BD385" i="12" s="1"/>
  <c r="BC163" i="12"/>
  <c r="BC385" i="12" s="1"/>
  <c r="BB163" i="12"/>
  <c r="BB385" i="12" s="1"/>
  <c r="BA163" i="12"/>
  <c r="BA385" i="12" s="1"/>
  <c r="AZ163" i="12"/>
  <c r="AZ385" i="12" s="1"/>
  <c r="AY163" i="12"/>
  <c r="AY385" i="12" s="1"/>
  <c r="AX163" i="12"/>
  <c r="AX385" i="12" s="1"/>
  <c r="AW163" i="12"/>
  <c r="AW385" i="12" s="1"/>
  <c r="AV163" i="12"/>
  <c r="AV385" i="12" s="1"/>
  <c r="AU163" i="12"/>
  <c r="AU385" i="12" s="1"/>
  <c r="AT163" i="12"/>
  <c r="AT385" i="12" s="1"/>
  <c r="AS163" i="12"/>
  <c r="AS385" i="12" s="1"/>
  <c r="AR163" i="12"/>
  <c r="AR385" i="12" s="1"/>
  <c r="AQ163" i="12"/>
  <c r="AQ385" i="12" s="1"/>
  <c r="AP163" i="12"/>
  <c r="AP385" i="12" s="1"/>
  <c r="AO163" i="12"/>
  <c r="AO385" i="12" s="1"/>
  <c r="AN163" i="12"/>
  <c r="AN385" i="12" s="1"/>
  <c r="AM163" i="12"/>
  <c r="AM385" i="12" s="1"/>
  <c r="AL163" i="12"/>
  <c r="AL385" i="12" s="1"/>
  <c r="AK163" i="12"/>
  <c r="AK385" i="12" s="1"/>
  <c r="AJ163" i="12"/>
  <c r="AJ385" i="12" s="1"/>
  <c r="AI163" i="12"/>
  <c r="AI385" i="12" s="1"/>
  <c r="AH163" i="12"/>
  <c r="AH385" i="12" s="1"/>
  <c r="AG163" i="12"/>
  <c r="AG385" i="12" s="1"/>
  <c r="AF163" i="12"/>
  <c r="AF385" i="12" s="1"/>
  <c r="AE163" i="12"/>
  <c r="AE385" i="12" s="1"/>
  <c r="AD163" i="12"/>
  <c r="AD385" i="12" s="1"/>
  <c r="AC163" i="12"/>
  <c r="AC385" i="12" s="1"/>
  <c r="AB163" i="12"/>
  <c r="AB385" i="12" s="1"/>
  <c r="AA163" i="12"/>
  <c r="AA385" i="12" s="1"/>
  <c r="Z163" i="12"/>
  <c r="Z385" i="12" s="1"/>
  <c r="Y163" i="12"/>
  <c r="Y385" i="12" s="1"/>
  <c r="X163" i="12"/>
  <c r="X385" i="12" s="1"/>
  <c r="W163" i="12"/>
  <c r="W385" i="12" s="1"/>
  <c r="V163" i="12"/>
  <c r="V385" i="12" s="1"/>
  <c r="U163" i="12"/>
  <c r="U385" i="12" s="1"/>
  <c r="T163" i="12"/>
  <c r="T385" i="12" s="1"/>
  <c r="S163" i="12"/>
  <c r="S385" i="12" s="1"/>
  <c r="R163" i="12"/>
  <c r="R385" i="12" s="1"/>
  <c r="Q163" i="12"/>
  <c r="Q385" i="12" s="1"/>
  <c r="P163" i="12"/>
  <c r="P385" i="12" s="1"/>
  <c r="O163" i="12"/>
  <c r="O385" i="12" s="1"/>
  <c r="N163" i="12"/>
  <c r="N385" i="12" s="1"/>
  <c r="M163" i="12"/>
  <c r="M385" i="12" s="1"/>
  <c r="L163" i="12"/>
  <c r="L385" i="12" s="1"/>
  <c r="K163" i="12"/>
  <c r="K385" i="12" s="1"/>
  <c r="J163" i="12"/>
  <c r="J385" i="12" s="1"/>
  <c r="I163" i="12"/>
  <c r="I385" i="12" s="1"/>
  <c r="H163" i="12"/>
  <c r="H385" i="12" s="1"/>
  <c r="G163" i="12"/>
  <c r="G385" i="12" s="1"/>
  <c r="F163" i="12"/>
  <c r="F385" i="12" s="1"/>
  <c r="E163" i="12"/>
  <c r="E385" i="12" s="1"/>
  <c r="DH162" i="12"/>
  <c r="DH384" i="12" s="1"/>
  <c r="DG162" i="12"/>
  <c r="DG384" i="12" s="1"/>
  <c r="DF162" i="12"/>
  <c r="DF384" i="12" s="1"/>
  <c r="DE162" i="12"/>
  <c r="DE384" i="12" s="1"/>
  <c r="DD162" i="12"/>
  <c r="DD384" i="12" s="1"/>
  <c r="DC162" i="12"/>
  <c r="DC384" i="12" s="1"/>
  <c r="DB162" i="12"/>
  <c r="DB384" i="12" s="1"/>
  <c r="DA162" i="12"/>
  <c r="DA384" i="12" s="1"/>
  <c r="CZ162" i="12"/>
  <c r="CZ384" i="12" s="1"/>
  <c r="CY162" i="12"/>
  <c r="CY384" i="12" s="1"/>
  <c r="CX162" i="12"/>
  <c r="CX384" i="12" s="1"/>
  <c r="CW162" i="12"/>
  <c r="CW384" i="12" s="1"/>
  <c r="CV162" i="12"/>
  <c r="CV384" i="12" s="1"/>
  <c r="CU162" i="12"/>
  <c r="CU384" i="12" s="1"/>
  <c r="CT162" i="12"/>
  <c r="CT384" i="12" s="1"/>
  <c r="CS162" i="12"/>
  <c r="CS384" i="12" s="1"/>
  <c r="CR162" i="12"/>
  <c r="CR384" i="12" s="1"/>
  <c r="CQ162" i="12"/>
  <c r="CQ384" i="12" s="1"/>
  <c r="CP162" i="12"/>
  <c r="CP384" i="12" s="1"/>
  <c r="CO162" i="12"/>
  <c r="CO384" i="12" s="1"/>
  <c r="CN162" i="12"/>
  <c r="CN384" i="12" s="1"/>
  <c r="CM162" i="12"/>
  <c r="CM384" i="12" s="1"/>
  <c r="CL162" i="12"/>
  <c r="CL384" i="12" s="1"/>
  <c r="CK162" i="12"/>
  <c r="CK384" i="12" s="1"/>
  <c r="CJ162" i="12"/>
  <c r="CJ384" i="12" s="1"/>
  <c r="CI162" i="12"/>
  <c r="CI384" i="12" s="1"/>
  <c r="CH162" i="12"/>
  <c r="CH384" i="12" s="1"/>
  <c r="CG162" i="12"/>
  <c r="CG384" i="12" s="1"/>
  <c r="CF162" i="12"/>
  <c r="CF384" i="12" s="1"/>
  <c r="CE162" i="12"/>
  <c r="CE384" i="12" s="1"/>
  <c r="CD162" i="12"/>
  <c r="CD384" i="12" s="1"/>
  <c r="CC162" i="12"/>
  <c r="CC384" i="12" s="1"/>
  <c r="CB162" i="12"/>
  <c r="CB384" i="12" s="1"/>
  <c r="CA162" i="12"/>
  <c r="CA384" i="12" s="1"/>
  <c r="BZ162" i="12"/>
  <c r="BZ384" i="12" s="1"/>
  <c r="BY162" i="12"/>
  <c r="BY384" i="12" s="1"/>
  <c r="BX162" i="12"/>
  <c r="BX384" i="12" s="1"/>
  <c r="BW162" i="12"/>
  <c r="BW384" i="12" s="1"/>
  <c r="BV162" i="12"/>
  <c r="BV384" i="12" s="1"/>
  <c r="BU162" i="12"/>
  <c r="BU384" i="12" s="1"/>
  <c r="BT162" i="12"/>
  <c r="BT384" i="12" s="1"/>
  <c r="BS162" i="12"/>
  <c r="BS384" i="12" s="1"/>
  <c r="BR162" i="12"/>
  <c r="BR384" i="12" s="1"/>
  <c r="BQ162" i="12"/>
  <c r="BQ384" i="12" s="1"/>
  <c r="BP162" i="12"/>
  <c r="BP384" i="12" s="1"/>
  <c r="BO162" i="12"/>
  <c r="BO384" i="12" s="1"/>
  <c r="BN162" i="12"/>
  <c r="BN384" i="12" s="1"/>
  <c r="BM162" i="12"/>
  <c r="BM384" i="12" s="1"/>
  <c r="BL162" i="12"/>
  <c r="BL384" i="12" s="1"/>
  <c r="BK162" i="12"/>
  <c r="BK384" i="12" s="1"/>
  <c r="BJ162" i="12"/>
  <c r="BJ384" i="12" s="1"/>
  <c r="BI162" i="12"/>
  <c r="BI384" i="12" s="1"/>
  <c r="BH162" i="12"/>
  <c r="BH384" i="12" s="1"/>
  <c r="BG162" i="12"/>
  <c r="BG384" i="12" s="1"/>
  <c r="BF162" i="12"/>
  <c r="BF384" i="12" s="1"/>
  <c r="BE162" i="12"/>
  <c r="BE384" i="12" s="1"/>
  <c r="BD162" i="12"/>
  <c r="BD384" i="12" s="1"/>
  <c r="BC162" i="12"/>
  <c r="BC384" i="12" s="1"/>
  <c r="BB162" i="12"/>
  <c r="BB384" i="12" s="1"/>
  <c r="BA162" i="12"/>
  <c r="BA384" i="12" s="1"/>
  <c r="AZ162" i="12"/>
  <c r="AZ384" i="12" s="1"/>
  <c r="AY162" i="12"/>
  <c r="AY384" i="12" s="1"/>
  <c r="AX162" i="12"/>
  <c r="AX384" i="12" s="1"/>
  <c r="AW162" i="12"/>
  <c r="AW384" i="12" s="1"/>
  <c r="AV162" i="12"/>
  <c r="AV384" i="12" s="1"/>
  <c r="AU162" i="12"/>
  <c r="AU384" i="12" s="1"/>
  <c r="AT162" i="12"/>
  <c r="AT384" i="12" s="1"/>
  <c r="AS162" i="12"/>
  <c r="AS384" i="12" s="1"/>
  <c r="AR162" i="12"/>
  <c r="AR384" i="12" s="1"/>
  <c r="AQ162" i="12"/>
  <c r="AQ384" i="12" s="1"/>
  <c r="AP162" i="12"/>
  <c r="AP384" i="12" s="1"/>
  <c r="AO162" i="12"/>
  <c r="AO384" i="12" s="1"/>
  <c r="AN162" i="12"/>
  <c r="AN384" i="12" s="1"/>
  <c r="AM162" i="12"/>
  <c r="AM384" i="12" s="1"/>
  <c r="AL162" i="12"/>
  <c r="AL384" i="12" s="1"/>
  <c r="AK162" i="12"/>
  <c r="AK384" i="12" s="1"/>
  <c r="AJ162" i="12"/>
  <c r="AJ384" i="12" s="1"/>
  <c r="AI162" i="12"/>
  <c r="AI384" i="12" s="1"/>
  <c r="AH162" i="12"/>
  <c r="AH384" i="12" s="1"/>
  <c r="AG162" i="12"/>
  <c r="AG384" i="12" s="1"/>
  <c r="AF162" i="12"/>
  <c r="AF384" i="12" s="1"/>
  <c r="AE162" i="12"/>
  <c r="AE384" i="12" s="1"/>
  <c r="AD162" i="12"/>
  <c r="AD384" i="12" s="1"/>
  <c r="AC162" i="12"/>
  <c r="AC384" i="12" s="1"/>
  <c r="AB162" i="12"/>
  <c r="AB384" i="12" s="1"/>
  <c r="AA162" i="12"/>
  <c r="AA384" i="12" s="1"/>
  <c r="Z162" i="12"/>
  <c r="Z384" i="12" s="1"/>
  <c r="Y162" i="12"/>
  <c r="Y384" i="12" s="1"/>
  <c r="X162" i="12"/>
  <c r="X384" i="12" s="1"/>
  <c r="W162" i="12"/>
  <c r="W384" i="12" s="1"/>
  <c r="V162" i="12"/>
  <c r="V384" i="12" s="1"/>
  <c r="U162" i="12"/>
  <c r="U384" i="12" s="1"/>
  <c r="T162" i="12"/>
  <c r="T384" i="12" s="1"/>
  <c r="S162" i="12"/>
  <c r="S384" i="12" s="1"/>
  <c r="R162" i="12"/>
  <c r="R384" i="12" s="1"/>
  <c r="Q162" i="12"/>
  <c r="Q384" i="12" s="1"/>
  <c r="P162" i="12"/>
  <c r="P384" i="12" s="1"/>
  <c r="O162" i="12"/>
  <c r="O384" i="12" s="1"/>
  <c r="N162" i="12"/>
  <c r="N384" i="12" s="1"/>
  <c r="M162" i="12"/>
  <c r="M384" i="12" s="1"/>
  <c r="L162" i="12"/>
  <c r="L384" i="12" s="1"/>
  <c r="K162" i="12"/>
  <c r="K384" i="12" s="1"/>
  <c r="J162" i="12"/>
  <c r="J384" i="12" s="1"/>
  <c r="I162" i="12"/>
  <c r="I384" i="12" s="1"/>
  <c r="H162" i="12"/>
  <c r="H384" i="12" s="1"/>
  <c r="G162" i="12"/>
  <c r="G384" i="12" s="1"/>
  <c r="F162" i="12"/>
  <c r="F384" i="12" s="1"/>
  <c r="E162" i="12"/>
  <c r="E384" i="12" s="1"/>
  <c r="DH161" i="12"/>
  <c r="DH383" i="12" s="1"/>
  <c r="DG161" i="12"/>
  <c r="DG383" i="12" s="1"/>
  <c r="DF161" i="12"/>
  <c r="DF383" i="12" s="1"/>
  <c r="DE161" i="12"/>
  <c r="DE383" i="12" s="1"/>
  <c r="DD161" i="12"/>
  <c r="DD383" i="12" s="1"/>
  <c r="DC161" i="12"/>
  <c r="DC383" i="12" s="1"/>
  <c r="DB161" i="12"/>
  <c r="DB383" i="12" s="1"/>
  <c r="DA161" i="12"/>
  <c r="DA383" i="12" s="1"/>
  <c r="CZ161" i="12"/>
  <c r="CZ383" i="12" s="1"/>
  <c r="CY161" i="12"/>
  <c r="CY383" i="12" s="1"/>
  <c r="CX161" i="12"/>
  <c r="CX383" i="12" s="1"/>
  <c r="CW161" i="12"/>
  <c r="CW383" i="12" s="1"/>
  <c r="CV161" i="12"/>
  <c r="CV383" i="12" s="1"/>
  <c r="CU161" i="12"/>
  <c r="CU383" i="12" s="1"/>
  <c r="CT161" i="12"/>
  <c r="CT383" i="12" s="1"/>
  <c r="CS161" i="12"/>
  <c r="CS383" i="12" s="1"/>
  <c r="CR161" i="12"/>
  <c r="CR383" i="12" s="1"/>
  <c r="CQ161" i="12"/>
  <c r="CQ383" i="12" s="1"/>
  <c r="CP161" i="12"/>
  <c r="CP383" i="12" s="1"/>
  <c r="CO161" i="12"/>
  <c r="CO383" i="12" s="1"/>
  <c r="CN161" i="12"/>
  <c r="CN383" i="12" s="1"/>
  <c r="CM161" i="12"/>
  <c r="CM383" i="12" s="1"/>
  <c r="CL161" i="12"/>
  <c r="CL383" i="12" s="1"/>
  <c r="CK161" i="12"/>
  <c r="CK383" i="12" s="1"/>
  <c r="CJ161" i="12"/>
  <c r="CJ383" i="12" s="1"/>
  <c r="CI161" i="12"/>
  <c r="CI383" i="12" s="1"/>
  <c r="CH161" i="12"/>
  <c r="CH383" i="12" s="1"/>
  <c r="CG161" i="12"/>
  <c r="CG383" i="12" s="1"/>
  <c r="CF161" i="12"/>
  <c r="CF383" i="12" s="1"/>
  <c r="CE161" i="12"/>
  <c r="CE383" i="12" s="1"/>
  <c r="CD161" i="12"/>
  <c r="CD383" i="12" s="1"/>
  <c r="CC161" i="12"/>
  <c r="CC383" i="12" s="1"/>
  <c r="CB161" i="12"/>
  <c r="CB383" i="12" s="1"/>
  <c r="CA161" i="12"/>
  <c r="CA383" i="12" s="1"/>
  <c r="BZ161" i="12"/>
  <c r="BZ383" i="12" s="1"/>
  <c r="BY161" i="12"/>
  <c r="BY383" i="12" s="1"/>
  <c r="BX161" i="12"/>
  <c r="BX383" i="12" s="1"/>
  <c r="BW161" i="12"/>
  <c r="BW383" i="12" s="1"/>
  <c r="BV161" i="12"/>
  <c r="BV383" i="12" s="1"/>
  <c r="BU161" i="12"/>
  <c r="BU383" i="12" s="1"/>
  <c r="BT161" i="12"/>
  <c r="BT383" i="12" s="1"/>
  <c r="BS161" i="12"/>
  <c r="BS383" i="12" s="1"/>
  <c r="BR161" i="12"/>
  <c r="BR383" i="12" s="1"/>
  <c r="BQ161" i="12"/>
  <c r="BQ383" i="12" s="1"/>
  <c r="BP161" i="12"/>
  <c r="BP383" i="12" s="1"/>
  <c r="BO161" i="12"/>
  <c r="BO383" i="12" s="1"/>
  <c r="BN161" i="12"/>
  <c r="BN383" i="12" s="1"/>
  <c r="BM161" i="12"/>
  <c r="BM383" i="12" s="1"/>
  <c r="BL161" i="12"/>
  <c r="BL383" i="12" s="1"/>
  <c r="BK161" i="12"/>
  <c r="BK383" i="12" s="1"/>
  <c r="BJ161" i="12"/>
  <c r="BJ383" i="12" s="1"/>
  <c r="BI161" i="12"/>
  <c r="BI383" i="12" s="1"/>
  <c r="BH161" i="12"/>
  <c r="BH383" i="12" s="1"/>
  <c r="BG161" i="12"/>
  <c r="BG383" i="12" s="1"/>
  <c r="BF161" i="12"/>
  <c r="BF383" i="12" s="1"/>
  <c r="BE161" i="12"/>
  <c r="BE383" i="12" s="1"/>
  <c r="BD161" i="12"/>
  <c r="BD383" i="12" s="1"/>
  <c r="BC161" i="12"/>
  <c r="BC383" i="12" s="1"/>
  <c r="BB161" i="12"/>
  <c r="BB383" i="12" s="1"/>
  <c r="BA161" i="12"/>
  <c r="BA383" i="12" s="1"/>
  <c r="AZ161" i="12"/>
  <c r="AZ383" i="12" s="1"/>
  <c r="AY161" i="12"/>
  <c r="AY383" i="12" s="1"/>
  <c r="AX161" i="12"/>
  <c r="AX383" i="12" s="1"/>
  <c r="AW161" i="12"/>
  <c r="AW383" i="12" s="1"/>
  <c r="AV161" i="12"/>
  <c r="AV383" i="12" s="1"/>
  <c r="AU161" i="12"/>
  <c r="AU383" i="12" s="1"/>
  <c r="AT161" i="12"/>
  <c r="AT383" i="12" s="1"/>
  <c r="AS161" i="12"/>
  <c r="AS383" i="12" s="1"/>
  <c r="AR161" i="12"/>
  <c r="AR383" i="12" s="1"/>
  <c r="AQ161" i="12"/>
  <c r="AQ383" i="12" s="1"/>
  <c r="AP161" i="12"/>
  <c r="AP383" i="12" s="1"/>
  <c r="AO161" i="12"/>
  <c r="AO383" i="12" s="1"/>
  <c r="AN161" i="12"/>
  <c r="AN383" i="12" s="1"/>
  <c r="AM161" i="12"/>
  <c r="AM383" i="12" s="1"/>
  <c r="AL161" i="12"/>
  <c r="AL383" i="12" s="1"/>
  <c r="AK161" i="12"/>
  <c r="AK383" i="12" s="1"/>
  <c r="AJ161" i="12"/>
  <c r="AJ383" i="12" s="1"/>
  <c r="AI161" i="12"/>
  <c r="AI383" i="12" s="1"/>
  <c r="AH161" i="12"/>
  <c r="AH383" i="12" s="1"/>
  <c r="AG161" i="12"/>
  <c r="AG383" i="12" s="1"/>
  <c r="AF161" i="12"/>
  <c r="AF383" i="12" s="1"/>
  <c r="AE161" i="12"/>
  <c r="AE383" i="12" s="1"/>
  <c r="AD161" i="12"/>
  <c r="AD383" i="12" s="1"/>
  <c r="AC161" i="12"/>
  <c r="AC383" i="12" s="1"/>
  <c r="AB161" i="12"/>
  <c r="AB383" i="12" s="1"/>
  <c r="AA161" i="12"/>
  <c r="AA383" i="12" s="1"/>
  <c r="Z161" i="12"/>
  <c r="Z383" i="12" s="1"/>
  <c r="Y161" i="12"/>
  <c r="Y383" i="12" s="1"/>
  <c r="X161" i="12"/>
  <c r="X383" i="12" s="1"/>
  <c r="W161" i="12"/>
  <c r="W383" i="12" s="1"/>
  <c r="V161" i="12"/>
  <c r="V383" i="12" s="1"/>
  <c r="U161" i="12"/>
  <c r="U383" i="12" s="1"/>
  <c r="T161" i="12"/>
  <c r="T383" i="12" s="1"/>
  <c r="S161" i="12"/>
  <c r="S383" i="12" s="1"/>
  <c r="R161" i="12"/>
  <c r="R383" i="12" s="1"/>
  <c r="Q161" i="12"/>
  <c r="Q383" i="12" s="1"/>
  <c r="P161" i="12"/>
  <c r="P383" i="12" s="1"/>
  <c r="O161" i="12"/>
  <c r="O383" i="12" s="1"/>
  <c r="N161" i="12"/>
  <c r="N383" i="12" s="1"/>
  <c r="M161" i="12"/>
  <c r="M383" i="12" s="1"/>
  <c r="L161" i="12"/>
  <c r="L383" i="12" s="1"/>
  <c r="K161" i="12"/>
  <c r="K383" i="12" s="1"/>
  <c r="J161" i="12"/>
  <c r="J383" i="12" s="1"/>
  <c r="I161" i="12"/>
  <c r="I383" i="12" s="1"/>
  <c r="H161" i="12"/>
  <c r="H383" i="12" s="1"/>
  <c r="G161" i="12"/>
  <c r="G383" i="12" s="1"/>
  <c r="F161" i="12"/>
  <c r="F383" i="12" s="1"/>
  <c r="E161" i="12"/>
  <c r="E383" i="12" s="1"/>
  <c r="DH160" i="12"/>
  <c r="DH382" i="12" s="1"/>
  <c r="DG160" i="12"/>
  <c r="DG382" i="12" s="1"/>
  <c r="DF160" i="12"/>
  <c r="DF382" i="12" s="1"/>
  <c r="DE160" i="12"/>
  <c r="DE382" i="12" s="1"/>
  <c r="DD160" i="12"/>
  <c r="DD382" i="12" s="1"/>
  <c r="DC160" i="12"/>
  <c r="DC382" i="12" s="1"/>
  <c r="DB160" i="12"/>
  <c r="DB382" i="12" s="1"/>
  <c r="DA160" i="12"/>
  <c r="DA382" i="12" s="1"/>
  <c r="CZ160" i="12"/>
  <c r="CZ382" i="12" s="1"/>
  <c r="CY160" i="12"/>
  <c r="CY382" i="12" s="1"/>
  <c r="CX160" i="12"/>
  <c r="CX382" i="12" s="1"/>
  <c r="CW160" i="12"/>
  <c r="CW382" i="12" s="1"/>
  <c r="CV160" i="12"/>
  <c r="CV382" i="12" s="1"/>
  <c r="CU160" i="12"/>
  <c r="CU382" i="12" s="1"/>
  <c r="CT160" i="12"/>
  <c r="CT382" i="12" s="1"/>
  <c r="CS160" i="12"/>
  <c r="CS382" i="12" s="1"/>
  <c r="CR160" i="12"/>
  <c r="CR382" i="12" s="1"/>
  <c r="CQ160" i="12"/>
  <c r="CQ382" i="12" s="1"/>
  <c r="CP160" i="12"/>
  <c r="CP382" i="12" s="1"/>
  <c r="CO160" i="12"/>
  <c r="CO382" i="12" s="1"/>
  <c r="CN160" i="12"/>
  <c r="CN382" i="12" s="1"/>
  <c r="CM160" i="12"/>
  <c r="CM382" i="12" s="1"/>
  <c r="CL160" i="12"/>
  <c r="CL382" i="12" s="1"/>
  <c r="CK160" i="12"/>
  <c r="CK382" i="12" s="1"/>
  <c r="CJ160" i="12"/>
  <c r="CJ382" i="12" s="1"/>
  <c r="CI160" i="12"/>
  <c r="CI382" i="12" s="1"/>
  <c r="CH160" i="12"/>
  <c r="CH382" i="12" s="1"/>
  <c r="CG160" i="12"/>
  <c r="CG382" i="12" s="1"/>
  <c r="CF160" i="12"/>
  <c r="CF382" i="12" s="1"/>
  <c r="CE160" i="12"/>
  <c r="CE382" i="12" s="1"/>
  <c r="CD160" i="12"/>
  <c r="CD382" i="12" s="1"/>
  <c r="CC160" i="12"/>
  <c r="CC382" i="12" s="1"/>
  <c r="CB160" i="12"/>
  <c r="CB382" i="12" s="1"/>
  <c r="CA160" i="12"/>
  <c r="CA382" i="12" s="1"/>
  <c r="BZ160" i="12"/>
  <c r="BZ382" i="12" s="1"/>
  <c r="BY160" i="12"/>
  <c r="BY382" i="12" s="1"/>
  <c r="BX160" i="12"/>
  <c r="BX382" i="12" s="1"/>
  <c r="BW160" i="12"/>
  <c r="BW382" i="12" s="1"/>
  <c r="BV160" i="12"/>
  <c r="BV382" i="12" s="1"/>
  <c r="BU160" i="12"/>
  <c r="BU382" i="12" s="1"/>
  <c r="BT160" i="12"/>
  <c r="BT382" i="12" s="1"/>
  <c r="BS160" i="12"/>
  <c r="BS382" i="12" s="1"/>
  <c r="BR160" i="12"/>
  <c r="BR382" i="12" s="1"/>
  <c r="BQ160" i="12"/>
  <c r="BQ382" i="12" s="1"/>
  <c r="BP160" i="12"/>
  <c r="BP382" i="12" s="1"/>
  <c r="BO160" i="12"/>
  <c r="BO382" i="12" s="1"/>
  <c r="BN160" i="12"/>
  <c r="BN382" i="12" s="1"/>
  <c r="BM160" i="12"/>
  <c r="BM382" i="12" s="1"/>
  <c r="BL160" i="12"/>
  <c r="BL382" i="12" s="1"/>
  <c r="BK160" i="12"/>
  <c r="BK382" i="12" s="1"/>
  <c r="BJ160" i="12"/>
  <c r="BJ382" i="12" s="1"/>
  <c r="BI160" i="12"/>
  <c r="BI382" i="12" s="1"/>
  <c r="BH160" i="12"/>
  <c r="BH382" i="12" s="1"/>
  <c r="BG160" i="12"/>
  <c r="BG382" i="12" s="1"/>
  <c r="BF160" i="12"/>
  <c r="BF382" i="12" s="1"/>
  <c r="BE160" i="12"/>
  <c r="BE382" i="12" s="1"/>
  <c r="BD160" i="12"/>
  <c r="BD382" i="12" s="1"/>
  <c r="BC160" i="12"/>
  <c r="BC382" i="12" s="1"/>
  <c r="BB160" i="12"/>
  <c r="BB382" i="12" s="1"/>
  <c r="BA160" i="12"/>
  <c r="BA382" i="12" s="1"/>
  <c r="AZ160" i="12"/>
  <c r="AZ382" i="12" s="1"/>
  <c r="AY160" i="12"/>
  <c r="AY382" i="12" s="1"/>
  <c r="AX160" i="12"/>
  <c r="AX382" i="12" s="1"/>
  <c r="AW160" i="12"/>
  <c r="AW382" i="12" s="1"/>
  <c r="AV160" i="12"/>
  <c r="AV382" i="12" s="1"/>
  <c r="AU160" i="12"/>
  <c r="AU382" i="12" s="1"/>
  <c r="AT160" i="12"/>
  <c r="AT382" i="12" s="1"/>
  <c r="AS160" i="12"/>
  <c r="AS382" i="12" s="1"/>
  <c r="AR160" i="12"/>
  <c r="AR382" i="12" s="1"/>
  <c r="AQ160" i="12"/>
  <c r="AQ382" i="12" s="1"/>
  <c r="AP160" i="12"/>
  <c r="AP382" i="12" s="1"/>
  <c r="AO160" i="12"/>
  <c r="AO382" i="12" s="1"/>
  <c r="AN160" i="12"/>
  <c r="AN382" i="12" s="1"/>
  <c r="AM160" i="12"/>
  <c r="AM382" i="12" s="1"/>
  <c r="AL160" i="12"/>
  <c r="AL382" i="12" s="1"/>
  <c r="AK160" i="12"/>
  <c r="AK382" i="12" s="1"/>
  <c r="AJ160" i="12"/>
  <c r="AJ382" i="12" s="1"/>
  <c r="AI160" i="12"/>
  <c r="AI382" i="12" s="1"/>
  <c r="AH160" i="12"/>
  <c r="AH382" i="12" s="1"/>
  <c r="AG160" i="12"/>
  <c r="AG382" i="12" s="1"/>
  <c r="AF160" i="12"/>
  <c r="AF382" i="12" s="1"/>
  <c r="AE160" i="12"/>
  <c r="AE382" i="12" s="1"/>
  <c r="AD160" i="12"/>
  <c r="AD382" i="12" s="1"/>
  <c r="AC160" i="12"/>
  <c r="AC382" i="12" s="1"/>
  <c r="AB160" i="12"/>
  <c r="AB382" i="12" s="1"/>
  <c r="AA160" i="12"/>
  <c r="AA382" i="12" s="1"/>
  <c r="Z160" i="12"/>
  <c r="Z382" i="12" s="1"/>
  <c r="Y160" i="12"/>
  <c r="Y382" i="12" s="1"/>
  <c r="X160" i="12"/>
  <c r="X382" i="12" s="1"/>
  <c r="W160" i="12"/>
  <c r="W382" i="12" s="1"/>
  <c r="V160" i="12"/>
  <c r="V382" i="12" s="1"/>
  <c r="U160" i="12"/>
  <c r="U382" i="12" s="1"/>
  <c r="T160" i="12"/>
  <c r="T382" i="12" s="1"/>
  <c r="S160" i="12"/>
  <c r="S382" i="12" s="1"/>
  <c r="R160" i="12"/>
  <c r="R382" i="12" s="1"/>
  <c r="Q160" i="12"/>
  <c r="Q382" i="12" s="1"/>
  <c r="P160" i="12"/>
  <c r="P382" i="12" s="1"/>
  <c r="O160" i="12"/>
  <c r="O382" i="12" s="1"/>
  <c r="N160" i="12"/>
  <c r="N382" i="12" s="1"/>
  <c r="M160" i="12"/>
  <c r="M382" i="12" s="1"/>
  <c r="L160" i="12"/>
  <c r="L382" i="12" s="1"/>
  <c r="K160" i="12"/>
  <c r="K382" i="12" s="1"/>
  <c r="J160" i="12"/>
  <c r="J382" i="12" s="1"/>
  <c r="I160" i="12"/>
  <c r="I382" i="12" s="1"/>
  <c r="H160" i="12"/>
  <c r="H382" i="12" s="1"/>
  <c r="G160" i="12"/>
  <c r="G382" i="12" s="1"/>
  <c r="F160" i="12"/>
  <c r="F382" i="12" s="1"/>
  <c r="E160" i="12"/>
  <c r="E382" i="12" s="1"/>
  <c r="DH159" i="12"/>
  <c r="DH381" i="12" s="1"/>
  <c r="DG159" i="12"/>
  <c r="DG381" i="12" s="1"/>
  <c r="DF159" i="12"/>
  <c r="DF381" i="12" s="1"/>
  <c r="DE159" i="12"/>
  <c r="DE381" i="12" s="1"/>
  <c r="DD159" i="12"/>
  <c r="DD381" i="12" s="1"/>
  <c r="DC159" i="12"/>
  <c r="DC381" i="12" s="1"/>
  <c r="DB159" i="12"/>
  <c r="DB381" i="12" s="1"/>
  <c r="DA159" i="12"/>
  <c r="DA381" i="12" s="1"/>
  <c r="CZ159" i="12"/>
  <c r="CZ381" i="12" s="1"/>
  <c r="CY159" i="12"/>
  <c r="CY381" i="12" s="1"/>
  <c r="CX159" i="12"/>
  <c r="CX381" i="12" s="1"/>
  <c r="CW159" i="12"/>
  <c r="CW381" i="12" s="1"/>
  <c r="CV159" i="12"/>
  <c r="CV381" i="12" s="1"/>
  <c r="CU159" i="12"/>
  <c r="CU381" i="12" s="1"/>
  <c r="CT159" i="12"/>
  <c r="CT381" i="12" s="1"/>
  <c r="CS159" i="12"/>
  <c r="CS381" i="12" s="1"/>
  <c r="CR159" i="12"/>
  <c r="CR381" i="12" s="1"/>
  <c r="CQ159" i="12"/>
  <c r="CQ381" i="12" s="1"/>
  <c r="CP159" i="12"/>
  <c r="CP381" i="12" s="1"/>
  <c r="CO159" i="12"/>
  <c r="CO381" i="12" s="1"/>
  <c r="CN159" i="12"/>
  <c r="CN381" i="12" s="1"/>
  <c r="CM159" i="12"/>
  <c r="CM381" i="12" s="1"/>
  <c r="CL159" i="12"/>
  <c r="CL381" i="12" s="1"/>
  <c r="CK159" i="12"/>
  <c r="CK381" i="12" s="1"/>
  <c r="CJ159" i="12"/>
  <c r="CJ381" i="12" s="1"/>
  <c r="CI159" i="12"/>
  <c r="CI381" i="12" s="1"/>
  <c r="CH159" i="12"/>
  <c r="CH381" i="12" s="1"/>
  <c r="CG159" i="12"/>
  <c r="CG381" i="12" s="1"/>
  <c r="CF159" i="12"/>
  <c r="CF381" i="12" s="1"/>
  <c r="CE159" i="12"/>
  <c r="CE381" i="12" s="1"/>
  <c r="CD159" i="12"/>
  <c r="CD381" i="12" s="1"/>
  <c r="CC159" i="12"/>
  <c r="CC381" i="12" s="1"/>
  <c r="CB159" i="12"/>
  <c r="CB381" i="12" s="1"/>
  <c r="CA159" i="12"/>
  <c r="CA381" i="12" s="1"/>
  <c r="BZ159" i="12"/>
  <c r="BZ381" i="12" s="1"/>
  <c r="BY159" i="12"/>
  <c r="BY381" i="12" s="1"/>
  <c r="BX159" i="12"/>
  <c r="BX381" i="12" s="1"/>
  <c r="BW159" i="12"/>
  <c r="BW381" i="12" s="1"/>
  <c r="BV159" i="12"/>
  <c r="BV381" i="12" s="1"/>
  <c r="BU159" i="12"/>
  <c r="BU381" i="12" s="1"/>
  <c r="BT159" i="12"/>
  <c r="BT381" i="12" s="1"/>
  <c r="BS159" i="12"/>
  <c r="BS381" i="12" s="1"/>
  <c r="BR159" i="12"/>
  <c r="BR381" i="12" s="1"/>
  <c r="BQ159" i="12"/>
  <c r="BQ381" i="12" s="1"/>
  <c r="BP159" i="12"/>
  <c r="BP381" i="12" s="1"/>
  <c r="BO159" i="12"/>
  <c r="BO381" i="12" s="1"/>
  <c r="BN159" i="12"/>
  <c r="BN381" i="12" s="1"/>
  <c r="BM159" i="12"/>
  <c r="BM381" i="12" s="1"/>
  <c r="BL159" i="12"/>
  <c r="BL381" i="12" s="1"/>
  <c r="BK159" i="12"/>
  <c r="BK381" i="12" s="1"/>
  <c r="BJ159" i="12"/>
  <c r="BJ381" i="12" s="1"/>
  <c r="BI159" i="12"/>
  <c r="BI381" i="12" s="1"/>
  <c r="BH159" i="12"/>
  <c r="BH381" i="12" s="1"/>
  <c r="BG159" i="12"/>
  <c r="BG381" i="12" s="1"/>
  <c r="BF159" i="12"/>
  <c r="BF381" i="12" s="1"/>
  <c r="BE159" i="12"/>
  <c r="BE381" i="12" s="1"/>
  <c r="BD159" i="12"/>
  <c r="BD381" i="12" s="1"/>
  <c r="BC159" i="12"/>
  <c r="BC381" i="12" s="1"/>
  <c r="BB159" i="12"/>
  <c r="BB381" i="12" s="1"/>
  <c r="BA159" i="12"/>
  <c r="BA381" i="12" s="1"/>
  <c r="AZ159" i="12"/>
  <c r="AZ381" i="12" s="1"/>
  <c r="AY159" i="12"/>
  <c r="AY381" i="12" s="1"/>
  <c r="AX159" i="12"/>
  <c r="AX381" i="12" s="1"/>
  <c r="AW159" i="12"/>
  <c r="AW381" i="12" s="1"/>
  <c r="AV159" i="12"/>
  <c r="AV381" i="12" s="1"/>
  <c r="AU159" i="12"/>
  <c r="AU381" i="12" s="1"/>
  <c r="AT159" i="12"/>
  <c r="AT381" i="12" s="1"/>
  <c r="AS159" i="12"/>
  <c r="AS381" i="12" s="1"/>
  <c r="AR159" i="12"/>
  <c r="AR381" i="12" s="1"/>
  <c r="AQ159" i="12"/>
  <c r="AQ381" i="12" s="1"/>
  <c r="AP159" i="12"/>
  <c r="AP381" i="12" s="1"/>
  <c r="AO159" i="12"/>
  <c r="AO381" i="12" s="1"/>
  <c r="AN159" i="12"/>
  <c r="AN381" i="12" s="1"/>
  <c r="AM159" i="12"/>
  <c r="AM381" i="12" s="1"/>
  <c r="AL159" i="12"/>
  <c r="AL381" i="12" s="1"/>
  <c r="AK159" i="12"/>
  <c r="AK381" i="12" s="1"/>
  <c r="AJ159" i="12"/>
  <c r="AJ381" i="12" s="1"/>
  <c r="AI159" i="12"/>
  <c r="AI381" i="12" s="1"/>
  <c r="AH159" i="12"/>
  <c r="AH381" i="12" s="1"/>
  <c r="AG159" i="12"/>
  <c r="AG381" i="12" s="1"/>
  <c r="AF159" i="12"/>
  <c r="AF381" i="12" s="1"/>
  <c r="AE159" i="12"/>
  <c r="AE381" i="12" s="1"/>
  <c r="AD159" i="12"/>
  <c r="AD381" i="12" s="1"/>
  <c r="AC159" i="12"/>
  <c r="AC381" i="12" s="1"/>
  <c r="AB159" i="12"/>
  <c r="AB381" i="12" s="1"/>
  <c r="AA159" i="12"/>
  <c r="AA381" i="12" s="1"/>
  <c r="Z159" i="12"/>
  <c r="Z381" i="12" s="1"/>
  <c r="Y159" i="12"/>
  <c r="Y381" i="12" s="1"/>
  <c r="X159" i="12"/>
  <c r="X381" i="12" s="1"/>
  <c r="W159" i="12"/>
  <c r="W381" i="12" s="1"/>
  <c r="V159" i="12"/>
  <c r="V381" i="12" s="1"/>
  <c r="U159" i="12"/>
  <c r="U381" i="12" s="1"/>
  <c r="T159" i="12"/>
  <c r="T381" i="12" s="1"/>
  <c r="S159" i="12"/>
  <c r="S381" i="12" s="1"/>
  <c r="R159" i="12"/>
  <c r="R381" i="12" s="1"/>
  <c r="Q159" i="12"/>
  <c r="Q381" i="12" s="1"/>
  <c r="P159" i="12"/>
  <c r="P381" i="12" s="1"/>
  <c r="O159" i="12"/>
  <c r="O381" i="12" s="1"/>
  <c r="N159" i="12"/>
  <c r="N381" i="12" s="1"/>
  <c r="M159" i="12"/>
  <c r="M381" i="12" s="1"/>
  <c r="L159" i="12"/>
  <c r="L381" i="12" s="1"/>
  <c r="K159" i="12"/>
  <c r="K381" i="12" s="1"/>
  <c r="J159" i="12"/>
  <c r="J381" i="12" s="1"/>
  <c r="I159" i="12"/>
  <c r="I381" i="12" s="1"/>
  <c r="H159" i="12"/>
  <c r="H381" i="12" s="1"/>
  <c r="G159" i="12"/>
  <c r="G381" i="12" s="1"/>
  <c r="F159" i="12"/>
  <c r="F381" i="12" s="1"/>
  <c r="E159" i="12"/>
  <c r="E381" i="12" s="1"/>
  <c r="DH158" i="12"/>
  <c r="DH380" i="12" s="1"/>
  <c r="DG158" i="12"/>
  <c r="DG380" i="12" s="1"/>
  <c r="DF158" i="12"/>
  <c r="DF380" i="12" s="1"/>
  <c r="DE158" i="12"/>
  <c r="DE380" i="12" s="1"/>
  <c r="DD158" i="12"/>
  <c r="DD380" i="12" s="1"/>
  <c r="DC158" i="12"/>
  <c r="DC380" i="12" s="1"/>
  <c r="DB158" i="12"/>
  <c r="DB380" i="12" s="1"/>
  <c r="DA158" i="12"/>
  <c r="DA380" i="12" s="1"/>
  <c r="CZ158" i="12"/>
  <c r="CZ380" i="12" s="1"/>
  <c r="CY158" i="12"/>
  <c r="CY380" i="12" s="1"/>
  <c r="CX158" i="12"/>
  <c r="CX380" i="12" s="1"/>
  <c r="CW158" i="12"/>
  <c r="CW380" i="12" s="1"/>
  <c r="CV158" i="12"/>
  <c r="CV380" i="12" s="1"/>
  <c r="CU158" i="12"/>
  <c r="CU380" i="12" s="1"/>
  <c r="CT158" i="12"/>
  <c r="CT380" i="12" s="1"/>
  <c r="CS158" i="12"/>
  <c r="CS380" i="12" s="1"/>
  <c r="CR158" i="12"/>
  <c r="CR380" i="12" s="1"/>
  <c r="CQ158" i="12"/>
  <c r="CQ380" i="12" s="1"/>
  <c r="CP158" i="12"/>
  <c r="CP380" i="12" s="1"/>
  <c r="CO158" i="12"/>
  <c r="CO380" i="12" s="1"/>
  <c r="CN158" i="12"/>
  <c r="CN380" i="12" s="1"/>
  <c r="CM158" i="12"/>
  <c r="CM380" i="12" s="1"/>
  <c r="CL158" i="12"/>
  <c r="CL380" i="12" s="1"/>
  <c r="CK158" i="12"/>
  <c r="CK380" i="12" s="1"/>
  <c r="CJ158" i="12"/>
  <c r="CJ380" i="12" s="1"/>
  <c r="CI158" i="12"/>
  <c r="CI380" i="12" s="1"/>
  <c r="CH158" i="12"/>
  <c r="CH380" i="12" s="1"/>
  <c r="CG158" i="12"/>
  <c r="CG380" i="12" s="1"/>
  <c r="CF158" i="12"/>
  <c r="CF380" i="12" s="1"/>
  <c r="CE158" i="12"/>
  <c r="CE380" i="12" s="1"/>
  <c r="CD158" i="12"/>
  <c r="CD380" i="12" s="1"/>
  <c r="CC158" i="12"/>
  <c r="CC380" i="12" s="1"/>
  <c r="CB158" i="12"/>
  <c r="CB380" i="12" s="1"/>
  <c r="CA158" i="12"/>
  <c r="CA380" i="12" s="1"/>
  <c r="BZ158" i="12"/>
  <c r="BZ380" i="12" s="1"/>
  <c r="BY158" i="12"/>
  <c r="BY380" i="12" s="1"/>
  <c r="BX158" i="12"/>
  <c r="BX380" i="12" s="1"/>
  <c r="BW158" i="12"/>
  <c r="BW380" i="12" s="1"/>
  <c r="BV158" i="12"/>
  <c r="BV380" i="12" s="1"/>
  <c r="BU158" i="12"/>
  <c r="BU380" i="12" s="1"/>
  <c r="BT158" i="12"/>
  <c r="BT380" i="12" s="1"/>
  <c r="BS158" i="12"/>
  <c r="BS380" i="12" s="1"/>
  <c r="BR158" i="12"/>
  <c r="BR380" i="12" s="1"/>
  <c r="BQ158" i="12"/>
  <c r="BQ380" i="12" s="1"/>
  <c r="BP158" i="12"/>
  <c r="BP380" i="12" s="1"/>
  <c r="BO158" i="12"/>
  <c r="BO380" i="12" s="1"/>
  <c r="BN158" i="12"/>
  <c r="BN380" i="12" s="1"/>
  <c r="BM158" i="12"/>
  <c r="BM380" i="12" s="1"/>
  <c r="BL158" i="12"/>
  <c r="BL380" i="12" s="1"/>
  <c r="BK158" i="12"/>
  <c r="BK380" i="12" s="1"/>
  <c r="BJ158" i="12"/>
  <c r="BJ380" i="12" s="1"/>
  <c r="BI158" i="12"/>
  <c r="BI380" i="12" s="1"/>
  <c r="BH158" i="12"/>
  <c r="BH380" i="12" s="1"/>
  <c r="BG158" i="12"/>
  <c r="BG380" i="12" s="1"/>
  <c r="BF158" i="12"/>
  <c r="BF380" i="12" s="1"/>
  <c r="BE158" i="12"/>
  <c r="BE380" i="12" s="1"/>
  <c r="BD158" i="12"/>
  <c r="BD380" i="12" s="1"/>
  <c r="BC158" i="12"/>
  <c r="BC380" i="12" s="1"/>
  <c r="BB158" i="12"/>
  <c r="BB380" i="12" s="1"/>
  <c r="BA158" i="12"/>
  <c r="BA380" i="12" s="1"/>
  <c r="AZ158" i="12"/>
  <c r="AZ380" i="12" s="1"/>
  <c r="AY158" i="12"/>
  <c r="AY380" i="12" s="1"/>
  <c r="AX158" i="12"/>
  <c r="AX380" i="12" s="1"/>
  <c r="AW158" i="12"/>
  <c r="AW380" i="12" s="1"/>
  <c r="AV158" i="12"/>
  <c r="AV380" i="12" s="1"/>
  <c r="AU158" i="12"/>
  <c r="AU380" i="12" s="1"/>
  <c r="AT158" i="12"/>
  <c r="AT380" i="12" s="1"/>
  <c r="AS158" i="12"/>
  <c r="AS380" i="12" s="1"/>
  <c r="AR158" i="12"/>
  <c r="AR380" i="12" s="1"/>
  <c r="AQ158" i="12"/>
  <c r="AQ380" i="12" s="1"/>
  <c r="AP158" i="12"/>
  <c r="AP380" i="12" s="1"/>
  <c r="AO158" i="12"/>
  <c r="AO380" i="12" s="1"/>
  <c r="AN158" i="12"/>
  <c r="AN380" i="12" s="1"/>
  <c r="AM158" i="12"/>
  <c r="AM380" i="12" s="1"/>
  <c r="AL158" i="12"/>
  <c r="AL380" i="12" s="1"/>
  <c r="AK158" i="12"/>
  <c r="AK380" i="12" s="1"/>
  <c r="AJ158" i="12"/>
  <c r="AJ380" i="12" s="1"/>
  <c r="AI158" i="12"/>
  <c r="AI380" i="12" s="1"/>
  <c r="AH158" i="12"/>
  <c r="AH380" i="12" s="1"/>
  <c r="AG158" i="12"/>
  <c r="AG380" i="12" s="1"/>
  <c r="AF158" i="12"/>
  <c r="AF380" i="12" s="1"/>
  <c r="AE158" i="12"/>
  <c r="AE380" i="12" s="1"/>
  <c r="AD158" i="12"/>
  <c r="AD380" i="12" s="1"/>
  <c r="AC158" i="12"/>
  <c r="AC380" i="12" s="1"/>
  <c r="AB158" i="12"/>
  <c r="AB380" i="12" s="1"/>
  <c r="AA158" i="12"/>
  <c r="AA380" i="12" s="1"/>
  <c r="Z158" i="12"/>
  <c r="Z380" i="12" s="1"/>
  <c r="Y158" i="12"/>
  <c r="Y380" i="12" s="1"/>
  <c r="X158" i="12"/>
  <c r="X380" i="12" s="1"/>
  <c r="W158" i="12"/>
  <c r="W380" i="12" s="1"/>
  <c r="V158" i="12"/>
  <c r="V380" i="12" s="1"/>
  <c r="U158" i="12"/>
  <c r="U380" i="12" s="1"/>
  <c r="T158" i="12"/>
  <c r="T380" i="12" s="1"/>
  <c r="S158" i="12"/>
  <c r="S380" i="12" s="1"/>
  <c r="R158" i="12"/>
  <c r="R380" i="12" s="1"/>
  <c r="Q158" i="12"/>
  <c r="Q380" i="12" s="1"/>
  <c r="P158" i="12"/>
  <c r="P380" i="12" s="1"/>
  <c r="O158" i="12"/>
  <c r="O380" i="12" s="1"/>
  <c r="N158" i="12"/>
  <c r="N380" i="12" s="1"/>
  <c r="M158" i="12"/>
  <c r="M380" i="12" s="1"/>
  <c r="L158" i="12"/>
  <c r="L380" i="12" s="1"/>
  <c r="K158" i="12"/>
  <c r="K380" i="12" s="1"/>
  <c r="J158" i="12"/>
  <c r="J380" i="12" s="1"/>
  <c r="I158" i="12"/>
  <c r="I380" i="12" s="1"/>
  <c r="H158" i="12"/>
  <c r="H380" i="12" s="1"/>
  <c r="G158" i="12"/>
  <c r="G380" i="12" s="1"/>
  <c r="F158" i="12"/>
  <c r="F380" i="12" s="1"/>
  <c r="E158" i="12"/>
  <c r="E380" i="12" s="1"/>
  <c r="DH157" i="12"/>
  <c r="DH379" i="12" s="1"/>
  <c r="DG157" i="12"/>
  <c r="DG379" i="12" s="1"/>
  <c r="DF157" i="12"/>
  <c r="DF379" i="12" s="1"/>
  <c r="DE157" i="12"/>
  <c r="DE379" i="12" s="1"/>
  <c r="DD157" i="12"/>
  <c r="DD379" i="12" s="1"/>
  <c r="DC157" i="12"/>
  <c r="DC379" i="12" s="1"/>
  <c r="DB157" i="12"/>
  <c r="DB379" i="12" s="1"/>
  <c r="DA157" i="12"/>
  <c r="DA379" i="12" s="1"/>
  <c r="CZ157" i="12"/>
  <c r="CZ379" i="12" s="1"/>
  <c r="CY157" i="12"/>
  <c r="CY379" i="12" s="1"/>
  <c r="CX157" i="12"/>
  <c r="CX379" i="12" s="1"/>
  <c r="CW157" i="12"/>
  <c r="CW379" i="12" s="1"/>
  <c r="CV157" i="12"/>
  <c r="CV379" i="12" s="1"/>
  <c r="CU157" i="12"/>
  <c r="CU379" i="12" s="1"/>
  <c r="CT157" i="12"/>
  <c r="CT379" i="12" s="1"/>
  <c r="CS157" i="12"/>
  <c r="CS379" i="12" s="1"/>
  <c r="CR157" i="12"/>
  <c r="CR379" i="12" s="1"/>
  <c r="CQ157" i="12"/>
  <c r="CQ379" i="12" s="1"/>
  <c r="CP157" i="12"/>
  <c r="CP379" i="12" s="1"/>
  <c r="CO157" i="12"/>
  <c r="CO379" i="12" s="1"/>
  <c r="CN157" i="12"/>
  <c r="CN379" i="12" s="1"/>
  <c r="CM157" i="12"/>
  <c r="CM379" i="12" s="1"/>
  <c r="CL157" i="12"/>
  <c r="CL379" i="12" s="1"/>
  <c r="CK157" i="12"/>
  <c r="CK379" i="12" s="1"/>
  <c r="CJ157" i="12"/>
  <c r="CJ379" i="12" s="1"/>
  <c r="CI157" i="12"/>
  <c r="CI379" i="12" s="1"/>
  <c r="CH157" i="12"/>
  <c r="CH379" i="12" s="1"/>
  <c r="CG157" i="12"/>
  <c r="CG379" i="12" s="1"/>
  <c r="CF157" i="12"/>
  <c r="CF379" i="12" s="1"/>
  <c r="CE157" i="12"/>
  <c r="CE379" i="12" s="1"/>
  <c r="CD157" i="12"/>
  <c r="CD379" i="12" s="1"/>
  <c r="CC157" i="12"/>
  <c r="CC379" i="12" s="1"/>
  <c r="CB157" i="12"/>
  <c r="CB379" i="12" s="1"/>
  <c r="CA157" i="12"/>
  <c r="CA379" i="12" s="1"/>
  <c r="BZ157" i="12"/>
  <c r="BZ379" i="12" s="1"/>
  <c r="BY157" i="12"/>
  <c r="BY379" i="12" s="1"/>
  <c r="BX157" i="12"/>
  <c r="BX379" i="12" s="1"/>
  <c r="BW157" i="12"/>
  <c r="BW379" i="12" s="1"/>
  <c r="BV157" i="12"/>
  <c r="BV379" i="12" s="1"/>
  <c r="BU157" i="12"/>
  <c r="BU379" i="12" s="1"/>
  <c r="BT157" i="12"/>
  <c r="BT379" i="12" s="1"/>
  <c r="BS157" i="12"/>
  <c r="BS379" i="12" s="1"/>
  <c r="BR157" i="12"/>
  <c r="BR379" i="12" s="1"/>
  <c r="BQ157" i="12"/>
  <c r="BQ379" i="12" s="1"/>
  <c r="BP157" i="12"/>
  <c r="BP379" i="12" s="1"/>
  <c r="BO157" i="12"/>
  <c r="BO379" i="12" s="1"/>
  <c r="BN157" i="12"/>
  <c r="BN379" i="12" s="1"/>
  <c r="BM157" i="12"/>
  <c r="BM379" i="12" s="1"/>
  <c r="BL157" i="12"/>
  <c r="BL379" i="12" s="1"/>
  <c r="BK157" i="12"/>
  <c r="BK379" i="12" s="1"/>
  <c r="BJ157" i="12"/>
  <c r="BJ379" i="12" s="1"/>
  <c r="BI157" i="12"/>
  <c r="BI379" i="12" s="1"/>
  <c r="BH157" i="12"/>
  <c r="BH379" i="12" s="1"/>
  <c r="BG157" i="12"/>
  <c r="BG379" i="12" s="1"/>
  <c r="BF157" i="12"/>
  <c r="BF379" i="12" s="1"/>
  <c r="BE157" i="12"/>
  <c r="BE379" i="12" s="1"/>
  <c r="BD157" i="12"/>
  <c r="BD379" i="12" s="1"/>
  <c r="BC157" i="12"/>
  <c r="BC379" i="12" s="1"/>
  <c r="BB157" i="12"/>
  <c r="BB379" i="12" s="1"/>
  <c r="BA157" i="12"/>
  <c r="BA379" i="12" s="1"/>
  <c r="AZ157" i="12"/>
  <c r="AZ379" i="12" s="1"/>
  <c r="AY157" i="12"/>
  <c r="AY379" i="12" s="1"/>
  <c r="AX157" i="12"/>
  <c r="AX379" i="12" s="1"/>
  <c r="AW157" i="12"/>
  <c r="AW379" i="12" s="1"/>
  <c r="AV157" i="12"/>
  <c r="AV379" i="12" s="1"/>
  <c r="AU157" i="12"/>
  <c r="AU379" i="12" s="1"/>
  <c r="AT157" i="12"/>
  <c r="AT379" i="12" s="1"/>
  <c r="AS157" i="12"/>
  <c r="AS379" i="12" s="1"/>
  <c r="AR157" i="12"/>
  <c r="AR379" i="12" s="1"/>
  <c r="AQ157" i="12"/>
  <c r="AQ379" i="12" s="1"/>
  <c r="AP157" i="12"/>
  <c r="AP379" i="12" s="1"/>
  <c r="AO157" i="12"/>
  <c r="AO379" i="12" s="1"/>
  <c r="AN157" i="12"/>
  <c r="AN379" i="12" s="1"/>
  <c r="AM157" i="12"/>
  <c r="AM379" i="12" s="1"/>
  <c r="AL157" i="12"/>
  <c r="AL379" i="12" s="1"/>
  <c r="AK157" i="12"/>
  <c r="AK379" i="12" s="1"/>
  <c r="AJ157" i="12"/>
  <c r="AJ379" i="12" s="1"/>
  <c r="AI157" i="12"/>
  <c r="AI379" i="12" s="1"/>
  <c r="AH157" i="12"/>
  <c r="AH379" i="12" s="1"/>
  <c r="AG157" i="12"/>
  <c r="AG379" i="12" s="1"/>
  <c r="AF157" i="12"/>
  <c r="AF379" i="12" s="1"/>
  <c r="AE157" i="12"/>
  <c r="AE379" i="12" s="1"/>
  <c r="AD157" i="12"/>
  <c r="AD379" i="12" s="1"/>
  <c r="AC157" i="12"/>
  <c r="AC379" i="12" s="1"/>
  <c r="AB157" i="12"/>
  <c r="AB379" i="12" s="1"/>
  <c r="AA157" i="12"/>
  <c r="AA379" i="12" s="1"/>
  <c r="Z157" i="12"/>
  <c r="Z379" i="12" s="1"/>
  <c r="Y157" i="12"/>
  <c r="Y379" i="12" s="1"/>
  <c r="X157" i="12"/>
  <c r="X379" i="12" s="1"/>
  <c r="W157" i="12"/>
  <c r="W379" i="12" s="1"/>
  <c r="V157" i="12"/>
  <c r="V379" i="12" s="1"/>
  <c r="U157" i="12"/>
  <c r="U379" i="12" s="1"/>
  <c r="T157" i="12"/>
  <c r="T379" i="12" s="1"/>
  <c r="S157" i="12"/>
  <c r="S379" i="12" s="1"/>
  <c r="R157" i="12"/>
  <c r="R379" i="12" s="1"/>
  <c r="Q157" i="12"/>
  <c r="Q379" i="12" s="1"/>
  <c r="P157" i="12"/>
  <c r="P379" i="12" s="1"/>
  <c r="O157" i="12"/>
  <c r="O379" i="12" s="1"/>
  <c r="N157" i="12"/>
  <c r="N379" i="12" s="1"/>
  <c r="M157" i="12"/>
  <c r="M379" i="12" s="1"/>
  <c r="L157" i="12"/>
  <c r="L379" i="12" s="1"/>
  <c r="K157" i="12"/>
  <c r="K379" i="12" s="1"/>
  <c r="J157" i="12"/>
  <c r="J379" i="12" s="1"/>
  <c r="I157" i="12"/>
  <c r="I379" i="12" s="1"/>
  <c r="H157" i="12"/>
  <c r="H379" i="12" s="1"/>
  <c r="G157" i="12"/>
  <c r="G379" i="12" s="1"/>
  <c r="F157" i="12"/>
  <c r="F379" i="12" s="1"/>
  <c r="E157" i="12"/>
  <c r="E379" i="12" s="1"/>
  <c r="DH156" i="12"/>
  <c r="DH378" i="12" s="1"/>
  <c r="DG156" i="12"/>
  <c r="DG378" i="12" s="1"/>
  <c r="DF156" i="12"/>
  <c r="DF378" i="12" s="1"/>
  <c r="DE156" i="12"/>
  <c r="DE378" i="12" s="1"/>
  <c r="DD156" i="12"/>
  <c r="DD378" i="12" s="1"/>
  <c r="DC156" i="12"/>
  <c r="DC378" i="12" s="1"/>
  <c r="DB156" i="12"/>
  <c r="DB378" i="12" s="1"/>
  <c r="DA156" i="12"/>
  <c r="DA378" i="12" s="1"/>
  <c r="CZ156" i="12"/>
  <c r="CZ378" i="12" s="1"/>
  <c r="CY156" i="12"/>
  <c r="CY378" i="12" s="1"/>
  <c r="CX156" i="12"/>
  <c r="CX378" i="12" s="1"/>
  <c r="CW156" i="12"/>
  <c r="CW378" i="12" s="1"/>
  <c r="CV156" i="12"/>
  <c r="CV378" i="12" s="1"/>
  <c r="CU156" i="12"/>
  <c r="CU378" i="12" s="1"/>
  <c r="CT156" i="12"/>
  <c r="CT378" i="12" s="1"/>
  <c r="CS156" i="12"/>
  <c r="CS378" i="12" s="1"/>
  <c r="CR156" i="12"/>
  <c r="CR378" i="12" s="1"/>
  <c r="CQ156" i="12"/>
  <c r="CQ378" i="12" s="1"/>
  <c r="CP156" i="12"/>
  <c r="CP378" i="12" s="1"/>
  <c r="CO156" i="12"/>
  <c r="CO378" i="12" s="1"/>
  <c r="CN156" i="12"/>
  <c r="CN378" i="12" s="1"/>
  <c r="CM156" i="12"/>
  <c r="CM378" i="12" s="1"/>
  <c r="CL156" i="12"/>
  <c r="CL378" i="12" s="1"/>
  <c r="CK156" i="12"/>
  <c r="CK378" i="12" s="1"/>
  <c r="CJ156" i="12"/>
  <c r="CJ378" i="12" s="1"/>
  <c r="CI156" i="12"/>
  <c r="CI378" i="12" s="1"/>
  <c r="CH156" i="12"/>
  <c r="CH378" i="12" s="1"/>
  <c r="CG156" i="12"/>
  <c r="CG378" i="12" s="1"/>
  <c r="CF156" i="12"/>
  <c r="CF378" i="12" s="1"/>
  <c r="CE156" i="12"/>
  <c r="CE378" i="12" s="1"/>
  <c r="CD156" i="12"/>
  <c r="CD378" i="12" s="1"/>
  <c r="CC156" i="12"/>
  <c r="CC378" i="12" s="1"/>
  <c r="CB156" i="12"/>
  <c r="CB378" i="12" s="1"/>
  <c r="CA156" i="12"/>
  <c r="CA378" i="12" s="1"/>
  <c r="BZ156" i="12"/>
  <c r="BZ378" i="12" s="1"/>
  <c r="BY156" i="12"/>
  <c r="BY378" i="12" s="1"/>
  <c r="BX156" i="12"/>
  <c r="BX378" i="12" s="1"/>
  <c r="BW156" i="12"/>
  <c r="BW378" i="12" s="1"/>
  <c r="BV156" i="12"/>
  <c r="BV378" i="12" s="1"/>
  <c r="BU156" i="12"/>
  <c r="BU378" i="12" s="1"/>
  <c r="BT156" i="12"/>
  <c r="BT378" i="12" s="1"/>
  <c r="BS156" i="12"/>
  <c r="BS378" i="12" s="1"/>
  <c r="BR156" i="12"/>
  <c r="BR378" i="12" s="1"/>
  <c r="BQ156" i="12"/>
  <c r="BQ378" i="12" s="1"/>
  <c r="BP156" i="12"/>
  <c r="BP378" i="12" s="1"/>
  <c r="BO156" i="12"/>
  <c r="BO378" i="12" s="1"/>
  <c r="BN156" i="12"/>
  <c r="BN378" i="12" s="1"/>
  <c r="BM156" i="12"/>
  <c r="BM378" i="12" s="1"/>
  <c r="BL156" i="12"/>
  <c r="BL378" i="12" s="1"/>
  <c r="BK156" i="12"/>
  <c r="BK378" i="12" s="1"/>
  <c r="BJ156" i="12"/>
  <c r="BJ378" i="12" s="1"/>
  <c r="BI156" i="12"/>
  <c r="BI378" i="12" s="1"/>
  <c r="BH156" i="12"/>
  <c r="BH378" i="12" s="1"/>
  <c r="BG156" i="12"/>
  <c r="BG378" i="12" s="1"/>
  <c r="BF156" i="12"/>
  <c r="BF378" i="12" s="1"/>
  <c r="BE156" i="12"/>
  <c r="BE378" i="12" s="1"/>
  <c r="BD156" i="12"/>
  <c r="BD378" i="12" s="1"/>
  <c r="BC156" i="12"/>
  <c r="BC378" i="12" s="1"/>
  <c r="BB156" i="12"/>
  <c r="BB378" i="12" s="1"/>
  <c r="BA156" i="12"/>
  <c r="BA378" i="12" s="1"/>
  <c r="AZ156" i="12"/>
  <c r="AZ378" i="12" s="1"/>
  <c r="AY156" i="12"/>
  <c r="AY378" i="12" s="1"/>
  <c r="AX156" i="12"/>
  <c r="AX378" i="12" s="1"/>
  <c r="AW156" i="12"/>
  <c r="AW378" i="12" s="1"/>
  <c r="AV156" i="12"/>
  <c r="AV378" i="12" s="1"/>
  <c r="AU156" i="12"/>
  <c r="AU378" i="12" s="1"/>
  <c r="AT156" i="12"/>
  <c r="AT378" i="12" s="1"/>
  <c r="AS156" i="12"/>
  <c r="AS378" i="12" s="1"/>
  <c r="AR156" i="12"/>
  <c r="AR378" i="12" s="1"/>
  <c r="AQ156" i="12"/>
  <c r="AQ378" i="12" s="1"/>
  <c r="AP156" i="12"/>
  <c r="AP378" i="12" s="1"/>
  <c r="AO156" i="12"/>
  <c r="AO378" i="12" s="1"/>
  <c r="AN156" i="12"/>
  <c r="AN378" i="12" s="1"/>
  <c r="AM156" i="12"/>
  <c r="AM378" i="12" s="1"/>
  <c r="AL156" i="12"/>
  <c r="AL378" i="12" s="1"/>
  <c r="AK156" i="12"/>
  <c r="AK378" i="12" s="1"/>
  <c r="AJ156" i="12"/>
  <c r="AJ378" i="12" s="1"/>
  <c r="AI156" i="12"/>
  <c r="AI378" i="12" s="1"/>
  <c r="AH156" i="12"/>
  <c r="AH378" i="12" s="1"/>
  <c r="AG156" i="12"/>
  <c r="AG378" i="12" s="1"/>
  <c r="AF156" i="12"/>
  <c r="AF378" i="12" s="1"/>
  <c r="AE156" i="12"/>
  <c r="AE378" i="12" s="1"/>
  <c r="AD156" i="12"/>
  <c r="AD378" i="12" s="1"/>
  <c r="AC156" i="12"/>
  <c r="AC378" i="12" s="1"/>
  <c r="AB156" i="12"/>
  <c r="AB378" i="12" s="1"/>
  <c r="AA156" i="12"/>
  <c r="AA378" i="12" s="1"/>
  <c r="Z156" i="12"/>
  <c r="Z378" i="12" s="1"/>
  <c r="Y156" i="12"/>
  <c r="Y378" i="12" s="1"/>
  <c r="X156" i="12"/>
  <c r="X378" i="12" s="1"/>
  <c r="W156" i="12"/>
  <c r="W378" i="12" s="1"/>
  <c r="V156" i="12"/>
  <c r="V378" i="12" s="1"/>
  <c r="U156" i="12"/>
  <c r="U378" i="12" s="1"/>
  <c r="T156" i="12"/>
  <c r="T378" i="12" s="1"/>
  <c r="S156" i="12"/>
  <c r="S378" i="12" s="1"/>
  <c r="R156" i="12"/>
  <c r="R378" i="12" s="1"/>
  <c r="Q156" i="12"/>
  <c r="Q378" i="12" s="1"/>
  <c r="P156" i="12"/>
  <c r="P378" i="12" s="1"/>
  <c r="O156" i="12"/>
  <c r="O378" i="12" s="1"/>
  <c r="N156" i="12"/>
  <c r="N378" i="12" s="1"/>
  <c r="M156" i="12"/>
  <c r="M378" i="12" s="1"/>
  <c r="L156" i="12"/>
  <c r="L378" i="12" s="1"/>
  <c r="K156" i="12"/>
  <c r="K378" i="12" s="1"/>
  <c r="J156" i="12"/>
  <c r="J378" i="12" s="1"/>
  <c r="I156" i="12"/>
  <c r="I378" i="12" s="1"/>
  <c r="H156" i="12"/>
  <c r="H378" i="12" s="1"/>
  <c r="G156" i="12"/>
  <c r="G378" i="12" s="1"/>
  <c r="F156" i="12"/>
  <c r="F378" i="12" s="1"/>
  <c r="E156" i="12"/>
  <c r="E378" i="12" s="1"/>
  <c r="DH155" i="12"/>
  <c r="DH377" i="12" s="1"/>
  <c r="DG155" i="12"/>
  <c r="DG377" i="12" s="1"/>
  <c r="DF155" i="12"/>
  <c r="DF377" i="12" s="1"/>
  <c r="DE155" i="12"/>
  <c r="DE377" i="12" s="1"/>
  <c r="DD155" i="12"/>
  <c r="DD377" i="12" s="1"/>
  <c r="DC155" i="12"/>
  <c r="DC377" i="12" s="1"/>
  <c r="DB155" i="12"/>
  <c r="DB377" i="12" s="1"/>
  <c r="DA155" i="12"/>
  <c r="DA377" i="12" s="1"/>
  <c r="CZ155" i="12"/>
  <c r="CZ377" i="12" s="1"/>
  <c r="CY155" i="12"/>
  <c r="CY377" i="12" s="1"/>
  <c r="CX155" i="12"/>
  <c r="CX377" i="12" s="1"/>
  <c r="CW155" i="12"/>
  <c r="CW377" i="12" s="1"/>
  <c r="CV155" i="12"/>
  <c r="CV377" i="12" s="1"/>
  <c r="CU155" i="12"/>
  <c r="CU377" i="12" s="1"/>
  <c r="CT155" i="12"/>
  <c r="CT377" i="12" s="1"/>
  <c r="CS155" i="12"/>
  <c r="CS377" i="12" s="1"/>
  <c r="CR155" i="12"/>
  <c r="CR377" i="12" s="1"/>
  <c r="CQ155" i="12"/>
  <c r="CQ377" i="12" s="1"/>
  <c r="CP155" i="12"/>
  <c r="CP377" i="12" s="1"/>
  <c r="CO155" i="12"/>
  <c r="CO377" i="12" s="1"/>
  <c r="CN155" i="12"/>
  <c r="CN377" i="12" s="1"/>
  <c r="CM155" i="12"/>
  <c r="CM377" i="12" s="1"/>
  <c r="CL155" i="12"/>
  <c r="CL377" i="12" s="1"/>
  <c r="CK155" i="12"/>
  <c r="CK377" i="12" s="1"/>
  <c r="CJ155" i="12"/>
  <c r="CJ377" i="12" s="1"/>
  <c r="CI155" i="12"/>
  <c r="CI377" i="12" s="1"/>
  <c r="CH155" i="12"/>
  <c r="CH377" i="12" s="1"/>
  <c r="CG155" i="12"/>
  <c r="CG377" i="12" s="1"/>
  <c r="CF155" i="12"/>
  <c r="CF377" i="12" s="1"/>
  <c r="CE155" i="12"/>
  <c r="CE377" i="12" s="1"/>
  <c r="CD155" i="12"/>
  <c r="CD377" i="12" s="1"/>
  <c r="CC155" i="12"/>
  <c r="CC377" i="12" s="1"/>
  <c r="CB155" i="12"/>
  <c r="CB377" i="12" s="1"/>
  <c r="CA155" i="12"/>
  <c r="CA377" i="12" s="1"/>
  <c r="BZ155" i="12"/>
  <c r="BZ377" i="12" s="1"/>
  <c r="BY155" i="12"/>
  <c r="BY377" i="12" s="1"/>
  <c r="BX155" i="12"/>
  <c r="BX377" i="12" s="1"/>
  <c r="BW155" i="12"/>
  <c r="BW377" i="12" s="1"/>
  <c r="BV155" i="12"/>
  <c r="BV377" i="12" s="1"/>
  <c r="BU155" i="12"/>
  <c r="BU377" i="12" s="1"/>
  <c r="BT155" i="12"/>
  <c r="BT377" i="12" s="1"/>
  <c r="BS155" i="12"/>
  <c r="BS377" i="12" s="1"/>
  <c r="BR155" i="12"/>
  <c r="BR377" i="12" s="1"/>
  <c r="BQ155" i="12"/>
  <c r="BQ377" i="12" s="1"/>
  <c r="BP155" i="12"/>
  <c r="BP377" i="12" s="1"/>
  <c r="BO155" i="12"/>
  <c r="BO377" i="12" s="1"/>
  <c r="BN155" i="12"/>
  <c r="BN377" i="12" s="1"/>
  <c r="BM155" i="12"/>
  <c r="BM377" i="12" s="1"/>
  <c r="BL155" i="12"/>
  <c r="BL377" i="12" s="1"/>
  <c r="BK155" i="12"/>
  <c r="BK377" i="12" s="1"/>
  <c r="BJ155" i="12"/>
  <c r="BJ377" i="12" s="1"/>
  <c r="BI155" i="12"/>
  <c r="BI377" i="12" s="1"/>
  <c r="BH155" i="12"/>
  <c r="BH377" i="12" s="1"/>
  <c r="BG155" i="12"/>
  <c r="BG377" i="12" s="1"/>
  <c r="BF155" i="12"/>
  <c r="BF377" i="12" s="1"/>
  <c r="BE155" i="12"/>
  <c r="BE377" i="12" s="1"/>
  <c r="BD155" i="12"/>
  <c r="BD377" i="12" s="1"/>
  <c r="BC155" i="12"/>
  <c r="BC377" i="12" s="1"/>
  <c r="BB155" i="12"/>
  <c r="BB377" i="12" s="1"/>
  <c r="BA155" i="12"/>
  <c r="BA377" i="12" s="1"/>
  <c r="AZ155" i="12"/>
  <c r="AZ377" i="12" s="1"/>
  <c r="AY155" i="12"/>
  <c r="AY377" i="12" s="1"/>
  <c r="AX155" i="12"/>
  <c r="AX377" i="12" s="1"/>
  <c r="AW155" i="12"/>
  <c r="AW377" i="12" s="1"/>
  <c r="AV155" i="12"/>
  <c r="AV377" i="12" s="1"/>
  <c r="AU155" i="12"/>
  <c r="AU377" i="12" s="1"/>
  <c r="AT155" i="12"/>
  <c r="AT377" i="12" s="1"/>
  <c r="AS155" i="12"/>
  <c r="AS377" i="12" s="1"/>
  <c r="AR155" i="12"/>
  <c r="AR377" i="12" s="1"/>
  <c r="AQ155" i="12"/>
  <c r="AQ377" i="12" s="1"/>
  <c r="AP155" i="12"/>
  <c r="AP377" i="12" s="1"/>
  <c r="AO155" i="12"/>
  <c r="AO377" i="12" s="1"/>
  <c r="AN155" i="12"/>
  <c r="AN377" i="12" s="1"/>
  <c r="AM155" i="12"/>
  <c r="AM377" i="12" s="1"/>
  <c r="AL155" i="12"/>
  <c r="AL377" i="12" s="1"/>
  <c r="AK155" i="12"/>
  <c r="AK377" i="12" s="1"/>
  <c r="AJ155" i="12"/>
  <c r="AJ377" i="12" s="1"/>
  <c r="AI155" i="12"/>
  <c r="AI377" i="12" s="1"/>
  <c r="AH155" i="12"/>
  <c r="AH377" i="12" s="1"/>
  <c r="AG155" i="12"/>
  <c r="AG377" i="12" s="1"/>
  <c r="AF155" i="12"/>
  <c r="AF377" i="12" s="1"/>
  <c r="AE155" i="12"/>
  <c r="AE377" i="12" s="1"/>
  <c r="AD155" i="12"/>
  <c r="AD377" i="12" s="1"/>
  <c r="AC155" i="12"/>
  <c r="AC377" i="12" s="1"/>
  <c r="AB155" i="12"/>
  <c r="AB377" i="12" s="1"/>
  <c r="AA155" i="12"/>
  <c r="AA377" i="12" s="1"/>
  <c r="Z155" i="12"/>
  <c r="Z377" i="12" s="1"/>
  <c r="Y155" i="12"/>
  <c r="Y377" i="12" s="1"/>
  <c r="X155" i="12"/>
  <c r="X377" i="12" s="1"/>
  <c r="W155" i="12"/>
  <c r="W377" i="12" s="1"/>
  <c r="V155" i="12"/>
  <c r="V377" i="12" s="1"/>
  <c r="U155" i="12"/>
  <c r="U377" i="12" s="1"/>
  <c r="T155" i="12"/>
  <c r="T377" i="12" s="1"/>
  <c r="S155" i="12"/>
  <c r="S377" i="12" s="1"/>
  <c r="R155" i="12"/>
  <c r="R377" i="12" s="1"/>
  <c r="Q155" i="12"/>
  <c r="Q377" i="12" s="1"/>
  <c r="P155" i="12"/>
  <c r="P377" i="12" s="1"/>
  <c r="O155" i="12"/>
  <c r="O377" i="12" s="1"/>
  <c r="N155" i="12"/>
  <c r="N377" i="12" s="1"/>
  <c r="M155" i="12"/>
  <c r="M377" i="12" s="1"/>
  <c r="L155" i="12"/>
  <c r="L377" i="12" s="1"/>
  <c r="K155" i="12"/>
  <c r="K377" i="12" s="1"/>
  <c r="J155" i="12"/>
  <c r="J377" i="12" s="1"/>
  <c r="I155" i="12"/>
  <c r="I377" i="12" s="1"/>
  <c r="H155" i="12"/>
  <c r="H377" i="12" s="1"/>
  <c r="G155" i="12"/>
  <c r="G377" i="12" s="1"/>
  <c r="F155" i="12"/>
  <c r="F377" i="12" s="1"/>
  <c r="E155" i="12"/>
  <c r="E377" i="12" s="1"/>
  <c r="DH154" i="12"/>
  <c r="DH376" i="12" s="1"/>
  <c r="DG154" i="12"/>
  <c r="DG376" i="12" s="1"/>
  <c r="DF154" i="12"/>
  <c r="DF376" i="12" s="1"/>
  <c r="DE154" i="12"/>
  <c r="DE376" i="12" s="1"/>
  <c r="DD154" i="12"/>
  <c r="DD376" i="12" s="1"/>
  <c r="DC154" i="12"/>
  <c r="DC376" i="12" s="1"/>
  <c r="DB154" i="12"/>
  <c r="DB376" i="12" s="1"/>
  <c r="DA154" i="12"/>
  <c r="DA376" i="12" s="1"/>
  <c r="CZ154" i="12"/>
  <c r="CZ376" i="12" s="1"/>
  <c r="CY154" i="12"/>
  <c r="CY376" i="12" s="1"/>
  <c r="CX154" i="12"/>
  <c r="CX376" i="12" s="1"/>
  <c r="CW154" i="12"/>
  <c r="CW376" i="12" s="1"/>
  <c r="CV154" i="12"/>
  <c r="CV376" i="12" s="1"/>
  <c r="CU154" i="12"/>
  <c r="CU376" i="12" s="1"/>
  <c r="CT154" i="12"/>
  <c r="CT376" i="12" s="1"/>
  <c r="CS154" i="12"/>
  <c r="CS376" i="12" s="1"/>
  <c r="CR154" i="12"/>
  <c r="CR376" i="12" s="1"/>
  <c r="CQ154" i="12"/>
  <c r="CQ376" i="12" s="1"/>
  <c r="CP154" i="12"/>
  <c r="CP376" i="12" s="1"/>
  <c r="CO154" i="12"/>
  <c r="CO376" i="12" s="1"/>
  <c r="CN154" i="12"/>
  <c r="CN376" i="12" s="1"/>
  <c r="CM154" i="12"/>
  <c r="CM376" i="12" s="1"/>
  <c r="CL154" i="12"/>
  <c r="CL376" i="12" s="1"/>
  <c r="CK154" i="12"/>
  <c r="CK376" i="12" s="1"/>
  <c r="CJ154" i="12"/>
  <c r="CJ376" i="12" s="1"/>
  <c r="CI154" i="12"/>
  <c r="CI376" i="12" s="1"/>
  <c r="CH154" i="12"/>
  <c r="CH376" i="12" s="1"/>
  <c r="CG154" i="12"/>
  <c r="CG376" i="12" s="1"/>
  <c r="CF154" i="12"/>
  <c r="CF376" i="12" s="1"/>
  <c r="CE154" i="12"/>
  <c r="CE376" i="12" s="1"/>
  <c r="CD154" i="12"/>
  <c r="CD376" i="12" s="1"/>
  <c r="CC154" i="12"/>
  <c r="CC376" i="12" s="1"/>
  <c r="CB154" i="12"/>
  <c r="CB376" i="12" s="1"/>
  <c r="CA154" i="12"/>
  <c r="CA376" i="12" s="1"/>
  <c r="BZ154" i="12"/>
  <c r="BZ376" i="12" s="1"/>
  <c r="BY154" i="12"/>
  <c r="BY376" i="12" s="1"/>
  <c r="BX154" i="12"/>
  <c r="BX376" i="12" s="1"/>
  <c r="BW154" i="12"/>
  <c r="BW376" i="12" s="1"/>
  <c r="BV154" i="12"/>
  <c r="BV376" i="12" s="1"/>
  <c r="BU154" i="12"/>
  <c r="BU376" i="12" s="1"/>
  <c r="BT154" i="12"/>
  <c r="BT376" i="12" s="1"/>
  <c r="BS154" i="12"/>
  <c r="BS376" i="12" s="1"/>
  <c r="BR154" i="12"/>
  <c r="BR376" i="12" s="1"/>
  <c r="BQ154" i="12"/>
  <c r="BQ376" i="12" s="1"/>
  <c r="BP154" i="12"/>
  <c r="BP376" i="12" s="1"/>
  <c r="BO154" i="12"/>
  <c r="BO376" i="12" s="1"/>
  <c r="BN154" i="12"/>
  <c r="BN376" i="12" s="1"/>
  <c r="BM154" i="12"/>
  <c r="BM376" i="12" s="1"/>
  <c r="BL154" i="12"/>
  <c r="BL376" i="12" s="1"/>
  <c r="BK154" i="12"/>
  <c r="BK376" i="12" s="1"/>
  <c r="BJ154" i="12"/>
  <c r="BJ376" i="12" s="1"/>
  <c r="BI154" i="12"/>
  <c r="BI376" i="12" s="1"/>
  <c r="BH154" i="12"/>
  <c r="BH376" i="12" s="1"/>
  <c r="BG154" i="12"/>
  <c r="BG376" i="12" s="1"/>
  <c r="BF154" i="12"/>
  <c r="BF376" i="12" s="1"/>
  <c r="BE154" i="12"/>
  <c r="BE376" i="12" s="1"/>
  <c r="BD154" i="12"/>
  <c r="BD376" i="12" s="1"/>
  <c r="BC154" i="12"/>
  <c r="BC376" i="12" s="1"/>
  <c r="BB154" i="12"/>
  <c r="BB376" i="12" s="1"/>
  <c r="BA154" i="12"/>
  <c r="BA376" i="12" s="1"/>
  <c r="AZ154" i="12"/>
  <c r="AZ376" i="12" s="1"/>
  <c r="AY154" i="12"/>
  <c r="AY376" i="12" s="1"/>
  <c r="AX154" i="12"/>
  <c r="AX376" i="12" s="1"/>
  <c r="AW154" i="12"/>
  <c r="AW376" i="12" s="1"/>
  <c r="AV154" i="12"/>
  <c r="AV376" i="12" s="1"/>
  <c r="AU154" i="12"/>
  <c r="AU376" i="12" s="1"/>
  <c r="AT154" i="12"/>
  <c r="AT376" i="12" s="1"/>
  <c r="AS154" i="12"/>
  <c r="AS376" i="12" s="1"/>
  <c r="AR154" i="12"/>
  <c r="AR376" i="12" s="1"/>
  <c r="AQ154" i="12"/>
  <c r="AQ376" i="12" s="1"/>
  <c r="AP154" i="12"/>
  <c r="AP376" i="12" s="1"/>
  <c r="AO154" i="12"/>
  <c r="AO376" i="12" s="1"/>
  <c r="AN154" i="12"/>
  <c r="AN376" i="12" s="1"/>
  <c r="AM154" i="12"/>
  <c r="AM376" i="12" s="1"/>
  <c r="AL154" i="12"/>
  <c r="AL376" i="12" s="1"/>
  <c r="AK154" i="12"/>
  <c r="AK376" i="12" s="1"/>
  <c r="AJ154" i="12"/>
  <c r="AJ376" i="12" s="1"/>
  <c r="AI154" i="12"/>
  <c r="AI376" i="12" s="1"/>
  <c r="AH154" i="12"/>
  <c r="AH376" i="12" s="1"/>
  <c r="AG154" i="12"/>
  <c r="AG376" i="12" s="1"/>
  <c r="AF154" i="12"/>
  <c r="AF376" i="12" s="1"/>
  <c r="AE154" i="12"/>
  <c r="AE376" i="12" s="1"/>
  <c r="AD154" i="12"/>
  <c r="AD376" i="12" s="1"/>
  <c r="AC154" i="12"/>
  <c r="AC376" i="12" s="1"/>
  <c r="AB154" i="12"/>
  <c r="AB376" i="12" s="1"/>
  <c r="AA154" i="12"/>
  <c r="AA376" i="12" s="1"/>
  <c r="Z154" i="12"/>
  <c r="Z376" i="12" s="1"/>
  <c r="Y154" i="12"/>
  <c r="Y376" i="12" s="1"/>
  <c r="X154" i="12"/>
  <c r="X376" i="12" s="1"/>
  <c r="W154" i="12"/>
  <c r="W376" i="12" s="1"/>
  <c r="V154" i="12"/>
  <c r="V376" i="12" s="1"/>
  <c r="U154" i="12"/>
  <c r="U376" i="12" s="1"/>
  <c r="T154" i="12"/>
  <c r="T376" i="12" s="1"/>
  <c r="S154" i="12"/>
  <c r="S376" i="12" s="1"/>
  <c r="R154" i="12"/>
  <c r="R376" i="12" s="1"/>
  <c r="Q154" i="12"/>
  <c r="Q376" i="12" s="1"/>
  <c r="P154" i="12"/>
  <c r="P376" i="12" s="1"/>
  <c r="O154" i="12"/>
  <c r="O376" i="12" s="1"/>
  <c r="N154" i="12"/>
  <c r="N376" i="12" s="1"/>
  <c r="M154" i="12"/>
  <c r="M376" i="12" s="1"/>
  <c r="L154" i="12"/>
  <c r="L376" i="12" s="1"/>
  <c r="K154" i="12"/>
  <c r="K376" i="12" s="1"/>
  <c r="J154" i="12"/>
  <c r="J376" i="12" s="1"/>
  <c r="I154" i="12"/>
  <c r="I376" i="12" s="1"/>
  <c r="H154" i="12"/>
  <c r="H376" i="12" s="1"/>
  <c r="G154" i="12"/>
  <c r="G376" i="12" s="1"/>
  <c r="F154" i="12"/>
  <c r="F376" i="12" s="1"/>
  <c r="E154" i="12"/>
  <c r="E376" i="12" s="1"/>
  <c r="DH153" i="12"/>
  <c r="DH375" i="12" s="1"/>
  <c r="DG153" i="12"/>
  <c r="DG375" i="12" s="1"/>
  <c r="DF153" i="12"/>
  <c r="DF375" i="12" s="1"/>
  <c r="DE153" i="12"/>
  <c r="DE375" i="12" s="1"/>
  <c r="DD153" i="12"/>
  <c r="DD375" i="12" s="1"/>
  <c r="DC153" i="12"/>
  <c r="DC375" i="12" s="1"/>
  <c r="DB153" i="12"/>
  <c r="DB375" i="12" s="1"/>
  <c r="DA153" i="12"/>
  <c r="DA375" i="12" s="1"/>
  <c r="CZ153" i="12"/>
  <c r="CZ375" i="12" s="1"/>
  <c r="CY153" i="12"/>
  <c r="CY375" i="12" s="1"/>
  <c r="CX153" i="12"/>
  <c r="CX375" i="12" s="1"/>
  <c r="CW153" i="12"/>
  <c r="CW375" i="12" s="1"/>
  <c r="CV153" i="12"/>
  <c r="CV375" i="12" s="1"/>
  <c r="CU153" i="12"/>
  <c r="CU375" i="12" s="1"/>
  <c r="CT153" i="12"/>
  <c r="CT375" i="12" s="1"/>
  <c r="CS153" i="12"/>
  <c r="CS375" i="12" s="1"/>
  <c r="CR153" i="12"/>
  <c r="CR375" i="12" s="1"/>
  <c r="CQ153" i="12"/>
  <c r="CQ375" i="12" s="1"/>
  <c r="CP153" i="12"/>
  <c r="CP375" i="12" s="1"/>
  <c r="CO153" i="12"/>
  <c r="CO375" i="12" s="1"/>
  <c r="CN153" i="12"/>
  <c r="CN375" i="12" s="1"/>
  <c r="CM153" i="12"/>
  <c r="CM375" i="12" s="1"/>
  <c r="CL153" i="12"/>
  <c r="CL375" i="12" s="1"/>
  <c r="CK153" i="12"/>
  <c r="CK375" i="12" s="1"/>
  <c r="CJ153" i="12"/>
  <c r="CJ375" i="12" s="1"/>
  <c r="CI153" i="12"/>
  <c r="CI375" i="12" s="1"/>
  <c r="CH153" i="12"/>
  <c r="CH375" i="12" s="1"/>
  <c r="CG153" i="12"/>
  <c r="CG375" i="12" s="1"/>
  <c r="CF153" i="12"/>
  <c r="CF375" i="12" s="1"/>
  <c r="CE153" i="12"/>
  <c r="CE375" i="12" s="1"/>
  <c r="CD153" i="12"/>
  <c r="CD375" i="12" s="1"/>
  <c r="CC153" i="12"/>
  <c r="CC375" i="12" s="1"/>
  <c r="CB153" i="12"/>
  <c r="CB375" i="12" s="1"/>
  <c r="CA153" i="12"/>
  <c r="CA375" i="12" s="1"/>
  <c r="BZ153" i="12"/>
  <c r="BZ375" i="12" s="1"/>
  <c r="BY153" i="12"/>
  <c r="BY375" i="12" s="1"/>
  <c r="BX153" i="12"/>
  <c r="BX375" i="12" s="1"/>
  <c r="BW153" i="12"/>
  <c r="BW375" i="12" s="1"/>
  <c r="BV153" i="12"/>
  <c r="BV375" i="12" s="1"/>
  <c r="BU153" i="12"/>
  <c r="BU375" i="12" s="1"/>
  <c r="BT153" i="12"/>
  <c r="BT375" i="12" s="1"/>
  <c r="BS153" i="12"/>
  <c r="BS375" i="12" s="1"/>
  <c r="BR153" i="12"/>
  <c r="BR375" i="12" s="1"/>
  <c r="BQ153" i="12"/>
  <c r="BQ375" i="12" s="1"/>
  <c r="BP153" i="12"/>
  <c r="BP375" i="12" s="1"/>
  <c r="BO153" i="12"/>
  <c r="BO375" i="12" s="1"/>
  <c r="BN153" i="12"/>
  <c r="BN375" i="12" s="1"/>
  <c r="BM153" i="12"/>
  <c r="BM375" i="12" s="1"/>
  <c r="BL153" i="12"/>
  <c r="BL375" i="12" s="1"/>
  <c r="BK153" i="12"/>
  <c r="BK375" i="12" s="1"/>
  <c r="BJ153" i="12"/>
  <c r="BJ375" i="12" s="1"/>
  <c r="BI153" i="12"/>
  <c r="BI375" i="12" s="1"/>
  <c r="BH153" i="12"/>
  <c r="BH375" i="12" s="1"/>
  <c r="BG153" i="12"/>
  <c r="BG375" i="12" s="1"/>
  <c r="BF153" i="12"/>
  <c r="BF375" i="12" s="1"/>
  <c r="BE153" i="12"/>
  <c r="BE375" i="12" s="1"/>
  <c r="BD153" i="12"/>
  <c r="BD375" i="12" s="1"/>
  <c r="BC153" i="12"/>
  <c r="BC375" i="12" s="1"/>
  <c r="BB153" i="12"/>
  <c r="BB375" i="12" s="1"/>
  <c r="BA153" i="12"/>
  <c r="BA375" i="12" s="1"/>
  <c r="AZ153" i="12"/>
  <c r="AZ375" i="12" s="1"/>
  <c r="AY153" i="12"/>
  <c r="AY375" i="12" s="1"/>
  <c r="AX153" i="12"/>
  <c r="AX375" i="12" s="1"/>
  <c r="AW153" i="12"/>
  <c r="AW375" i="12" s="1"/>
  <c r="AV153" i="12"/>
  <c r="AV375" i="12" s="1"/>
  <c r="AU153" i="12"/>
  <c r="AU375" i="12" s="1"/>
  <c r="AT153" i="12"/>
  <c r="AT375" i="12" s="1"/>
  <c r="AS153" i="12"/>
  <c r="AS375" i="12" s="1"/>
  <c r="AR153" i="12"/>
  <c r="AR375" i="12" s="1"/>
  <c r="AQ153" i="12"/>
  <c r="AQ375" i="12" s="1"/>
  <c r="AP153" i="12"/>
  <c r="AP375" i="12" s="1"/>
  <c r="AO153" i="12"/>
  <c r="AO375" i="12" s="1"/>
  <c r="AN153" i="12"/>
  <c r="AN375" i="12" s="1"/>
  <c r="AM153" i="12"/>
  <c r="AM375" i="12" s="1"/>
  <c r="AL153" i="12"/>
  <c r="AL375" i="12" s="1"/>
  <c r="AK153" i="12"/>
  <c r="AK375" i="12" s="1"/>
  <c r="AJ153" i="12"/>
  <c r="AJ375" i="12" s="1"/>
  <c r="AI153" i="12"/>
  <c r="AI375" i="12" s="1"/>
  <c r="AH153" i="12"/>
  <c r="AH375" i="12" s="1"/>
  <c r="AG153" i="12"/>
  <c r="AG375" i="12" s="1"/>
  <c r="AF153" i="12"/>
  <c r="AF375" i="12" s="1"/>
  <c r="AE153" i="12"/>
  <c r="AE375" i="12" s="1"/>
  <c r="AD153" i="12"/>
  <c r="AD375" i="12" s="1"/>
  <c r="AC153" i="12"/>
  <c r="AC375" i="12" s="1"/>
  <c r="AB153" i="12"/>
  <c r="AB375" i="12" s="1"/>
  <c r="AA153" i="12"/>
  <c r="AA375" i="12" s="1"/>
  <c r="Z153" i="12"/>
  <c r="Z375" i="12" s="1"/>
  <c r="Y153" i="12"/>
  <c r="Y375" i="12" s="1"/>
  <c r="X153" i="12"/>
  <c r="X375" i="12" s="1"/>
  <c r="W153" i="12"/>
  <c r="W375" i="12" s="1"/>
  <c r="V153" i="12"/>
  <c r="V375" i="12" s="1"/>
  <c r="U153" i="12"/>
  <c r="U375" i="12" s="1"/>
  <c r="T153" i="12"/>
  <c r="T375" i="12" s="1"/>
  <c r="S153" i="12"/>
  <c r="S375" i="12" s="1"/>
  <c r="R153" i="12"/>
  <c r="R375" i="12" s="1"/>
  <c r="Q153" i="12"/>
  <c r="Q375" i="12" s="1"/>
  <c r="P153" i="12"/>
  <c r="P375" i="12" s="1"/>
  <c r="O153" i="12"/>
  <c r="O375" i="12" s="1"/>
  <c r="N153" i="12"/>
  <c r="N375" i="12" s="1"/>
  <c r="M153" i="12"/>
  <c r="M375" i="12" s="1"/>
  <c r="L153" i="12"/>
  <c r="L375" i="12" s="1"/>
  <c r="K153" i="12"/>
  <c r="K375" i="12" s="1"/>
  <c r="J153" i="12"/>
  <c r="J375" i="12" s="1"/>
  <c r="I153" i="12"/>
  <c r="I375" i="12" s="1"/>
  <c r="H153" i="12"/>
  <c r="H375" i="12" s="1"/>
  <c r="G153" i="12"/>
  <c r="G375" i="12" s="1"/>
  <c r="F153" i="12"/>
  <c r="F375" i="12" s="1"/>
  <c r="E153" i="12"/>
  <c r="E375" i="12" s="1"/>
  <c r="DH152" i="12"/>
  <c r="DH374" i="12" s="1"/>
  <c r="DG152" i="12"/>
  <c r="DG374" i="12" s="1"/>
  <c r="DF152" i="12"/>
  <c r="DF374" i="12" s="1"/>
  <c r="DE152" i="12"/>
  <c r="DE374" i="12" s="1"/>
  <c r="DD152" i="12"/>
  <c r="DD374" i="12" s="1"/>
  <c r="DC152" i="12"/>
  <c r="DC374" i="12" s="1"/>
  <c r="DB152" i="12"/>
  <c r="DB374" i="12" s="1"/>
  <c r="DA152" i="12"/>
  <c r="DA374" i="12" s="1"/>
  <c r="CZ152" i="12"/>
  <c r="CZ374" i="12" s="1"/>
  <c r="CY152" i="12"/>
  <c r="CY374" i="12" s="1"/>
  <c r="CX152" i="12"/>
  <c r="CX374" i="12" s="1"/>
  <c r="CW152" i="12"/>
  <c r="CW374" i="12" s="1"/>
  <c r="CV152" i="12"/>
  <c r="CV374" i="12" s="1"/>
  <c r="CU152" i="12"/>
  <c r="CU374" i="12" s="1"/>
  <c r="CT152" i="12"/>
  <c r="CT374" i="12" s="1"/>
  <c r="CS152" i="12"/>
  <c r="CS374" i="12" s="1"/>
  <c r="CR152" i="12"/>
  <c r="CR374" i="12" s="1"/>
  <c r="CQ152" i="12"/>
  <c r="CQ374" i="12" s="1"/>
  <c r="CP152" i="12"/>
  <c r="CP374" i="12" s="1"/>
  <c r="CO152" i="12"/>
  <c r="CO374" i="12" s="1"/>
  <c r="CN152" i="12"/>
  <c r="CN374" i="12" s="1"/>
  <c r="CM152" i="12"/>
  <c r="CM374" i="12" s="1"/>
  <c r="CL152" i="12"/>
  <c r="CL374" i="12" s="1"/>
  <c r="CK152" i="12"/>
  <c r="CK374" i="12" s="1"/>
  <c r="CJ152" i="12"/>
  <c r="CJ374" i="12" s="1"/>
  <c r="CI152" i="12"/>
  <c r="CI374" i="12" s="1"/>
  <c r="CH152" i="12"/>
  <c r="CH374" i="12" s="1"/>
  <c r="CG152" i="12"/>
  <c r="CG374" i="12" s="1"/>
  <c r="CF152" i="12"/>
  <c r="CF374" i="12" s="1"/>
  <c r="CE152" i="12"/>
  <c r="CE374" i="12" s="1"/>
  <c r="CD152" i="12"/>
  <c r="CD374" i="12" s="1"/>
  <c r="CC152" i="12"/>
  <c r="CC374" i="12" s="1"/>
  <c r="CB152" i="12"/>
  <c r="CB374" i="12" s="1"/>
  <c r="CA152" i="12"/>
  <c r="CA374" i="12" s="1"/>
  <c r="BZ152" i="12"/>
  <c r="BZ374" i="12" s="1"/>
  <c r="BY152" i="12"/>
  <c r="BY374" i="12" s="1"/>
  <c r="BX152" i="12"/>
  <c r="BX374" i="12" s="1"/>
  <c r="BW152" i="12"/>
  <c r="BW374" i="12" s="1"/>
  <c r="BV152" i="12"/>
  <c r="BV374" i="12" s="1"/>
  <c r="BU152" i="12"/>
  <c r="BU374" i="12" s="1"/>
  <c r="BT152" i="12"/>
  <c r="BT374" i="12" s="1"/>
  <c r="BS152" i="12"/>
  <c r="BS374" i="12" s="1"/>
  <c r="BR152" i="12"/>
  <c r="BR374" i="12" s="1"/>
  <c r="BQ152" i="12"/>
  <c r="BQ374" i="12" s="1"/>
  <c r="BP152" i="12"/>
  <c r="BP374" i="12" s="1"/>
  <c r="BO152" i="12"/>
  <c r="BO374" i="12" s="1"/>
  <c r="BN152" i="12"/>
  <c r="BN374" i="12" s="1"/>
  <c r="BM152" i="12"/>
  <c r="BM374" i="12" s="1"/>
  <c r="BL152" i="12"/>
  <c r="BL374" i="12" s="1"/>
  <c r="BK152" i="12"/>
  <c r="BK374" i="12" s="1"/>
  <c r="BJ152" i="12"/>
  <c r="BJ374" i="12" s="1"/>
  <c r="BI152" i="12"/>
  <c r="BI374" i="12" s="1"/>
  <c r="BH152" i="12"/>
  <c r="BH374" i="12" s="1"/>
  <c r="BG152" i="12"/>
  <c r="BG374" i="12" s="1"/>
  <c r="BF152" i="12"/>
  <c r="BF374" i="12" s="1"/>
  <c r="BE152" i="12"/>
  <c r="BE374" i="12" s="1"/>
  <c r="BD152" i="12"/>
  <c r="BD374" i="12" s="1"/>
  <c r="BC152" i="12"/>
  <c r="BC374" i="12" s="1"/>
  <c r="BB152" i="12"/>
  <c r="BB374" i="12" s="1"/>
  <c r="BA152" i="12"/>
  <c r="BA374" i="12" s="1"/>
  <c r="AZ152" i="12"/>
  <c r="AZ374" i="12" s="1"/>
  <c r="AY152" i="12"/>
  <c r="AY374" i="12" s="1"/>
  <c r="AX152" i="12"/>
  <c r="AX374" i="12" s="1"/>
  <c r="AW152" i="12"/>
  <c r="AW374" i="12" s="1"/>
  <c r="AV152" i="12"/>
  <c r="AV374" i="12" s="1"/>
  <c r="AU152" i="12"/>
  <c r="AU374" i="12" s="1"/>
  <c r="AT152" i="12"/>
  <c r="AT374" i="12" s="1"/>
  <c r="AS152" i="12"/>
  <c r="AS374" i="12" s="1"/>
  <c r="AR152" i="12"/>
  <c r="AR374" i="12" s="1"/>
  <c r="AQ152" i="12"/>
  <c r="AQ374" i="12" s="1"/>
  <c r="AP152" i="12"/>
  <c r="AP374" i="12" s="1"/>
  <c r="AO152" i="12"/>
  <c r="AO374" i="12" s="1"/>
  <c r="AN152" i="12"/>
  <c r="AN374" i="12" s="1"/>
  <c r="AM152" i="12"/>
  <c r="AM374" i="12" s="1"/>
  <c r="AL152" i="12"/>
  <c r="AL374" i="12" s="1"/>
  <c r="AK152" i="12"/>
  <c r="AK374" i="12" s="1"/>
  <c r="AJ152" i="12"/>
  <c r="AJ374" i="12" s="1"/>
  <c r="AI152" i="12"/>
  <c r="AI374" i="12" s="1"/>
  <c r="AH152" i="12"/>
  <c r="AH374" i="12" s="1"/>
  <c r="AG152" i="12"/>
  <c r="AG374" i="12" s="1"/>
  <c r="AF152" i="12"/>
  <c r="AF374" i="12" s="1"/>
  <c r="AE152" i="12"/>
  <c r="AE374" i="12" s="1"/>
  <c r="AD152" i="12"/>
  <c r="AD374" i="12" s="1"/>
  <c r="AC152" i="12"/>
  <c r="AC374" i="12" s="1"/>
  <c r="AB152" i="12"/>
  <c r="AB374" i="12" s="1"/>
  <c r="AA152" i="12"/>
  <c r="AA374" i="12" s="1"/>
  <c r="Z152" i="12"/>
  <c r="Z374" i="12" s="1"/>
  <c r="Y152" i="12"/>
  <c r="Y374" i="12" s="1"/>
  <c r="X152" i="12"/>
  <c r="X374" i="12" s="1"/>
  <c r="W152" i="12"/>
  <c r="W374" i="12" s="1"/>
  <c r="V152" i="12"/>
  <c r="V374" i="12" s="1"/>
  <c r="U152" i="12"/>
  <c r="U374" i="12" s="1"/>
  <c r="T152" i="12"/>
  <c r="T374" i="12" s="1"/>
  <c r="S152" i="12"/>
  <c r="S374" i="12" s="1"/>
  <c r="R152" i="12"/>
  <c r="R374" i="12" s="1"/>
  <c r="Q152" i="12"/>
  <c r="Q374" i="12" s="1"/>
  <c r="P152" i="12"/>
  <c r="P374" i="12" s="1"/>
  <c r="O152" i="12"/>
  <c r="O374" i="12" s="1"/>
  <c r="N152" i="12"/>
  <c r="N374" i="12" s="1"/>
  <c r="M152" i="12"/>
  <c r="M374" i="12" s="1"/>
  <c r="L152" i="12"/>
  <c r="L374" i="12" s="1"/>
  <c r="K152" i="12"/>
  <c r="K374" i="12" s="1"/>
  <c r="J152" i="12"/>
  <c r="J374" i="12" s="1"/>
  <c r="I152" i="12"/>
  <c r="I374" i="12" s="1"/>
  <c r="H152" i="12"/>
  <c r="H374" i="12" s="1"/>
  <c r="G152" i="12"/>
  <c r="G374" i="12" s="1"/>
  <c r="F152" i="12"/>
  <c r="F374" i="12" s="1"/>
  <c r="E152" i="12"/>
  <c r="E374" i="12" s="1"/>
  <c r="DH151" i="12"/>
  <c r="DH373" i="12" s="1"/>
  <c r="DG151" i="12"/>
  <c r="DG373" i="12" s="1"/>
  <c r="DF151" i="12"/>
  <c r="DF373" i="12" s="1"/>
  <c r="DE151" i="12"/>
  <c r="DE373" i="12" s="1"/>
  <c r="DD151" i="12"/>
  <c r="DD373" i="12" s="1"/>
  <c r="DC151" i="12"/>
  <c r="DC373" i="12" s="1"/>
  <c r="DB151" i="12"/>
  <c r="DB373" i="12" s="1"/>
  <c r="DA151" i="12"/>
  <c r="DA373" i="12" s="1"/>
  <c r="CZ151" i="12"/>
  <c r="CZ373" i="12" s="1"/>
  <c r="CY151" i="12"/>
  <c r="CY373" i="12" s="1"/>
  <c r="CX151" i="12"/>
  <c r="CX373" i="12" s="1"/>
  <c r="CW151" i="12"/>
  <c r="CW373" i="12" s="1"/>
  <c r="CV151" i="12"/>
  <c r="CV373" i="12" s="1"/>
  <c r="CU151" i="12"/>
  <c r="CU373" i="12" s="1"/>
  <c r="CT151" i="12"/>
  <c r="CT373" i="12" s="1"/>
  <c r="CS151" i="12"/>
  <c r="CS373" i="12" s="1"/>
  <c r="CR151" i="12"/>
  <c r="CR373" i="12" s="1"/>
  <c r="CQ151" i="12"/>
  <c r="CQ373" i="12" s="1"/>
  <c r="CP151" i="12"/>
  <c r="CP373" i="12" s="1"/>
  <c r="CO151" i="12"/>
  <c r="CO373" i="12" s="1"/>
  <c r="CN151" i="12"/>
  <c r="CN373" i="12" s="1"/>
  <c r="CM151" i="12"/>
  <c r="CM373" i="12" s="1"/>
  <c r="CL151" i="12"/>
  <c r="CL373" i="12" s="1"/>
  <c r="CK151" i="12"/>
  <c r="CK373" i="12" s="1"/>
  <c r="CJ151" i="12"/>
  <c r="CJ373" i="12" s="1"/>
  <c r="CI151" i="12"/>
  <c r="CI373" i="12" s="1"/>
  <c r="CH151" i="12"/>
  <c r="CH373" i="12" s="1"/>
  <c r="CG151" i="12"/>
  <c r="CG373" i="12" s="1"/>
  <c r="CF151" i="12"/>
  <c r="CF373" i="12" s="1"/>
  <c r="CE151" i="12"/>
  <c r="CE373" i="12" s="1"/>
  <c r="CD151" i="12"/>
  <c r="CD373" i="12" s="1"/>
  <c r="CC151" i="12"/>
  <c r="CC373" i="12" s="1"/>
  <c r="CB151" i="12"/>
  <c r="CB373" i="12" s="1"/>
  <c r="CA151" i="12"/>
  <c r="CA373" i="12" s="1"/>
  <c r="BZ151" i="12"/>
  <c r="BZ373" i="12" s="1"/>
  <c r="BY151" i="12"/>
  <c r="BY373" i="12" s="1"/>
  <c r="BX151" i="12"/>
  <c r="BX373" i="12" s="1"/>
  <c r="BW151" i="12"/>
  <c r="BW373" i="12" s="1"/>
  <c r="BV151" i="12"/>
  <c r="BV373" i="12" s="1"/>
  <c r="BU151" i="12"/>
  <c r="BU373" i="12" s="1"/>
  <c r="BT151" i="12"/>
  <c r="BT373" i="12" s="1"/>
  <c r="BS151" i="12"/>
  <c r="BS373" i="12" s="1"/>
  <c r="BR151" i="12"/>
  <c r="BR373" i="12" s="1"/>
  <c r="BQ151" i="12"/>
  <c r="BQ373" i="12" s="1"/>
  <c r="BP151" i="12"/>
  <c r="BP373" i="12" s="1"/>
  <c r="BO151" i="12"/>
  <c r="BO373" i="12" s="1"/>
  <c r="BN151" i="12"/>
  <c r="BN373" i="12" s="1"/>
  <c r="BM151" i="12"/>
  <c r="BM373" i="12" s="1"/>
  <c r="BL151" i="12"/>
  <c r="BL373" i="12" s="1"/>
  <c r="BK151" i="12"/>
  <c r="BK373" i="12" s="1"/>
  <c r="BJ151" i="12"/>
  <c r="BJ373" i="12" s="1"/>
  <c r="BI151" i="12"/>
  <c r="BI373" i="12" s="1"/>
  <c r="BH151" i="12"/>
  <c r="BH373" i="12" s="1"/>
  <c r="BG151" i="12"/>
  <c r="BG373" i="12" s="1"/>
  <c r="BF151" i="12"/>
  <c r="BF373" i="12" s="1"/>
  <c r="BE151" i="12"/>
  <c r="BE373" i="12" s="1"/>
  <c r="BD151" i="12"/>
  <c r="BD373" i="12" s="1"/>
  <c r="BC151" i="12"/>
  <c r="BC373" i="12" s="1"/>
  <c r="BB151" i="12"/>
  <c r="BB373" i="12" s="1"/>
  <c r="BA151" i="12"/>
  <c r="BA373" i="12" s="1"/>
  <c r="AZ151" i="12"/>
  <c r="AZ373" i="12" s="1"/>
  <c r="AY151" i="12"/>
  <c r="AY373" i="12" s="1"/>
  <c r="AX151" i="12"/>
  <c r="AX373" i="12" s="1"/>
  <c r="AW151" i="12"/>
  <c r="AW373" i="12" s="1"/>
  <c r="AV151" i="12"/>
  <c r="AV373" i="12" s="1"/>
  <c r="AU151" i="12"/>
  <c r="AU373" i="12" s="1"/>
  <c r="AT151" i="12"/>
  <c r="AT373" i="12" s="1"/>
  <c r="AS151" i="12"/>
  <c r="AS373" i="12" s="1"/>
  <c r="AR151" i="12"/>
  <c r="AR373" i="12" s="1"/>
  <c r="AQ151" i="12"/>
  <c r="AQ373" i="12" s="1"/>
  <c r="AP151" i="12"/>
  <c r="AP373" i="12" s="1"/>
  <c r="AO151" i="12"/>
  <c r="AO373" i="12" s="1"/>
  <c r="AN151" i="12"/>
  <c r="AN373" i="12" s="1"/>
  <c r="AM151" i="12"/>
  <c r="AM373" i="12" s="1"/>
  <c r="AL151" i="12"/>
  <c r="AL373" i="12" s="1"/>
  <c r="AK151" i="12"/>
  <c r="AK373" i="12" s="1"/>
  <c r="AJ151" i="12"/>
  <c r="AJ373" i="12" s="1"/>
  <c r="AI151" i="12"/>
  <c r="AI373" i="12" s="1"/>
  <c r="AH151" i="12"/>
  <c r="AH373" i="12" s="1"/>
  <c r="AG151" i="12"/>
  <c r="AG373" i="12" s="1"/>
  <c r="AF151" i="12"/>
  <c r="AF373" i="12" s="1"/>
  <c r="AE151" i="12"/>
  <c r="AE373" i="12" s="1"/>
  <c r="AD151" i="12"/>
  <c r="AD373" i="12" s="1"/>
  <c r="AC151" i="12"/>
  <c r="AC373" i="12" s="1"/>
  <c r="AB151" i="12"/>
  <c r="AB373" i="12" s="1"/>
  <c r="AA151" i="12"/>
  <c r="AA373" i="12" s="1"/>
  <c r="Z151" i="12"/>
  <c r="Z373" i="12" s="1"/>
  <c r="Y151" i="12"/>
  <c r="Y373" i="12" s="1"/>
  <c r="X151" i="12"/>
  <c r="X373" i="12" s="1"/>
  <c r="W151" i="12"/>
  <c r="W373" i="12" s="1"/>
  <c r="V151" i="12"/>
  <c r="V373" i="12" s="1"/>
  <c r="U151" i="12"/>
  <c r="U373" i="12" s="1"/>
  <c r="T151" i="12"/>
  <c r="T373" i="12" s="1"/>
  <c r="S151" i="12"/>
  <c r="S373" i="12" s="1"/>
  <c r="R151" i="12"/>
  <c r="R373" i="12" s="1"/>
  <c r="Q151" i="12"/>
  <c r="Q373" i="12" s="1"/>
  <c r="P151" i="12"/>
  <c r="P373" i="12" s="1"/>
  <c r="O151" i="12"/>
  <c r="O373" i="12" s="1"/>
  <c r="N151" i="12"/>
  <c r="N373" i="12" s="1"/>
  <c r="M151" i="12"/>
  <c r="M373" i="12" s="1"/>
  <c r="L151" i="12"/>
  <c r="L373" i="12" s="1"/>
  <c r="K151" i="12"/>
  <c r="K373" i="12" s="1"/>
  <c r="J151" i="12"/>
  <c r="J373" i="12" s="1"/>
  <c r="I151" i="12"/>
  <c r="I373" i="12" s="1"/>
  <c r="H151" i="12"/>
  <c r="H373" i="12" s="1"/>
  <c r="G151" i="12"/>
  <c r="G373" i="12" s="1"/>
  <c r="F151" i="12"/>
  <c r="F373" i="12" s="1"/>
  <c r="E151" i="12"/>
  <c r="E373" i="12" s="1"/>
  <c r="DH150" i="12"/>
  <c r="DH372" i="12" s="1"/>
  <c r="DG150" i="12"/>
  <c r="DG372" i="12" s="1"/>
  <c r="DF150" i="12"/>
  <c r="DF372" i="12" s="1"/>
  <c r="DE150" i="12"/>
  <c r="DE372" i="12" s="1"/>
  <c r="DD150" i="12"/>
  <c r="DD372" i="12" s="1"/>
  <c r="DC150" i="12"/>
  <c r="DC372" i="12" s="1"/>
  <c r="DB150" i="12"/>
  <c r="DB372" i="12" s="1"/>
  <c r="DA150" i="12"/>
  <c r="DA372" i="12" s="1"/>
  <c r="CZ150" i="12"/>
  <c r="CZ372" i="12" s="1"/>
  <c r="CY150" i="12"/>
  <c r="CY372" i="12" s="1"/>
  <c r="CX150" i="12"/>
  <c r="CX372" i="12" s="1"/>
  <c r="CW150" i="12"/>
  <c r="CW372" i="12" s="1"/>
  <c r="CV150" i="12"/>
  <c r="CV372" i="12" s="1"/>
  <c r="CU150" i="12"/>
  <c r="CU372" i="12" s="1"/>
  <c r="CT150" i="12"/>
  <c r="CT372" i="12" s="1"/>
  <c r="CS150" i="12"/>
  <c r="CS372" i="12" s="1"/>
  <c r="CR150" i="12"/>
  <c r="CR372" i="12" s="1"/>
  <c r="CQ150" i="12"/>
  <c r="CQ372" i="12" s="1"/>
  <c r="CP150" i="12"/>
  <c r="CP372" i="12" s="1"/>
  <c r="CO150" i="12"/>
  <c r="CO372" i="12" s="1"/>
  <c r="CN150" i="12"/>
  <c r="CN372" i="12" s="1"/>
  <c r="CM150" i="12"/>
  <c r="CM372" i="12" s="1"/>
  <c r="CL150" i="12"/>
  <c r="CL372" i="12" s="1"/>
  <c r="CK150" i="12"/>
  <c r="CK372" i="12" s="1"/>
  <c r="CJ150" i="12"/>
  <c r="CJ372" i="12" s="1"/>
  <c r="CI150" i="12"/>
  <c r="CI372" i="12" s="1"/>
  <c r="CH150" i="12"/>
  <c r="CH372" i="12" s="1"/>
  <c r="CG150" i="12"/>
  <c r="CG372" i="12" s="1"/>
  <c r="CF150" i="12"/>
  <c r="CF372" i="12" s="1"/>
  <c r="CE150" i="12"/>
  <c r="CE372" i="12" s="1"/>
  <c r="CD150" i="12"/>
  <c r="CD372" i="12" s="1"/>
  <c r="CC150" i="12"/>
  <c r="CC372" i="12" s="1"/>
  <c r="CB150" i="12"/>
  <c r="CB372" i="12" s="1"/>
  <c r="CA150" i="12"/>
  <c r="CA372" i="12" s="1"/>
  <c r="BZ150" i="12"/>
  <c r="BZ372" i="12" s="1"/>
  <c r="BY150" i="12"/>
  <c r="BY372" i="12" s="1"/>
  <c r="BX150" i="12"/>
  <c r="BX372" i="12" s="1"/>
  <c r="BW150" i="12"/>
  <c r="BW372" i="12" s="1"/>
  <c r="BV150" i="12"/>
  <c r="BV372" i="12" s="1"/>
  <c r="BU150" i="12"/>
  <c r="BU372" i="12" s="1"/>
  <c r="BT150" i="12"/>
  <c r="BT372" i="12" s="1"/>
  <c r="BS150" i="12"/>
  <c r="BS372" i="12" s="1"/>
  <c r="BR150" i="12"/>
  <c r="BR372" i="12" s="1"/>
  <c r="BQ150" i="12"/>
  <c r="BQ372" i="12" s="1"/>
  <c r="BP150" i="12"/>
  <c r="BP372" i="12" s="1"/>
  <c r="BO150" i="12"/>
  <c r="BO372" i="12" s="1"/>
  <c r="BN150" i="12"/>
  <c r="BN372" i="12" s="1"/>
  <c r="BM150" i="12"/>
  <c r="BM372" i="12" s="1"/>
  <c r="BL150" i="12"/>
  <c r="BL372" i="12" s="1"/>
  <c r="BK150" i="12"/>
  <c r="BK372" i="12" s="1"/>
  <c r="BJ150" i="12"/>
  <c r="BJ372" i="12" s="1"/>
  <c r="BI150" i="12"/>
  <c r="BI372" i="12" s="1"/>
  <c r="BH150" i="12"/>
  <c r="BH372" i="12" s="1"/>
  <c r="BG150" i="12"/>
  <c r="BG372" i="12" s="1"/>
  <c r="BF150" i="12"/>
  <c r="BF372" i="12" s="1"/>
  <c r="BE150" i="12"/>
  <c r="BE372" i="12" s="1"/>
  <c r="BD150" i="12"/>
  <c r="BD372" i="12" s="1"/>
  <c r="BC150" i="12"/>
  <c r="BC372" i="12" s="1"/>
  <c r="BB150" i="12"/>
  <c r="BB372" i="12" s="1"/>
  <c r="BA150" i="12"/>
  <c r="BA372" i="12" s="1"/>
  <c r="AZ150" i="12"/>
  <c r="AZ372" i="12" s="1"/>
  <c r="AY150" i="12"/>
  <c r="AY372" i="12" s="1"/>
  <c r="AX150" i="12"/>
  <c r="AX372" i="12" s="1"/>
  <c r="AW150" i="12"/>
  <c r="AW372" i="12" s="1"/>
  <c r="AV150" i="12"/>
  <c r="AV372" i="12" s="1"/>
  <c r="AU150" i="12"/>
  <c r="AU372" i="12" s="1"/>
  <c r="AT150" i="12"/>
  <c r="AT372" i="12" s="1"/>
  <c r="AS150" i="12"/>
  <c r="AS372" i="12" s="1"/>
  <c r="AR150" i="12"/>
  <c r="AR372" i="12" s="1"/>
  <c r="AQ150" i="12"/>
  <c r="AQ372" i="12" s="1"/>
  <c r="AP150" i="12"/>
  <c r="AP372" i="12" s="1"/>
  <c r="AO150" i="12"/>
  <c r="AO372" i="12" s="1"/>
  <c r="AN150" i="12"/>
  <c r="AN372" i="12" s="1"/>
  <c r="AM150" i="12"/>
  <c r="AM372" i="12" s="1"/>
  <c r="AL150" i="12"/>
  <c r="AL372" i="12" s="1"/>
  <c r="AK150" i="12"/>
  <c r="AK372" i="12" s="1"/>
  <c r="AJ150" i="12"/>
  <c r="AJ372" i="12" s="1"/>
  <c r="AI150" i="12"/>
  <c r="AI372" i="12" s="1"/>
  <c r="AH150" i="12"/>
  <c r="AH372" i="12" s="1"/>
  <c r="AG150" i="12"/>
  <c r="AG372" i="12" s="1"/>
  <c r="AF150" i="12"/>
  <c r="AF372" i="12" s="1"/>
  <c r="AE150" i="12"/>
  <c r="AE372" i="12" s="1"/>
  <c r="AD150" i="12"/>
  <c r="AD372" i="12" s="1"/>
  <c r="AC150" i="12"/>
  <c r="AC372" i="12" s="1"/>
  <c r="AB150" i="12"/>
  <c r="AB372" i="12" s="1"/>
  <c r="AA150" i="12"/>
  <c r="AA372" i="12" s="1"/>
  <c r="Z150" i="12"/>
  <c r="Z372" i="12" s="1"/>
  <c r="Y150" i="12"/>
  <c r="Y372" i="12" s="1"/>
  <c r="X150" i="12"/>
  <c r="X372" i="12" s="1"/>
  <c r="W150" i="12"/>
  <c r="W372" i="12" s="1"/>
  <c r="V150" i="12"/>
  <c r="V372" i="12" s="1"/>
  <c r="U150" i="12"/>
  <c r="U372" i="12" s="1"/>
  <c r="T150" i="12"/>
  <c r="T372" i="12" s="1"/>
  <c r="S150" i="12"/>
  <c r="S372" i="12" s="1"/>
  <c r="R150" i="12"/>
  <c r="R372" i="12" s="1"/>
  <c r="Q150" i="12"/>
  <c r="Q372" i="12" s="1"/>
  <c r="P150" i="12"/>
  <c r="P372" i="12" s="1"/>
  <c r="O150" i="12"/>
  <c r="O372" i="12" s="1"/>
  <c r="N150" i="12"/>
  <c r="N372" i="12" s="1"/>
  <c r="M150" i="12"/>
  <c r="M372" i="12" s="1"/>
  <c r="L150" i="12"/>
  <c r="L372" i="12" s="1"/>
  <c r="K150" i="12"/>
  <c r="K372" i="12" s="1"/>
  <c r="J150" i="12"/>
  <c r="J372" i="12" s="1"/>
  <c r="I150" i="12"/>
  <c r="I372" i="12" s="1"/>
  <c r="H150" i="12"/>
  <c r="H372" i="12" s="1"/>
  <c r="G150" i="12"/>
  <c r="G372" i="12" s="1"/>
  <c r="F150" i="12"/>
  <c r="F372" i="12" s="1"/>
  <c r="E150" i="12"/>
  <c r="E372" i="12" s="1"/>
  <c r="DH149" i="12"/>
  <c r="DH371" i="12" s="1"/>
  <c r="DG149" i="12"/>
  <c r="DG371" i="12" s="1"/>
  <c r="DF149" i="12"/>
  <c r="DF371" i="12" s="1"/>
  <c r="DE149" i="12"/>
  <c r="DE371" i="12" s="1"/>
  <c r="DD149" i="12"/>
  <c r="DD371" i="12" s="1"/>
  <c r="DC149" i="12"/>
  <c r="DC371" i="12" s="1"/>
  <c r="DB149" i="12"/>
  <c r="DB371" i="12" s="1"/>
  <c r="DA149" i="12"/>
  <c r="DA371" i="12" s="1"/>
  <c r="CZ149" i="12"/>
  <c r="CZ371" i="12" s="1"/>
  <c r="CY149" i="12"/>
  <c r="CY371" i="12" s="1"/>
  <c r="CX149" i="12"/>
  <c r="CX371" i="12" s="1"/>
  <c r="CW149" i="12"/>
  <c r="CW371" i="12" s="1"/>
  <c r="CV149" i="12"/>
  <c r="CV371" i="12" s="1"/>
  <c r="CU149" i="12"/>
  <c r="CU371" i="12" s="1"/>
  <c r="CT149" i="12"/>
  <c r="CT371" i="12" s="1"/>
  <c r="CS149" i="12"/>
  <c r="CS371" i="12" s="1"/>
  <c r="CR149" i="12"/>
  <c r="CR371" i="12" s="1"/>
  <c r="CQ149" i="12"/>
  <c r="CQ371" i="12" s="1"/>
  <c r="CP149" i="12"/>
  <c r="CP371" i="12" s="1"/>
  <c r="CO149" i="12"/>
  <c r="CO371" i="12" s="1"/>
  <c r="CN149" i="12"/>
  <c r="CN371" i="12" s="1"/>
  <c r="CM149" i="12"/>
  <c r="CM371" i="12" s="1"/>
  <c r="CL149" i="12"/>
  <c r="CL371" i="12" s="1"/>
  <c r="CK149" i="12"/>
  <c r="CK371" i="12" s="1"/>
  <c r="CJ149" i="12"/>
  <c r="CJ371" i="12" s="1"/>
  <c r="CI149" i="12"/>
  <c r="CI371" i="12" s="1"/>
  <c r="CH149" i="12"/>
  <c r="CH371" i="12" s="1"/>
  <c r="CG149" i="12"/>
  <c r="CG371" i="12" s="1"/>
  <c r="CF149" i="12"/>
  <c r="CF371" i="12" s="1"/>
  <c r="CE149" i="12"/>
  <c r="CE371" i="12" s="1"/>
  <c r="CD149" i="12"/>
  <c r="CD371" i="12" s="1"/>
  <c r="CC149" i="12"/>
  <c r="CC371" i="12" s="1"/>
  <c r="CB149" i="12"/>
  <c r="CB371" i="12" s="1"/>
  <c r="CA149" i="12"/>
  <c r="CA371" i="12" s="1"/>
  <c r="BZ149" i="12"/>
  <c r="BZ371" i="12" s="1"/>
  <c r="BY149" i="12"/>
  <c r="BY371" i="12" s="1"/>
  <c r="BX149" i="12"/>
  <c r="BX371" i="12" s="1"/>
  <c r="BW149" i="12"/>
  <c r="BW371" i="12" s="1"/>
  <c r="BV149" i="12"/>
  <c r="BV371" i="12" s="1"/>
  <c r="BU149" i="12"/>
  <c r="BU371" i="12" s="1"/>
  <c r="BT149" i="12"/>
  <c r="BT371" i="12" s="1"/>
  <c r="BS149" i="12"/>
  <c r="BS371" i="12" s="1"/>
  <c r="BR149" i="12"/>
  <c r="BR371" i="12" s="1"/>
  <c r="BQ149" i="12"/>
  <c r="BQ371" i="12" s="1"/>
  <c r="BP149" i="12"/>
  <c r="BP371" i="12" s="1"/>
  <c r="BO149" i="12"/>
  <c r="BO371" i="12" s="1"/>
  <c r="BN149" i="12"/>
  <c r="BN371" i="12" s="1"/>
  <c r="BM149" i="12"/>
  <c r="BM371" i="12" s="1"/>
  <c r="BL149" i="12"/>
  <c r="BL371" i="12" s="1"/>
  <c r="BK149" i="12"/>
  <c r="BK371" i="12" s="1"/>
  <c r="BJ149" i="12"/>
  <c r="BJ371" i="12" s="1"/>
  <c r="BI149" i="12"/>
  <c r="BI371" i="12" s="1"/>
  <c r="BH149" i="12"/>
  <c r="BH371" i="12" s="1"/>
  <c r="BG149" i="12"/>
  <c r="BG371" i="12" s="1"/>
  <c r="BF149" i="12"/>
  <c r="BF371" i="12" s="1"/>
  <c r="BE149" i="12"/>
  <c r="BE371" i="12" s="1"/>
  <c r="BD149" i="12"/>
  <c r="BD371" i="12" s="1"/>
  <c r="BC149" i="12"/>
  <c r="BC371" i="12" s="1"/>
  <c r="BB149" i="12"/>
  <c r="BB371" i="12" s="1"/>
  <c r="BA149" i="12"/>
  <c r="BA371" i="12" s="1"/>
  <c r="AZ149" i="12"/>
  <c r="AZ371" i="12" s="1"/>
  <c r="AY149" i="12"/>
  <c r="AY371" i="12" s="1"/>
  <c r="AX149" i="12"/>
  <c r="AX371" i="12" s="1"/>
  <c r="AW149" i="12"/>
  <c r="AW371" i="12" s="1"/>
  <c r="AV149" i="12"/>
  <c r="AV371" i="12" s="1"/>
  <c r="AU149" i="12"/>
  <c r="AU371" i="12" s="1"/>
  <c r="AT149" i="12"/>
  <c r="AT371" i="12" s="1"/>
  <c r="AS149" i="12"/>
  <c r="AS371" i="12" s="1"/>
  <c r="AR149" i="12"/>
  <c r="AR371" i="12" s="1"/>
  <c r="AQ149" i="12"/>
  <c r="AQ371" i="12" s="1"/>
  <c r="AP149" i="12"/>
  <c r="AP371" i="12" s="1"/>
  <c r="AO149" i="12"/>
  <c r="AO371" i="12" s="1"/>
  <c r="AN149" i="12"/>
  <c r="AN371" i="12" s="1"/>
  <c r="AM149" i="12"/>
  <c r="AM371" i="12" s="1"/>
  <c r="AL149" i="12"/>
  <c r="AL371" i="12" s="1"/>
  <c r="AK149" i="12"/>
  <c r="AK371" i="12" s="1"/>
  <c r="AJ149" i="12"/>
  <c r="AJ371" i="12" s="1"/>
  <c r="AI149" i="12"/>
  <c r="AI371" i="12" s="1"/>
  <c r="AH149" i="12"/>
  <c r="AH371" i="12" s="1"/>
  <c r="AG149" i="12"/>
  <c r="AG371" i="12" s="1"/>
  <c r="AF149" i="12"/>
  <c r="AF371" i="12" s="1"/>
  <c r="AE149" i="12"/>
  <c r="AE371" i="12" s="1"/>
  <c r="AD149" i="12"/>
  <c r="AD371" i="12" s="1"/>
  <c r="AC149" i="12"/>
  <c r="AC371" i="12" s="1"/>
  <c r="AB149" i="12"/>
  <c r="AB371" i="12" s="1"/>
  <c r="AA149" i="12"/>
  <c r="AA371" i="12" s="1"/>
  <c r="Z149" i="12"/>
  <c r="Z371" i="12" s="1"/>
  <c r="Y149" i="12"/>
  <c r="Y371" i="12" s="1"/>
  <c r="X149" i="12"/>
  <c r="X371" i="12" s="1"/>
  <c r="W149" i="12"/>
  <c r="W371" i="12" s="1"/>
  <c r="V149" i="12"/>
  <c r="V371" i="12" s="1"/>
  <c r="U149" i="12"/>
  <c r="U371" i="12" s="1"/>
  <c r="T149" i="12"/>
  <c r="T371" i="12" s="1"/>
  <c r="S149" i="12"/>
  <c r="S371" i="12" s="1"/>
  <c r="R149" i="12"/>
  <c r="R371" i="12" s="1"/>
  <c r="Q149" i="12"/>
  <c r="Q371" i="12" s="1"/>
  <c r="P149" i="12"/>
  <c r="P371" i="12" s="1"/>
  <c r="O149" i="12"/>
  <c r="O371" i="12" s="1"/>
  <c r="N149" i="12"/>
  <c r="N371" i="12" s="1"/>
  <c r="M149" i="12"/>
  <c r="M371" i="12" s="1"/>
  <c r="L149" i="12"/>
  <c r="L371" i="12" s="1"/>
  <c r="K149" i="12"/>
  <c r="K371" i="12" s="1"/>
  <c r="J149" i="12"/>
  <c r="J371" i="12" s="1"/>
  <c r="I149" i="12"/>
  <c r="I371" i="12" s="1"/>
  <c r="H149" i="12"/>
  <c r="H371" i="12" s="1"/>
  <c r="G149" i="12"/>
  <c r="G371" i="12" s="1"/>
  <c r="F149" i="12"/>
  <c r="F371" i="12" s="1"/>
  <c r="E149" i="12"/>
  <c r="E371" i="12" s="1"/>
  <c r="DH148" i="12"/>
  <c r="DH370" i="12" s="1"/>
  <c r="DG148" i="12"/>
  <c r="DG370" i="12" s="1"/>
  <c r="DF148" i="12"/>
  <c r="DF370" i="12" s="1"/>
  <c r="DE148" i="12"/>
  <c r="DE370" i="12" s="1"/>
  <c r="DD148" i="12"/>
  <c r="DD370" i="12" s="1"/>
  <c r="DC148" i="12"/>
  <c r="DC370" i="12" s="1"/>
  <c r="DB148" i="12"/>
  <c r="DB370" i="12" s="1"/>
  <c r="DA148" i="12"/>
  <c r="DA370" i="12" s="1"/>
  <c r="CZ148" i="12"/>
  <c r="CZ370" i="12" s="1"/>
  <c r="CY148" i="12"/>
  <c r="CY370" i="12" s="1"/>
  <c r="CX148" i="12"/>
  <c r="CX370" i="12" s="1"/>
  <c r="CW148" i="12"/>
  <c r="CW370" i="12" s="1"/>
  <c r="CV148" i="12"/>
  <c r="CV370" i="12" s="1"/>
  <c r="CU148" i="12"/>
  <c r="CU370" i="12" s="1"/>
  <c r="CT148" i="12"/>
  <c r="CT370" i="12" s="1"/>
  <c r="CS148" i="12"/>
  <c r="CS370" i="12" s="1"/>
  <c r="CR148" i="12"/>
  <c r="CR370" i="12" s="1"/>
  <c r="CQ148" i="12"/>
  <c r="CQ370" i="12" s="1"/>
  <c r="CP148" i="12"/>
  <c r="CP370" i="12" s="1"/>
  <c r="CO148" i="12"/>
  <c r="CO370" i="12" s="1"/>
  <c r="CN148" i="12"/>
  <c r="CN370" i="12" s="1"/>
  <c r="CM148" i="12"/>
  <c r="CM370" i="12" s="1"/>
  <c r="CL148" i="12"/>
  <c r="CL370" i="12" s="1"/>
  <c r="CK148" i="12"/>
  <c r="CK370" i="12" s="1"/>
  <c r="CJ148" i="12"/>
  <c r="CJ370" i="12" s="1"/>
  <c r="CI148" i="12"/>
  <c r="CI370" i="12" s="1"/>
  <c r="CH148" i="12"/>
  <c r="CH370" i="12" s="1"/>
  <c r="CG148" i="12"/>
  <c r="CG370" i="12" s="1"/>
  <c r="CF148" i="12"/>
  <c r="CF370" i="12" s="1"/>
  <c r="CE148" i="12"/>
  <c r="CE370" i="12" s="1"/>
  <c r="CD148" i="12"/>
  <c r="CD370" i="12" s="1"/>
  <c r="CC148" i="12"/>
  <c r="CC370" i="12" s="1"/>
  <c r="CB148" i="12"/>
  <c r="CB370" i="12" s="1"/>
  <c r="CA148" i="12"/>
  <c r="CA370" i="12" s="1"/>
  <c r="BZ148" i="12"/>
  <c r="BZ370" i="12" s="1"/>
  <c r="BY148" i="12"/>
  <c r="BY370" i="12" s="1"/>
  <c r="BX148" i="12"/>
  <c r="BX370" i="12" s="1"/>
  <c r="BW148" i="12"/>
  <c r="BW370" i="12" s="1"/>
  <c r="BV148" i="12"/>
  <c r="BV370" i="12" s="1"/>
  <c r="BU148" i="12"/>
  <c r="BU370" i="12" s="1"/>
  <c r="BT148" i="12"/>
  <c r="BT370" i="12" s="1"/>
  <c r="BS148" i="12"/>
  <c r="BS370" i="12" s="1"/>
  <c r="BR148" i="12"/>
  <c r="BR370" i="12" s="1"/>
  <c r="BQ148" i="12"/>
  <c r="BQ370" i="12" s="1"/>
  <c r="BP148" i="12"/>
  <c r="BP370" i="12" s="1"/>
  <c r="BO148" i="12"/>
  <c r="BO370" i="12" s="1"/>
  <c r="BN148" i="12"/>
  <c r="BN370" i="12" s="1"/>
  <c r="BM148" i="12"/>
  <c r="BM370" i="12" s="1"/>
  <c r="BL148" i="12"/>
  <c r="BL370" i="12" s="1"/>
  <c r="BK148" i="12"/>
  <c r="BK370" i="12" s="1"/>
  <c r="BJ148" i="12"/>
  <c r="BJ370" i="12" s="1"/>
  <c r="BI148" i="12"/>
  <c r="BI370" i="12" s="1"/>
  <c r="BH148" i="12"/>
  <c r="BH370" i="12" s="1"/>
  <c r="BG148" i="12"/>
  <c r="BG370" i="12" s="1"/>
  <c r="BF148" i="12"/>
  <c r="BF370" i="12" s="1"/>
  <c r="BE148" i="12"/>
  <c r="BE370" i="12" s="1"/>
  <c r="BD148" i="12"/>
  <c r="BD370" i="12" s="1"/>
  <c r="BC148" i="12"/>
  <c r="BC370" i="12" s="1"/>
  <c r="BB148" i="12"/>
  <c r="BB370" i="12" s="1"/>
  <c r="BA148" i="12"/>
  <c r="BA370" i="12" s="1"/>
  <c r="AZ148" i="12"/>
  <c r="AZ370" i="12" s="1"/>
  <c r="AY148" i="12"/>
  <c r="AY370" i="12" s="1"/>
  <c r="AX148" i="12"/>
  <c r="AX370" i="12" s="1"/>
  <c r="AW148" i="12"/>
  <c r="AW370" i="12" s="1"/>
  <c r="AV148" i="12"/>
  <c r="AV370" i="12" s="1"/>
  <c r="AU148" i="12"/>
  <c r="AU370" i="12" s="1"/>
  <c r="AT148" i="12"/>
  <c r="AT370" i="12" s="1"/>
  <c r="AS148" i="12"/>
  <c r="AS370" i="12" s="1"/>
  <c r="AR148" i="12"/>
  <c r="AR370" i="12" s="1"/>
  <c r="AQ148" i="12"/>
  <c r="AQ370" i="12" s="1"/>
  <c r="AP148" i="12"/>
  <c r="AP370" i="12" s="1"/>
  <c r="AO148" i="12"/>
  <c r="AO370" i="12" s="1"/>
  <c r="AN148" i="12"/>
  <c r="AN370" i="12" s="1"/>
  <c r="AM148" i="12"/>
  <c r="AM370" i="12" s="1"/>
  <c r="AL148" i="12"/>
  <c r="AL370" i="12" s="1"/>
  <c r="AK148" i="12"/>
  <c r="AK370" i="12" s="1"/>
  <c r="AJ148" i="12"/>
  <c r="AJ370" i="12" s="1"/>
  <c r="AI148" i="12"/>
  <c r="AI370" i="12" s="1"/>
  <c r="AH148" i="12"/>
  <c r="AH370" i="12" s="1"/>
  <c r="AG148" i="12"/>
  <c r="AG370" i="12" s="1"/>
  <c r="AF148" i="12"/>
  <c r="AF370" i="12" s="1"/>
  <c r="AE148" i="12"/>
  <c r="AE370" i="12" s="1"/>
  <c r="AD148" i="12"/>
  <c r="AD370" i="12" s="1"/>
  <c r="AC148" i="12"/>
  <c r="AC370" i="12" s="1"/>
  <c r="AB148" i="12"/>
  <c r="AB370" i="12" s="1"/>
  <c r="AA148" i="12"/>
  <c r="AA370" i="12" s="1"/>
  <c r="Z148" i="12"/>
  <c r="Z370" i="12" s="1"/>
  <c r="Y148" i="12"/>
  <c r="Y370" i="12" s="1"/>
  <c r="X148" i="12"/>
  <c r="X370" i="12" s="1"/>
  <c r="W148" i="12"/>
  <c r="W370" i="12" s="1"/>
  <c r="V148" i="12"/>
  <c r="V370" i="12" s="1"/>
  <c r="U148" i="12"/>
  <c r="U370" i="12" s="1"/>
  <c r="T148" i="12"/>
  <c r="T370" i="12" s="1"/>
  <c r="S148" i="12"/>
  <c r="S370" i="12" s="1"/>
  <c r="R148" i="12"/>
  <c r="R370" i="12" s="1"/>
  <c r="Q148" i="12"/>
  <c r="Q370" i="12" s="1"/>
  <c r="P148" i="12"/>
  <c r="P370" i="12" s="1"/>
  <c r="O148" i="12"/>
  <c r="O370" i="12" s="1"/>
  <c r="N148" i="12"/>
  <c r="N370" i="12" s="1"/>
  <c r="M148" i="12"/>
  <c r="M370" i="12" s="1"/>
  <c r="L148" i="12"/>
  <c r="L370" i="12" s="1"/>
  <c r="K148" i="12"/>
  <c r="K370" i="12" s="1"/>
  <c r="J148" i="12"/>
  <c r="J370" i="12" s="1"/>
  <c r="I148" i="12"/>
  <c r="I370" i="12" s="1"/>
  <c r="H148" i="12"/>
  <c r="H370" i="12" s="1"/>
  <c r="G148" i="12"/>
  <c r="G370" i="12" s="1"/>
  <c r="F148" i="12"/>
  <c r="F370" i="12" s="1"/>
  <c r="E148" i="12"/>
  <c r="E370" i="12" s="1"/>
  <c r="DH147" i="12"/>
  <c r="DH369" i="12" s="1"/>
  <c r="DG147" i="12"/>
  <c r="DG369" i="12" s="1"/>
  <c r="DF147" i="12"/>
  <c r="DF369" i="12" s="1"/>
  <c r="DE147" i="12"/>
  <c r="DE369" i="12" s="1"/>
  <c r="DD147" i="12"/>
  <c r="DD369" i="12" s="1"/>
  <c r="DC147" i="12"/>
  <c r="DC369" i="12" s="1"/>
  <c r="DB147" i="12"/>
  <c r="DB369" i="12" s="1"/>
  <c r="DA147" i="12"/>
  <c r="DA369" i="12" s="1"/>
  <c r="CZ147" i="12"/>
  <c r="CZ369" i="12" s="1"/>
  <c r="CY147" i="12"/>
  <c r="CY369" i="12" s="1"/>
  <c r="CX147" i="12"/>
  <c r="CX369" i="12" s="1"/>
  <c r="CW147" i="12"/>
  <c r="CW369" i="12" s="1"/>
  <c r="CV147" i="12"/>
  <c r="CV369" i="12" s="1"/>
  <c r="CU147" i="12"/>
  <c r="CU369" i="12" s="1"/>
  <c r="CT147" i="12"/>
  <c r="CT369" i="12" s="1"/>
  <c r="CS147" i="12"/>
  <c r="CS369" i="12" s="1"/>
  <c r="CR147" i="12"/>
  <c r="CR369" i="12" s="1"/>
  <c r="CQ147" i="12"/>
  <c r="CQ369" i="12" s="1"/>
  <c r="CP147" i="12"/>
  <c r="CP369" i="12" s="1"/>
  <c r="CO147" i="12"/>
  <c r="CO369" i="12" s="1"/>
  <c r="CN147" i="12"/>
  <c r="CN369" i="12" s="1"/>
  <c r="CM147" i="12"/>
  <c r="CM369" i="12" s="1"/>
  <c r="CL147" i="12"/>
  <c r="CL369" i="12" s="1"/>
  <c r="CK147" i="12"/>
  <c r="CK369" i="12" s="1"/>
  <c r="CJ147" i="12"/>
  <c r="CJ369" i="12" s="1"/>
  <c r="CI147" i="12"/>
  <c r="CI369" i="12" s="1"/>
  <c r="CH147" i="12"/>
  <c r="CH369" i="12" s="1"/>
  <c r="CG147" i="12"/>
  <c r="CG369" i="12" s="1"/>
  <c r="CF147" i="12"/>
  <c r="CF369" i="12" s="1"/>
  <c r="CE147" i="12"/>
  <c r="CE369" i="12" s="1"/>
  <c r="CD147" i="12"/>
  <c r="CD369" i="12" s="1"/>
  <c r="CC147" i="12"/>
  <c r="CC369" i="12" s="1"/>
  <c r="CB147" i="12"/>
  <c r="CB369" i="12" s="1"/>
  <c r="CA147" i="12"/>
  <c r="CA369" i="12" s="1"/>
  <c r="BZ147" i="12"/>
  <c r="BZ369" i="12" s="1"/>
  <c r="BY147" i="12"/>
  <c r="BY369" i="12" s="1"/>
  <c r="BX147" i="12"/>
  <c r="BX369" i="12" s="1"/>
  <c r="BW147" i="12"/>
  <c r="BW369" i="12" s="1"/>
  <c r="BV147" i="12"/>
  <c r="BV369" i="12" s="1"/>
  <c r="BU147" i="12"/>
  <c r="BU369" i="12" s="1"/>
  <c r="BT147" i="12"/>
  <c r="BT369" i="12" s="1"/>
  <c r="BS147" i="12"/>
  <c r="BS369" i="12" s="1"/>
  <c r="BR147" i="12"/>
  <c r="BR369" i="12" s="1"/>
  <c r="BQ147" i="12"/>
  <c r="BQ369" i="12" s="1"/>
  <c r="BP147" i="12"/>
  <c r="BP369" i="12" s="1"/>
  <c r="BO147" i="12"/>
  <c r="BO369" i="12" s="1"/>
  <c r="BN147" i="12"/>
  <c r="BN369" i="12" s="1"/>
  <c r="BM147" i="12"/>
  <c r="BM369" i="12" s="1"/>
  <c r="BL147" i="12"/>
  <c r="BL369" i="12" s="1"/>
  <c r="BK147" i="12"/>
  <c r="BK369" i="12" s="1"/>
  <c r="BJ147" i="12"/>
  <c r="BJ369" i="12" s="1"/>
  <c r="BI147" i="12"/>
  <c r="BI369" i="12" s="1"/>
  <c r="BH147" i="12"/>
  <c r="BH369" i="12" s="1"/>
  <c r="BG147" i="12"/>
  <c r="BG369" i="12" s="1"/>
  <c r="BF147" i="12"/>
  <c r="BF369" i="12" s="1"/>
  <c r="BE147" i="12"/>
  <c r="BE369" i="12" s="1"/>
  <c r="BD147" i="12"/>
  <c r="BD369" i="12" s="1"/>
  <c r="BC147" i="12"/>
  <c r="BC369" i="12" s="1"/>
  <c r="BB147" i="12"/>
  <c r="BB369" i="12" s="1"/>
  <c r="BA147" i="12"/>
  <c r="BA369" i="12" s="1"/>
  <c r="AZ147" i="12"/>
  <c r="AZ369" i="12" s="1"/>
  <c r="AY147" i="12"/>
  <c r="AY369" i="12" s="1"/>
  <c r="AX147" i="12"/>
  <c r="AX369" i="12" s="1"/>
  <c r="AW147" i="12"/>
  <c r="AW369" i="12" s="1"/>
  <c r="AV147" i="12"/>
  <c r="AV369" i="12" s="1"/>
  <c r="AU147" i="12"/>
  <c r="AU369" i="12" s="1"/>
  <c r="AT147" i="12"/>
  <c r="AT369" i="12" s="1"/>
  <c r="AS147" i="12"/>
  <c r="AS369" i="12" s="1"/>
  <c r="AR147" i="12"/>
  <c r="AR369" i="12" s="1"/>
  <c r="AQ147" i="12"/>
  <c r="AQ369" i="12" s="1"/>
  <c r="AP147" i="12"/>
  <c r="AP369" i="12" s="1"/>
  <c r="AO147" i="12"/>
  <c r="AO369" i="12" s="1"/>
  <c r="AN147" i="12"/>
  <c r="AN369" i="12" s="1"/>
  <c r="AM147" i="12"/>
  <c r="AM369" i="12" s="1"/>
  <c r="AL147" i="12"/>
  <c r="AL369" i="12" s="1"/>
  <c r="AK147" i="12"/>
  <c r="AK369" i="12" s="1"/>
  <c r="AJ147" i="12"/>
  <c r="AJ369" i="12" s="1"/>
  <c r="AI147" i="12"/>
  <c r="AI369" i="12" s="1"/>
  <c r="AH147" i="12"/>
  <c r="AH369" i="12" s="1"/>
  <c r="AG147" i="12"/>
  <c r="AG369" i="12" s="1"/>
  <c r="AF147" i="12"/>
  <c r="AF369" i="12" s="1"/>
  <c r="AE147" i="12"/>
  <c r="AE369" i="12" s="1"/>
  <c r="AD147" i="12"/>
  <c r="AD369" i="12" s="1"/>
  <c r="AC147" i="12"/>
  <c r="AC369" i="12" s="1"/>
  <c r="AB147" i="12"/>
  <c r="AB369" i="12" s="1"/>
  <c r="AA147" i="12"/>
  <c r="AA369" i="12" s="1"/>
  <c r="Z147" i="12"/>
  <c r="Z369" i="12" s="1"/>
  <c r="Y147" i="12"/>
  <c r="Y369" i="12" s="1"/>
  <c r="X147" i="12"/>
  <c r="X369" i="12" s="1"/>
  <c r="W147" i="12"/>
  <c r="W369" i="12" s="1"/>
  <c r="V147" i="12"/>
  <c r="V369" i="12" s="1"/>
  <c r="U147" i="12"/>
  <c r="U369" i="12" s="1"/>
  <c r="T147" i="12"/>
  <c r="T369" i="12" s="1"/>
  <c r="S147" i="12"/>
  <c r="S369" i="12" s="1"/>
  <c r="R147" i="12"/>
  <c r="R369" i="12" s="1"/>
  <c r="Q147" i="12"/>
  <c r="Q369" i="12" s="1"/>
  <c r="P147" i="12"/>
  <c r="P369" i="12" s="1"/>
  <c r="O147" i="12"/>
  <c r="O369" i="12" s="1"/>
  <c r="N147" i="12"/>
  <c r="N369" i="12" s="1"/>
  <c r="M147" i="12"/>
  <c r="M369" i="12" s="1"/>
  <c r="L147" i="12"/>
  <c r="L369" i="12" s="1"/>
  <c r="K147" i="12"/>
  <c r="K369" i="12" s="1"/>
  <c r="J147" i="12"/>
  <c r="J369" i="12" s="1"/>
  <c r="I147" i="12"/>
  <c r="I369" i="12" s="1"/>
  <c r="H147" i="12"/>
  <c r="H369" i="12" s="1"/>
  <c r="G147" i="12"/>
  <c r="G369" i="12" s="1"/>
  <c r="F147" i="12"/>
  <c r="F369" i="12" s="1"/>
  <c r="E147" i="12"/>
  <c r="E369" i="12" s="1"/>
  <c r="DH146" i="12"/>
  <c r="DH368" i="12" s="1"/>
  <c r="DG146" i="12"/>
  <c r="DG368" i="12" s="1"/>
  <c r="DF146" i="12"/>
  <c r="DF368" i="12" s="1"/>
  <c r="DE146" i="12"/>
  <c r="DE368" i="12" s="1"/>
  <c r="DD146" i="12"/>
  <c r="DD368" i="12" s="1"/>
  <c r="DC146" i="12"/>
  <c r="DC368" i="12" s="1"/>
  <c r="DB146" i="12"/>
  <c r="DB368" i="12" s="1"/>
  <c r="DA146" i="12"/>
  <c r="DA368" i="12" s="1"/>
  <c r="CZ146" i="12"/>
  <c r="CZ368" i="12" s="1"/>
  <c r="CY146" i="12"/>
  <c r="CY368" i="12" s="1"/>
  <c r="CX146" i="12"/>
  <c r="CX368" i="12" s="1"/>
  <c r="CW146" i="12"/>
  <c r="CW368" i="12" s="1"/>
  <c r="CV146" i="12"/>
  <c r="CV368" i="12" s="1"/>
  <c r="CU146" i="12"/>
  <c r="CU368" i="12" s="1"/>
  <c r="CT146" i="12"/>
  <c r="CT368" i="12" s="1"/>
  <c r="CS146" i="12"/>
  <c r="CS368" i="12" s="1"/>
  <c r="CR146" i="12"/>
  <c r="CR368" i="12" s="1"/>
  <c r="CQ146" i="12"/>
  <c r="CQ368" i="12" s="1"/>
  <c r="CP146" i="12"/>
  <c r="CP368" i="12" s="1"/>
  <c r="CO146" i="12"/>
  <c r="CO368" i="12" s="1"/>
  <c r="CN146" i="12"/>
  <c r="CN368" i="12" s="1"/>
  <c r="CM146" i="12"/>
  <c r="CM368" i="12" s="1"/>
  <c r="CL146" i="12"/>
  <c r="CL368" i="12" s="1"/>
  <c r="CK146" i="12"/>
  <c r="CK368" i="12" s="1"/>
  <c r="CJ146" i="12"/>
  <c r="CJ368" i="12" s="1"/>
  <c r="CI146" i="12"/>
  <c r="CI368" i="12" s="1"/>
  <c r="CH146" i="12"/>
  <c r="CH368" i="12" s="1"/>
  <c r="CG146" i="12"/>
  <c r="CG368" i="12" s="1"/>
  <c r="CF146" i="12"/>
  <c r="CF368" i="12" s="1"/>
  <c r="CE146" i="12"/>
  <c r="CE368" i="12" s="1"/>
  <c r="CD146" i="12"/>
  <c r="CD368" i="12" s="1"/>
  <c r="CC146" i="12"/>
  <c r="CC368" i="12" s="1"/>
  <c r="CB146" i="12"/>
  <c r="CB368" i="12" s="1"/>
  <c r="CA146" i="12"/>
  <c r="CA368" i="12" s="1"/>
  <c r="BZ146" i="12"/>
  <c r="BZ368" i="12" s="1"/>
  <c r="BY146" i="12"/>
  <c r="BY368" i="12" s="1"/>
  <c r="BX146" i="12"/>
  <c r="BX368" i="12" s="1"/>
  <c r="BW146" i="12"/>
  <c r="BW368" i="12" s="1"/>
  <c r="BV146" i="12"/>
  <c r="BV368" i="12" s="1"/>
  <c r="BU146" i="12"/>
  <c r="BU368" i="12" s="1"/>
  <c r="BT146" i="12"/>
  <c r="BT368" i="12" s="1"/>
  <c r="BS146" i="12"/>
  <c r="BS368" i="12" s="1"/>
  <c r="BR146" i="12"/>
  <c r="BR368" i="12" s="1"/>
  <c r="BQ146" i="12"/>
  <c r="BQ368" i="12" s="1"/>
  <c r="BP146" i="12"/>
  <c r="BP368" i="12" s="1"/>
  <c r="BO146" i="12"/>
  <c r="BO368" i="12" s="1"/>
  <c r="BN146" i="12"/>
  <c r="BN368" i="12" s="1"/>
  <c r="BM146" i="12"/>
  <c r="BM368" i="12" s="1"/>
  <c r="BL146" i="12"/>
  <c r="BL368" i="12" s="1"/>
  <c r="BK146" i="12"/>
  <c r="BK368" i="12" s="1"/>
  <c r="BJ146" i="12"/>
  <c r="BJ368" i="12" s="1"/>
  <c r="BI146" i="12"/>
  <c r="BI368" i="12" s="1"/>
  <c r="BH146" i="12"/>
  <c r="BH368" i="12" s="1"/>
  <c r="BG146" i="12"/>
  <c r="BG368" i="12" s="1"/>
  <c r="BF146" i="12"/>
  <c r="BF368" i="12" s="1"/>
  <c r="BE146" i="12"/>
  <c r="BE368" i="12" s="1"/>
  <c r="BD146" i="12"/>
  <c r="BD368" i="12" s="1"/>
  <c r="BC146" i="12"/>
  <c r="BC368" i="12" s="1"/>
  <c r="BB146" i="12"/>
  <c r="BB368" i="12" s="1"/>
  <c r="BA146" i="12"/>
  <c r="BA368" i="12" s="1"/>
  <c r="AZ146" i="12"/>
  <c r="AZ368" i="12" s="1"/>
  <c r="AY146" i="12"/>
  <c r="AY368" i="12" s="1"/>
  <c r="AX146" i="12"/>
  <c r="AX368" i="12" s="1"/>
  <c r="AW146" i="12"/>
  <c r="AW368" i="12" s="1"/>
  <c r="AV146" i="12"/>
  <c r="AV368" i="12" s="1"/>
  <c r="AU146" i="12"/>
  <c r="AU368" i="12" s="1"/>
  <c r="AT146" i="12"/>
  <c r="AT368" i="12" s="1"/>
  <c r="AS146" i="12"/>
  <c r="AS368" i="12" s="1"/>
  <c r="AR146" i="12"/>
  <c r="AR368" i="12" s="1"/>
  <c r="AQ146" i="12"/>
  <c r="AQ368" i="12" s="1"/>
  <c r="AP146" i="12"/>
  <c r="AP368" i="12" s="1"/>
  <c r="AO146" i="12"/>
  <c r="AO368" i="12" s="1"/>
  <c r="AN146" i="12"/>
  <c r="AN368" i="12" s="1"/>
  <c r="AM146" i="12"/>
  <c r="AM368" i="12" s="1"/>
  <c r="AL146" i="12"/>
  <c r="AL368" i="12" s="1"/>
  <c r="AK146" i="12"/>
  <c r="AK368" i="12" s="1"/>
  <c r="AJ146" i="12"/>
  <c r="AJ368" i="12" s="1"/>
  <c r="AI146" i="12"/>
  <c r="AI368" i="12" s="1"/>
  <c r="AH146" i="12"/>
  <c r="AH368" i="12" s="1"/>
  <c r="AG146" i="12"/>
  <c r="AG368" i="12" s="1"/>
  <c r="AF146" i="12"/>
  <c r="AF368" i="12" s="1"/>
  <c r="AE146" i="12"/>
  <c r="AE368" i="12" s="1"/>
  <c r="AD146" i="12"/>
  <c r="AD368" i="12" s="1"/>
  <c r="AC146" i="12"/>
  <c r="AC368" i="12" s="1"/>
  <c r="AB146" i="12"/>
  <c r="AB368" i="12" s="1"/>
  <c r="AA146" i="12"/>
  <c r="AA368" i="12" s="1"/>
  <c r="Z146" i="12"/>
  <c r="Z368" i="12" s="1"/>
  <c r="Y146" i="12"/>
  <c r="Y368" i="12" s="1"/>
  <c r="X146" i="12"/>
  <c r="X368" i="12" s="1"/>
  <c r="W146" i="12"/>
  <c r="W368" i="12" s="1"/>
  <c r="V146" i="12"/>
  <c r="V368" i="12" s="1"/>
  <c r="U146" i="12"/>
  <c r="U368" i="12" s="1"/>
  <c r="T146" i="12"/>
  <c r="T368" i="12" s="1"/>
  <c r="S146" i="12"/>
  <c r="S368" i="12" s="1"/>
  <c r="R146" i="12"/>
  <c r="R368" i="12" s="1"/>
  <c r="Q146" i="12"/>
  <c r="Q368" i="12" s="1"/>
  <c r="P146" i="12"/>
  <c r="P368" i="12" s="1"/>
  <c r="O146" i="12"/>
  <c r="O368" i="12" s="1"/>
  <c r="N146" i="12"/>
  <c r="N368" i="12" s="1"/>
  <c r="M146" i="12"/>
  <c r="M368" i="12" s="1"/>
  <c r="L146" i="12"/>
  <c r="L368" i="12" s="1"/>
  <c r="K146" i="12"/>
  <c r="K368" i="12" s="1"/>
  <c r="J146" i="12"/>
  <c r="J368" i="12" s="1"/>
  <c r="I146" i="12"/>
  <c r="I368" i="12" s="1"/>
  <c r="H146" i="12"/>
  <c r="H368" i="12" s="1"/>
  <c r="G146" i="12"/>
  <c r="G368" i="12" s="1"/>
  <c r="F146" i="12"/>
  <c r="F368" i="12" s="1"/>
  <c r="E146" i="12"/>
  <c r="E368" i="12" s="1"/>
  <c r="DH145" i="12"/>
  <c r="DH367" i="12" s="1"/>
  <c r="DG145" i="12"/>
  <c r="DG367" i="12" s="1"/>
  <c r="DF145" i="12"/>
  <c r="DF367" i="12" s="1"/>
  <c r="DE145" i="12"/>
  <c r="DE367" i="12" s="1"/>
  <c r="DD145" i="12"/>
  <c r="DD367" i="12" s="1"/>
  <c r="DC145" i="12"/>
  <c r="DC367" i="12" s="1"/>
  <c r="DB145" i="12"/>
  <c r="DB367" i="12" s="1"/>
  <c r="DA145" i="12"/>
  <c r="DA367" i="12" s="1"/>
  <c r="CZ145" i="12"/>
  <c r="CZ367" i="12" s="1"/>
  <c r="CY145" i="12"/>
  <c r="CY367" i="12" s="1"/>
  <c r="CX145" i="12"/>
  <c r="CX367" i="12" s="1"/>
  <c r="CW145" i="12"/>
  <c r="CW367" i="12" s="1"/>
  <c r="CV145" i="12"/>
  <c r="CV367" i="12" s="1"/>
  <c r="CU145" i="12"/>
  <c r="CU367" i="12" s="1"/>
  <c r="CT145" i="12"/>
  <c r="CT367" i="12" s="1"/>
  <c r="CS145" i="12"/>
  <c r="CS367" i="12" s="1"/>
  <c r="CR145" i="12"/>
  <c r="CR367" i="12" s="1"/>
  <c r="CQ145" i="12"/>
  <c r="CQ367" i="12" s="1"/>
  <c r="CP145" i="12"/>
  <c r="CP367" i="12" s="1"/>
  <c r="CO145" i="12"/>
  <c r="CO367" i="12" s="1"/>
  <c r="CN145" i="12"/>
  <c r="CN367" i="12" s="1"/>
  <c r="CM145" i="12"/>
  <c r="CM367" i="12" s="1"/>
  <c r="CL145" i="12"/>
  <c r="CL367" i="12" s="1"/>
  <c r="CK145" i="12"/>
  <c r="CK367" i="12" s="1"/>
  <c r="CJ145" i="12"/>
  <c r="CJ367" i="12" s="1"/>
  <c r="CI145" i="12"/>
  <c r="CI367" i="12" s="1"/>
  <c r="CH145" i="12"/>
  <c r="CH367" i="12" s="1"/>
  <c r="CG145" i="12"/>
  <c r="CG367" i="12" s="1"/>
  <c r="CF145" i="12"/>
  <c r="CF367" i="12" s="1"/>
  <c r="CE145" i="12"/>
  <c r="CE367" i="12" s="1"/>
  <c r="CD145" i="12"/>
  <c r="CD367" i="12" s="1"/>
  <c r="CC145" i="12"/>
  <c r="CC367" i="12" s="1"/>
  <c r="CB145" i="12"/>
  <c r="CB367" i="12" s="1"/>
  <c r="CA145" i="12"/>
  <c r="CA367" i="12" s="1"/>
  <c r="BZ145" i="12"/>
  <c r="BZ367" i="12" s="1"/>
  <c r="BY145" i="12"/>
  <c r="BY367" i="12" s="1"/>
  <c r="BX145" i="12"/>
  <c r="BX367" i="12" s="1"/>
  <c r="BW145" i="12"/>
  <c r="BW367" i="12" s="1"/>
  <c r="BV145" i="12"/>
  <c r="BV367" i="12" s="1"/>
  <c r="BU145" i="12"/>
  <c r="BU367" i="12" s="1"/>
  <c r="BT145" i="12"/>
  <c r="BT367" i="12" s="1"/>
  <c r="BS145" i="12"/>
  <c r="BS367" i="12" s="1"/>
  <c r="BR145" i="12"/>
  <c r="BR367" i="12" s="1"/>
  <c r="BQ145" i="12"/>
  <c r="BQ367" i="12" s="1"/>
  <c r="BP145" i="12"/>
  <c r="BP367" i="12" s="1"/>
  <c r="BO145" i="12"/>
  <c r="BO367" i="12" s="1"/>
  <c r="BN145" i="12"/>
  <c r="BN367" i="12" s="1"/>
  <c r="BM145" i="12"/>
  <c r="BM367" i="12" s="1"/>
  <c r="BL145" i="12"/>
  <c r="BL367" i="12" s="1"/>
  <c r="BK145" i="12"/>
  <c r="BK367" i="12" s="1"/>
  <c r="BJ145" i="12"/>
  <c r="BJ367" i="12" s="1"/>
  <c r="BI145" i="12"/>
  <c r="BI367" i="12" s="1"/>
  <c r="BH145" i="12"/>
  <c r="BH367" i="12" s="1"/>
  <c r="BG145" i="12"/>
  <c r="BG367" i="12" s="1"/>
  <c r="BF145" i="12"/>
  <c r="BF367" i="12" s="1"/>
  <c r="BE145" i="12"/>
  <c r="BE367" i="12" s="1"/>
  <c r="BD145" i="12"/>
  <c r="BD367" i="12" s="1"/>
  <c r="BC145" i="12"/>
  <c r="BC367" i="12" s="1"/>
  <c r="BB145" i="12"/>
  <c r="BB367" i="12" s="1"/>
  <c r="BA145" i="12"/>
  <c r="BA367" i="12" s="1"/>
  <c r="AZ145" i="12"/>
  <c r="AZ367" i="12" s="1"/>
  <c r="AY145" i="12"/>
  <c r="AY367" i="12" s="1"/>
  <c r="AX145" i="12"/>
  <c r="AX367" i="12" s="1"/>
  <c r="AW145" i="12"/>
  <c r="AW367" i="12" s="1"/>
  <c r="AV145" i="12"/>
  <c r="AV367" i="12" s="1"/>
  <c r="AU145" i="12"/>
  <c r="AU367" i="12" s="1"/>
  <c r="AT145" i="12"/>
  <c r="AT367" i="12" s="1"/>
  <c r="AS145" i="12"/>
  <c r="AS367" i="12" s="1"/>
  <c r="AR145" i="12"/>
  <c r="AR367" i="12" s="1"/>
  <c r="AQ145" i="12"/>
  <c r="AQ367" i="12" s="1"/>
  <c r="AP145" i="12"/>
  <c r="AP367" i="12" s="1"/>
  <c r="AO145" i="12"/>
  <c r="AO367" i="12" s="1"/>
  <c r="AN145" i="12"/>
  <c r="AN367" i="12" s="1"/>
  <c r="AM145" i="12"/>
  <c r="AM367" i="12" s="1"/>
  <c r="AL145" i="12"/>
  <c r="AL367" i="12" s="1"/>
  <c r="AK145" i="12"/>
  <c r="AK367" i="12" s="1"/>
  <c r="AJ145" i="12"/>
  <c r="AJ367" i="12" s="1"/>
  <c r="AI145" i="12"/>
  <c r="AI367" i="12" s="1"/>
  <c r="AH145" i="12"/>
  <c r="AH367" i="12" s="1"/>
  <c r="AG145" i="12"/>
  <c r="AG367" i="12" s="1"/>
  <c r="AF145" i="12"/>
  <c r="AF367" i="12" s="1"/>
  <c r="AE145" i="12"/>
  <c r="AE367" i="12" s="1"/>
  <c r="AD145" i="12"/>
  <c r="AD367" i="12" s="1"/>
  <c r="AC145" i="12"/>
  <c r="AC367" i="12" s="1"/>
  <c r="AB145" i="12"/>
  <c r="AB367" i="12" s="1"/>
  <c r="AA145" i="12"/>
  <c r="AA367" i="12" s="1"/>
  <c r="Z145" i="12"/>
  <c r="Z367" i="12" s="1"/>
  <c r="Y145" i="12"/>
  <c r="Y367" i="12" s="1"/>
  <c r="X145" i="12"/>
  <c r="X367" i="12" s="1"/>
  <c r="W145" i="12"/>
  <c r="W367" i="12" s="1"/>
  <c r="V145" i="12"/>
  <c r="V367" i="12" s="1"/>
  <c r="U145" i="12"/>
  <c r="U367" i="12" s="1"/>
  <c r="T145" i="12"/>
  <c r="T367" i="12" s="1"/>
  <c r="S145" i="12"/>
  <c r="S367" i="12" s="1"/>
  <c r="R145" i="12"/>
  <c r="R367" i="12" s="1"/>
  <c r="Q145" i="12"/>
  <c r="Q367" i="12" s="1"/>
  <c r="P145" i="12"/>
  <c r="P367" i="12" s="1"/>
  <c r="O145" i="12"/>
  <c r="O367" i="12" s="1"/>
  <c r="N145" i="12"/>
  <c r="N367" i="12" s="1"/>
  <c r="M145" i="12"/>
  <c r="M367" i="12" s="1"/>
  <c r="L145" i="12"/>
  <c r="L367" i="12" s="1"/>
  <c r="K145" i="12"/>
  <c r="K367" i="12" s="1"/>
  <c r="J145" i="12"/>
  <c r="J367" i="12" s="1"/>
  <c r="I145" i="12"/>
  <c r="I367" i="12" s="1"/>
  <c r="H145" i="12"/>
  <c r="H367" i="12" s="1"/>
  <c r="G145" i="12"/>
  <c r="G367" i="12" s="1"/>
  <c r="F145" i="12"/>
  <c r="F367" i="12" s="1"/>
  <c r="E145" i="12"/>
  <c r="E367" i="12" s="1"/>
  <c r="DH144" i="12"/>
  <c r="DH366" i="12" s="1"/>
  <c r="DG144" i="12"/>
  <c r="DG366" i="12" s="1"/>
  <c r="DF144" i="12"/>
  <c r="DF366" i="12" s="1"/>
  <c r="DE144" i="12"/>
  <c r="DE366" i="12" s="1"/>
  <c r="DD144" i="12"/>
  <c r="DD366" i="12" s="1"/>
  <c r="DC144" i="12"/>
  <c r="DC366" i="12" s="1"/>
  <c r="DB144" i="12"/>
  <c r="DB366" i="12" s="1"/>
  <c r="DA144" i="12"/>
  <c r="DA366" i="12" s="1"/>
  <c r="CZ144" i="12"/>
  <c r="CZ366" i="12" s="1"/>
  <c r="CY144" i="12"/>
  <c r="CY366" i="12" s="1"/>
  <c r="CX144" i="12"/>
  <c r="CX366" i="12" s="1"/>
  <c r="CW144" i="12"/>
  <c r="CW366" i="12" s="1"/>
  <c r="CV144" i="12"/>
  <c r="CV366" i="12" s="1"/>
  <c r="CU144" i="12"/>
  <c r="CU366" i="12" s="1"/>
  <c r="CT144" i="12"/>
  <c r="CT366" i="12" s="1"/>
  <c r="CS144" i="12"/>
  <c r="CS366" i="12" s="1"/>
  <c r="CR144" i="12"/>
  <c r="CR366" i="12" s="1"/>
  <c r="CQ144" i="12"/>
  <c r="CQ366" i="12" s="1"/>
  <c r="CP144" i="12"/>
  <c r="CP366" i="12" s="1"/>
  <c r="CO144" i="12"/>
  <c r="CO366" i="12" s="1"/>
  <c r="CN144" i="12"/>
  <c r="CN366" i="12" s="1"/>
  <c r="CM144" i="12"/>
  <c r="CM366" i="12" s="1"/>
  <c r="CL144" i="12"/>
  <c r="CL366" i="12" s="1"/>
  <c r="CK144" i="12"/>
  <c r="CK366" i="12" s="1"/>
  <c r="CJ144" i="12"/>
  <c r="CJ366" i="12" s="1"/>
  <c r="CI144" i="12"/>
  <c r="CI366" i="12" s="1"/>
  <c r="CH144" i="12"/>
  <c r="CH366" i="12" s="1"/>
  <c r="CG144" i="12"/>
  <c r="CG366" i="12" s="1"/>
  <c r="CF144" i="12"/>
  <c r="CF366" i="12" s="1"/>
  <c r="CE144" i="12"/>
  <c r="CE366" i="12" s="1"/>
  <c r="CD144" i="12"/>
  <c r="CD366" i="12" s="1"/>
  <c r="CC144" i="12"/>
  <c r="CC366" i="12" s="1"/>
  <c r="CB144" i="12"/>
  <c r="CB366" i="12" s="1"/>
  <c r="CA144" i="12"/>
  <c r="CA366" i="12" s="1"/>
  <c r="BZ144" i="12"/>
  <c r="BZ366" i="12" s="1"/>
  <c r="BY144" i="12"/>
  <c r="BY366" i="12" s="1"/>
  <c r="BX144" i="12"/>
  <c r="BX366" i="12" s="1"/>
  <c r="BW144" i="12"/>
  <c r="BW366" i="12" s="1"/>
  <c r="BV144" i="12"/>
  <c r="BV366" i="12" s="1"/>
  <c r="BU144" i="12"/>
  <c r="BU366" i="12" s="1"/>
  <c r="BT144" i="12"/>
  <c r="BT366" i="12" s="1"/>
  <c r="BS144" i="12"/>
  <c r="BS366" i="12" s="1"/>
  <c r="BR144" i="12"/>
  <c r="BR366" i="12" s="1"/>
  <c r="BQ144" i="12"/>
  <c r="BQ366" i="12" s="1"/>
  <c r="BP144" i="12"/>
  <c r="BP366" i="12" s="1"/>
  <c r="BO144" i="12"/>
  <c r="BO366" i="12" s="1"/>
  <c r="BN144" i="12"/>
  <c r="BN366" i="12" s="1"/>
  <c r="BM144" i="12"/>
  <c r="BM366" i="12" s="1"/>
  <c r="BL144" i="12"/>
  <c r="BL366" i="12" s="1"/>
  <c r="BK144" i="12"/>
  <c r="BK366" i="12" s="1"/>
  <c r="BJ144" i="12"/>
  <c r="BJ366" i="12" s="1"/>
  <c r="BI144" i="12"/>
  <c r="BI366" i="12" s="1"/>
  <c r="BH144" i="12"/>
  <c r="BH366" i="12" s="1"/>
  <c r="BG144" i="12"/>
  <c r="BG366" i="12" s="1"/>
  <c r="BF144" i="12"/>
  <c r="BF366" i="12" s="1"/>
  <c r="BE144" i="12"/>
  <c r="BE366" i="12" s="1"/>
  <c r="BD144" i="12"/>
  <c r="BD366" i="12" s="1"/>
  <c r="BC144" i="12"/>
  <c r="BC366" i="12" s="1"/>
  <c r="BB144" i="12"/>
  <c r="BB366" i="12" s="1"/>
  <c r="BA144" i="12"/>
  <c r="BA366" i="12" s="1"/>
  <c r="AZ144" i="12"/>
  <c r="AZ366" i="12" s="1"/>
  <c r="AY144" i="12"/>
  <c r="AY366" i="12" s="1"/>
  <c r="AX144" i="12"/>
  <c r="AX366" i="12" s="1"/>
  <c r="AW144" i="12"/>
  <c r="AW366" i="12" s="1"/>
  <c r="AV144" i="12"/>
  <c r="AV366" i="12" s="1"/>
  <c r="AU144" i="12"/>
  <c r="AU366" i="12" s="1"/>
  <c r="AT144" i="12"/>
  <c r="AT366" i="12" s="1"/>
  <c r="AS144" i="12"/>
  <c r="AS366" i="12" s="1"/>
  <c r="AR144" i="12"/>
  <c r="AR366" i="12" s="1"/>
  <c r="AQ144" i="12"/>
  <c r="AQ366" i="12" s="1"/>
  <c r="AP144" i="12"/>
  <c r="AP366" i="12" s="1"/>
  <c r="AO144" i="12"/>
  <c r="AO366" i="12" s="1"/>
  <c r="AN144" i="12"/>
  <c r="AN366" i="12" s="1"/>
  <c r="AM144" i="12"/>
  <c r="AM366" i="12" s="1"/>
  <c r="AL144" i="12"/>
  <c r="AL366" i="12" s="1"/>
  <c r="AK144" i="12"/>
  <c r="AK366" i="12" s="1"/>
  <c r="AJ144" i="12"/>
  <c r="AJ366" i="12" s="1"/>
  <c r="AI144" i="12"/>
  <c r="AI366" i="12" s="1"/>
  <c r="AH144" i="12"/>
  <c r="AH366" i="12" s="1"/>
  <c r="AG144" i="12"/>
  <c r="AG366" i="12" s="1"/>
  <c r="AF144" i="12"/>
  <c r="AF366" i="12" s="1"/>
  <c r="AE144" i="12"/>
  <c r="AE366" i="12" s="1"/>
  <c r="AD144" i="12"/>
  <c r="AD366" i="12" s="1"/>
  <c r="AC144" i="12"/>
  <c r="AC366" i="12" s="1"/>
  <c r="AB144" i="12"/>
  <c r="AB366" i="12" s="1"/>
  <c r="AA144" i="12"/>
  <c r="AA366" i="12" s="1"/>
  <c r="Z144" i="12"/>
  <c r="Z366" i="12" s="1"/>
  <c r="Y144" i="12"/>
  <c r="Y366" i="12" s="1"/>
  <c r="X144" i="12"/>
  <c r="X366" i="12" s="1"/>
  <c r="W144" i="12"/>
  <c r="W366" i="12" s="1"/>
  <c r="V144" i="12"/>
  <c r="V366" i="12" s="1"/>
  <c r="U144" i="12"/>
  <c r="U366" i="12" s="1"/>
  <c r="T144" i="12"/>
  <c r="T366" i="12" s="1"/>
  <c r="S144" i="12"/>
  <c r="S366" i="12" s="1"/>
  <c r="R144" i="12"/>
  <c r="R366" i="12" s="1"/>
  <c r="Q144" i="12"/>
  <c r="Q366" i="12" s="1"/>
  <c r="P144" i="12"/>
  <c r="P366" i="12" s="1"/>
  <c r="O144" i="12"/>
  <c r="O366" i="12" s="1"/>
  <c r="N144" i="12"/>
  <c r="N366" i="12" s="1"/>
  <c r="M144" i="12"/>
  <c r="M366" i="12" s="1"/>
  <c r="L144" i="12"/>
  <c r="L366" i="12" s="1"/>
  <c r="K144" i="12"/>
  <c r="K366" i="12" s="1"/>
  <c r="J144" i="12"/>
  <c r="J366" i="12" s="1"/>
  <c r="I144" i="12"/>
  <c r="I366" i="12" s="1"/>
  <c r="H144" i="12"/>
  <c r="H366" i="12" s="1"/>
  <c r="G144" i="12"/>
  <c r="G366" i="12" s="1"/>
  <c r="F144" i="12"/>
  <c r="F366" i="12" s="1"/>
  <c r="E144" i="12"/>
  <c r="E366" i="12" s="1"/>
  <c r="DH143" i="12"/>
  <c r="DH365" i="12" s="1"/>
  <c r="DG143" i="12"/>
  <c r="DG365" i="12" s="1"/>
  <c r="DF143" i="12"/>
  <c r="DF365" i="12" s="1"/>
  <c r="DE143" i="12"/>
  <c r="DE365" i="12" s="1"/>
  <c r="DD143" i="12"/>
  <c r="DD365" i="12" s="1"/>
  <c r="DC143" i="12"/>
  <c r="DC365" i="12" s="1"/>
  <c r="DB143" i="12"/>
  <c r="DB365" i="12" s="1"/>
  <c r="DA143" i="12"/>
  <c r="DA365" i="12" s="1"/>
  <c r="CZ143" i="12"/>
  <c r="CZ365" i="12" s="1"/>
  <c r="CY143" i="12"/>
  <c r="CY365" i="12" s="1"/>
  <c r="CX143" i="12"/>
  <c r="CX365" i="12" s="1"/>
  <c r="CW143" i="12"/>
  <c r="CW365" i="12" s="1"/>
  <c r="CV143" i="12"/>
  <c r="CV365" i="12" s="1"/>
  <c r="CU143" i="12"/>
  <c r="CU365" i="12" s="1"/>
  <c r="CT143" i="12"/>
  <c r="CT365" i="12" s="1"/>
  <c r="CS143" i="12"/>
  <c r="CS365" i="12" s="1"/>
  <c r="CR143" i="12"/>
  <c r="CR365" i="12" s="1"/>
  <c r="CQ143" i="12"/>
  <c r="CQ365" i="12" s="1"/>
  <c r="CP143" i="12"/>
  <c r="CP365" i="12" s="1"/>
  <c r="CO143" i="12"/>
  <c r="CO365" i="12" s="1"/>
  <c r="CN143" i="12"/>
  <c r="CN365" i="12" s="1"/>
  <c r="CM143" i="12"/>
  <c r="CM365" i="12" s="1"/>
  <c r="CL143" i="12"/>
  <c r="CL365" i="12" s="1"/>
  <c r="CK143" i="12"/>
  <c r="CK365" i="12" s="1"/>
  <c r="CJ143" i="12"/>
  <c r="CJ365" i="12" s="1"/>
  <c r="CI143" i="12"/>
  <c r="CI365" i="12" s="1"/>
  <c r="CH143" i="12"/>
  <c r="CH365" i="12" s="1"/>
  <c r="CG143" i="12"/>
  <c r="CG365" i="12" s="1"/>
  <c r="CF143" i="12"/>
  <c r="CF365" i="12" s="1"/>
  <c r="CE143" i="12"/>
  <c r="CE365" i="12" s="1"/>
  <c r="CD143" i="12"/>
  <c r="CD365" i="12" s="1"/>
  <c r="CC143" i="12"/>
  <c r="CC365" i="12" s="1"/>
  <c r="CB143" i="12"/>
  <c r="CB365" i="12" s="1"/>
  <c r="CA143" i="12"/>
  <c r="CA365" i="12" s="1"/>
  <c r="BZ143" i="12"/>
  <c r="BZ365" i="12" s="1"/>
  <c r="BY143" i="12"/>
  <c r="BY365" i="12" s="1"/>
  <c r="BX143" i="12"/>
  <c r="BX365" i="12" s="1"/>
  <c r="BW143" i="12"/>
  <c r="BW365" i="12" s="1"/>
  <c r="BV143" i="12"/>
  <c r="BV365" i="12" s="1"/>
  <c r="BU143" i="12"/>
  <c r="BU365" i="12" s="1"/>
  <c r="BT143" i="12"/>
  <c r="BT365" i="12" s="1"/>
  <c r="BS143" i="12"/>
  <c r="BS365" i="12" s="1"/>
  <c r="BR143" i="12"/>
  <c r="BR365" i="12" s="1"/>
  <c r="BQ143" i="12"/>
  <c r="BQ365" i="12" s="1"/>
  <c r="BP143" i="12"/>
  <c r="BP365" i="12" s="1"/>
  <c r="BO143" i="12"/>
  <c r="BO365" i="12" s="1"/>
  <c r="BN143" i="12"/>
  <c r="BN365" i="12" s="1"/>
  <c r="BM143" i="12"/>
  <c r="BM365" i="12" s="1"/>
  <c r="BL143" i="12"/>
  <c r="BL365" i="12" s="1"/>
  <c r="BK143" i="12"/>
  <c r="BK365" i="12" s="1"/>
  <c r="BJ143" i="12"/>
  <c r="BJ365" i="12" s="1"/>
  <c r="BI143" i="12"/>
  <c r="BI365" i="12" s="1"/>
  <c r="BH143" i="12"/>
  <c r="BH365" i="12" s="1"/>
  <c r="BG143" i="12"/>
  <c r="BG365" i="12" s="1"/>
  <c r="BF143" i="12"/>
  <c r="BF365" i="12" s="1"/>
  <c r="BE143" i="12"/>
  <c r="BE365" i="12" s="1"/>
  <c r="BD143" i="12"/>
  <c r="BD365" i="12" s="1"/>
  <c r="BC143" i="12"/>
  <c r="BC365" i="12" s="1"/>
  <c r="BB143" i="12"/>
  <c r="BB365" i="12" s="1"/>
  <c r="BA143" i="12"/>
  <c r="BA365" i="12" s="1"/>
  <c r="AZ143" i="12"/>
  <c r="AZ365" i="12" s="1"/>
  <c r="AY143" i="12"/>
  <c r="AY365" i="12" s="1"/>
  <c r="AX143" i="12"/>
  <c r="AX365" i="12" s="1"/>
  <c r="AW143" i="12"/>
  <c r="AW365" i="12" s="1"/>
  <c r="AV143" i="12"/>
  <c r="AV365" i="12" s="1"/>
  <c r="AU143" i="12"/>
  <c r="AU365" i="12" s="1"/>
  <c r="AT143" i="12"/>
  <c r="AT365" i="12" s="1"/>
  <c r="AS143" i="12"/>
  <c r="AS365" i="12" s="1"/>
  <c r="AR143" i="12"/>
  <c r="AR365" i="12" s="1"/>
  <c r="AQ143" i="12"/>
  <c r="AQ365" i="12" s="1"/>
  <c r="AP143" i="12"/>
  <c r="AP365" i="12" s="1"/>
  <c r="AO143" i="12"/>
  <c r="AO365" i="12" s="1"/>
  <c r="AN143" i="12"/>
  <c r="AN365" i="12" s="1"/>
  <c r="AM143" i="12"/>
  <c r="AM365" i="12" s="1"/>
  <c r="AL143" i="12"/>
  <c r="AL365" i="12" s="1"/>
  <c r="AK143" i="12"/>
  <c r="AK365" i="12" s="1"/>
  <c r="AJ143" i="12"/>
  <c r="AJ365" i="12" s="1"/>
  <c r="AI143" i="12"/>
  <c r="AI365" i="12" s="1"/>
  <c r="AH143" i="12"/>
  <c r="AH365" i="12" s="1"/>
  <c r="AG143" i="12"/>
  <c r="AG365" i="12" s="1"/>
  <c r="AF143" i="12"/>
  <c r="AF365" i="12" s="1"/>
  <c r="AE143" i="12"/>
  <c r="AE365" i="12" s="1"/>
  <c r="AD143" i="12"/>
  <c r="AD365" i="12" s="1"/>
  <c r="AC143" i="12"/>
  <c r="AC365" i="12" s="1"/>
  <c r="AB143" i="12"/>
  <c r="AB365" i="12" s="1"/>
  <c r="AA143" i="12"/>
  <c r="AA365" i="12" s="1"/>
  <c r="Z143" i="12"/>
  <c r="Z365" i="12" s="1"/>
  <c r="Y143" i="12"/>
  <c r="Y365" i="12" s="1"/>
  <c r="X143" i="12"/>
  <c r="X365" i="12" s="1"/>
  <c r="W143" i="12"/>
  <c r="W365" i="12" s="1"/>
  <c r="V143" i="12"/>
  <c r="V365" i="12" s="1"/>
  <c r="U143" i="12"/>
  <c r="U365" i="12" s="1"/>
  <c r="T143" i="12"/>
  <c r="T365" i="12" s="1"/>
  <c r="S143" i="12"/>
  <c r="S365" i="12" s="1"/>
  <c r="R143" i="12"/>
  <c r="R365" i="12" s="1"/>
  <c r="Q143" i="12"/>
  <c r="Q365" i="12" s="1"/>
  <c r="P143" i="12"/>
  <c r="P365" i="12" s="1"/>
  <c r="O143" i="12"/>
  <c r="O365" i="12" s="1"/>
  <c r="N143" i="12"/>
  <c r="N365" i="12" s="1"/>
  <c r="M143" i="12"/>
  <c r="M365" i="12" s="1"/>
  <c r="L143" i="12"/>
  <c r="L365" i="12" s="1"/>
  <c r="K143" i="12"/>
  <c r="K365" i="12" s="1"/>
  <c r="J143" i="12"/>
  <c r="J365" i="12" s="1"/>
  <c r="I143" i="12"/>
  <c r="I365" i="12" s="1"/>
  <c r="H143" i="12"/>
  <c r="H365" i="12" s="1"/>
  <c r="G143" i="12"/>
  <c r="G365" i="12" s="1"/>
  <c r="F143" i="12"/>
  <c r="F365" i="12" s="1"/>
  <c r="E143" i="12"/>
  <c r="E365" i="12" s="1"/>
  <c r="DH142" i="12"/>
  <c r="DH364" i="12" s="1"/>
  <c r="DG142" i="12"/>
  <c r="DG364" i="12" s="1"/>
  <c r="DF142" i="12"/>
  <c r="DF364" i="12" s="1"/>
  <c r="DE142" i="12"/>
  <c r="DE364" i="12" s="1"/>
  <c r="DD142" i="12"/>
  <c r="DD364" i="12" s="1"/>
  <c r="DC142" i="12"/>
  <c r="DC364" i="12" s="1"/>
  <c r="DB142" i="12"/>
  <c r="DB364" i="12" s="1"/>
  <c r="DA142" i="12"/>
  <c r="DA364" i="12" s="1"/>
  <c r="CZ142" i="12"/>
  <c r="CZ364" i="12" s="1"/>
  <c r="CY142" i="12"/>
  <c r="CY364" i="12" s="1"/>
  <c r="CX142" i="12"/>
  <c r="CX364" i="12" s="1"/>
  <c r="CW142" i="12"/>
  <c r="CW364" i="12" s="1"/>
  <c r="CV142" i="12"/>
  <c r="CV364" i="12" s="1"/>
  <c r="CU142" i="12"/>
  <c r="CU364" i="12" s="1"/>
  <c r="CT142" i="12"/>
  <c r="CT364" i="12" s="1"/>
  <c r="CS142" i="12"/>
  <c r="CS364" i="12" s="1"/>
  <c r="CR142" i="12"/>
  <c r="CR364" i="12" s="1"/>
  <c r="CQ142" i="12"/>
  <c r="CQ364" i="12" s="1"/>
  <c r="CP142" i="12"/>
  <c r="CP364" i="12" s="1"/>
  <c r="CO142" i="12"/>
  <c r="CO364" i="12" s="1"/>
  <c r="CN142" i="12"/>
  <c r="CN364" i="12" s="1"/>
  <c r="CM142" i="12"/>
  <c r="CM364" i="12" s="1"/>
  <c r="CL142" i="12"/>
  <c r="CL364" i="12" s="1"/>
  <c r="CK142" i="12"/>
  <c r="CK364" i="12" s="1"/>
  <c r="CJ142" i="12"/>
  <c r="CJ364" i="12" s="1"/>
  <c r="CI142" i="12"/>
  <c r="CI364" i="12" s="1"/>
  <c r="CH142" i="12"/>
  <c r="CH364" i="12" s="1"/>
  <c r="CG142" i="12"/>
  <c r="CG364" i="12" s="1"/>
  <c r="CF142" i="12"/>
  <c r="CF364" i="12" s="1"/>
  <c r="CE142" i="12"/>
  <c r="CE364" i="12" s="1"/>
  <c r="CD142" i="12"/>
  <c r="CD364" i="12" s="1"/>
  <c r="CC142" i="12"/>
  <c r="CC364" i="12" s="1"/>
  <c r="CB142" i="12"/>
  <c r="CB364" i="12" s="1"/>
  <c r="CA142" i="12"/>
  <c r="CA364" i="12" s="1"/>
  <c r="BZ142" i="12"/>
  <c r="BZ364" i="12" s="1"/>
  <c r="BY142" i="12"/>
  <c r="BY364" i="12" s="1"/>
  <c r="BX142" i="12"/>
  <c r="BX364" i="12" s="1"/>
  <c r="BW142" i="12"/>
  <c r="BW364" i="12" s="1"/>
  <c r="BV142" i="12"/>
  <c r="BV364" i="12" s="1"/>
  <c r="BU142" i="12"/>
  <c r="BU364" i="12" s="1"/>
  <c r="BT142" i="12"/>
  <c r="BT364" i="12" s="1"/>
  <c r="BS142" i="12"/>
  <c r="BS364" i="12" s="1"/>
  <c r="BR142" i="12"/>
  <c r="BR364" i="12" s="1"/>
  <c r="BQ142" i="12"/>
  <c r="BQ364" i="12" s="1"/>
  <c r="BP142" i="12"/>
  <c r="BP364" i="12" s="1"/>
  <c r="BO142" i="12"/>
  <c r="BO364" i="12" s="1"/>
  <c r="BN142" i="12"/>
  <c r="BN364" i="12" s="1"/>
  <c r="BM142" i="12"/>
  <c r="BM364" i="12" s="1"/>
  <c r="BL142" i="12"/>
  <c r="BL364" i="12" s="1"/>
  <c r="BK142" i="12"/>
  <c r="BK364" i="12" s="1"/>
  <c r="BJ142" i="12"/>
  <c r="BJ364" i="12" s="1"/>
  <c r="BI142" i="12"/>
  <c r="BI364" i="12" s="1"/>
  <c r="BH142" i="12"/>
  <c r="BH364" i="12" s="1"/>
  <c r="BG142" i="12"/>
  <c r="BG364" i="12" s="1"/>
  <c r="BF142" i="12"/>
  <c r="BF364" i="12" s="1"/>
  <c r="BE142" i="12"/>
  <c r="BE364" i="12" s="1"/>
  <c r="BD142" i="12"/>
  <c r="BD364" i="12" s="1"/>
  <c r="BC142" i="12"/>
  <c r="BC364" i="12" s="1"/>
  <c r="BB142" i="12"/>
  <c r="BB364" i="12" s="1"/>
  <c r="BA142" i="12"/>
  <c r="BA364" i="12" s="1"/>
  <c r="AZ142" i="12"/>
  <c r="AZ364" i="12" s="1"/>
  <c r="AY142" i="12"/>
  <c r="AY364" i="12" s="1"/>
  <c r="AX142" i="12"/>
  <c r="AX364" i="12" s="1"/>
  <c r="AW142" i="12"/>
  <c r="AW364" i="12" s="1"/>
  <c r="AV142" i="12"/>
  <c r="AV364" i="12" s="1"/>
  <c r="AU142" i="12"/>
  <c r="AU364" i="12" s="1"/>
  <c r="AT142" i="12"/>
  <c r="AT364" i="12" s="1"/>
  <c r="AS142" i="12"/>
  <c r="AS364" i="12" s="1"/>
  <c r="AR142" i="12"/>
  <c r="AR364" i="12" s="1"/>
  <c r="AQ142" i="12"/>
  <c r="AQ364" i="12" s="1"/>
  <c r="AP142" i="12"/>
  <c r="AP364" i="12" s="1"/>
  <c r="AO142" i="12"/>
  <c r="AO364" i="12" s="1"/>
  <c r="AN142" i="12"/>
  <c r="AN364" i="12" s="1"/>
  <c r="AM142" i="12"/>
  <c r="AM364" i="12" s="1"/>
  <c r="AL142" i="12"/>
  <c r="AL364" i="12" s="1"/>
  <c r="AK142" i="12"/>
  <c r="AK364" i="12" s="1"/>
  <c r="AJ142" i="12"/>
  <c r="AJ364" i="12" s="1"/>
  <c r="AI142" i="12"/>
  <c r="AI364" i="12" s="1"/>
  <c r="AH142" i="12"/>
  <c r="AH364" i="12" s="1"/>
  <c r="AG142" i="12"/>
  <c r="AG364" i="12" s="1"/>
  <c r="AF142" i="12"/>
  <c r="AF364" i="12" s="1"/>
  <c r="AE142" i="12"/>
  <c r="AE364" i="12" s="1"/>
  <c r="AD142" i="12"/>
  <c r="AD364" i="12" s="1"/>
  <c r="AC142" i="12"/>
  <c r="AC364" i="12" s="1"/>
  <c r="AB142" i="12"/>
  <c r="AB364" i="12" s="1"/>
  <c r="AA142" i="12"/>
  <c r="AA364" i="12" s="1"/>
  <c r="Z142" i="12"/>
  <c r="Z364" i="12" s="1"/>
  <c r="Y142" i="12"/>
  <c r="Y364" i="12" s="1"/>
  <c r="X142" i="12"/>
  <c r="X364" i="12" s="1"/>
  <c r="W142" i="12"/>
  <c r="W364" i="12" s="1"/>
  <c r="V142" i="12"/>
  <c r="V364" i="12" s="1"/>
  <c r="U142" i="12"/>
  <c r="U364" i="12" s="1"/>
  <c r="T142" i="12"/>
  <c r="T364" i="12" s="1"/>
  <c r="S142" i="12"/>
  <c r="S364" i="12" s="1"/>
  <c r="R142" i="12"/>
  <c r="R364" i="12" s="1"/>
  <c r="Q142" i="12"/>
  <c r="Q364" i="12" s="1"/>
  <c r="P142" i="12"/>
  <c r="P364" i="12" s="1"/>
  <c r="O142" i="12"/>
  <c r="O364" i="12" s="1"/>
  <c r="N142" i="12"/>
  <c r="N364" i="12" s="1"/>
  <c r="M142" i="12"/>
  <c r="M364" i="12" s="1"/>
  <c r="L142" i="12"/>
  <c r="L364" i="12" s="1"/>
  <c r="K142" i="12"/>
  <c r="K364" i="12" s="1"/>
  <c r="J142" i="12"/>
  <c r="J364" i="12" s="1"/>
  <c r="I142" i="12"/>
  <c r="I364" i="12" s="1"/>
  <c r="H142" i="12"/>
  <c r="H364" i="12" s="1"/>
  <c r="G142" i="12"/>
  <c r="G364" i="12" s="1"/>
  <c r="F142" i="12"/>
  <c r="F364" i="12" s="1"/>
  <c r="E142" i="12"/>
  <c r="E364" i="12" s="1"/>
  <c r="DH141" i="12"/>
  <c r="DH363" i="12" s="1"/>
  <c r="DG141" i="12"/>
  <c r="DG363" i="12" s="1"/>
  <c r="DF141" i="12"/>
  <c r="DF363" i="12" s="1"/>
  <c r="DE141" i="12"/>
  <c r="DE363" i="12" s="1"/>
  <c r="DD141" i="12"/>
  <c r="DD363" i="12" s="1"/>
  <c r="DC141" i="12"/>
  <c r="DC363" i="12" s="1"/>
  <c r="DB141" i="12"/>
  <c r="DB363" i="12" s="1"/>
  <c r="DA141" i="12"/>
  <c r="DA363" i="12" s="1"/>
  <c r="CZ141" i="12"/>
  <c r="CZ363" i="12" s="1"/>
  <c r="CY141" i="12"/>
  <c r="CY363" i="12" s="1"/>
  <c r="CX141" i="12"/>
  <c r="CX363" i="12" s="1"/>
  <c r="CW141" i="12"/>
  <c r="CW363" i="12" s="1"/>
  <c r="CV141" i="12"/>
  <c r="CV363" i="12" s="1"/>
  <c r="CU141" i="12"/>
  <c r="CU363" i="12" s="1"/>
  <c r="CT141" i="12"/>
  <c r="CT363" i="12" s="1"/>
  <c r="CS141" i="12"/>
  <c r="CS363" i="12" s="1"/>
  <c r="CR141" i="12"/>
  <c r="CR363" i="12" s="1"/>
  <c r="CQ141" i="12"/>
  <c r="CQ363" i="12" s="1"/>
  <c r="CP141" i="12"/>
  <c r="CP363" i="12" s="1"/>
  <c r="CO141" i="12"/>
  <c r="CO363" i="12" s="1"/>
  <c r="CN141" i="12"/>
  <c r="CN363" i="12" s="1"/>
  <c r="CM141" i="12"/>
  <c r="CM363" i="12" s="1"/>
  <c r="CL141" i="12"/>
  <c r="CL363" i="12" s="1"/>
  <c r="CK141" i="12"/>
  <c r="CK363" i="12" s="1"/>
  <c r="CJ141" i="12"/>
  <c r="CJ363" i="12" s="1"/>
  <c r="CI141" i="12"/>
  <c r="CI363" i="12" s="1"/>
  <c r="CH141" i="12"/>
  <c r="CH363" i="12" s="1"/>
  <c r="CG141" i="12"/>
  <c r="CG363" i="12" s="1"/>
  <c r="CF141" i="12"/>
  <c r="CF363" i="12" s="1"/>
  <c r="CE141" i="12"/>
  <c r="CE363" i="12" s="1"/>
  <c r="CD141" i="12"/>
  <c r="CD363" i="12" s="1"/>
  <c r="CC141" i="12"/>
  <c r="CC363" i="12" s="1"/>
  <c r="CB141" i="12"/>
  <c r="CB363" i="12" s="1"/>
  <c r="CA141" i="12"/>
  <c r="CA363" i="12" s="1"/>
  <c r="BZ141" i="12"/>
  <c r="BZ363" i="12" s="1"/>
  <c r="BY141" i="12"/>
  <c r="BY363" i="12" s="1"/>
  <c r="BX141" i="12"/>
  <c r="BX363" i="12" s="1"/>
  <c r="BW141" i="12"/>
  <c r="BW363" i="12" s="1"/>
  <c r="BV141" i="12"/>
  <c r="BV363" i="12" s="1"/>
  <c r="BU141" i="12"/>
  <c r="BU363" i="12" s="1"/>
  <c r="BT141" i="12"/>
  <c r="BT363" i="12" s="1"/>
  <c r="BS141" i="12"/>
  <c r="BS363" i="12" s="1"/>
  <c r="BR141" i="12"/>
  <c r="BR363" i="12" s="1"/>
  <c r="BQ141" i="12"/>
  <c r="BQ363" i="12" s="1"/>
  <c r="BP141" i="12"/>
  <c r="BP363" i="12" s="1"/>
  <c r="BO141" i="12"/>
  <c r="BO363" i="12" s="1"/>
  <c r="BN141" i="12"/>
  <c r="BN363" i="12" s="1"/>
  <c r="BM141" i="12"/>
  <c r="BM363" i="12" s="1"/>
  <c r="BL141" i="12"/>
  <c r="BL363" i="12" s="1"/>
  <c r="BK141" i="12"/>
  <c r="BK363" i="12" s="1"/>
  <c r="BJ141" i="12"/>
  <c r="BJ363" i="12" s="1"/>
  <c r="BI141" i="12"/>
  <c r="BI363" i="12" s="1"/>
  <c r="BH141" i="12"/>
  <c r="BH363" i="12" s="1"/>
  <c r="BG141" i="12"/>
  <c r="BG363" i="12" s="1"/>
  <c r="BF141" i="12"/>
  <c r="BF363" i="12" s="1"/>
  <c r="BE141" i="12"/>
  <c r="BE363" i="12" s="1"/>
  <c r="BD141" i="12"/>
  <c r="BD363" i="12" s="1"/>
  <c r="BC141" i="12"/>
  <c r="BC363" i="12" s="1"/>
  <c r="BB141" i="12"/>
  <c r="BB363" i="12" s="1"/>
  <c r="BA141" i="12"/>
  <c r="BA363" i="12" s="1"/>
  <c r="AZ141" i="12"/>
  <c r="AZ363" i="12" s="1"/>
  <c r="AY141" i="12"/>
  <c r="AY363" i="12" s="1"/>
  <c r="AX141" i="12"/>
  <c r="AX363" i="12" s="1"/>
  <c r="AW141" i="12"/>
  <c r="AW363" i="12" s="1"/>
  <c r="AV141" i="12"/>
  <c r="AV363" i="12" s="1"/>
  <c r="AU141" i="12"/>
  <c r="AU363" i="12" s="1"/>
  <c r="AT141" i="12"/>
  <c r="AT363" i="12" s="1"/>
  <c r="AS141" i="12"/>
  <c r="AS363" i="12" s="1"/>
  <c r="AR141" i="12"/>
  <c r="AR363" i="12" s="1"/>
  <c r="AQ141" i="12"/>
  <c r="AQ363" i="12" s="1"/>
  <c r="AP141" i="12"/>
  <c r="AP363" i="12" s="1"/>
  <c r="AO141" i="12"/>
  <c r="AO363" i="12" s="1"/>
  <c r="AN141" i="12"/>
  <c r="AN363" i="12" s="1"/>
  <c r="AM141" i="12"/>
  <c r="AM363" i="12" s="1"/>
  <c r="AL141" i="12"/>
  <c r="AL363" i="12" s="1"/>
  <c r="AK141" i="12"/>
  <c r="AK363" i="12" s="1"/>
  <c r="AJ141" i="12"/>
  <c r="AJ363" i="12" s="1"/>
  <c r="AI141" i="12"/>
  <c r="AI363" i="12" s="1"/>
  <c r="AH141" i="12"/>
  <c r="AH363" i="12" s="1"/>
  <c r="AG141" i="12"/>
  <c r="AG363" i="12" s="1"/>
  <c r="AF141" i="12"/>
  <c r="AF363" i="12" s="1"/>
  <c r="AE141" i="12"/>
  <c r="AE363" i="12" s="1"/>
  <c r="AD141" i="12"/>
  <c r="AD363" i="12" s="1"/>
  <c r="AC141" i="12"/>
  <c r="AC363" i="12" s="1"/>
  <c r="AB141" i="12"/>
  <c r="AB363" i="12" s="1"/>
  <c r="AA141" i="12"/>
  <c r="AA363" i="12" s="1"/>
  <c r="Z141" i="12"/>
  <c r="Z363" i="12" s="1"/>
  <c r="Y141" i="12"/>
  <c r="Y363" i="12" s="1"/>
  <c r="X141" i="12"/>
  <c r="X363" i="12" s="1"/>
  <c r="W141" i="12"/>
  <c r="W363" i="12" s="1"/>
  <c r="V141" i="12"/>
  <c r="V363" i="12" s="1"/>
  <c r="U141" i="12"/>
  <c r="U363" i="12" s="1"/>
  <c r="T141" i="12"/>
  <c r="T363" i="12" s="1"/>
  <c r="S141" i="12"/>
  <c r="S363" i="12" s="1"/>
  <c r="R141" i="12"/>
  <c r="R363" i="12" s="1"/>
  <c r="Q141" i="12"/>
  <c r="Q363" i="12" s="1"/>
  <c r="P141" i="12"/>
  <c r="P363" i="12" s="1"/>
  <c r="O141" i="12"/>
  <c r="O363" i="12" s="1"/>
  <c r="N141" i="12"/>
  <c r="N363" i="12" s="1"/>
  <c r="M141" i="12"/>
  <c r="M363" i="12" s="1"/>
  <c r="L141" i="12"/>
  <c r="L363" i="12" s="1"/>
  <c r="K141" i="12"/>
  <c r="K363" i="12" s="1"/>
  <c r="J141" i="12"/>
  <c r="J363" i="12" s="1"/>
  <c r="I141" i="12"/>
  <c r="I363" i="12" s="1"/>
  <c r="H141" i="12"/>
  <c r="H363" i="12" s="1"/>
  <c r="G141" i="12"/>
  <c r="G363" i="12" s="1"/>
  <c r="F141" i="12"/>
  <c r="F363" i="12" s="1"/>
  <c r="E141" i="12"/>
  <c r="E363" i="12" s="1"/>
  <c r="DH140" i="12"/>
  <c r="DH362" i="12" s="1"/>
  <c r="DG140" i="12"/>
  <c r="DG362" i="12" s="1"/>
  <c r="DF140" i="12"/>
  <c r="DF362" i="12" s="1"/>
  <c r="DE140" i="12"/>
  <c r="DE362" i="12" s="1"/>
  <c r="DD140" i="12"/>
  <c r="DD362" i="12" s="1"/>
  <c r="DC140" i="12"/>
  <c r="DC362" i="12" s="1"/>
  <c r="DB140" i="12"/>
  <c r="DB362" i="12" s="1"/>
  <c r="DA140" i="12"/>
  <c r="DA362" i="12" s="1"/>
  <c r="CZ140" i="12"/>
  <c r="CZ362" i="12" s="1"/>
  <c r="CY140" i="12"/>
  <c r="CY362" i="12" s="1"/>
  <c r="CX140" i="12"/>
  <c r="CX362" i="12" s="1"/>
  <c r="CW140" i="12"/>
  <c r="CW362" i="12" s="1"/>
  <c r="CV140" i="12"/>
  <c r="CV362" i="12" s="1"/>
  <c r="CU140" i="12"/>
  <c r="CU362" i="12" s="1"/>
  <c r="CT140" i="12"/>
  <c r="CT362" i="12" s="1"/>
  <c r="CS140" i="12"/>
  <c r="CS362" i="12" s="1"/>
  <c r="CR140" i="12"/>
  <c r="CR362" i="12" s="1"/>
  <c r="CQ140" i="12"/>
  <c r="CQ362" i="12" s="1"/>
  <c r="CP140" i="12"/>
  <c r="CP362" i="12" s="1"/>
  <c r="CO140" i="12"/>
  <c r="CO362" i="12" s="1"/>
  <c r="CN140" i="12"/>
  <c r="CN362" i="12" s="1"/>
  <c r="CM140" i="12"/>
  <c r="CM362" i="12" s="1"/>
  <c r="CL140" i="12"/>
  <c r="CL362" i="12" s="1"/>
  <c r="CK140" i="12"/>
  <c r="CK362" i="12" s="1"/>
  <c r="CJ140" i="12"/>
  <c r="CJ362" i="12" s="1"/>
  <c r="CI140" i="12"/>
  <c r="CI362" i="12" s="1"/>
  <c r="CH140" i="12"/>
  <c r="CH362" i="12" s="1"/>
  <c r="CG140" i="12"/>
  <c r="CG362" i="12" s="1"/>
  <c r="CF140" i="12"/>
  <c r="CF362" i="12" s="1"/>
  <c r="CE140" i="12"/>
  <c r="CE362" i="12" s="1"/>
  <c r="CD140" i="12"/>
  <c r="CD362" i="12" s="1"/>
  <c r="CC140" i="12"/>
  <c r="CC362" i="12" s="1"/>
  <c r="CB140" i="12"/>
  <c r="CB362" i="12" s="1"/>
  <c r="CA140" i="12"/>
  <c r="CA362" i="12" s="1"/>
  <c r="BZ140" i="12"/>
  <c r="BZ362" i="12" s="1"/>
  <c r="BY140" i="12"/>
  <c r="BY362" i="12" s="1"/>
  <c r="BX140" i="12"/>
  <c r="BX362" i="12" s="1"/>
  <c r="BW140" i="12"/>
  <c r="BW362" i="12" s="1"/>
  <c r="BV140" i="12"/>
  <c r="BV362" i="12" s="1"/>
  <c r="BU140" i="12"/>
  <c r="BU362" i="12" s="1"/>
  <c r="BT140" i="12"/>
  <c r="BT362" i="12" s="1"/>
  <c r="BS140" i="12"/>
  <c r="BS362" i="12" s="1"/>
  <c r="BR140" i="12"/>
  <c r="BR362" i="12" s="1"/>
  <c r="BQ140" i="12"/>
  <c r="BQ362" i="12" s="1"/>
  <c r="BP140" i="12"/>
  <c r="BP362" i="12" s="1"/>
  <c r="BO140" i="12"/>
  <c r="BO362" i="12" s="1"/>
  <c r="BN140" i="12"/>
  <c r="BN362" i="12" s="1"/>
  <c r="BM140" i="12"/>
  <c r="BM362" i="12" s="1"/>
  <c r="BL140" i="12"/>
  <c r="BL362" i="12" s="1"/>
  <c r="BK140" i="12"/>
  <c r="BK362" i="12" s="1"/>
  <c r="BJ140" i="12"/>
  <c r="BJ362" i="12" s="1"/>
  <c r="BI140" i="12"/>
  <c r="BI362" i="12" s="1"/>
  <c r="BH140" i="12"/>
  <c r="BH362" i="12" s="1"/>
  <c r="BG140" i="12"/>
  <c r="BG362" i="12" s="1"/>
  <c r="BF140" i="12"/>
  <c r="BF362" i="12" s="1"/>
  <c r="BE140" i="12"/>
  <c r="BE362" i="12" s="1"/>
  <c r="BD140" i="12"/>
  <c r="BD362" i="12" s="1"/>
  <c r="BC140" i="12"/>
  <c r="BC362" i="12" s="1"/>
  <c r="BB140" i="12"/>
  <c r="BB362" i="12" s="1"/>
  <c r="BA140" i="12"/>
  <c r="BA362" i="12" s="1"/>
  <c r="AZ140" i="12"/>
  <c r="AZ362" i="12" s="1"/>
  <c r="AY140" i="12"/>
  <c r="AY362" i="12" s="1"/>
  <c r="AX140" i="12"/>
  <c r="AX362" i="12" s="1"/>
  <c r="AW140" i="12"/>
  <c r="AW362" i="12" s="1"/>
  <c r="AV140" i="12"/>
  <c r="AV362" i="12" s="1"/>
  <c r="AU140" i="12"/>
  <c r="AU362" i="12" s="1"/>
  <c r="AT140" i="12"/>
  <c r="AT362" i="12" s="1"/>
  <c r="AS140" i="12"/>
  <c r="AS362" i="12" s="1"/>
  <c r="AR140" i="12"/>
  <c r="AR362" i="12" s="1"/>
  <c r="AQ140" i="12"/>
  <c r="AQ362" i="12" s="1"/>
  <c r="AP140" i="12"/>
  <c r="AP362" i="12" s="1"/>
  <c r="AO140" i="12"/>
  <c r="AO362" i="12" s="1"/>
  <c r="AN140" i="12"/>
  <c r="AN362" i="12" s="1"/>
  <c r="AM140" i="12"/>
  <c r="AM362" i="12" s="1"/>
  <c r="AL140" i="12"/>
  <c r="AL362" i="12" s="1"/>
  <c r="AK140" i="12"/>
  <c r="AK362" i="12" s="1"/>
  <c r="AJ140" i="12"/>
  <c r="AJ362" i="12" s="1"/>
  <c r="AI140" i="12"/>
  <c r="AI362" i="12" s="1"/>
  <c r="AH140" i="12"/>
  <c r="AH362" i="12" s="1"/>
  <c r="AG140" i="12"/>
  <c r="AG362" i="12" s="1"/>
  <c r="AF140" i="12"/>
  <c r="AF362" i="12" s="1"/>
  <c r="AE140" i="12"/>
  <c r="AE362" i="12" s="1"/>
  <c r="AD140" i="12"/>
  <c r="AD362" i="12" s="1"/>
  <c r="AC140" i="12"/>
  <c r="AC362" i="12" s="1"/>
  <c r="AB140" i="12"/>
  <c r="AB362" i="12" s="1"/>
  <c r="AA140" i="12"/>
  <c r="AA362" i="12" s="1"/>
  <c r="Z140" i="12"/>
  <c r="Z362" i="12" s="1"/>
  <c r="Y140" i="12"/>
  <c r="Y362" i="12" s="1"/>
  <c r="X140" i="12"/>
  <c r="X362" i="12" s="1"/>
  <c r="W140" i="12"/>
  <c r="W362" i="12" s="1"/>
  <c r="V140" i="12"/>
  <c r="V362" i="12" s="1"/>
  <c r="U140" i="12"/>
  <c r="U362" i="12" s="1"/>
  <c r="T140" i="12"/>
  <c r="T362" i="12" s="1"/>
  <c r="S140" i="12"/>
  <c r="S362" i="12" s="1"/>
  <c r="R140" i="12"/>
  <c r="R362" i="12" s="1"/>
  <c r="Q140" i="12"/>
  <c r="Q362" i="12" s="1"/>
  <c r="P140" i="12"/>
  <c r="P362" i="12" s="1"/>
  <c r="O140" i="12"/>
  <c r="O362" i="12" s="1"/>
  <c r="N140" i="12"/>
  <c r="N362" i="12" s="1"/>
  <c r="M140" i="12"/>
  <c r="M362" i="12" s="1"/>
  <c r="L140" i="12"/>
  <c r="L362" i="12" s="1"/>
  <c r="K140" i="12"/>
  <c r="K362" i="12" s="1"/>
  <c r="J140" i="12"/>
  <c r="J362" i="12" s="1"/>
  <c r="I140" i="12"/>
  <c r="I362" i="12" s="1"/>
  <c r="H140" i="12"/>
  <c r="H362" i="12" s="1"/>
  <c r="G140" i="12"/>
  <c r="G362" i="12" s="1"/>
  <c r="F140" i="12"/>
  <c r="F362" i="12" s="1"/>
  <c r="E140" i="12"/>
  <c r="E362" i="12" s="1"/>
  <c r="DH139" i="12"/>
  <c r="DH361" i="12" s="1"/>
  <c r="DG139" i="12"/>
  <c r="DG361" i="12" s="1"/>
  <c r="DF139" i="12"/>
  <c r="DF361" i="12" s="1"/>
  <c r="DE139" i="12"/>
  <c r="DE361" i="12" s="1"/>
  <c r="DD139" i="12"/>
  <c r="DD361" i="12" s="1"/>
  <c r="DC139" i="12"/>
  <c r="DC361" i="12" s="1"/>
  <c r="DB139" i="12"/>
  <c r="DB361" i="12" s="1"/>
  <c r="DA139" i="12"/>
  <c r="DA361" i="12" s="1"/>
  <c r="CZ139" i="12"/>
  <c r="CZ361" i="12" s="1"/>
  <c r="CY139" i="12"/>
  <c r="CY361" i="12" s="1"/>
  <c r="CX139" i="12"/>
  <c r="CX361" i="12" s="1"/>
  <c r="CW139" i="12"/>
  <c r="CW361" i="12" s="1"/>
  <c r="CV139" i="12"/>
  <c r="CV361" i="12" s="1"/>
  <c r="CU139" i="12"/>
  <c r="CU361" i="12" s="1"/>
  <c r="CT139" i="12"/>
  <c r="CT361" i="12" s="1"/>
  <c r="CS139" i="12"/>
  <c r="CS361" i="12" s="1"/>
  <c r="CR139" i="12"/>
  <c r="CR361" i="12" s="1"/>
  <c r="CQ139" i="12"/>
  <c r="CQ361" i="12" s="1"/>
  <c r="CP139" i="12"/>
  <c r="CP361" i="12" s="1"/>
  <c r="CO139" i="12"/>
  <c r="CO361" i="12" s="1"/>
  <c r="CN139" i="12"/>
  <c r="CN361" i="12" s="1"/>
  <c r="CM139" i="12"/>
  <c r="CM361" i="12" s="1"/>
  <c r="CL139" i="12"/>
  <c r="CL361" i="12" s="1"/>
  <c r="CK139" i="12"/>
  <c r="CK361" i="12" s="1"/>
  <c r="CJ139" i="12"/>
  <c r="CJ361" i="12" s="1"/>
  <c r="CI139" i="12"/>
  <c r="CI361" i="12" s="1"/>
  <c r="CH139" i="12"/>
  <c r="CH361" i="12" s="1"/>
  <c r="CG139" i="12"/>
  <c r="CG361" i="12" s="1"/>
  <c r="CF139" i="12"/>
  <c r="CF361" i="12" s="1"/>
  <c r="CE139" i="12"/>
  <c r="CE361" i="12" s="1"/>
  <c r="CD139" i="12"/>
  <c r="CD361" i="12" s="1"/>
  <c r="CC139" i="12"/>
  <c r="CC361" i="12" s="1"/>
  <c r="CB139" i="12"/>
  <c r="CB361" i="12" s="1"/>
  <c r="CA139" i="12"/>
  <c r="CA361" i="12" s="1"/>
  <c r="BZ139" i="12"/>
  <c r="BZ361" i="12" s="1"/>
  <c r="BY139" i="12"/>
  <c r="BY361" i="12" s="1"/>
  <c r="BX139" i="12"/>
  <c r="BX361" i="12" s="1"/>
  <c r="BW139" i="12"/>
  <c r="BW361" i="12" s="1"/>
  <c r="BV139" i="12"/>
  <c r="BV361" i="12" s="1"/>
  <c r="BU139" i="12"/>
  <c r="BU361" i="12" s="1"/>
  <c r="BT139" i="12"/>
  <c r="BT361" i="12" s="1"/>
  <c r="BS139" i="12"/>
  <c r="BS361" i="12" s="1"/>
  <c r="BR139" i="12"/>
  <c r="BR361" i="12" s="1"/>
  <c r="BQ139" i="12"/>
  <c r="BQ361" i="12" s="1"/>
  <c r="BP139" i="12"/>
  <c r="BP361" i="12" s="1"/>
  <c r="BO139" i="12"/>
  <c r="BO361" i="12" s="1"/>
  <c r="BN139" i="12"/>
  <c r="BN361" i="12" s="1"/>
  <c r="BM139" i="12"/>
  <c r="BM361" i="12" s="1"/>
  <c r="BL139" i="12"/>
  <c r="BL361" i="12" s="1"/>
  <c r="BK139" i="12"/>
  <c r="BK361" i="12" s="1"/>
  <c r="BJ139" i="12"/>
  <c r="BJ361" i="12" s="1"/>
  <c r="BI139" i="12"/>
  <c r="BI361" i="12" s="1"/>
  <c r="BH139" i="12"/>
  <c r="BH361" i="12" s="1"/>
  <c r="BG139" i="12"/>
  <c r="BG361" i="12" s="1"/>
  <c r="BF139" i="12"/>
  <c r="BF361" i="12" s="1"/>
  <c r="BE139" i="12"/>
  <c r="BE361" i="12" s="1"/>
  <c r="BD139" i="12"/>
  <c r="BD361" i="12" s="1"/>
  <c r="BC139" i="12"/>
  <c r="BC361" i="12" s="1"/>
  <c r="BB139" i="12"/>
  <c r="BB361" i="12" s="1"/>
  <c r="BA139" i="12"/>
  <c r="BA361" i="12" s="1"/>
  <c r="AZ139" i="12"/>
  <c r="AZ361" i="12" s="1"/>
  <c r="AY139" i="12"/>
  <c r="AY361" i="12" s="1"/>
  <c r="AX139" i="12"/>
  <c r="AX361" i="12" s="1"/>
  <c r="AW139" i="12"/>
  <c r="AW361" i="12" s="1"/>
  <c r="AV139" i="12"/>
  <c r="AV361" i="12" s="1"/>
  <c r="AU139" i="12"/>
  <c r="AU361" i="12" s="1"/>
  <c r="AT139" i="12"/>
  <c r="AT361" i="12" s="1"/>
  <c r="AS139" i="12"/>
  <c r="AS361" i="12" s="1"/>
  <c r="AR139" i="12"/>
  <c r="AR361" i="12" s="1"/>
  <c r="AQ139" i="12"/>
  <c r="AQ361" i="12" s="1"/>
  <c r="AP139" i="12"/>
  <c r="AP361" i="12" s="1"/>
  <c r="AO139" i="12"/>
  <c r="AO361" i="12" s="1"/>
  <c r="AN139" i="12"/>
  <c r="AN361" i="12" s="1"/>
  <c r="AM139" i="12"/>
  <c r="AM361" i="12" s="1"/>
  <c r="AL139" i="12"/>
  <c r="AL361" i="12" s="1"/>
  <c r="AK139" i="12"/>
  <c r="AK361" i="12" s="1"/>
  <c r="AJ139" i="12"/>
  <c r="AJ361" i="12" s="1"/>
  <c r="AI139" i="12"/>
  <c r="AI361" i="12" s="1"/>
  <c r="AH139" i="12"/>
  <c r="AH361" i="12" s="1"/>
  <c r="AG139" i="12"/>
  <c r="AG361" i="12" s="1"/>
  <c r="AF139" i="12"/>
  <c r="AF361" i="12" s="1"/>
  <c r="AE139" i="12"/>
  <c r="AE361" i="12" s="1"/>
  <c r="AD139" i="12"/>
  <c r="AD361" i="12" s="1"/>
  <c r="AC139" i="12"/>
  <c r="AC361" i="12" s="1"/>
  <c r="AB139" i="12"/>
  <c r="AB361" i="12" s="1"/>
  <c r="AA139" i="12"/>
  <c r="AA361" i="12" s="1"/>
  <c r="Z139" i="12"/>
  <c r="Z361" i="12" s="1"/>
  <c r="Y139" i="12"/>
  <c r="Y361" i="12" s="1"/>
  <c r="X139" i="12"/>
  <c r="X361" i="12" s="1"/>
  <c r="W139" i="12"/>
  <c r="W361" i="12" s="1"/>
  <c r="V139" i="12"/>
  <c r="V361" i="12" s="1"/>
  <c r="U139" i="12"/>
  <c r="U361" i="12" s="1"/>
  <c r="T139" i="12"/>
  <c r="T361" i="12" s="1"/>
  <c r="S139" i="12"/>
  <c r="S361" i="12" s="1"/>
  <c r="R139" i="12"/>
  <c r="R361" i="12" s="1"/>
  <c r="Q139" i="12"/>
  <c r="Q361" i="12" s="1"/>
  <c r="P139" i="12"/>
  <c r="P361" i="12" s="1"/>
  <c r="O139" i="12"/>
  <c r="O361" i="12" s="1"/>
  <c r="N139" i="12"/>
  <c r="N361" i="12" s="1"/>
  <c r="M139" i="12"/>
  <c r="M361" i="12" s="1"/>
  <c r="L139" i="12"/>
  <c r="L361" i="12" s="1"/>
  <c r="K139" i="12"/>
  <c r="K361" i="12" s="1"/>
  <c r="J139" i="12"/>
  <c r="J361" i="12" s="1"/>
  <c r="I139" i="12"/>
  <c r="I361" i="12" s="1"/>
  <c r="H139" i="12"/>
  <c r="H361" i="12" s="1"/>
  <c r="G139" i="12"/>
  <c r="G361" i="12" s="1"/>
  <c r="F139" i="12"/>
  <c r="F361" i="12" s="1"/>
  <c r="E139" i="12"/>
  <c r="E361" i="12" s="1"/>
  <c r="DH138" i="12"/>
  <c r="DH360" i="12" s="1"/>
  <c r="DG138" i="12"/>
  <c r="DG360" i="12" s="1"/>
  <c r="DF138" i="12"/>
  <c r="DF360" i="12" s="1"/>
  <c r="DE138" i="12"/>
  <c r="DE360" i="12" s="1"/>
  <c r="DD138" i="12"/>
  <c r="DD360" i="12" s="1"/>
  <c r="DC138" i="12"/>
  <c r="DC360" i="12" s="1"/>
  <c r="DB138" i="12"/>
  <c r="DB360" i="12" s="1"/>
  <c r="DA138" i="12"/>
  <c r="DA360" i="12" s="1"/>
  <c r="CZ138" i="12"/>
  <c r="CZ360" i="12" s="1"/>
  <c r="CY138" i="12"/>
  <c r="CY360" i="12" s="1"/>
  <c r="CX138" i="12"/>
  <c r="CX360" i="12" s="1"/>
  <c r="CW138" i="12"/>
  <c r="CW360" i="12" s="1"/>
  <c r="CV138" i="12"/>
  <c r="CV360" i="12" s="1"/>
  <c r="CU138" i="12"/>
  <c r="CU360" i="12" s="1"/>
  <c r="CT138" i="12"/>
  <c r="CT360" i="12" s="1"/>
  <c r="CS138" i="12"/>
  <c r="CS360" i="12" s="1"/>
  <c r="CR138" i="12"/>
  <c r="CR360" i="12" s="1"/>
  <c r="CQ138" i="12"/>
  <c r="CQ360" i="12" s="1"/>
  <c r="CP138" i="12"/>
  <c r="CP360" i="12" s="1"/>
  <c r="CO138" i="12"/>
  <c r="CO360" i="12" s="1"/>
  <c r="CN138" i="12"/>
  <c r="CN360" i="12" s="1"/>
  <c r="CM138" i="12"/>
  <c r="CM360" i="12" s="1"/>
  <c r="CL138" i="12"/>
  <c r="CL360" i="12" s="1"/>
  <c r="CK138" i="12"/>
  <c r="CK360" i="12" s="1"/>
  <c r="CJ138" i="12"/>
  <c r="CJ360" i="12" s="1"/>
  <c r="CI138" i="12"/>
  <c r="CI360" i="12" s="1"/>
  <c r="CH138" i="12"/>
  <c r="CH360" i="12" s="1"/>
  <c r="CG138" i="12"/>
  <c r="CG360" i="12" s="1"/>
  <c r="CF138" i="12"/>
  <c r="CF360" i="12" s="1"/>
  <c r="CE138" i="12"/>
  <c r="CE360" i="12" s="1"/>
  <c r="CD138" i="12"/>
  <c r="CD360" i="12" s="1"/>
  <c r="CC138" i="12"/>
  <c r="CC360" i="12" s="1"/>
  <c r="CB138" i="12"/>
  <c r="CB360" i="12" s="1"/>
  <c r="CA138" i="12"/>
  <c r="CA360" i="12" s="1"/>
  <c r="BZ138" i="12"/>
  <c r="BZ360" i="12" s="1"/>
  <c r="BY138" i="12"/>
  <c r="BY360" i="12" s="1"/>
  <c r="BX138" i="12"/>
  <c r="BX360" i="12" s="1"/>
  <c r="BW138" i="12"/>
  <c r="BW360" i="12" s="1"/>
  <c r="BV138" i="12"/>
  <c r="BV360" i="12" s="1"/>
  <c r="BU138" i="12"/>
  <c r="BU360" i="12" s="1"/>
  <c r="BT138" i="12"/>
  <c r="BT360" i="12" s="1"/>
  <c r="BS138" i="12"/>
  <c r="BS360" i="12" s="1"/>
  <c r="BR138" i="12"/>
  <c r="BR360" i="12" s="1"/>
  <c r="BQ138" i="12"/>
  <c r="BQ360" i="12" s="1"/>
  <c r="BP138" i="12"/>
  <c r="BP360" i="12" s="1"/>
  <c r="BO138" i="12"/>
  <c r="BO360" i="12" s="1"/>
  <c r="BN138" i="12"/>
  <c r="BN360" i="12" s="1"/>
  <c r="BM138" i="12"/>
  <c r="BM360" i="12" s="1"/>
  <c r="BL138" i="12"/>
  <c r="BL360" i="12" s="1"/>
  <c r="BK138" i="12"/>
  <c r="BK360" i="12" s="1"/>
  <c r="BJ138" i="12"/>
  <c r="BJ360" i="12" s="1"/>
  <c r="BI138" i="12"/>
  <c r="BI360" i="12" s="1"/>
  <c r="BH138" i="12"/>
  <c r="BH360" i="12" s="1"/>
  <c r="BG138" i="12"/>
  <c r="BG360" i="12" s="1"/>
  <c r="BF138" i="12"/>
  <c r="BF360" i="12" s="1"/>
  <c r="BE138" i="12"/>
  <c r="BE360" i="12" s="1"/>
  <c r="BD138" i="12"/>
  <c r="BD360" i="12" s="1"/>
  <c r="BC138" i="12"/>
  <c r="BC360" i="12" s="1"/>
  <c r="BB138" i="12"/>
  <c r="BB360" i="12" s="1"/>
  <c r="BA138" i="12"/>
  <c r="BA360" i="12" s="1"/>
  <c r="AZ138" i="12"/>
  <c r="AZ360" i="12" s="1"/>
  <c r="AY138" i="12"/>
  <c r="AY360" i="12" s="1"/>
  <c r="AX138" i="12"/>
  <c r="AX360" i="12" s="1"/>
  <c r="AW138" i="12"/>
  <c r="AW360" i="12" s="1"/>
  <c r="AV138" i="12"/>
  <c r="AV360" i="12" s="1"/>
  <c r="AU138" i="12"/>
  <c r="AU360" i="12" s="1"/>
  <c r="AT138" i="12"/>
  <c r="AT360" i="12" s="1"/>
  <c r="AS138" i="12"/>
  <c r="AS360" i="12" s="1"/>
  <c r="AR138" i="12"/>
  <c r="AR360" i="12" s="1"/>
  <c r="AQ138" i="12"/>
  <c r="AQ360" i="12" s="1"/>
  <c r="AP138" i="12"/>
  <c r="AP360" i="12" s="1"/>
  <c r="AO138" i="12"/>
  <c r="AO360" i="12" s="1"/>
  <c r="AN138" i="12"/>
  <c r="AN360" i="12" s="1"/>
  <c r="AM138" i="12"/>
  <c r="AM360" i="12" s="1"/>
  <c r="AL138" i="12"/>
  <c r="AL360" i="12" s="1"/>
  <c r="AK138" i="12"/>
  <c r="AK360" i="12" s="1"/>
  <c r="AJ138" i="12"/>
  <c r="AJ360" i="12" s="1"/>
  <c r="AI138" i="12"/>
  <c r="AI360" i="12" s="1"/>
  <c r="AH138" i="12"/>
  <c r="AH360" i="12" s="1"/>
  <c r="AG138" i="12"/>
  <c r="AG360" i="12" s="1"/>
  <c r="AF138" i="12"/>
  <c r="AF360" i="12" s="1"/>
  <c r="AE138" i="12"/>
  <c r="AE360" i="12" s="1"/>
  <c r="AD138" i="12"/>
  <c r="AD360" i="12" s="1"/>
  <c r="AC138" i="12"/>
  <c r="AC360" i="12" s="1"/>
  <c r="AB138" i="12"/>
  <c r="AB360" i="12" s="1"/>
  <c r="AA138" i="12"/>
  <c r="AA360" i="12" s="1"/>
  <c r="Z138" i="12"/>
  <c r="Z360" i="12" s="1"/>
  <c r="Y138" i="12"/>
  <c r="Y360" i="12" s="1"/>
  <c r="X138" i="12"/>
  <c r="X360" i="12" s="1"/>
  <c r="W138" i="12"/>
  <c r="W360" i="12" s="1"/>
  <c r="V138" i="12"/>
  <c r="V360" i="12" s="1"/>
  <c r="U138" i="12"/>
  <c r="U360" i="12" s="1"/>
  <c r="T138" i="12"/>
  <c r="T360" i="12" s="1"/>
  <c r="S138" i="12"/>
  <c r="S360" i="12" s="1"/>
  <c r="R138" i="12"/>
  <c r="R360" i="12" s="1"/>
  <c r="Q138" i="12"/>
  <c r="Q360" i="12" s="1"/>
  <c r="P138" i="12"/>
  <c r="P360" i="12" s="1"/>
  <c r="O138" i="12"/>
  <c r="O360" i="12" s="1"/>
  <c r="N138" i="12"/>
  <c r="N360" i="12" s="1"/>
  <c r="M138" i="12"/>
  <c r="M360" i="12" s="1"/>
  <c r="L138" i="12"/>
  <c r="L360" i="12" s="1"/>
  <c r="K138" i="12"/>
  <c r="K360" i="12" s="1"/>
  <c r="J138" i="12"/>
  <c r="J360" i="12" s="1"/>
  <c r="I138" i="12"/>
  <c r="I360" i="12" s="1"/>
  <c r="H138" i="12"/>
  <c r="H360" i="12" s="1"/>
  <c r="G138" i="12"/>
  <c r="G360" i="12" s="1"/>
  <c r="F138" i="12"/>
  <c r="F360" i="12" s="1"/>
  <c r="E138" i="12"/>
  <c r="E360" i="12" s="1"/>
  <c r="DH137" i="12"/>
  <c r="DH359" i="12" s="1"/>
  <c r="DG137" i="12"/>
  <c r="DG359" i="12" s="1"/>
  <c r="DF137" i="12"/>
  <c r="DF359" i="12" s="1"/>
  <c r="DE137" i="12"/>
  <c r="DE359" i="12" s="1"/>
  <c r="DD137" i="12"/>
  <c r="DD359" i="12" s="1"/>
  <c r="DC137" i="12"/>
  <c r="DC359" i="12" s="1"/>
  <c r="DB137" i="12"/>
  <c r="DB359" i="12" s="1"/>
  <c r="DA137" i="12"/>
  <c r="DA359" i="12" s="1"/>
  <c r="CZ137" i="12"/>
  <c r="CZ359" i="12" s="1"/>
  <c r="CY137" i="12"/>
  <c r="CY359" i="12" s="1"/>
  <c r="CX137" i="12"/>
  <c r="CX359" i="12" s="1"/>
  <c r="CW137" i="12"/>
  <c r="CW359" i="12" s="1"/>
  <c r="CV137" i="12"/>
  <c r="CV359" i="12" s="1"/>
  <c r="CU137" i="12"/>
  <c r="CU359" i="12" s="1"/>
  <c r="CT137" i="12"/>
  <c r="CT359" i="12" s="1"/>
  <c r="CS137" i="12"/>
  <c r="CS359" i="12" s="1"/>
  <c r="CR137" i="12"/>
  <c r="CR359" i="12" s="1"/>
  <c r="CQ137" i="12"/>
  <c r="CQ359" i="12" s="1"/>
  <c r="CP137" i="12"/>
  <c r="CP359" i="12" s="1"/>
  <c r="CO137" i="12"/>
  <c r="CO359" i="12" s="1"/>
  <c r="CN137" i="12"/>
  <c r="CN359" i="12" s="1"/>
  <c r="CM137" i="12"/>
  <c r="CM359" i="12" s="1"/>
  <c r="CL137" i="12"/>
  <c r="CL359" i="12" s="1"/>
  <c r="CK137" i="12"/>
  <c r="CK359" i="12" s="1"/>
  <c r="CJ137" i="12"/>
  <c r="CJ359" i="12" s="1"/>
  <c r="CI137" i="12"/>
  <c r="CI359" i="12" s="1"/>
  <c r="CH137" i="12"/>
  <c r="CH359" i="12" s="1"/>
  <c r="CG137" i="12"/>
  <c r="CG359" i="12" s="1"/>
  <c r="CF137" i="12"/>
  <c r="CF359" i="12" s="1"/>
  <c r="CE137" i="12"/>
  <c r="CE359" i="12" s="1"/>
  <c r="CD137" i="12"/>
  <c r="CD359" i="12" s="1"/>
  <c r="CC137" i="12"/>
  <c r="CC359" i="12" s="1"/>
  <c r="CB137" i="12"/>
  <c r="CB359" i="12" s="1"/>
  <c r="CA137" i="12"/>
  <c r="CA359" i="12" s="1"/>
  <c r="BZ137" i="12"/>
  <c r="BZ359" i="12" s="1"/>
  <c r="BY137" i="12"/>
  <c r="BY359" i="12" s="1"/>
  <c r="BX137" i="12"/>
  <c r="BX359" i="12" s="1"/>
  <c r="BW137" i="12"/>
  <c r="BW359" i="12" s="1"/>
  <c r="BV137" i="12"/>
  <c r="BV359" i="12" s="1"/>
  <c r="BU137" i="12"/>
  <c r="BU359" i="12" s="1"/>
  <c r="BT137" i="12"/>
  <c r="BT359" i="12" s="1"/>
  <c r="BS137" i="12"/>
  <c r="BS359" i="12" s="1"/>
  <c r="BR137" i="12"/>
  <c r="BR359" i="12" s="1"/>
  <c r="BQ137" i="12"/>
  <c r="BQ359" i="12" s="1"/>
  <c r="BP137" i="12"/>
  <c r="BP359" i="12" s="1"/>
  <c r="BO137" i="12"/>
  <c r="BO359" i="12" s="1"/>
  <c r="BN137" i="12"/>
  <c r="BN359" i="12" s="1"/>
  <c r="BM137" i="12"/>
  <c r="BM359" i="12" s="1"/>
  <c r="BL137" i="12"/>
  <c r="BL359" i="12" s="1"/>
  <c r="BK137" i="12"/>
  <c r="BK359" i="12" s="1"/>
  <c r="BJ137" i="12"/>
  <c r="BJ359" i="12" s="1"/>
  <c r="BI137" i="12"/>
  <c r="BI359" i="12" s="1"/>
  <c r="BH137" i="12"/>
  <c r="BH359" i="12" s="1"/>
  <c r="BG137" i="12"/>
  <c r="BG359" i="12" s="1"/>
  <c r="BF137" i="12"/>
  <c r="BF359" i="12" s="1"/>
  <c r="BE137" i="12"/>
  <c r="BE359" i="12" s="1"/>
  <c r="BD137" i="12"/>
  <c r="BD359" i="12" s="1"/>
  <c r="BC137" i="12"/>
  <c r="BC359" i="12" s="1"/>
  <c r="BB137" i="12"/>
  <c r="BB359" i="12" s="1"/>
  <c r="BA137" i="12"/>
  <c r="BA359" i="12" s="1"/>
  <c r="AZ137" i="12"/>
  <c r="AZ359" i="12" s="1"/>
  <c r="AY137" i="12"/>
  <c r="AY359" i="12" s="1"/>
  <c r="AX137" i="12"/>
  <c r="AX359" i="12" s="1"/>
  <c r="AW137" i="12"/>
  <c r="AW359" i="12" s="1"/>
  <c r="AV137" i="12"/>
  <c r="AV359" i="12" s="1"/>
  <c r="AU137" i="12"/>
  <c r="AU359" i="12" s="1"/>
  <c r="AT137" i="12"/>
  <c r="AT359" i="12" s="1"/>
  <c r="AS137" i="12"/>
  <c r="AS359" i="12" s="1"/>
  <c r="AR137" i="12"/>
  <c r="AR359" i="12" s="1"/>
  <c r="AQ137" i="12"/>
  <c r="AQ359" i="12" s="1"/>
  <c r="AP137" i="12"/>
  <c r="AP359" i="12" s="1"/>
  <c r="AO137" i="12"/>
  <c r="AO359" i="12" s="1"/>
  <c r="AN137" i="12"/>
  <c r="AN359" i="12" s="1"/>
  <c r="AM137" i="12"/>
  <c r="AM359" i="12" s="1"/>
  <c r="AL137" i="12"/>
  <c r="AL359" i="12" s="1"/>
  <c r="AK137" i="12"/>
  <c r="AK359" i="12" s="1"/>
  <c r="AJ137" i="12"/>
  <c r="AJ359" i="12" s="1"/>
  <c r="AI137" i="12"/>
  <c r="AI359" i="12" s="1"/>
  <c r="AH137" i="12"/>
  <c r="AH359" i="12" s="1"/>
  <c r="AG137" i="12"/>
  <c r="AG359" i="12" s="1"/>
  <c r="AF137" i="12"/>
  <c r="AF359" i="12" s="1"/>
  <c r="AE137" i="12"/>
  <c r="AE359" i="12" s="1"/>
  <c r="AD137" i="12"/>
  <c r="AD359" i="12" s="1"/>
  <c r="AC137" i="12"/>
  <c r="AC359" i="12" s="1"/>
  <c r="AB137" i="12"/>
  <c r="AB359" i="12" s="1"/>
  <c r="AA137" i="12"/>
  <c r="AA359" i="12" s="1"/>
  <c r="Z137" i="12"/>
  <c r="Z359" i="12" s="1"/>
  <c r="Y137" i="12"/>
  <c r="Y359" i="12" s="1"/>
  <c r="X137" i="12"/>
  <c r="X359" i="12" s="1"/>
  <c r="W137" i="12"/>
  <c r="W359" i="12" s="1"/>
  <c r="V137" i="12"/>
  <c r="V359" i="12" s="1"/>
  <c r="U137" i="12"/>
  <c r="U359" i="12" s="1"/>
  <c r="T137" i="12"/>
  <c r="T359" i="12" s="1"/>
  <c r="S137" i="12"/>
  <c r="S359" i="12" s="1"/>
  <c r="R137" i="12"/>
  <c r="R359" i="12" s="1"/>
  <c r="Q137" i="12"/>
  <c r="Q359" i="12" s="1"/>
  <c r="P137" i="12"/>
  <c r="P359" i="12" s="1"/>
  <c r="O137" i="12"/>
  <c r="O359" i="12" s="1"/>
  <c r="N137" i="12"/>
  <c r="N359" i="12" s="1"/>
  <c r="M137" i="12"/>
  <c r="M359" i="12" s="1"/>
  <c r="L137" i="12"/>
  <c r="L359" i="12" s="1"/>
  <c r="K137" i="12"/>
  <c r="K359" i="12" s="1"/>
  <c r="J137" i="12"/>
  <c r="J359" i="12" s="1"/>
  <c r="I137" i="12"/>
  <c r="I359" i="12" s="1"/>
  <c r="H137" i="12"/>
  <c r="H359" i="12" s="1"/>
  <c r="G137" i="12"/>
  <c r="G359" i="12" s="1"/>
  <c r="F137" i="12"/>
  <c r="F359" i="12" s="1"/>
  <c r="E137" i="12"/>
  <c r="E359" i="12" s="1"/>
  <c r="DH136" i="12"/>
  <c r="DH358" i="12" s="1"/>
  <c r="DG136" i="12"/>
  <c r="DG358" i="12" s="1"/>
  <c r="DF136" i="12"/>
  <c r="DF358" i="12" s="1"/>
  <c r="DE136" i="12"/>
  <c r="DE358" i="12" s="1"/>
  <c r="DD136" i="12"/>
  <c r="DD358" i="12" s="1"/>
  <c r="DC136" i="12"/>
  <c r="DC358" i="12" s="1"/>
  <c r="DB136" i="12"/>
  <c r="DB358" i="12" s="1"/>
  <c r="DA136" i="12"/>
  <c r="DA358" i="12" s="1"/>
  <c r="CZ136" i="12"/>
  <c r="CZ358" i="12" s="1"/>
  <c r="CY136" i="12"/>
  <c r="CY358" i="12" s="1"/>
  <c r="CX136" i="12"/>
  <c r="CX358" i="12" s="1"/>
  <c r="CW136" i="12"/>
  <c r="CW358" i="12" s="1"/>
  <c r="CV136" i="12"/>
  <c r="CV358" i="12" s="1"/>
  <c r="CU136" i="12"/>
  <c r="CU358" i="12" s="1"/>
  <c r="CT136" i="12"/>
  <c r="CT358" i="12" s="1"/>
  <c r="CS136" i="12"/>
  <c r="CS358" i="12" s="1"/>
  <c r="CR136" i="12"/>
  <c r="CR358" i="12" s="1"/>
  <c r="CQ136" i="12"/>
  <c r="CQ358" i="12" s="1"/>
  <c r="CP136" i="12"/>
  <c r="CP358" i="12" s="1"/>
  <c r="CO136" i="12"/>
  <c r="CO358" i="12" s="1"/>
  <c r="CN136" i="12"/>
  <c r="CN358" i="12" s="1"/>
  <c r="CM136" i="12"/>
  <c r="CM358" i="12" s="1"/>
  <c r="CL136" i="12"/>
  <c r="CL358" i="12" s="1"/>
  <c r="CK136" i="12"/>
  <c r="CK358" i="12" s="1"/>
  <c r="CJ136" i="12"/>
  <c r="CJ358" i="12" s="1"/>
  <c r="CI136" i="12"/>
  <c r="CI358" i="12" s="1"/>
  <c r="CH136" i="12"/>
  <c r="CH358" i="12" s="1"/>
  <c r="CG136" i="12"/>
  <c r="CG358" i="12" s="1"/>
  <c r="CF136" i="12"/>
  <c r="CF358" i="12" s="1"/>
  <c r="CE136" i="12"/>
  <c r="CE358" i="12" s="1"/>
  <c r="CD136" i="12"/>
  <c r="CD358" i="12" s="1"/>
  <c r="CC136" i="12"/>
  <c r="CC358" i="12" s="1"/>
  <c r="CB136" i="12"/>
  <c r="CB358" i="12" s="1"/>
  <c r="CA136" i="12"/>
  <c r="CA358" i="12" s="1"/>
  <c r="BZ136" i="12"/>
  <c r="BZ358" i="12" s="1"/>
  <c r="BY136" i="12"/>
  <c r="BY358" i="12" s="1"/>
  <c r="BX136" i="12"/>
  <c r="BX358" i="12" s="1"/>
  <c r="BW136" i="12"/>
  <c r="BW358" i="12" s="1"/>
  <c r="BV136" i="12"/>
  <c r="BV358" i="12" s="1"/>
  <c r="BU136" i="12"/>
  <c r="BU358" i="12" s="1"/>
  <c r="BT136" i="12"/>
  <c r="BT358" i="12" s="1"/>
  <c r="BS136" i="12"/>
  <c r="BS358" i="12" s="1"/>
  <c r="BR136" i="12"/>
  <c r="BR358" i="12" s="1"/>
  <c r="BQ136" i="12"/>
  <c r="BQ358" i="12" s="1"/>
  <c r="BP136" i="12"/>
  <c r="BP358" i="12" s="1"/>
  <c r="BO136" i="12"/>
  <c r="BO358" i="12" s="1"/>
  <c r="BN136" i="12"/>
  <c r="BN358" i="12" s="1"/>
  <c r="BM136" i="12"/>
  <c r="BM358" i="12" s="1"/>
  <c r="BL136" i="12"/>
  <c r="BL358" i="12" s="1"/>
  <c r="BK136" i="12"/>
  <c r="BK358" i="12" s="1"/>
  <c r="BJ136" i="12"/>
  <c r="BJ358" i="12" s="1"/>
  <c r="BI136" i="12"/>
  <c r="BI358" i="12" s="1"/>
  <c r="BH136" i="12"/>
  <c r="BH358" i="12" s="1"/>
  <c r="BG136" i="12"/>
  <c r="BG358" i="12" s="1"/>
  <c r="BF136" i="12"/>
  <c r="BF358" i="12" s="1"/>
  <c r="BE136" i="12"/>
  <c r="BE358" i="12" s="1"/>
  <c r="BD136" i="12"/>
  <c r="BD358" i="12" s="1"/>
  <c r="BC136" i="12"/>
  <c r="BC358" i="12" s="1"/>
  <c r="BB136" i="12"/>
  <c r="BB358" i="12" s="1"/>
  <c r="BA136" i="12"/>
  <c r="BA358" i="12" s="1"/>
  <c r="AZ136" i="12"/>
  <c r="AZ358" i="12" s="1"/>
  <c r="AY136" i="12"/>
  <c r="AY358" i="12" s="1"/>
  <c r="AX136" i="12"/>
  <c r="AX358" i="12" s="1"/>
  <c r="AW136" i="12"/>
  <c r="AW358" i="12" s="1"/>
  <c r="AV136" i="12"/>
  <c r="AV358" i="12" s="1"/>
  <c r="AU136" i="12"/>
  <c r="AU358" i="12" s="1"/>
  <c r="AT136" i="12"/>
  <c r="AT358" i="12" s="1"/>
  <c r="AS136" i="12"/>
  <c r="AS358" i="12" s="1"/>
  <c r="AR136" i="12"/>
  <c r="AR358" i="12" s="1"/>
  <c r="AQ136" i="12"/>
  <c r="AQ358" i="12" s="1"/>
  <c r="AP136" i="12"/>
  <c r="AP358" i="12" s="1"/>
  <c r="AO136" i="12"/>
  <c r="AO358" i="12" s="1"/>
  <c r="AN136" i="12"/>
  <c r="AN358" i="12" s="1"/>
  <c r="AM136" i="12"/>
  <c r="AM358" i="12" s="1"/>
  <c r="AL136" i="12"/>
  <c r="AL358" i="12" s="1"/>
  <c r="AK136" i="12"/>
  <c r="AK358" i="12" s="1"/>
  <c r="AJ136" i="12"/>
  <c r="AJ358" i="12" s="1"/>
  <c r="AI136" i="12"/>
  <c r="AI358" i="12" s="1"/>
  <c r="AH136" i="12"/>
  <c r="AH358" i="12" s="1"/>
  <c r="AG136" i="12"/>
  <c r="AG358" i="12" s="1"/>
  <c r="AF136" i="12"/>
  <c r="AF358" i="12" s="1"/>
  <c r="AE136" i="12"/>
  <c r="AE358" i="12" s="1"/>
  <c r="AD136" i="12"/>
  <c r="AD358" i="12" s="1"/>
  <c r="AC136" i="12"/>
  <c r="AC358" i="12" s="1"/>
  <c r="AB136" i="12"/>
  <c r="AB358" i="12" s="1"/>
  <c r="AA136" i="12"/>
  <c r="AA358" i="12" s="1"/>
  <c r="Z136" i="12"/>
  <c r="Z358" i="12" s="1"/>
  <c r="Y136" i="12"/>
  <c r="Y358" i="12" s="1"/>
  <c r="X136" i="12"/>
  <c r="X358" i="12" s="1"/>
  <c r="W136" i="12"/>
  <c r="W358" i="12" s="1"/>
  <c r="V136" i="12"/>
  <c r="V358" i="12" s="1"/>
  <c r="U136" i="12"/>
  <c r="U358" i="12" s="1"/>
  <c r="T136" i="12"/>
  <c r="T358" i="12" s="1"/>
  <c r="S136" i="12"/>
  <c r="S358" i="12" s="1"/>
  <c r="R136" i="12"/>
  <c r="R358" i="12" s="1"/>
  <c r="Q136" i="12"/>
  <c r="Q358" i="12" s="1"/>
  <c r="P136" i="12"/>
  <c r="P358" i="12" s="1"/>
  <c r="O136" i="12"/>
  <c r="O358" i="12" s="1"/>
  <c r="N136" i="12"/>
  <c r="N358" i="12" s="1"/>
  <c r="M136" i="12"/>
  <c r="M358" i="12" s="1"/>
  <c r="L136" i="12"/>
  <c r="L358" i="12" s="1"/>
  <c r="K136" i="12"/>
  <c r="K358" i="12" s="1"/>
  <c r="J136" i="12"/>
  <c r="J358" i="12" s="1"/>
  <c r="I136" i="12"/>
  <c r="I358" i="12" s="1"/>
  <c r="H136" i="12"/>
  <c r="H358" i="12" s="1"/>
  <c r="G136" i="12"/>
  <c r="G358" i="12" s="1"/>
  <c r="F136" i="12"/>
  <c r="F358" i="12" s="1"/>
  <c r="E136" i="12"/>
  <c r="E358" i="12" s="1"/>
  <c r="DH135" i="12"/>
  <c r="DH357" i="12" s="1"/>
  <c r="DG135" i="12"/>
  <c r="DG357" i="12" s="1"/>
  <c r="DF135" i="12"/>
  <c r="DF357" i="12" s="1"/>
  <c r="DE135" i="12"/>
  <c r="DE357" i="12" s="1"/>
  <c r="DD135" i="12"/>
  <c r="DD357" i="12" s="1"/>
  <c r="DC135" i="12"/>
  <c r="DC357" i="12" s="1"/>
  <c r="DB135" i="12"/>
  <c r="DB357" i="12" s="1"/>
  <c r="DA135" i="12"/>
  <c r="DA357" i="12" s="1"/>
  <c r="CZ135" i="12"/>
  <c r="CZ357" i="12" s="1"/>
  <c r="CY135" i="12"/>
  <c r="CY357" i="12" s="1"/>
  <c r="CX135" i="12"/>
  <c r="CX357" i="12" s="1"/>
  <c r="CW135" i="12"/>
  <c r="CW357" i="12" s="1"/>
  <c r="CV135" i="12"/>
  <c r="CV357" i="12" s="1"/>
  <c r="CU135" i="12"/>
  <c r="CU357" i="12" s="1"/>
  <c r="CT135" i="12"/>
  <c r="CT357" i="12" s="1"/>
  <c r="CS135" i="12"/>
  <c r="CS357" i="12" s="1"/>
  <c r="CR135" i="12"/>
  <c r="CR357" i="12" s="1"/>
  <c r="CQ135" i="12"/>
  <c r="CQ357" i="12" s="1"/>
  <c r="CP135" i="12"/>
  <c r="CP357" i="12" s="1"/>
  <c r="CO135" i="12"/>
  <c r="CO357" i="12" s="1"/>
  <c r="CN135" i="12"/>
  <c r="CN357" i="12" s="1"/>
  <c r="CM135" i="12"/>
  <c r="CM357" i="12" s="1"/>
  <c r="CL135" i="12"/>
  <c r="CL357" i="12" s="1"/>
  <c r="CK135" i="12"/>
  <c r="CK357" i="12" s="1"/>
  <c r="CJ135" i="12"/>
  <c r="CJ357" i="12" s="1"/>
  <c r="CI135" i="12"/>
  <c r="CI357" i="12" s="1"/>
  <c r="CH135" i="12"/>
  <c r="CH357" i="12" s="1"/>
  <c r="CG135" i="12"/>
  <c r="CG357" i="12" s="1"/>
  <c r="CF135" i="12"/>
  <c r="CF357" i="12" s="1"/>
  <c r="CE135" i="12"/>
  <c r="CE357" i="12" s="1"/>
  <c r="CD135" i="12"/>
  <c r="CD357" i="12" s="1"/>
  <c r="CC135" i="12"/>
  <c r="CC357" i="12" s="1"/>
  <c r="CB135" i="12"/>
  <c r="CB357" i="12" s="1"/>
  <c r="CA135" i="12"/>
  <c r="CA357" i="12" s="1"/>
  <c r="BZ135" i="12"/>
  <c r="BZ357" i="12" s="1"/>
  <c r="BY135" i="12"/>
  <c r="BY357" i="12" s="1"/>
  <c r="BX135" i="12"/>
  <c r="BX357" i="12" s="1"/>
  <c r="BW135" i="12"/>
  <c r="BW357" i="12" s="1"/>
  <c r="BV135" i="12"/>
  <c r="BV357" i="12" s="1"/>
  <c r="BU135" i="12"/>
  <c r="BU357" i="12" s="1"/>
  <c r="BT135" i="12"/>
  <c r="BT357" i="12" s="1"/>
  <c r="BS135" i="12"/>
  <c r="BS357" i="12" s="1"/>
  <c r="BR135" i="12"/>
  <c r="BR357" i="12" s="1"/>
  <c r="BQ135" i="12"/>
  <c r="BQ357" i="12" s="1"/>
  <c r="BP135" i="12"/>
  <c r="BP357" i="12" s="1"/>
  <c r="BO135" i="12"/>
  <c r="BO357" i="12" s="1"/>
  <c r="BN135" i="12"/>
  <c r="BN357" i="12" s="1"/>
  <c r="BM135" i="12"/>
  <c r="BM357" i="12" s="1"/>
  <c r="BL135" i="12"/>
  <c r="BL357" i="12" s="1"/>
  <c r="BK135" i="12"/>
  <c r="BK357" i="12" s="1"/>
  <c r="BJ135" i="12"/>
  <c r="BJ357" i="12" s="1"/>
  <c r="BI135" i="12"/>
  <c r="BI357" i="12" s="1"/>
  <c r="BH135" i="12"/>
  <c r="BH357" i="12" s="1"/>
  <c r="BG135" i="12"/>
  <c r="BG357" i="12" s="1"/>
  <c r="BF135" i="12"/>
  <c r="BF357" i="12" s="1"/>
  <c r="BE135" i="12"/>
  <c r="BE357" i="12" s="1"/>
  <c r="BD135" i="12"/>
  <c r="BD357" i="12" s="1"/>
  <c r="BC135" i="12"/>
  <c r="BC357" i="12" s="1"/>
  <c r="BB135" i="12"/>
  <c r="BB357" i="12" s="1"/>
  <c r="BA135" i="12"/>
  <c r="BA357" i="12" s="1"/>
  <c r="AZ135" i="12"/>
  <c r="AZ357" i="12" s="1"/>
  <c r="AY135" i="12"/>
  <c r="AY357" i="12" s="1"/>
  <c r="AX135" i="12"/>
  <c r="AX357" i="12" s="1"/>
  <c r="AW135" i="12"/>
  <c r="AW357" i="12" s="1"/>
  <c r="AV135" i="12"/>
  <c r="AV357" i="12" s="1"/>
  <c r="AU135" i="12"/>
  <c r="AU357" i="12" s="1"/>
  <c r="AT135" i="12"/>
  <c r="AT357" i="12" s="1"/>
  <c r="AS135" i="12"/>
  <c r="AS357" i="12" s="1"/>
  <c r="AR135" i="12"/>
  <c r="AR357" i="12" s="1"/>
  <c r="AQ135" i="12"/>
  <c r="AQ357" i="12" s="1"/>
  <c r="AP135" i="12"/>
  <c r="AP357" i="12" s="1"/>
  <c r="AO135" i="12"/>
  <c r="AO357" i="12" s="1"/>
  <c r="AN135" i="12"/>
  <c r="AN357" i="12" s="1"/>
  <c r="AM135" i="12"/>
  <c r="AM357" i="12" s="1"/>
  <c r="AL135" i="12"/>
  <c r="AL357" i="12" s="1"/>
  <c r="AK135" i="12"/>
  <c r="AK357" i="12" s="1"/>
  <c r="AJ135" i="12"/>
  <c r="AJ357" i="12" s="1"/>
  <c r="AI135" i="12"/>
  <c r="AI357" i="12" s="1"/>
  <c r="AH135" i="12"/>
  <c r="AH357" i="12" s="1"/>
  <c r="AG135" i="12"/>
  <c r="AG357" i="12" s="1"/>
  <c r="AF135" i="12"/>
  <c r="AF357" i="12" s="1"/>
  <c r="AE135" i="12"/>
  <c r="AE357" i="12" s="1"/>
  <c r="AD135" i="12"/>
  <c r="AD357" i="12" s="1"/>
  <c r="AC135" i="12"/>
  <c r="AC357" i="12" s="1"/>
  <c r="AB135" i="12"/>
  <c r="AB357" i="12" s="1"/>
  <c r="AA135" i="12"/>
  <c r="AA357" i="12" s="1"/>
  <c r="Z135" i="12"/>
  <c r="Z357" i="12" s="1"/>
  <c r="Y135" i="12"/>
  <c r="Y357" i="12" s="1"/>
  <c r="X135" i="12"/>
  <c r="X357" i="12" s="1"/>
  <c r="W135" i="12"/>
  <c r="W357" i="12" s="1"/>
  <c r="V135" i="12"/>
  <c r="V357" i="12" s="1"/>
  <c r="U135" i="12"/>
  <c r="U357" i="12" s="1"/>
  <c r="T135" i="12"/>
  <c r="T357" i="12" s="1"/>
  <c r="S135" i="12"/>
  <c r="S357" i="12" s="1"/>
  <c r="R135" i="12"/>
  <c r="R357" i="12" s="1"/>
  <c r="Q135" i="12"/>
  <c r="Q357" i="12" s="1"/>
  <c r="P135" i="12"/>
  <c r="P357" i="12" s="1"/>
  <c r="O135" i="12"/>
  <c r="O357" i="12" s="1"/>
  <c r="N135" i="12"/>
  <c r="N357" i="12" s="1"/>
  <c r="M135" i="12"/>
  <c r="M357" i="12" s="1"/>
  <c r="L135" i="12"/>
  <c r="L357" i="12" s="1"/>
  <c r="K135" i="12"/>
  <c r="K357" i="12" s="1"/>
  <c r="J135" i="12"/>
  <c r="J357" i="12" s="1"/>
  <c r="I135" i="12"/>
  <c r="I357" i="12" s="1"/>
  <c r="H135" i="12"/>
  <c r="H357" i="12" s="1"/>
  <c r="G135" i="12"/>
  <c r="G357" i="12" s="1"/>
  <c r="F135" i="12"/>
  <c r="F357" i="12" s="1"/>
  <c r="E135" i="12"/>
  <c r="E357" i="12" s="1"/>
  <c r="DH134" i="12"/>
  <c r="DH356" i="12" s="1"/>
  <c r="DG134" i="12"/>
  <c r="DG356" i="12" s="1"/>
  <c r="DF134" i="12"/>
  <c r="DF356" i="12" s="1"/>
  <c r="DE134" i="12"/>
  <c r="DE356" i="12" s="1"/>
  <c r="DD134" i="12"/>
  <c r="DD356" i="12" s="1"/>
  <c r="DC134" i="12"/>
  <c r="DC356" i="12" s="1"/>
  <c r="DB134" i="12"/>
  <c r="DB356" i="12" s="1"/>
  <c r="DA134" i="12"/>
  <c r="DA356" i="12" s="1"/>
  <c r="CZ134" i="12"/>
  <c r="CZ356" i="12" s="1"/>
  <c r="CY134" i="12"/>
  <c r="CY356" i="12" s="1"/>
  <c r="CX134" i="12"/>
  <c r="CX356" i="12" s="1"/>
  <c r="CW134" i="12"/>
  <c r="CW356" i="12" s="1"/>
  <c r="CV134" i="12"/>
  <c r="CV356" i="12" s="1"/>
  <c r="CU134" i="12"/>
  <c r="CU356" i="12" s="1"/>
  <c r="CT134" i="12"/>
  <c r="CT356" i="12" s="1"/>
  <c r="CS134" i="12"/>
  <c r="CS356" i="12" s="1"/>
  <c r="CR134" i="12"/>
  <c r="CR356" i="12" s="1"/>
  <c r="CQ134" i="12"/>
  <c r="CQ356" i="12" s="1"/>
  <c r="CP134" i="12"/>
  <c r="CP356" i="12" s="1"/>
  <c r="CO134" i="12"/>
  <c r="CO356" i="12" s="1"/>
  <c r="CN134" i="12"/>
  <c r="CN356" i="12" s="1"/>
  <c r="CM134" i="12"/>
  <c r="CM356" i="12" s="1"/>
  <c r="CL134" i="12"/>
  <c r="CL356" i="12" s="1"/>
  <c r="CK134" i="12"/>
  <c r="CK356" i="12" s="1"/>
  <c r="CJ134" i="12"/>
  <c r="CJ356" i="12" s="1"/>
  <c r="CI134" i="12"/>
  <c r="CI356" i="12" s="1"/>
  <c r="CH134" i="12"/>
  <c r="CH356" i="12" s="1"/>
  <c r="CG134" i="12"/>
  <c r="CG356" i="12" s="1"/>
  <c r="CF134" i="12"/>
  <c r="CF356" i="12" s="1"/>
  <c r="CE134" i="12"/>
  <c r="CE356" i="12" s="1"/>
  <c r="CD134" i="12"/>
  <c r="CD356" i="12" s="1"/>
  <c r="CC134" i="12"/>
  <c r="CC356" i="12" s="1"/>
  <c r="CB134" i="12"/>
  <c r="CB356" i="12" s="1"/>
  <c r="CA134" i="12"/>
  <c r="CA356" i="12" s="1"/>
  <c r="BZ134" i="12"/>
  <c r="BZ356" i="12" s="1"/>
  <c r="BY134" i="12"/>
  <c r="BY356" i="12" s="1"/>
  <c r="BX134" i="12"/>
  <c r="BX356" i="12" s="1"/>
  <c r="BW134" i="12"/>
  <c r="BW356" i="12" s="1"/>
  <c r="BV134" i="12"/>
  <c r="BV356" i="12" s="1"/>
  <c r="BU134" i="12"/>
  <c r="BU356" i="12" s="1"/>
  <c r="BT134" i="12"/>
  <c r="BT356" i="12" s="1"/>
  <c r="BS134" i="12"/>
  <c r="BS356" i="12" s="1"/>
  <c r="BR134" i="12"/>
  <c r="BR356" i="12" s="1"/>
  <c r="BQ134" i="12"/>
  <c r="BQ356" i="12" s="1"/>
  <c r="BP134" i="12"/>
  <c r="BP356" i="12" s="1"/>
  <c r="BO134" i="12"/>
  <c r="BO356" i="12" s="1"/>
  <c r="BN134" i="12"/>
  <c r="BN356" i="12" s="1"/>
  <c r="BM134" i="12"/>
  <c r="BM356" i="12" s="1"/>
  <c r="BL134" i="12"/>
  <c r="BL356" i="12" s="1"/>
  <c r="BK134" i="12"/>
  <c r="BK356" i="12" s="1"/>
  <c r="BJ134" i="12"/>
  <c r="BJ356" i="12" s="1"/>
  <c r="BI134" i="12"/>
  <c r="BI356" i="12" s="1"/>
  <c r="BH134" i="12"/>
  <c r="BH356" i="12" s="1"/>
  <c r="BG134" i="12"/>
  <c r="BG356" i="12" s="1"/>
  <c r="BF134" i="12"/>
  <c r="BF356" i="12" s="1"/>
  <c r="BE134" i="12"/>
  <c r="BE356" i="12" s="1"/>
  <c r="BD134" i="12"/>
  <c r="BD356" i="12" s="1"/>
  <c r="BC134" i="12"/>
  <c r="BC356" i="12" s="1"/>
  <c r="BB134" i="12"/>
  <c r="BB356" i="12" s="1"/>
  <c r="BA134" i="12"/>
  <c r="BA356" i="12" s="1"/>
  <c r="AZ134" i="12"/>
  <c r="AZ356" i="12" s="1"/>
  <c r="AY134" i="12"/>
  <c r="AY356" i="12" s="1"/>
  <c r="AX134" i="12"/>
  <c r="AX356" i="12" s="1"/>
  <c r="AW134" i="12"/>
  <c r="AW356" i="12" s="1"/>
  <c r="AV134" i="12"/>
  <c r="AV356" i="12" s="1"/>
  <c r="AU134" i="12"/>
  <c r="AU356" i="12" s="1"/>
  <c r="AT134" i="12"/>
  <c r="AT356" i="12" s="1"/>
  <c r="AS134" i="12"/>
  <c r="AS356" i="12" s="1"/>
  <c r="AR134" i="12"/>
  <c r="AR356" i="12" s="1"/>
  <c r="AQ134" i="12"/>
  <c r="AQ356" i="12" s="1"/>
  <c r="AP134" i="12"/>
  <c r="AP356" i="12" s="1"/>
  <c r="AO134" i="12"/>
  <c r="AO356" i="12" s="1"/>
  <c r="AN134" i="12"/>
  <c r="AN356" i="12" s="1"/>
  <c r="AM134" i="12"/>
  <c r="AM356" i="12" s="1"/>
  <c r="AL134" i="12"/>
  <c r="AL356" i="12" s="1"/>
  <c r="AK134" i="12"/>
  <c r="AK356" i="12" s="1"/>
  <c r="AJ134" i="12"/>
  <c r="AJ356" i="12" s="1"/>
  <c r="AI134" i="12"/>
  <c r="AI356" i="12" s="1"/>
  <c r="AH134" i="12"/>
  <c r="AH356" i="12" s="1"/>
  <c r="AG134" i="12"/>
  <c r="AG356" i="12" s="1"/>
  <c r="AF134" i="12"/>
  <c r="AF356" i="12" s="1"/>
  <c r="AE134" i="12"/>
  <c r="AE356" i="12" s="1"/>
  <c r="AD134" i="12"/>
  <c r="AD356" i="12" s="1"/>
  <c r="AC134" i="12"/>
  <c r="AC356" i="12" s="1"/>
  <c r="AB134" i="12"/>
  <c r="AB356" i="12" s="1"/>
  <c r="AA134" i="12"/>
  <c r="AA356" i="12" s="1"/>
  <c r="Z134" i="12"/>
  <c r="Z356" i="12" s="1"/>
  <c r="Y134" i="12"/>
  <c r="Y356" i="12" s="1"/>
  <c r="X134" i="12"/>
  <c r="X356" i="12" s="1"/>
  <c r="W134" i="12"/>
  <c r="W356" i="12" s="1"/>
  <c r="V134" i="12"/>
  <c r="V356" i="12" s="1"/>
  <c r="U134" i="12"/>
  <c r="U356" i="12" s="1"/>
  <c r="T134" i="12"/>
  <c r="T356" i="12" s="1"/>
  <c r="S134" i="12"/>
  <c r="S356" i="12" s="1"/>
  <c r="R134" i="12"/>
  <c r="R356" i="12" s="1"/>
  <c r="Q134" i="12"/>
  <c r="Q356" i="12" s="1"/>
  <c r="P134" i="12"/>
  <c r="P356" i="12" s="1"/>
  <c r="O134" i="12"/>
  <c r="O356" i="12" s="1"/>
  <c r="N134" i="12"/>
  <c r="N356" i="12" s="1"/>
  <c r="M134" i="12"/>
  <c r="M356" i="12" s="1"/>
  <c r="L134" i="12"/>
  <c r="L356" i="12" s="1"/>
  <c r="K134" i="12"/>
  <c r="K356" i="12" s="1"/>
  <c r="J134" i="12"/>
  <c r="J356" i="12" s="1"/>
  <c r="I134" i="12"/>
  <c r="I356" i="12" s="1"/>
  <c r="H134" i="12"/>
  <c r="H356" i="12" s="1"/>
  <c r="G134" i="12"/>
  <c r="G356" i="12" s="1"/>
  <c r="F134" i="12"/>
  <c r="F356" i="12" s="1"/>
  <c r="E134" i="12"/>
  <c r="E356" i="12" s="1"/>
  <c r="DH133" i="12"/>
  <c r="DH355" i="12" s="1"/>
  <c r="DG133" i="12"/>
  <c r="DG355" i="12" s="1"/>
  <c r="DF133" i="12"/>
  <c r="DF355" i="12" s="1"/>
  <c r="DE133" i="12"/>
  <c r="DE355" i="12" s="1"/>
  <c r="DD133" i="12"/>
  <c r="DD355" i="12" s="1"/>
  <c r="DC133" i="12"/>
  <c r="DC355" i="12" s="1"/>
  <c r="DB133" i="12"/>
  <c r="DB355" i="12" s="1"/>
  <c r="DA133" i="12"/>
  <c r="DA355" i="12" s="1"/>
  <c r="CZ133" i="12"/>
  <c r="CZ355" i="12" s="1"/>
  <c r="CY133" i="12"/>
  <c r="CY355" i="12" s="1"/>
  <c r="CX133" i="12"/>
  <c r="CX355" i="12" s="1"/>
  <c r="CW133" i="12"/>
  <c r="CW355" i="12" s="1"/>
  <c r="CV133" i="12"/>
  <c r="CV355" i="12" s="1"/>
  <c r="CU133" i="12"/>
  <c r="CU355" i="12" s="1"/>
  <c r="CT133" i="12"/>
  <c r="CT355" i="12" s="1"/>
  <c r="CS133" i="12"/>
  <c r="CS355" i="12" s="1"/>
  <c r="CR133" i="12"/>
  <c r="CR355" i="12" s="1"/>
  <c r="CQ133" i="12"/>
  <c r="CQ355" i="12" s="1"/>
  <c r="CP133" i="12"/>
  <c r="CP355" i="12" s="1"/>
  <c r="CO133" i="12"/>
  <c r="CO355" i="12" s="1"/>
  <c r="CN133" i="12"/>
  <c r="CN355" i="12" s="1"/>
  <c r="CM133" i="12"/>
  <c r="CM355" i="12" s="1"/>
  <c r="CL133" i="12"/>
  <c r="CL355" i="12" s="1"/>
  <c r="CK133" i="12"/>
  <c r="CK355" i="12" s="1"/>
  <c r="CJ133" i="12"/>
  <c r="CJ355" i="12" s="1"/>
  <c r="CI133" i="12"/>
  <c r="CI355" i="12" s="1"/>
  <c r="CH133" i="12"/>
  <c r="CH355" i="12" s="1"/>
  <c r="CG133" i="12"/>
  <c r="CG355" i="12" s="1"/>
  <c r="CF133" i="12"/>
  <c r="CF355" i="12" s="1"/>
  <c r="CE133" i="12"/>
  <c r="CE355" i="12" s="1"/>
  <c r="CD133" i="12"/>
  <c r="CD355" i="12" s="1"/>
  <c r="CC133" i="12"/>
  <c r="CC355" i="12" s="1"/>
  <c r="CB133" i="12"/>
  <c r="CB355" i="12" s="1"/>
  <c r="CA133" i="12"/>
  <c r="CA355" i="12" s="1"/>
  <c r="BZ133" i="12"/>
  <c r="BZ355" i="12" s="1"/>
  <c r="BY133" i="12"/>
  <c r="BY355" i="12" s="1"/>
  <c r="BX133" i="12"/>
  <c r="BX355" i="12" s="1"/>
  <c r="BW133" i="12"/>
  <c r="BW355" i="12" s="1"/>
  <c r="BV133" i="12"/>
  <c r="BV355" i="12" s="1"/>
  <c r="BU133" i="12"/>
  <c r="BU355" i="12" s="1"/>
  <c r="BT133" i="12"/>
  <c r="BT355" i="12" s="1"/>
  <c r="BS133" i="12"/>
  <c r="BS355" i="12" s="1"/>
  <c r="BR133" i="12"/>
  <c r="BR355" i="12" s="1"/>
  <c r="BQ133" i="12"/>
  <c r="BQ355" i="12" s="1"/>
  <c r="BP133" i="12"/>
  <c r="BP355" i="12" s="1"/>
  <c r="BO133" i="12"/>
  <c r="BO355" i="12" s="1"/>
  <c r="BN133" i="12"/>
  <c r="BN355" i="12" s="1"/>
  <c r="BM133" i="12"/>
  <c r="BM355" i="12" s="1"/>
  <c r="BL133" i="12"/>
  <c r="BL355" i="12" s="1"/>
  <c r="BK133" i="12"/>
  <c r="BK355" i="12" s="1"/>
  <c r="BJ133" i="12"/>
  <c r="BJ355" i="12" s="1"/>
  <c r="BI133" i="12"/>
  <c r="BI355" i="12" s="1"/>
  <c r="BH133" i="12"/>
  <c r="BH355" i="12" s="1"/>
  <c r="BG133" i="12"/>
  <c r="BG355" i="12" s="1"/>
  <c r="BF133" i="12"/>
  <c r="BF355" i="12" s="1"/>
  <c r="BE133" i="12"/>
  <c r="BE355" i="12" s="1"/>
  <c r="BD133" i="12"/>
  <c r="BD355" i="12" s="1"/>
  <c r="BC133" i="12"/>
  <c r="BC355" i="12" s="1"/>
  <c r="BB133" i="12"/>
  <c r="BB355" i="12" s="1"/>
  <c r="BA133" i="12"/>
  <c r="BA355" i="12" s="1"/>
  <c r="AZ133" i="12"/>
  <c r="AZ355" i="12" s="1"/>
  <c r="AY133" i="12"/>
  <c r="AY355" i="12" s="1"/>
  <c r="AX133" i="12"/>
  <c r="AX355" i="12" s="1"/>
  <c r="AW133" i="12"/>
  <c r="AW355" i="12" s="1"/>
  <c r="AV133" i="12"/>
  <c r="AV355" i="12" s="1"/>
  <c r="AU133" i="12"/>
  <c r="AU355" i="12" s="1"/>
  <c r="AT133" i="12"/>
  <c r="AT355" i="12" s="1"/>
  <c r="AS133" i="12"/>
  <c r="AS355" i="12" s="1"/>
  <c r="AR133" i="12"/>
  <c r="AR355" i="12" s="1"/>
  <c r="AQ133" i="12"/>
  <c r="AQ355" i="12" s="1"/>
  <c r="AP133" i="12"/>
  <c r="AP355" i="12" s="1"/>
  <c r="AO133" i="12"/>
  <c r="AO355" i="12" s="1"/>
  <c r="AN133" i="12"/>
  <c r="AN355" i="12" s="1"/>
  <c r="AM133" i="12"/>
  <c r="AM355" i="12" s="1"/>
  <c r="AL133" i="12"/>
  <c r="AL355" i="12" s="1"/>
  <c r="AK133" i="12"/>
  <c r="AK355" i="12" s="1"/>
  <c r="AJ133" i="12"/>
  <c r="AJ355" i="12" s="1"/>
  <c r="AI133" i="12"/>
  <c r="AI355" i="12" s="1"/>
  <c r="AH133" i="12"/>
  <c r="AH355" i="12" s="1"/>
  <c r="AG133" i="12"/>
  <c r="AG355" i="12" s="1"/>
  <c r="AF133" i="12"/>
  <c r="AF355" i="12" s="1"/>
  <c r="AE133" i="12"/>
  <c r="AE355" i="12" s="1"/>
  <c r="AD133" i="12"/>
  <c r="AD355" i="12" s="1"/>
  <c r="AC133" i="12"/>
  <c r="AC355" i="12" s="1"/>
  <c r="AB133" i="12"/>
  <c r="AB355" i="12" s="1"/>
  <c r="AA133" i="12"/>
  <c r="AA355" i="12" s="1"/>
  <c r="Z133" i="12"/>
  <c r="Z355" i="12" s="1"/>
  <c r="Y133" i="12"/>
  <c r="Y355" i="12" s="1"/>
  <c r="X133" i="12"/>
  <c r="X355" i="12" s="1"/>
  <c r="W133" i="12"/>
  <c r="W355" i="12" s="1"/>
  <c r="V133" i="12"/>
  <c r="V355" i="12" s="1"/>
  <c r="U133" i="12"/>
  <c r="U355" i="12" s="1"/>
  <c r="T133" i="12"/>
  <c r="T355" i="12" s="1"/>
  <c r="S133" i="12"/>
  <c r="S355" i="12" s="1"/>
  <c r="R133" i="12"/>
  <c r="R355" i="12" s="1"/>
  <c r="Q133" i="12"/>
  <c r="Q355" i="12" s="1"/>
  <c r="P133" i="12"/>
  <c r="P355" i="12" s="1"/>
  <c r="O133" i="12"/>
  <c r="O355" i="12" s="1"/>
  <c r="N133" i="12"/>
  <c r="N355" i="12" s="1"/>
  <c r="M133" i="12"/>
  <c r="M355" i="12" s="1"/>
  <c r="L133" i="12"/>
  <c r="L355" i="12" s="1"/>
  <c r="K133" i="12"/>
  <c r="K355" i="12" s="1"/>
  <c r="J133" i="12"/>
  <c r="J355" i="12" s="1"/>
  <c r="I133" i="12"/>
  <c r="I355" i="12" s="1"/>
  <c r="H133" i="12"/>
  <c r="H355" i="12" s="1"/>
  <c r="G133" i="12"/>
  <c r="G355" i="12" s="1"/>
  <c r="F133" i="12"/>
  <c r="F355" i="12" s="1"/>
  <c r="E133" i="12"/>
  <c r="E355" i="12" s="1"/>
  <c r="DH132" i="12"/>
  <c r="DH354" i="12" s="1"/>
  <c r="DG132" i="12"/>
  <c r="DG354" i="12" s="1"/>
  <c r="DF132" i="12"/>
  <c r="DF354" i="12" s="1"/>
  <c r="DE132" i="12"/>
  <c r="DE354" i="12" s="1"/>
  <c r="DD132" i="12"/>
  <c r="DD354" i="12" s="1"/>
  <c r="DC132" i="12"/>
  <c r="DC354" i="12" s="1"/>
  <c r="DB132" i="12"/>
  <c r="DB354" i="12" s="1"/>
  <c r="DA132" i="12"/>
  <c r="DA354" i="12" s="1"/>
  <c r="CZ132" i="12"/>
  <c r="CZ354" i="12" s="1"/>
  <c r="CY132" i="12"/>
  <c r="CY354" i="12" s="1"/>
  <c r="CX132" i="12"/>
  <c r="CX354" i="12" s="1"/>
  <c r="CW132" i="12"/>
  <c r="CW354" i="12" s="1"/>
  <c r="CV132" i="12"/>
  <c r="CV354" i="12" s="1"/>
  <c r="CU132" i="12"/>
  <c r="CU354" i="12" s="1"/>
  <c r="CT132" i="12"/>
  <c r="CT354" i="12" s="1"/>
  <c r="CS132" i="12"/>
  <c r="CS354" i="12" s="1"/>
  <c r="CR132" i="12"/>
  <c r="CR354" i="12" s="1"/>
  <c r="CQ132" i="12"/>
  <c r="CQ354" i="12" s="1"/>
  <c r="CP132" i="12"/>
  <c r="CP354" i="12" s="1"/>
  <c r="CO132" i="12"/>
  <c r="CO354" i="12" s="1"/>
  <c r="CN132" i="12"/>
  <c r="CN354" i="12" s="1"/>
  <c r="CM132" i="12"/>
  <c r="CM354" i="12" s="1"/>
  <c r="CL132" i="12"/>
  <c r="CL354" i="12" s="1"/>
  <c r="CK132" i="12"/>
  <c r="CK354" i="12" s="1"/>
  <c r="CJ132" i="12"/>
  <c r="CJ354" i="12" s="1"/>
  <c r="CI132" i="12"/>
  <c r="CI354" i="12" s="1"/>
  <c r="CH132" i="12"/>
  <c r="CH354" i="12" s="1"/>
  <c r="CG132" i="12"/>
  <c r="CG354" i="12" s="1"/>
  <c r="CF132" i="12"/>
  <c r="CF354" i="12" s="1"/>
  <c r="CE132" i="12"/>
  <c r="CE354" i="12" s="1"/>
  <c r="CD132" i="12"/>
  <c r="CD354" i="12" s="1"/>
  <c r="CC132" i="12"/>
  <c r="CC354" i="12" s="1"/>
  <c r="CB132" i="12"/>
  <c r="CB354" i="12" s="1"/>
  <c r="CA132" i="12"/>
  <c r="CA354" i="12" s="1"/>
  <c r="BZ132" i="12"/>
  <c r="BZ354" i="12" s="1"/>
  <c r="BY132" i="12"/>
  <c r="BY354" i="12" s="1"/>
  <c r="BX132" i="12"/>
  <c r="BX354" i="12" s="1"/>
  <c r="BW132" i="12"/>
  <c r="BW354" i="12" s="1"/>
  <c r="BV132" i="12"/>
  <c r="BV354" i="12" s="1"/>
  <c r="BU132" i="12"/>
  <c r="BU354" i="12" s="1"/>
  <c r="BT132" i="12"/>
  <c r="BT354" i="12" s="1"/>
  <c r="BS132" i="12"/>
  <c r="BS354" i="12" s="1"/>
  <c r="BR132" i="12"/>
  <c r="BR354" i="12" s="1"/>
  <c r="BQ132" i="12"/>
  <c r="BQ354" i="12" s="1"/>
  <c r="BP132" i="12"/>
  <c r="BP354" i="12" s="1"/>
  <c r="BO132" i="12"/>
  <c r="BO354" i="12" s="1"/>
  <c r="BN132" i="12"/>
  <c r="BN354" i="12" s="1"/>
  <c r="BM132" i="12"/>
  <c r="BM354" i="12" s="1"/>
  <c r="BL132" i="12"/>
  <c r="BL354" i="12" s="1"/>
  <c r="BK132" i="12"/>
  <c r="BK354" i="12" s="1"/>
  <c r="BJ132" i="12"/>
  <c r="BJ354" i="12" s="1"/>
  <c r="BI132" i="12"/>
  <c r="BI354" i="12" s="1"/>
  <c r="BH132" i="12"/>
  <c r="BH354" i="12" s="1"/>
  <c r="BG132" i="12"/>
  <c r="BG354" i="12" s="1"/>
  <c r="BF132" i="12"/>
  <c r="BF354" i="12" s="1"/>
  <c r="BE132" i="12"/>
  <c r="BE354" i="12" s="1"/>
  <c r="BD132" i="12"/>
  <c r="BD354" i="12" s="1"/>
  <c r="BC132" i="12"/>
  <c r="BC354" i="12" s="1"/>
  <c r="BB132" i="12"/>
  <c r="BB354" i="12" s="1"/>
  <c r="BA132" i="12"/>
  <c r="BA354" i="12" s="1"/>
  <c r="AZ132" i="12"/>
  <c r="AZ354" i="12" s="1"/>
  <c r="AY132" i="12"/>
  <c r="AY354" i="12" s="1"/>
  <c r="AX132" i="12"/>
  <c r="AX354" i="12" s="1"/>
  <c r="AW132" i="12"/>
  <c r="AW354" i="12" s="1"/>
  <c r="AV132" i="12"/>
  <c r="AV354" i="12" s="1"/>
  <c r="AU132" i="12"/>
  <c r="AU354" i="12" s="1"/>
  <c r="AT132" i="12"/>
  <c r="AT354" i="12" s="1"/>
  <c r="AS132" i="12"/>
  <c r="AS354" i="12" s="1"/>
  <c r="AR132" i="12"/>
  <c r="AR354" i="12" s="1"/>
  <c r="AQ132" i="12"/>
  <c r="AQ354" i="12" s="1"/>
  <c r="AP132" i="12"/>
  <c r="AP354" i="12" s="1"/>
  <c r="AO132" i="12"/>
  <c r="AO354" i="12" s="1"/>
  <c r="AN132" i="12"/>
  <c r="AN354" i="12" s="1"/>
  <c r="AM132" i="12"/>
  <c r="AM354" i="12" s="1"/>
  <c r="AL132" i="12"/>
  <c r="AL354" i="12" s="1"/>
  <c r="AK132" i="12"/>
  <c r="AK354" i="12" s="1"/>
  <c r="AJ132" i="12"/>
  <c r="AJ354" i="12" s="1"/>
  <c r="AI132" i="12"/>
  <c r="AI354" i="12" s="1"/>
  <c r="AH132" i="12"/>
  <c r="AH354" i="12" s="1"/>
  <c r="AG132" i="12"/>
  <c r="AG354" i="12" s="1"/>
  <c r="AF132" i="12"/>
  <c r="AF354" i="12" s="1"/>
  <c r="AE132" i="12"/>
  <c r="AE354" i="12" s="1"/>
  <c r="AD132" i="12"/>
  <c r="AD354" i="12" s="1"/>
  <c r="AC132" i="12"/>
  <c r="AC354" i="12" s="1"/>
  <c r="AB132" i="12"/>
  <c r="AB354" i="12" s="1"/>
  <c r="AA132" i="12"/>
  <c r="AA354" i="12" s="1"/>
  <c r="Z132" i="12"/>
  <c r="Z354" i="12" s="1"/>
  <c r="Y132" i="12"/>
  <c r="Y354" i="12" s="1"/>
  <c r="X132" i="12"/>
  <c r="X354" i="12" s="1"/>
  <c r="W132" i="12"/>
  <c r="W354" i="12" s="1"/>
  <c r="V132" i="12"/>
  <c r="V354" i="12" s="1"/>
  <c r="U132" i="12"/>
  <c r="U354" i="12" s="1"/>
  <c r="T132" i="12"/>
  <c r="T354" i="12" s="1"/>
  <c r="S132" i="12"/>
  <c r="S354" i="12" s="1"/>
  <c r="R132" i="12"/>
  <c r="R354" i="12" s="1"/>
  <c r="Q132" i="12"/>
  <c r="Q354" i="12" s="1"/>
  <c r="P132" i="12"/>
  <c r="P354" i="12" s="1"/>
  <c r="O132" i="12"/>
  <c r="O354" i="12" s="1"/>
  <c r="N132" i="12"/>
  <c r="N354" i="12" s="1"/>
  <c r="M132" i="12"/>
  <c r="M354" i="12" s="1"/>
  <c r="L132" i="12"/>
  <c r="L354" i="12" s="1"/>
  <c r="K132" i="12"/>
  <c r="K354" i="12" s="1"/>
  <c r="J132" i="12"/>
  <c r="J354" i="12" s="1"/>
  <c r="I132" i="12"/>
  <c r="I354" i="12" s="1"/>
  <c r="H132" i="12"/>
  <c r="H354" i="12" s="1"/>
  <c r="G132" i="12"/>
  <c r="G354" i="12" s="1"/>
  <c r="F132" i="12"/>
  <c r="F354" i="12" s="1"/>
  <c r="E132" i="12"/>
  <c r="E354" i="12" s="1"/>
  <c r="DH131" i="12"/>
  <c r="DH353" i="12" s="1"/>
  <c r="DG131" i="12"/>
  <c r="DG353" i="12" s="1"/>
  <c r="DF131" i="12"/>
  <c r="DF353" i="12" s="1"/>
  <c r="DE131" i="12"/>
  <c r="DE353" i="12" s="1"/>
  <c r="DD131" i="12"/>
  <c r="DD353" i="12" s="1"/>
  <c r="DC131" i="12"/>
  <c r="DC353" i="12" s="1"/>
  <c r="DB131" i="12"/>
  <c r="DB353" i="12" s="1"/>
  <c r="DA131" i="12"/>
  <c r="DA353" i="12" s="1"/>
  <c r="CZ131" i="12"/>
  <c r="CZ353" i="12" s="1"/>
  <c r="CY131" i="12"/>
  <c r="CY353" i="12" s="1"/>
  <c r="CX131" i="12"/>
  <c r="CX353" i="12" s="1"/>
  <c r="CW131" i="12"/>
  <c r="CW353" i="12" s="1"/>
  <c r="CV131" i="12"/>
  <c r="CV353" i="12" s="1"/>
  <c r="CU131" i="12"/>
  <c r="CU353" i="12" s="1"/>
  <c r="CT131" i="12"/>
  <c r="CT353" i="12" s="1"/>
  <c r="CS131" i="12"/>
  <c r="CS353" i="12" s="1"/>
  <c r="CR131" i="12"/>
  <c r="CR353" i="12" s="1"/>
  <c r="CQ131" i="12"/>
  <c r="CQ353" i="12" s="1"/>
  <c r="CP131" i="12"/>
  <c r="CP353" i="12" s="1"/>
  <c r="CO131" i="12"/>
  <c r="CO353" i="12" s="1"/>
  <c r="CN131" i="12"/>
  <c r="CN353" i="12" s="1"/>
  <c r="CM131" i="12"/>
  <c r="CM353" i="12" s="1"/>
  <c r="CL131" i="12"/>
  <c r="CL353" i="12" s="1"/>
  <c r="CK131" i="12"/>
  <c r="CK353" i="12" s="1"/>
  <c r="CJ131" i="12"/>
  <c r="CJ353" i="12" s="1"/>
  <c r="CI131" i="12"/>
  <c r="CI353" i="12" s="1"/>
  <c r="CH131" i="12"/>
  <c r="CH353" i="12" s="1"/>
  <c r="CG131" i="12"/>
  <c r="CG353" i="12" s="1"/>
  <c r="CF131" i="12"/>
  <c r="CF353" i="12" s="1"/>
  <c r="CE131" i="12"/>
  <c r="CE353" i="12" s="1"/>
  <c r="CD131" i="12"/>
  <c r="CD353" i="12" s="1"/>
  <c r="CC131" i="12"/>
  <c r="CC353" i="12" s="1"/>
  <c r="CB131" i="12"/>
  <c r="CB353" i="12" s="1"/>
  <c r="CA131" i="12"/>
  <c r="CA353" i="12" s="1"/>
  <c r="BZ131" i="12"/>
  <c r="BZ353" i="12" s="1"/>
  <c r="BY131" i="12"/>
  <c r="BY353" i="12" s="1"/>
  <c r="BX131" i="12"/>
  <c r="BX353" i="12" s="1"/>
  <c r="BW131" i="12"/>
  <c r="BW353" i="12" s="1"/>
  <c r="BV131" i="12"/>
  <c r="BV353" i="12" s="1"/>
  <c r="BU131" i="12"/>
  <c r="BU353" i="12" s="1"/>
  <c r="BT131" i="12"/>
  <c r="BT353" i="12" s="1"/>
  <c r="BS131" i="12"/>
  <c r="BS353" i="12" s="1"/>
  <c r="BR131" i="12"/>
  <c r="BR353" i="12" s="1"/>
  <c r="BQ131" i="12"/>
  <c r="BQ353" i="12" s="1"/>
  <c r="BP131" i="12"/>
  <c r="BP353" i="12" s="1"/>
  <c r="BO131" i="12"/>
  <c r="BO353" i="12" s="1"/>
  <c r="BN131" i="12"/>
  <c r="BN353" i="12" s="1"/>
  <c r="BM131" i="12"/>
  <c r="BM353" i="12" s="1"/>
  <c r="BL131" i="12"/>
  <c r="BL353" i="12" s="1"/>
  <c r="BK131" i="12"/>
  <c r="BK353" i="12" s="1"/>
  <c r="BJ131" i="12"/>
  <c r="BJ353" i="12" s="1"/>
  <c r="BI131" i="12"/>
  <c r="BI353" i="12" s="1"/>
  <c r="BH131" i="12"/>
  <c r="BH353" i="12" s="1"/>
  <c r="BG131" i="12"/>
  <c r="BG353" i="12" s="1"/>
  <c r="BF131" i="12"/>
  <c r="BF353" i="12" s="1"/>
  <c r="BE131" i="12"/>
  <c r="BE353" i="12" s="1"/>
  <c r="BD131" i="12"/>
  <c r="BD353" i="12" s="1"/>
  <c r="BC131" i="12"/>
  <c r="BC353" i="12" s="1"/>
  <c r="BB131" i="12"/>
  <c r="BB353" i="12" s="1"/>
  <c r="BA131" i="12"/>
  <c r="BA353" i="12" s="1"/>
  <c r="AZ131" i="12"/>
  <c r="AZ353" i="12" s="1"/>
  <c r="AY131" i="12"/>
  <c r="AY353" i="12" s="1"/>
  <c r="AX131" i="12"/>
  <c r="AX353" i="12" s="1"/>
  <c r="AW131" i="12"/>
  <c r="AW353" i="12" s="1"/>
  <c r="AV131" i="12"/>
  <c r="AV353" i="12" s="1"/>
  <c r="AU131" i="12"/>
  <c r="AU353" i="12" s="1"/>
  <c r="AT131" i="12"/>
  <c r="AT353" i="12" s="1"/>
  <c r="AS131" i="12"/>
  <c r="AS353" i="12" s="1"/>
  <c r="AR131" i="12"/>
  <c r="AR353" i="12" s="1"/>
  <c r="AQ131" i="12"/>
  <c r="AQ353" i="12" s="1"/>
  <c r="AP131" i="12"/>
  <c r="AP353" i="12" s="1"/>
  <c r="AO131" i="12"/>
  <c r="AO353" i="12" s="1"/>
  <c r="AN131" i="12"/>
  <c r="AN353" i="12" s="1"/>
  <c r="AM131" i="12"/>
  <c r="AM353" i="12" s="1"/>
  <c r="AL131" i="12"/>
  <c r="AL353" i="12" s="1"/>
  <c r="AK131" i="12"/>
  <c r="AK353" i="12" s="1"/>
  <c r="AJ131" i="12"/>
  <c r="AJ353" i="12" s="1"/>
  <c r="AI131" i="12"/>
  <c r="AI353" i="12" s="1"/>
  <c r="AH131" i="12"/>
  <c r="AH353" i="12" s="1"/>
  <c r="AG131" i="12"/>
  <c r="AG353" i="12" s="1"/>
  <c r="AF131" i="12"/>
  <c r="AF353" i="12" s="1"/>
  <c r="AE131" i="12"/>
  <c r="AE353" i="12" s="1"/>
  <c r="AD131" i="12"/>
  <c r="AD353" i="12" s="1"/>
  <c r="AC131" i="12"/>
  <c r="AC353" i="12" s="1"/>
  <c r="AB131" i="12"/>
  <c r="AB353" i="12" s="1"/>
  <c r="AA131" i="12"/>
  <c r="AA353" i="12" s="1"/>
  <c r="Z131" i="12"/>
  <c r="Z353" i="12" s="1"/>
  <c r="Y131" i="12"/>
  <c r="Y353" i="12" s="1"/>
  <c r="X131" i="12"/>
  <c r="X353" i="12" s="1"/>
  <c r="W131" i="12"/>
  <c r="W353" i="12" s="1"/>
  <c r="V131" i="12"/>
  <c r="V353" i="12" s="1"/>
  <c r="U131" i="12"/>
  <c r="U353" i="12" s="1"/>
  <c r="T131" i="12"/>
  <c r="T353" i="12" s="1"/>
  <c r="S131" i="12"/>
  <c r="S353" i="12" s="1"/>
  <c r="R131" i="12"/>
  <c r="R353" i="12" s="1"/>
  <c r="Q131" i="12"/>
  <c r="Q353" i="12" s="1"/>
  <c r="P131" i="12"/>
  <c r="P353" i="12" s="1"/>
  <c r="O131" i="12"/>
  <c r="O353" i="12" s="1"/>
  <c r="N131" i="12"/>
  <c r="N353" i="12" s="1"/>
  <c r="M131" i="12"/>
  <c r="M353" i="12" s="1"/>
  <c r="L131" i="12"/>
  <c r="L353" i="12" s="1"/>
  <c r="K131" i="12"/>
  <c r="K353" i="12" s="1"/>
  <c r="J131" i="12"/>
  <c r="J353" i="12" s="1"/>
  <c r="I131" i="12"/>
  <c r="I353" i="12" s="1"/>
  <c r="H131" i="12"/>
  <c r="H353" i="12" s="1"/>
  <c r="G131" i="12"/>
  <c r="G353" i="12" s="1"/>
  <c r="F131" i="12"/>
  <c r="F353" i="12" s="1"/>
  <c r="E131" i="12"/>
  <c r="E353" i="12" s="1"/>
  <c r="DH130" i="12"/>
  <c r="DH352" i="12" s="1"/>
  <c r="DG130" i="12"/>
  <c r="DG352" i="12" s="1"/>
  <c r="DF130" i="12"/>
  <c r="DF352" i="12" s="1"/>
  <c r="DE130" i="12"/>
  <c r="DE352" i="12" s="1"/>
  <c r="DD130" i="12"/>
  <c r="DD352" i="12" s="1"/>
  <c r="DC130" i="12"/>
  <c r="DC352" i="12" s="1"/>
  <c r="DB130" i="12"/>
  <c r="DB352" i="12" s="1"/>
  <c r="DA130" i="12"/>
  <c r="DA352" i="12" s="1"/>
  <c r="CZ130" i="12"/>
  <c r="CZ352" i="12" s="1"/>
  <c r="CY130" i="12"/>
  <c r="CY352" i="12" s="1"/>
  <c r="CX130" i="12"/>
  <c r="CX352" i="12" s="1"/>
  <c r="CW130" i="12"/>
  <c r="CW352" i="12" s="1"/>
  <c r="CV130" i="12"/>
  <c r="CV352" i="12" s="1"/>
  <c r="CU130" i="12"/>
  <c r="CU352" i="12" s="1"/>
  <c r="CT130" i="12"/>
  <c r="CT352" i="12" s="1"/>
  <c r="CS130" i="12"/>
  <c r="CS352" i="12" s="1"/>
  <c r="CR130" i="12"/>
  <c r="CR352" i="12" s="1"/>
  <c r="CQ130" i="12"/>
  <c r="CQ352" i="12" s="1"/>
  <c r="CP130" i="12"/>
  <c r="CP352" i="12" s="1"/>
  <c r="CO130" i="12"/>
  <c r="CO352" i="12" s="1"/>
  <c r="CN130" i="12"/>
  <c r="CN352" i="12" s="1"/>
  <c r="CM130" i="12"/>
  <c r="CM352" i="12" s="1"/>
  <c r="CL130" i="12"/>
  <c r="CL352" i="12" s="1"/>
  <c r="CK130" i="12"/>
  <c r="CK352" i="12" s="1"/>
  <c r="CJ130" i="12"/>
  <c r="CJ352" i="12" s="1"/>
  <c r="CI130" i="12"/>
  <c r="CI352" i="12" s="1"/>
  <c r="CH130" i="12"/>
  <c r="CH352" i="12" s="1"/>
  <c r="CG130" i="12"/>
  <c r="CG352" i="12" s="1"/>
  <c r="CF130" i="12"/>
  <c r="CF352" i="12" s="1"/>
  <c r="CE130" i="12"/>
  <c r="CE352" i="12" s="1"/>
  <c r="CD130" i="12"/>
  <c r="CD352" i="12" s="1"/>
  <c r="CC130" i="12"/>
  <c r="CC352" i="12" s="1"/>
  <c r="CB130" i="12"/>
  <c r="CB352" i="12" s="1"/>
  <c r="CA130" i="12"/>
  <c r="CA352" i="12" s="1"/>
  <c r="BZ130" i="12"/>
  <c r="BZ352" i="12" s="1"/>
  <c r="BY130" i="12"/>
  <c r="BY352" i="12" s="1"/>
  <c r="BX130" i="12"/>
  <c r="BX352" i="12" s="1"/>
  <c r="BW130" i="12"/>
  <c r="BW352" i="12" s="1"/>
  <c r="BV130" i="12"/>
  <c r="BV352" i="12" s="1"/>
  <c r="BU130" i="12"/>
  <c r="BU352" i="12" s="1"/>
  <c r="BT130" i="12"/>
  <c r="BT352" i="12" s="1"/>
  <c r="BS130" i="12"/>
  <c r="BS352" i="12" s="1"/>
  <c r="BR130" i="12"/>
  <c r="BR352" i="12" s="1"/>
  <c r="BQ130" i="12"/>
  <c r="BQ352" i="12" s="1"/>
  <c r="BP130" i="12"/>
  <c r="BP352" i="12" s="1"/>
  <c r="BO130" i="12"/>
  <c r="BO352" i="12" s="1"/>
  <c r="BN130" i="12"/>
  <c r="BN352" i="12" s="1"/>
  <c r="BM130" i="12"/>
  <c r="BM352" i="12" s="1"/>
  <c r="BL130" i="12"/>
  <c r="BL352" i="12" s="1"/>
  <c r="BK130" i="12"/>
  <c r="BK352" i="12" s="1"/>
  <c r="BJ130" i="12"/>
  <c r="BJ352" i="12" s="1"/>
  <c r="BI130" i="12"/>
  <c r="BI352" i="12" s="1"/>
  <c r="BH130" i="12"/>
  <c r="BH352" i="12" s="1"/>
  <c r="BG130" i="12"/>
  <c r="BG352" i="12" s="1"/>
  <c r="BF130" i="12"/>
  <c r="BF352" i="12" s="1"/>
  <c r="BE130" i="12"/>
  <c r="BE352" i="12" s="1"/>
  <c r="BD130" i="12"/>
  <c r="BD352" i="12" s="1"/>
  <c r="BC130" i="12"/>
  <c r="BC352" i="12" s="1"/>
  <c r="BB130" i="12"/>
  <c r="BB352" i="12" s="1"/>
  <c r="BA130" i="12"/>
  <c r="BA352" i="12" s="1"/>
  <c r="AZ130" i="12"/>
  <c r="AZ352" i="12" s="1"/>
  <c r="AY130" i="12"/>
  <c r="AY352" i="12" s="1"/>
  <c r="AX130" i="12"/>
  <c r="AX352" i="12" s="1"/>
  <c r="AW130" i="12"/>
  <c r="AW352" i="12" s="1"/>
  <c r="AV130" i="12"/>
  <c r="AV352" i="12" s="1"/>
  <c r="AU130" i="12"/>
  <c r="AU352" i="12" s="1"/>
  <c r="AT130" i="12"/>
  <c r="AT352" i="12" s="1"/>
  <c r="AS130" i="12"/>
  <c r="AS352" i="12" s="1"/>
  <c r="AR130" i="12"/>
  <c r="AR352" i="12" s="1"/>
  <c r="AQ130" i="12"/>
  <c r="AQ352" i="12" s="1"/>
  <c r="AP130" i="12"/>
  <c r="AP352" i="12" s="1"/>
  <c r="AO130" i="12"/>
  <c r="AO352" i="12" s="1"/>
  <c r="AN130" i="12"/>
  <c r="AN352" i="12" s="1"/>
  <c r="AM130" i="12"/>
  <c r="AM352" i="12" s="1"/>
  <c r="AL130" i="12"/>
  <c r="AL352" i="12" s="1"/>
  <c r="AK130" i="12"/>
  <c r="AK352" i="12" s="1"/>
  <c r="AJ130" i="12"/>
  <c r="AJ352" i="12" s="1"/>
  <c r="AI130" i="12"/>
  <c r="AI352" i="12" s="1"/>
  <c r="AH130" i="12"/>
  <c r="AH352" i="12" s="1"/>
  <c r="AG130" i="12"/>
  <c r="AG352" i="12" s="1"/>
  <c r="AF130" i="12"/>
  <c r="AF352" i="12" s="1"/>
  <c r="AE130" i="12"/>
  <c r="AE352" i="12" s="1"/>
  <c r="AD130" i="12"/>
  <c r="AD352" i="12" s="1"/>
  <c r="AC130" i="12"/>
  <c r="AC352" i="12" s="1"/>
  <c r="AB130" i="12"/>
  <c r="AB352" i="12" s="1"/>
  <c r="AA130" i="12"/>
  <c r="AA352" i="12" s="1"/>
  <c r="Z130" i="12"/>
  <c r="Z352" i="12" s="1"/>
  <c r="Y130" i="12"/>
  <c r="Y352" i="12" s="1"/>
  <c r="X130" i="12"/>
  <c r="X352" i="12" s="1"/>
  <c r="W130" i="12"/>
  <c r="W352" i="12" s="1"/>
  <c r="V130" i="12"/>
  <c r="V352" i="12" s="1"/>
  <c r="U130" i="12"/>
  <c r="U352" i="12" s="1"/>
  <c r="T130" i="12"/>
  <c r="T352" i="12" s="1"/>
  <c r="S130" i="12"/>
  <c r="S352" i="12" s="1"/>
  <c r="R130" i="12"/>
  <c r="R352" i="12" s="1"/>
  <c r="Q130" i="12"/>
  <c r="Q352" i="12" s="1"/>
  <c r="P130" i="12"/>
  <c r="P352" i="12" s="1"/>
  <c r="O130" i="12"/>
  <c r="O352" i="12" s="1"/>
  <c r="N130" i="12"/>
  <c r="N352" i="12" s="1"/>
  <c r="M130" i="12"/>
  <c r="M352" i="12" s="1"/>
  <c r="L130" i="12"/>
  <c r="L352" i="12" s="1"/>
  <c r="K130" i="12"/>
  <c r="K352" i="12" s="1"/>
  <c r="J130" i="12"/>
  <c r="J352" i="12" s="1"/>
  <c r="I130" i="12"/>
  <c r="I352" i="12" s="1"/>
  <c r="H130" i="12"/>
  <c r="H352" i="12" s="1"/>
  <c r="G130" i="12"/>
  <c r="G352" i="12" s="1"/>
  <c r="F130" i="12"/>
  <c r="F352" i="12" s="1"/>
  <c r="E130" i="12"/>
  <c r="E352" i="12" s="1"/>
  <c r="DH129" i="12"/>
  <c r="DH351" i="12" s="1"/>
  <c r="DG129" i="12"/>
  <c r="DG351" i="12" s="1"/>
  <c r="DF129" i="12"/>
  <c r="DF351" i="12" s="1"/>
  <c r="DE129" i="12"/>
  <c r="DE351" i="12" s="1"/>
  <c r="DD129" i="12"/>
  <c r="DD351" i="12" s="1"/>
  <c r="DC129" i="12"/>
  <c r="DC351" i="12" s="1"/>
  <c r="DB129" i="12"/>
  <c r="DB351" i="12" s="1"/>
  <c r="DA129" i="12"/>
  <c r="DA351" i="12" s="1"/>
  <c r="CZ129" i="12"/>
  <c r="CZ351" i="12" s="1"/>
  <c r="CY129" i="12"/>
  <c r="CY351" i="12" s="1"/>
  <c r="CX129" i="12"/>
  <c r="CX351" i="12" s="1"/>
  <c r="CW129" i="12"/>
  <c r="CW351" i="12" s="1"/>
  <c r="CV129" i="12"/>
  <c r="CV351" i="12" s="1"/>
  <c r="CU129" i="12"/>
  <c r="CU351" i="12" s="1"/>
  <c r="CT129" i="12"/>
  <c r="CT351" i="12" s="1"/>
  <c r="CS129" i="12"/>
  <c r="CS351" i="12" s="1"/>
  <c r="CR129" i="12"/>
  <c r="CR351" i="12" s="1"/>
  <c r="CQ129" i="12"/>
  <c r="CQ351" i="12" s="1"/>
  <c r="CP129" i="12"/>
  <c r="CP351" i="12" s="1"/>
  <c r="CO129" i="12"/>
  <c r="CO351" i="12" s="1"/>
  <c r="CN129" i="12"/>
  <c r="CN351" i="12" s="1"/>
  <c r="CM129" i="12"/>
  <c r="CM351" i="12" s="1"/>
  <c r="CL129" i="12"/>
  <c r="CL351" i="12" s="1"/>
  <c r="CK129" i="12"/>
  <c r="CK351" i="12" s="1"/>
  <c r="CJ129" i="12"/>
  <c r="CJ351" i="12" s="1"/>
  <c r="CI129" i="12"/>
  <c r="CI351" i="12" s="1"/>
  <c r="CH129" i="12"/>
  <c r="CH351" i="12" s="1"/>
  <c r="CG129" i="12"/>
  <c r="CG351" i="12" s="1"/>
  <c r="CF129" i="12"/>
  <c r="CF351" i="12" s="1"/>
  <c r="CE129" i="12"/>
  <c r="CE351" i="12" s="1"/>
  <c r="CD129" i="12"/>
  <c r="CD351" i="12" s="1"/>
  <c r="CC129" i="12"/>
  <c r="CC351" i="12" s="1"/>
  <c r="CB129" i="12"/>
  <c r="CB351" i="12" s="1"/>
  <c r="CA129" i="12"/>
  <c r="CA351" i="12" s="1"/>
  <c r="BZ129" i="12"/>
  <c r="BZ351" i="12" s="1"/>
  <c r="BY129" i="12"/>
  <c r="BY351" i="12" s="1"/>
  <c r="BX129" i="12"/>
  <c r="BX351" i="12" s="1"/>
  <c r="BW129" i="12"/>
  <c r="BW351" i="12" s="1"/>
  <c r="BV129" i="12"/>
  <c r="BV351" i="12" s="1"/>
  <c r="BU129" i="12"/>
  <c r="BU351" i="12" s="1"/>
  <c r="BT129" i="12"/>
  <c r="BT351" i="12" s="1"/>
  <c r="BS129" i="12"/>
  <c r="BS351" i="12" s="1"/>
  <c r="BR129" i="12"/>
  <c r="BR351" i="12" s="1"/>
  <c r="BQ129" i="12"/>
  <c r="BQ351" i="12" s="1"/>
  <c r="BP129" i="12"/>
  <c r="BP351" i="12" s="1"/>
  <c r="BO129" i="12"/>
  <c r="BO351" i="12" s="1"/>
  <c r="BN129" i="12"/>
  <c r="BN351" i="12" s="1"/>
  <c r="BM129" i="12"/>
  <c r="BM351" i="12" s="1"/>
  <c r="BL129" i="12"/>
  <c r="BL351" i="12" s="1"/>
  <c r="BK129" i="12"/>
  <c r="BK351" i="12" s="1"/>
  <c r="BJ129" i="12"/>
  <c r="BJ351" i="12" s="1"/>
  <c r="BI129" i="12"/>
  <c r="BI351" i="12" s="1"/>
  <c r="BH129" i="12"/>
  <c r="BH351" i="12" s="1"/>
  <c r="BG129" i="12"/>
  <c r="BG351" i="12" s="1"/>
  <c r="BF129" i="12"/>
  <c r="BF351" i="12" s="1"/>
  <c r="BE129" i="12"/>
  <c r="BE351" i="12" s="1"/>
  <c r="BD129" i="12"/>
  <c r="BD351" i="12" s="1"/>
  <c r="BC129" i="12"/>
  <c r="BC351" i="12" s="1"/>
  <c r="BB129" i="12"/>
  <c r="BB351" i="12" s="1"/>
  <c r="BA129" i="12"/>
  <c r="BA351" i="12" s="1"/>
  <c r="AZ129" i="12"/>
  <c r="AZ351" i="12" s="1"/>
  <c r="AY129" i="12"/>
  <c r="AY351" i="12" s="1"/>
  <c r="AX129" i="12"/>
  <c r="AX351" i="12" s="1"/>
  <c r="AW129" i="12"/>
  <c r="AW351" i="12" s="1"/>
  <c r="AV129" i="12"/>
  <c r="AV351" i="12" s="1"/>
  <c r="AU129" i="12"/>
  <c r="AU351" i="12" s="1"/>
  <c r="AT129" i="12"/>
  <c r="AT351" i="12" s="1"/>
  <c r="AS129" i="12"/>
  <c r="AS351" i="12" s="1"/>
  <c r="AR129" i="12"/>
  <c r="AR351" i="12" s="1"/>
  <c r="AQ129" i="12"/>
  <c r="AQ351" i="12" s="1"/>
  <c r="AP129" i="12"/>
  <c r="AP351" i="12" s="1"/>
  <c r="AO129" i="12"/>
  <c r="AO351" i="12" s="1"/>
  <c r="AN129" i="12"/>
  <c r="AN351" i="12" s="1"/>
  <c r="AM129" i="12"/>
  <c r="AM351" i="12" s="1"/>
  <c r="AL129" i="12"/>
  <c r="AL351" i="12" s="1"/>
  <c r="AK129" i="12"/>
  <c r="AK351" i="12" s="1"/>
  <c r="AJ129" i="12"/>
  <c r="AJ351" i="12" s="1"/>
  <c r="AI129" i="12"/>
  <c r="AI351" i="12" s="1"/>
  <c r="AH129" i="12"/>
  <c r="AH351" i="12" s="1"/>
  <c r="AG129" i="12"/>
  <c r="AG351" i="12" s="1"/>
  <c r="AF129" i="12"/>
  <c r="AF351" i="12" s="1"/>
  <c r="AE129" i="12"/>
  <c r="AE351" i="12" s="1"/>
  <c r="AD129" i="12"/>
  <c r="AD351" i="12" s="1"/>
  <c r="AC129" i="12"/>
  <c r="AC351" i="12" s="1"/>
  <c r="AB129" i="12"/>
  <c r="AB351" i="12" s="1"/>
  <c r="AA129" i="12"/>
  <c r="AA351" i="12" s="1"/>
  <c r="Z129" i="12"/>
  <c r="Z351" i="12" s="1"/>
  <c r="Y129" i="12"/>
  <c r="Y351" i="12" s="1"/>
  <c r="X129" i="12"/>
  <c r="X351" i="12" s="1"/>
  <c r="W129" i="12"/>
  <c r="W351" i="12" s="1"/>
  <c r="V129" i="12"/>
  <c r="V351" i="12" s="1"/>
  <c r="U129" i="12"/>
  <c r="U351" i="12" s="1"/>
  <c r="T129" i="12"/>
  <c r="T351" i="12" s="1"/>
  <c r="S129" i="12"/>
  <c r="S351" i="12" s="1"/>
  <c r="R129" i="12"/>
  <c r="R351" i="12" s="1"/>
  <c r="Q129" i="12"/>
  <c r="Q351" i="12" s="1"/>
  <c r="P129" i="12"/>
  <c r="P351" i="12" s="1"/>
  <c r="O129" i="12"/>
  <c r="O351" i="12" s="1"/>
  <c r="N129" i="12"/>
  <c r="N351" i="12" s="1"/>
  <c r="M129" i="12"/>
  <c r="M351" i="12" s="1"/>
  <c r="L129" i="12"/>
  <c r="L351" i="12" s="1"/>
  <c r="K129" i="12"/>
  <c r="K351" i="12" s="1"/>
  <c r="J129" i="12"/>
  <c r="J351" i="12" s="1"/>
  <c r="I129" i="12"/>
  <c r="I351" i="12" s="1"/>
  <c r="H129" i="12"/>
  <c r="H351" i="12" s="1"/>
  <c r="G129" i="12"/>
  <c r="G351" i="12" s="1"/>
  <c r="F129" i="12"/>
  <c r="F351" i="12" s="1"/>
  <c r="E129" i="12"/>
  <c r="E351" i="12" s="1"/>
  <c r="DH128" i="12"/>
  <c r="DH350" i="12" s="1"/>
  <c r="DG128" i="12"/>
  <c r="DG350" i="12" s="1"/>
  <c r="DF128" i="12"/>
  <c r="DF350" i="12" s="1"/>
  <c r="DE128" i="12"/>
  <c r="DE350" i="12" s="1"/>
  <c r="DD128" i="12"/>
  <c r="DD350" i="12" s="1"/>
  <c r="DC128" i="12"/>
  <c r="DC350" i="12" s="1"/>
  <c r="DB128" i="12"/>
  <c r="DB350" i="12" s="1"/>
  <c r="DA128" i="12"/>
  <c r="DA350" i="12" s="1"/>
  <c r="CZ128" i="12"/>
  <c r="CZ350" i="12" s="1"/>
  <c r="CY128" i="12"/>
  <c r="CY350" i="12" s="1"/>
  <c r="CX128" i="12"/>
  <c r="CX350" i="12" s="1"/>
  <c r="CW128" i="12"/>
  <c r="CW350" i="12" s="1"/>
  <c r="CV128" i="12"/>
  <c r="CV350" i="12" s="1"/>
  <c r="CU128" i="12"/>
  <c r="CU350" i="12" s="1"/>
  <c r="CT128" i="12"/>
  <c r="CT350" i="12" s="1"/>
  <c r="CS128" i="12"/>
  <c r="CS350" i="12" s="1"/>
  <c r="CR128" i="12"/>
  <c r="CR350" i="12" s="1"/>
  <c r="CQ128" i="12"/>
  <c r="CQ350" i="12" s="1"/>
  <c r="CP128" i="12"/>
  <c r="CP350" i="12" s="1"/>
  <c r="CO128" i="12"/>
  <c r="CO350" i="12" s="1"/>
  <c r="CN128" i="12"/>
  <c r="CN350" i="12" s="1"/>
  <c r="CM128" i="12"/>
  <c r="CM350" i="12" s="1"/>
  <c r="CL128" i="12"/>
  <c r="CL350" i="12" s="1"/>
  <c r="CK128" i="12"/>
  <c r="CK350" i="12" s="1"/>
  <c r="CJ128" i="12"/>
  <c r="CJ350" i="12" s="1"/>
  <c r="CI128" i="12"/>
  <c r="CI350" i="12" s="1"/>
  <c r="CH128" i="12"/>
  <c r="CH350" i="12" s="1"/>
  <c r="CG128" i="12"/>
  <c r="CG350" i="12" s="1"/>
  <c r="CF128" i="12"/>
  <c r="CF350" i="12" s="1"/>
  <c r="CE128" i="12"/>
  <c r="CE350" i="12" s="1"/>
  <c r="CD128" i="12"/>
  <c r="CD350" i="12" s="1"/>
  <c r="CC128" i="12"/>
  <c r="CC350" i="12" s="1"/>
  <c r="CB128" i="12"/>
  <c r="CB350" i="12" s="1"/>
  <c r="CA128" i="12"/>
  <c r="CA350" i="12" s="1"/>
  <c r="BZ128" i="12"/>
  <c r="BZ350" i="12" s="1"/>
  <c r="BY128" i="12"/>
  <c r="BY350" i="12" s="1"/>
  <c r="BX128" i="12"/>
  <c r="BX350" i="12" s="1"/>
  <c r="BW128" i="12"/>
  <c r="BW350" i="12" s="1"/>
  <c r="BV128" i="12"/>
  <c r="BV350" i="12" s="1"/>
  <c r="BU128" i="12"/>
  <c r="BU350" i="12" s="1"/>
  <c r="BT128" i="12"/>
  <c r="BT350" i="12" s="1"/>
  <c r="BS128" i="12"/>
  <c r="BS350" i="12" s="1"/>
  <c r="BR128" i="12"/>
  <c r="BR350" i="12" s="1"/>
  <c r="BQ128" i="12"/>
  <c r="BQ350" i="12" s="1"/>
  <c r="BP128" i="12"/>
  <c r="BP350" i="12" s="1"/>
  <c r="BO128" i="12"/>
  <c r="BO350" i="12" s="1"/>
  <c r="BN128" i="12"/>
  <c r="BN350" i="12" s="1"/>
  <c r="BM128" i="12"/>
  <c r="BM350" i="12" s="1"/>
  <c r="BL128" i="12"/>
  <c r="BL350" i="12" s="1"/>
  <c r="BK128" i="12"/>
  <c r="BK350" i="12" s="1"/>
  <c r="BJ128" i="12"/>
  <c r="BJ350" i="12" s="1"/>
  <c r="BI128" i="12"/>
  <c r="BI350" i="12" s="1"/>
  <c r="BH128" i="12"/>
  <c r="BH350" i="12" s="1"/>
  <c r="BG128" i="12"/>
  <c r="BG350" i="12" s="1"/>
  <c r="BF128" i="12"/>
  <c r="BF350" i="12" s="1"/>
  <c r="BE128" i="12"/>
  <c r="BE350" i="12" s="1"/>
  <c r="BD128" i="12"/>
  <c r="BD350" i="12" s="1"/>
  <c r="BC128" i="12"/>
  <c r="BC350" i="12" s="1"/>
  <c r="BB128" i="12"/>
  <c r="BB350" i="12" s="1"/>
  <c r="BA128" i="12"/>
  <c r="BA350" i="12" s="1"/>
  <c r="AZ128" i="12"/>
  <c r="AZ350" i="12" s="1"/>
  <c r="AY128" i="12"/>
  <c r="AY350" i="12" s="1"/>
  <c r="AX128" i="12"/>
  <c r="AX350" i="12" s="1"/>
  <c r="AW128" i="12"/>
  <c r="AW350" i="12" s="1"/>
  <c r="AV128" i="12"/>
  <c r="AV350" i="12" s="1"/>
  <c r="AU128" i="12"/>
  <c r="AU350" i="12" s="1"/>
  <c r="AT128" i="12"/>
  <c r="AT350" i="12" s="1"/>
  <c r="AS128" i="12"/>
  <c r="AS350" i="12" s="1"/>
  <c r="AR128" i="12"/>
  <c r="AR350" i="12" s="1"/>
  <c r="AQ128" i="12"/>
  <c r="AQ350" i="12" s="1"/>
  <c r="AP128" i="12"/>
  <c r="AP350" i="12" s="1"/>
  <c r="AO128" i="12"/>
  <c r="AO350" i="12" s="1"/>
  <c r="AN128" i="12"/>
  <c r="AN350" i="12" s="1"/>
  <c r="AM128" i="12"/>
  <c r="AM350" i="12" s="1"/>
  <c r="AL128" i="12"/>
  <c r="AL350" i="12" s="1"/>
  <c r="AK128" i="12"/>
  <c r="AK350" i="12" s="1"/>
  <c r="AJ128" i="12"/>
  <c r="AJ350" i="12" s="1"/>
  <c r="AI128" i="12"/>
  <c r="AI350" i="12" s="1"/>
  <c r="AH128" i="12"/>
  <c r="AH350" i="12" s="1"/>
  <c r="AG128" i="12"/>
  <c r="AG350" i="12" s="1"/>
  <c r="AF128" i="12"/>
  <c r="AF350" i="12" s="1"/>
  <c r="AE128" i="12"/>
  <c r="AE350" i="12" s="1"/>
  <c r="AD128" i="12"/>
  <c r="AD350" i="12" s="1"/>
  <c r="AC128" i="12"/>
  <c r="AC350" i="12" s="1"/>
  <c r="AB128" i="12"/>
  <c r="AB350" i="12" s="1"/>
  <c r="AA128" i="12"/>
  <c r="AA350" i="12" s="1"/>
  <c r="Z128" i="12"/>
  <c r="Z350" i="12" s="1"/>
  <c r="Y128" i="12"/>
  <c r="Y350" i="12" s="1"/>
  <c r="X128" i="12"/>
  <c r="X350" i="12" s="1"/>
  <c r="W128" i="12"/>
  <c r="W350" i="12" s="1"/>
  <c r="V128" i="12"/>
  <c r="V350" i="12" s="1"/>
  <c r="U128" i="12"/>
  <c r="U350" i="12" s="1"/>
  <c r="T128" i="12"/>
  <c r="T350" i="12" s="1"/>
  <c r="S128" i="12"/>
  <c r="S350" i="12" s="1"/>
  <c r="R128" i="12"/>
  <c r="R350" i="12" s="1"/>
  <c r="Q128" i="12"/>
  <c r="Q350" i="12" s="1"/>
  <c r="P128" i="12"/>
  <c r="P350" i="12" s="1"/>
  <c r="O128" i="12"/>
  <c r="O350" i="12" s="1"/>
  <c r="N128" i="12"/>
  <c r="N350" i="12" s="1"/>
  <c r="M128" i="12"/>
  <c r="M350" i="12" s="1"/>
  <c r="L128" i="12"/>
  <c r="L350" i="12" s="1"/>
  <c r="K128" i="12"/>
  <c r="K350" i="12" s="1"/>
  <c r="J128" i="12"/>
  <c r="J350" i="12" s="1"/>
  <c r="I128" i="12"/>
  <c r="I350" i="12" s="1"/>
  <c r="H128" i="12"/>
  <c r="H350" i="12" s="1"/>
  <c r="G128" i="12"/>
  <c r="G350" i="12" s="1"/>
  <c r="F128" i="12"/>
  <c r="F350" i="12" s="1"/>
  <c r="E128" i="12"/>
  <c r="E350" i="12" s="1"/>
  <c r="D236" i="12"/>
  <c r="D458" i="12" s="1"/>
  <c r="D235" i="12"/>
  <c r="D457" i="12" s="1"/>
  <c r="D234" i="12"/>
  <c r="D456" i="12" s="1"/>
  <c r="D233" i="12"/>
  <c r="D455" i="12" s="1"/>
  <c r="D232" i="12"/>
  <c r="D454" i="12" s="1"/>
  <c r="D231" i="12"/>
  <c r="D453" i="12" s="1"/>
  <c r="D230" i="12"/>
  <c r="D452" i="12" s="1"/>
  <c r="D229" i="12"/>
  <c r="D451" i="12" s="1"/>
  <c r="D228" i="12"/>
  <c r="D450" i="12" s="1"/>
  <c r="D227" i="12"/>
  <c r="D449" i="12" s="1"/>
  <c r="D226" i="12"/>
  <c r="D448" i="12" s="1"/>
  <c r="D225" i="12"/>
  <c r="D447" i="12" s="1"/>
  <c r="D224" i="12"/>
  <c r="D446" i="12" s="1"/>
  <c r="D223" i="12"/>
  <c r="D445" i="12" s="1"/>
  <c r="D222" i="12"/>
  <c r="D444" i="12" s="1"/>
  <c r="D221" i="12"/>
  <c r="D443" i="12" s="1"/>
  <c r="D220" i="12"/>
  <c r="D442" i="12" s="1"/>
  <c r="D219" i="12"/>
  <c r="D441" i="12" s="1"/>
  <c r="D218" i="12"/>
  <c r="D440" i="12" s="1"/>
  <c r="D217" i="12"/>
  <c r="D439" i="12" s="1"/>
  <c r="D216" i="12"/>
  <c r="D438" i="12" s="1"/>
  <c r="D215" i="12"/>
  <c r="D437" i="12" s="1"/>
  <c r="D214" i="12"/>
  <c r="D436" i="12" s="1"/>
  <c r="D213" i="12"/>
  <c r="D435" i="12" s="1"/>
  <c r="D212" i="12"/>
  <c r="D434" i="12" s="1"/>
  <c r="D211" i="12"/>
  <c r="D433" i="12" s="1"/>
  <c r="D210" i="12"/>
  <c r="D432" i="12" s="1"/>
  <c r="D209" i="12"/>
  <c r="D431" i="12" s="1"/>
  <c r="D208" i="12"/>
  <c r="D430" i="12" s="1"/>
  <c r="D207" i="12"/>
  <c r="D429" i="12" s="1"/>
  <c r="D206" i="12"/>
  <c r="D428" i="12" s="1"/>
  <c r="D205" i="12"/>
  <c r="D427" i="12" s="1"/>
  <c r="D204" i="12"/>
  <c r="D426" i="12" s="1"/>
  <c r="D203" i="12"/>
  <c r="D425" i="12" s="1"/>
  <c r="D202" i="12"/>
  <c r="D424" i="12" s="1"/>
  <c r="D201" i="12"/>
  <c r="D423" i="12" s="1"/>
  <c r="D200" i="12"/>
  <c r="D422" i="12" s="1"/>
  <c r="D199" i="12"/>
  <c r="D421" i="12" s="1"/>
  <c r="D198" i="12"/>
  <c r="D420" i="12" s="1"/>
  <c r="D197" i="12"/>
  <c r="D419" i="12" s="1"/>
  <c r="D196" i="12"/>
  <c r="D418" i="12" s="1"/>
  <c r="D195" i="12"/>
  <c r="D417" i="12" s="1"/>
  <c r="D194" i="12"/>
  <c r="D416" i="12" s="1"/>
  <c r="D193" i="12"/>
  <c r="D415" i="12" s="1"/>
  <c r="D192" i="12"/>
  <c r="D414" i="12" s="1"/>
  <c r="D191" i="12"/>
  <c r="D413" i="12" s="1"/>
  <c r="D190" i="12"/>
  <c r="D412" i="12" s="1"/>
  <c r="D189" i="12"/>
  <c r="D411" i="12" s="1"/>
  <c r="D188" i="12"/>
  <c r="D410" i="12" s="1"/>
  <c r="D187" i="12"/>
  <c r="D409" i="12" s="1"/>
  <c r="D186" i="12"/>
  <c r="D408" i="12" s="1"/>
  <c r="D185" i="12"/>
  <c r="D407" i="12" s="1"/>
  <c r="D184" i="12"/>
  <c r="D406" i="12" s="1"/>
  <c r="D183" i="12"/>
  <c r="D405" i="12" s="1"/>
  <c r="D182" i="12"/>
  <c r="D404" i="12" s="1"/>
  <c r="D181" i="12"/>
  <c r="D403" i="12" s="1"/>
  <c r="D180" i="12"/>
  <c r="D402" i="12" s="1"/>
  <c r="D179" i="12"/>
  <c r="D401" i="12" s="1"/>
  <c r="D178" i="12"/>
  <c r="D400" i="12" s="1"/>
  <c r="D177" i="12"/>
  <c r="D399" i="12" s="1"/>
  <c r="D176" i="12"/>
  <c r="D398" i="12" s="1"/>
  <c r="D175" i="12"/>
  <c r="D397" i="12" s="1"/>
  <c r="D174" i="12"/>
  <c r="D396" i="12" s="1"/>
  <c r="D173" i="12"/>
  <c r="D395" i="12" s="1"/>
  <c r="D172" i="12"/>
  <c r="D394" i="12" s="1"/>
  <c r="D171" i="12"/>
  <c r="D393" i="12" s="1"/>
  <c r="D170" i="12"/>
  <c r="D392" i="12" s="1"/>
  <c r="D169" i="12"/>
  <c r="D391" i="12" s="1"/>
  <c r="D168" i="12"/>
  <c r="D390" i="12" s="1"/>
  <c r="D167" i="12"/>
  <c r="D389" i="12" s="1"/>
  <c r="D166" i="12"/>
  <c r="D388" i="12" s="1"/>
  <c r="D165" i="12"/>
  <c r="D387" i="12" s="1"/>
  <c r="D164" i="12"/>
  <c r="D386" i="12" s="1"/>
  <c r="D163" i="12"/>
  <c r="D385" i="12" s="1"/>
  <c r="D162" i="12"/>
  <c r="D384" i="12" s="1"/>
  <c r="D161" i="12"/>
  <c r="D383" i="12" s="1"/>
  <c r="D160" i="12"/>
  <c r="D382" i="12" s="1"/>
  <c r="D159" i="12"/>
  <c r="D381" i="12" s="1"/>
  <c r="D158" i="12"/>
  <c r="D380" i="12" s="1"/>
  <c r="D157" i="12"/>
  <c r="D379" i="12" s="1"/>
  <c r="D156" i="12"/>
  <c r="D378" i="12" s="1"/>
  <c r="D155" i="12"/>
  <c r="D377" i="12" s="1"/>
  <c r="D154" i="12"/>
  <c r="D376" i="12" s="1"/>
  <c r="D153" i="12"/>
  <c r="D375" i="12" s="1"/>
  <c r="D152" i="12"/>
  <c r="D374" i="12" s="1"/>
  <c r="D151" i="12"/>
  <c r="D373" i="12" s="1"/>
  <c r="D150" i="12"/>
  <c r="D372" i="12" s="1"/>
  <c r="D149" i="12"/>
  <c r="D371" i="12" s="1"/>
  <c r="D148" i="12"/>
  <c r="D370" i="12" s="1"/>
  <c r="D147" i="12"/>
  <c r="D369" i="12" s="1"/>
  <c r="D146" i="12"/>
  <c r="D368" i="12" s="1"/>
  <c r="D145" i="12"/>
  <c r="D367" i="12" s="1"/>
  <c r="D144" i="12"/>
  <c r="D366" i="12" s="1"/>
  <c r="D143" i="12"/>
  <c r="D365" i="12" s="1"/>
  <c r="D142" i="12"/>
  <c r="D364" i="12" s="1"/>
  <c r="D141" i="12"/>
  <c r="D363" i="12" s="1"/>
  <c r="D140" i="12"/>
  <c r="D362" i="12" s="1"/>
  <c r="D139" i="12"/>
  <c r="D361" i="12" s="1"/>
  <c r="D138" i="12"/>
  <c r="D360" i="12" s="1"/>
  <c r="D137" i="12"/>
  <c r="D359" i="12" s="1"/>
  <c r="D136" i="12"/>
  <c r="D358" i="12" s="1"/>
  <c r="D135" i="12"/>
  <c r="D357" i="12" s="1"/>
  <c r="D134" i="12"/>
  <c r="D356" i="12" s="1"/>
  <c r="D133" i="12"/>
  <c r="D355" i="12" s="1"/>
  <c r="D132" i="12"/>
  <c r="D354" i="12" s="1"/>
  <c r="D131" i="12"/>
  <c r="D353" i="12" s="1"/>
  <c r="D130" i="12"/>
  <c r="D352" i="12" s="1"/>
  <c r="D129" i="12"/>
  <c r="D351" i="12" s="1"/>
  <c r="D569" i="12"/>
  <c r="D568" i="12"/>
  <c r="D567" i="12"/>
  <c r="D564" i="12"/>
  <c r="D563" i="12"/>
  <c r="D562" i="12"/>
  <c r="D561" i="12"/>
  <c r="D560" i="12"/>
  <c r="D559" i="12"/>
  <c r="D556" i="12"/>
  <c r="D555" i="12"/>
  <c r="D554" i="12"/>
  <c r="D553" i="12"/>
  <c r="D552" i="12"/>
  <c r="D551" i="12"/>
  <c r="D548" i="12"/>
  <c r="D547" i="12"/>
  <c r="D546" i="12"/>
  <c r="D545" i="12"/>
  <c r="D544" i="12"/>
  <c r="D543" i="12"/>
  <c r="D540" i="12"/>
  <c r="D538" i="12"/>
  <c r="D537" i="12"/>
  <c r="D536" i="12"/>
  <c r="D535" i="12"/>
  <c r="D532" i="12"/>
  <c r="D530" i="12"/>
  <c r="D529" i="12"/>
  <c r="D528" i="12"/>
  <c r="D527" i="12"/>
  <c r="D522" i="12"/>
  <c r="D521" i="12"/>
  <c r="D520" i="12"/>
  <c r="D519" i="12"/>
  <c r="D516" i="12"/>
  <c r="D515" i="12"/>
  <c r="D514" i="12"/>
  <c r="D513" i="12"/>
  <c r="D512" i="12"/>
  <c r="D511" i="12"/>
  <c r="D508" i="12"/>
  <c r="D506" i="12"/>
  <c r="D505" i="12"/>
  <c r="D504" i="12"/>
  <c r="D503" i="12"/>
  <c r="D500" i="12"/>
  <c r="D499" i="12"/>
  <c r="D498" i="12"/>
  <c r="D497" i="12"/>
  <c r="D496" i="12"/>
  <c r="D495" i="12"/>
  <c r="D492" i="12"/>
  <c r="D491" i="12"/>
  <c r="D490" i="12"/>
  <c r="D489" i="12"/>
  <c r="D488" i="12"/>
  <c r="D487" i="12"/>
  <c r="D484" i="12"/>
  <c r="D482" i="12"/>
  <c r="D481" i="12"/>
  <c r="D480" i="12"/>
  <c r="D479" i="12"/>
  <c r="D476" i="12"/>
  <c r="D474" i="12"/>
  <c r="D473" i="12"/>
  <c r="D472" i="12"/>
  <c r="D471" i="12"/>
  <c r="D468" i="12"/>
  <c r="D466" i="12"/>
  <c r="D465" i="12"/>
  <c r="D464" i="12"/>
  <c r="D463" i="12"/>
  <c r="DH125" i="12"/>
  <c r="DG125" i="12"/>
  <c r="DF125" i="12"/>
  <c r="DE125" i="12"/>
  <c r="DD125" i="12"/>
  <c r="DC125" i="12"/>
  <c r="DB125" i="12"/>
  <c r="DA125" i="12"/>
  <c r="CZ125" i="12"/>
  <c r="CY125" i="12"/>
  <c r="CX125" i="12"/>
  <c r="CW125" i="12"/>
  <c r="CV125" i="12"/>
  <c r="CU125" i="12"/>
  <c r="CT125" i="12"/>
  <c r="CS125" i="12"/>
  <c r="CR125" i="12"/>
  <c r="CQ125" i="12"/>
  <c r="CP125" i="12"/>
  <c r="CO125" i="12"/>
  <c r="CN125" i="12"/>
  <c r="CM125" i="12"/>
  <c r="CL125" i="12"/>
  <c r="CK125" i="12"/>
  <c r="CJ125" i="12"/>
  <c r="CI125" i="12"/>
  <c r="CH125" i="12"/>
  <c r="CG125" i="12"/>
  <c r="CF125" i="12"/>
  <c r="CE125" i="12"/>
  <c r="CD125" i="12"/>
  <c r="CC125" i="12"/>
  <c r="CB125" i="12"/>
  <c r="CA125" i="12"/>
  <c r="BZ125" i="12"/>
  <c r="BY125" i="12"/>
  <c r="BX125" i="12"/>
  <c r="BW125" i="12"/>
  <c r="BV125" i="12"/>
  <c r="BU125" i="12"/>
  <c r="BT125" i="12"/>
  <c r="BS125" i="12"/>
  <c r="BR125" i="12"/>
  <c r="BQ125" i="12"/>
  <c r="BP125" i="12"/>
  <c r="BO125" i="12"/>
  <c r="BN125" i="12"/>
  <c r="BM125" i="12"/>
  <c r="BL125" i="12"/>
  <c r="BK125" i="12"/>
  <c r="BJ125" i="12"/>
  <c r="BI125" i="12"/>
  <c r="BH125" i="12"/>
  <c r="BG125" i="12"/>
  <c r="BF125" i="12"/>
  <c r="BE125" i="12"/>
  <c r="BD125" i="12"/>
  <c r="AP125" i="12"/>
  <c r="AQ125" i="12"/>
  <c r="AR125" i="12"/>
  <c r="AS125" i="12"/>
  <c r="AT125" i="12"/>
  <c r="AU125" i="12"/>
  <c r="AV125" i="12"/>
  <c r="AW125" i="12"/>
  <c r="AX125" i="12"/>
  <c r="AY125" i="12"/>
  <c r="AZ125" i="12"/>
  <c r="BA125" i="12"/>
  <c r="BB125" i="12"/>
  <c r="BC125" i="12"/>
  <c r="DQ84" i="12" l="1"/>
  <c r="D539" i="12" s="1"/>
  <c r="DT52" i="12"/>
  <c r="DT84" i="12"/>
  <c r="DV84" i="12"/>
  <c r="DT7" i="12"/>
  <c r="DV7" i="12"/>
  <c r="DT88" i="12"/>
  <c r="DV88" i="12"/>
  <c r="DT94" i="12"/>
  <c r="DV94" i="12"/>
  <c r="DT80" i="12"/>
  <c r="DV80" i="12"/>
  <c r="DQ28" i="12"/>
  <c r="D483" i="12" s="1"/>
  <c r="Z594" i="12" s="1"/>
  <c r="Z705" i="12" s="1"/>
  <c r="DT15" i="12"/>
  <c r="DV15" i="12"/>
  <c r="DT103" i="12"/>
  <c r="DV103" i="12"/>
  <c r="DT76" i="12"/>
  <c r="DV76" i="12"/>
  <c r="DT104" i="12"/>
  <c r="DV104" i="12"/>
  <c r="DT48" i="12"/>
  <c r="DV48" i="12"/>
  <c r="DT32" i="12"/>
  <c r="DV32" i="12"/>
  <c r="DT47" i="12"/>
  <c r="DV47" i="12"/>
  <c r="DT68" i="12"/>
  <c r="DV68" i="12"/>
  <c r="DT16" i="12"/>
  <c r="DV16" i="12"/>
  <c r="DT71" i="12"/>
  <c r="DV71" i="12"/>
  <c r="DQ20" i="12"/>
  <c r="D475" i="12" s="1"/>
  <c r="DT55" i="12"/>
  <c r="DV55" i="12"/>
  <c r="DT108" i="12"/>
  <c r="DV108" i="12"/>
  <c r="DT28" i="12"/>
  <c r="DT39" i="12"/>
  <c r="DV39" i="12"/>
  <c r="DT96" i="12"/>
  <c r="DV96" i="12"/>
  <c r="DQ12" i="12"/>
  <c r="D467" i="12" s="1"/>
  <c r="E467" i="12" s="1"/>
  <c r="DT44" i="12"/>
  <c r="DV44" i="12"/>
  <c r="DT12" i="12"/>
  <c r="DT111" i="12"/>
  <c r="DV111" i="12"/>
  <c r="DT22" i="12"/>
  <c r="DV22" i="12"/>
  <c r="DT24" i="12"/>
  <c r="DV24" i="12"/>
  <c r="DT60" i="12"/>
  <c r="DV60" i="12"/>
  <c r="DT36" i="12"/>
  <c r="DV36" i="12"/>
  <c r="P1651" i="12"/>
  <c r="F83" i="4" s="1"/>
  <c r="P83" i="4" s="1"/>
  <c r="DQ68" i="12"/>
  <c r="DQ52" i="12"/>
  <c r="D507" i="12" s="1"/>
  <c r="DQ76" i="12"/>
  <c r="D531" i="12" s="1"/>
  <c r="G78" i="4" s="1"/>
  <c r="DT54" i="12"/>
  <c r="DT86" i="12"/>
  <c r="DT46" i="12"/>
  <c r="DT78" i="12"/>
  <c r="DT10" i="12"/>
  <c r="DT14" i="12"/>
  <c r="DT17" i="12"/>
  <c r="DT49" i="12"/>
  <c r="DT81" i="12"/>
  <c r="DT113" i="12"/>
  <c r="DT67" i="12"/>
  <c r="DT21" i="12"/>
  <c r="DT85" i="12"/>
  <c r="DT11" i="12"/>
  <c r="DT75" i="12"/>
  <c r="DT29" i="12"/>
  <c r="DT93" i="12"/>
  <c r="DT34" i="12"/>
  <c r="DT66" i="12"/>
  <c r="DT98" i="12"/>
  <c r="DT25" i="12"/>
  <c r="DT57" i="12"/>
  <c r="DT89" i="12"/>
  <c r="DT19" i="12"/>
  <c r="DT83" i="12"/>
  <c r="DT37" i="12"/>
  <c r="DT101" i="12"/>
  <c r="DT27" i="12"/>
  <c r="DT91" i="12"/>
  <c r="DT45" i="12"/>
  <c r="DT109" i="12"/>
  <c r="DT42" i="12"/>
  <c r="DT74" i="12"/>
  <c r="DT106" i="12"/>
  <c r="DT33" i="12"/>
  <c r="DT65" i="12"/>
  <c r="DT97" i="12"/>
  <c r="DT35" i="12"/>
  <c r="DT99" i="12"/>
  <c r="DT53" i="12"/>
  <c r="DT43" i="12"/>
  <c r="DT107" i="12"/>
  <c r="DT61" i="12"/>
  <c r="DT18" i="12"/>
  <c r="DT50" i="12"/>
  <c r="DT82" i="12"/>
  <c r="DT114" i="12"/>
  <c r="DT9" i="12"/>
  <c r="DT41" i="12"/>
  <c r="DT73" i="12"/>
  <c r="DT105" i="12"/>
  <c r="DT51" i="12"/>
  <c r="DT115" i="12"/>
  <c r="DT69" i="12"/>
  <c r="DT59" i="12"/>
  <c r="DT13" i="12"/>
  <c r="DT77" i="12"/>
  <c r="DT26" i="12"/>
  <c r="DT58" i="12"/>
  <c r="DT90" i="12"/>
  <c r="P1648" i="12"/>
  <c r="F80" i="4" s="1"/>
  <c r="T80" i="4" s="1"/>
  <c r="O1586" i="12"/>
  <c r="E18" i="4" s="1"/>
  <c r="S18" i="4" s="1"/>
  <c r="O1602" i="12"/>
  <c r="E34" i="4" s="1"/>
  <c r="S34" i="4" s="1"/>
  <c r="O1610" i="12"/>
  <c r="E42" i="4" s="1"/>
  <c r="O1618" i="12"/>
  <c r="E50" i="4" s="1"/>
  <c r="O50" i="4" s="1"/>
  <c r="O1626" i="12"/>
  <c r="E58" i="4" s="1"/>
  <c r="S58" i="4" s="1"/>
  <c r="O1634" i="12"/>
  <c r="E66" i="4" s="1"/>
  <c r="S66" i="4" s="1"/>
  <c r="O1642" i="12"/>
  <c r="E74" i="4" s="1"/>
  <c r="O1578" i="12"/>
  <c r="E10" i="4" s="1"/>
  <c r="S10" i="4" s="1"/>
  <c r="O1594" i="12"/>
  <c r="E26" i="4" s="1"/>
  <c r="O26" i="4" s="1"/>
  <c r="E495" i="12"/>
  <c r="H42" i="4"/>
  <c r="G42" i="4"/>
  <c r="E551" i="12"/>
  <c r="H98" i="4"/>
  <c r="U109" i="2"/>
  <c r="G98" i="4"/>
  <c r="E527" i="12"/>
  <c r="H74" i="4"/>
  <c r="U85" i="2"/>
  <c r="G74" i="4"/>
  <c r="T83" i="4"/>
  <c r="E479" i="12"/>
  <c r="H26" i="4"/>
  <c r="G26" i="4"/>
  <c r="E543" i="12"/>
  <c r="H90" i="4"/>
  <c r="U101" i="2"/>
  <c r="G90" i="4"/>
  <c r="E464" i="12"/>
  <c r="G11" i="4"/>
  <c r="H11" i="4"/>
  <c r="E472" i="12"/>
  <c r="G19" i="4"/>
  <c r="H19" i="4"/>
  <c r="E480" i="12"/>
  <c r="G27" i="4"/>
  <c r="H27" i="4"/>
  <c r="E488" i="12"/>
  <c r="G35" i="4"/>
  <c r="H35" i="4"/>
  <c r="E496" i="12"/>
  <c r="G43" i="4"/>
  <c r="H43" i="4"/>
  <c r="E504" i="12"/>
  <c r="G51" i="4"/>
  <c r="H51" i="4"/>
  <c r="U62" i="2"/>
  <c r="E512" i="12"/>
  <c r="G59" i="4"/>
  <c r="U70" i="2"/>
  <c r="H59" i="4"/>
  <c r="E520" i="12"/>
  <c r="G67" i="4"/>
  <c r="U78" i="2"/>
  <c r="H67" i="4"/>
  <c r="E528" i="12"/>
  <c r="G75" i="4"/>
  <c r="U86" i="2"/>
  <c r="H75" i="4"/>
  <c r="E536" i="12"/>
  <c r="G83" i="4"/>
  <c r="H83" i="4"/>
  <c r="U94" i="2"/>
  <c r="E544" i="12"/>
  <c r="G91" i="4"/>
  <c r="H91" i="4"/>
  <c r="U102" i="2"/>
  <c r="E552" i="12"/>
  <c r="G99" i="4"/>
  <c r="U110" i="2"/>
  <c r="H99" i="4"/>
  <c r="E560" i="12"/>
  <c r="G107" i="4"/>
  <c r="H107" i="4"/>
  <c r="U118" i="2"/>
  <c r="E568" i="12"/>
  <c r="G115" i="4"/>
  <c r="H115" i="4"/>
  <c r="U126" i="2"/>
  <c r="E473" i="12"/>
  <c r="H20" i="4"/>
  <c r="G20" i="4"/>
  <c r="E489" i="12"/>
  <c r="H36" i="4"/>
  <c r="G36" i="4"/>
  <c r="E513" i="12"/>
  <c r="U71" i="2"/>
  <c r="H60" i="4"/>
  <c r="G60" i="4"/>
  <c r="E537" i="12"/>
  <c r="H84" i="4"/>
  <c r="U95" i="2"/>
  <c r="G84" i="4"/>
  <c r="E561" i="12"/>
  <c r="H108" i="4"/>
  <c r="G108" i="4"/>
  <c r="U119" i="2"/>
  <c r="E503" i="12"/>
  <c r="H50" i="4"/>
  <c r="U61" i="2"/>
  <c r="G50" i="4"/>
  <c r="E567" i="12"/>
  <c r="H114" i="4"/>
  <c r="U125" i="2"/>
  <c r="G114" i="4"/>
  <c r="E465" i="12"/>
  <c r="H12" i="4"/>
  <c r="G12" i="4"/>
  <c r="E481" i="12"/>
  <c r="G28" i="4"/>
  <c r="H28" i="4"/>
  <c r="E497" i="12"/>
  <c r="H44" i="4"/>
  <c r="G44" i="4"/>
  <c r="E505" i="12"/>
  <c r="G52" i="4"/>
  <c r="U63" i="2"/>
  <c r="H52" i="4"/>
  <c r="E521" i="12"/>
  <c r="G68" i="4"/>
  <c r="H68" i="4"/>
  <c r="U79" i="2"/>
  <c r="E529" i="12"/>
  <c r="G76" i="4"/>
  <c r="H76" i="4"/>
  <c r="U87" i="2"/>
  <c r="E545" i="12"/>
  <c r="H92" i="4"/>
  <c r="U103" i="2"/>
  <c r="G92" i="4"/>
  <c r="E553" i="12"/>
  <c r="H100" i="4"/>
  <c r="G100" i="4"/>
  <c r="U111" i="2"/>
  <c r="E569" i="12"/>
  <c r="H116" i="4"/>
  <c r="G116" i="4"/>
  <c r="U127" i="2"/>
  <c r="E466" i="12"/>
  <c r="H13" i="4"/>
  <c r="G13" i="4"/>
  <c r="E474" i="12"/>
  <c r="H21" i="4"/>
  <c r="G21" i="4"/>
  <c r="E482" i="12"/>
  <c r="H29" i="4"/>
  <c r="G29" i="4"/>
  <c r="E490" i="12"/>
  <c r="H37" i="4"/>
  <c r="G37" i="4"/>
  <c r="E498" i="12"/>
  <c r="G45" i="4"/>
  <c r="H45" i="4"/>
  <c r="U56" i="2"/>
  <c r="E506" i="12"/>
  <c r="H53" i="4"/>
  <c r="U64" i="2"/>
  <c r="G53" i="4"/>
  <c r="E514" i="12"/>
  <c r="G61" i="4"/>
  <c r="U72" i="2"/>
  <c r="H61" i="4"/>
  <c r="E522" i="12"/>
  <c r="U80" i="2"/>
  <c r="H69" i="4"/>
  <c r="G69" i="4"/>
  <c r="E530" i="12"/>
  <c r="U88" i="2"/>
  <c r="G77" i="4"/>
  <c r="H77" i="4"/>
  <c r="E538" i="12"/>
  <c r="G85" i="4"/>
  <c r="H85" i="4"/>
  <c r="U96" i="2"/>
  <c r="E546" i="12"/>
  <c r="G93" i="4"/>
  <c r="H93" i="4"/>
  <c r="U104" i="2"/>
  <c r="E554" i="12"/>
  <c r="H101" i="4"/>
  <c r="U112" i="2"/>
  <c r="G101" i="4"/>
  <c r="E562" i="12"/>
  <c r="U120" i="2"/>
  <c r="G109" i="4"/>
  <c r="H109" i="4"/>
  <c r="E1700" i="12"/>
  <c r="E463" i="12"/>
  <c r="H10" i="4"/>
  <c r="G10" i="4"/>
  <c r="E511" i="12"/>
  <c r="H58" i="4"/>
  <c r="U69" i="2"/>
  <c r="G58" i="4"/>
  <c r="E559" i="12"/>
  <c r="H106" i="4"/>
  <c r="U117" i="2"/>
  <c r="G106" i="4"/>
  <c r="E499" i="12"/>
  <c r="H46" i="4"/>
  <c r="U57" i="2"/>
  <c r="G46" i="4"/>
  <c r="E515" i="12"/>
  <c r="H62" i="4"/>
  <c r="U73" i="2"/>
  <c r="G62" i="4"/>
  <c r="E539" i="12"/>
  <c r="H86" i="4"/>
  <c r="G86" i="4"/>
  <c r="U97" i="2"/>
  <c r="E563" i="12"/>
  <c r="H110" i="4"/>
  <c r="G110" i="4"/>
  <c r="U121" i="2"/>
  <c r="E471" i="12"/>
  <c r="H18" i="4"/>
  <c r="G18" i="4"/>
  <c r="E519" i="12"/>
  <c r="H66" i="4"/>
  <c r="U77" i="2"/>
  <c r="G66" i="4"/>
  <c r="E475" i="12"/>
  <c r="H22" i="4"/>
  <c r="G22" i="4"/>
  <c r="E491" i="12"/>
  <c r="H38" i="4"/>
  <c r="G38" i="4"/>
  <c r="E507" i="12"/>
  <c r="H54" i="4"/>
  <c r="G54" i="4"/>
  <c r="U65" i="2"/>
  <c r="E547" i="12"/>
  <c r="H94" i="4"/>
  <c r="G94" i="4"/>
  <c r="U105" i="2"/>
  <c r="E555" i="12"/>
  <c r="H102" i="4"/>
  <c r="U113" i="2"/>
  <c r="G102" i="4"/>
  <c r="E468" i="12"/>
  <c r="G15" i="4"/>
  <c r="H15" i="4"/>
  <c r="E476" i="12"/>
  <c r="G23" i="4"/>
  <c r="H23" i="4"/>
  <c r="E484" i="12"/>
  <c r="G31" i="4"/>
  <c r="H31" i="4"/>
  <c r="E492" i="12"/>
  <c r="G39" i="4"/>
  <c r="H39" i="4"/>
  <c r="E500" i="12"/>
  <c r="G47" i="4"/>
  <c r="U58" i="2"/>
  <c r="H47" i="4"/>
  <c r="E508" i="12"/>
  <c r="G55" i="4"/>
  <c r="U66" i="2"/>
  <c r="H55" i="4"/>
  <c r="E516" i="12"/>
  <c r="G63" i="4"/>
  <c r="H63" i="4"/>
  <c r="U74" i="2"/>
  <c r="E532" i="12"/>
  <c r="G79" i="4"/>
  <c r="H79" i="4"/>
  <c r="U90" i="2"/>
  <c r="E540" i="12"/>
  <c r="G87" i="4"/>
  <c r="H87" i="4"/>
  <c r="U98" i="2"/>
  <c r="E548" i="12"/>
  <c r="G95" i="4"/>
  <c r="U106" i="2"/>
  <c r="H95" i="4"/>
  <c r="E556" i="12"/>
  <c r="G103" i="4"/>
  <c r="U114" i="2"/>
  <c r="H103" i="4"/>
  <c r="E564" i="12"/>
  <c r="G111" i="4"/>
  <c r="H111" i="4"/>
  <c r="U122" i="2"/>
  <c r="O10" i="4"/>
  <c r="P1583" i="12"/>
  <c r="F15" i="4" s="1"/>
  <c r="P1591" i="12"/>
  <c r="F23" i="4" s="1"/>
  <c r="P1599" i="12"/>
  <c r="F31" i="4" s="1"/>
  <c r="O34" i="4"/>
  <c r="P1607" i="12"/>
  <c r="F39" i="4" s="1"/>
  <c r="S42" i="4"/>
  <c r="O42" i="4"/>
  <c r="P1615" i="12"/>
  <c r="F47" i="4" s="1"/>
  <c r="S50" i="4"/>
  <c r="P1623" i="12"/>
  <c r="F55" i="4" s="1"/>
  <c r="P1631" i="12"/>
  <c r="F63" i="4" s="1"/>
  <c r="O66" i="4"/>
  <c r="P1639" i="12"/>
  <c r="F71" i="4" s="1"/>
  <c r="O74" i="4"/>
  <c r="S74" i="4"/>
  <c r="P77" i="4"/>
  <c r="T77" i="4"/>
  <c r="E487" i="12"/>
  <c r="H34" i="4"/>
  <c r="G34" i="4"/>
  <c r="E535" i="12"/>
  <c r="H82" i="4"/>
  <c r="U93" i="2"/>
  <c r="G82" i="4"/>
  <c r="O1601" i="12"/>
  <c r="E33" i="4" s="1"/>
  <c r="O1633" i="12"/>
  <c r="E65" i="4" s="1"/>
  <c r="O1641" i="12"/>
  <c r="E73" i="4" s="1"/>
  <c r="P1578" i="12"/>
  <c r="F10" i="4" s="1"/>
  <c r="P1586" i="12"/>
  <c r="F18" i="4" s="1"/>
  <c r="P1594" i="12"/>
  <c r="F26" i="4" s="1"/>
  <c r="P1602" i="12"/>
  <c r="F34" i="4" s="1"/>
  <c r="P1610" i="12"/>
  <c r="F42" i="4" s="1"/>
  <c r="P1618" i="12"/>
  <c r="F50" i="4" s="1"/>
  <c r="P1626" i="12"/>
  <c r="F58" i="4" s="1"/>
  <c r="P1634" i="12"/>
  <c r="F66" i="4" s="1"/>
  <c r="P1642" i="12"/>
  <c r="F74" i="4" s="1"/>
  <c r="P1577" i="12"/>
  <c r="F9" i="4" s="1"/>
  <c r="O1580" i="12"/>
  <c r="E12" i="4" s="1"/>
  <c r="O1588" i="12"/>
  <c r="E20" i="4" s="1"/>
  <c r="P1593" i="12"/>
  <c r="F25" i="4" s="1"/>
  <c r="O1596" i="12"/>
  <c r="E28" i="4" s="1"/>
  <c r="P1601" i="12"/>
  <c r="F33" i="4" s="1"/>
  <c r="O1604" i="12"/>
  <c r="E36" i="4" s="1"/>
  <c r="O1612" i="12"/>
  <c r="E44" i="4" s="1"/>
  <c r="O1620" i="12"/>
  <c r="E52" i="4" s="1"/>
  <c r="O1628" i="12"/>
  <c r="E60" i="4" s="1"/>
  <c r="O1636" i="12"/>
  <c r="E68" i="4" s="1"/>
  <c r="O1644" i="12"/>
  <c r="E76" i="4" s="1"/>
  <c r="P1580" i="12"/>
  <c r="F12" i="4" s="1"/>
  <c r="P1588" i="12"/>
  <c r="F20" i="4" s="1"/>
  <c r="P1596" i="12"/>
  <c r="F28" i="4" s="1"/>
  <c r="P1604" i="12"/>
  <c r="F36" i="4" s="1"/>
  <c r="P1612" i="12"/>
  <c r="F44" i="4" s="1"/>
  <c r="P1620" i="12"/>
  <c r="F52" i="4" s="1"/>
  <c r="P1628" i="12"/>
  <c r="F60" i="4" s="1"/>
  <c r="P1636" i="12"/>
  <c r="F68" i="4" s="1"/>
  <c r="O1683" i="12"/>
  <c r="E115" i="4" s="1"/>
  <c r="O1675" i="12"/>
  <c r="E107" i="4" s="1"/>
  <c r="O1667" i="12"/>
  <c r="E99" i="4" s="1"/>
  <c r="O1651" i="12"/>
  <c r="E83" i="4" s="1"/>
  <c r="P1680" i="12"/>
  <c r="F112" i="4" s="1"/>
  <c r="P1672" i="12"/>
  <c r="F104" i="4" s="1"/>
  <c r="P1664" i="12"/>
  <c r="F96" i="4" s="1"/>
  <c r="O1682" i="12"/>
  <c r="E114" i="4" s="1"/>
  <c r="O1674" i="12"/>
  <c r="E106" i="4" s="1"/>
  <c r="O1666" i="12"/>
  <c r="E98" i="4" s="1"/>
  <c r="O1658" i="12"/>
  <c r="E90" i="4" s="1"/>
  <c r="O1650" i="12"/>
  <c r="E82" i="4" s="1"/>
  <c r="O1583" i="12"/>
  <c r="O1584" i="12" s="1"/>
  <c r="E16" i="4" s="1"/>
  <c r="O1591" i="12"/>
  <c r="E23" i="4" s="1"/>
  <c r="O1599" i="12"/>
  <c r="E31" i="4" s="1"/>
  <c r="O1607" i="12"/>
  <c r="E39" i="4" s="1"/>
  <c r="O1615" i="12"/>
  <c r="E47" i="4" s="1"/>
  <c r="O1623" i="12"/>
  <c r="E55" i="4" s="1"/>
  <c r="O1631" i="12"/>
  <c r="E63" i="4" s="1"/>
  <c r="O1639" i="12"/>
  <c r="E71" i="4" s="1"/>
  <c r="P1644" i="12"/>
  <c r="F76" i="4" s="1"/>
  <c r="O1684" i="12"/>
  <c r="E116" i="4" s="1"/>
  <c r="O1676" i="12"/>
  <c r="E108" i="4" s="1"/>
  <c r="O1668" i="12"/>
  <c r="E100" i="4" s="1"/>
  <c r="O1589" i="12"/>
  <c r="E21" i="4" s="1"/>
  <c r="O1597" i="12"/>
  <c r="E29" i="4" s="1"/>
  <c r="O1605" i="12"/>
  <c r="E37" i="4" s="1"/>
  <c r="O1613" i="12"/>
  <c r="E45" i="4" s="1"/>
  <c r="O1621" i="12"/>
  <c r="E53" i="4" s="1"/>
  <c r="O1629" i="12"/>
  <c r="E61" i="4" s="1"/>
  <c r="O1637" i="12"/>
  <c r="E69" i="4" s="1"/>
  <c r="O1645" i="12"/>
  <c r="E77" i="4" s="1"/>
  <c r="O1582" i="12"/>
  <c r="E14" i="4" s="1"/>
  <c r="O1590" i="12"/>
  <c r="E22" i="4" s="1"/>
  <c r="O1598" i="12"/>
  <c r="E30" i="4" s="1"/>
  <c r="O1606" i="12"/>
  <c r="E38" i="4" s="1"/>
  <c r="O1614" i="12"/>
  <c r="E46" i="4" s="1"/>
  <c r="O1622" i="12"/>
  <c r="E54" i="4" s="1"/>
  <c r="O1630" i="12"/>
  <c r="E62" i="4" s="1"/>
  <c r="O1638" i="12"/>
  <c r="E70" i="4" s="1"/>
  <c r="P1582" i="12"/>
  <c r="F14" i="4" s="1"/>
  <c r="P1590" i="12"/>
  <c r="F22" i="4" s="1"/>
  <c r="O1593" i="12"/>
  <c r="E25" i="4" s="1"/>
  <c r="P1598" i="12"/>
  <c r="F30" i="4" s="1"/>
  <c r="P1606" i="12"/>
  <c r="F38" i="4" s="1"/>
  <c r="O1609" i="12"/>
  <c r="E41" i="4" s="1"/>
  <c r="P1614" i="12"/>
  <c r="F46" i="4" s="1"/>
  <c r="O1617" i="12"/>
  <c r="E49" i="4" s="1"/>
  <c r="O1625" i="12"/>
  <c r="E57" i="4" s="1"/>
  <c r="O1581" i="12"/>
  <c r="E13" i="4" s="1"/>
  <c r="P1679" i="12"/>
  <c r="F111" i="4" s="1"/>
  <c r="P1671" i="12"/>
  <c r="F103" i="4" s="1"/>
  <c r="P1663" i="12"/>
  <c r="F95" i="4" s="1"/>
  <c r="P1581" i="12"/>
  <c r="F13" i="4" s="1"/>
  <c r="P1589" i="12"/>
  <c r="F21" i="4" s="1"/>
  <c r="O1592" i="12"/>
  <c r="E24" i="4" s="1"/>
  <c r="P1597" i="12"/>
  <c r="F29" i="4" s="1"/>
  <c r="O1600" i="12"/>
  <c r="E32" i="4" s="1"/>
  <c r="P1605" i="12"/>
  <c r="F37" i="4" s="1"/>
  <c r="O1608" i="12"/>
  <c r="E40" i="4" s="1"/>
  <c r="P1613" i="12"/>
  <c r="F45" i="4" s="1"/>
  <c r="O1616" i="12"/>
  <c r="E48" i="4" s="1"/>
  <c r="P1621" i="12"/>
  <c r="F53" i="4" s="1"/>
  <c r="O1624" i="12"/>
  <c r="E56" i="4" s="1"/>
  <c r="P1629" i="12"/>
  <c r="F61" i="4" s="1"/>
  <c r="O1632" i="12"/>
  <c r="E64" i="4" s="1"/>
  <c r="P1637" i="12"/>
  <c r="F69" i="4" s="1"/>
  <c r="O1640" i="12"/>
  <c r="E72" i="4" s="1"/>
  <c r="O1681" i="12"/>
  <c r="E113" i="4" s="1"/>
  <c r="O1673" i="12"/>
  <c r="E105" i="4" s="1"/>
  <c r="O1665" i="12"/>
  <c r="E97" i="4" s="1"/>
  <c r="O1657" i="12"/>
  <c r="E89" i="4" s="1"/>
  <c r="O1649" i="12"/>
  <c r="E81" i="4" s="1"/>
  <c r="P1678" i="12"/>
  <c r="F110" i="4" s="1"/>
  <c r="P1670" i="12"/>
  <c r="F102" i="4" s="1"/>
  <c r="P1662" i="12"/>
  <c r="F94" i="4" s="1"/>
  <c r="O1579" i="12"/>
  <c r="E11" i="4" s="1"/>
  <c r="O1587" i="12"/>
  <c r="E19" i="4" s="1"/>
  <c r="P1592" i="12"/>
  <c r="F24" i="4" s="1"/>
  <c r="O1595" i="12"/>
  <c r="E27" i="4" s="1"/>
  <c r="P1600" i="12"/>
  <c r="F32" i="4" s="1"/>
  <c r="O1603" i="12"/>
  <c r="E35" i="4" s="1"/>
  <c r="P1608" i="12"/>
  <c r="F40" i="4" s="1"/>
  <c r="O1611" i="12"/>
  <c r="E43" i="4" s="1"/>
  <c r="P1616" i="12"/>
  <c r="F48" i="4" s="1"/>
  <c r="O1619" i="12"/>
  <c r="E51" i="4" s="1"/>
  <c r="P1624" i="12"/>
  <c r="F56" i="4" s="1"/>
  <c r="O1627" i="12"/>
  <c r="E59" i="4" s="1"/>
  <c r="P1632" i="12"/>
  <c r="F64" i="4" s="1"/>
  <c r="O1635" i="12"/>
  <c r="E67" i="4" s="1"/>
  <c r="P1640" i="12"/>
  <c r="F72" i="4" s="1"/>
  <c r="O1643" i="12"/>
  <c r="E75" i="4" s="1"/>
  <c r="O1659" i="12"/>
  <c r="E91" i="4" s="1"/>
  <c r="O1680" i="12"/>
  <c r="E112" i="4" s="1"/>
  <c r="O1672" i="12"/>
  <c r="E104" i="4" s="1"/>
  <c r="O1664" i="12"/>
  <c r="E96" i="4" s="1"/>
  <c r="O1656" i="12"/>
  <c r="E88" i="4" s="1"/>
  <c r="O1648" i="12"/>
  <c r="E80" i="4" s="1"/>
  <c r="P1677" i="12"/>
  <c r="F109" i="4" s="1"/>
  <c r="P1669" i="12"/>
  <c r="F101" i="4" s="1"/>
  <c r="P1661" i="12"/>
  <c r="F93" i="4" s="1"/>
  <c r="P1579" i="12"/>
  <c r="F11" i="4" s="1"/>
  <c r="P1587" i="12"/>
  <c r="F19" i="4" s="1"/>
  <c r="P1595" i="12"/>
  <c r="F27" i="4" s="1"/>
  <c r="P1603" i="12"/>
  <c r="F35" i="4" s="1"/>
  <c r="P1611" i="12"/>
  <c r="F43" i="4" s="1"/>
  <c r="P1619" i="12"/>
  <c r="F51" i="4" s="1"/>
  <c r="P1627" i="12"/>
  <c r="F59" i="4" s="1"/>
  <c r="P1635" i="12"/>
  <c r="F67" i="4" s="1"/>
  <c r="P1643" i="12"/>
  <c r="F75" i="4" s="1"/>
  <c r="O1679" i="12"/>
  <c r="E111" i="4" s="1"/>
  <c r="O1671" i="12"/>
  <c r="E103" i="4" s="1"/>
  <c r="O1663" i="12"/>
  <c r="E95" i="4" s="1"/>
  <c r="O1655" i="12"/>
  <c r="E87" i="4" s="1"/>
  <c r="P1684" i="12"/>
  <c r="F116" i="4" s="1"/>
  <c r="P1676" i="12"/>
  <c r="F108" i="4" s="1"/>
  <c r="P1668" i="12"/>
  <c r="F100" i="4" s="1"/>
  <c r="O1577" i="12"/>
  <c r="E9" i="4" s="1"/>
  <c r="P1622" i="12"/>
  <c r="F54" i="4" s="1"/>
  <c r="P1630" i="12"/>
  <c r="F62" i="4" s="1"/>
  <c r="P1638" i="12"/>
  <c r="F70" i="4" s="1"/>
  <c r="O1678" i="12"/>
  <c r="E110" i="4" s="1"/>
  <c r="O1670" i="12"/>
  <c r="E102" i="4" s="1"/>
  <c r="O1662" i="12"/>
  <c r="E94" i="4" s="1"/>
  <c r="O1654" i="12"/>
  <c r="E86" i="4" s="1"/>
  <c r="P1683" i="12"/>
  <c r="F115" i="4" s="1"/>
  <c r="P1675" i="12"/>
  <c r="F107" i="4" s="1"/>
  <c r="P1667" i="12"/>
  <c r="F99" i="4" s="1"/>
  <c r="P1650" i="12"/>
  <c r="F82" i="4" s="1"/>
  <c r="P1609" i="12"/>
  <c r="F41" i="4" s="1"/>
  <c r="P1617" i="12"/>
  <c r="F49" i="4" s="1"/>
  <c r="P1625" i="12"/>
  <c r="F57" i="4" s="1"/>
  <c r="P1633" i="12"/>
  <c r="F65" i="4" s="1"/>
  <c r="P1641" i="12"/>
  <c r="F73" i="4" s="1"/>
  <c r="O1677" i="12"/>
  <c r="E109" i="4" s="1"/>
  <c r="O1669" i="12"/>
  <c r="E101" i="4" s="1"/>
  <c r="O1661" i="12"/>
  <c r="E93" i="4" s="1"/>
  <c r="O1653" i="12"/>
  <c r="E85" i="4" s="1"/>
  <c r="P1682" i="12"/>
  <c r="F114" i="4" s="1"/>
  <c r="P1674" i="12"/>
  <c r="F106" i="4" s="1"/>
  <c r="P1666" i="12"/>
  <c r="F98" i="4" s="1"/>
  <c r="P1649" i="12"/>
  <c r="F81" i="4" s="1"/>
  <c r="O1660" i="12"/>
  <c r="E92" i="4" s="1"/>
  <c r="O1652" i="12"/>
  <c r="E84" i="4" s="1"/>
  <c r="P1681" i="12"/>
  <c r="F113" i="4" s="1"/>
  <c r="P1673" i="12"/>
  <c r="F105" i="4" s="1"/>
  <c r="P1665" i="12"/>
  <c r="F97" i="4" s="1"/>
  <c r="P1585" i="12"/>
  <c r="F17" i="4" s="1"/>
  <c r="T1646" i="12"/>
  <c r="L1646" i="12" s="1"/>
  <c r="P1646" i="12" s="1"/>
  <c r="F78" i="4" s="1"/>
  <c r="AH602" i="12"/>
  <c r="AH713" i="12" s="1"/>
  <c r="AP610" i="12"/>
  <c r="AP721" i="12" s="1"/>
  <c r="AX618" i="12"/>
  <c r="AX729" i="12" s="1"/>
  <c r="J578" i="12"/>
  <c r="J689" i="12" s="1"/>
  <c r="R586" i="12"/>
  <c r="R697" i="12" s="1"/>
  <c r="BF626" i="12"/>
  <c r="BF737" i="12" s="1"/>
  <c r="CD650" i="12"/>
  <c r="CD761" i="12" s="1"/>
  <c r="CL658" i="12"/>
  <c r="CL769" i="12" s="1"/>
  <c r="CT666" i="12"/>
  <c r="CT777" i="12" s="1"/>
  <c r="DB674" i="12"/>
  <c r="DB785" i="12" s="1"/>
  <c r="G575" i="12"/>
  <c r="G686" i="12" s="1"/>
  <c r="O583" i="12"/>
  <c r="O694" i="12" s="1"/>
  <c r="W591" i="12"/>
  <c r="W702" i="12" s="1"/>
  <c r="AE599" i="12"/>
  <c r="AE710" i="12" s="1"/>
  <c r="AM607" i="12"/>
  <c r="AM718" i="12" s="1"/>
  <c r="AU615" i="12"/>
  <c r="AU726" i="12" s="1"/>
  <c r="BC623" i="12"/>
  <c r="BC734" i="12" s="1"/>
  <c r="BK631" i="12"/>
  <c r="BK742" i="12" s="1"/>
  <c r="BS639" i="12"/>
  <c r="BS750" i="12" s="1"/>
  <c r="CA647" i="12"/>
  <c r="CA758" i="12" s="1"/>
  <c r="CI655" i="12"/>
  <c r="CI766" i="12" s="1"/>
  <c r="CQ663" i="12"/>
  <c r="CQ774" i="12" s="1"/>
  <c r="CY671" i="12"/>
  <c r="CY782" i="12" s="1"/>
  <c r="DG679" i="12"/>
  <c r="DG790" i="12" s="1"/>
  <c r="I577" i="12"/>
  <c r="I688" i="12" s="1"/>
  <c r="Q585" i="12"/>
  <c r="Q696" i="12" s="1"/>
  <c r="Y593" i="12"/>
  <c r="Y704" i="12" s="1"/>
  <c r="AG601" i="12"/>
  <c r="AG712" i="12" s="1"/>
  <c r="AO609" i="12"/>
  <c r="AO720" i="12" s="1"/>
  <c r="AW617" i="12"/>
  <c r="AW728" i="12" s="1"/>
  <c r="BE625" i="12"/>
  <c r="BE736" i="12" s="1"/>
  <c r="BM633" i="12"/>
  <c r="BM744" i="12" s="1"/>
  <c r="BU641" i="12"/>
  <c r="BU752" i="12" s="1"/>
  <c r="CC649" i="12"/>
  <c r="CC760" i="12" s="1"/>
  <c r="CK657" i="12"/>
  <c r="CK768" i="12" s="1"/>
  <c r="CS665" i="12"/>
  <c r="CS776" i="12" s="1"/>
  <c r="DA673" i="12"/>
  <c r="DA784" i="12" s="1"/>
  <c r="F574" i="12"/>
  <c r="F685" i="12" s="1"/>
  <c r="N582" i="12"/>
  <c r="N693" i="12" s="1"/>
  <c r="V590" i="12"/>
  <c r="V701" i="12" s="1"/>
  <c r="AD598" i="12"/>
  <c r="AD709" i="12" s="1"/>
  <c r="AL606" i="12"/>
  <c r="AL717" i="12" s="1"/>
  <c r="AT614" i="12"/>
  <c r="AT725" i="12" s="1"/>
  <c r="BB622" i="12"/>
  <c r="BB733" i="12" s="1"/>
  <c r="BJ630" i="12"/>
  <c r="BJ741" i="12" s="1"/>
  <c r="BR638" i="12"/>
  <c r="BR749" i="12" s="1"/>
  <c r="BZ646" i="12"/>
  <c r="BZ757" i="12" s="1"/>
  <c r="CH654" i="12"/>
  <c r="CH765" i="12" s="1"/>
  <c r="CP662" i="12"/>
  <c r="CP773" i="12" s="1"/>
  <c r="CX670" i="12"/>
  <c r="CX781" i="12" s="1"/>
  <c r="DF678" i="12"/>
  <c r="DF789" i="12" s="1"/>
  <c r="K579" i="12"/>
  <c r="K690" i="12" s="1"/>
  <c r="S587" i="12"/>
  <c r="S698" i="12" s="1"/>
  <c r="AA595" i="12"/>
  <c r="AA706" i="12" s="1"/>
  <c r="AI603" i="12"/>
  <c r="AI714" i="12" s="1"/>
  <c r="AQ611" i="12"/>
  <c r="AQ722" i="12" s="1"/>
  <c r="AY619" i="12"/>
  <c r="AY730" i="12" s="1"/>
  <c r="BG627" i="12"/>
  <c r="BG738" i="12" s="1"/>
  <c r="BW643" i="12"/>
  <c r="BW754" i="12" s="1"/>
  <c r="CE651" i="12"/>
  <c r="CE762" i="12" s="1"/>
  <c r="CM659" i="12"/>
  <c r="CM770" i="12" s="1"/>
  <c r="CU667" i="12"/>
  <c r="CU778" i="12" s="1"/>
  <c r="DC675" i="12"/>
  <c r="DC786" i="12" s="1"/>
  <c r="H576" i="12"/>
  <c r="H687" i="12" s="1"/>
  <c r="P584" i="12"/>
  <c r="P695" i="12" s="1"/>
  <c r="X592" i="12"/>
  <c r="X703" i="12" s="1"/>
  <c r="AF600" i="12"/>
  <c r="AF711" i="12" s="1"/>
  <c r="AN608" i="12"/>
  <c r="AN719" i="12" s="1"/>
  <c r="AV616" i="12"/>
  <c r="AV727" i="12" s="1"/>
  <c r="BD624" i="12"/>
  <c r="BD735" i="12" s="1"/>
  <c r="BL632" i="12"/>
  <c r="BL743" i="12" s="1"/>
  <c r="BT640" i="12"/>
  <c r="BT751" i="12" s="1"/>
  <c r="CB648" i="12"/>
  <c r="CB759" i="12" s="1"/>
  <c r="CJ656" i="12"/>
  <c r="CJ767" i="12" s="1"/>
  <c r="CR664" i="12"/>
  <c r="CR775" i="12" s="1"/>
  <c r="CZ672" i="12"/>
  <c r="CZ783" i="12" s="1"/>
  <c r="DH680" i="12"/>
  <c r="DH791" i="12" s="1"/>
  <c r="D565" i="12"/>
  <c r="D501" i="12"/>
  <c r="D493" i="12"/>
  <c r="D557" i="12"/>
  <c r="D509" i="12"/>
  <c r="D517" i="12"/>
  <c r="D469" i="12"/>
  <c r="D533" i="12"/>
  <c r="D477" i="12"/>
  <c r="D541" i="12"/>
  <c r="D485" i="12"/>
  <c r="D549" i="12"/>
  <c r="D462" i="12"/>
  <c r="D470" i="12"/>
  <c r="D478" i="12"/>
  <c r="D486" i="12"/>
  <c r="D494" i="12"/>
  <c r="D502" i="12"/>
  <c r="D510" i="12"/>
  <c r="D518" i="12"/>
  <c r="D534" i="12"/>
  <c r="D542" i="12"/>
  <c r="D550" i="12"/>
  <c r="D558" i="12"/>
  <c r="D566" i="12"/>
  <c r="G30" i="4" l="1"/>
  <c r="U89" i="2"/>
  <c r="H30" i="4"/>
  <c r="H78" i="4"/>
  <c r="E531" i="12"/>
  <c r="E483" i="12"/>
  <c r="BV642" i="12"/>
  <c r="BV753" i="12" s="1"/>
  <c r="G14" i="4"/>
  <c r="H14" i="4"/>
  <c r="P1584" i="12"/>
  <c r="F16" i="4" s="1"/>
  <c r="P16" i="4" s="1"/>
  <c r="P80" i="4"/>
  <c r="O18" i="4"/>
  <c r="S26" i="4"/>
  <c r="O58" i="4"/>
  <c r="T116" i="4"/>
  <c r="P116" i="4"/>
  <c r="T37" i="4"/>
  <c r="P37" i="4"/>
  <c r="O99" i="4"/>
  <c r="S99" i="4"/>
  <c r="G81" i="4"/>
  <c r="H81" i="4"/>
  <c r="U92" i="2"/>
  <c r="G17" i="4"/>
  <c r="H17" i="4"/>
  <c r="U99" i="2"/>
  <c r="H88" i="4"/>
  <c r="G88" i="4"/>
  <c r="T17" i="4"/>
  <c r="P17" i="4"/>
  <c r="P106" i="4"/>
  <c r="T106" i="4"/>
  <c r="P57" i="4"/>
  <c r="T57" i="4"/>
  <c r="O94" i="4"/>
  <c r="S94" i="4"/>
  <c r="P108" i="4"/>
  <c r="T108" i="4"/>
  <c r="P59" i="4"/>
  <c r="T59" i="4"/>
  <c r="P101" i="4"/>
  <c r="T101" i="4"/>
  <c r="O75" i="4"/>
  <c r="S75" i="4"/>
  <c r="S43" i="4"/>
  <c r="O43" i="4"/>
  <c r="P94" i="4"/>
  <c r="T94" i="4"/>
  <c r="O72" i="4"/>
  <c r="S72" i="4"/>
  <c r="S40" i="4"/>
  <c r="O40" i="4"/>
  <c r="P103" i="4"/>
  <c r="T103" i="4"/>
  <c r="T30" i="4"/>
  <c r="P30" i="4"/>
  <c r="O38" i="4"/>
  <c r="S38" i="4"/>
  <c r="O45" i="4"/>
  <c r="S45" i="4"/>
  <c r="O71" i="4"/>
  <c r="S71" i="4"/>
  <c r="O82" i="4"/>
  <c r="S82" i="4"/>
  <c r="O83" i="4"/>
  <c r="Q83" i="4" s="1"/>
  <c r="S83" i="4"/>
  <c r="U83" i="4" s="1"/>
  <c r="V83" i="4" s="1"/>
  <c r="P36" i="4"/>
  <c r="T36" i="4"/>
  <c r="S44" i="4"/>
  <c r="O44" i="4"/>
  <c r="P74" i="4"/>
  <c r="Q74" i="4" s="1"/>
  <c r="T74" i="4"/>
  <c r="U74" i="4" s="1"/>
  <c r="V74" i="4" s="1"/>
  <c r="T10" i="4"/>
  <c r="U10" i="4" s="1"/>
  <c r="V10" i="4" s="1"/>
  <c r="P10" i="4"/>
  <c r="Q10" i="4" s="1"/>
  <c r="T47" i="4"/>
  <c r="P47" i="4"/>
  <c r="O102" i="4"/>
  <c r="S102" i="4"/>
  <c r="P69" i="4"/>
  <c r="T69" i="4"/>
  <c r="S90" i="4"/>
  <c r="O90" i="4"/>
  <c r="U76" i="2"/>
  <c r="H65" i="4"/>
  <c r="G65" i="4"/>
  <c r="H40" i="4"/>
  <c r="G40" i="4"/>
  <c r="P105" i="4"/>
  <c r="T105" i="4"/>
  <c r="O85" i="4"/>
  <c r="S85" i="4"/>
  <c r="T41" i="4"/>
  <c r="P41" i="4"/>
  <c r="O110" i="4"/>
  <c r="S110" i="4"/>
  <c r="O87" i="4"/>
  <c r="S87" i="4"/>
  <c r="P43" i="4"/>
  <c r="T43" i="4"/>
  <c r="S80" i="4"/>
  <c r="U80" i="4" s="1"/>
  <c r="O80" i="4"/>
  <c r="O67" i="4"/>
  <c r="S67" i="4"/>
  <c r="S35" i="4"/>
  <c r="O35" i="4"/>
  <c r="P110" i="4"/>
  <c r="T110" i="4"/>
  <c r="O64" i="4"/>
  <c r="S64" i="4"/>
  <c r="S32" i="4"/>
  <c r="O32" i="4"/>
  <c r="O13" i="4"/>
  <c r="S13" i="4"/>
  <c r="P22" i="4"/>
  <c r="T22" i="4"/>
  <c r="S22" i="4"/>
  <c r="O22" i="4"/>
  <c r="O29" i="4"/>
  <c r="S29" i="4"/>
  <c r="O55" i="4"/>
  <c r="S55" i="4"/>
  <c r="O98" i="4"/>
  <c r="S98" i="4"/>
  <c r="O107" i="4"/>
  <c r="S107" i="4"/>
  <c r="T20" i="4"/>
  <c r="P20" i="4"/>
  <c r="P33" i="4"/>
  <c r="T33" i="4"/>
  <c r="P58" i="4"/>
  <c r="T58" i="4"/>
  <c r="U58" i="4" s="1"/>
  <c r="V58" i="4" s="1"/>
  <c r="O65" i="4"/>
  <c r="S65" i="4"/>
  <c r="P63" i="4"/>
  <c r="T63" i="4"/>
  <c r="U115" i="2"/>
  <c r="H104" i="4"/>
  <c r="G104" i="4"/>
  <c r="U68" i="2"/>
  <c r="G57" i="4"/>
  <c r="H57" i="4"/>
  <c r="T113" i="4"/>
  <c r="P113" i="4"/>
  <c r="O93" i="4"/>
  <c r="S93" i="4"/>
  <c r="P82" i="4"/>
  <c r="T82" i="4"/>
  <c r="P70" i="4"/>
  <c r="T70" i="4"/>
  <c r="O95" i="4"/>
  <c r="S95" i="4"/>
  <c r="P35" i="4"/>
  <c r="T35" i="4"/>
  <c r="O88" i="4"/>
  <c r="S88" i="4"/>
  <c r="P64" i="4"/>
  <c r="T64" i="4"/>
  <c r="P32" i="4"/>
  <c r="T32" i="4"/>
  <c r="O81" i="4"/>
  <c r="S81" i="4"/>
  <c r="T61" i="4"/>
  <c r="P61" i="4"/>
  <c r="P29" i="4"/>
  <c r="T29" i="4"/>
  <c r="O57" i="4"/>
  <c r="S57" i="4"/>
  <c r="U57" i="4" s="1"/>
  <c r="P14" i="4"/>
  <c r="T14" i="4"/>
  <c r="O14" i="4"/>
  <c r="S14" i="4"/>
  <c r="O21" i="4"/>
  <c r="S21" i="4"/>
  <c r="S47" i="4"/>
  <c r="O47" i="4"/>
  <c r="O106" i="4"/>
  <c r="S106" i="4"/>
  <c r="O115" i="4"/>
  <c r="S115" i="4"/>
  <c r="P12" i="4"/>
  <c r="T12" i="4"/>
  <c r="O28" i="4"/>
  <c r="S28" i="4"/>
  <c r="P50" i="4"/>
  <c r="Q50" i="4" s="1"/>
  <c r="T50" i="4"/>
  <c r="O33" i="4"/>
  <c r="S33" i="4"/>
  <c r="P39" i="4"/>
  <c r="T39" i="4"/>
  <c r="H9" i="4"/>
  <c r="G9" i="4"/>
  <c r="P114" i="4"/>
  <c r="T114" i="4"/>
  <c r="P72" i="4"/>
  <c r="T72" i="4"/>
  <c r="O37" i="4"/>
  <c r="S37" i="4"/>
  <c r="U37" i="4" s="1"/>
  <c r="V37" i="4" s="1"/>
  <c r="T66" i="4"/>
  <c r="U66" i="4" s="1"/>
  <c r="V66" i="4" s="1"/>
  <c r="P66" i="4"/>
  <c r="Q66" i="4" s="1"/>
  <c r="P23" i="4"/>
  <c r="T23" i="4"/>
  <c r="H113" i="4"/>
  <c r="G113" i="4"/>
  <c r="U124" i="2"/>
  <c r="U60" i="2"/>
  <c r="G49" i="4"/>
  <c r="H49" i="4"/>
  <c r="U107" i="2"/>
  <c r="G96" i="4"/>
  <c r="H96" i="4"/>
  <c r="H80" i="4"/>
  <c r="G80" i="4"/>
  <c r="U91" i="2"/>
  <c r="H64" i="4"/>
  <c r="U75" i="2"/>
  <c r="G64" i="4"/>
  <c r="U59" i="2"/>
  <c r="H48" i="4"/>
  <c r="G48" i="4"/>
  <c r="O84" i="4"/>
  <c r="S84" i="4"/>
  <c r="O101" i="4"/>
  <c r="S101" i="4"/>
  <c r="U101" i="4" s="1"/>
  <c r="V101" i="4" s="1"/>
  <c r="P99" i="4"/>
  <c r="T99" i="4"/>
  <c r="T62" i="4"/>
  <c r="P62" i="4"/>
  <c r="O103" i="4"/>
  <c r="S103" i="4"/>
  <c r="T27" i="4"/>
  <c r="P27" i="4"/>
  <c r="O96" i="4"/>
  <c r="S96" i="4"/>
  <c r="S59" i="4"/>
  <c r="O59" i="4"/>
  <c r="Q59" i="4" s="1"/>
  <c r="S27" i="4"/>
  <c r="O27" i="4"/>
  <c r="O89" i="4"/>
  <c r="S89" i="4"/>
  <c r="S56" i="4"/>
  <c r="O56" i="4"/>
  <c r="O24" i="4"/>
  <c r="S24" i="4"/>
  <c r="O49" i="4"/>
  <c r="S49" i="4"/>
  <c r="O70" i="4"/>
  <c r="S70" i="4"/>
  <c r="O77" i="4"/>
  <c r="Q77" i="4" s="1"/>
  <c r="S77" i="4"/>
  <c r="U77" i="4" s="1"/>
  <c r="V77" i="4" s="1"/>
  <c r="O100" i="4"/>
  <c r="S100" i="4"/>
  <c r="O39" i="4"/>
  <c r="S39" i="4"/>
  <c r="O114" i="4"/>
  <c r="S114" i="4"/>
  <c r="P68" i="4"/>
  <c r="T68" i="4"/>
  <c r="O76" i="4"/>
  <c r="S76" i="4"/>
  <c r="T25" i="4"/>
  <c r="P25" i="4"/>
  <c r="P42" i="4"/>
  <c r="Q42" i="4" s="1"/>
  <c r="T42" i="4"/>
  <c r="U42" i="4" s="1"/>
  <c r="V42" i="4" s="1"/>
  <c r="T15" i="4"/>
  <c r="P15" i="4"/>
  <c r="P49" i="4"/>
  <c r="T49" i="4"/>
  <c r="P40" i="4"/>
  <c r="T40" i="4"/>
  <c r="O25" i="4"/>
  <c r="S25" i="4"/>
  <c r="S36" i="4"/>
  <c r="U36" i="4" s="1"/>
  <c r="V36" i="4" s="1"/>
  <c r="O36" i="4"/>
  <c r="H105" i="4"/>
  <c r="U116" i="2"/>
  <c r="G105" i="4"/>
  <c r="G41" i="4"/>
  <c r="H41" i="4"/>
  <c r="H32" i="4"/>
  <c r="G32" i="4"/>
  <c r="H16" i="4"/>
  <c r="G16" i="4"/>
  <c r="U123" i="2"/>
  <c r="H112" i="4"/>
  <c r="G112" i="4"/>
  <c r="O16" i="4"/>
  <c r="S16" i="4"/>
  <c r="O92" i="4"/>
  <c r="S92" i="4"/>
  <c r="O109" i="4"/>
  <c r="S109" i="4"/>
  <c r="P107" i="4"/>
  <c r="T107" i="4"/>
  <c r="P54" i="4"/>
  <c r="T54" i="4"/>
  <c r="S111" i="4"/>
  <c r="O111" i="4"/>
  <c r="T19" i="4"/>
  <c r="P19" i="4"/>
  <c r="O104" i="4"/>
  <c r="S104" i="4"/>
  <c r="P56" i="4"/>
  <c r="T56" i="4"/>
  <c r="P24" i="4"/>
  <c r="T24" i="4"/>
  <c r="O97" i="4"/>
  <c r="S97" i="4"/>
  <c r="T53" i="4"/>
  <c r="P53" i="4"/>
  <c r="P21" i="4"/>
  <c r="T21" i="4"/>
  <c r="T46" i="4"/>
  <c r="P46" i="4"/>
  <c r="S62" i="4"/>
  <c r="U62" i="4" s="1"/>
  <c r="V62" i="4" s="1"/>
  <c r="O62" i="4"/>
  <c r="Q62" i="4" s="1"/>
  <c r="O69" i="4"/>
  <c r="S69" i="4"/>
  <c r="O108" i="4"/>
  <c r="S108" i="4"/>
  <c r="S31" i="4"/>
  <c r="O31" i="4"/>
  <c r="P96" i="4"/>
  <c r="T96" i="4"/>
  <c r="P60" i="4"/>
  <c r="T60" i="4"/>
  <c r="O68" i="4"/>
  <c r="S68" i="4"/>
  <c r="S20" i="4"/>
  <c r="O20" i="4"/>
  <c r="P34" i="4"/>
  <c r="Q34" i="4" s="1"/>
  <c r="T34" i="4"/>
  <c r="U34" i="4" s="1"/>
  <c r="V34" i="4" s="1"/>
  <c r="P55" i="4"/>
  <c r="T55" i="4"/>
  <c r="H24" i="4"/>
  <c r="G24" i="4"/>
  <c r="P97" i="4"/>
  <c r="T97" i="4"/>
  <c r="P109" i="4"/>
  <c r="T109" i="4"/>
  <c r="P102" i="4"/>
  <c r="T102" i="4"/>
  <c r="S30" i="4"/>
  <c r="U30" i="4" s="1"/>
  <c r="V30" i="4" s="1"/>
  <c r="O30" i="4"/>
  <c r="T28" i="4"/>
  <c r="P28" i="4"/>
  <c r="G97" i="4"/>
  <c r="H97" i="4"/>
  <c r="U108" i="2"/>
  <c r="H33" i="4"/>
  <c r="G33" i="4"/>
  <c r="P78" i="4"/>
  <c r="T78" i="4"/>
  <c r="P81" i="4"/>
  <c r="T81" i="4"/>
  <c r="T73" i="4"/>
  <c r="P73" i="4"/>
  <c r="T115" i="4"/>
  <c r="P115" i="4"/>
  <c r="O9" i="4"/>
  <c r="S9" i="4"/>
  <c r="P75" i="4"/>
  <c r="T75" i="4"/>
  <c r="T11" i="4"/>
  <c r="P11" i="4"/>
  <c r="O112" i="4"/>
  <c r="S112" i="4"/>
  <c r="S51" i="4"/>
  <c r="O51" i="4"/>
  <c r="S19" i="4"/>
  <c r="U19" i="4" s="1"/>
  <c r="V19" i="4" s="1"/>
  <c r="O19" i="4"/>
  <c r="O105" i="4"/>
  <c r="S105" i="4"/>
  <c r="U105" i="4" s="1"/>
  <c r="O48" i="4"/>
  <c r="S48" i="4"/>
  <c r="T13" i="4"/>
  <c r="P13" i="4"/>
  <c r="O41" i="4"/>
  <c r="S41" i="4"/>
  <c r="S54" i="4"/>
  <c r="O54" i="4"/>
  <c r="O61" i="4"/>
  <c r="S61" i="4"/>
  <c r="S116" i="4"/>
  <c r="O116" i="4"/>
  <c r="O23" i="4"/>
  <c r="S23" i="4"/>
  <c r="P104" i="4"/>
  <c r="T104" i="4"/>
  <c r="P52" i="4"/>
  <c r="T52" i="4"/>
  <c r="O60" i="4"/>
  <c r="S60" i="4"/>
  <c r="U60" i="4" s="1"/>
  <c r="V60" i="4" s="1"/>
  <c r="S12" i="4"/>
  <c r="O12" i="4"/>
  <c r="P26" i="4"/>
  <c r="Q26" i="4" s="1"/>
  <c r="T26" i="4"/>
  <c r="U26" i="4" s="1"/>
  <c r="V26" i="4" s="1"/>
  <c r="T31" i="4"/>
  <c r="P31" i="4"/>
  <c r="T51" i="4"/>
  <c r="P51" i="4"/>
  <c r="P111" i="4"/>
  <c r="T111" i="4"/>
  <c r="U111" i="4" s="1"/>
  <c r="V111" i="4" s="1"/>
  <c r="O63" i="4"/>
  <c r="S63" i="4"/>
  <c r="O73" i="4"/>
  <c r="S73" i="4"/>
  <c r="U73" i="4" s="1"/>
  <c r="V73" i="4" s="1"/>
  <c r="H89" i="4"/>
  <c r="G89" i="4"/>
  <c r="U100" i="2"/>
  <c r="G25" i="4"/>
  <c r="H25" i="4"/>
  <c r="H56" i="4"/>
  <c r="G56" i="4"/>
  <c r="U67" i="2"/>
  <c r="P98" i="4"/>
  <c r="Q98" i="4" s="1"/>
  <c r="T98" i="4"/>
  <c r="P65" i="4"/>
  <c r="T65" i="4"/>
  <c r="O86" i="4"/>
  <c r="S86" i="4"/>
  <c r="T100" i="4"/>
  <c r="P100" i="4"/>
  <c r="P67" i="4"/>
  <c r="T67" i="4"/>
  <c r="P93" i="4"/>
  <c r="T93" i="4"/>
  <c r="O91" i="4"/>
  <c r="S91" i="4"/>
  <c r="P48" i="4"/>
  <c r="T48" i="4"/>
  <c r="O11" i="4"/>
  <c r="S11" i="4"/>
  <c r="U11" i="4" s="1"/>
  <c r="V11" i="4" s="1"/>
  <c r="O113" i="4"/>
  <c r="S113" i="4"/>
  <c r="T45" i="4"/>
  <c r="P45" i="4"/>
  <c r="P95" i="4"/>
  <c r="T95" i="4"/>
  <c r="P38" i="4"/>
  <c r="T38" i="4"/>
  <c r="S46" i="4"/>
  <c r="O46" i="4"/>
  <c r="O53" i="4"/>
  <c r="S53" i="4"/>
  <c r="P76" i="4"/>
  <c r="T76" i="4"/>
  <c r="O1585" i="12"/>
  <c r="E17" i="4" s="1"/>
  <c r="E15" i="4"/>
  <c r="P112" i="4"/>
  <c r="T112" i="4"/>
  <c r="T44" i="4"/>
  <c r="P44" i="4"/>
  <c r="S52" i="4"/>
  <c r="O52" i="4"/>
  <c r="P9" i="4"/>
  <c r="T9" i="4"/>
  <c r="T18" i="4"/>
  <c r="U18" i="4" s="1"/>
  <c r="V18" i="4" s="1"/>
  <c r="P18" i="4"/>
  <c r="Q18" i="4" s="1"/>
  <c r="P71" i="4"/>
  <c r="T71" i="4"/>
  <c r="U50" i="4"/>
  <c r="V50" i="4" s="1"/>
  <c r="T1647" i="12"/>
  <c r="L1647" i="12" s="1"/>
  <c r="P1647" i="12" s="1"/>
  <c r="F79" i="4" s="1"/>
  <c r="E542" i="12"/>
  <c r="CG653" i="12"/>
  <c r="CG764" i="12" s="1"/>
  <c r="E478" i="12"/>
  <c r="U589" i="12"/>
  <c r="U700" i="12" s="1"/>
  <c r="E509" i="12"/>
  <c r="AZ620" i="12"/>
  <c r="AZ731" i="12" s="1"/>
  <c r="E534" i="12"/>
  <c r="BY645" i="12"/>
  <c r="BY756" i="12" s="1"/>
  <c r="E470" i="12"/>
  <c r="M581" i="12"/>
  <c r="M692" i="12" s="1"/>
  <c r="E541" i="12"/>
  <c r="CF652" i="12"/>
  <c r="CF763" i="12" s="1"/>
  <c r="E462" i="12"/>
  <c r="E573" i="12"/>
  <c r="E684" i="12" s="1"/>
  <c r="E477" i="12"/>
  <c r="T588" i="12"/>
  <c r="T699" i="12" s="1"/>
  <c r="E557" i="12"/>
  <c r="CV668" i="12"/>
  <c r="CV779" i="12" s="1"/>
  <c r="E518" i="12"/>
  <c r="BI629" i="12"/>
  <c r="BI740" i="12" s="1"/>
  <c r="E493" i="12"/>
  <c r="AJ604" i="12"/>
  <c r="AJ715" i="12" s="1"/>
  <c r="E510" i="12"/>
  <c r="BA621" i="12"/>
  <c r="BA732" i="12" s="1"/>
  <c r="E566" i="12"/>
  <c r="DE677" i="12"/>
  <c r="DE788" i="12" s="1"/>
  <c r="E502" i="12"/>
  <c r="AS613" i="12"/>
  <c r="AS724" i="12" s="1"/>
  <c r="E549" i="12"/>
  <c r="CN660" i="12"/>
  <c r="CN771" i="12" s="1"/>
  <c r="E533" i="12"/>
  <c r="BX644" i="12"/>
  <c r="BX755" i="12" s="1"/>
  <c r="E517" i="12"/>
  <c r="BH628" i="12"/>
  <c r="BH739" i="12" s="1"/>
  <c r="E501" i="12"/>
  <c r="AR612" i="12"/>
  <c r="AR723" i="12" s="1"/>
  <c r="E558" i="12"/>
  <c r="CW669" i="12"/>
  <c r="CW780" i="12" s="1"/>
  <c r="E494" i="12"/>
  <c r="AK605" i="12"/>
  <c r="AK716" i="12" s="1"/>
  <c r="E485" i="12"/>
  <c r="AB596" i="12"/>
  <c r="AB707" i="12" s="1"/>
  <c r="E469" i="12"/>
  <c r="L580" i="12"/>
  <c r="L691" i="12" s="1"/>
  <c r="E565" i="12"/>
  <c r="DD676" i="12"/>
  <c r="DD787" i="12" s="1"/>
  <c r="E550" i="12"/>
  <c r="CO661" i="12"/>
  <c r="CO772" i="12" s="1"/>
  <c r="E486" i="12"/>
  <c r="AC597" i="12"/>
  <c r="AC708" i="12" s="1"/>
  <c r="B4" i="18"/>
  <c r="T16" i="4" l="1"/>
  <c r="U16" i="4" s="1"/>
  <c r="V16" i="4" s="1"/>
  <c r="Q20" i="4"/>
  <c r="U116" i="4"/>
  <c r="V116" i="4" s="1"/>
  <c r="Q106" i="4"/>
  <c r="X74" i="4"/>
  <c r="U63" i="4"/>
  <c r="V63" i="4" s="1"/>
  <c r="Q54" i="4"/>
  <c r="Q80" i="4"/>
  <c r="Q113" i="4"/>
  <c r="Q69" i="4"/>
  <c r="Q37" i="4"/>
  <c r="U39" i="4"/>
  <c r="V39" i="4" s="1"/>
  <c r="U33" i="4"/>
  <c r="V33" i="4" s="1"/>
  <c r="X33" i="4" s="1"/>
  <c r="Q94" i="4"/>
  <c r="U12" i="4"/>
  <c r="V12" i="4" s="1"/>
  <c r="Q41" i="4"/>
  <c r="Q53" i="4"/>
  <c r="U68" i="4"/>
  <c r="V68" i="4" s="1"/>
  <c r="X68" i="4" s="1"/>
  <c r="L69" i="21" s="1"/>
  <c r="U70" i="4"/>
  <c r="V70" i="4" s="1"/>
  <c r="Q46" i="4"/>
  <c r="Q108" i="4"/>
  <c r="Q101" i="4"/>
  <c r="X101" i="4" s="1"/>
  <c r="Q57" i="4"/>
  <c r="Q103" i="4"/>
  <c r="Q12" i="4"/>
  <c r="U41" i="4"/>
  <c r="V41" i="4" s="1"/>
  <c r="X41" i="4" s="1"/>
  <c r="Q68" i="4"/>
  <c r="Q70" i="4"/>
  <c r="U94" i="4"/>
  <c r="V94" i="4" s="1"/>
  <c r="X94" i="4" s="1"/>
  <c r="L95" i="21" s="1"/>
  <c r="U52" i="4"/>
  <c r="V52" i="4" s="1"/>
  <c r="Q23" i="4"/>
  <c r="Q116" i="4"/>
  <c r="U59" i="4"/>
  <c r="V59" i="4" s="1"/>
  <c r="X59" i="4" s="1"/>
  <c r="L60" i="21" s="1"/>
  <c r="Q33" i="4"/>
  <c r="Q14" i="4"/>
  <c r="Q30" i="4"/>
  <c r="X30" i="4" s="1"/>
  <c r="X77" i="4"/>
  <c r="L78" i="21" s="1"/>
  <c r="U106" i="4"/>
  <c r="V106" i="4" s="1"/>
  <c r="X106" i="4" s="1"/>
  <c r="L107" i="21" s="1"/>
  <c r="U46" i="4"/>
  <c r="V46" i="4" s="1"/>
  <c r="X46" i="4" s="1"/>
  <c r="Q105" i="4"/>
  <c r="U69" i="4"/>
  <c r="V69" i="4" s="1"/>
  <c r="X69" i="4" s="1"/>
  <c r="Q19" i="4"/>
  <c r="X19" i="4" s="1"/>
  <c r="Q58" i="4"/>
  <c r="X58" i="4" s="1"/>
  <c r="Q73" i="4"/>
  <c r="X73" i="4" s="1"/>
  <c r="L74" i="21" s="1"/>
  <c r="X83" i="4"/>
  <c r="L84" i="21" s="1"/>
  <c r="U113" i="4"/>
  <c r="V113" i="4" s="1"/>
  <c r="U20" i="4"/>
  <c r="V20" i="4" s="1"/>
  <c r="Q63" i="4"/>
  <c r="X63" i="4" s="1"/>
  <c r="Q61" i="4"/>
  <c r="U25" i="4"/>
  <c r="V25" i="4" s="1"/>
  <c r="X66" i="4"/>
  <c r="L67" i="21" s="1"/>
  <c r="Q47" i="4"/>
  <c r="V57" i="4"/>
  <c r="X57" i="4" s="1"/>
  <c r="U47" i="4"/>
  <c r="V47" i="4" s="1"/>
  <c r="Q11" i="4"/>
  <c r="X11" i="4" s="1"/>
  <c r="U109" i="4"/>
  <c r="V109" i="4" s="1"/>
  <c r="X62" i="4"/>
  <c r="L63" i="21" s="1"/>
  <c r="Q44" i="4"/>
  <c r="U71" i="4"/>
  <c r="V71" i="4" s="1"/>
  <c r="Q43" i="4"/>
  <c r="Q115" i="4"/>
  <c r="U98" i="4"/>
  <c r="V98" i="4" s="1"/>
  <c r="X98" i="4" s="1"/>
  <c r="L99" i="21" s="1"/>
  <c r="Q56" i="4"/>
  <c r="U96" i="4"/>
  <c r="V96" i="4" s="1"/>
  <c r="U40" i="4"/>
  <c r="V40" i="4" s="1"/>
  <c r="Q99" i="4"/>
  <c r="X50" i="4"/>
  <c r="L51" i="21" s="1"/>
  <c r="Q48" i="4"/>
  <c r="U28" i="4"/>
  <c r="V28" i="4" s="1"/>
  <c r="Q55" i="4"/>
  <c r="Q13" i="4"/>
  <c r="U35" i="4"/>
  <c r="V35" i="4" s="1"/>
  <c r="X42" i="4"/>
  <c r="Q104" i="4"/>
  <c r="Q27" i="4"/>
  <c r="X34" i="4"/>
  <c r="U108" i="4"/>
  <c r="V108" i="4" s="1"/>
  <c r="S15" i="4"/>
  <c r="U15" i="4" s="1"/>
  <c r="V15" i="4" s="1"/>
  <c r="O15" i="4"/>
  <c r="Q15" i="4" s="1"/>
  <c r="V105" i="4"/>
  <c r="Q16" i="4"/>
  <c r="Q25" i="4"/>
  <c r="U56" i="4"/>
  <c r="V56" i="4" s="1"/>
  <c r="Q96" i="4"/>
  <c r="Q114" i="4"/>
  <c r="U81" i="4"/>
  <c r="V81" i="4" s="1"/>
  <c r="U93" i="4"/>
  <c r="V93" i="4" s="1"/>
  <c r="U44" i="4"/>
  <c r="V44" i="4" s="1"/>
  <c r="Q71" i="4"/>
  <c r="U43" i="4"/>
  <c r="V43" i="4" s="1"/>
  <c r="S17" i="4"/>
  <c r="U17" i="4" s="1"/>
  <c r="V17" i="4" s="1"/>
  <c r="O17" i="4"/>
  <c r="Q17" i="4" s="1"/>
  <c r="X26" i="4"/>
  <c r="U54" i="4"/>
  <c r="V54" i="4" s="1"/>
  <c r="X54" i="4" s="1"/>
  <c r="U104" i="4"/>
  <c r="V104" i="4" s="1"/>
  <c r="U114" i="4"/>
  <c r="V114" i="4" s="1"/>
  <c r="X70" i="4"/>
  <c r="Q81" i="4"/>
  <c r="Q93" i="4"/>
  <c r="U55" i="4"/>
  <c r="V55" i="4" s="1"/>
  <c r="U13" i="4"/>
  <c r="V13" i="4" s="1"/>
  <c r="Q35" i="4"/>
  <c r="U45" i="4"/>
  <c r="V45" i="4" s="1"/>
  <c r="Q40" i="4"/>
  <c r="U75" i="4"/>
  <c r="V75" i="4" s="1"/>
  <c r="U99" i="4"/>
  <c r="V99" i="4" s="1"/>
  <c r="Q52" i="4"/>
  <c r="L75" i="21"/>
  <c r="U95" i="4"/>
  <c r="V95" i="4" s="1"/>
  <c r="Q45" i="4"/>
  <c r="Q75" i="4"/>
  <c r="P79" i="4"/>
  <c r="T79" i="4"/>
  <c r="U23" i="4"/>
  <c r="V23" i="4" s="1"/>
  <c r="U97" i="4"/>
  <c r="V97" i="4" s="1"/>
  <c r="U49" i="4"/>
  <c r="V49" i="4" s="1"/>
  <c r="U103" i="4"/>
  <c r="V103" i="4" s="1"/>
  <c r="X103" i="4" s="1"/>
  <c r="Q28" i="4"/>
  <c r="Q95" i="4"/>
  <c r="U29" i="4"/>
  <c r="V29" i="4" s="1"/>
  <c r="Q32" i="4"/>
  <c r="U67" i="4"/>
  <c r="V67" i="4" s="1"/>
  <c r="U110" i="4"/>
  <c r="V110" i="4" s="1"/>
  <c r="X10" i="4"/>
  <c r="U38" i="4"/>
  <c r="V38" i="4" s="1"/>
  <c r="U72" i="4"/>
  <c r="V72" i="4" s="1"/>
  <c r="U53" i="4"/>
  <c r="V53" i="4" s="1"/>
  <c r="Q51" i="4"/>
  <c r="U9" i="4"/>
  <c r="V9" i="4" s="1"/>
  <c r="Q97" i="4"/>
  <c r="Q109" i="4"/>
  <c r="Q49" i="4"/>
  <c r="U27" i="4"/>
  <c r="V27" i="4" s="1"/>
  <c r="X27" i="4" s="1"/>
  <c r="X37" i="4"/>
  <c r="U21" i="4"/>
  <c r="V21" i="4" s="1"/>
  <c r="Q29" i="4"/>
  <c r="U32" i="4"/>
  <c r="V32" i="4" s="1"/>
  <c r="Q67" i="4"/>
  <c r="Q110" i="4"/>
  <c r="Q38" i="4"/>
  <c r="Q72" i="4"/>
  <c r="Q60" i="4"/>
  <c r="X60" i="4" s="1"/>
  <c r="U51" i="4"/>
  <c r="V51" i="4" s="1"/>
  <c r="Q9" i="4"/>
  <c r="Q31" i="4"/>
  <c r="Q111" i="4"/>
  <c r="X111" i="4" s="1"/>
  <c r="Q36" i="4"/>
  <c r="X36" i="4" s="1"/>
  <c r="U76" i="4"/>
  <c r="V76" i="4" s="1"/>
  <c r="U100" i="4"/>
  <c r="V100" i="4" s="1"/>
  <c r="U24" i="4"/>
  <c r="V24" i="4" s="1"/>
  <c r="Q39" i="4"/>
  <c r="Q21" i="4"/>
  <c r="U65" i="4"/>
  <c r="V65" i="4" s="1"/>
  <c r="U107" i="4"/>
  <c r="V107" i="4" s="1"/>
  <c r="Q22" i="4"/>
  <c r="U64" i="4"/>
  <c r="V64" i="4" s="1"/>
  <c r="U102" i="4"/>
  <c r="V102" i="4" s="1"/>
  <c r="U82" i="4"/>
  <c r="V82" i="4" s="1"/>
  <c r="Q112" i="4"/>
  <c r="X18" i="4"/>
  <c r="U61" i="4"/>
  <c r="V61" i="4" s="1"/>
  <c r="U48" i="4"/>
  <c r="V48" i="4" s="1"/>
  <c r="U112" i="4"/>
  <c r="V112" i="4" s="1"/>
  <c r="U31" i="4"/>
  <c r="V31" i="4" s="1"/>
  <c r="Q76" i="4"/>
  <c r="Q100" i="4"/>
  <c r="Q24" i="4"/>
  <c r="U115" i="4"/>
  <c r="V115" i="4" s="1"/>
  <c r="U14" i="4"/>
  <c r="V14" i="4" s="1"/>
  <c r="Q65" i="4"/>
  <c r="Q107" i="4"/>
  <c r="U22" i="4"/>
  <c r="V22" i="4" s="1"/>
  <c r="Q64" i="4"/>
  <c r="V80" i="4"/>
  <c r="X80" i="4" s="1"/>
  <c r="Q102" i="4"/>
  <c r="Q82" i="4"/>
  <c r="D1" i="18"/>
  <c r="X116" i="4" l="1"/>
  <c r="X12" i="4"/>
  <c r="X20" i="4"/>
  <c r="X113" i="4"/>
  <c r="L114" i="21" s="1"/>
  <c r="X61" i="4"/>
  <c r="L62" i="21" s="1"/>
  <c r="X53" i="4"/>
  <c r="L54" i="21" s="1"/>
  <c r="X44" i="4"/>
  <c r="X39" i="4"/>
  <c r="X108" i="4"/>
  <c r="X14" i="4"/>
  <c r="X56" i="4"/>
  <c r="L57" i="21" s="1"/>
  <c r="X104" i="4"/>
  <c r="L105" i="21" s="1"/>
  <c r="X45" i="4"/>
  <c r="X96" i="4"/>
  <c r="L97" i="21" s="1"/>
  <c r="X109" i="4"/>
  <c r="L110" i="21" s="1"/>
  <c r="X13" i="4"/>
  <c r="X40" i="4"/>
  <c r="X23" i="4"/>
  <c r="X43" i="4"/>
  <c r="X28" i="4"/>
  <c r="X52" i="4"/>
  <c r="L53" i="21" s="1"/>
  <c r="X71" i="4"/>
  <c r="L72" i="21" s="1"/>
  <c r="X25" i="4"/>
  <c r="X100" i="4"/>
  <c r="L101" i="21" s="1"/>
  <c r="X99" i="4"/>
  <c r="L100" i="21" s="1"/>
  <c r="X105" i="4"/>
  <c r="L106" i="21" s="1"/>
  <c r="X48" i="4"/>
  <c r="L49" i="21" s="1"/>
  <c r="X35" i="4"/>
  <c r="X47" i="4"/>
  <c r="L48" i="21" s="1"/>
  <c r="X115" i="4"/>
  <c r="L116" i="21" s="1"/>
  <c r="X55" i="4"/>
  <c r="L56" i="21" s="1"/>
  <c r="X15" i="4"/>
  <c r="X76" i="4"/>
  <c r="L77" i="21" s="1"/>
  <c r="X29" i="4"/>
  <c r="X51" i="4"/>
  <c r="L52" i="21" s="1"/>
  <c r="X110" i="4"/>
  <c r="L111" i="21" s="1"/>
  <c r="X72" i="4"/>
  <c r="X67" i="4"/>
  <c r="L68" i="21" s="1"/>
  <c r="X16" i="4"/>
  <c r="X21" i="4"/>
  <c r="X38" i="4"/>
  <c r="X97" i="4"/>
  <c r="L98" i="21" s="1"/>
  <c r="L55" i="21"/>
  <c r="L112" i="21"/>
  <c r="L64" i="21"/>
  <c r="L81" i="21"/>
  <c r="X32" i="4"/>
  <c r="L46" i="21"/>
  <c r="X75" i="4"/>
  <c r="L70" i="21"/>
  <c r="L59" i="21"/>
  <c r="L109" i="21"/>
  <c r="L71" i="21"/>
  <c r="X107" i="4"/>
  <c r="X9" i="4"/>
  <c r="X93" i="4"/>
  <c r="L73" i="21"/>
  <c r="X24" i="4"/>
  <c r="X102" i="4"/>
  <c r="X31" i="4"/>
  <c r="X49" i="4"/>
  <c r="L58" i="21"/>
  <c r="X95" i="4"/>
  <c r="X81" i="4"/>
  <c r="X112" i="4"/>
  <c r="X64" i="4"/>
  <c r="L61" i="21"/>
  <c r="X114" i="4"/>
  <c r="L47" i="21"/>
  <c r="X65" i="4"/>
  <c r="X82" i="4"/>
  <c r="X22" i="4"/>
  <c r="L104" i="21"/>
  <c r="L102" i="21"/>
  <c r="X17" i="4"/>
  <c r="AO125" i="12"/>
  <c r="AN125" i="12"/>
  <c r="AM125" i="12"/>
  <c r="AL125" i="12"/>
  <c r="AK125" i="12"/>
  <c r="AJ125" i="12"/>
  <c r="AI125" i="12"/>
  <c r="AH125" i="12"/>
  <c r="AG125" i="12"/>
  <c r="AF125" i="12"/>
  <c r="AE125" i="12"/>
  <c r="AD125" i="12"/>
  <c r="AC125" i="12"/>
  <c r="AB125" i="12"/>
  <c r="AA125" i="12"/>
  <c r="Z125" i="12"/>
  <c r="Y125" i="12"/>
  <c r="X125" i="12"/>
  <c r="W125" i="12"/>
  <c r="V125" i="12"/>
  <c r="U125" i="12"/>
  <c r="T125" i="12"/>
  <c r="S125" i="12"/>
  <c r="R125" i="12"/>
  <c r="Q125" i="12"/>
  <c r="P125" i="12"/>
  <c r="O125" i="12"/>
  <c r="N125" i="12"/>
  <c r="M125" i="12"/>
  <c r="L125" i="12"/>
  <c r="K125" i="12"/>
  <c r="J125" i="12"/>
  <c r="I125" i="12"/>
  <c r="H125" i="12"/>
  <c r="G125" i="12"/>
  <c r="F125" i="12"/>
  <c r="E125" i="12"/>
  <c r="D125" i="12"/>
  <c r="K8" i="4" l="1" a="1"/>
  <c r="K8" i="4" s="1"/>
  <c r="L66" i="21"/>
  <c r="L115" i="21"/>
  <c r="L83" i="21"/>
  <c r="L76" i="21"/>
  <c r="L50" i="21"/>
  <c r="L65" i="21"/>
  <c r="L82" i="21"/>
  <c r="L103" i="21"/>
  <c r="L94" i="21"/>
  <c r="L113" i="21"/>
  <c r="L96" i="21"/>
  <c r="L108" i="21"/>
  <c r="AI117" i="4"/>
  <c r="D128" i="12"/>
  <c r="K83" i="4" l="1"/>
  <c r="AA83" i="4" s="1"/>
  <c r="X84" i="21" s="1"/>
  <c r="K92" i="4"/>
  <c r="K20" i="4"/>
  <c r="AA20" i="4" s="1"/>
  <c r="K22" i="4"/>
  <c r="AA22" i="4" s="1"/>
  <c r="K111" i="4"/>
  <c r="AA111" i="4" s="1"/>
  <c r="X112" i="21" s="1"/>
  <c r="K64" i="4"/>
  <c r="AA64" i="4" s="1"/>
  <c r="X65" i="21" s="1"/>
  <c r="K75" i="4"/>
  <c r="AA75" i="4" s="1"/>
  <c r="X76" i="21" s="1"/>
  <c r="K89" i="4"/>
  <c r="K93" i="4"/>
  <c r="AA93" i="4" s="1"/>
  <c r="X94" i="21" s="1"/>
  <c r="K63" i="4"/>
  <c r="AA63" i="4" s="1"/>
  <c r="X64" i="21" s="1"/>
  <c r="K55" i="4"/>
  <c r="AA55" i="4" s="1"/>
  <c r="X56" i="21" s="1"/>
  <c r="K106" i="4"/>
  <c r="AA106" i="4" s="1"/>
  <c r="X107" i="21" s="1"/>
  <c r="K60" i="4"/>
  <c r="AA60" i="4" s="1"/>
  <c r="X61" i="21" s="1"/>
  <c r="K50" i="4"/>
  <c r="AA50" i="4" s="1"/>
  <c r="X51" i="21" s="1"/>
  <c r="K17" i="4"/>
  <c r="AA17" i="4" s="1"/>
  <c r="K100" i="4"/>
  <c r="AA100" i="4" s="1"/>
  <c r="X101" i="21" s="1"/>
  <c r="K86" i="4"/>
  <c r="K66" i="4"/>
  <c r="AA66" i="4" s="1"/>
  <c r="X67" i="21" s="1"/>
  <c r="K9" i="4"/>
  <c r="AA9" i="4" s="1"/>
  <c r="K13" i="4"/>
  <c r="AA13" i="4" s="1"/>
  <c r="K68" i="4"/>
  <c r="AA68" i="4" s="1"/>
  <c r="X69" i="21" s="1"/>
  <c r="K54" i="4"/>
  <c r="AA54" i="4" s="1"/>
  <c r="X55" i="21" s="1"/>
  <c r="K34" i="4"/>
  <c r="AA34" i="4" s="1"/>
  <c r="K32" i="4"/>
  <c r="AA32" i="4" s="1"/>
  <c r="K43" i="4"/>
  <c r="AA43" i="4" s="1"/>
  <c r="K18" i="4"/>
  <c r="AA18" i="4" s="1"/>
  <c r="K78" i="4"/>
  <c r="K47" i="4"/>
  <c r="AA47" i="4" s="1"/>
  <c r="X48" i="21" s="1"/>
  <c r="K46" i="4"/>
  <c r="AA46" i="4" s="1"/>
  <c r="X47" i="21" s="1"/>
  <c r="K21" i="4"/>
  <c r="AA21" i="4" s="1"/>
  <c r="K56" i="4"/>
  <c r="AA56" i="4" s="1"/>
  <c r="X57" i="21" s="1"/>
  <c r="K52" i="4"/>
  <c r="AA52" i="4" s="1"/>
  <c r="X53" i="21" s="1"/>
  <c r="K26" i="4"/>
  <c r="AA26" i="4" s="1"/>
  <c r="K41" i="4"/>
  <c r="AA41" i="4" s="1"/>
  <c r="K82" i="4"/>
  <c r="AA82" i="4" s="1"/>
  <c r="X83" i="21" s="1"/>
  <c r="K53" i="4"/>
  <c r="AA53" i="4" s="1"/>
  <c r="X54" i="21" s="1"/>
  <c r="K104" i="4"/>
  <c r="AA104" i="4" s="1"/>
  <c r="X105" i="21" s="1"/>
  <c r="K103" i="4"/>
  <c r="AA103" i="4" s="1"/>
  <c r="X104" i="21" s="1"/>
  <c r="K12" i="4"/>
  <c r="AA12" i="4" s="1"/>
  <c r="K28" i="4"/>
  <c r="AA28" i="4" s="1"/>
  <c r="K39" i="4"/>
  <c r="AA39" i="4" s="1"/>
  <c r="K116" i="4"/>
  <c r="AA116" i="4" s="1"/>
  <c r="K102" i="4"/>
  <c r="AA102" i="4" s="1"/>
  <c r="X103" i="21" s="1"/>
  <c r="K90" i="4"/>
  <c r="K88" i="4"/>
  <c r="K99" i="4"/>
  <c r="AA99" i="4" s="1"/>
  <c r="X100" i="21" s="1"/>
  <c r="K105" i="4"/>
  <c r="AA105" i="4" s="1"/>
  <c r="X106" i="21" s="1"/>
  <c r="K109" i="4"/>
  <c r="AA109" i="4" s="1"/>
  <c r="X110" i="21" s="1"/>
  <c r="K113" i="4"/>
  <c r="AA113" i="4" s="1"/>
  <c r="X114" i="21" s="1"/>
  <c r="K19" i="4"/>
  <c r="AA19" i="4" s="1"/>
  <c r="K95" i="4"/>
  <c r="AA95" i="4" s="1"/>
  <c r="X96" i="21" s="1"/>
  <c r="K73" i="4"/>
  <c r="AA73" i="4" s="1"/>
  <c r="X74" i="21" s="1"/>
  <c r="K77" i="4"/>
  <c r="AA77" i="4" s="1"/>
  <c r="X78" i="21" s="1"/>
  <c r="K98" i="4"/>
  <c r="AA98" i="4" s="1"/>
  <c r="X99" i="21" s="1"/>
  <c r="K96" i="4"/>
  <c r="AA96" i="4" s="1"/>
  <c r="X97" i="21" s="1"/>
  <c r="K107" i="4"/>
  <c r="AA107" i="4" s="1"/>
  <c r="X108" i="21" s="1"/>
  <c r="K81" i="4"/>
  <c r="AA81" i="4" s="1"/>
  <c r="X82" i="21" s="1"/>
  <c r="K51" i="4"/>
  <c r="AA51" i="4" s="1"/>
  <c r="X52" i="21" s="1"/>
  <c r="K58" i="4"/>
  <c r="AA58" i="4" s="1"/>
  <c r="X59" i="21" s="1"/>
  <c r="K67" i="4"/>
  <c r="AA67" i="4" s="1"/>
  <c r="X68" i="21" s="1"/>
  <c r="K38" i="4"/>
  <c r="AA38" i="4" s="1"/>
  <c r="K24" i="4"/>
  <c r="AA24" i="4" s="1"/>
  <c r="K35" i="4"/>
  <c r="AA35" i="4" s="1"/>
  <c r="K45" i="4"/>
  <c r="AA45" i="4" s="1"/>
  <c r="X46" i="21" s="1"/>
  <c r="K85" i="4"/>
  <c r="K110" i="4"/>
  <c r="AA110" i="4" s="1"/>
  <c r="X111" i="21" s="1"/>
  <c r="K79" i="4"/>
  <c r="K48" i="4"/>
  <c r="AA48" i="4" s="1"/>
  <c r="X49" i="21" s="1"/>
  <c r="K59" i="4"/>
  <c r="AA59" i="4" s="1"/>
  <c r="X60" i="21" s="1"/>
  <c r="K65" i="4"/>
  <c r="AA65" i="4" s="1"/>
  <c r="X66" i="21" s="1"/>
  <c r="K69" i="4"/>
  <c r="AA69" i="4" s="1"/>
  <c r="X70" i="21" s="1"/>
  <c r="K10" i="4"/>
  <c r="AA10" i="4" s="1"/>
  <c r="K16" i="4"/>
  <c r="AA16" i="4" s="1"/>
  <c r="K27" i="4"/>
  <c r="AA27" i="4" s="1"/>
  <c r="K33" i="4"/>
  <c r="AA33" i="4" s="1"/>
  <c r="K37" i="4"/>
  <c r="AA37" i="4" s="1"/>
  <c r="K84" i="4"/>
  <c r="K70" i="4"/>
  <c r="AA70" i="4" s="1"/>
  <c r="X71" i="21" s="1"/>
  <c r="K114" i="4"/>
  <c r="AA114" i="4" s="1"/>
  <c r="X115" i="21" s="1"/>
  <c r="K36" i="4"/>
  <c r="AA36" i="4" s="1"/>
  <c r="K80" i="4"/>
  <c r="AA80" i="4" s="1"/>
  <c r="X81" i="21" s="1"/>
  <c r="K101" i="4"/>
  <c r="AA101" i="4" s="1"/>
  <c r="X102" i="21" s="1"/>
  <c r="K87" i="4"/>
  <c r="K40" i="4"/>
  <c r="AA40" i="4" s="1"/>
  <c r="K31" i="4"/>
  <c r="AA31" i="4" s="1"/>
  <c r="K15" i="4"/>
  <c r="AA15" i="4" s="1"/>
  <c r="K72" i="4"/>
  <c r="AA72" i="4" s="1"/>
  <c r="X73" i="21" s="1"/>
  <c r="K115" i="4"/>
  <c r="AA115" i="4" s="1"/>
  <c r="X116" i="21" s="1"/>
  <c r="K112" i="4"/>
  <c r="AA112" i="4" s="1"/>
  <c r="X113" i="21" s="1"/>
  <c r="K44" i="4"/>
  <c r="AA44" i="4" s="1"/>
  <c r="K30" i="4"/>
  <c r="AA30" i="4" s="1"/>
  <c r="K74" i="4"/>
  <c r="AA74" i="4" s="1"/>
  <c r="X75" i="21" s="1"/>
  <c r="K91" i="4"/>
  <c r="K97" i="4"/>
  <c r="AA97" i="4" s="1"/>
  <c r="X98" i="21" s="1"/>
  <c r="K71" i="4"/>
  <c r="AA71" i="4" s="1"/>
  <c r="X72" i="21" s="1"/>
  <c r="K14" i="4"/>
  <c r="AA14" i="4" s="1"/>
  <c r="K23" i="4"/>
  <c r="AA23" i="4" s="1"/>
  <c r="K49" i="4"/>
  <c r="AA49" i="4" s="1"/>
  <c r="X50" i="21" s="1"/>
  <c r="K57" i="4"/>
  <c r="AA57" i="4" s="1"/>
  <c r="X58" i="21" s="1"/>
  <c r="K61" i="4"/>
  <c r="AA61" i="4" s="1"/>
  <c r="X62" i="21" s="1"/>
  <c r="K108" i="4"/>
  <c r="AA108" i="4" s="1"/>
  <c r="X109" i="21" s="1"/>
  <c r="K94" i="4"/>
  <c r="AA94" i="4" s="1"/>
  <c r="X95" i="21" s="1"/>
  <c r="K11" i="4"/>
  <c r="AA11" i="4" s="1"/>
  <c r="K25" i="4"/>
  <c r="AA25" i="4" s="1"/>
  <c r="K29" i="4"/>
  <c r="AA29" i="4" s="1"/>
  <c r="K76" i="4"/>
  <c r="AA76" i="4" s="1"/>
  <c r="X77" i="21" s="1"/>
  <c r="K62" i="4"/>
  <c r="AA62" i="4" s="1"/>
  <c r="X63" i="21" s="1"/>
  <c r="K42" i="4"/>
  <c r="AA42" i="4" s="1"/>
  <c r="J8" i="4" a="1"/>
  <c r="J8" i="4" s="1"/>
  <c r="I8" i="4" a="1"/>
  <c r="N1576" i="12"/>
  <c r="M1576" i="12"/>
  <c r="J29" i="4" l="1"/>
  <c r="Z29" i="4" s="1"/>
  <c r="J93" i="4"/>
  <c r="Z93" i="4" s="1"/>
  <c r="T94" i="21" s="1"/>
  <c r="J59" i="4"/>
  <c r="Z59" i="4" s="1"/>
  <c r="T60" i="21" s="1"/>
  <c r="J50" i="4"/>
  <c r="Z50" i="4" s="1"/>
  <c r="T51" i="21" s="1"/>
  <c r="J23" i="4"/>
  <c r="Z23" i="4" s="1"/>
  <c r="J75" i="4"/>
  <c r="Z75" i="4" s="1"/>
  <c r="T76" i="21" s="1"/>
  <c r="J32" i="4"/>
  <c r="Z32" i="4" s="1"/>
  <c r="J100" i="4"/>
  <c r="Z100" i="4" s="1"/>
  <c r="T101" i="21" s="1"/>
  <c r="J65" i="4"/>
  <c r="Z65" i="4" s="1"/>
  <c r="T66" i="21" s="1"/>
  <c r="J30" i="4"/>
  <c r="Z30" i="4" s="1"/>
  <c r="J43" i="4"/>
  <c r="Z43" i="4" s="1"/>
  <c r="J64" i="4"/>
  <c r="Z64" i="4" s="1"/>
  <c r="T65" i="21" s="1"/>
  <c r="J21" i="4"/>
  <c r="Z21" i="4" s="1"/>
  <c r="J76" i="4"/>
  <c r="Z76" i="4" s="1"/>
  <c r="T77" i="21" s="1"/>
  <c r="J12" i="4"/>
  <c r="Z12" i="4" s="1"/>
  <c r="J58" i="4"/>
  <c r="Z58" i="4" s="1"/>
  <c r="T59" i="21" s="1"/>
  <c r="J48" i="4"/>
  <c r="Z48" i="4" s="1"/>
  <c r="T49" i="21" s="1"/>
  <c r="J116" i="4"/>
  <c r="Z116" i="4" s="1"/>
  <c r="J97" i="4"/>
  <c r="Z97" i="4" s="1"/>
  <c r="T98" i="21" s="1"/>
  <c r="J69" i="4"/>
  <c r="Z69" i="4" s="1"/>
  <c r="T70" i="21" s="1"/>
  <c r="J57" i="4"/>
  <c r="Z57" i="4" s="1"/>
  <c r="T58" i="21" s="1"/>
  <c r="J28" i="4"/>
  <c r="Z28" i="4" s="1"/>
  <c r="J94" i="4"/>
  <c r="Z94" i="4" s="1"/>
  <c r="T95" i="21" s="1"/>
  <c r="J107" i="4"/>
  <c r="Z107" i="4" s="1"/>
  <c r="T108" i="21" s="1"/>
  <c r="J17" i="4"/>
  <c r="Z17" i="4" s="1"/>
  <c r="J85" i="4"/>
  <c r="J101" i="4"/>
  <c r="Z101" i="4" s="1"/>
  <c r="T102" i="21" s="1"/>
  <c r="J26" i="4"/>
  <c r="Z26" i="4" s="1"/>
  <c r="J72" i="4"/>
  <c r="Z72" i="4" s="1"/>
  <c r="T73" i="21" s="1"/>
  <c r="J11" i="4"/>
  <c r="Z11" i="4" s="1"/>
  <c r="J36" i="4"/>
  <c r="Z36" i="4" s="1"/>
  <c r="J63" i="4"/>
  <c r="Z63" i="4" s="1"/>
  <c r="T64" i="21" s="1"/>
  <c r="J79" i="4"/>
  <c r="J87" i="4"/>
  <c r="J18" i="4"/>
  <c r="Z18" i="4" s="1"/>
  <c r="J40" i="4"/>
  <c r="Z40" i="4" s="1"/>
  <c r="J15" i="4"/>
  <c r="Z15" i="4" s="1"/>
  <c r="J91" i="4"/>
  <c r="J44" i="4"/>
  <c r="Z44" i="4" s="1"/>
  <c r="J67" i="4"/>
  <c r="Z67" i="4" s="1"/>
  <c r="T68" i="21" s="1"/>
  <c r="J24" i="4"/>
  <c r="Z24" i="4" s="1"/>
  <c r="J92" i="4"/>
  <c r="J49" i="4"/>
  <c r="Z49" i="4" s="1"/>
  <c r="T50" i="21" s="1"/>
  <c r="J14" i="4"/>
  <c r="Z14" i="4" s="1"/>
  <c r="J82" i="4"/>
  <c r="Z82" i="4" s="1"/>
  <c r="T83" i="21" s="1"/>
  <c r="J55" i="4"/>
  <c r="Z55" i="4" s="1"/>
  <c r="T56" i="21" s="1"/>
  <c r="J60" i="4"/>
  <c r="Z60" i="4" s="1"/>
  <c r="T61" i="21" s="1"/>
  <c r="J81" i="4"/>
  <c r="Z81" i="4" s="1"/>
  <c r="T82" i="21" s="1"/>
  <c r="J46" i="4"/>
  <c r="Z46" i="4" s="1"/>
  <c r="T47" i="21" s="1"/>
  <c r="J61" i="4"/>
  <c r="Z61" i="4" s="1"/>
  <c r="T62" i="21" s="1"/>
  <c r="J31" i="4"/>
  <c r="Z31" i="4" s="1"/>
  <c r="J102" i="4"/>
  <c r="Z102" i="4" s="1"/>
  <c r="T103" i="21" s="1"/>
  <c r="J54" i="4"/>
  <c r="Z54" i="4" s="1"/>
  <c r="T55" i="21" s="1"/>
  <c r="J95" i="4"/>
  <c r="Z95" i="4" s="1"/>
  <c r="T96" i="21" s="1"/>
  <c r="J112" i="4"/>
  <c r="Z112" i="4" s="1"/>
  <c r="T113" i="21" s="1"/>
  <c r="J90" i="4"/>
  <c r="J42" i="4"/>
  <c r="Z42" i="4" s="1"/>
  <c r="J114" i="4"/>
  <c r="Z114" i="4" s="1"/>
  <c r="T115" i="21" s="1"/>
  <c r="J53" i="4"/>
  <c r="Z53" i="4" s="1"/>
  <c r="T54" i="21" s="1"/>
  <c r="J74" i="4"/>
  <c r="Z74" i="4" s="1"/>
  <c r="T75" i="21" s="1"/>
  <c r="J106" i="4"/>
  <c r="Z106" i="4" s="1"/>
  <c r="T107" i="21" s="1"/>
  <c r="J22" i="4"/>
  <c r="Z22" i="4" s="1"/>
  <c r="J86" i="4"/>
  <c r="J20" i="4"/>
  <c r="Z20" i="4" s="1"/>
  <c r="J88" i="4"/>
  <c r="J45" i="4"/>
  <c r="Z45" i="4" s="1"/>
  <c r="T46" i="21" s="1"/>
  <c r="J113" i="4"/>
  <c r="Z113" i="4" s="1"/>
  <c r="T114" i="21" s="1"/>
  <c r="J78" i="4"/>
  <c r="J35" i="4"/>
  <c r="Z35" i="4" s="1"/>
  <c r="J56" i="4"/>
  <c r="Z56" i="4" s="1"/>
  <c r="T57" i="21" s="1"/>
  <c r="J13" i="4"/>
  <c r="Z13" i="4" s="1"/>
  <c r="J34" i="4"/>
  <c r="Z34" i="4" s="1"/>
  <c r="J110" i="4"/>
  <c r="Z110" i="4" s="1"/>
  <c r="T111" i="21" s="1"/>
  <c r="J62" i="4"/>
  <c r="Z62" i="4" s="1"/>
  <c r="T63" i="21" s="1"/>
  <c r="J68" i="4"/>
  <c r="Z68" i="4" s="1"/>
  <c r="T69" i="21" s="1"/>
  <c r="J10" i="4"/>
  <c r="Z10" i="4" s="1"/>
  <c r="J96" i="4"/>
  <c r="Z96" i="4" s="1"/>
  <c r="T97" i="21" s="1"/>
  <c r="J108" i="4"/>
  <c r="Z108" i="4" s="1"/>
  <c r="T109" i="21" s="1"/>
  <c r="J104" i="4"/>
  <c r="Z104" i="4" s="1"/>
  <c r="T105" i="21" s="1"/>
  <c r="J25" i="4"/>
  <c r="Z25" i="4" s="1"/>
  <c r="J16" i="4"/>
  <c r="Z16" i="4" s="1"/>
  <c r="J84" i="4"/>
  <c r="J41" i="4"/>
  <c r="Z41" i="4" s="1"/>
  <c r="J109" i="4"/>
  <c r="Z109" i="4" s="1"/>
  <c r="T110" i="21" s="1"/>
  <c r="J66" i="4"/>
  <c r="Z66" i="4" s="1"/>
  <c r="T67" i="21" s="1"/>
  <c r="J39" i="4"/>
  <c r="Z39" i="4" s="1"/>
  <c r="J99" i="4"/>
  <c r="Z99" i="4" s="1"/>
  <c r="T100" i="21" s="1"/>
  <c r="J9" i="4"/>
  <c r="Z9" i="4" s="1"/>
  <c r="J77" i="4"/>
  <c r="Z77" i="4" s="1"/>
  <c r="T78" i="21" s="1"/>
  <c r="J98" i="4"/>
  <c r="Z98" i="4" s="1"/>
  <c r="T99" i="21" s="1"/>
  <c r="J71" i="4"/>
  <c r="Z71" i="4" s="1"/>
  <c r="T72" i="21" s="1"/>
  <c r="J33" i="4"/>
  <c r="Z33" i="4" s="1"/>
  <c r="J83" i="4"/>
  <c r="Z83" i="4" s="1"/>
  <c r="T84" i="21" s="1"/>
  <c r="J115" i="4"/>
  <c r="Z115" i="4" s="1"/>
  <c r="T116" i="21" s="1"/>
  <c r="J111" i="4"/>
  <c r="Z111" i="4" s="1"/>
  <c r="T112" i="21" s="1"/>
  <c r="J47" i="4"/>
  <c r="Z47" i="4" s="1"/>
  <c r="T48" i="21" s="1"/>
  <c r="J27" i="4"/>
  <c r="Z27" i="4" s="1"/>
  <c r="J89" i="4"/>
  <c r="J80" i="4"/>
  <c r="Z80" i="4" s="1"/>
  <c r="T81" i="21" s="1"/>
  <c r="J37" i="4"/>
  <c r="Z37" i="4" s="1"/>
  <c r="J105" i="4"/>
  <c r="Z105" i="4" s="1"/>
  <c r="T106" i="21" s="1"/>
  <c r="J70" i="4"/>
  <c r="Z70" i="4" s="1"/>
  <c r="T71" i="21" s="1"/>
  <c r="J19" i="4"/>
  <c r="Z19" i="4" s="1"/>
  <c r="J103" i="4"/>
  <c r="Z103" i="4" s="1"/>
  <c r="T104" i="21" s="1"/>
  <c r="J52" i="4"/>
  <c r="Z52" i="4" s="1"/>
  <c r="T53" i="21" s="1"/>
  <c r="J73" i="4"/>
  <c r="Z73" i="4" s="1"/>
  <c r="T74" i="21" s="1"/>
  <c r="J38" i="4"/>
  <c r="Z38" i="4" s="1"/>
  <c r="J51" i="4"/>
  <c r="Z51" i="4" s="1"/>
  <c r="T52" i="21" s="1"/>
  <c r="I8" i="4"/>
  <c r="I31" i="4"/>
  <c r="Y31" i="4" s="1"/>
  <c r="I63" i="4"/>
  <c r="Y63" i="4" s="1"/>
  <c r="P64" i="21" s="1"/>
  <c r="I95" i="4"/>
  <c r="Y95" i="4" s="1"/>
  <c r="P96" i="21" s="1"/>
  <c r="I37" i="4"/>
  <c r="Y37" i="4" s="1"/>
  <c r="I69" i="4"/>
  <c r="Y69" i="4" s="1"/>
  <c r="P70" i="21" s="1"/>
  <c r="I101" i="4"/>
  <c r="Y101" i="4" s="1"/>
  <c r="P102" i="21" s="1"/>
  <c r="I103" i="4"/>
  <c r="Y103" i="4" s="1"/>
  <c r="P104" i="21" s="1"/>
  <c r="I13" i="4"/>
  <c r="Y13" i="4" s="1"/>
  <c r="I53" i="4"/>
  <c r="Y53" i="4" s="1"/>
  <c r="P54" i="21" s="1"/>
  <c r="I93" i="4"/>
  <c r="Y93" i="4" s="1"/>
  <c r="P94" i="21" s="1"/>
  <c r="I15" i="4"/>
  <c r="Y15" i="4" s="1"/>
  <c r="I21" i="4"/>
  <c r="Y21" i="4" s="1"/>
  <c r="I61" i="4"/>
  <c r="Y61" i="4" s="1"/>
  <c r="P62" i="21" s="1"/>
  <c r="I109" i="4"/>
  <c r="Y109" i="4" s="1"/>
  <c r="P110" i="21" s="1"/>
  <c r="I23" i="4"/>
  <c r="Y23" i="4" s="1"/>
  <c r="I71" i="4"/>
  <c r="Y71" i="4" s="1"/>
  <c r="P72" i="21" s="1"/>
  <c r="I111" i="4"/>
  <c r="Y111" i="4" s="1"/>
  <c r="P112" i="21" s="1"/>
  <c r="I29" i="4"/>
  <c r="Y29" i="4" s="1"/>
  <c r="I77" i="4"/>
  <c r="Y77" i="4" s="1"/>
  <c r="P78" i="21" s="1"/>
  <c r="I47" i="4"/>
  <c r="Y47" i="4" s="1"/>
  <c r="P48" i="21" s="1"/>
  <c r="I87" i="4"/>
  <c r="I55" i="4"/>
  <c r="Y55" i="4" s="1"/>
  <c r="P56" i="21" s="1"/>
  <c r="I39" i="4"/>
  <c r="Y39" i="4" s="1"/>
  <c r="I79" i="4"/>
  <c r="I45" i="4"/>
  <c r="Y45" i="4" s="1"/>
  <c r="P46" i="21" s="1"/>
  <c r="I85" i="4"/>
  <c r="I102" i="4"/>
  <c r="Y102" i="4" s="1"/>
  <c r="P103" i="21" s="1"/>
  <c r="I38" i="4"/>
  <c r="Y38" i="4" s="1"/>
  <c r="I84" i="4"/>
  <c r="I20" i="4"/>
  <c r="Y20" i="4" s="1"/>
  <c r="I67" i="4"/>
  <c r="Y67" i="4" s="1"/>
  <c r="P68" i="21" s="1"/>
  <c r="I114" i="4"/>
  <c r="Y114" i="4" s="1"/>
  <c r="P115" i="21" s="1"/>
  <c r="I50" i="4"/>
  <c r="Y50" i="4" s="1"/>
  <c r="P51" i="21" s="1"/>
  <c r="I97" i="4"/>
  <c r="Y97" i="4" s="1"/>
  <c r="P98" i="21" s="1"/>
  <c r="I33" i="4"/>
  <c r="Y33" i="4" s="1"/>
  <c r="I80" i="4"/>
  <c r="Y80" i="4" s="1"/>
  <c r="P81" i="21" s="1"/>
  <c r="I16" i="4"/>
  <c r="Y16" i="4" s="1"/>
  <c r="I59" i="4"/>
  <c r="Y59" i="4" s="1"/>
  <c r="P60" i="21" s="1"/>
  <c r="I89" i="4"/>
  <c r="I72" i="4"/>
  <c r="Y72" i="4" s="1"/>
  <c r="P73" i="21" s="1"/>
  <c r="I94" i="4"/>
  <c r="Y94" i="4" s="1"/>
  <c r="P95" i="21" s="1"/>
  <c r="I30" i="4"/>
  <c r="Y30" i="4" s="1"/>
  <c r="I76" i="4"/>
  <c r="Y76" i="4" s="1"/>
  <c r="P77" i="21" s="1"/>
  <c r="I12" i="4"/>
  <c r="Y12" i="4" s="1"/>
  <c r="I106" i="4"/>
  <c r="Y106" i="4" s="1"/>
  <c r="P107" i="21" s="1"/>
  <c r="I42" i="4"/>
  <c r="Y42" i="4" s="1"/>
  <c r="I25" i="4"/>
  <c r="Y25" i="4" s="1"/>
  <c r="I86" i="4"/>
  <c r="I22" i="4"/>
  <c r="Y22" i="4" s="1"/>
  <c r="I68" i="4"/>
  <c r="Y68" i="4" s="1"/>
  <c r="P69" i="21" s="1"/>
  <c r="I115" i="4"/>
  <c r="Y115" i="4" s="1"/>
  <c r="P116" i="21" s="1"/>
  <c r="I51" i="4"/>
  <c r="Y51" i="4" s="1"/>
  <c r="P52" i="21" s="1"/>
  <c r="I98" i="4"/>
  <c r="Y98" i="4" s="1"/>
  <c r="P99" i="21" s="1"/>
  <c r="I34" i="4"/>
  <c r="Y34" i="4" s="1"/>
  <c r="I81" i="4"/>
  <c r="Y81" i="4" s="1"/>
  <c r="P82" i="21" s="1"/>
  <c r="I17" i="4"/>
  <c r="Y17" i="4" s="1"/>
  <c r="I64" i="4"/>
  <c r="Y64" i="4" s="1"/>
  <c r="P65" i="21" s="1"/>
  <c r="I70" i="4"/>
  <c r="Y70" i="4" s="1"/>
  <c r="P71" i="21" s="1"/>
  <c r="I116" i="4"/>
  <c r="Y116" i="4" s="1"/>
  <c r="I52" i="4"/>
  <c r="Y52" i="4" s="1"/>
  <c r="P53" i="21" s="1"/>
  <c r="I99" i="4"/>
  <c r="Y99" i="4" s="1"/>
  <c r="P100" i="21" s="1"/>
  <c r="I35" i="4"/>
  <c r="Y35" i="4" s="1"/>
  <c r="I82" i="4"/>
  <c r="Y82" i="4" s="1"/>
  <c r="P83" i="21" s="1"/>
  <c r="I18" i="4"/>
  <c r="Y18" i="4" s="1"/>
  <c r="I65" i="4"/>
  <c r="Y65" i="4" s="1"/>
  <c r="P66" i="21" s="1"/>
  <c r="I112" i="4"/>
  <c r="Y112" i="4" s="1"/>
  <c r="P113" i="21" s="1"/>
  <c r="I48" i="4"/>
  <c r="Y48" i="4" s="1"/>
  <c r="P49" i="21" s="1"/>
  <c r="I108" i="4"/>
  <c r="Y108" i="4" s="1"/>
  <c r="P109" i="21" s="1"/>
  <c r="I91" i="4"/>
  <c r="I74" i="4"/>
  <c r="Y74" i="4" s="1"/>
  <c r="P75" i="21" s="1"/>
  <c r="I57" i="4"/>
  <c r="Y57" i="4" s="1"/>
  <c r="P58" i="21" s="1"/>
  <c r="I40" i="4"/>
  <c r="Y40" i="4" s="1"/>
  <c r="I32" i="4"/>
  <c r="Y32" i="4" s="1"/>
  <c r="I62" i="4"/>
  <c r="Y62" i="4" s="1"/>
  <c r="P63" i="21" s="1"/>
  <c r="I44" i="4"/>
  <c r="Y44" i="4" s="1"/>
  <c r="I27" i="4"/>
  <c r="Y27" i="4" s="1"/>
  <c r="I10" i="4"/>
  <c r="Y10" i="4" s="1"/>
  <c r="I104" i="4"/>
  <c r="Y104" i="4" s="1"/>
  <c r="P105" i="21" s="1"/>
  <c r="I54" i="4"/>
  <c r="Y54" i="4" s="1"/>
  <c r="P55" i="21" s="1"/>
  <c r="I100" i="4"/>
  <c r="Y100" i="4" s="1"/>
  <c r="P101" i="21" s="1"/>
  <c r="I36" i="4"/>
  <c r="Y36" i="4" s="1"/>
  <c r="I83" i="4"/>
  <c r="Y83" i="4" s="1"/>
  <c r="P84" i="21" s="1"/>
  <c r="I19" i="4"/>
  <c r="Y19" i="4" s="1"/>
  <c r="I66" i="4"/>
  <c r="Y66" i="4" s="1"/>
  <c r="P67" i="21" s="1"/>
  <c r="I113" i="4"/>
  <c r="Y113" i="4" s="1"/>
  <c r="P114" i="21" s="1"/>
  <c r="I49" i="4"/>
  <c r="Y49" i="4" s="1"/>
  <c r="P50" i="21" s="1"/>
  <c r="I96" i="4"/>
  <c r="Y96" i="4" s="1"/>
  <c r="P97" i="21" s="1"/>
  <c r="I78" i="4"/>
  <c r="I43" i="4"/>
  <c r="Y43" i="4" s="1"/>
  <c r="I9" i="4"/>
  <c r="Y9" i="4" s="1"/>
  <c r="I92" i="4"/>
  <c r="I46" i="4"/>
  <c r="Y46" i="4" s="1"/>
  <c r="P47" i="21" s="1"/>
  <c r="I11" i="4"/>
  <c r="Y11" i="4" s="1"/>
  <c r="I88" i="4"/>
  <c r="I24" i="4"/>
  <c r="Y24" i="4" s="1"/>
  <c r="I105" i="4"/>
  <c r="Y105" i="4" s="1"/>
  <c r="P106" i="21" s="1"/>
  <c r="I75" i="4"/>
  <c r="Y75" i="4" s="1"/>
  <c r="P76" i="21" s="1"/>
  <c r="I14" i="4"/>
  <c r="Y14" i="4" s="1"/>
  <c r="I90" i="4"/>
  <c r="I56" i="4"/>
  <c r="Y56" i="4" s="1"/>
  <c r="P57" i="21" s="1"/>
  <c r="I58" i="4"/>
  <c r="Y58" i="4" s="1"/>
  <c r="P59" i="21" s="1"/>
  <c r="I60" i="4"/>
  <c r="Y60" i="4" s="1"/>
  <c r="P61" i="21" s="1"/>
  <c r="I26" i="4"/>
  <c r="Y26" i="4" s="1"/>
  <c r="I28" i="4"/>
  <c r="Y28" i="4" s="1"/>
  <c r="I110" i="4"/>
  <c r="Y110" i="4" s="1"/>
  <c r="P111" i="21" s="1"/>
  <c r="I41" i="4"/>
  <c r="Y41" i="4" s="1"/>
  <c r="I107" i="4"/>
  <c r="Y107" i="4" s="1"/>
  <c r="P108" i="21" s="1"/>
  <c r="I73" i="4"/>
  <c r="Y73" i="4" s="1"/>
  <c r="P74" i="21" s="1"/>
  <c r="O1576" i="12"/>
  <c r="E8" i="4" s="1"/>
  <c r="M1647" i="12"/>
  <c r="M1646" i="12"/>
  <c r="N1658" i="12"/>
  <c r="N1659" i="12"/>
  <c r="P1576" i="12"/>
  <c r="F8" i="4" s="1"/>
  <c r="N1660" i="12"/>
  <c r="N1653" i="12"/>
  <c r="N1652" i="12"/>
  <c r="N1654" i="12"/>
  <c r="N1655" i="12"/>
  <c r="N1656" i="12"/>
  <c r="N1657" i="12"/>
  <c r="W8" i="4"/>
  <c r="D350" i="12" l="1"/>
  <c r="L8" i="4" l="1"/>
  <c r="D461" i="12"/>
  <c r="D572" i="12" s="1"/>
  <c r="D683" i="12" s="1"/>
  <c r="D794" i="12" s="1" a="1"/>
  <c r="D794" i="12" l="1"/>
  <c r="K794" i="12"/>
  <c r="K905" i="12" s="1"/>
  <c r="BW794" i="12"/>
  <c r="BW905" i="12" s="1"/>
  <c r="AD795" i="12"/>
  <c r="AD906" i="12" s="1"/>
  <c r="CG795" i="12"/>
  <c r="CG906" i="12" s="1"/>
  <c r="DB795" i="12"/>
  <c r="DB906" i="12" s="1"/>
  <c r="Q796" i="12"/>
  <c r="Q907" i="12" s="1"/>
  <c r="AN796" i="12"/>
  <c r="AN907" i="12" s="1"/>
  <c r="BI796" i="12"/>
  <c r="BI907" i="12" s="1"/>
  <c r="CC796" i="12"/>
  <c r="CC907" i="12" s="1"/>
  <c r="CZ796" i="12"/>
  <c r="CZ907" i="12" s="1"/>
  <c r="L797" i="12"/>
  <c r="L908" i="12" s="1"/>
  <c r="AB797" i="12"/>
  <c r="AB908" i="12" s="1"/>
  <c r="AR797" i="12"/>
  <c r="AR908" i="12" s="1"/>
  <c r="BH797" i="12"/>
  <c r="BH908" i="12" s="1"/>
  <c r="BX797" i="12"/>
  <c r="BX908" i="12" s="1"/>
  <c r="CN797" i="12"/>
  <c r="CN908" i="12" s="1"/>
  <c r="DD797" i="12"/>
  <c r="DD908" i="12" s="1"/>
  <c r="O798" i="12"/>
  <c r="O909" i="12" s="1"/>
  <c r="AE798" i="12"/>
  <c r="AE909" i="12" s="1"/>
  <c r="AU798" i="12"/>
  <c r="AU909" i="12" s="1"/>
  <c r="BK798" i="12"/>
  <c r="BK909" i="12" s="1"/>
  <c r="CA798" i="12"/>
  <c r="CA909" i="12" s="1"/>
  <c r="CQ798" i="12"/>
  <c r="CQ909" i="12" s="1"/>
  <c r="DG798" i="12"/>
  <c r="DG909" i="12" s="1"/>
  <c r="R799" i="12"/>
  <c r="R910" i="12" s="1"/>
  <c r="AH799" i="12"/>
  <c r="AH910" i="12" s="1"/>
  <c r="AX799" i="12"/>
  <c r="AX910" i="12" s="1"/>
  <c r="BN799" i="12"/>
  <c r="BN910" i="12" s="1"/>
  <c r="CD799" i="12"/>
  <c r="CD910" i="12" s="1"/>
  <c r="CT799" i="12"/>
  <c r="CT910" i="12" s="1"/>
  <c r="E800" i="12"/>
  <c r="E911" i="12" s="1"/>
  <c r="U800" i="12"/>
  <c r="U911" i="12" s="1"/>
  <c r="AG800" i="12"/>
  <c r="AG911" i="12" s="1"/>
  <c r="AO800" i="12"/>
  <c r="AO911" i="12" s="1"/>
  <c r="AW800" i="12"/>
  <c r="AW911" i="12" s="1"/>
  <c r="BE800" i="12"/>
  <c r="BE911" i="12" s="1"/>
  <c r="BM800" i="12"/>
  <c r="BM911" i="12" s="1"/>
  <c r="BU800" i="12"/>
  <c r="BU911" i="12" s="1"/>
  <c r="CC800" i="12"/>
  <c r="CC911" i="12" s="1"/>
  <c r="CK800" i="12"/>
  <c r="CK911" i="12" s="1"/>
  <c r="CS800" i="12"/>
  <c r="CS911" i="12" s="1"/>
  <c r="DA800" i="12"/>
  <c r="DA911" i="12" s="1"/>
  <c r="D801" i="12"/>
  <c r="D912" i="12" s="1"/>
  <c r="L801" i="12"/>
  <c r="L912" i="12" s="1"/>
  <c r="T801" i="12"/>
  <c r="T912" i="12" s="1"/>
  <c r="AB801" i="12"/>
  <c r="AB912" i="12" s="1"/>
  <c r="AJ801" i="12"/>
  <c r="AJ912" i="12" s="1"/>
  <c r="AR801" i="12"/>
  <c r="AR912" i="12" s="1"/>
  <c r="AZ801" i="12"/>
  <c r="AZ912" i="12" s="1"/>
  <c r="BH801" i="12"/>
  <c r="BH912" i="12" s="1"/>
  <c r="BP801" i="12"/>
  <c r="BP912" i="12" s="1"/>
  <c r="BX801" i="12"/>
  <c r="BX912" i="12" s="1"/>
  <c r="CF801" i="12"/>
  <c r="CF912" i="12" s="1"/>
  <c r="CN801" i="12"/>
  <c r="CN912" i="12" s="1"/>
  <c r="CV801" i="12"/>
  <c r="CV912" i="12" s="1"/>
  <c r="DD801" i="12"/>
  <c r="DD912" i="12" s="1"/>
  <c r="G802" i="12"/>
  <c r="G913" i="12" s="1"/>
  <c r="O802" i="12"/>
  <c r="O913" i="12" s="1"/>
  <c r="W802" i="12"/>
  <c r="W913" i="12" s="1"/>
  <c r="AE802" i="12"/>
  <c r="AE913" i="12" s="1"/>
  <c r="AM802" i="12"/>
  <c r="AM913" i="12" s="1"/>
  <c r="AU802" i="12"/>
  <c r="AU913" i="12" s="1"/>
  <c r="BC802" i="12"/>
  <c r="BC913" i="12" s="1"/>
  <c r="BK802" i="12"/>
  <c r="BK913" i="12" s="1"/>
  <c r="BS802" i="12"/>
  <c r="BS913" i="12" s="1"/>
  <c r="CA802" i="12"/>
  <c r="CA913" i="12" s="1"/>
  <c r="CI802" i="12"/>
  <c r="CI913" i="12" s="1"/>
  <c r="CQ802" i="12"/>
  <c r="CQ913" i="12" s="1"/>
  <c r="CY802" i="12"/>
  <c r="CY913" i="12" s="1"/>
  <c r="DG802" i="12"/>
  <c r="DG913" i="12" s="1"/>
  <c r="J803" i="12"/>
  <c r="J914" i="12" s="1"/>
  <c r="R803" i="12"/>
  <c r="R914" i="12" s="1"/>
  <c r="Z803" i="12"/>
  <c r="Z914" i="12" s="1"/>
  <c r="AH803" i="12"/>
  <c r="AH914" i="12" s="1"/>
  <c r="AP803" i="12"/>
  <c r="AP914" i="12" s="1"/>
  <c r="AX803" i="12"/>
  <c r="AX914" i="12" s="1"/>
  <c r="BF803" i="12"/>
  <c r="BF914" i="12" s="1"/>
  <c r="BN803" i="12"/>
  <c r="BN914" i="12" s="1"/>
  <c r="BV803" i="12"/>
  <c r="BV914" i="12" s="1"/>
  <c r="CD803" i="12"/>
  <c r="CD914" i="12" s="1"/>
  <c r="CL803" i="12"/>
  <c r="CL914" i="12" s="1"/>
  <c r="CT803" i="12"/>
  <c r="CT914" i="12" s="1"/>
  <c r="DB803" i="12"/>
  <c r="DB914" i="12" s="1"/>
  <c r="E804" i="12"/>
  <c r="E915" i="12" s="1"/>
  <c r="M804" i="12"/>
  <c r="M915" i="12" s="1"/>
  <c r="S794" i="12"/>
  <c r="S905" i="12" s="1"/>
  <c r="CE794" i="12"/>
  <c r="CE905" i="12" s="1"/>
  <c r="AL795" i="12"/>
  <c r="AL906" i="12" s="1"/>
  <c r="CH795" i="12"/>
  <c r="CH906" i="12" s="1"/>
  <c r="DE795" i="12"/>
  <c r="DE906" i="12" s="1"/>
  <c r="U796" i="12"/>
  <c r="U907" i="12" s="1"/>
  <c r="AO796" i="12"/>
  <c r="AO907" i="12" s="1"/>
  <c r="BL796" i="12"/>
  <c r="BL907" i="12" s="1"/>
  <c r="CG796" i="12"/>
  <c r="CG907" i="12" s="1"/>
  <c r="DA796" i="12"/>
  <c r="DA907" i="12" s="1"/>
  <c r="M797" i="12"/>
  <c r="M908" i="12" s="1"/>
  <c r="AC797" i="12"/>
  <c r="AC908" i="12" s="1"/>
  <c r="AS797" i="12"/>
  <c r="AS908" i="12" s="1"/>
  <c r="BI797" i="12"/>
  <c r="BI908" i="12" s="1"/>
  <c r="BY797" i="12"/>
  <c r="BY908" i="12" s="1"/>
  <c r="CO797" i="12"/>
  <c r="CO908" i="12" s="1"/>
  <c r="DE797" i="12"/>
  <c r="DE908" i="12" s="1"/>
  <c r="P798" i="12"/>
  <c r="P909" i="12" s="1"/>
  <c r="AF798" i="12"/>
  <c r="AF909" i="12" s="1"/>
  <c r="AV798" i="12"/>
  <c r="AV909" i="12" s="1"/>
  <c r="BL798" i="12"/>
  <c r="BL909" i="12" s="1"/>
  <c r="CB798" i="12"/>
  <c r="CB909" i="12" s="1"/>
  <c r="CR798" i="12"/>
  <c r="CR909" i="12" s="1"/>
  <c r="DH798" i="12"/>
  <c r="DH909" i="12" s="1"/>
  <c r="S799" i="12"/>
  <c r="S910" i="12" s="1"/>
  <c r="AI799" i="12"/>
  <c r="AI910" i="12" s="1"/>
  <c r="AY799" i="12"/>
  <c r="AY910" i="12" s="1"/>
  <c r="BO799" i="12"/>
  <c r="BO910" i="12" s="1"/>
  <c r="CE799" i="12"/>
  <c r="CE910" i="12" s="1"/>
  <c r="CU799" i="12"/>
  <c r="CU910" i="12" s="1"/>
  <c r="F800" i="12"/>
  <c r="F911" i="12" s="1"/>
  <c r="V800" i="12"/>
  <c r="V911" i="12" s="1"/>
  <c r="AH800" i="12"/>
  <c r="AH911" i="12" s="1"/>
  <c r="AP800" i="12"/>
  <c r="AP911" i="12" s="1"/>
  <c r="AX800" i="12"/>
  <c r="AX911" i="12" s="1"/>
  <c r="BF800" i="12"/>
  <c r="BF911" i="12" s="1"/>
  <c r="BN800" i="12"/>
  <c r="BN911" i="12" s="1"/>
  <c r="BV800" i="12"/>
  <c r="BV911" i="12" s="1"/>
  <c r="CD800" i="12"/>
  <c r="CD911" i="12" s="1"/>
  <c r="CL800" i="12"/>
  <c r="CL911" i="12" s="1"/>
  <c r="CT800" i="12"/>
  <c r="CT911" i="12" s="1"/>
  <c r="DB800" i="12"/>
  <c r="DB911" i="12" s="1"/>
  <c r="E801" i="12"/>
  <c r="E912" i="12" s="1"/>
  <c r="M801" i="12"/>
  <c r="M912" i="12" s="1"/>
  <c r="U801" i="12"/>
  <c r="U912" i="12" s="1"/>
  <c r="AC801" i="12"/>
  <c r="AC912" i="12" s="1"/>
  <c r="AK801" i="12"/>
  <c r="AK912" i="12" s="1"/>
  <c r="AS801" i="12"/>
  <c r="AS912" i="12" s="1"/>
  <c r="BA801" i="12"/>
  <c r="BA912" i="12" s="1"/>
  <c r="BI801" i="12"/>
  <c r="BI912" i="12" s="1"/>
  <c r="BQ801" i="12"/>
  <c r="BQ912" i="12" s="1"/>
  <c r="BY801" i="12"/>
  <c r="BY912" i="12" s="1"/>
  <c r="CG801" i="12"/>
  <c r="CG912" i="12" s="1"/>
  <c r="CO801" i="12"/>
  <c r="CO912" i="12" s="1"/>
  <c r="CW801" i="12"/>
  <c r="CW912" i="12" s="1"/>
  <c r="DE801" i="12"/>
  <c r="DE912" i="12" s="1"/>
  <c r="H802" i="12"/>
  <c r="H913" i="12" s="1"/>
  <c r="P802" i="12"/>
  <c r="P913" i="12" s="1"/>
  <c r="X802" i="12"/>
  <c r="X913" i="12" s="1"/>
  <c r="AF802" i="12"/>
  <c r="AF913" i="12" s="1"/>
  <c r="AN802" i="12"/>
  <c r="AN913" i="12" s="1"/>
  <c r="AV802" i="12"/>
  <c r="AV913" i="12" s="1"/>
  <c r="BD802" i="12"/>
  <c r="BD913" i="12" s="1"/>
  <c r="BL802" i="12"/>
  <c r="BL913" i="12" s="1"/>
  <c r="BT802" i="12"/>
  <c r="BT913" i="12" s="1"/>
  <c r="CB802" i="12"/>
  <c r="CB913" i="12" s="1"/>
  <c r="CJ802" i="12"/>
  <c r="CJ913" i="12" s="1"/>
  <c r="CR802" i="12"/>
  <c r="CR913" i="12" s="1"/>
  <c r="CZ802" i="12"/>
  <c r="CZ913" i="12" s="1"/>
  <c r="DH802" i="12"/>
  <c r="DH913" i="12" s="1"/>
  <c r="K803" i="12"/>
  <c r="K914" i="12" s="1"/>
  <c r="S803" i="12"/>
  <c r="S914" i="12" s="1"/>
  <c r="AA803" i="12"/>
  <c r="AA914" i="12" s="1"/>
  <c r="AI803" i="12"/>
  <c r="AI914" i="12" s="1"/>
  <c r="AQ803" i="12"/>
  <c r="AQ914" i="12" s="1"/>
  <c r="AY803" i="12"/>
  <c r="AY914" i="12" s="1"/>
  <c r="BG803" i="12"/>
  <c r="BG914" i="12" s="1"/>
  <c r="BO803" i="12"/>
  <c r="BO914" i="12" s="1"/>
  <c r="BW803" i="12"/>
  <c r="BW914" i="12" s="1"/>
  <c r="CE803" i="12"/>
  <c r="CE914" i="12" s="1"/>
  <c r="CM803" i="12"/>
  <c r="CM914" i="12" s="1"/>
  <c r="CU803" i="12"/>
  <c r="CU914" i="12" s="1"/>
  <c r="DC803" i="12"/>
  <c r="DC914" i="12" s="1"/>
  <c r="F804" i="12"/>
  <c r="F915" i="12" s="1"/>
  <c r="N804" i="12"/>
  <c r="N915" i="12" s="1"/>
  <c r="AA794" i="12"/>
  <c r="AA905" i="12" s="1"/>
  <c r="CM794" i="12"/>
  <c r="CM905" i="12" s="1"/>
  <c r="AT795" i="12"/>
  <c r="AT906" i="12" s="1"/>
  <c r="CL795" i="12"/>
  <c r="CL906" i="12" s="1"/>
  <c r="DF795" i="12"/>
  <c r="DF906" i="12" s="1"/>
  <c r="X796" i="12"/>
  <c r="X907" i="12" s="1"/>
  <c r="AS796" i="12"/>
  <c r="AS907" i="12" s="1"/>
  <c r="BM796" i="12"/>
  <c r="BM907" i="12" s="1"/>
  <c r="CJ796" i="12"/>
  <c r="CJ907" i="12" s="1"/>
  <c r="DE796" i="12"/>
  <c r="DE907" i="12" s="1"/>
  <c r="P797" i="12"/>
  <c r="P908" i="12" s="1"/>
  <c r="AF797" i="12"/>
  <c r="AF908" i="12" s="1"/>
  <c r="AV797" i="12"/>
  <c r="AV908" i="12" s="1"/>
  <c r="BL797" i="12"/>
  <c r="BL908" i="12" s="1"/>
  <c r="CB797" i="12"/>
  <c r="CB908" i="12" s="1"/>
  <c r="CR797" i="12"/>
  <c r="CR908" i="12" s="1"/>
  <c r="DH797" i="12"/>
  <c r="DH908" i="12" s="1"/>
  <c r="S798" i="12"/>
  <c r="S909" i="12" s="1"/>
  <c r="AI798" i="12"/>
  <c r="AI909" i="12" s="1"/>
  <c r="AY798" i="12"/>
  <c r="AY909" i="12" s="1"/>
  <c r="BO798" i="12"/>
  <c r="BO909" i="12" s="1"/>
  <c r="CE798" i="12"/>
  <c r="CE909" i="12" s="1"/>
  <c r="CU798" i="12"/>
  <c r="CU909" i="12" s="1"/>
  <c r="F799" i="12"/>
  <c r="F910" i="12" s="1"/>
  <c r="V799" i="12"/>
  <c r="V910" i="12" s="1"/>
  <c r="AL799" i="12"/>
  <c r="AL910" i="12" s="1"/>
  <c r="BB799" i="12"/>
  <c r="BB910" i="12" s="1"/>
  <c r="BR799" i="12"/>
  <c r="BR910" i="12" s="1"/>
  <c r="CH799" i="12"/>
  <c r="CH910" i="12" s="1"/>
  <c r="CX799" i="12"/>
  <c r="CX910" i="12" s="1"/>
  <c r="I800" i="12"/>
  <c r="I911" i="12" s="1"/>
  <c r="Y800" i="12"/>
  <c r="Y911" i="12" s="1"/>
  <c r="AI800" i="12"/>
  <c r="AI911" i="12" s="1"/>
  <c r="AQ800" i="12"/>
  <c r="AQ911" i="12" s="1"/>
  <c r="AY800" i="12"/>
  <c r="AY911" i="12" s="1"/>
  <c r="BG800" i="12"/>
  <c r="BG911" i="12" s="1"/>
  <c r="BO800" i="12"/>
  <c r="BO911" i="12" s="1"/>
  <c r="BW800" i="12"/>
  <c r="BW911" i="12" s="1"/>
  <c r="CE800" i="12"/>
  <c r="CE911" i="12" s="1"/>
  <c r="CM800" i="12"/>
  <c r="CM911" i="12" s="1"/>
  <c r="CU800" i="12"/>
  <c r="CU911" i="12" s="1"/>
  <c r="DC800" i="12"/>
  <c r="DC911" i="12" s="1"/>
  <c r="F801" i="12"/>
  <c r="F912" i="12" s="1"/>
  <c r="N801" i="12"/>
  <c r="N912" i="12" s="1"/>
  <c r="V801" i="12"/>
  <c r="V912" i="12" s="1"/>
  <c r="AD801" i="12"/>
  <c r="AD912" i="12" s="1"/>
  <c r="AL801" i="12"/>
  <c r="AL912" i="12" s="1"/>
  <c r="AT801" i="12"/>
  <c r="AT912" i="12" s="1"/>
  <c r="BB801" i="12"/>
  <c r="BB912" i="12" s="1"/>
  <c r="BJ801" i="12"/>
  <c r="BJ912" i="12" s="1"/>
  <c r="BR801" i="12"/>
  <c r="BR912" i="12" s="1"/>
  <c r="BZ801" i="12"/>
  <c r="BZ912" i="12" s="1"/>
  <c r="CH801" i="12"/>
  <c r="CH912" i="12" s="1"/>
  <c r="CP801" i="12"/>
  <c r="CP912" i="12" s="1"/>
  <c r="CX801" i="12"/>
  <c r="CX912" i="12" s="1"/>
  <c r="DF801" i="12"/>
  <c r="DF912" i="12" s="1"/>
  <c r="I802" i="12"/>
  <c r="I913" i="12" s="1"/>
  <c r="Q802" i="12"/>
  <c r="Q913" i="12" s="1"/>
  <c r="Y802" i="12"/>
  <c r="Y913" i="12" s="1"/>
  <c r="AG802" i="12"/>
  <c r="AG913" i="12" s="1"/>
  <c r="AO802" i="12"/>
  <c r="AO913" i="12" s="1"/>
  <c r="AW802" i="12"/>
  <c r="AW913" i="12" s="1"/>
  <c r="BE802" i="12"/>
  <c r="BE913" i="12" s="1"/>
  <c r="BM802" i="12"/>
  <c r="BM913" i="12" s="1"/>
  <c r="BU802" i="12"/>
  <c r="BU913" i="12" s="1"/>
  <c r="CC802" i="12"/>
  <c r="CC913" i="12" s="1"/>
  <c r="CK802" i="12"/>
  <c r="CK913" i="12" s="1"/>
  <c r="CS802" i="12"/>
  <c r="CS913" i="12" s="1"/>
  <c r="DA802" i="12"/>
  <c r="DA913" i="12" s="1"/>
  <c r="D803" i="12"/>
  <c r="D914" i="12" s="1"/>
  <c r="L803" i="12"/>
  <c r="L914" i="12" s="1"/>
  <c r="T803" i="12"/>
  <c r="T914" i="12" s="1"/>
  <c r="AB803" i="12"/>
  <c r="AB914" i="12" s="1"/>
  <c r="AJ803" i="12"/>
  <c r="AJ914" i="12" s="1"/>
  <c r="AR803" i="12"/>
  <c r="AR914" i="12" s="1"/>
  <c r="AZ803" i="12"/>
  <c r="AZ914" i="12" s="1"/>
  <c r="BH803" i="12"/>
  <c r="BH914" i="12" s="1"/>
  <c r="BP803" i="12"/>
  <c r="BP914" i="12" s="1"/>
  <c r="BX803" i="12"/>
  <c r="BX914" i="12" s="1"/>
  <c r="CF803" i="12"/>
  <c r="CF914" i="12" s="1"/>
  <c r="CN803" i="12"/>
  <c r="CN914" i="12" s="1"/>
  <c r="CV803" i="12"/>
  <c r="CV914" i="12" s="1"/>
  <c r="DD803" i="12"/>
  <c r="DD914" i="12" s="1"/>
  <c r="G804" i="12"/>
  <c r="G915" i="12" s="1"/>
  <c r="O804" i="12"/>
  <c r="O915" i="12" s="1"/>
  <c r="AI794" i="12"/>
  <c r="AI905" i="12" s="1"/>
  <c r="CU794" i="12"/>
  <c r="CU905" i="12" s="1"/>
  <c r="BB795" i="12"/>
  <c r="BB906" i="12" s="1"/>
  <c r="CO795" i="12"/>
  <c r="CO906" i="12" s="1"/>
  <c r="E796" i="12"/>
  <c r="E907" i="12" s="1"/>
  <c r="Y796" i="12"/>
  <c r="Y907" i="12" s="1"/>
  <c r="AV796" i="12"/>
  <c r="AV907" i="12" s="1"/>
  <c r="BQ796" i="12"/>
  <c r="BQ907" i="12" s="1"/>
  <c r="CK796" i="12"/>
  <c r="CK907" i="12" s="1"/>
  <c r="DH796" i="12"/>
  <c r="DH907" i="12" s="1"/>
  <c r="S797" i="12"/>
  <c r="S908" i="12" s="1"/>
  <c r="AI797" i="12"/>
  <c r="AI908" i="12" s="1"/>
  <c r="AY797" i="12"/>
  <c r="AY908" i="12" s="1"/>
  <c r="BO797" i="12"/>
  <c r="BO908" i="12" s="1"/>
  <c r="CE797" i="12"/>
  <c r="CE908" i="12" s="1"/>
  <c r="CU797" i="12"/>
  <c r="CU908" i="12" s="1"/>
  <c r="F798" i="12"/>
  <c r="F909" i="12" s="1"/>
  <c r="V798" i="12"/>
  <c r="V909" i="12" s="1"/>
  <c r="AL798" i="12"/>
  <c r="AL909" i="12" s="1"/>
  <c r="BB798" i="12"/>
  <c r="BB909" i="12" s="1"/>
  <c r="BR798" i="12"/>
  <c r="BR909" i="12" s="1"/>
  <c r="CH798" i="12"/>
  <c r="CH909" i="12" s="1"/>
  <c r="CX798" i="12"/>
  <c r="CX909" i="12" s="1"/>
  <c r="I799" i="12"/>
  <c r="I910" i="12" s="1"/>
  <c r="Y799" i="12"/>
  <c r="Y910" i="12" s="1"/>
  <c r="AO799" i="12"/>
  <c r="AO910" i="12" s="1"/>
  <c r="BE799" i="12"/>
  <c r="BE910" i="12" s="1"/>
  <c r="BU799" i="12"/>
  <c r="BU910" i="12" s="1"/>
  <c r="CK799" i="12"/>
  <c r="CK910" i="12" s="1"/>
  <c r="DA799" i="12"/>
  <c r="DA910" i="12" s="1"/>
  <c r="L800" i="12"/>
  <c r="L911" i="12" s="1"/>
  <c r="AB800" i="12"/>
  <c r="AB911" i="12" s="1"/>
  <c r="AJ800" i="12"/>
  <c r="AJ911" i="12" s="1"/>
  <c r="AR800" i="12"/>
  <c r="AR911" i="12" s="1"/>
  <c r="AZ800" i="12"/>
  <c r="AZ911" i="12" s="1"/>
  <c r="BH800" i="12"/>
  <c r="BH911" i="12" s="1"/>
  <c r="BP800" i="12"/>
  <c r="BP911" i="12" s="1"/>
  <c r="BX800" i="12"/>
  <c r="BX911" i="12" s="1"/>
  <c r="CF800" i="12"/>
  <c r="CF911" i="12" s="1"/>
  <c r="CN800" i="12"/>
  <c r="CN911" i="12" s="1"/>
  <c r="CV800" i="12"/>
  <c r="CV911" i="12" s="1"/>
  <c r="DD800" i="12"/>
  <c r="DD911" i="12" s="1"/>
  <c r="G801" i="12"/>
  <c r="G912" i="12" s="1"/>
  <c r="O801" i="12"/>
  <c r="O912" i="12" s="1"/>
  <c r="W801" i="12"/>
  <c r="W912" i="12" s="1"/>
  <c r="AE801" i="12"/>
  <c r="AE912" i="12" s="1"/>
  <c r="AM801" i="12"/>
  <c r="AM912" i="12" s="1"/>
  <c r="AU801" i="12"/>
  <c r="AU912" i="12" s="1"/>
  <c r="BC801" i="12"/>
  <c r="BC912" i="12" s="1"/>
  <c r="BK801" i="12"/>
  <c r="BK912" i="12" s="1"/>
  <c r="BS801" i="12"/>
  <c r="BS912" i="12" s="1"/>
  <c r="CA801" i="12"/>
  <c r="CA912" i="12" s="1"/>
  <c r="CI801" i="12"/>
  <c r="CI912" i="12" s="1"/>
  <c r="CQ801" i="12"/>
  <c r="CQ912" i="12" s="1"/>
  <c r="CY801" i="12"/>
  <c r="CY912" i="12" s="1"/>
  <c r="DG801" i="12"/>
  <c r="DG912" i="12" s="1"/>
  <c r="J802" i="12"/>
  <c r="J913" i="12" s="1"/>
  <c r="R802" i="12"/>
  <c r="R913" i="12" s="1"/>
  <c r="Z802" i="12"/>
  <c r="Z913" i="12" s="1"/>
  <c r="AH802" i="12"/>
  <c r="AH913" i="12" s="1"/>
  <c r="AP802" i="12"/>
  <c r="AP913" i="12" s="1"/>
  <c r="AX802" i="12"/>
  <c r="AX913" i="12" s="1"/>
  <c r="BF802" i="12"/>
  <c r="BF913" i="12" s="1"/>
  <c r="BN802" i="12"/>
  <c r="BN913" i="12" s="1"/>
  <c r="BV802" i="12"/>
  <c r="BV913" i="12" s="1"/>
  <c r="CD802" i="12"/>
  <c r="CD913" i="12" s="1"/>
  <c r="CL802" i="12"/>
  <c r="CL913" i="12" s="1"/>
  <c r="CT802" i="12"/>
  <c r="CT913" i="12" s="1"/>
  <c r="DB802" i="12"/>
  <c r="DB913" i="12" s="1"/>
  <c r="E803" i="12"/>
  <c r="E914" i="12" s="1"/>
  <c r="M803" i="12"/>
  <c r="M914" i="12" s="1"/>
  <c r="U803" i="12"/>
  <c r="U914" i="12" s="1"/>
  <c r="AC803" i="12"/>
  <c r="AC914" i="12" s="1"/>
  <c r="AK803" i="12"/>
  <c r="AK914" i="12" s="1"/>
  <c r="AS803" i="12"/>
  <c r="AS914" i="12" s="1"/>
  <c r="BA803" i="12"/>
  <c r="BA914" i="12" s="1"/>
  <c r="BI803" i="12"/>
  <c r="BI914" i="12" s="1"/>
  <c r="BQ803" i="12"/>
  <c r="BQ914" i="12" s="1"/>
  <c r="BY803" i="12"/>
  <c r="BY914" i="12" s="1"/>
  <c r="CG803" i="12"/>
  <c r="CG914" i="12" s="1"/>
  <c r="CO803" i="12"/>
  <c r="CO914" i="12" s="1"/>
  <c r="CW803" i="12"/>
  <c r="CW914" i="12" s="1"/>
  <c r="DE803" i="12"/>
  <c r="DE914" i="12" s="1"/>
  <c r="H804" i="12"/>
  <c r="H915" i="12" s="1"/>
  <c r="P804" i="12"/>
  <c r="P915" i="12" s="1"/>
  <c r="BG794" i="12"/>
  <c r="BG905" i="12" s="1"/>
  <c r="N795" i="12"/>
  <c r="N906" i="12" s="1"/>
  <c r="BZ795" i="12"/>
  <c r="BZ906" i="12" s="1"/>
  <c r="CW795" i="12"/>
  <c r="CW906" i="12" s="1"/>
  <c r="M796" i="12"/>
  <c r="M907" i="12" s="1"/>
  <c r="AG796" i="12"/>
  <c r="AG907" i="12" s="1"/>
  <c r="BD796" i="12"/>
  <c r="BD907" i="12" s="1"/>
  <c r="BY796" i="12"/>
  <c r="BY907" i="12" s="1"/>
  <c r="CS796" i="12"/>
  <c r="CS907" i="12" s="1"/>
  <c r="H797" i="12"/>
  <c r="H908" i="12" s="1"/>
  <c r="X797" i="12"/>
  <c r="X908" i="12" s="1"/>
  <c r="AN797" i="12"/>
  <c r="AN908" i="12" s="1"/>
  <c r="BD797" i="12"/>
  <c r="BD908" i="12" s="1"/>
  <c r="BT797" i="12"/>
  <c r="BT908" i="12" s="1"/>
  <c r="CJ797" i="12"/>
  <c r="CJ908" i="12" s="1"/>
  <c r="CZ797" i="12"/>
  <c r="CZ908" i="12" s="1"/>
  <c r="K798" i="12"/>
  <c r="K909" i="12" s="1"/>
  <c r="AA798" i="12"/>
  <c r="AA909" i="12" s="1"/>
  <c r="AQ798" i="12"/>
  <c r="AQ909" i="12" s="1"/>
  <c r="BG798" i="12"/>
  <c r="BG909" i="12" s="1"/>
  <c r="BW798" i="12"/>
  <c r="BW909" i="12" s="1"/>
  <c r="CM798" i="12"/>
  <c r="CM909" i="12" s="1"/>
  <c r="DC798" i="12"/>
  <c r="DC909" i="12" s="1"/>
  <c r="N799" i="12"/>
  <c r="N910" i="12" s="1"/>
  <c r="AD799" i="12"/>
  <c r="AD910" i="12" s="1"/>
  <c r="AT799" i="12"/>
  <c r="AT910" i="12" s="1"/>
  <c r="BJ799" i="12"/>
  <c r="BJ910" i="12" s="1"/>
  <c r="BZ799" i="12"/>
  <c r="BZ910" i="12" s="1"/>
  <c r="CP799" i="12"/>
  <c r="CP910" i="12" s="1"/>
  <c r="DF799" i="12"/>
  <c r="DF910" i="12" s="1"/>
  <c r="Q800" i="12"/>
  <c r="Q911" i="12" s="1"/>
  <c r="AE800" i="12"/>
  <c r="AE911" i="12" s="1"/>
  <c r="AM800" i="12"/>
  <c r="AM911" i="12" s="1"/>
  <c r="AU800" i="12"/>
  <c r="AU911" i="12" s="1"/>
  <c r="BC800" i="12"/>
  <c r="BC911" i="12" s="1"/>
  <c r="BK800" i="12"/>
  <c r="BK911" i="12" s="1"/>
  <c r="BS800" i="12"/>
  <c r="BS911" i="12" s="1"/>
  <c r="CA800" i="12"/>
  <c r="CA911" i="12" s="1"/>
  <c r="CI800" i="12"/>
  <c r="CI911" i="12" s="1"/>
  <c r="CQ800" i="12"/>
  <c r="CQ911" i="12" s="1"/>
  <c r="CY800" i="12"/>
  <c r="CY911" i="12" s="1"/>
  <c r="DG800" i="12"/>
  <c r="DG911" i="12" s="1"/>
  <c r="J801" i="12"/>
  <c r="J912" i="12" s="1"/>
  <c r="R801" i="12"/>
  <c r="R912" i="12" s="1"/>
  <c r="Z801" i="12"/>
  <c r="Z912" i="12" s="1"/>
  <c r="AH801" i="12"/>
  <c r="AH912" i="12" s="1"/>
  <c r="AP801" i="12"/>
  <c r="AP912" i="12" s="1"/>
  <c r="AX801" i="12"/>
  <c r="AX912" i="12" s="1"/>
  <c r="BF801" i="12"/>
  <c r="BF912" i="12" s="1"/>
  <c r="BN801" i="12"/>
  <c r="BN912" i="12" s="1"/>
  <c r="BV801" i="12"/>
  <c r="BV912" i="12" s="1"/>
  <c r="CD801" i="12"/>
  <c r="CD912" i="12" s="1"/>
  <c r="CL801" i="12"/>
  <c r="CL912" i="12" s="1"/>
  <c r="CT801" i="12"/>
  <c r="CT912" i="12" s="1"/>
  <c r="DB801" i="12"/>
  <c r="DB912" i="12" s="1"/>
  <c r="E802" i="12"/>
  <c r="E913" i="12" s="1"/>
  <c r="M802" i="12"/>
  <c r="M913" i="12" s="1"/>
  <c r="U802" i="12"/>
  <c r="U913" i="12" s="1"/>
  <c r="AC802" i="12"/>
  <c r="AC913" i="12" s="1"/>
  <c r="AK802" i="12"/>
  <c r="AK913" i="12" s="1"/>
  <c r="AS802" i="12"/>
  <c r="AS913" i="12" s="1"/>
  <c r="BA802" i="12"/>
  <c r="BA913" i="12" s="1"/>
  <c r="BI802" i="12"/>
  <c r="BI913" i="12" s="1"/>
  <c r="BQ802" i="12"/>
  <c r="BQ913" i="12" s="1"/>
  <c r="BY802" i="12"/>
  <c r="BY913" i="12" s="1"/>
  <c r="CG802" i="12"/>
  <c r="CG913" i="12" s="1"/>
  <c r="CO802" i="12"/>
  <c r="CO913" i="12" s="1"/>
  <c r="CW802" i="12"/>
  <c r="CW913" i="12" s="1"/>
  <c r="DE802" i="12"/>
  <c r="DE913" i="12" s="1"/>
  <c r="H803" i="12"/>
  <c r="H914" i="12" s="1"/>
  <c r="P803" i="12"/>
  <c r="P914" i="12" s="1"/>
  <c r="X803" i="12"/>
  <c r="X914" i="12" s="1"/>
  <c r="AF803" i="12"/>
  <c r="AF914" i="12" s="1"/>
  <c r="AN803" i="12"/>
  <c r="AN914" i="12" s="1"/>
  <c r="AV803" i="12"/>
  <c r="AV914" i="12" s="1"/>
  <c r="BD803" i="12"/>
  <c r="BD914" i="12" s="1"/>
  <c r="BL803" i="12"/>
  <c r="BL914" i="12" s="1"/>
  <c r="BT803" i="12"/>
  <c r="BT914" i="12" s="1"/>
  <c r="CB803" i="12"/>
  <c r="CB914" i="12" s="1"/>
  <c r="CJ803" i="12"/>
  <c r="CJ914" i="12" s="1"/>
  <c r="CR803" i="12"/>
  <c r="CR914" i="12" s="1"/>
  <c r="CZ803" i="12"/>
  <c r="CZ914" i="12" s="1"/>
  <c r="DH803" i="12"/>
  <c r="DH914" i="12" s="1"/>
  <c r="K804" i="12"/>
  <c r="K915" i="12" s="1"/>
  <c r="S804" i="12"/>
  <c r="S915" i="12" s="1"/>
  <c r="AQ794" i="12"/>
  <c r="AQ905" i="12" s="1"/>
  <c r="CD795" i="12"/>
  <c r="CD906" i="12" s="1"/>
  <c r="AF796" i="12"/>
  <c r="AF907" i="12" s="1"/>
  <c r="CO796" i="12"/>
  <c r="CO907" i="12" s="1"/>
  <c r="AA797" i="12"/>
  <c r="AA908" i="12" s="1"/>
  <c r="BQ797" i="12"/>
  <c r="BQ908" i="12" s="1"/>
  <c r="G798" i="12"/>
  <c r="G909" i="12" s="1"/>
  <c r="AT798" i="12"/>
  <c r="AT909" i="12" s="1"/>
  <c r="CJ798" i="12"/>
  <c r="CJ909" i="12" s="1"/>
  <c r="Z799" i="12"/>
  <c r="Z910" i="12" s="1"/>
  <c r="BM799" i="12"/>
  <c r="BM910" i="12" s="1"/>
  <c r="DC799" i="12"/>
  <c r="DC910" i="12" s="1"/>
  <c r="AK800" i="12"/>
  <c r="AK911" i="12" s="1"/>
  <c r="BD800" i="12"/>
  <c r="BD911" i="12" s="1"/>
  <c r="BZ800" i="12"/>
  <c r="BZ911" i="12" s="1"/>
  <c r="CW800" i="12"/>
  <c r="CW911" i="12" s="1"/>
  <c r="K801" i="12"/>
  <c r="K912" i="12" s="1"/>
  <c r="AG801" i="12"/>
  <c r="AG912" i="12" s="1"/>
  <c r="BD801" i="12"/>
  <c r="BD912" i="12" s="1"/>
  <c r="BW801" i="12"/>
  <c r="BW912" i="12" s="1"/>
  <c r="CS801" i="12"/>
  <c r="CS912" i="12" s="1"/>
  <c r="K802" i="12"/>
  <c r="K913" i="12" s="1"/>
  <c r="AD802" i="12"/>
  <c r="AD913" i="12" s="1"/>
  <c r="AZ802" i="12"/>
  <c r="AZ913" i="12" s="1"/>
  <c r="BW802" i="12"/>
  <c r="BW913" i="12" s="1"/>
  <c r="CP802" i="12"/>
  <c r="CP913" i="12" s="1"/>
  <c r="G803" i="12"/>
  <c r="G914" i="12" s="1"/>
  <c r="AD803" i="12"/>
  <c r="AD914" i="12" s="1"/>
  <c r="AW803" i="12"/>
  <c r="AW914" i="12" s="1"/>
  <c r="BS803" i="12"/>
  <c r="BS914" i="12" s="1"/>
  <c r="CP803" i="12"/>
  <c r="CP914" i="12" s="1"/>
  <c r="D804" i="12"/>
  <c r="D915" i="12" s="1"/>
  <c r="V804" i="12"/>
  <c r="V915" i="12" s="1"/>
  <c r="AD804" i="12"/>
  <c r="AD915" i="12" s="1"/>
  <c r="AL804" i="12"/>
  <c r="AL915" i="12" s="1"/>
  <c r="AT804" i="12"/>
  <c r="AT915" i="12" s="1"/>
  <c r="BB804" i="12"/>
  <c r="BB915" i="12" s="1"/>
  <c r="BJ804" i="12"/>
  <c r="BJ915" i="12" s="1"/>
  <c r="BR804" i="12"/>
  <c r="BR915" i="12" s="1"/>
  <c r="BZ804" i="12"/>
  <c r="BZ915" i="12" s="1"/>
  <c r="CH804" i="12"/>
  <c r="CH915" i="12" s="1"/>
  <c r="CP804" i="12"/>
  <c r="CP915" i="12" s="1"/>
  <c r="CX804" i="12"/>
  <c r="CX915" i="12" s="1"/>
  <c r="DF804" i="12"/>
  <c r="DF915" i="12" s="1"/>
  <c r="I805" i="12"/>
  <c r="I916" i="12" s="1"/>
  <c r="Q805" i="12"/>
  <c r="Q916" i="12" s="1"/>
  <c r="Y805" i="12"/>
  <c r="Y916" i="12" s="1"/>
  <c r="AG805" i="12"/>
  <c r="AG916" i="12" s="1"/>
  <c r="AO805" i="12"/>
  <c r="AO916" i="12" s="1"/>
  <c r="AW805" i="12"/>
  <c r="AW916" i="12" s="1"/>
  <c r="BE805" i="12"/>
  <c r="BE916" i="12" s="1"/>
  <c r="BM805" i="12"/>
  <c r="BM916" i="12" s="1"/>
  <c r="BU805" i="12"/>
  <c r="BU916" i="12" s="1"/>
  <c r="CC805" i="12"/>
  <c r="CC916" i="12" s="1"/>
  <c r="CK805" i="12"/>
  <c r="CK916" i="12" s="1"/>
  <c r="CS805" i="12"/>
  <c r="CS916" i="12" s="1"/>
  <c r="DA805" i="12"/>
  <c r="DA916" i="12" s="1"/>
  <c r="D806" i="12"/>
  <c r="D917" i="12" s="1"/>
  <c r="L806" i="12"/>
  <c r="L917" i="12" s="1"/>
  <c r="T806" i="12"/>
  <c r="T917" i="12" s="1"/>
  <c r="AB806" i="12"/>
  <c r="AB917" i="12" s="1"/>
  <c r="AJ806" i="12"/>
  <c r="AJ917" i="12" s="1"/>
  <c r="AR806" i="12"/>
  <c r="AR917" i="12" s="1"/>
  <c r="AZ806" i="12"/>
  <c r="AZ917" i="12" s="1"/>
  <c r="BH806" i="12"/>
  <c r="BH917" i="12" s="1"/>
  <c r="BP806" i="12"/>
  <c r="BP917" i="12" s="1"/>
  <c r="BX806" i="12"/>
  <c r="BX917" i="12" s="1"/>
  <c r="CF806" i="12"/>
  <c r="CF917" i="12" s="1"/>
  <c r="CN806" i="12"/>
  <c r="CN917" i="12" s="1"/>
  <c r="CV806" i="12"/>
  <c r="CV917" i="12" s="1"/>
  <c r="DD806" i="12"/>
  <c r="DD917" i="12" s="1"/>
  <c r="G807" i="12"/>
  <c r="G918" i="12" s="1"/>
  <c r="O807" i="12"/>
  <c r="O918" i="12" s="1"/>
  <c r="W807" i="12"/>
  <c r="W918" i="12" s="1"/>
  <c r="AE807" i="12"/>
  <c r="AE918" i="12" s="1"/>
  <c r="AM807" i="12"/>
  <c r="AM918" i="12" s="1"/>
  <c r="AU807" i="12"/>
  <c r="AU918" i="12" s="1"/>
  <c r="BC807" i="12"/>
  <c r="BC918" i="12" s="1"/>
  <c r="BK807" i="12"/>
  <c r="BK918" i="12" s="1"/>
  <c r="BS807" i="12"/>
  <c r="BS918" i="12" s="1"/>
  <c r="CA807" i="12"/>
  <c r="CA918" i="12" s="1"/>
  <c r="CI807" i="12"/>
  <c r="CI918" i="12" s="1"/>
  <c r="CQ807" i="12"/>
  <c r="CQ918" i="12" s="1"/>
  <c r="CY807" i="12"/>
  <c r="CY918" i="12" s="1"/>
  <c r="DG807" i="12"/>
  <c r="DG918" i="12" s="1"/>
  <c r="AY794" i="12"/>
  <c r="AY905" i="12" s="1"/>
  <c r="CP795" i="12"/>
  <c r="CP906" i="12" s="1"/>
  <c r="AK796" i="12"/>
  <c r="AK907" i="12" s="1"/>
  <c r="CR796" i="12"/>
  <c r="CR907" i="12" s="1"/>
  <c r="AJ797" i="12"/>
  <c r="AJ908" i="12" s="1"/>
  <c r="BW797" i="12"/>
  <c r="BW908" i="12" s="1"/>
  <c r="H798" i="12"/>
  <c r="H909" i="12" s="1"/>
  <c r="BC798" i="12"/>
  <c r="BC909" i="12" s="1"/>
  <c r="CP798" i="12"/>
  <c r="CP909" i="12" s="1"/>
  <c r="AA799" i="12"/>
  <c r="AA910" i="12" s="1"/>
  <c r="BV799" i="12"/>
  <c r="BV910" i="12" s="1"/>
  <c r="D800" i="12"/>
  <c r="D911" i="12" s="1"/>
  <c r="AL800" i="12"/>
  <c r="AL911" i="12" s="1"/>
  <c r="BI800" i="12"/>
  <c r="BI911" i="12" s="1"/>
  <c r="CB800" i="12"/>
  <c r="CB911" i="12" s="1"/>
  <c r="CX800" i="12"/>
  <c r="CX911" i="12" s="1"/>
  <c r="P801" i="12"/>
  <c r="P912" i="12" s="1"/>
  <c r="AI801" i="12"/>
  <c r="AI912" i="12" s="1"/>
  <c r="BE801" i="12"/>
  <c r="BE912" i="12" s="1"/>
  <c r="CB801" i="12"/>
  <c r="CB912" i="12" s="1"/>
  <c r="CU801" i="12"/>
  <c r="CU912" i="12" s="1"/>
  <c r="L802" i="12"/>
  <c r="L913" i="12" s="1"/>
  <c r="AI802" i="12"/>
  <c r="AI913" i="12" s="1"/>
  <c r="BB802" i="12"/>
  <c r="BB913" i="12" s="1"/>
  <c r="BX802" i="12"/>
  <c r="BX913" i="12" s="1"/>
  <c r="CU802" i="12"/>
  <c r="CU913" i="12" s="1"/>
  <c r="I803" i="12"/>
  <c r="I914" i="12" s="1"/>
  <c r="AE803" i="12"/>
  <c r="AE914" i="12" s="1"/>
  <c r="BB803" i="12"/>
  <c r="BB914" i="12" s="1"/>
  <c r="BU803" i="12"/>
  <c r="BU914" i="12" s="1"/>
  <c r="CQ803" i="12"/>
  <c r="CQ914" i="12" s="1"/>
  <c r="I804" i="12"/>
  <c r="I915" i="12" s="1"/>
  <c r="W804" i="12"/>
  <c r="W915" i="12" s="1"/>
  <c r="AE804" i="12"/>
  <c r="AE915" i="12" s="1"/>
  <c r="AM804" i="12"/>
  <c r="AM915" i="12" s="1"/>
  <c r="AU804" i="12"/>
  <c r="AU915" i="12" s="1"/>
  <c r="BC804" i="12"/>
  <c r="BC915" i="12" s="1"/>
  <c r="BK804" i="12"/>
  <c r="BK915" i="12" s="1"/>
  <c r="BS804" i="12"/>
  <c r="BS915" i="12" s="1"/>
  <c r="CA804" i="12"/>
  <c r="CA915" i="12" s="1"/>
  <c r="CI804" i="12"/>
  <c r="CI915" i="12" s="1"/>
  <c r="CQ804" i="12"/>
  <c r="CQ915" i="12" s="1"/>
  <c r="CY804" i="12"/>
  <c r="CY915" i="12" s="1"/>
  <c r="DG804" i="12"/>
  <c r="DG915" i="12" s="1"/>
  <c r="J805" i="12"/>
  <c r="J916" i="12" s="1"/>
  <c r="R805" i="12"/>
  <c r="R916" i="12" s="1"/>
  <c r="Z805" i="12"/>
  <c r="Z916" i="12" s="1"/>
  <c r="AH805" i="12"/>
  <c r="AH916" i="12" s="1"/>
  <c r="AP805" i="12"/>
  <c r="AP916" i="12" s="1"/>
  <c r="AX805" i="12"/>
  <c r="AX916" i="12" s="1"/>
  <c r="BF805" i="12"/>
  <c r="BF916" i="12" s="1"/>
  <c r="BN805" i="12"/>
  <c r="BN916" i="12" s="1"/>
  <c r="BV805" i="12"/>
  <c r="BV916" i="12" s="1"/>
  <c r="CD805" i="12"/>
  <c r="CD916" i="12" s="1"/>
  <c r="CL805" i="12"/>
  <c r="CL916" i="12" s="1"/>
  <c r="CT805" i="12"/>
  <c r="CT916" i="12" s="1"/>
  <c r="DB805" i="12"/>
  <c r="DB916" i="12" s="1"/>
  <c r="E806" i="12"/>
  <c r="E917" i="12" s="1"/>
  <c r="M806" i="12"/>
  <c r="M917" i="12" s="1"/>
  <c r="U806" i="12"/>
  <c r="U917" i="12" s="1"/>
  <c r="AC806" i="12"/>
  <c r="AC917" i="12" s="1"/>
  <c r="AK806" i="12"/>
  <c r="AK917" i="12" s="1"/>
  <c r="AS806" i="12"/>
  <c r="AS917" i="12" s="1"/>
  <c r="BA806" i="12"/>
  <c r="BA917" i="12" s="1"/>
  <c r="BI806" i="12"/>
  <c r="BI917" i="12" s="1"/>
  <c r="BQ806" i="12"/>
  <c r="BQ917" i="12" s="1"/>
  <c r="BY806" i="12"/>
  <c r="BY917" i="12" s="1"/>
  <c r="CG806" i="12"/>
  <c r="CG917" i="12" s="1"/>
  <c r="CO806" i="12"/>
  <c r="CO917" i="12" s="1"/>
  <c r="CW806" i="12"/>
  <c r="CW917" i="12" s="1"/>
  <c r="DE806" i="12"/>
  <c r="DE917" i="12" s="1"/>
  <c r="H807" i="12"/>
  <c r="H918" i="12" s="1"/>
  <c r="P807" i="12"/>
  <c r="P918" i="12" s="1"/>
  <c r="BO794" i="12"/>
  <c r="BO905" i="12" s="1"/>
  <c r="CT795" i="12"/>
  <c r="CT906" i="12" s="1"/>
  <c r="AW796" i="12"/>
  <c r="AW907" i="12" s="1"/>
  <c r="CW796" i="12"/>
  <c r="CW907" i="12" s="1"/>
  <c r="AK797" i="12"/>
  <c r="AK908" i="12" s="1"/>
  <c r="CF797" i="12"/>
  <c r="CF908" i="12" s="1"/>
  <c r="N798" i="12"/>
  <c r="N909" i="12" s="1"/>
  <c r="BD798" i="12"/>
  <c r="BD909" i="12" s="1"/>
  <c r="CY798" i="12"/>
  <c r="CY909" i="12" s="1"/>
  <c r="AG799" i="12"/>
  <c r="AG910" i="12" s="1"/>
  <c r="BW799" i="12"/>
  <c r="BW910" i="12" s="1"/>
  <c r="M800" i="12"/>
  <c r="M911" i="12" s="1"/>
  <c r="AN800" i="12"/>
  <c r="AN911" i="12" s="1"/>
  <c r="BJ800" i="12"/>
  <c r="BJ911" i="12" s="1"/>
  <c r="CG800" i="12"/>
  <c r="CG911" i="12" s="1"/>
  <c r="CZ800" i="12"/>
  <c r="CZ911" i="12" s="1"/>
  <c r="Q801" i="12"/>
  <c r="Q912" i="12" s="1"/>
  <c r="AN801" i="12"/>
  <c r="AN912" i="12" s="1"/>
  <c r="BG801" i="12"/>
  <c r="BG912" i="12" s="1"/>
  <c r="CC801" i="12"/>
  <c r="CC912" i="12" s="1"/>
  <c r="CZ801" i="12"/>
  <c r="CZ912" i="12" s="1"/>
  <c r="N802" i="12"/>
  <c r="N913" i="12" s="1"/>
  <c r="AJ802" i="12"/>
  <c r="AJ913" i="12" s="1"/>
  <c r="BG802" i="12"/>
  <c r="BG913" i="12" s="1"/>
  <c r="BZ802" i="12"/>
  <c r="BZ913" i="12" s="1"/>
  <c r="CV802" i="12"/>
  <c r="CV913" i="12" s="1"/>
  <c r="N803" i="12"/>
  <c r="N914" i="12" s="1"/>
  <c r="AG803" i="12"/>
  <c r="AG914" i="12" s="1"/>
  <c r="BC803" i="12"/>
  <c r="BC914" i="12" s="1"/>
  <c r="BZ803" i="12"/>
  <c r="BZ914" i="12" s="1"/>
  <c r="CS803" i="12"/>
  <c r="CS914" i="12" s="1"/>
  <c r="J804" i="12"/>
  <c r="J915" i="12" s="1"/>
  <c r="X804" i="12"/>
  <c r="X915" i="12" s="1"/>
  <c r="AF804" i="12"/>
  <c r="AF915" i="12" s="1"/>
  <c r="AN804" i="12"/>
  <c r="AN915" i="12" s="1"/>
  <c r="AV804" i="12"/>
  <c r="AV915" i="12" s="1"/>
  <c r="BD804" i="12"/>
  <c r="BD915" i="12" s="1"/>
  <c r="BL804" i="12"/>
  <c r="BL915" i="12" s="1"/>
  <c r="BT804" i="12"/>
  <c r="BT915" i="12" s="1"/>
  <c r="CB804" i="12"/>
  <c r="CB915" i="12" s="1"/>
  <c r="CJ804" i="12"/>
  <c r="CJ915" i="12" s="1"/>
  <c r="CR804" i="12"/>
  <c r="CR915" i="12" s="1"/>
  <c r="CZ804" i="12"/>
  <c r="CZ915" i="12" s="1"/>
  <c r="DH804" i="12"/>
  <c r="DH915" i="12" s="1"/>
  <c r="K805" i="12"/>
  <c r="K916" i="12" s="1"/>
  <c r="S805" i="12"/>
  <c r="S916" i="12" s="1"/>
  <c r="AA805" i="12"/>
  <c r="AA916" i="12" s="1"/>
  <c r="AI805" i="12"/>
  <c r="AI916" i="12" s="1"/>
  <c r="AQ805" i="12"/>
  <c r="AQ916" i="12" s="1"/>
  <c r="AY805" i="12"/>
  <c r="AY916" i="12" s="1"/>
  <c r="BG805" i="12"/>
  <c r="BG916" i="12" s="1"/>
  <c r="BO805" i="12"/>
  <c r="BO916" i="12" s="1"/>
  <c r="BW805" i="12"/>
  <c r="BW916" i="12" s="1"/>
  <c r="CE805" i="12"/>
  <c r="CE916" i="12" s="1"/>
  <c r="CM805" i="12"/>
  <c r="CM916" i="12" s="1"/>
  <c r="CU805" i="12"/>
  <c r="CU916" i="12" s="1"/>
  <c r="DC805" i="12"/>
  <c r="DC916" i="12" s="1"/>
  <c r="F806" i="12"/>
  <c r="F917" i="12" s="1"/>
  <c r="N806" i="12"/>
  <c r="N917" i="12" s="1"/>
  <c r="V806" i="12"/>
  <c r="V917" i="12" s="1"/>
  <c r="AD806" i="12"/>
  <c r="AD917" i="12" s="1"/>
  <c r="AL806" i="12"/>
  <c r="AL917" i="12" s="1"/>
  <c r="AT806" i="12"/>
  <c r="AT917" i="12" s="1"/>
  <c r="BB806" i="12"/>
  <c r="BB917" i="12" s="1"/>
  <c r="BJ806" i="12"/>
  <c r="BJ917" i="12" s="1"/>
  <c r="BR806" i="12"/>
  <c r="BR917" i="12" s="1"/>
  <c r="BZ806" i="12"/>
  <c r="BZ917" i="12" s="1"/>
  <c r="CH806" i="12"/>
  <c r="CH917" i="12" s="1"/>
  <c r="CP806" i="12"/>
  <c r="CP917" i="12" s="1"/>
  <c r="CX806" i="12"/>
  <c r="CX917" i="12" s="1"/>
  <c r="DF806" i="12"/>
  <c r="DF917" i="12" s="1"/>
  <c r="I807" i="12"/>
  <c r="I918" i="12" s="1"/>
  <c r="Q807" i="12"/>
  <c r="Q918" i="12" s="1"/>
  <c r="DC794" i="12"/>
  <c r="DC905" i="12" s="1"/>
  <c r="CX795" i="12"/>
  <c r="CX906" i="12" s="1"/>
  <c r="BA796" i="12"/>
  <c r="BA907" i="12" s="1"/>
  <c r="D797" i="12"/>
  <c r="D908" i="12" s="1"/>
  <c r="AQ797" i="12"/>
  <c r="AQ908" i="12" s="1"/>
  <c r="CG797" i="12"/>
  <c r="CG908" i="12" s="1"/>
  <c r="W798" i="12"/>
  <c r="W909" i="12" s="1"/>
  <c r="BJ798" i="12"/>
  <c r="BJ909" i="12" s="1"/>
  <c r="CZ798" i="12"/>
  <c r="CZ909" i="12" s="1"/>
  <c r="AP799" i="12"/>
  <c r="AP910" i="12" s="1"/>
  <c r="CC799" i="12"/>
  <c r="CC910" i="12" s="1"/>
  <c r="N800" i="12"/>
  <c r="N911" i="12" s="1"/>
  <c r="AS800" i="12"/>
  <c r="AS911" i="12" s="1"/>
  <c r="BL800" i="12"/>
  <c r="BL911" i="12" s="1"/>
  <c r="CH800" i="12"/>
  <c r="CH911" i="12" s="1"/>
  <c r="DE800" i="12"/>
  <c r="DE911" i="12" s="1"/>
  <c r="S801" i="12"/>
  <c r="S912" i="12" s="1"/>
  <c r="AO801" i="12"/>
  <c r="AO912" i="12" s="1"/>
  <c r="BL801" i="12"/>
  <c r="BL912" i="12" s="1"/>
  <c r="CE801" i="12"/>
  <c r="CE912" i="12" s="1"/>
  <c r="DA801" i="12"/>
  <c r="DA912" i="12" s="1"/>
  <c r="S802" i="12"/>
  <c r="S913" i="12" s="1"/>
  <c r="AL802" i="12"/>
  <c r="AL913" i="12" s="1"/>
  <c r="BH802" i="12"/>
  <c r="BH913" i="12" s="1"/>
  <c r="CE802" i="12"/>
  <c r="CE913" i="12" s="1"/>
  <c r="CX802" i="12"/>
  <c r="CX913" i="12" s="1"/>
  <c r="O803" i="12"/>
  <c r="O914" i="12" s="1"/>
  <c r="AL803" i="12"/>
  <c r="AL914" i="12" s="1"/>
  <c r="BE803" i="12"/>
  <c r="BE914" i="12" s="1"/>
  <c r="CA803" i="12"/>
  <c r="CA914" i="12" s="1"/>
  <c r="CX803" i="12"/>
  <c r="CX914" i="12" s="1"/>
  <c r="L804" i="12"/>
  <c r="L915" i="12" s="1"/>
  <c r="Y804" i="12"/>
  <c r="Y915" i="12" s="1"/>
  <c r="AG804" i="12"/>
  <c r="AG915" i="12" s="1"/>
  <c r="AO804" i="12"/>
  <c r="AO915" i="12" s="1"/>
  <c r="AW804" i="12"/>
  <c r="AW915" i="12" s="1"/>
  <c r="BE804" i="12"/>
  <c r="BE915" i="12" s="1"/>
  <c r="BM804" i="12"/>
  <c r="BM915" i="12" s="1"/>
  <c r="BU804" i="12"/>
  <c r="BU915" i="12" s="1"/>
  <c r="CC804" i="12"/>
  <c r="CC915" i="12" s="1"/>
  <c r="CK804" i="12"/>
  <c r="CK915" i="12" s="1"/>
  <c r="CS804" i="12"/>
  <c r="CS915" i="12" s="1"/>
  <c r="DA804" i="12"/>
  <c r="DA915" i="12" s="1"/>
  <c r="D805" i="12"/>
  <c r="D916" i="12" s="1"/>
  <c r="L805" i="12"/>
  <c r="L916" i="12" s="1"/>
  <c r="T805" i="12"/>
  <c r="T916" i="12" s="1"/>
  <c r="AB805" i="12"/>
  <c r="AB916" i="12" s="1"/>
  <c r="AJ805" i="12"/>
  <c r="AJ916" i="12" s="1"/>
  <c r="AR805" i="12"/>
  <c r="AR916" i="12" s="1"/>
  <c r="AZ805" i="12"/>
  <c r="AZ916" i="12" s="1"/>
  <c r="BH805" i="12"/>
  <c r="BH916" i="12" s="1"/>
  <c r="BP805" i="12"/>
  <c r="BP916" i="12" s="1"/>
  <c r="BX805" i="12"/>
  <c r="BX916" i="12" s="1"/>
  <c r="CF805" i="12"/>
  <c r="CF916" i="12" s="1"/>
  <c r="CN805" i="12"/>
  <c r="CN916" i="12" s="1"/>
  <c r="CV805" i="12"/>
  <c r="CV916" i="12" s="1"/>
  <c r="DD805" i="12"/>
  <c r="DD916" i="12" s="1"/>
  <c r="G806" i="12"/>
  <c r="G917" i="12" s="1"/>
  <c r="O806" i="12"/>
  <c r="O917" i="12" s="1"/>
  <c r="W806" i="12"/>
  <c r="W917" i="12" s="1"/>
  <c r="AE806" i="12"/>
  <c r="AE917" i="12" s="1"/>
  <c r="AM806" i="12"/>
  <c r="AM917" i="12" s="1"/>
  <c r="AU806" i="12"/>
  <c r="AU917" i="12" s="1"/>
  <c r="BC806" i="12"/>
  <c r="BC917" i="12" s="1"/>
  <c r="F795" i="12"/>
  <c r="F906" i="12" s="1"/>
  <c r="H796" i="12"/>
  <c r="H907" i="12" s="1"/>
  <c r="BE796" i="12"/>
  <c r="BE907" i="12" s="1"/>
  <c r="E797" i="12"/>
  <c r="E908" i="12" s="1"/>
  <c r="AZ797" i="12"/>
  <c r="AZ908" i="12" s="1"/>
  <c r="CM797" i="12"/>
  <c r="CM908" i="12" s="1"/>
  <c r="X798" i="12"/>
  <c r="X909" i="12" s="1"/>
  <c r="BS798" i="12"/>
  <c r="BS909" i="12" s="1"/>
  <c r="DF798" i="12"/>
  <c r="DF909" i="12" s="1"/>
  <c r="AQ799" i="12"/>
  <c r="AQ910" i="12" s="1"/>
  <c r="CL799" i="12"/>
  <c r="CL910" i="12" s="1"/>
  <c r="T800" i="12"/>
  <c r="T911" i="12" s="1"/>
  <c r="AT800" i="12"/>
  <c r="AT911" i="12" s="1"/>
  <c r="BQ800" i="12"/>
  <c r="BQ911" i="12" s="1"/>
  <c r="CJ800" i="12"/>
  <c r="CJ911" i="12" s="1"/>
  <c r="DF800" i="12"/>
  <c r="DF911" i="12" s="1"/>
  <c r="X801" i="12"/>
  <c r="X912" i="12" s="1"/>
  <c r="AQ801" i="12"/>
  <c r="AQ912" i="12" s="1"/>
  <c r="BM801" i="12"/>
  <c r="BM912" i="12" s="1"/>
  <c r="CJ801" i="12"/>
  <c r="CJ912" i="12" s="1"/>
  <c r="DC801" i="12"/>
  <c r="DC912" i="12" s="1"/>
  <c r="T802" i="12"/>
  <c r="T913" i="12" s="1"/>
  <c r="AQ802" i="12"/>
  <c r="AQ913" i="12" s="1"/>
  <c r="BJ802" i="12"/>
  <c r="BJ913" i="12" s="1"/>
  <c r="CF802" i="12"/>
  <c r="CF913" i="12" s="1"/>
  <c r="DC802" i="12"/>
  <c r="DC913" i="12" s="1"/>
  <c r="Q803" i="12"/>
  <c r="Q914" i="12" s="1"/>
  <c r="AM803" i="12"/>
  <c r="AM914" i="12" s="1"/>
  <c r="BJ803" i="12"/>
  <c r="BJ914" i="12" s="1"/>
  <c r="CC803" i="12"/>
  <c r="CC914" i="12" s="1"/>
  <c r="CY803" i="12"/>
  <c r="CY914" i="12" s="1"/>
  <c r="Q804" i="12"/>
  <c r="Q915" i="12" s="1"/>
  <c r="Z804" i="12"/>
  <c r="Z915" i="12" s="1"/>
  <c r="AH804" i="12"/>
  <c r="AH915" i="12" s="1"/>
  <c r="AP804" i="12"/>
  <c r="AP915" i="12" s="1"/>
  <c r="AX804" i="12"/>
  <c r="AX915" i="12" s="1"/>
  <c r="BF804" i="12"/>
  <c r="BF915" i="12" s="1"/>
  <c r="BN804" i="12"/>
  <c r="BN915" i="12" s="1"/>
  <c r="BV804" i="12"/>
  <c r="BV915" i="12" s="1"/>
  <c r="CD804" i="12"/>
  <c r="CD915" i="12" s="1"/>
  <c r="CL804" i="12"/>
  <c r="CL915" i="12" s="1"/>
  <c r="CT804" i="12"/>
  <c r="CT915" i="12" s="1"/>
  <c r="DB804" i="12"/>
  <c r="DB915" i="12" s="1"/>
  <c r="E805" i="12"/>
  <c r="E916" i="12" s="1"/>
  <c r="M805" i="12"/>
  <c r="M916" i="12" s="1"/>
  <c r="U805" i="12"/>
  <c r="U916" i="12" s="1"/>
  <c r="AC805" i="12"/>
  <c r="AC916" i="12" s="1"/>
  <c r="AK805" i="12"/>
  <c r="AK916" i="12" s="1"/>
  <c r="AS805" i="12"/>
  <c r="AS916" i="12" s="1"/>
  <c r="BA805" i="12"/>
  <c r="BA916" i="12" s="1"/>
  <c r="BI805" i="12"/>
  <c r="BI916" i="12" s="1"/>
  <c r="BQ805" i="12"/>
  <c r="BQ916" i="12" s="1"/>
  <c r="BY805" i="12"/>
  <c r="BY916" i="12" s="1"/>
  <c r="CG805" i="12"/>
  <c r="CG916" i="12" s="1"/>
  <c r="CO805" i="12"/>
  <c r="CO916" i="12" s="1"/>
  <c r="CW805" i="12"/>
  <c r="CW916" i="12" s="1"/>
  <c r="DE805" i="12"/>
  <c r="DE916" i="12" s="1"/>
  <c r="H806" i="12"/>
  <c r="H917" i="12" s="1"/>
  <c r="P806" i="12"/>
  <c r="P917" i="12" s="1"/>
  <c r="X806" i="12"/>
  <c r="X917" i="12" s="1"/>
  <c r="AF806" i="12"/>
  <c r="AF917" i="12" s="1"/>
  <c r="AN806" i="12"/>
  <c r="AN917" i="12" s="1"/>
  <c r="AV806" i="12"/>
  <c r="AV917" i="12" s="1"/>
  <c r="BR795" i="12"/>
  <c r="BR906" i="12" s="1"/>
  <c r="AC796" i="12"/>
  <c r="AC907" i="12" s="1"/>
  <c r="CB796" i="12"/>
  <c r="CB907" i="12" s="1"/>
  <c r="U797" i="12"/>
  <c r="U908" i="12" s="1"/>
  <c r="BP797" i="12"/>
  <c r="BP908" i="12" s="1"/>
  <c r="DC797" i="12"/>
  <c r="DC908" i="12" s="1"/>
  <c r="AN798" i="12"/>
  <c r="AN909" i="12" s="1"/>
  <c r="CI798" i="12"/>
  <c r="CI909" i="12" s="1"/>
  <c r="Q799" i="12"/>
  <c r="Q910" i="12" s="1"/>
  <c r="BG799" i="12"/>
  <c r="BG910" i="12" s="1"/>
  <c r="DB799" i="12"/>
  <c r="DB910" i="12" s="1"/>
  <c r="AF800" i="12"/>
  <c r="AF911" i="12" s="1"/>
  <c r="BB800" i="12"/>
  <c r="BB911" i="12" s="1"/>
  <c r="BY800" i="12"/>
  <c r="BY911" i="12" s="1"/>
  <c r="CR800" i="12"/>
  <c r="CR911" i="12" s="1"/>
  <c r="I801" i="12"/>
  <c r="I912" i="12" s="1"/>
  <c r="AF801" i="12"/>
  <c r="AF912" i="12" s="1"/>
  <c r="AY801" i="12"/>
  <c r="AY912" i="12" s="1"/>
  <c r="BU801" i="12"/>
  <c r="BU912" i="12" s="1"/>
  <c r="CR801" i="12"/>
  <c r="CR912" i="12" s="1"/>
  <c r="F802" i="12"/>
  <c r="F913" i="12" s="1"/>
  <c r="AB802" i="12"/>
  <c r="AB913" i="12" s="1"/>
  <c r="AY802" i="12"/>
  <c r="AY913" i="12" s="1"/>
  <c r="BR802" i="12"/>
  <c r="BR913" i="12" s="1"/>
  <c r="CN802" i="12"/>
  <c r="CN913" i="12" s="1"/>
  <c r="F803" i="12"/>
  <c r="F914" i="12" s="1"/>
  <c r="Y803" i="12"/>
  <c r="Y914" i="12" s="1"/>
  <c r="AU803" i="12"/>
  <c r="AU914" i="12" s="1"/>
  <c r="BR803" i="12"/>
  <c r="BR914" i="12" s="1"/>
  <c r="CK803" i="12"/>
  <c r="CK914" i="12" s="1"/>
  <c r="DG803" i="12"/>
  <c r="DG914" i="12" s="1"/>
  <c r="U804" i="12"/>
  <c r="U915" i="12" s="1"/>
  <c r="AC804" i="12"/>
  <c r="AC915" i="12" s="1"/>
  <c r="AK804" i="12"/>
  <c r="AK915" i="12" s="1"/>
  <c r="AS804" i="12"/>
  <c r="AS915" i="12" s="1"/>
  <c r="BA804" i="12"/>
  <c r="BA915" i="12" s="1"/>
  <c r="BI804" i="12"/>
  <c r="BI915" i="12" s="1"/>
  <c r="BQ804" i="12"/>
  <c r="BQ915" i="12" s="1"/>
  <c r="BY804" i="12"/>
  <c r="BY915" i="12" s="1"/>
  <c r="CG804" i="12"/>
  <c r="CG915" i="12" s="1"/>
  <c r="CO804" i="12"/>
  <c r="CO915" i="12" s="1"/>
  <c r="CW804" i="12"/>
  <c r="CW915" i="12" s="1"/>
  <c r="DE804" i="12"/>
  <c r="DE915" i="12" s="1"/>
  <c r="H805" i="12"/>
  <c r="H916" i="12" s="1"/>
  <c r="P805" i="12"/>
  <c r="P916" i="12" s="1"/>
  <c r="X805" i="12"/>
  <c r="X916" i="12" s="1"/>
  <c r="AF805" i="12"/>
  <c r="AF916" i="12" s="1"/>
  <c r="AN805" i="12"/>
  <c r="AN916" i="12" s="1"/>
  <c r="AV805" i="12"/>
  <c r="AV916" i="12" s="1"/>
  <c r="BD805" i="12"/>
  <c r="BD916" i="12" s="1"/>
  <c r="BL805" i="12"/>
  <c r="BL916" i="12" s="1"/>
  <c r="BT805" i="12"/>
  <c r="BT916" i="12" s="1"/>
  <c r="CB805" i="12"/>
  <c r="CB916" i="12" s="1"/>
  <c r="CJ805" i="12"/>
  <c r="CJ916" i="12" s="1"/>
  <c r="CR805" i="12"/>
  <c r="CR916" i="12" s="1"/>
  <c r="CZ805" i="12"/>
  <c r="CZ916" i="12" s="1"/>
  <c r="DH805" i="12"/>
  <c r="DH916" i="12" s="1"/>
  <c r="K806" i="12"/>
  <c r="K917" i="12" s="1"/>
  <c r="S806" i="12"/>
  <c r="S917" i="12" s="1"/>
  <c r="AA806" i="12"/>
  <c r="AA917" i="12" s="1"/>
  <c r="AI806" i="12"/>
  <c r="AI917" i="12" s="1"/>
  <c r="AQ806" i="12"/>
  <c r="AQ917" i="12" s="1"/>
  <c r="AY806" i="12"/>
  <c r="AY917" i="12" s="1"/>
  <c r="BG806" i="12"/>
  <c r="BG917" i="12" s="1"/>
  <c r="BO806" i="12"/>
  <c r="BO917" i="12" s="1"/>
  <c r="BW806" i="12"/>
  <c r="BW917" i="12" s="1"/>
  <c r="CE806" i="12"/>
  <c r="CE917" i="12" s="1"/>
  <c r="V795" i="12"/>
  <c r="V906" i="12" s="1"/>
  <c r="BA797" i="12"/>
  <c r="BA908" i="12" s="1"/>
  <c r="J799" i="12"/>
  <c r="J910" i="12" s="1"/>
  <c r="AV800" i="12"/>
  <c r="AV911" i="12" s="1"/>
  <c r="Y801" i="12"/>
  <c r="Y912" i="12" s="1"/>
  <c r="DH801" i="12"/>
  <c r="DH912" i="12" s="1"/>
  <c r="CH802" i="12"/>
  <c r="CH913" i="12" s="1"/>
  <c r="BK803" i="12"/>
  <c r="BK914" i="12" s="1"/>
  <c r="AA804" i="12"/>
  <c r="AA915" i="12" s="1"/>
  <c r="BG804" i="12"/>
  <c r="BG915" i="12" s="1"/>
  <c r="CM804" i="12"/>
  <c r="CM915" i="12" s="1"/>
  <c r="N805" i="12"/>
  <c r="N916" i="12" s="1"/>
  <c r="AT805" i="12"/>
  <c r="AT916" i="12" s="1"/>
  <c r="BZ805" i="12"/>
  <c r="BZ916" i="12" s="1"/>
  <c r="DF805" i="12"/>
  <c r="DF916" i="12" s="1"/>
  <c r="AG806" i="12"/>
  <c r="AG917" i="12" s="1"/>
  <c r="BF806" i="12"/>
  <c r="BF917" i="12" s="1"/>
  <c r="BV806" i="12"/>
  <c r="BV917" i="12" s="1"/>
  <c r="CL806" i="12"/>
  <c r="CL917" i="12" s="1"/>
  <c r="CZ806" i="12"/>
  <c r="CZ917" i="12" s="1"/>
  <c r="F807" i="12"/>
  <c r="F918" i="12" s="1"/>
  <c r="T807" i="12"/>
  <c r="T918" i="12" s="1"/>
  <c r="AC807" i="12"/>
  <c r="AC918" i="12" s="1"/>
  <c r="AL807" i="12"/>
  <c r="AL918" i="12" s="1"/>
  <c r="AV807" i="12"/>
  <c r="AV918" i="12" s="1"/>
  <c r="BE807" i="12"/>
  <c r="BE918" i="12" s="1"/>
  <c r="BN807" i="12"/>
  <c r="BN918" i="12" s="1"/>
  <c r="BW807" i="12"/>
  <c r="BW918" i="12" s="1"/>
  <c r="CF807" i="12"/>
  <c r="CF918" i="12" s="1"/>
  <c r="CO807" i="12"/>
  <c r="CO918" i="12" s="1"/>
  <c r="CX807" i="12"/>
  <c r="CX918" i="12" s="1"/>
  <c r="DH807" i="12"/>
  <c r="DH918" i="12" s="1"/>
  <c r="K808" i="12"/>
  <c r="K919" i="12" s="1"/>
  <c r="S808" i="12"/>
  <c r="S919" i="12" s="1"/>
  <c r="AA808" i="12"/>
  <c r="AA919" i="12" s="1"/>
  <c r="AI808" i="12"/>
  <c r="AI919" i="12" s="1"/>
  <c r="AQ808" i="12"/>
  <c r="AQ919" i="12" s="1"/>
  <c r="AY808" i="12"/>
  <c r="AY919" i="12" s="1"/>
  <c r="BG808" i="12"/>
  <c r="BG919" i="12" s="1"/>
  <c r="BO808" i="12"/>
  <c r="BO919" i="12" s="1"/>
  <c r="BW808" i="12"/>
  <c r="BW919" i="12" s="1"/>
  <c r="CE808" i="12"/>
  <c r="CE919" i="12" s="1"/>
  <c r="CM808" i="12"/>
  <c r="CM919" i="12" s="1"/>
  <c r="CU808" i="12"/>
  <c r="CU919" i="12" s="1"/>
  <c r="DC808" i="12"/>
  <c r="DC919" i="12" s="1"/>
  <c r="F809" i="12"/>
  <c r="F920" i="12" s="1"/>
  <c r="N809" i="12"/>
  <c r="N920" i="12" s="1"/>
  <c r="V809" i="12"/>
  <c r="V920" i="12" s="1"/>
  <c r="AD809" i="12"/>
  <c r="AD920" i="12" s="1"/>
  <c r="AL809" i="12"/>
  <c r="AL920" i="12" s="1"/>
  <c r="AT809" i="12"/>
  <c r="AT920" i="12" s="1"/>
  <c r="BB809" i="12"/>
  <c r="BB920" i="12" s="1"/>
  <c r="BJ809" i="12"/>
  <c r="BJ920" i="12" s="1"/>
  <c r="BR809" i="12"/>
  <c r="BR920" i="12" s="1"/>
  <c r="BZ809" i="12"/>
  <c r="BZ920" i="12" s="1"/>
  <c r="CH809" i="12"/>
  <c r="CH920" i="12" s="1"/>
  <c r="CP809" i="12"/>
  <c r="CP920" i="12" s="1"/>
  <c r="CX809" i="12"/>
  <c r="CX920" i="12" s="1"/>
  <c r="DF809" i="12"/>
  <c r="DF920" i="12" s="1"/>
  <c r="I810" i="12"/>
  <c r="I921" i="12" s="1"/>
  <c r="Q810" i="12"/>
  <c r="Q921" i="12" s="1"/>
  <c r="Y810" i="12"/>
  <c r="Y921" i="12" s="1"/>
  <c r="AG810" i="12"/>
  <c r="AG921" i="12" s="1"/>
  <c r="AO810" i="12"/>
  <c r="AO921" i="12" s="1"/>
  <c r="AW810" i="12"/>
  <c r="AW921" i="12" s="1"/>
  <c r="BE810" i="12"/>
  <c r="BE921" i="12" s="1"/>
  <c r="BM810" i="12"/>
  <c r="BM921" i="12" s="1"/>
  <c r="BU810" i="12"/>
  <c r="BU921" i="12" s="1"/>
  <c r="CC810" i="12"/>
  <c r="CC921" i="12" s="1"/>
  <c r="CK810" i="12"/>
  <c r="CK921" i="12" s="1"/>
  <c r="CS810" i="12"/>
  <c r="CS921" i="12" s="1"/>
  <c r="DA810" i="12"/>
  <c r="DA921" i="12" s="1"/>
  <c r="D811" i="12"/>
  <c r="D922" i="12" s="1"/>
  <c r="L811" i="12"/>
  <c r="L922" i="12" s="1"/>
  <c r="T811" i="12"/>
  <c r="T922" i="12" s="1"/>
  <c r="AB811" i="12"/>
  <c r="AB922" i="12" s="1"/>
  <c r="AJ811" i="12"/>
  <c r="AJ922" i="12" s="1"/>
  <c r="AR811" i="12"/>
  <c r="AR922" i="12" s="1"/>
  <c r="AZ811" i="12"/>
  <c r="AZ922" i="12" s="1"/>
  <c r="BH811" i="12"/>
  <c r="BH922" i="12" s="1"/>
  <c r="BP811" i="12"/>
  <c r="BP922" i="12" s="1"/>
  <c r="BX811" i="12"/>
  <c r="BX922" i="12" s="1"/>
  <c r="CF811" i="12"/>
  <c r="CF922" i="12" s="1"/>
  <c r="CN811" i="12"/>
  <c r="CN922" i="12" s="1"/>
  <c r="CV811" i="12"/>
  <c r="CV922" i="12" s="1"/>
  <c r="DD811" i="12"/>
  <c r="DD922" i="12" s="1"/>
  <c r="G812" i="12"/>
  <c r="G923" i="12" s="1"/>
  <c r="O812" i="12"/>
  <c r="O923" i="12" s="1"/>
  <c r="W812" i="12"/>
  <c r="W923" i="12" s="1"/>
  <c r="AE812" i="12"/>
  <c r="AE923" i="12" s="1"/>
  <c r="AM812" i="12"/>
  <c r="AM923" i="12" s="1"/>
  <c r="AU812" i="12"/>
  <c r="AU923" i="12" s="1"/>
  <c r="BC812" i="12"/>
  <c r="BC923" i="12" s="1"/>
  <c r="BK812" i="12"/>
  <c r="BK923" i="12" s="1"/>
  <c r="BS812" i="12"/>
  <c r="BS923" i="12" s="1"/>
  <c r="CA812" i="12"/>
  <c r="CA923" i="12" s="1"/>
  <c r="CI812" i="12"/>
  <c r="CI923" i="12" s="1"/>
  <c r="CQ812" i="12"/>
  <c r="CQ923" i="12" s="1"/>
  <c r="CY812" i="12"/>
  <c r="CY923" i="12" s="1"/>
  <c r="DG812" i="12"/>
  <c r="DG923" i="12" s="1"/>
  <c r="BJ795" i="12"/>
  <c r="BJ906" i="12" s="1"/>
  <c r="BG797" i="12"/>
  <c r="BG908" i="12" s="1"/>
  <c r="K799" i="12"/>
  <c r="K910" i="12" s="1"/>
  <c r="BA800" i="12"/>
  <c r="BA911" i="12" s="1"/>
  <c r="AA801" i="12"/>
  <c r="AA912" i="12" s="1"/>
  <c r="D802" i="12"/>
  <c r="D913" i="12" s="1"/>
  <c r="CM802" i="12"/>
  <c r="CM913" i="12" s="1"/>
  <c r="BM803" i="12"/>
  <c r="BM914" i="12" s="1"/>
  <c r="AB804" i="12"/>
  <c r="AB915" i="12" s="1"/>
  <c r="BH804" i="12"/>
  <c r="BH915" i="12" s="1"/>
  <c r="CN804" i="12"/>
  <c r="CN915" i="12" s="1"/>
  <c r="O805" i="12"/>
  <c r="O916" i="12" s="1"/>
  <c r="AU805" i="12"/>
  <c r="AU916" i="12" s="1"/>
  <c r="CA805" i="12"/>
  <c r="CA916" i="12" s="1"/>
  <c r="DG805" i="12"/>
  <c r="DG916" i="12" s="1"/>
  <c r="AH806" i="12"/>
  <c r="AH917" i="12" s="1"/>
  <c r="BK806" i="12"/>
  <c r="BK917" i="12" s="1"/>
  <c r="CA806" i="12"/>
  <c r="CA917" i="12" s="1"/>
  <c r="CM806" i="12"/>
  <c r="CM917" i="12" s="1"/>
  <c r="DA806" i="12"/>
  <c r="DA917" i="12" s="1"/>
  <c r="J807" i="12"/>
  <c r="J918" i="12" s="1"/>
  <c r="U807" i="12"/>
  <c r="U918" i="12" s="1"/>
  <c r="AD807" i="12"/>
  <c r="AD918" i="12" s="1"/>
  <c r="AN807" i="12"/>
  <c r="AN918" i="12" s="1"/>
  <c r="AW807" i="12"/>
  <c r="AW918" i="12" s="1"/>
  <c r="BF807" i="12"/>
  <c r="BF918" i="12" s="1"/>
  <c r="BO807" i="12"/>
  <c r="BO918" i="12" s="1"/>
  <c r="BX807" i="12"/>
  <c r="BX918" i="12" s="1"/>
  <c r="CG807" i="12"/>
  <c r="CG918" i="12" s="1"/>
  <c r="CP807" i="12"/>
  <c r="CP918" i="12" s="1"/>
  <c r="CZ807" i="12"/>
  <c r="CZ918" i="12" s="1"/>
  <c r="D808" i="12"/>
  <c r="D919" i="12" s="1"/>
  <c r="L808" i="12"/>
  <c r="L919" i="12" s="1"/>
  <c r="T808" i="12"/>
  <c r="T919" i="12" s="1"/>
  <c r="AB808" i="12"/>
  <c r="AB919" i="12" s="1"/>
  <c r="AJ808" i="12"/>
  <c r="AJ919" i="12" s="1"/>
  <c r="AR808" i="12"/>
  <c r="AR919" i="12" s="1"/>
  <c r="AZ808" i="12"/>
  <c r="AZ919" i="12" s="1"/>
  <c r="BH808" i="12"/>
  <c r="BH919" i="12" s="1"/>
  <c r="BP808" i="12"/>
  <c r="BP919" i="12" s="1"/>
  <c r="BX808" i="12"/>
  <c r="BX919" i="12" s="1"/>
  <c r="CF808" i="12"/>
  <c r="CF919" i="12" s="1"/>
  <c r="CN808" i="12"/>
  <c r="CN919" i="12" s="1"/>
  <c r="CV808" i="12"/>
  <c r="CV919" i="12" s="1"/>
  <c r="DD808" i="12"/>
  <c r="DD919" i="12" s="1"/>
  <c r="G809" i="12"/>
  <c r="G920" i="12" s="1"/>
  <c r="O809" i="12"/>
  <c r="O920" i="12" s="1"/>
  <c r="W809" i="12"/>
  <c r="W920" i="12" s="1"/>
  <c r="AE809" i="12"/>
  <c r="AE920" i="12" s="1"/>
  <c r="AM809" i="12"/>
  <c r="AM920" i="12" s="1"/>
  <c r="AU809" i="12"/>
  <c r="AU920" i="12" s="1"/>
  <c r="BC809" i="12"/>
  <c r="BC920" i="12" s="1"/>
  <c r="BK809" i="12"/>
  <c r="BK920" i="12" s="1"/>
  <c r="BS809" i="12"/>
  <c r="BS920" i="12" s="1"/>
  <c r="CA809" i="12"/>
  <c r="CA920" i="12" s="1"/>
  <c r="CI809" i="12"/>
  <c r="CI920" i="12" s="1"/>
  <c r="CQ809" i="12"/>
  <c r="CQ920" i="12" s="1"/>
  <c r="CY809" i="12"/>
  <c r="CY920" i="12" s="1"/>
  <c r="DG809" i="12"/>
  <c r="DG920" i="12" s="1"/>
  <c r="J810" i="12"/>
  <c r="J921" i="12" s="1"/>
  <c r="R810" i="12"/>
  <c r="R921" i="12" s="1"/>
  <c r="Z810" i="12"/>
  <c r="Z921" i="12" s="1"/>
  <c r="AH810" i="12"/>
  <c r="AH921" i="12" s="1"/>
  <c r="AP810" i="12"/>
  <c r="AP921" i="12" s="1"/>
  <c r="AX810" i="12"/>
  <c r="AX921" i="12" s="1"/>
  <c r="BF810" i="12"/>
  <c r="BF921" i="12" s="1"/>
  <c r="BN810" i="12"/>
  <c r="BN921" i="12" s="1"/>
  <c r="BV810" i="12"/>
  <c r="BV921" i="12" s="1"/>
  <c r="CD810" i="12"/>
  <c r="CD921" i="12" s="1"/>
  <c r="CL810" i="12"/>
  <c r="CL921" i="12" s="1"/>
  <c r="CT810" i="12"/>
  <c r="CT921" i="12" s="1"/>
  <c r="DB810" i="12"/>
  <c r="DB921" i="12" s="1"/>
  <c r="E811" i="12"/>
  <c r="E922" i="12" s="1"/>
  <c r="M811" i="12"/>
  <c r="M922" i="12" s="1"/>
  <c r="U811" i="12"/>
  <c r="U922" i="12" s="1"/>
  <c r="AC811" i="12"/>
  <c r="AC922" i="12" s="1"/>
  <c r="AK811" i="12"/>
  <c r="AK922" i="12" s="1"/>
  <c r="AS811" i="12"/>
  <c r="AS922" i="12" s="1"/>
  <c r="BA811" i="12"/>
  <c r="BA922" i="12" s="1"/>
  <c r="BI811" i="12"/>
  <c r="BI922" i="12" s="1"/>
  <c r="BQ811" i="12"/>
  <c r="BQ922" i="12" s="1"/>
  <c r="BY811" i="12"/>
  <c r="BY922" i="12" s="1"/>
  <c r="CG811" i="12"/>
  <c r="CG922" i="12" s="1"/>
  <c r="CO811" i="12"/>
  <c r="CO922" i="12" s="1"/>
  <c r="CW811" i="12"/>
  <c r="CW922" i="12" s="1"/>
  <c r="DE811" i="12"/>
  <c r="DE922" i="12" s="1"/>
  <c r="H812" i="12"/>
  <c r="H923" i="12" s="1"/>
  <c r="P812" i="12"/>
  <c r="P923" i="12" s="1"/>
  <c r="X812" i="12"/>
  <c r="X923" i="12" s="1"/>
  <c r="AF812" i="12"/>
  <c r="AF923" i="12" s="1"/>
  <c r="AN812" i="12"/>
  <c r="AN923" i="12" s="1"/>
  <c r="AV812" i="12"/>
  <c r="AV923" i="12" s="1"/>
  <c r="BD812" i="12"/>
  <c r="BD923" i="12" s="1"/>
  <c r="BL812" i="12"/>
  <c r="BL923" i="12" s="1"/>
  <c r="BT812" i="12"/>
  <c r="BT923" i="12" s="1"/>
  <c r="CB812" i="12"/>
  <c r="CB923" i="12" s="1"/>
  <c r="CJ812" i="12"/>
  <c r="CJ923" i="12" s="1"/>
  <c r="CR812" i="12"/>
  <c r="CR923" i="12" s="1"/>
  <c r="CZ812" i="12"/>
  <c r="CZ923" i="12" s="1"/>
  <c r="DH812" i="12"/>
  <c r="DH923" i="12" s="1"/>
  <c r="I796" i="12"/>
  <c r="I907" i="12" s="1"/>
  <c r="CV797" i="12"/>
  <c r="CV908" i="12" s="1"/>
  <c r="AW799" i="12"/>
  <c r="AW910" i="12" s="1"/>
  <c r="BR800" i="12"/>
  <c r="BR911" i="12" s="1"/>
  <c r="AV801" i="12"/>
  <c r="AV912" i="12" s="1"/>
  <c r="V802" i="12"/>
  <c r="V913" i="12" s="1"/>
  <c r="DD802" i="12"/>
  <c r="DD913" i="12" s="1"/>
  <c r="CH803" i="12"/>
  <c r="CH914" i="12" s="1"/>
  <c r="AI804" i="12"/>
  <c r="AI915" i="12" s="1"/>
  <c r="BO804" i="12"/>
  <c r="BO915" i="12" s="1"/>
  <c r="CU804" i="12"/>
  <c r="CU915" i="12" s="1"/>
  <c r="V805" i="12"/>
  <c r="V916" i="12" s="1"/>
  <c r="BB805" i="12"/>
  <c r="BB916" i="12" s="1"/>
  <c r="CH805" i="12"/>
  <c r="CH916" i="12" s="1"/>
  <c r="I806" i="12"/>
  <c r="I917" i="12" s="1"/>
  <c r="AO806" i="12"/>
  <c r="AO917" i="12" s="1"/>
  <c r="BL806" i="12"/>
  <c r="BL917" i="12" s="1"/>
  <c r="CB806" i="12"/>
  <c r="CB917" i="12" s="1"/>
  <c r="CQ806" i="12"/>
  <c r="CQ917" i="12" s="1"/>
  <c r="DB806" i="12"/>
  <c r="DB917" i="12" s="1"/>
  <c r="K807" i="12"/>
  <c r="K918" i="12" s="1"/>
  <c r="V807" i="12"/>
  <c r="V918" i="12" s="1"/>
  <c r="AF807" i="12"/>
  <c r="AF918" i="12" s="1"/>
  <c r="AO807" i="12"/>
  <c r="AO918" i="12" s="1"/>
  <c r="AX807" i="12"/>
  <c r="AX918" i="12" s="1"/>
  <c r="BG807" i="12"/>
  <c r="BG918" i="12" s="1"/>
  <c r="BP807" i="12"/>
  <c r="BP918" i="12" s="1"/>
  <c r="BY807" i="12"/>
  <c r="BY918" i="12" s="1"/>
  <c r="CH807" i="12"/>
  <c r="CH918" i="12" s="1"/>
  <c r="CR807" i="12"/>
  <c r="CR918" i="12" s="1"/>
  <c r="DA807" i="12"/>
  <c r="DA918" i="12" s="1"/>
  <c r="E808" i="12"/>
  <c r="E919" i="12" s="1"/>
  <c r="M808" i="12"/>
  <c r="M919" i="12" s="1"/>
  <c r="U808" i="12"/>
  <c r="U919" i="12" s="1"/>
  <c r="AC808" i="12"/>
  <c r="AC919" i="12" s="1"/>
  <c r="AK808" i="12"/>
  <c r="AK919" i="12" s="1"/>
  <c r="AS808" i="12"/>
  <c r="AS919" i="12" s="1"/>
  <c r="BA808" i="12"/>
  <c r="BA919" i="12" s="1"/>
  <c r="BI808" i="12"/>
  <c r="BI919" i="12" s="1"/>
  <c r="BQ808" i="12"/>
  <c r="BQ919" i="12" s="1"/>
  <c r="BY808" i="12"/>
  <c r="BY919" i="12" s="1"/>
  <c r="CG808" i="12"/>
  <c r="CG919" i="12" s="1"/>
  <c r="CO808" i="12"/>
  <c r="CO919" i="12" s="1"/>
  <c r="CW808" i="12"/>
  <c r="CW919" i="12" s="1"/>
  <c r="DE808" i="12"/>
  <c r="DE919" i="12" s="1"/>
  <c r="H809" i="12"/>
  <c r="H920" i="12" s="1"/>
  <c r="P809" i="12"/>
  <c r="P920" i="12" s="1"/>
  <c r="X809" i="12"/>
  <c r="X920" i="12" s="1"/>
  <c r="AF809" i="12"/>
  <c r="AF920" i="12" s="1"/>
  <c r="AN809" i="12"/>
  <c r="AN920" i="12" s="1"/>
  <c r="AV809" i="12"/>
  <c r="AV920" i="12" s="1"/>
  <c r="BD809" i="12"/>
  <c r="BD920" i="12" s="1"/>
  <c r="BL809" i="12"/>
  <c r="BL920" i="12" s="1"/>
  <c r="BT809" i="12"/>
  <c r="BT920" i="12" s="1"/>
  <c r="CB809" i="12"/>
  <c r="CB920" i="12" s="1"/>
  <c r="CJ809" i="12"/>
  <c r="CJ920" i="12" s="1"/>
  <c r="CR809" i="12"/>
  <c r="CR920" i="12" s="1"/>
  <c r="CZ809" i="12"/>
  <c r="CZ920" i="12" s="1"/>
  <c r="DH809" i="12"/>
  <c r="DH920" i="12" s="1"/>
  <c r="K810" i="12"/>
  <c r="K921" i="12" s="1"/>
  <c r="S810" i="12"/>
  <c r="S921" i="12" s="1"/>
  <c r="AA810" i="12"/>
  <c r="AA921" i="12" s="1"/>
  <c r="AI810" i="12"/>
  <c r="AI921" i="12" s="1"/>
  <c r="AQ810" i="12"/>
  <c r="AQ921" i="12" s="1"/>
  <c r="AY810" i="12"/>
  <c r="AY921" i="12" s="1"/>
  <c r="BG810" i="12"/>
  <c r="BG921" i="12" s="1"/>
  <c r="BO810" i="12"/>
  <c r="BO921" i="12" s="1"/>
  <c r="BW810" i="12"/>
  <c r="BW921" i="12" s="1"/>
  <c r="CE810" i="12"/>
  <c r="CE921" i="12" s="1"/>
  <c r="CM810" i="12"/>
  <c r="CM921" i="12" s="1"/>
  <c r="CU810" i="12"/>
  <c r="CU921" i="12" s="1"/>
  <c r="DC810" i="12"/>
  <c r="DC921" i="12" s="1"/>
  <c r="F811" i="12"/>
  <c r="F922" i="12" s="1"/>
  <c r="N811" i="12"/>
  <c r="N922" i="12" s="1"/>
  <c r="V811" i="12"/>
  <c r="V922" i="12" s="1"/>
  <c r="AD811" i="12"/>
  <c r="AD922" i="12" s="1"/>
  <c r="AL811" i="12"/>
  <c r="AL922" i="12" s="1"/>
  <c r="AT811" i="12"/>
  <c r="AT922" i="12" s="1"/>
  <c r="BB811" i="12"/>
  <c r="BB922" i="12" s="1"/>
  <c r="BJ811" i="12"/>
  <c r="BJ922" i="12" s="1"/>
  <c r="BR811" i="12"/>
  <c r="BR922" i="12" s="1"/>
  <c r="BZ811" i="12"/>
  <c r="BZ922" i="12" s="1"/>
  <c r="CH811" i="12"/>
  <c r="CH922" i="12" s="1"/>
  <c r="CP811" i="12"/>
  <c r="CP922" i="12" s="1"/>
  <c r="CX811" i="12"/>
  <c r="CX922" i="12" s="1"/>
  <c r="DF811" i="12"/>
  <c r="DF922" i="12" s="1"/>
  <c r="I812" i="12"/>
  <c r="I923" i="12" s="1"/>
  <c r="Q812" i="12"/>
  <c r="Q923" i="12" s="1"/>
  <c r="Y812" i="12"/>
  <c r="Y923" i="12" s="1"/>
  <c r="AG812" i="12"/>
  <c r="AG923" i="12" s="1"/>
  <c r="AO812" i="12"/>
  <c r="AO923" i="12" s="1"/>
  <c r="AW812" i="12"/>
  <c r="AW923" i="12" s="1"/>
  <c r="BE812" i="12"/>
  <c r="BE923" i="12" s="1"/>
  <c r="BM812" i="12"/>
  <c r="BM923" i="12" s="1"/>
  <c r="BU812" i="12"/>
  <c r="BU923" i="12" s="1"/>
  <c r="CC812" i="12"/>
  <c r="CC923" i="12" s="1"/>
  <c r="CK812" i="12"/>
  <c r="CK923" i="12" s="1"/>
  <c r="CS812" i="12"/>
  <c r="CS923" i="12" s="1"/>
  <c r="DA812" i="12"/>
  <c r="DA923" i="12" s="1"/>
  <c r="P796" i="12"/>
  <c r="P907" i="12" s="1"/>
  <c r="CW797" i="12"/>
  <c r="CW908" i="12" s="1"/>
  <c r="BF799" i="12"/>
  <c r="BF910" i="12" s="1"/>
  <c r="BT800" i="12"/>
  <c r="BT911" i="12" s="1"/>
  <c r="AW801" i="12"/>
  <c r="AW912" i="12" s="1"/>
  <c r="AA802" i="12"/>
  <c r="AA913" i="12" s="1"/>
  <c r="DF802" i="12"/>
  <c r="DF913" i="12" s="1"/>
  <c r="CI803" i="12"/>
  <c r="CI914" i="12" s="1"/>
  <c r="AJ804" i="12"/>
  <c r="AJ915" i="12" s="1"/>
  <c r="BP804" i="12"/>
  <c r="BP915" i="12" s="1"/>
  <c r="CV804" i="12"/>
  <c r="CV915" i="12" s="1"/>
  <c r="W805" i="12"/>
  <c r="W916" i="12" s="1"/>
  <c r="BC805" i="12"/>
  <c r="BC916" i="12" s="1"/>
  <c r="CI805" i="12"/>
  <c r="CI916" i="12" s="1"/>
  <c r="J806" i="12"/>
  <c r="J917" i="12" s="1"/>
  <c r="AP806" i="12"/>
  <c r="AP917" i="12" s="1"/>
  <c r="BM806" i="12"/>
  <c r="BM917" i="12" s="1"/>
  <c r="CC806" i="12"/>
  <c r="CC917" i="12" s="1"/>
  <c r="CR806" i="12"/>
  <c r="CR917" i="12" s="1"/>
  <c r="DC806" i="12"/>
  <c r="DC917" i="12" s="1"/>
  <c r="L807" i="12"/>
  <c r="L918" i="12" s="1"/>
  <c r="X807" i="12"/>
  <c r="X918" i="12" s="1"/>
  <c r="AG807" i="12"/>
  <c r="AG918" i="12" s="1"/>
  <c r="AP807" i="12"/>
  <c r="AP918" i="12" s="1"/>
  <c r="AY807" i="12"/>
  <c r="AY918" i="12" s="1"/>
  <c r="BH807" i="12"/>
  <c r="BH918" i="12" s="1"/>
  <c r="BQ807" i="12"/>
  <c r="BQ918" i="12" s="1"/>
  <c r="BZ807" i="12"/>
  <c r="BZ918" i="12" s="1"/>
  <c r="CJ807" i="12"/>
  <c r="CJ918" i="12" s="1"/>
  <c r="CS807" i="12"/>
  <c r="CS918" i="12" s="1"/>
  <c r="DB807" i="12"/>
  <c r="DB918" i="12" s="1"/>
  <c r="F808" i="12"/>
  <c r="F919" i="12" s="1"/>
  <c r="N808" i="12"/>
  <c r="N919" i="12" s="1"/>
  <c r="V808" i="12"/>
  <c r="V919" i="12" s="1"/>
  <c r="AD808" i="12"/>
  <c r="AD919" i="12" s="1"/>
  <c r="AL808" i="12"/>
  <c r="AL919" i="12" s="1"/>
  <c r="AT808" i="12"/>
  <c r="AT919" i="12" s="1"/>
  <c r="BB808" i="12"/>
  <c r="BB919" i="12" s="1"/>
  <c r="BJ808" i="12"/>
  <c r="BJ919" i="12" s="1"/>
  <c r="BR808" i="12"/>
  <c r="BR919" i="12" s="1"/>
  <c r="BZ808" i="12"/>
  <c r="BZ919" i="12" s="1"/>
  <c r="CH808" i="12"/>
  <c r="CH919" i="12" s="1"/>
  <c r="CP808" i="12"/>
  <c r="CP919" i="12" s="1"/>
  <c r="CX808" i="12"/>
  <c r="CX919" i="12" s="1"/>
  <c r="DF808" i="12"/>
  <c r="DF919" i="12" s="1"/>
  <c r="I809" i="12"/>
  <c r="I920" i="12" s="1"/>
  <c r="Q809" i="12"/>
  <c r="Q920" i="12" s="1"/>
  <c r="Y809" i="12"/>
  <c r="Y920" i="12" s="1"/>
  <c r="AG809" i="12"/>
  <c r="AG920" i="12" s="1"/>
  <c r="AO809" i="12"/>
  <c r="AO920" i="12" s="1"/>
  <c r="AW809" i="12"/>
  <c r="AW920" i="12" s="1"/>
  <c r="BE809" i="12"/>
  <c r="BE920" i="12" s="1"/>
  <c r="BM809" i="12"/>
  <c r="BM920" i="12" s="1"/>
  <c r="BU809" i="12"/>
  <c r="BU920" i="12" s="1"/>
  <c r="CC809" i="12"/>
  <c r="CC920" i="12" s="1"/>
  <c r="CK809" i="12"/>
  <c r="CK920" i="12" s="1"/>
  <c r="CS809" i="12"/>
  <c r="CS920" i="12" s="1"/>
  <c r="DA809" i="12"/>
  <c r="DA920" i="12" s="1"/>
  <c r="D810" i="12"/>
  <c r="D921" i="12" s="1"/>
  <c r="L810" i="12"/>
  <c r="L921" i="12" s="1"/>
  <c r="T810" i="12"/>
  <c r="T921" i="12" s="1"/>
  <c r="AB810" i="12"/>
  <c r="AB921" i="12" s="1"/>
  <c r="AJ810" i="12"/>
  <c r="AJ921" i="12" s="1"/>
  <c r="AR810" i="12"/>
  <c r="AR921" i="12" s="1"/>
  <c r="AZ810" i="12"/>
  <c r="AZ921" i="12" s="1"/>
  <c r="BH810" i="12"/>
  <c r="BH921" i="12" s="1"/>
  <c r="BP810" i="12"/>
  <c r="BP921" i="12" s="1"/>
  <c r="BX810" i="12"/>
  <c r="BX921" i="12" s="1"/>
  <c r="CF810" i="12"/>
  <c r="CF921" i="12" s="1"/>
  <c r="CN810" i="12"/>
  <c r="CN921" i="12" s="1"/>
  <c r="CV810" i="12"/>
  <c r="CV921" i="12" s="1"/>
  <c r="DD810" i="12"/>
  <c r="DD921" i="12" s="1"/>
  <c r="G811" i="12"/>
  <c r="G922" i="12" s="1"/>
  <c r="O811" i="12"/>
  <c r="O922" i="12" s="1"/>
  <c r="W811" i="12"/>
  <c r="W922" i="12" s="1"/>
  <c r="AE811" i="12"/>
  <c r="AE922" i="12" s="1"/>
  <c r="AM811" i="12"/>
  <c r="AM922" i="12" s="1"/>
  <c r="AU811" i="12"/>
  <c r="AU922" i="12" s="1"/>
  <c r="BC811" i="12"/>
  <c r="BC922" i="12" s="1"/>
  <c r="BK811" i="12"/>
  <c r="BK922" i="12" s="1"/>
  <c r="BS811" i="12"/>
  <c r="BS922" i="12" s="1"/>
  <c r="CA811" i="12"/>
  <c r="CA922" i="12" s="1"/>
  <c r="CI811" i="12"/>
  <c r="CI922" i="12" s="1"/>
  <c r="CQ811" i="12"/>
  <c r="CQ922" i="12" s="1"/>
  <c r="CY811" i="12"/>
  <c r="CY922" i="12" s="1"/>
  <c r="DG811" i="12"/>
  <c r="DG922" i="12" s="1"/>
  <c r="J812" i="12"/>
  <c r="J923" i="12" s="1"/>
  <c r="R812" i="12"/>
  <c r="R923" i="12" s="1"/>
  <c r="Z812" i="12"/>
  <c r="Z923" i="12" s="1"/>
  <c r="AH812" i="12"/>
  <c r="AH923" i="12" s="1"/>
  <c r="AP812" i="12"/>
  <c r="AP923" i="12" s="1"/>
  <c r="AX812" i="12"/>
  <c r="AX923" i="12" s="1"/>
  <c r="BF812" i="12"/>
  <c r="BF923" i="12" s="1"/>
  <c r="BN812" i="12"/>
  <c r="BN923" i="12" s="1"/>
  <c r="BV812" i="12"/>
  <c r="BV923" i="12" s="1"/>
  <c r="CD812" i="12"/>
  <c r="CD923" i="12" s="1"/>
  <c r="CL812" i="12"/>
  <c r="CL923" i="12" s="1"/>
  <c r="CT812" i="12"/>
  <c r="CT923" i="12" s="1"/>
  <c r="DB812" i="12"/>
  <c r="DB923" i="12" s="1"/>
  <c r="E813" i="12"/>
  <c r="E924" i="12" s="1"/>
  <c r="BT796" i="12"/>
  <c r="BT907" i="12" s="1"/>
  <c r="AD798" i="12"/>
  <c r="AD909" i="12" s="1"/>
  <c r="CM799" i="12"/>
  <c r="CM910" i="12" s="1"/>
  <c r="CO800" i="12"/>
  <c r="CO911" i="12" s="1"/>
  <c r="BO801" i="12"/>
  <c r="BO912" i="12" s="1"/>
  <c r="AR802" i="12"/>
  <c r="AR913" i="12" s="1"/>
  <c r="V803" i="12"/>
  <c r="V914" i="12" s="1"/>
  <c r="DA803" i="12"/>
  <c r="DA914" i="12" s="1"/>
  <c r="AQ804" i="12"/>
  <c r="AQ915" i="12" s="1"/>
  <c r="BW804" i="12"/>
  <c r="BW915" i="12" s="1"/>
  <c r="DC804" i="12"/>
  <c r="DC915" i="12" s="1"/>
  <c r="AD805" i="12"/>
  <c r="AD916" i="12" s="1"/>
  <c r="BJ805" i="12"/>
  <c r="BJ916" i="12" s="1"/>
  <c r="CP805" i="12"/>
  <c r="CP916" i="12" s="1"/>
  <c r="Q806" i="12"/>
  <c r="Q917" i="12" s="1"/>
  <c r="AW806" i="12"/>
  <c r="AW917" i="12" s="1"/>
  <c r="BN806" i="12"/>
  <c r="BN917" i="12" s="1"/>
  <c r="CD806" i="12"/>
  <c r="CD917" i="12" s="1"/>
  <c r="CS806" i="12"/>
  <c r="CS917" i="12" s="1"/>
  <c r="DG806" i="12"/>
  <c r="DG917" i="12" s="1"/>
  <c r="M807" i="12"/>
  <c r="M918" i="12" s="1"/>
  <c r="Y807" i="12"/>
  <c r="Y918" i="12" s="1"/>
  <c r="AH807" i="12"/>
  <c r="AH918" i="12" s="1"/>
  <c r="AQ807" i="12"/>
  <c r="AQ918" i="12" s="1"/>
  <c r="AZ807" i="12"/>
  <c r="AZ918" i="12" s="1"/>
  <c r="BI807" i="12"/>
  <c r="BI918" i="12" s="1"/>
  <c r="BR807" i="12"/>
  <c r="BR918" i="12" s="1"/>
  <c r="CB807" i="12"/>
  <c r="CB918" i="12" s="1"/>
  <c r="CK807" i="12"/>
  <c r="CK918" i="12" s="1"/>
  <c r="CT807" i="12"/>
  <c r="CT918" i="12" s="1"/>
  <c r="DC807" i="12"/>
  <c r="DC918" i="12" s="1"/>
  <c r="G808" i="12"/>
  <c r="G919" i="12" s="1"/>
  <c r="O808" i="12"/>
  <c r="O919" i="12" s="1"/>
  <c r="W808" i="12"/>
  <c r="W919" i="12" s="1"/>
  <c r="AE808" i="12"/>
  <c r="AE919" i="12" s="1"/>
  <c r="AM808" i="12"/>
  <c r="AM919" i="12" s="1"/>
  <c r="AU808" i="12"/>
  <c r="AU919" i="12" s="1"/>
  <c r="BC808" i="12"/>
  <c r="BC919" i="12" s="1"/>
  <c r="BK808" i="12"/>
  <c r="BK919" i="12" s="1"/>
  <c r="BS808" i="12"/>
  <c r="BS919" i="12" s="1"/>
  <c r="CA808" i="12"/>
  <c r="CA919" i="12" s="1"/>
  <c r="CI808" i="12"/>
  <c r="CI919" i="12" s="1"/>
  <c r="CQ808" i="12"/>
  <c r="CQ919" i="12" s="1"/>
  <c r="CY808" i="12"/>
  <c r="CY919" i="12" s="1"/>
  <c r="DG808" i="12"/>
  <c r="DG919" i="12" s="1"/>
  <c r="J809" i="12"/>
  <c r="J920" i="12" s="1"/>
  <c r="R809" i="12"/>
  <c r="R920" i="12" s="1"/>
  <c r="Z809" i="12"/>
  <c r="Z920" i="12" s="1"/>
  <c r="AH809" i="12"/>
  <c r="AH920" i="12" s="1"/>
  <c r="AP809" i="12"/>
  <c r="AP920" i="12" s="1"/>
  <c r="AX809" i="12"/>
  <c r="AX920" i="12" s="1"/>
  <c r="BF809" i="12"/>
  <c r="BF920" i="12" s="1"/>
  <c r="BN809" i="12"/>
  <c r="BN920" i="12" s="1"/>
  <c r="BV809" i="12"/>
  <c r="BV920" i="12" s="1"/>
  <c r="CD809" i="12"/>
  <c r="CD920" i="12" s="1"/>
  <c r="CL809" i="12"/>
  <c r="CL920" i="12" s="1"/>
  <c r="CT809" i="12"/>
  <c r="CT920" i="12" s="1"/>
  <c r="DB809" i="12"/>
  <c r="DB920" i="12" s="1"/>
  <c r="E810" i="12"/>
  <c r="E921" i="12" s="1"/>
  <c r="M810" i="12"/>
  <c r="M921" i="12" s="1"/>
  <c r="U810" i="12"/>
  <c r="U921" i="12" s="1"/>
  <c r="AC810" i="12"/>
  <c r="AC921" i="12" s="1"/>
  <c r="AK810" i="12"/>
  <c r="AK921" i="12" s="1"/>
  <c r="AS810" i="12"/>
  <c r="AS921" i="12" s="1"/>
  <c r="BA810" i="12"/>
  <c r="BA921" i="12" s="1"/>
  <c r="BI810" i="12"/>
  <c r="BI921" i="12" s="1"/>
  <c r="BQ810" i="12"/>
  <c r="BQ921" i="12" s="1"/>
  <c r="BY810" i="12"/>
  <c r="BY921" i="12" s="1"/>
  <c r="CG810" i="12"/>
  <c r="CG921" i="12" s="1"/>
  <c r="CO810" i="12"/>
  <c r="CO921" i="12" s="1"/>
  <c r="CW810" i="12"/>
  <c r="CW921" i="12" s="1"/>
  <c r="DE810" i="12"/>
  <c r="DE921" i="12" s="1"/>
  <c r="H811" i="12"/>
  <c r="H922" i="12" s="1"/>
  <c r="P811" i="12"/>
  <c r="P922" i="12" s="1"/>
  <c r="X811" i="12"/>
  <c r="X922" i="12" s="1"/>
  <c r="AF811" i="12"/>
  <c r="AF922" i="12" s="1"/>
  <c r="AN811" i="12"/>
  <c r="AN922" i="12" s="1"/>
  <c r="AV811" i="12"/>
  <c r="AV922" i="12" s="1"/>
  <c r="BD811" i="12"/>
  <c r="BD922" i="12" s="1"/>
  <c r="BL811" i="12"/>
  <c r="BL922" i="12" s="1"/>
  <c r="BT811" i="12"/>
  <c r="BT922" i="12" s="1"/>
  <c r="CB811" i="12"/>
  <c r="CB922" i="12" s="1"/>
  <c r="CJ811" i="12"/>
  <c r="CJ922" i="12" s="1"/>
  <c r="CR811" i="12"/>
  <c r="CR922" i="12" s="1"/>
  <c r="CZ811" i="12"/>
  <c r="CZ922" i="12" s="1"/>
  <c r="DH811" i="12"/>
  <c r="DH922" i="12" s="1"/>
  <c r="K812" i="12"/>
  <c r="K923" i="12" s="1"/>
  <c r="S812" i="12"/>
  <c r="S923" i="12" s="1"/>
  <c r="AA812" i="12"/>
  <c r="AA923" i="12" s="1"/>
  <c r="AI812" i="12"/>
  <c r="AI923" i="12" s="1"/>
  <c r="AQ812" i="12"/>
  <c r="AQ923" i="12" s="1"/>
  <c r="AY812" i="12"/>
  <c r="AY923" i="12" s="1"/>
  <c r="BG812" i="12"/>
  <c r="BG923" i="12" s="1"/>
  <c r="BU796" i="12"/>
  <c r="BU907" i="12" s="1"/>
  <c r="AM798" i="12"/>
  <c r="AM909" i="12" s="1"/>
  <c r="CS799" i="12"/>
  <c r="CS910" i="12" s="1"/>
  <c r="CP800" i="12"/>
  <c r="CP911" i="12" s="1"/>
  <c r="BT801" i="12"/>
  <c r="BT912" i="12" s="1"/>
  <c r="AT802" i="12"/>
  <c r="AT913" i="12" s="1"/>
  <c r="W803" i="12"/>
  <c r="W914" i="12" s="1"/>
  <c r="DF803" i="12"/>
  <c r="DF914" i="12" s="1"/>
  <c r="AR804" i="12"/>
  <c r="AR915" i="12" s="1"/>
  <c r="BX804" i="12"/>
  <c r="BX915" i="12" s="1"/>
  <c r="DD804" i="12"/>
  <c r="DD915" i="12" s="1"/>
  <c r="AE805" i="12"/>
  <c r="AE916" i="12" s="1"/>
  <c r="BK805" i="12"/>
  <c r="BK916" i="12" s="1"/>
  <c r="CQ805" i="12"/>
  <c r="CQ916" i="12" s="1"/>
  <c r="R806" i="12"/>
  <c r="R917" i="12" s="1"/>
  <c r="AX806" i="12"/>
  <c r="AX917" i="12" s="1"/>
  <c r="BS806" i="12"/>
  <c r="BS917" i="12" s="1"/>
  <c r="CI806" i="12"/>
  <c r="CI917" i="12" s="1"/>
  <c r="CT806" i="12"/>
  <c r="CT917" i="12" s="1"/>
  <c r="DH806" i="12"/>
  <c r="DH917" i="12" s="1"/>
  <c r="N807" i="12"/>
  <c r="N918" i="12" s="1"/>
  <c r="Z807" i="12"/>
  <c r="Z918" i="12" s="1"/>
  <c r="AI807" i="12"/>
  <c r="AI918" i="12" s="1"/>
  <c r="AR807" i="12"/>
  <c r="AR918" i="12" s="1"/>
  <c r="BA807" i="12"/>
  <c r="BA918" i="12" s="1"/>
  <c r="BJ807" i="12"/>
  <c r="BJ918" i="12" s="1"/>
  <c r="BT807" i="12"/>
  <c r="BT918" i="12" s="1"/>
  <c r="CC807" i="12"/>
  <c r="CC918" i="12" s="1"/>
  <c r="CL807" i="12"/>
  <c r="CL918" i="12" s="1"/>
  <c r="CU807" i="12"/>
  <c r="CU918" i="12" s="1"/>
  <c r="DD807" i="12"/>
  <c r="DD918" i="12" s="1"/>
  <c r="H808" i="12"/>
  <c r="H919" i="12" s="1"/>
  <c r="P808" i="12"/>
  <c r="P919" i="12" s="1"/>
  <c r="X808" i="12"/>
  <c r="X919" i="12" s="1"/>
  <c r="AF808" i="12"/>
  <c r="AF919" i="12" s="1"/>
  <c r="AN808" i="12"/>
  <c r="AN919" i="12" s="1"/>
  <c r="AV808" i="12"/>
  <c r="AV919" i="12" s="1"/>
  <c r="BD808" i="12"/>
  <c r="BD919" i="12" s="1"/>
  <c r="BL808" i="12"/>
  <c r="BL919" i="12" s="1"/>
  <c r="BT808" i="12"/>
  <c r="BT919" i="12" s="1"/>
  <c r="CB808" i="12"/>
  <c r="CB919" i="12" s="1"/>
  <c r="CJ808" i="12"/>
  <c r="CJ919" i="12" s="1"/>
  <c r="CR808" i="12"/>
  <c r="CR919" i="12" s="1"/>
  <c r="CZ808" i="12"/>
  <c r="CZ919" i="12" s="1"/>
  <c r="DH808" i="12"/>
  <c r="DH919" i="12" s="1"/>
  <c r="K809" i="12"/>
  <c r="K920" i="12" s="1"/>
  <c r="S809" i="12"/>
  <c r="S920" i="12" s="1"/>
  <c r="AA809" i="12"/>
  <c r="AA920" i="12" s="1"/>
  <c r="AI809" i="12"/>
  <c r="AI920" i="12" s="1"/>
  <c r="AQ809" i="12"/>
  <c r="AQ920" i="12" s="1"/>
  <c r="AY809" i="12"/>
  <c r="AY920" i="12" s="1"/>
  <c r="BG809" i="12"/>
  <c r="BG920" i="12" s="1"/>
  <c r="BO809" i="12"/>
  <c r="BO920" i="12" s="1"/>
  <c r="BW809" i="12"/>
  <c r="BW920" i="12" s="1"/>
  <c r="CE809" i="12"/>
  <c r="CE920" i="12" s="1"/>
  <c r="CM809" i="12"/>
  <c r="CM920" i="12" s="1"/>
  <c r="CU809" i="12"/>
  <c r="CU920" i="12" s="1"/>
  <c r="DC809" i="12"/>
  <c r="DC920" i="12" s="1"/>
  <c r="F810" i="12"/>
  <c r="F921" i="12" s="1"/>
  <c r="N810" i="12"/>
  <c r="N921" i="12" s="1"/>
  <c r="V810" i="12"/>
  <c r="V921" i="12" s="1"/>
  <c r="AD810" i="12"/>
  <c r="AD921" i="12" s="1"/>
  <c r="AL810" i="12"/>
  <c r="AL921" i="12" s="1"/>
  <c r="AT810" i="12"/>
  <c r="AT921" i="12" s="1"/>
  <c r="BB810" i="12"/>
  <c r="BB921" i="12" s="1"/>
  <c r="BJ810" i="12"/>
  <c r="BJ921" i="12" s="1"/>
  <c r="BR810" i="12"/>
  <c r="BR921" i="12" s="1"/>
  <c r="BZ810" i="12"/>
  <c r="BZ921" i="12" s="1"/>
  <c r="CH810" i="12"/>
  <c r="CH921" i="12" s="1"/>
  <c r="CP810" i="12"/>
  <c r="CP921" i="12" s="1"/>
  <c r="CX810" i="12"/>
  <c r="CX921" i="12" s="1"/>
  <c r="DF810" i="12"/>
  <c r="DF921" i="12" s="1"/>
  <c r="I811" i="12"/>
  <c r="I922" i="12" s="1"/>
  <c r="Q811" i="12"/>
  <c r="Q922" i="12" s="1"/>
  <c r="Y811" i="12"/>
  <c r="Y922" i="12" s="1"/>
  <c r="AG811" i="12"/>
  <c r="AG922" i="12" s="1"/>
  <c r="AO811" i="12"/>
  <c r="AO922" i="12" s="1"/>
  <c r="AW811" i="12"/>
  <c r="AW922" i="12" s="1"/>
  <c r="BE811" i="12"/>
  <c r="BE922" i="12" s="1"/>
  <c r="BM811" i="12"/>
  <c r="BM922" i="12" s="1"/>
  <c r="BU811" i="12"/>
  <c r="BU922" i="12" s="1"/>
  <c r="CC811" i="12"/>
  <c r="CC922" i="12" s="1"/>
  <c r="CK811" i="12"/>
  <c r="CK922" i="12" s="1"/>
  <c r="CS811" i="12"/>
  <c r="CS922" i="12" s="1"/>
  <c r="DA811" i="12"/>
  <c r="DA922" i="12" s="1"/>
  <c r="T797" i="12"/>
  <c r="T908" i="12" s="1"/>
  <c r="BZ798" i="12"/>
  <c r="BZ909" i="12" s="1"/>
  <c r="AD800" i="12"/>
  <c r="AD911" i="12" s="1"/>
  <c r="H801" i="12"/>
  <c r="H912" i="12" s="1"/>
  <c r="CM801" i="12"/>
  <c r="CM912" i="12" s="1"/>
  <c r="BP802" i="12"/>
  <c r="BP913" i="12" s="1"/>
  <c r="AT803" i="12"/>
  <c r="AT914" i="12" s="1"/>
  <c r="T804" i="12"/>
  <c r="T915" i="12" s="1"/>
  <c r="AZ804" i="12"/>
  <c r="AZ915" i="12" s="1"/>
  <c r="CF804" i="12"/>
  <c r="CF915" i="12" s="1"/>
  <c r="G805" i="12"/>
  <c r="G916" i="12" s="1"/>
  <c r="AM805" i="12"/>
  <c r="AM916" i="12" s="1"/>
  <c r="BS805" i="12"/>
  <c r="BS916" i="12" s="1"/>
  <c r="CY805" i="12"/>
  <c r="CY916" i="12" s="1"/>
  <c r="Z806" i="12"/>
  <c r="Z917" i="12" s="1"/>
  <c r="BE806" i="12"/>
  <c r="BE917" i="12" s="1"/>
  <c r="BU806" i="12"/>
  <c r="BU917" i="12" s="1"/>
  <c r="CK806" i="12"/>
  <c r="CK917" i="12" s="1"/>
  <c r="CY806" i="12"/>
  <c r="CY917" i="12" s="1"/>
  <c r="E807" i="12"/>
  <c r="E918" i="12" s="1"/>
  <c r="S807" i="12"/>
  <c r="S918" i="12" s="1"/>
  <c r="AB807" i="12"/>
  <c r="AB918" i="12" s="1"/>
  <c r="AK807" i="12"/>
  <c r="AK918" i="12" s="1"/>
  <c r="AT807" i="12"/>
  <c r="AT918" i="12" s="1"/>
  <c r="BD807" i="12"/>
  <c r="BD918" i="12" s="1"/>
  <c r="BM807" i="12"/>
  <c r="BM918" i="12" s="1"/>
  <c r="BV807" i="12"/>
  <c r="BV918" i="12" s="1"/>
  <c r="CE807" i="12"/>
  <c r="CE918" i="12" s="1"/>
  <c r="CN807" i="12"/>
  <c r="CN918" i="12" s="1"/>
  <c r="CW807" i="12"/>
  <c r="CW918" i="12" s="1"/>
  <c r="DF807" i="12"/>
  <c r="DF918" i="12" s="1"/>
  <c r="J808" i="12"/>
  <c r="J919" i="12" s="1"/>
  <c r="R808" i="12"/>
  <c r="R919" i="12" s="1"/>
  <c r="Z808" i="12"/>
  <c r="Z919" i="12" s="1"/>
  <c r="AH808" i="12"/>
  <c r="AH919" i="12" s="1"/>
  <c r="AP808" i="12"/>
  <c r="AP919" i="12" s="1"/>
  <c r="AX808" i="12"/>
  <c r="AX919" i="12" s="1"/>
  <c r="BF808" i="12"/>
  <c r="BF919" i="12" s="1"/>
  <c r="BN808" i="12"/>
  <c r="BN919" i="12" s="1"/>
  <c r="BV808" i="12"/>
  <c r="BV919" i="12" s="1"/>
  <c r="CD808" i="12"/>
  <c r="CD919" i="12" s="1"/>
  <c r="CL808" i="12"/>
  <c r="CL919" i="12" s="1"/>
  <c r="CT808" i="12"/>
  <c r="CT919" i="12" s="1"/>
  <c r="DB808" i="12"/>
  <c r="DB919" i="12" s="1"/>
  <c r="E809" i="12"/>
  <c r="E920" i="12" s="1"/>
  <c r="M809" i="12"/>
  <c r="M920" i="12" s="1"/>
  <c r="U809" i="12"/>
  <c r="U920" i="12" s="1"/>
  <c r="AC809" i="12"/>
  <c r="AC920" i="12" s="1"/>
  <c r="AK809" i="12"/>
  <c r="AK920" i="12" s="1"/>
  <c r="AS809" i="12"/>
  <c r="AS920" i="12" s="1"/>
  <c r="BA809" i="12"/>
  <c r="BA920" i="12" s="1"/>
  <c r="BI809" i="12"/>
  <c r="BI920" i="12" s="1"/>
  <c r="BQ809" i="12"/>
  <c r="BQ920" i="12" s="1"/>
  <c r="BY809" i="12"/>
  <c r="BY920" i="12" s="1"/>
  <c r="CG809" i="12"/>
  <c r="CG920" i="12" s="1"/>
  <c r="CO809" i="12"/>
  <c r="CO920" i="12" s="1"/>
  <c r="CW809" i="12"/>
  <c r="CW920" i="12" s="1"/>
  <c r="DE809" i="12"/>
  <c r="DE920" i="12" s="1"/>
  <c r="H810" i="12"/>
  <c r="H921" i="12" s="1"/>
  <c r="P810" i="12"/>
  <c r="P921" i="12" s="1"/>
  <c r="X810" i="12"/>
  <c r="X921" i="12" s="1"/>
  <c r="AF810" i="12"/>
  <c r="AF921" i="12" s="1"/>
  <c r="AN810" i="12"/>
  <c r="AN921" i="12" s="1"/>
  <c r="AV810" i="12"/>
  <c r="AV921" i="12" s="1"/>
  <c r="BD810" i="12"/>
  <c r="BD921" i="12" s="1"/>
  <c r="BL810" i="12"/>
  <c r="BL921" i="12" s="1"/>
  <c r="BT810" i="12"/>
  <c r="BT921" i="12" s="1"/>
  <c r="CB810" i="12"/>
  <c r="CB921" i="12" s="1"/>
  <c r="CJ810" i="12"/>
  <c r="CJ921" i="12" s="1"/>
  <c r="CR810" i="12"/>
  <c r="CR921" i="12" s="1"/>
  <c r="CZ810" i="12"/>
  <c r="CZ921" i="12" s="1"/>
  <c r="DH810" i="12"/>
  <c r="DH921" i="12" s="1"/>
  <c r="K811" i="12"/>
  <c r="K922" i="12" s="1"/>
  <c r="S811" i="12"/>
  <c r="S922" i="12" s="1"/>
  <c r="AA811" i="12"/>
  <c r="AA922" i="12" s="1"/>
  <c r="AI811" i="12"/>
  <c r="AI922" i="12" s="1"/>
  <c r="AQ811" i="12"/>
  <c r="AQ922" i="12" s="1"/>
  <c r="AY811" i="12"/>
  <c r="AY922" i="12" s="1"/>
  <c r="BG811" i="12"/>
  <c r="BG922" i="12" s="1"/>
  <c r="BO811" i="12"/>
  <c r="BO922" i="12" s="1"/>
  <c r="BW811" i="12"/>
  <c r="BW922" i="12" s="1"/>
  <c r="CE811" i="12"/>
  <c r="CE922" i="12" s="1"/>
  <c r="CM811" i="12"/>
  <c r="CM922" i="12" s="1"/>
  <c r="CU811" i="12"/>
  <c r="CU922" i="12" s="1"/>
  <c r="BT798" i="12"/>
  <c r="BT909" i="12" s="1"/>
  <c r="CE804" i="12"/>
  <c r="CE915" i="12" s="1"/>
  <c r="CJ806" i="12"/>
  <c r="CJ917" i="12" s="1"/>
  <c r="BL807" i="12"/>
  <c r="BL918" i="12" s="1"/>
  <c r="Y808" i="12"/>
  <c r="Y919" i="12" s="1"/>
  <c r="CK808" i="12"/>
  <c r="CK919" i="12" s="1"/>
  <c r="AR809" i="12"/>
  <c r="AR920" i="12" s="1"/>
  <c r="DD809" i="12"/>
  <c r="DD920" i="12" s="1"/>
  <c r="BK810" i="12"/>
  <c r="BK921" i="12" s="1"/>
  <c r="R811" i="12"/>
  <c r="R922" i="12" s="1"/>
  <c r="CD811" i="12"/>
  <c r="CD922" i="12" s="1"/>
  <c r="L812" i="12"/>
  <c r="L923" i="12" s="1"/>
  <c r="AD812" i="12"/>
  <c r="AD923" i="12" s="1"/>
  <c r="BA812" i="12"/>
  <c r="BA923" i="12" s="1"/>
  <c r="BR812" i="12"/>
  <c r="BR923" i="12" s="1"/>
  <c r="CH812" i="12"/>
  <c r="CH923" i="12" s="1"/>
  <c r="CX812" i="12"/>
  <c r="CX923" i="12" s="1"/>
  <c r="H813" i="12"/>
  <c r="H924" i="12" s="1"/>
  <c r="P813" i="12"/>
  <c r="P924" i="12" s="1"/>
  <c r="X813" i="12"/>
  <c r="X924" i="12" s="1"/>
  <c r="AF813" i="12"/>
  <c r="AF924" i="12" s="1"/>
  <c r="AN813" i="12"/>
  <c r="AN924" i="12" s="1"/>
  <c r="AV813" i="12"/>
  <c r="AV924" i="12" s="1"/>
  <c r="BD813" i="12"/>
  <c r="BD924" i="12" s="1"/>
  <c r="BL813" i="12"/>
  <c r="BL924" i="12" s="1"/>
  <c r="BT813" i="12"/>
  <c r="BT924" i="12" s="1"/>
  <c r="CB813" i="12"/>
  <c r="CB924" i="12" s="1"/>
  <c r="CJ813" i="12"/>
  <c r="CJ924" i="12" s="1"/>
  <c r="CR813" i="12"/>
  <c r="CR924" i="12" s="1"/>
  <c r="CZ813" i="12"/>
  <c r="CZ924" i="12" s="1"/>
  <c r="DH813" i="12"/>
  <c r="DH924" i="12" s="1"/>
  <c r="K814" i="12"/>
  <c r="K925" i="12" s="1"/>
  <c r="S814" i="12"/>
  <c r="S925" i="12" s="1"/>
  <c r="AA814" i="12"/>
  <c r="AA925" i="12" s="1"/>
  <c r="AI814" i="12"/>
  <c r="AI925" i="12" s="1"/>
  <c r="AQ814" i="12"/>
  <c r="AQ925" i="12" s="1"/>
  <c r="AY814" i="12"/>
  <c r="AY925" i="12" s="1"/>
  <c r="BG814" i="12"/>
  <c r="BG925" i="12" s="1"/>
  <c r="BO814" i="12"/>
  <c r="BO925" i="12" s="1"/>
  <c r="BW814" i="12"/>
  <c r="BW925" i="12" s="1"/>
  <c r="CE814" i="12"/>
  <c r="CE925" i="12" s="1"/>
  <c r="CM814" i="12"/>
  <c r="CM925" i="12" s="1"/>
  <c r="CU814" i="12"/>
  <c r="CU925" i="12" s="1"/>
  <c r="DC814" i="12"/>
  <c r="DC925" i="12" s="1"/>
  <c r="F815" i="12"/>
  <c r="F926" i="12" s="1"/>
  <c r="N815" i="12"/>
  <c r="N926" i="12" s="1"/>
  <c r="V815" i="12"/>
  <c r="V926" i="12" s="1"/>
  <c r="AD815" i="12"/>
  <c r="AD926" i="12" s="1"/>
  <c r="AL815" i="12"/>
  <c r="AL926" i="12" s="1"/>
  <c r="AT815" i="12"/>
  <c r="AT926" i="12" s="1"/>
  <c r="BB815" i="12"/>
  <c r="BB926" i="12" s="1"/>
  <c r="BJ815" i="12"/>
  <c r="BJ926" i="12" s="1"/>
  <c r="BR815" i="12"/>
  <c r="BR926" i="12" s="1"/>
  <c r="BZ815" i="12"/>
  <c r="BZ926" i="12" s="1"/>
  <c r="CH815" i="12"/>
  <c r="CH926" i="12" s="1"/>
  <c r="CP815" i="12"/>
  <c r="CP926" i="12" s="1"/>
  <c r="CX815" i="12"/>
  <c r="CX926" i="12" s="1"/>
  <c r="DF815" i="12"/>
  <c r="DF926" i="12" s="1"/>
  <c r="I816" i="12"/>
  <c r="I927" i="12" s="1"/>
  <c r="Q816" i="12"/>
  <c r="Q927" i="12" s="1"/>
  <c r="Y816" i="12"/>
  <c r="Y927" i="12" s="1"/>
  <c r="AG816" i="12"/>
  <c r="AG927" i="12" s="1"/>
  <c r="AO816" i="12"/>
  <c r="AO927" i="12" s="1"/>
  <c r="AW816" i="12"/>
  <c r="AW927" i="12" s="1"/>
  <c r="BE816" i="12"/>
  <c r="BE927" i="12" s="1"/>
  <c r="BM816" i="12"/>
  <c r="BM927" i="12" s="1"/>
  <c r="BU816" i="12"/>
  <c r="BU927" i="12" s="1"/>
  <c r="CC816" i="12"/>
  <c r="CC927" i="12" s="1"/>
  <c r="CK816" i="12"/>
  <c r="CK927" i="12" s="1"/>
  <c r="CS816" i="12"/>
  <c r="CS927" i="12" s="1"/>
  <c r="DA816" i="12"/>
  <c r="DA927" i="12" s="1"/>
  <c r="D817" i="12"/>
  <c r="D928" i="12" s="1"/>
  <c r="L817" i="12"/>
  <c r="L928" i="12" s="1"/>
  <c r="T817" i="12"/>
  <c r="T928" i="12" s="1"/>
  <c r="AB817" i="12"/>
  <c r="AB928" i="12" s="1"/>
  <c r="AJ817" i="12"/>
  <c r="AJ928" i="12" s="1"/>
  <c r="AR817" i="12"/>
  <c r="AR928" i="12" s="1"/>
  <c r="AZ817" i="12"/>
  <c r="AZ928" i="12" s="1"/>
  <c r="BH817" i="12"/>
  <c r="BH928" i="12" s="1"/>
  <c r="BP817" i="12"/>
  <c r="BP928" i="12" s="1"/>
  <c r="BX817" i="12"/>
  <c r="BX928" i="12" s="1"/>
  <c r="CF817" i="12"/>
  <c r="CF928" i="12" s="1"/>
  <c r="CN817" i="12"/>
  <c r="CN928" i="12" s="1"/>
  <c r="CV817" i="12"/>
  <c r="CV928" i="12" s="1"/>
  <c r="DD817" i="12"/>
  <c r="DD928" i="12" s="1"/>
  <c r="G818" i="12"/>
  <c r="G929" i="12" s="1"/>
  <c r="O818" i="12"/>
  <c r="O929" i="12" s="1"/>
  <c r="W818" i="12"/>
  <c r="W929" i="12" s="1"/>
  <c r="AE818" i="12"/>
  <c r="AE929" i="12" s="1"/>
  <c r="AM818" i="12"/>
  <c r="AM929" i="12" s="1"/>
  <c r="AU818" i="12"/>
  <c r="AU929" i="12" s="1"/>
  <c r="BC818" i="12"/>
  <c r="BC929" i="12" s="1"/>
  <c r="BK818" i="12"/>
  <c r="BK929" i="12" s="1"/>
  <c r="BS818" i="12"/>
  <c r="BS929" i="12" s="1"/>
  <c r="CA818" i="12"/>
  <c r="CA929" i="12" s="1"/>
  <c r="CI818" i="12"/>
  <c r="CI929" i="12" s="1"/>
  <c r="CQ818" i="12"/>
  <c r="CQ929" i="12" s="1"/>
  <c r="CY818" i="12"/>
  <c r="CY929" i="12" s="1"/>
  <c r="DG818" i="12"/>
  <c r="DG929" i="12" s="1"/>
  <c r="J819" i="12"/>
  <c r="J930" i="12" s="1"/>
  <c r="R819" i="12"/>
  <c r="R930" i="12" s="1"/>
  <c r="Z819" i="12"/>
  <c r="Z930" i="12" s="1"/>
  <c r="AH819" i="12"/>
  <c r="AH930" i="12" s="1"/>
  <c r="AP819" i="12"/>
  <c r="AP930" i="12" s="1"/>
  <c r="AX819" i="12"/>
  <c r="AX930" i="12" s="1"/>
  <c r="BF819" i="12"/>
  <c r="BF930" i="12" s="1"/>
  <c r="BN819" i="12"/>
  <c r="BN930" i="12" s="1"/>
  <c r="BV819" i="12"/>
  <c r="BV930" i="12" s="1"/>
  <c r="CD819" i="12"/>
  <c r="CD930" i="12" s="1"/>
  <c r="CL819" i="12"/>
  <c r="CL930" i="12" s="1"/>
  <c r="CT819" i="12"/>
  <c r="CT930" i="12" s="1"/>
  <c r="DB819" i="12"/>
  <c r="DB930" i="12" s="1"/>
  <c r="E820" i="12"/>
  <c r="E931" i="12" s="1"/>
  <c r="M820" i="12"/>
  <c r="M931" i="12" s="1"/>
  <c r="U820" i="12"/>
  <c r="U931" i="12" s="1"/>
  <c r="AC820" i="12"/>
  <c r="AC931" i="12" s="1"/>
  <c r="AK820" i="12"/>
  <c r="AK931" i="12" s="1"/>
  <c r="AS820" i="12"/>
  <c r="AS931" i="12" s="1"/>
  <c r="BA820" i="12"/>
  <c r="BA931" i="12" s="1"/>
  <c r="BI820" i="12"/>
  <c r="BI931" i="12" s="1"/>
  <c r="BQ820" i="12"/>
  <c r="BQ931" i="12" s="1"/>
  <c r="BY820" i="12"/>
  <c r="BY931" i="12" s="1"/>
  <c r="CG820" i="12"/>
  <c r="CG931" i="12" s="1"/>
  <c r="CO820" i="12"/>
  <c r="CO931" i="12" s="1"/>
  <c r="CW820" i="12"/>
  <c r="CW931" i="12" s="1"/>
  <c r="DE820" i="12"/>
  <c r="DE931" i="12" s="1"/>
  <c r="H821" i="12"/>
  <c r="H932" i="12" s="1"/>
  <c r="P821" i="12"/>
  <c r="P932" i="12" s="1"/>
  <c r="X821" i="12"/>
  <c r="X932" i="12" s="1"/>
  <c r="AF821" i="12"/>
  <c r="AF932" i="12" s="1"/>
  <c r="AN821" i="12"/>
  <c r="AN932" i="12" s="1"/>
  <c r="AV821" i="12"/>
  <c r="AV932" i="12" s="1"/>
  <c r="BD821" i="12"/>
  <c r="BD932" i="12" s="1"/>
  <c r="BL821" i="12"/>
  <c r="BL932" i="12" s="1"/>
  <c r="BT821" i="12"/>
  <c r="BT932" i="12" s="1"/>
  <c r="CB821" i="12"/>
  <c r="CB932" i="12" s="1"/>
  <c r="CJ821" i="12"/>
  <c r="CJ932" i="12" s="1"/>
  <c r="CR821" i="12"/>
  <c r="CR932" i="12" s="1"/>
  <c r="CZ821" i="12"/>
  <c r="CZ932" i="12" s="1"/>
  <c r="DH821" i="12"/>
  <c r="DH932" i="12" s="1"/>
  <c r="K822" i="12"/>
  <c r="K933" i="12" s="1"/>
  <c r="S822" i="12"/>
  <c r="S933" i="12" s="1"/>
  <c r="AA822" i="12"/>
  <c r="AA933" i="12" s="1"/>
  <c r="AI822" i="12"/>
  <c r="AI933" i="12" s="1"/>
  <c r="AQ822" i="12"/>
  <c r="AQ933" i="12" s="1"/>
  <c r="AY822" i="12"/>
  <c r="AY933" i="12" s="1"/>
  <c r="BG822" i="12"/>
  <c r="BG933" i="12" s="1"/>
  <c r="BO822" i="12"/>
  <c r="BO933" i="12" s="1"/>
  <c r="BW822" i="12"/>
  <c r="BW933" i="12" s="1"/>
  <c r="CE822" i="12"/>
  <c r="CE933" i="12" s="1"/>
  <c r="CM822" i="12"/>
  <c r="CM933" i="12" s="1"/>
  <c r="CU822" i="12"/>
  <c r="CU933" i="12" s="1"/>
  <c r="DC822" i="12"/>
  <c r="DC933" i="12" s="1"/>
  <c r="F823" i="12"/>
  <c r="F934" i="12" s="1"/>
  <c r="N823" i="12"/>
  <c r="N934" i="12" s="1"/>
  <c r="AC800" i="12"/>
  <c r="AC911" i="12" s="1"/>
  <c r="F805" i="12"/>
  <c r="F916" i="12" s="1"/>
  <c r="CU806" i="12"/>
  <c r="CU917" i="12" s="1"/>
  <c r="BU807" i="12"/>
  <c r="BU918" i="12" s="1"/>
  <c r="AG808" i="12"/>
  <c r="AG919" i="12" s="1"/>
  <c r="CS808" i="12"/>
  <c r="CS919" i="12" s="1"/>
  <c r="AZ809" i="12"/>
  <c r="AZ920" i="12" s="1"/>
  <c r="G810" i="12"/>
  <c r="G921" i="12" s="1"/>
  <c r="BS810" i="12"/>
  <c r="BS921" i="12" s="1"/>
  <c r="Z811" i="12"/>
  <c r="Z922" i="12" s="1"/>
  <c r="CL811" i="12"/>
  <c r="CL922" i="12" s="1"/>
  <c r="M812" i="12"/>
  <c r="M923" i="12" s="1"/>
  <c r="AJ812" i="12"/>
  <c r="AJ923" i="12" s="1"/>
  <c r="BB812" i="12"/>
  <c r="BB923" i="12" s="1"/>
  <c r="BW812" i="12"/>
  <c r="BW923" i="12" s="1"/>
  <c r="CM812" i="12"/>
  <c r="CM923" i="12" s="1"/>
  <c r="DC812" i="12"/>
  <c r="DC923" i="12" s="1"/>
  <c r="I813" i="12"/>
  <c r="I924" i="12" s="1"/>
  <c r="Q813" i="12"/>
  <c r="Q924" i="12" s="1"/>
  <c r="Y813" i="12"/>
  <c r="Y924" i="12" s="1"/>
  <c r="AG813" i="12"/>
  <c r="AG924" i="12" s="1"/>
  <c r="AO813" i="12"/>
  <c r="AO924" i="12" s="1"/>
  <c r="AW813" i="12"/>
  <c r="AW924" i="12" s="1"/>
  <c r="BE813" i="12"/>
  <c r="BE924" i="12" s="1"/>
  <c r="BM813" i="12"/>
  <c r="BM924" i="12" s="1"/>
  <c r="BU813" i="12"/>
  <c r="BU924" i="12" s="1"/>
  <c r="CC813" i="12"/>
  <c r="CC924" i="12" s="1"/>
  <c r="CK813" i="12"/>
  <c r="CK924" i="12" s="1"/>
  <c r="CS813" i="12"/>
  <c r="CS924" i="12" s="1"/>
  <c r="DA813" i="12"/>
  <c r="DA924" i="12" s="1"/>
  <c r="D814" i="12"/>
  <c r="D925" i="12" s="1"/>
  <c r="L814" i="12"/>
  <c r="L925" i="12" s="1"/>
  <c r="T814" i="12"/>
  <c r="T925" i="12" s="1"/>
  <c r="AB814" i="12"/>
  <c r="AB925" i="12" s="1"/>
  <c r="AJ814" i="12"/>
  <c r="AJ925" i="12" s="1"/>
  <c r="AR814" i="12"/>
  <c r="AR925" i="12" s="1"/>
  <c r="AZ814" i="12"/>
  <c r="AZ925" i="12" s="1"/>
  <c r="BH814" i="12"/>
  <c r="BH925" i="12" s="1"/>
  <c r="BP814" i="12"/>
  <c r="BP925" i="12" s="1"/>
  <c r="BX814" i="12"/>
  <c r="BX925" i="12" s="1"/>
  <c r="CF814" i="12"/>
  <c r="CF925" i="12" s="1"/>
  <c r="CN814" i="12"/>
  <c r="CN925" i="12" s="1"/>
  <c r="CV814" i="12"/>
  <c r="CV925" i="12" s="1"/>
  <c r="DD814" i="12"/>
  <c r="DD925" i="12" s="1"/>
  <c r="G815" i="12"/>
  <c r="G926" i="12" s="1"/>
  <c r="O815" i="12"/>
  <c r="O926" i="12" s="1"/>
  <c r="W815" i="12"/>
  <c r="W926" i="12" s="1"/>
  <c r="AE815" i="12"/>
  <c r="AE926" i="12" s="1"/>
  <c r="AM815" i="12"/>
  <c r="AM926" i="12" s="1"/>
  <c r="AU815" i="12"/>
  <c r="AU926" i="12" s="1"/>
  <c r="BC815" i="12"/>
  <c r="BC926" i="12" s="1"/>
  <c r="BK815" i="12"/>
  <c r="BK926" i="12" s="1"/>
  <c r="BS815" i="12"/>
  <c r="BS926" i="12" s="1"/>
  <c r="CA815" i="12"/>
  <c r="CA926" i="12" s="1"/>
  <c r="CI815" i="12"/>
  <c r="CI926" i="12" s="1"/>
  <c r="CQ815" i="12"/>
  <c r="CQ926" i="12" s="1"/>
  <c r="CY815" i="12"/>
  <c r="CY926" i="12" s="1"/>
  <c r="DG815" i="12"/>
  <c r="DG926" i="12" s="1"/>
  <c r="J816" i="12"/>
  <c r="J927" i="12" s="1"/>
  <c r="R816" i="12"/>
  <c r="R927" i="12" s="1"/>
  <c r="Z816" i="12"/>
  <c r="Z927" i="12" s="1"/>
  <c r="AH816" i="12"/>
  <c r="AH927" i="12" s="1"/>
  <c r="AP816" i="12"/>
  <c r="AP927" i="12" s="1"/>
  <c r="AX816" i="12"/>
  <c r="AX927" i="12" s="1"/>
  <c r="BF816" i="12"/>
  <c r="BF927" i="12" s="1"/>
  <c r="BN816" i="12"/>
  <c r="BN927" i="12" s="1"/>
  <c r="BV816" i="12"/>
  <c r="BV927" i="12" s="1"/>
  <c r="CD816" i="12"/>
  <c r="CD927" i="12" s="1"/>
  <c r="CL816" i="12"/>
  <c r="CL927" i="12" s="1"/>
  <c r="CT816" i="12"/>
  <c r="CT927" i="12" s="1"/>
  <c r="DB816" i="12"/>
  <c r="DB927" i="12" s="1"/>
  <c r="E817" i="12"/>
  <c r="E928" i="12" s="1"/>
  <c r="M817" i="12"/>
  <c r="M928" i="12" s="1"/>
  <c r="U817" i="12"/>
  <c r="U928" i="12" s="1"/>
  <c r="AC817" i="12"/>
  <c r="AC928" i="12" s="1"/>
  <c r="AK817" i="12"/>
  <c r="AK928" i="12" s="1"/>
  <c r="AS817" i="12"/>
  <c r="AS928" i="12" s="1"/>
  <c r="BA817" i="12"/>
  <c r="BA928" i="12" s="1"/>
  <c r="BI817" i="12"/>
  <c r="BI928" i="12" s="1"/>
  <c r="BQ817" i="12"/>
  <c r="BQ928" i="12" s="1"/>
  <c r="BY817" i="12"/>
  <c r="BY928" i="12" s="1"/>
  <c r="CG817" i="12"/>
  <c r="CG928" i="12" s="1"/>
  <c r="CO817" i="12"/>
  <c r="CO928" i="12" s="1"/>
  <c r="CW817" i="12"/>
  <c r="CW928" i="12" s="1"/>
  <c r="DE817" i="12"/>
  <c r="DE928" i="12" s="1"/>
  <c r="H818" i="12"/>
  <c r="H929" i="12" s="1"/>
  <c r="P818" i="12"/>
  <c r="P929" i="12" s="1"/>
  <c r="X818" i="12"/>
  <c r="X929" i="12" s="1"/>
  <c r="AF818" i="12"/>
  <c r="AF929" i="12" s="1"/>
  <c r="AN818" i="12"/>
  <c r="AN929" i="12" s="1"/>
  <c r="AV818" i="12"/>
  <c r="AV929" i="12" s="1"/>
  <c r="BD818" i="12"/>
  <c r="BD929" i="12" s="1"/>
  <c r="BL818" i="12"/>
  <c r="BL929" i="12" s="1"/>
  <c r="BT818" i="12"/>
  <c r="BT929" i="12" s="1"/>
  <c r="CB818" i="12"/>
  <c r="CB929" i="12" s="1"/>
  <c r="CJ818" i="12"/>
  <c r="CJ929" i="12" s="1"/>
  <c r="CR818" i="12"/>
  <c r="CR929" i="12" s="1"/>
  <c r="CZ818" i="12"/>
  <c r="CZ929" i="12" s="1"/>
  <c r="DH818" i="12"/>
  <c r="DH929" i="12" s="1"/>
  <c r="K819" i="12"/>
  <c r="K930" i="12" s="1"/>
  <c r="S819" i="12"/>
  <c r="S930" i="12" s="1"/>
  <c r="AA819" i="12"/>
  <c r="AA930" i="12" s="1"/>
  <c r="AI819" i="12"/>
  <c r="AI930" i="12" s="1"/>
  <c r="AQ819" i="12"/>
  <c r="AQ930" i="12" s="1"/>
  <c r="AY819" i="12"/>
  <c r="AY930" i="12" s="1"/>
  <c r="BG819" i="12"/>
  <c r="BG930" i="12" s="1"/>
  <c r="BO819" i="12"/>
  <c r="BO930" i="12" s="1"/>
  <c r="BW819" i="12"/>
  <c r="BW930" i="12" s="1"/>
  <c r="CE819" i="12"/>
  <c r="CE930" i="12" s="1"/>
  <c r="CM819" i="12"/>
  <c r="CM930" i="12" s="1"/>
  <c r="CU819" i="12"/>
  <c r="CU930" i="12" s="1"/>
  <c r="DC819" i="12"/>
  <c r="DC930" i="12" s="1"/>
  <c r="F820" i="12"/>
  <c r="F931" i="12" s="1"/>
  <c r="N820" i="12"/>
  <c r="N931" i="12" s="1"/>
  <c r="V820" i="12"/>
  <c r="V931" i="12" s="1"/>
  <c r="AD820" i="12"/>
  <c r="AD931" i="12" s="1"/>
  <c r="AL820" i="12"/>
  <c r="AL931" i="12" s="1"/>
  <c r="AT820" i="12"/>
  <c r="AT931" i="12" s="1"/>
  <c r="BB820" i="12"/>
  <c r="BB931" i="12" s="1"/>
  <c r="BJ820" i="12"/>
  <c r="BJ931" i="12" s="1"/>
  <c r="BR820" i="12"/>
  <c r="BR931" i="12" s="1"/>
  <c r="BZ820" i="12"/>
  <c r="BZ931" i="12" s="1"/>
  <c r="CH820" i="12"/>
  <c r="CH931" i="12" s="1"/>
  <c r="CP820" i="12"/>
  <c r="CP931" i="12" s="1"/>
  <c r="CX820" i="12"/>
  <c r="CX931" i="12" s="1"/>
  <c r="DF820" i="12"/>
  <c r="DF931" i="12" s="1"/>
  <c r="I821" i="12"/>
  <c r="I932" i="12" s="1"/>
  <c r="Q821" i="12"/>
  <c r="Q932" i="12" s="1"/>
  <c r="Y821" i="12"/>
  <c r="Y932" i="12" s="1"/>
  <c r="AG821" i="12"/>
  <c r="AG932" i="12" s="1"/>
  <c r="AO821" i="12"/>
  <c r="AO932" i="12" s="1"/>
  <c r="AW821" i="12"/>
  <c r="AW932" i="12" s="1"/>
  <c r="BE821" i="12"/>
  <c r="BE932" i="12" s="1"/>
  <c r="BM821" i="12"/>
  <c r="BM932" i="12" s="1"/>
  <c r="BU821" i="12"/>
  <c r="BU932" i="12" s="1"/>
  <c r="CC821" i="12"/>
  <c r="CC932" i="12" s="1"/>
  <c r="CK821" i="12"/>
  <c r="CK932" i="12" s="1"/>
  <c r="CS821" i="12"/>
  <c r="CS932" i="12" s="1"/>
  <c r="DA821" i="12"/>
  <c r="DA932" i="12" s="1"/>
  <c r="D822" i="12"/>
  <c r="D933" i="12" s="1"/>
  <c r="L822" i="12"/>
  <c r="L933" i="12" s="1"/>
  <c r="T822" i="12"/>
  <c r="T933" i="12" s="1"/>
  <c r="AB822" i="12"/>
  <c r="AB933" i="12" s="1"/>
  <c r="AJ822" i="12"/>
  <c r="AJ933" i="12" s="1"/>
  <c r="AR822" i="12"/>
  <c r="AR933" i="12" s="1"/>
  <c r="AZ822" i="12"/>
  <c r="AZ933" i="12" s="1"/>
  <c r="BH822" i="12"/>
  <c r="BH933" i="12" s="1"/>
  <c r="BP822" i="12"/>
  <c r="BP933" i="12" s="1"/>
  <c r="BX822" i="12"/>
  <c r="BX933" i="12" s="1"/>
  <c r="CF822" i="12"/>
  <c r="CF933" i="12" s="1"/>
  <c r="CN822" i="12"/>
  <c r="CN933" i="12" s="1"/>
  <c r="CV822" i="12"/>
  <c r="CV933" i="12" s="1"/>
  <c r="DD822" i="12"/>
  <c r="DD933" i="12" s="1"/>
  <c r="G823" i="12"/>
  <c r="G934" i="12" s="1"/>
  <c r="O823" i="12"/>
  <c r="O934" i="12" s="1"/>
  <c r="W823" i="12"/>
  <c r="W934" i="12" s="1"/>
  <c r="AE823" i="12"/>
  <c r="AE934" i="12" s="1"/>
  <c r="AM823" i="12"/>
  <c r="AM934" i="12" s="1"/>
  <c r="AU823" i="12"/>
  <c r="AU934" i="12" s="1"/>
  <c r="BC823" i="12"/>
  <c r="BC934" i="12" s="1"/>
  <c r="BK823" i="12"/>
  <c r="BK934" i="12" s="1"/>
  <c r="BS823" i="12"/>
  <c r="BS934" i="12" s="1"/>
  <c r="CA823" i="12"/>
  <c r="CA934" i="12" s="1"/>
  <c r="CI823" i="12"/>
  <c r="CI934" i="12" s="1"/>
  <c r="CQ823" i="12"/>
  <c r="CQ934" i="12" s="1"/>
  <c r="CY823" i="12"/>
  <c r="CY934" i="12" s="1"/>
  <c r="DG823" i="12"/>
  <c r="DG934" i="12" s="1"/>
  <c r="J824" i="12"/>
  <c r="J935" i="12" s="1"/>
  <c r="R824" i="12"/>
  <c r="R935" i="12" s="1"/>
  <c r="Z824" i="12"/>
  <c r="Z935" i="12" s="1"/>
  <c r="DH800" i="12"/>
  <c r="DH911" i="12" s="1"/>
  <c r="AL805" i="12"/>
  <c r="AL916" i="12" s="1"/>
  <c r="D807" i="12"/>
  <c r="D918" i="12" s="1"/>
  <c r="CD807" i="12"/>
  <c r="CD918" i="12" s="1"/>
  <c r="AO808" i="12"/>
  <c r="AO919" i="12" s="1"/>
  <c r="DA808" i="12"/>
  <c r="DA919" i="12" s="1"/>
  <c r="BH809" i="12"/>
  <c r="BH920" i="12" s="1"/>
  <c r="O810" i="12"/>
  <c r="O921" i="12" s="1"/>
  <c r="CA810" i="12"/>
  <c r="CA921" i="12" s="1"/>
  <c r="AH811" i="12"/>
  <c r="AH922" i="12" s="1"/>
  <c r="CT811" i="12"/>
  <c r="CT922" i="12" s="1"/>
  <c r="N812" i="12"/>
  <c r="N923" i="12" s="1"/>
  <c r="AK812" i="12"/>
  <c r="AK923" i="12" s="1"/>
  <c r="BH812" i="12"/>
  <c r="BH923" i="12" s="1"/>
  <c r="BX812" i="12"/>
  <c r="BX923" i="12" s="1"/>
  <c r="CN812" i="12"/>
  <c r="CN923" i="12" s="1"/>
  <c r="DD812" i="12"/>
  <c r="DD923" i="12" s="1"/>
  <c r="J813" i="12"/>
  <c r="J924" i="12" s="1"/>
  <c r="R813" i="12"/>
  <c r="R924" i="12" s="1"/>
  <c r="Z813" i="12"/>
  <c r="Z924" i="12" s="1"/>
  <c r="AH813" i="12"/>
  <c r="AH924" i="12" s="1"/>
  <c r="AP813" i="12"/>
  <c r="AP924" i="12" s="1"/>
  <c r="AX813" i="12"/>
  <c r="AX924" i="12" s="1"/>
  <c r="BF813" i="12"/>
  <c r="BF924" i="12" s="1"/>
  <c r="BN813" i="12"/>
  <c r="BN924" i="12" s="1"/>
  <c r="BV813" i="12"/>
  <c r="BV924" i="12" s="1"/>
  <c r="CD813" i="12"/>
  <c r="CD924" i="12" s="1"/>
  <c r="CL813" i="12"/>
  <c r="CL924" i="12" s="1"/>
  <c r="CT813" i="12"/>
  <c r="CT924" i="12" s="1"/>
  <c r="DB813" i="12"/>
  <c r="DB924" i="12" s="1"/>
  <c r="E814" i="12"/>
  <c r="E925" i="12" s="1"/>
  <c r="M814" i="12"/>
  <c r="M925" i="12" s="1"/>
  <c r="U814" i="12"/>
  <c r="U925" i="12" s="1"/>
  <c r="AC814" i="12"/>
  <c r="AC925" i="12" s="1"/>
  <c r="AK814" i="12"/>
  <c r="AK925" i="12" s="1"/>
  <c r="AS814" i="12"/>
  <c r="AS925" i="12" s="1"/>
  <c r="BA814" i="12"/>
  <c r="BA925" i="12" s="1"/>
  <c r="BI814" i="12"/>
  <c r="BI925" i="12" s="1"/>
  <c r="BQ814" i="12"/>
  <c r="BQ925" i="12" s="1"/>
  <c r="BY814" i="12"/>
  <c r="BY925" i="12" s="1"/>
  <c r="CG814" i="12"/>
  <c r="CG925" i="12" s="1"/>
  <c r="CO814" i="12"/>
  <c r="CO925" i="12" s="1"/>
  <c r="CW814" i="12"/>
  <c r="CW925" i="12" s="1"/>
  <c r="DE814" i="12"/>
  <c r="DE925" i="12" s="1"/>
  <c r="H815" i="12"/>
  <c r="H926" i="12" s="1"/>
  <c r="P815" i="12"/>
  <c r="P926" i="12" s="1"/>
  <c r="X815" i="12"/>
  <c r="X926" i="12" s="1"/>
  <c r="AF815" i="12"/>
  <c r="AF926" i="12" s="1"/>
  <c r="AN815" i="12"/>
  <c r="AN926" i="12" s="1"/>
  <c r="AV815" i="12"/>
  <c r="AV926" i="12" s="1"/>
  <c r="BD815" i="12"/>
  <c r="BD926" i="12" s="1"/>
  <c r="BL815" i="12"/>
  <c r="BL926" i="12" s="1"/>
  <c r="BT815" i="12"/>
  <c r="BT926" i="12" s="1"/>
  <c r="CB815" i="12"/>
  <c r="CB926" i="12" s="1"/>
  <c r="CJ815" i="12"/>
  <c r="CJ926" i="12" s="1"/>
  <c r="CR815" i="12"/>
  <c r="CR926" i="12" s="1"/>
  <c r="CZ815" i="12"/>
  <c r="CZ926" i="12" s="1"/>
  <c r="DH815" i="12"/>
  <c r="DH926" i="12" s="1"/>
  <c r="K816" i="12"/>
  <c r="K927" i="12" s="1"/>
  <c r="S816" i="12"/>
  <c r="S927" i="12" s="1"/>
  <c r="AA816" i="12"/>
  <c r="AA927" i="12" s="1"/>
  <c r="AI816" i="12"/>
  <c r="AI927" i="12" s="1"/>
  <c r="AQ816" i="12"/>
  <c r="AQ927" i="12" s="1"/>
  <c r="AY816" i="12"/>
  <c r="AY927" i="12" s="1"/>
  <c r="BG816" i="12"/>
  <c r="BG927" i="12" s="1"/>
  <c r="BO816" i="12"/>
  <c r="BO927" i="12" s="1"/>
  <c r="BW816" i="12"/>
  <c r="BW927" i="12" s="1"/>
  <c r="CE816" i="12"/>
  <c r="CE927" i="12" s="1"/>
  <c r="CM816" i="12"/>
  <c r="CM927" i="12" s="1"/>
  <c r="CU816" i="12"/>
  <c r="CU927" i="12" s="1"/>
  <c r="DC816" i="12"/>
  <c r="DC927" i="12" s="1"/>
  <c r="F817" i="12"/>
  <c r="F928" i="12" s="1"/>
  <c r="N817" i="12"/>
  <c r="N928" i="12" s="1"/>
  <c r="V817" i="12"/>
  <c r="V928" i="12" s="1"/>
  <c r="AD817" i="12"/>
  <c r="AD928" i="12" s="1"/>
  <c r="AL817" i="12"/>
  <c r="AL928" i="12" s="1"/>
  <c r="AT817" i="12"/>
  <c r="AT928" i="12" s="1"/>
  <c r="BB817" i="12"/>
  <c r="BB928" i="12" s="1"/>
  <c r="BJ817" i="12"/>
  <c r="BJ928" i="12" s="1"/>
  <c r="BR817" i="12"/>
  <c r="BR928" i="12" s="1"/>
  <c r="BZ817" i="12"/>
  <c r="BZ928" i="12" s="1"/>
  <c r="CH817" i="12"/>
  <c r="CH928" i="12" s="1"/>
  <c r="CP817" i="12"/>
  <c r="CP928" i="12" s="1"/>
  <c r="CX817" i="12"/>
  <c r="CX928" i="12" s="1"/>
  <c r="DF817" i="12"/>
  <c r="DF928" i="12" s="1"/>
  <c r="I818" i="12"/>
  <c r="I929" i="12" s="1"/>
  <c r="Q818" i="12"/>
  <c r="Q929" i="12" s="1"/>
  <c r="Y818" i="12"/>
  <c r="Y929" i="12" s="1"/>
  <c r="AG818" i="12"/>
  <c r="AG929" i="12" s="1"/>
  <c r="AO818" i="12"/>
  <c r="AO929" i="12" s="1"/>
  <c r="AW818" i="12"/>
  <c r="AW929" i="12" s="1"/>
  <c r="BE818" i="12"/>
  <c r="BE929" i="12" s="1"/>
  <c r="BM818" i="12"/>
  <c r="BM929" i="12" s="1"/>
  <c r="BU818" i="12"/>
  <c r="BU929" i="12" s="1"/>
  <c r="CC818" i="12"/>
  <c r="CC929" i="12" s="1"/>
  <c r="CK818" i="12"/>
  <c r="CK929" i="12" s="1"/>
  <c r="CS818" i="12"/>
  <c r="CS929" i="12" s="1"/>
  <c r="DA818" i="12"/>
  <c r="DA929" i="12" s="1"/>
  <c r="D819" i="12"/>
  <c r="D930" i="12" s="1"/>
  <c r="L819" i="12"/>
  <c r="L930" i="12" s="1"/>
  <c r="T819" i="12"/>
  <c r="T930" i="12" s="1"/>
  <c r="AB819" i="12"/>
  <c r="AB930" i="12" s="1"/>
  <c r="AJ819" i="12"/>
  <c r="AJ930" i="12" s="1"/>
  <c r="AR819" i="12"/>
  <c r="AR930" i="12" s="1"/>
  <c r="AZ819" i="12"/>
  <c r="AZ930" i="12" s="1"/>
  <c r="BH819" i="12"/>
  <c r="BH930" i="12" s="1"/>
  <c r="BP819" i="12"/>
  <c r="BP930" i="12" s="1"/>
  <c r="BX819" i="12"/>
  <c r="BX930" i="12" s="1"/>
  <c r="CF819" i="12"/>
  <c r="CF930" i="12" s="1"/>
  <c r="CN819" i="12"/>
  <c r="CN930" i="12" s="1"/>
  <c r="CV819" i="12"/>
  <c r="CV930" i="12" s="1"/>
  <c r="DD819" i="12"/>
  <c r="DD930" i="12" s="1"/>
  <c r="G820" i="12"/>
  <c r="G931" i="12" s="1"/>
  <c r="O820" i="12"/>
  <c r="O931" i="12" s="1"/>
  <c r="W820" i="12"/>
  <c r="W931" i="12" s="1"/>
  <c r="AE820" i="12"/>
  <c r="AE931" i="12" s="1"/>
  <c r="AM820" i="12"/>
  <c r="AM931" i="12" s="1"/>
  <c r="AU820" i="12"/>
  <c r="AU931" i="12" s="1"/>
  <c r="BC820" i="12"/>
  <c r="BC931" i="12" s="1"/>
  <c r="BK820" i="12"/>
  <c r="BK931" i="12" s="1"/>
  <c r="BS820" i="12"/>
  <c r="BS931" i="12" s="1"/>
  <c r="CA820" i="12"/>
  <c r="CA931" i="12" s="1"/>
  <c r="CI820" i="12"/>
  <c r="CI931" i="12" s="1"/>
  <c r="CQ820" i="12"/>
  <c r="CQ931" i="12" s="1"/>
  <c r="CY820" i="12"/>
  <c r="CY931" i="12" s="1"/>
  <c r="DG820" i="12"/>
  <c r="DG931" i="12" s="1"/>
  <c r="J821" i="12"/>
  <c r="J932" i="12" s="1"/>
  <c r="R821" i="12"/>
  <c r="R932" i="12" s="1"/>
  <c r="Z821" i="12"/>
  <c r="Z932" i="12" s="1"/>
  <c r="AH821" i="12"/>
  <c r="AH932" i="12" s="1"/>
  <c r="AP821" i="12"/>
  <c r="AP932" i="12" s="1"/>
  <c r="AX821" i="12"/>
  <c r="AX932" i="12" s="1"/>
  <c r="BF821" i="12"/>
  <c r="BF932" i="12" s="1"/>
  <c r="BN821" i="12"/>
  <c r="BN932" i="12" s="1"/>
  <c r="BV821" i="12"/>
  <c r="BV932" i="12" s="1"/>
  <c r="CD821" i="12"/>
  <c r="CD932" i="12" s="1"/>
  <c r="CL821" i="12"/>
  <c r="CL932" i="12" s="1"/>
  <c r="CT821" i="12"/>
  <c r="CT932" i="12" s="1"/>
  <c r="DB821" i="12"/>
  <c r="DB932" i="12" s="1"/>
  <c r="E822" i="12"/>
  <c r="E933" i="12" s="1"/>
  <c r="M822" i="12"/>
  <c r="M933" i="12" s="1"/>
  <c r="U822" i="12"/>
  <c r="U933" i="12" s="1"/>
  <c r="AC822" i="12"/>
  <c r="AC933" i="12" s="1"/>
  <c r="AK822" i="12"/>
  <c r="AK933" i="12" s="1"/>
  <c r="AS822" i="12"/>
  <c r="AS933" i="12" s="1"/>
  <c r="BA822" i="12"/>
  <c r="BA933" i="12" s="1"/>
  <c r="BI822" i="12"/>
  <c r="BI933" i="12" s="1"/>
  <c r="BQ822" i="12"/>
  <c r="BQ933" i="12" s="1"/>
  <c r="BY822" i="12"/>
  <c r="BY933" i="12" s="1"/>
  <c r="CG822" i="12"/>
  <c r="CG933" i="12" s="1"/>
  <c r="CO822" i="12"/>
  <c r="CO933" i="12" s="1"/>
  <c r="CW822" i="12"/>
  <c r="CW933" i="12" s="1"/>
  <c r="DE822" i="12"/>
  <c r="DE933" i="12" s="1"/>
  <c r="H823" i="12"/>
  <c r="H934" i="12" s="1"/>
  <c r="P823" i="12"/>
  <c r="P934" i="12" s="1"/>
  <c r="X823" i="12"/>
  <c r="X934" i="12" s="1"/>
  <c r="AF823" i="12"/>
  <c r="AF934" i="12" s="1"/>
  <c r="AN823" i="12"/>
  <c r="AN934" i="12" s="1"/>
  <c r="AV823" i="12"/>
  <c r="AV934" i="12" s="1"/>
  <c r="BD823" i="12"/>
  <c r="BD934" i="12" s="1"/>
  <c r="BL823" i="12"/>
  <c r="BL934" i="12" s="1"/>
  <c r="BT823" i="12"/>
  <c r="BT934" i="12" s="1"/>
  <c r="CB823" i="12"/>
  <c r="CB934" i="12" s="1"/>
  <c r="CJ823" i="12"/>
  <c r="CJ934" i="12" s="1"/>
  <c r="CR823" i="12"/>
  <c r="CR934" i="12" s="1"/>
  <c r="CZ823" i="12"/>
  <c r="CZ934" i="12" s="1"/>
  <c r="DH823" i="12"/>
  <c r="DH934" i="12" s="1"/>
  <c r="K824" i="12"/>
  <c r="K935" i="12" s="1"/>
  <c r="BO802" i="12"/>
  <c r="BO913" i="12" s="1"/>
  <c r="CX805" i="12"/>
  <c r="CX916" i="12" s="1"/>
  <c r="AA807" i="12"/>
  <c r="AA918" i="12" s="1"/>
  <c r="CV807" i="12"/>
  <c r="CV918" i="12" s="1"/>
  <c r="BE808" i="12"/>
  <c r="BE919" i="12" s="1"/>
  <c r="L809" i="12"/>
  <c r="L920" i="12" s="1"/>
  <c r="BX809" i="12"/>
  <c r="BX920" i="12" s="1"/>
  <c r="AE810" i="12"/>
  <c r="AE921" i="12" s="1"/>
  <c r="CQ810" i="12"/>
  <c r="CQ921" i="12" s="1"/>
  <c r="AX811" i="12"/>
  <c r="AX922" i="12" s="1"/>
  <c r="DC811" i="12"/>
  <c r="DC922" i="12" s="1"/>
  <c r="U812" i="12"/>
  <c r="U923" i="12" s="1"/>
  <c r="AR812" i="12"/>
  <c r="AR923" i="12" s="1"/>
  <c r="BJ812" i="12"/>
  <c r="BJ923" i="12" s="1"/>
  <c r="BZ812" i="12"/>
  <c r="BZ923" i="12" s="1"/>
  <c r="CP812" i="12"/>
  <c r="CP923" i="12" s="1"/>
  <c r="DF812" i="12"/>
  <c r="DF923" i="12" s="1"/>
  <c r="L813" i="12"/>
  <c r="L924" i="12" s="1"/>
  <c r="T813" i="12"/>
  <c r="T924" i="12" s="1"/>
  <c r="AB813" i="12"/>
  <c r="AB924" i="12" s="1"/>
  <c r="AJ813" i="12"/>
  <c r="AJ924" i="12" s="1"/>
  <c r="AR813" i="12"/>
  <c r="AR924" i="12" s="1"/>
  <c r="AZ813" i="12"/>
  <c r="AZ924" i="12" s="1"/>
  <c r="BH813" i="12"/>
  <c r="BH924" i="12" s="1"/>
  <c r="BP813" i="12"/>
  <c r="BP924" i="12" s="1"/>
  <c r="BX813" i="12"/>
  <c r="BX924" i="12" s="1"/>
  <c r="CF813" i="12"/>
  <c r="CF924" i="12" s="1"/>
  <c r="CN813" i="12"/>
  <c r="CN924" i="12" s="1"/>
  <c r="CV813" i="12"/>
  <c r="CV924" i="12" s="1"/>
  <c r="DD813" i="12"/>
  <c r="DD924" i="12" s="1"/>
  <c r="G814" i="12"/>
  <c r="G925" i="12" s="1"/>
  <c r="O814" i="12"/>
  <c r="O925" i="12" s="1"/>
  <c r="W814" i="12"/>
  <c r="W925" i="12" s="1"/>
  <c r="AE814" i="12"/>
  <c r="AE925" i="12" s="1"/>
  <c r="AM814" i="12"/>
  <c r="AM925" i="12" s="1"/>
  <c r="AU814" i="12"/>
  <c r="AU925" i="12" s="1"/>
  <c r="BC814" i="12"/>
  <c r="BC925" i="12" s="1"/>
  <c r="BK814" i="12"/>
  <c r="BK925" i="12" s="1"/>
  <c r="BS814" i="12"/>
  <c r="BS925" i="12" s="1"/>
  <c r="CA814" i="12"/>
  <c r="CA925" i="12" s="1"/>
  <c r="CI814" i="12"/>
  <c r="CI925" i="12" s="1"/>
  <c r="CQ814" i="12"/>
  <c r="CQ925" i="12" s="1"/>
  <c r="CY814" i="12"/>
  <c r="CY925" i="12" s="1"/>
  <c r="DG814" i="12"/>
  <c r="DG925" i="12" s="1"/>
  <c r="J815" i="12"/>
  <c r="J926" i="12" s="1"/>
  <c r="R815" i="12"/>
  <c r="R926" i="12" s="1"/>
  <c r="Z815" i="12"/>
  <c r="Z926" i="12" s="1"/>
  <c r="AH815" i="12"/>
  <c r="AH926" i="12" s="1"/>
  <c r="AP815" i="12"/>
  <c r="AP926" i="12" s="1"/>
  <c r="AX815" i="12"/>
  <c r="AX926" i="12" s="1"/>
  <c r="BF815" i="12"/>
  <c r="BF926" i="12" s="1"/>
  <c r="BN815" i="12"/>
  <c r="BN926" i="12" s="1"/>
  <c r="BV815" i="12"/>
  <c r="BV926" i="12" s="1"/>
  <c r="CD815" i="12"/>
  <c r="CD926" i="12" s="1"/>
  <c r="CL815" i="12"/>
  <c r="CL926" i="12" s="1"/>
  <c r="CT815" i="12"/>
  <c r="CT926" i="12" s="1"/>
  <c r="DB815" i="12"/>
  <c r="DB926" i="12" s="1"/>
  <c r="E816" i="12"/>
  <c r="E927" i="12" s="1"/>
  <c r="M816" i="12"/>
  <c r="M927" i="12" s="1"/>
  <c r="U816" i="12"/>
  <c r="U927" i="12" s="1"/>
  <c r="AC816" i="12"/>
  <c r="AC927" i="12" s="1"/>
  <c r="AK816" i="12"/>
  <c r="AK927" i="12" s="1"/>
  <c r="AS816" i="12"/>
  <c r="AS927" i="12" s="1"/>
  <c r="BA816" i="12"/>
  <c r="BA927" i="12" s="1"/>
  <c r="BI816" i="12"/>
  <c r="BI927" i="12" s="1"/>
  <c r="BQ816" i="12"/>
  <c r="BQ927" i="12" s="1"/>
  <c r="BY816" i="12"/>
  <c r="BY927" i="12" s="1"/>
  <c r="CG816" i="12"/>
  <c r="CG927" i="12" s="1"/>
  <c r="CO816" i="12"/>
  <c r="CO927" i="12" s="1"/>
  <c r="CW816" i="12"/>
  <c r="CW927" i="12" s="1"/>
  <c r="DE816" i="12"/>
  <c r="DE927" i="12" s="1"/>
  <c r="H817" i="12"/>
  <c r="H928" i="12" s="1"/>
  <c r="P817" i="12"/>
  <c r="P928" i="12" s="1"/>
  <c r="X817" i="12"/>
  <c r="X928" i="12" s="1"/>
  <c r="AF817" i="12"/>
  <c r="AF928" i="12" s="1"/>
  <c r="AN817" i="12"/>
  <c r="AN928" i="12" s="1"/>
  <c r="AV817" i="12"/>
  <c r="AV928" i="12" s="1"/>
  <c r="BD817" i="12"/>
  <c r="BD928" i="12" s="1"/>
  <c r="BL817" i="12"/>
  <c r="BL928" i="12" s="1"/>
  <c r="BT817" i="12"/>
  <c r="BT928" i="12" s="1"/>
  <c r="CB817" i="12"/>
  <c r="CB928" i="12" s="1"/>
  <c r="CJ817" i="12"/>
  <c r="CJ928" i="12" s="1"/>
  <c r="CR817" i="12"/>
  <c r="CR928" i="12" s="1"/>
  <c r="CZ817" i="12"/>
  <c r="CZ928" i="12" s="1"/>
  <c r="DH817" i="12"/>
  <c r="DH928" i="12" s="1"/>
  <c r="K818" i="12"/>
  <c r="K929" i="12" s="1"/>
  <c r="S818" i="12"/>
  <c r="S929" i="12" s="1"/>
  <c r="AA818" i="12"/>
  <c r="AA929" i="12" s="1"/>
  <c r="AI818" i="12"/>
  <c r="AI929" i="12" s="1"/>
  <c r="AQ818" i="12"/>
  <c r="AQ929" i="12" s="1"/>
  <c r="AY818" i="12"/>
  <c r="AY929" i="12" s="1"/>
  <c r="BG818" i="12"/>
  <c r="BG929" i="12" s="1"/>
  <c r="BO818" i="12"/>
  <c r="BO929" i="12" s="1"/>
  <c r="BW818" i="12"/>
  <c r="BW929" i="12" s="1"/>
  <c r="CE818" i="12"/>
  <c r="CE929" i="12" s="1"/>
  <c r="CM818" i="12"/>
  <c r="CM929" i="12" s="1"/>
  <c r="CU818" i="12"/>
  <c r="CU929" i="12" s="1"/>
  <c r="DC818" i="12"/>
  <c r="DC929" i="12" s="1"/>
  <c r="F819" i="12"/>
  <c r="F930" i="12" s="1"/>
  <c r="N819" i="12"/>
  <c r="N930" i="12" s="1"/>
  <c r="V819" i="12"/>
  <c r="V930" i="12" s="1"/>
  <c r="AD819" i="12"/>
  <c r="AD930" i="12" s="1"/>
  <c r="AL819" i="12"/>
  <c r="AL930" i="12" s="1"/>
  <c r="AT819" i="12"/>
  <c r="AT930" i="12" s="1"/>
  <c r="BB819" i="12"/>
  <c r="BB930" i="12" s="1"/>
  <c r="BJ819" i="12"/>
  <c r="BJ930" i="12" s="1"/>
  <c r="BR819" i="12"/>
  <c r="BR930" i="12" s="1"/>
  <c r="BZ819" i="12"/>
  <c r="BZ930" i="12" s="1"/>
  <c r="CH819" i="12"/>
  <c r="CH930" i="12" s="1"/>
  <c r="CP819" i="12"/>
  <c r="CP930" i="12" s="1"/>
  <c r="CX819" i="12"/>
  <c r="CX930" i="12" s="1"/>
  <c r="DF819" i="12"/>
  <c r="DF930" i="12" s="1"/>
  <c r="I820" i="12"/>
  <c r="I931" i="12" s="1"/>
  <c r="Q820" i="12"/>
  <c r="Q931" i="12" s="1"/>
  <c r="Y820" i="12"/>
  <c r="Y931" i="12" s="1"/>
  <c r="AG820" i="12"/>
  <c r="AG931" i="12" s="1"/>
  <c r="AO820" i="12"/>
  <c r="AO931" i="12" s="1"/>
  <c r="AW820" i="12"/>
  <c r="AW931" i="12" s="1"/>
  <c r="BE820" i="12"/>
  <c r="BE931" i="12" s="1"/>
  <c r="BM820" i="12"/>
  <c r="BM931" i="12" s="1"/>
  <c r="BU820" i="12"/>
  <c r="BU931" i="12" s="1"/>
  <c r="CC820" i="12"/>
  <c r="CC931" i="12" s="1"/>
  <c r="CK820" i="12"/>
  <c r="CK931" i="12" s="1"/>
  <c r="CS820" i="12"/>
  <c r="CS931" i="12" s="1"/>
  <c r="DA820" i="12"/>
  <c r="DA931" i="12" s="1"/>
  <c r="D821" i="12"/>
  <c r="D932" i="12" s="1"/>
  <c r="L821" i="12"/>
  <c r="L932" i="12" s="1"/>
  <c r="T821" i="12"/>
  <c r="T932" i="12" s="1"/>
  <c r="AB821" i="12"/>
  <c r="AB932" i="12" s="1"/>
  <c r="AJ821" i="12"/>
  <c r="AJ932" i="12" s="1"/>
  <c r="AR821" i="12"/>
  <c r="AR932" i="12" s="1"/>
  <c r="AZ821" i="12"/>
  <c r="AZ932" i="12" s="1"/>
  <c r="BH821" i="12"/>
  <c r="BH932" i="12" s="1"/>
  <c r="BP821" i="12"/>
  <c r="BP932" i="12" s="1"/>
  <c r="BX821" i="12"/>
  <c r="BX932" i="12" s="1"/>
  <c r="CF821" i="12"/>
  <c r="CF932" i="12" s="1"/>
  <c r="CN821" i="12"/>
  <c r="CN932" i="12" s="1"/>
  <c r="CV821" i="12"/>
  <c r="CV932" i="12" s="1"/>
  <c r="DD821" i="12"/>
  <c r="DD932" i="12" s="1"/>
  <c r="G822" i="12"/>
  <c r="G933" i="12" s="1"/>
  <c r="O822" i="12"/>
  <c r="O933" i="12" s="1"/>
  <c r="W822" i="12"/>
  <c r="W933" i="12" s="1"/>
  <c r="AE822" i="12"/>
  <c r="AE933" i="12" s="1"/>
  <c r="AM822" i="12"/>
  <c r="AM933" i="12" s="1"/>
  <c r="AU822" i="12"/>
  <c r="AU933" i="12" s="1"/>
  <c r="BC822" i="12"/>
  <c r="BC933" i="12" s="1"/>
  <c r="BK822" i="12"/>
  <c r="BK933" i="12" s="1"/>
  <c r="BS822" i="12"/>
  <c r="BS933" i="12" s="1"/>
  <c r="CA822" i="12"/>
  <c r="CA933" i="12" s="1"/>
  <c r="CI822" i="12"/>
  <c r="CI933" i="12" s="1"/>
  <c r="CQ822" i="12"/>
  <c r="CQ933" i="12" s="1"/>
  <c r="CY822" i="12"/>
  <c r="CY933" i="12" s="1"/>
  <c r="DG822" i="12"/>
  <c r="DG933" i="12" s="1"/>
  <c r="J823" i="12"/>
  <c r="J934" i="12" s="1"/>
  <c r="R823" i="12"/>
  <c r="R934" i="12" s="1"/>
  <c r="Z823" i="12"/>
  <c r="Z934" i="12" s="1"/>
  <c r="AH823" i="12"/>
  <c r="AH934" i="12" s="1"/>
  <c r="R804" i="12"/>
  <c r="R915" i="12" s="1"/>
  <c r="BD806" i="12"/>
  <c r="BD917" i="12" s="1"/>
  <c r="AS807" i="12"/>
  <c r="AS918" i="12" s="1"/>
  <c r="I808" i="12"/>
  <c r="I919" i="12" s="1"/>
  <c r="BU808" i="12"/>
  <c r="BU919" i="12" s="1"/>
  <c r="AB809" i="12"/>
  <c r="AB920" i="12" s="1"/>
  <c r="CN809" i="12"/>
  <c r="CN920" i="12" s="1"/>
  <c r="AU810" i="12"/>
  <c r="AU921" i="12" s="1"/>
  <c r="DG810" i="12"/>
  <c r="DG921" i="12" s="1"/>
  <c r="BN811" i="12"/>
  <c r="BN922" i="12" s="1"/>
  <c r="E812" i="12"/>
  <c r="E923" i="12" s="1"/>
  <c r="AB812" i="12"/>
  <c r="AB923" i="12" s="1"/>
  <c r="AT812" i="12"/>
  <c r="AT923" i="12" s="1"/>
  <c r="BP812" i="12"/>
  <c r="BP923" i="12" s="1"/>
  <c r="CF812" i="12"/>
  <c r="CF923" i="12" s="1"/>
  <c r="CV812" i="12"/>
  <c r="CV923" i="12" s="1"/>
  <c r="F813" i="12"/>
  <c r="F924" i="12" s="1"/>
  <c r="N813" i="12"/>
  <c r="N924" i="12" s="1"/>
  <c r="V813" i="12"/>
  <c r="V924" i="12" s="1"/>
  <c r="AD813" i="12"/>
  <c r="AD924" i="12" s="1"/>
  <c r="AL813" i="12"/>
  <c r="AL924" i="12" s="1"/>
  <c r="AT813" i="12"/>
  <c r="AT924" i="12" s="1"/>
  <c r="BB813" i="12"/>
  <c r="BB924" i="12" s="1"/>
  <c r="BJ813" i="12"/>
  <c r="BJ924" i="12" s="1"/>
  <c r="BR813" i="12"/>
  <c r="BR924" i="12" s="1"/>
  <c r="BZ813" i="12"/>
  <c r="BZ924" i="12" s="1"/>
  <c r="CH813" i="12"/>
  <c r="CH924" i="12" s="1"/>
  <c r="CP813" i="12"/>
  <c r="CP924" i="12" s="1"/>
  <c r="CX813" i="12"/>
  <c r="CX924" i="12" s="1"/>
  <c r="DF813" i="12"/>
  <c r="DF924" i="12" s="1"/>
  <c r="I814" i="12"/>
  <c r="I925" i="12" s="1"/>
  <c r="Q814" i="12"/>
  <c r="Q925" i="12" s="1"/>
  <c r="Y814" i="12"/>
  <c r="Y925" i="12" s="1"/>
  <c r="AG814" i="12"/>
  <c r="AG925" i="12" s="1"/>
  <c r="AO814" i="12"/>
  <c r="AO925" i="12" s="1"/>
  <c r="AW814" i="12"/>
  <c r="AW925" i="12" s="1"/>
  <c r="BE814" i="12"/>
  <c r="BE925" i="12" s="1"/>
  <c r="BM814" i="12"/>
  <c r="BM925" i="12" s="1"/>
  <c r="BU814" i="12"/>
  <c r="BU925" i="12" s="1"/>
  <c r="CC814" i="12"/>
  <c r="CC925" i="12" s="1"/>
  <c r="CK814" i="12"/>
  <c r="CK925" i="12" s="1"/>
  <c r="CS814" i="12"/>
  <c r="CS925" i="12" s="1"/>
  <c r="DA814" i="12"/>
  <c r="DA925" i="12" s="1"/>
  <c r="D815" i="12"/>
  <c r="D926" i="12" s="1"/>
  <c r="L815" i="12"/>
  <c r="L926" i="12" s="1"/>
  <c r="T815" i="12"/>
  <c r="T926" i="12" s="1"/>
  <c r="AB815" i="12"/>
  <c r="AB926" i="12" s="1"/>
  <c r="AJ815" i="12"/>
  <c r="AJ926" i="12" s="1"/>
  <c r="AR815" i="12"/>
  <c r="AR926" i="12" s="1"/>
  <c r="AZ815" i="12"/>
  <c r="AZ926" i="12" s="1"/>
  <c r="BH815" i="12"/>
  <c r="BH926" i="12" s="1"/>
  <c r="BP815" i="12"/>
  <c r="BP926" i="12" s="1"/>
  <c r="BX815" i="12"/>
  <c r="BX926" i="12" s="1"/>
  <c r="CF815" i="12"/>
  <c r="CF926" i="12" s="1"/>
  <c r="CN815" i="12"/>
  <c r="CN926" i="12" s="1"/>
  <c r="CV815" i="12"/>
  <c r="CV926" i="12" s="1"/>
  <c r="DD815" i="12"/>
  <c r="DD926" i="12" s="1"/>
  <c r="G816" i="12"/>
  <c r="G927" i="12" s="1"/>
  <c r="O816" i="12"/>
  <c r="O927" i="12" s="1"/>
  <c r="W816" i="12"/>
  <c r="W927" i="12" s="1"/>
  <c r="AE816" i="12"/>
  <c r="AE927" i="12" s="1"/>
  <c r="AM816" i="12"/>
  <c r="AM927" i="12" s="1"/>
  <c r="AU816" i="12"/>
  <c r="AU927" i="12" s="1"/>
  <c r="BC816" i="12"/>
  <c r="BC927" i="12" s="1"/>
  <c r="BK816" i="12"/>
  <c r="BK927" i="12" s="1"/>
  <c r="BS816" i="12"/>
  <c r="BS927" i="12" s="1"/>
  <c r="CA816" i="12"/>
  <c r="CA927" i="12" s="1"/>
  <c r="CI816" i="12"/>
  <c r="CI927" i="12" s="1"/>
  <c r="CQ816" i="12"/>
  <c r="CQ927" i="12" s="1"/>
  <c r="CY816" i="12"/>
  <c r="CY927" i="12" s="1"/>
  <c r="DG816" i="12"/>
  <c r="DG927" i="12" s="1"/>
  <c r="J817" i="12"/>
  <c r="J928" i="12" s="1"/>
  <c r="R817" i="12"/>
  <c r="R928" i="12" s="1"/>
  <c r="Z817" i="12"/>
  <c r="Z928" i="12" s="1"/>
  <c r="AH817" i="12"/>
  <c r="AH928" i="12" s="1"/>
  <c r="AP817" i="12"/>
  <c r="AP928" i="12" s="1"/>
  <c r="AX817" i="12"/>
  <c r="AX928" i="12" s="1"/>
  <c r="BF817" i="12"/>
  <c r="BF928" i="12" s="1"/>
  <c r="BN817" i="12"/>
  <c r="BN928" i="12" s="1"/>
  <c r="BV817" i="12"/>
  <c r="BV928" i="12" s="1"/>
  <c r="CD817" i="12"/>
  <c r="CD928" i="12" s="1"/>
  <c r="CL817" i="12"/>
  <c r="CL928" i="12" s="1"/>
  <c r="CT817" i="12"/>
  <c r="CT928" i="12" s="1"/>
  <c r="DB817" i="12"/>
  <c r="DB928" i="12" s="1"/>
  <c r="E818" i="12"/>
  <c r="E929" i="12" s="1"/>
  <c r="M818" i="12"/>
  <c r="M929" i="12" s="1"/>
  <c r="U818" i="12"/>
  <c r="U929" i="12" s="1"/>
  <c r="AC818" i="12"/>
  <c r="AC929" i="12" s="1"/>
  <c r="AK818" i="12"/>
  <c r="AK929" i="12" s="1"/>
  <c r="AS818" i="12"/>
  <c r="AS929" i="12" s="1"/>
  <c r="BA818" i="12"/>
  <c r="BA929" i="12" s="1"/>
  <c r="BI818" i="12"/>
  <c r="BI929" i="12" s="1"/>
  <c r="BQ818" i="12"/>
  <c r="BQ929" i="12" s="1"/>
  <c r="BY818" i="12"/>
  <c r="BY929" i="12" s="1"/>
  <c r="CG818" i="12"/>
  <c r="CG929" i="12" s="1"/>
  <c r="CO818" i="12"/>
  <c r="CO929" i="12" s="1"/>
  <c r="CW818" i="12"/>
  <c r="CW929" i="12" s="1"/>
  <c r="DE818" i="12"/>
  <c r="DE929" i="12" s="1"/>
  <c r="H819" i="12"/>
  <c r="H930" i="12" s="1"/>
  <c r="P819" i="12"/>
  <c r="P930" i="12" s="1"/>
  <c r="X819" i="12"/>
  <c r="X930" i="12" s="1"/>
  <c r="AF819" i="12"/>
  <c r="AF930" i="12" s="1"/>
  <c r="AN819" i="12"/>
  <c r="AN930" i="12" s="1"/>
  <c r="AV819" i="12"/>
  <c r="AV930" i="12" s="1"/>
  <c r="BD819" i="12"/>
  <c r="BD930" i="12" s="1"/>
  <c r="BL819" i="12"/>
  <c r="BL930" i="12" s="1"/>
  <c r="BT819" i="12"/>
  <c r="BT930" i="12" s="1"/>
  <c r="CB819" i="12"/>
  <c r="CB930" i="12" s="1"/>
  <c r="CJ819" i="12"/>
  <c r="CJ930" i="12" s="1"/>
  <c r="CR819" i="12"/>
  <c r="CR930" i="12" s="1"/>
  <c r="CZ819" i="12"/>
  <c r="CZ930" i="12" s="1"/>
  <c r="DH819" i="12"/>
  <c r="DH930" i="12" s="1"/>
  <c r="K820" i="12"/>
  <c r="K931" i="12" s="1"/>
  <c r="S820" i="12"/>
  <c r="S931" i="12" s="1"/>
  <c r="AA820" i="12"/>
  <c r="AA931" i="12" s="1"/>
  <c r="AI820" i="12"/>
  <c r="AI931" i="12" s="1"/>
  <c r="AQ820" i="12"/>
  <c r="AQ931" i="12" s="1"/>
  <c r="AY820" i="12"/>
  <c r="AY931" i="12" s="1"/>
  <c r="BG820" i="12"/>
  <c r="BG931" i="12" s="1"/>
  <c r="BO820" i="12"/>
  <c r="BO931" i="12" s="1"/>
  <c r="BW820" i="12"/>
  <c r="BW931" i="12" s="1"/>
  <c r="CE820" i="12"/>
  <c r="CE931" i="12" s="1"/>
  <c r="CM820" i="12"/>
  <c r="CM931" i="12" s="1"/>
  <c r="CU820" i="12"/>
  <c r="CU931" i="12" s="1"/>
  <c r="DC820" i="12"/>
  <c r="DC931" i="12" s="1"/>
  <c r="F821" i="12"/>
  <c r="F932" i="12" s="1"/>
  <c r="N821" i="12"/>
  <c r="N932" i="12" s="1"/>
  <c r="V821" i="12"/>
  <c r="V932" i="12" s="1"/>
  <c r="AD821" i="12"/>
  <c r="AD932" i="12" s="1"/>
  <c r="AL821" i="12"/>
  <c r="AL932" i="12" s="1"/>
  <c r="AT821" i="12"/>
  <c r="AT932" i="12" s="1"/>
  <c r="BB821" i="12"/>
  <c r="BB932" i="12" s="1"/>
  <c r="BJ821" i="12"/>
  <c r="BJ932" i="12" s="1"/>
  <c r="BR821" i="12"/>
  <c r="BR932" i="12" s="1"/>
  <c r="BZ821" i="12"/>
  <c r="BZ932" i="12" s="1"/>
  <c r="CH821" i="12"/>
  <c r="CH932" i="12" s="1"/>
  <c r="CP821" i="12"/>
  <c r="CP932" i="12" s="1"/>
  <c r="CX821" i="12"/>
  <c r="CX932" i="12" s="1"/>
  <c r="DF821" i="12"/>
  <c r="DF932" i="12" s="1"/>
  <c r="I822" i="12"/>
  <c r="I933" i="12" s="1"/>
  <c r="Q822" i="12"/>
  <c r="Q933" i="12" s="1"/>
  <c r="Y822" i="12"/>
  <c r="Y933" i="12" s="1"/>
  <c r="AG822" i="12"/>
  <c r="AG933" i="12" s="1"/>
  <c r="AO822" i="12"/>
  <c r="AO933" i="12" s="1"/>
  <c r="AW822" i="12"/>
  <c r="AW933" i="12" s="1"/>
  <c r="BE822" i="12"/>
  <c r="BE933" i="12" s="1"/>
  <c r="BM822" i="12"/>
  <c r="BM933" i="12" s="1"/>
  <c r="BU822" i="12"/>
  <c r="BU933" i="12" s="1"/>
  <c r="CC822" i="12"/>
  <c r="CC933" i="12" s="1"/>
  <c r="CK822" i="12"/>
  <c r="CK933" i="12" s="1"/>
  <c r="CS822" i="12"/>
  <c r="CS933" i="12" s="1"/>
  <c r="DA822" i="12"/>
  <c r="DA933" i="12" s="1"/>
  <c r="D823" i="12"/>
  <c r="D934" i="12" s="1"/>
  <c r="L823" i="12"/>
  <c r="L934" i="12" s="1"/>
  <c r="T823" i="12"/>
  <c r="T934" i="12" s="1"/>
  <c r="CK801" i="12"/>
  <c r="CK912" i="12" s="1"/>
  <c r="BB807" i="12"/>
  <c r="BB918" i="12" s="1"/>
  <c r="T809" i="12"/>
  <c r="T920" i="12" s="1"/>
  <c r="CI810" i="12"/>
  <c r="CI921" i="12" s="1"/>
  <c r="F812" i="12"/>
  <c r="F923" i="12" s="1"/>
  <c r="BO812" i="12"/>
  <c r="BO923" i="12" s="1"/>
  <c r="DE812" i="12"/>
  <c r="DE923" i="12" s="1"/>
  <c r="W813" i="12"/>
  <c r="W924" i="12" s="1"/>
  <c r="AS813" i="12"/>
  <c r="AS924" i="12" s="1"/>
  <c r="BO813" i="12"/>
  <c r="BO924" i="12" s="1"/>
  <c r="CI813" i="12"/>
  <c r="CI924" i="12" s="1"/>
  <c r="DE813" i="12"/>
  <c r="DE924" i="12" s="1"/>
  <c r="V814" i="12"/>
  <c r="V925" i="12" s="1"/>
  <c r="AP814" i="12"/>
  <c r="AP925" i="12" s="1"/>
  <c r="BL814" i="12"/>
  <c r="BL925" i="12" s="1"/>
  <c r="CH814" i="12"/>
  <c r="CH925" i="12" s="1"/>
  <c r="DB814" i="12"/>
  <c r="DB925" i="12" s="1"/>
  <c r="S815" i="12"/>
  <c r="S926" i="12" s="1"/>
  <c r="AO815" i="12"/>
  <c r="AO926" i="12" s="1"/>
  <c r="BI815" i="12"/>
  <c r="BI926" i="12" s="1"/>
  <c r="CE815" i="12"/>
  <c r="CE926" i="12" s="1"/>
  <c r="DA815" i="12"/>
  <c r="DA926" i="12" s="1"/>
  <c r="P816" i="12"/>
  <c r="P927" i="12" s="1"/>
  <c r="AL816" i="12"/>
  <c r="AL927" i="12" s="1"/>
  <c r="BH816" i="12"/>
  <c r="BH927" i="12" s="1"/>
  <c r="CB816" i="12"/>
  <c r="CB927" i="12" s="1"/>
  <c r="CX816" i="12"/>
  <c r="CX927" i="12" s="1"/>
  <c r="O817" i="12"/>
  <c r="O928" i="12" s="1"/>
  <c r="AI817" i="12"/>
  <c r="AI928" i="12" s="1"/>
  <c r="BE817" i="12"/>
  <c r="BE928" i="12" s="1"/>
  <c r="CA817" i="12"/>
  <c r="CA928" i="12" s="1"/>
  <c r="CU817" i="12"/>
  <c r="CU928" i="12" s="1"/>
  <c r="L818" i="12"/>
  <c r="L929" i="12" s="1"/>
  <c r="AH818" i="12"/>
  <c r="AH929" i="12" s="1"/>
  <c r="BB818" i="12"/>
  <c r="BB929" i="12" s="1"/>
  <c r="BX818" i="12"/>
  <c r="BX929" i="12" s="1"/>
  <c r="CT818" i="12"/>
  <c r="CT929" i="12" s="1"/>
  <c r="I819" i="12"/>
  <c r="I930" i="12" s="1"/>
  <c r="AE819" i="12"/>
  <c r="AE930" i="12" s="1"/>
  <c r="BA819" i="12"/>
  <c r="BA930" i="12" s="1"/>
  <c r="BU819" i="12"/>
  <c r="BU930" i="12" s="1"/>
  <c r="CQ819" i="12"/>
  <c r="CQ930" i="12" s="1"/>
  <c r="H820" i="12"/>
  <c r="H931" i="12" s="1"/>
  <c r="AB820" i="12"/>
  <c r="AB931" i="12" s="1"/>
  <c r="AX820" i="12"/>
  <c r="AX931" i="12" s="1"/>
  <c r="BT820" i="12"/>
  <c r="BT931" i="12" s="1"/>
  <c r="CN820" i="12"/>
  <c r="CN931" i="12" s="1"/>
  <c r="E821" i="12"/>
  <c r="E932" i="12" s="1"/>
  <c r="AA821" i="12"/>
  <c r="AA932" i="12" s="1"/>
  <c r="AU821" i="12"/>
  <c r="AU932" i="12" s="1"/>
  <c r="BQ821" i="12"/>
  <c r="BQ932" i="12" s="1"/>
  <c r="CM821" i="12"/>
  <c r="CM932" i="12" s="1"/>
  <c r="DG821" i="12"/>
  <c r="DG932" i="12" s="1"/>
  <c r="X822" i="12"/>
  <c r="X933" i="12" s="1"/>
  <c r="AT822" i="12"/>
  <c r="AT933" i="12" s="1"/>
  <c r="BN822" i="12"/>
  <c r="BN933" i="12" s="1"/>
  <c r="CJ822" i="12"/>
  <c r="CJ933" i="12" s="1"/>
  <c r="DF822" i="12"/>
  <c r="DF933" i="12" s="1"/>
  <c r="U823" i="12"/>
  <c r="U934" i="12" s="1"/>
  <c r="AI823" i="12"/>
  <c r="AI934" i="12" s="1"/>
  <c r="AS823" i="12"/>
  <c r="AS934" i="12" s="1"/>
  <c r="BE823" i="12"/>
  <c r="BE934" i="12" s="1"/>
  <c r="BO823" i="12"/>
  <c r="BO934" i="12" s="1"/>
  <c r="BY823" i="12"/>
  <c r="BY934" i="12" s="1"/>
  <c r="CK823" i="12"/>
  <c r="CK934" i="12" s="1"/>
  <c r="CU823" i="12"/>
  <c r="CU934" i="12" s="1"/>
  <c r="DE823" i="12"/>
  <c r="DE934" i="12" s="1"/>
  <c r="L824" i="12"/>
  <c r="L935" i="12" s="1"/>
  <c r="U824" i="12"/>
  <c r="U935" i="12" s="1"/>
  <c r="AD824" i="12"/>
  <c r="AD935" i="12" s="1"/>
  <c r="AL824" i="12"/>
  <c r="AL935" i="12" s="1"/>
  <c r="AT824" i="12"/>
  <c r="AT935" i="12" s="1"/>
  <c r="BB824" i="12"/>
  <c r="BB935" i="12" s="1"/>
  <c r="BJ824" i="12"/>
  <c r="BJ935" i="12" s="1"/>
  <c r="BR824" i="12"/>
  <c r="BR935" i="12" s="1"/>
  <c r="BZ824" i="12"/>
  <c r="BZ935" i="12" s="1"/>
  <c r="CH824" i="12"/>
  <c r="CH935" i="12" s="1"/>
  <c r="CP824" i="12"/>
  <c r="CP935" i="12" s="1"/>
  <c r="CX824" i="12"/>
  <c r="CX935" i="12" s="1"/>
  <c r="DF824" i="12"/>
  <c r="DF935" i="12" s="1"/>
  <c r="I825" i="12"/>
  <c r="I936" i="12" s="1"/>
  <c r="Q825" i="12"/>
  <c r="Q936" i="12" s="1"/>
  <c r="Y825" i="12"/>
  <c r="Y936" i="12" s="1"/>
  <c r="AG825" i="12"/>
  <c r="AG936" i="12" s="1"/>
  <c r="AO825" i="12"/>
  <c r="AO936" i="12" s="1"/>
  <c r="AW825" i="12"/>
  <c r="AW936" i="12" s="1"/>
  <c r="BE825" i="12"/>
  <c r="BE936" i="12" s="1"/>
  <c r="BM825" i="12"/>
  <c r="BM936" i="12" s="1"/>
  <c r="BU825" i="12"/>
  <c r="BU936" i="12" s="1"/>
  <c r="CC825" i="12"/>
  <c r="CC936" i="12" s="1"/>
  <c r="CK825" i="12"/>
  <c r="CK936" i="12" s="1"/>
  <c r="CS825" i="12"/>
  <c r="CS936" i="12" s="1"/>
  <c r="DA825" i="12"/>
  <c r="DA936" i="12" s="1"/>
  <c r="D826" i="12"/>
  <c r="D937" i="12" s="1"/>
  <c r="L826" i="12"/>
  <c r="L937" i="12" s="1"/>
  <c r="T826" i="12"/>
  <c r="T937" i="12" s="1"/>
  <c r="AB826" i="12"/>
  <c r="AB937" i="12" s="1"/>
  <c r="AJ826" i="12"/>
  <c r="AJ937" i="12" s="1"/>
  <c r="AR826" i="12"/>
  <c r="AR937" i="12" s="1"/>
  <c r="AZ826" i="12"/>
  <c r="AZ937" i="12" s="1"/>
  <c r="BH826" i="12"/>
  <c r="BH937" i="12" s="1"/>
  <c r="BP826" i="12"/>
  <c r="BP937" i="12" s="1"/>
  <c r="BX826" i="12"/>
  <c r="BX937" i="12" s="1"/>
  <c r="CF826" i="12"/>
  <c r="CF937" i="12" s="1"/>
  <c r="CN826" i="12"/>
  <c r="CN937" i="12" s="1"/>
  <c r="CV826" i="12"/>
  <c r="CV937" i="12" s="1"/>
  <c r="DD826" i="12"/>
  <c r="DD937" i="12" s="1"/>
  <c r="G827" i="12"/>
  <c r="G938" i="12" s="1"/>
  <c r="O827" i="12"/>
  <c r="O938" i="12" s="1"/>
  <c r="W827" i="12"/>
  <c r="W938" i="12" s="1"/>
  <c r="AE827" i="12"/>
  <c r="AE938" i="12" s="1"/>
  <c r="AM827" i="12"/>
  <c r="AM938" i="12" s="1"/>
  <c r="AU827" i="12"/>
  <c r="AU938" i="12" s="1"/>
  <c r="BC827" i="12"/>
  <c r="BC938" i="12" s="1"/>
  <c r="BK827" i="12"/>
  <c r="BK938" i="12" s="1"/>
  <c r="BS827" i="12"/>
  <c r="BS938" i="12" s="1"/>
  <c r="CA827" i="12"/>
  <c r="CA938" i="12" s="1"/>
  <c r="CI827" i="12"/>
  <c r="CI938" i="12" s="1"/>
  <c r="CQ827" i="12"/>
  <c r="CQ938" i="12" s="1"/>
  <c r="CY827" i="12"/>
  <c r="CY938" i="12" s="1"/>
  <c r="DG827" i="12"/>
  <c r="DG938" i="12" s="1"/>
  <c r="J828" i="12"/>
  <c r="J939" i="12" s="1"/>
  <c r="R828" i="12"/>
  <c r="R939" i="12" s="1"/>
  <c r="Z828" i="12"/>
  <c r="Z939" i="12" s="1"/>
  <c r="AH828" i="12"/>
  <c r="AH939" i="12" s="1"/>
  <c r="AP828" i="12"/>
  <c r="AP939" i="12" s="1"/>
  <c r="AX828" i="12"/>
  <c r="AX939" i="12" s="1"/>
  <c r="BF828" i="12"/>
  <c r="BF939" i="12" s="1"/>
  <c r="BN828" i="12"/>
  <c r="BN939" i="12" s="1"/>
  <c r="BV828" i="12"/>
  <c r="BV939" i="12" s="1"/>
  <c r="CD828" i="12"/>
  <c r="CD939" i="12" s="1"/>
  <c r="CL828" i="12"/>
  <c r="CL939" i="12" s="1"/>
  <c r="CT828" i="12"/>
  <c r="CT939" i="12" s="1"/>
  <c r="DB828" i="12"/>
  <c r="DB939" i="12" s="1"/>
  <c r="E829" i="12"/>
  <c r="E940" i="12" s="1"/>
  <c r="M829" i="12"/>
  <c r="M940" i="12" s="1"/>
  <c r="U829" i="12"/>
  <c r="U940" i="12" s="1"/>
  <c r="AC829" i="12"/>
  <c r="AC940" i="12" s="1"/>
  <c r="AK829" i="12"/>
  <c r="AK940" i="12" s="1"/>
  <c r="AS829" i="12"/>
  <c r="AS940" i="12" s="1"/>
  <c r="BA829" i="12"/>
  <c r="BA940" i="12" s="1"/>
  <c r="BI829" i="12"/>
  <c r="BI940" i="12" s="1"/>
  <c r="BQ829" i="12"/>
  <c r="BQ940" i="12" s="1"/>
  <c r="BY829" i="12"/>
  <c r="BY940" i="12" s="1"/>
  <c r="CG829" i="12"/>
  <c r="CG940" i="12" s="1"/>
  <c r="CO829" i="12"/>
  <c r="CO940" i="12" s="1"/>
  <c r="CW829" i="12"/>
  <c r="CW940" i="12" s="1"/>
  <c r="DE829" i="12"/>
  <c r="DE940" i="12" s="1"/>
  <c r="H830" i="12"/>
  <c r="H941" i="12" s="1"/>
  <c r="P830" i="12"/>
  <c r="P941" i="12" s="1"/>
  <c r="X830" i="12"/>
  <c r="X941" i="12" s="1"/>
  <c r="AF830" i="12"/>
  <c r="AF941" i="12" s="1"/>
  <c r="AN830" i="12"/>
  <c r="AN941" i="12" s="1"/>
  <c r="AV830" i="12"/>
  <c r="AV941" i="12" s="1"/>
  <c r="BD830" i="12"/>
  <c r="BD941" i="12" s="1"/>
  <c r="BL830" i="12"/>
  <c r="BL941" i="12" s="1"/>
  <c r="BT830" i="12"/>
  <c r="BT941" i="12" s="1"/>
  <c r="CB830" i="12"/>
  <c r="CB941" i="12" s="1"/>
  <c r="CJ830" i="12"/>
  <c r="CJ941" i="12" s="1"/>
  <c r="CR830" i="12"/>
  <c r="CR941" i="12" s="1"/>
  <c r="CZ830" i="12"/>
  <c r="CZ941" i="12" s="1"/>
  <c r="DH830" i="12"/>
  <c r="DH941" i="12" s="1"/>
  <c r="K831" i="12"/>
  <c r="K942" i="12" s="1"/>
  <c r="S831" i="12"/>
  <c r="S942" i="12" s="1"/>
  <c r="AA831" i="12"/>
  <c r="AA942" i="12" s="1"/>
  <c r="AI831" i="12"/>
  <c r="AI942" i="12" s="1"/>
  <c r="AQ831" i="12"/>
  <c r="AQ942" i="12" s="1"/>
  <c r="AY831" i="12"/>
  <c r="AY942" i="12" s="1"/>
  <c r="BG831" i="12"/>
  <c r="BG942" i="12" s="1"/>
  <c r="BO831" i="12"/>
  <c r="BO942" i="12" s="1"/>
  <c r="AO803" i="12"/>
  <c r="AO914" i="12" s="1"/>
  <c r="CM807" i="12"/>
  <c r="CM918" i="12" s="1"/>
  <c r="AJ809" i="12"/>
  <c r="AJ920" i="12" s="1"/>
  <c r="CY810" i="12"/>
  <c r="CY921" i="12" s="1"/>
  <c r="T812" i="12"/>
  <c r="T923" i="12" s="1"/>
  <c r="BQ812" i="12"/>
  <c r="BQ923" i="12" s="1"/>
  <c r="D813" i="12"/>
  <c r="D924" i="12" s="1"/>
  <c r="AA813" i="12"/>
  <c r="AA924" i="12" s="1"/>
  <c r="AU813" i="12"/>
  <c r="AU924" i="12" s="1"/>
  <c r="BQ813" i="12"/>
  <c r="BQ924" i="12" s="1"/>
  <c r="CM813" i="12"/>
  <c r="CM924" i="12" s="1"/>
  <c r="DG813" i="12"/>
  <c r="DG924" i="12" s="1"/>
  <c r="X814" i="12"/>
  <c r="X925" i="12" s="1"/>
  <c r="AT814" i="12"/>
  <c r="AT925" i="12" s="1"/>
  <c r="BN814" i="12"/>
  <c r="BN925" i="12" s="1"/>
  <c r="CJ814" i="12"/>
  <c r="CJ925" i="12" s="1"/>
  <c r="DF814" i="12"/>
  <c r="DF925" i="12" s="1"/>
  <c r="U815" i="12"/>
  <c r="U926" i="12" s="1"/>
  <c r="AQ815" i="12"/>
  <c r="AQ926" i="12" s="1"/>
  <c r="BM815" i="12"/>
  <c r="BM926" i="12" s="1"/>
  <c r="CG815" i="12"/>
  <c r="CG926" i="12" s="1"/>
  <c r="DC815" i="12"/>
  <c r="DC926" i="12" s="1"/>
  <c r="T816" i="12"/>
  <c r="T927" i="12" s="1"/>
  <c r="AN816" i="12"/>
  <c r="AN927" i="12" s="1"/>
  <c r="BJ816" i="12"/>
  <c r="BJ927" i="12" s="1"/>
  <c r="CF816" i="12"/>
  <c r="CF927" i="12" s="1"/>
  <c r="CZ816" i="12"/>
  <c r="CZ927" i="12" s="1"/>
  <c r="Q817" i="12"/>
  <c r="Q928" i="12" s="1"/>
  <c r="AM817" i="12"/>
  <c r="AM928" i="12" s="1"/>
  <c r="BG817" i="12"/>
  <c r="BG928" i="12" s="1"/>
  <c r="CC817" i="12"/>
  <c r="CC928" i="12" s="1"/>
  <c r="CY817" i="12"/>
  <c r="CY928" i="12" s="1"/>
  <c r="N818" i="12"/>
  <c r="N929" i="12" s="1"/>
  <c r="AJ818" i="12"/>
  <c r="AJ929" i="12" s="1"/>
  <c r="BF818" i="12"/>
  <c r="BF929" i="12" s="1"/>
  <c r="BZ818" i="12"/>
  <c r="BZ929" i="12" s="1"/>
  <c r="CV818" i="12"/>
  <c r="CV929" i="12" s="1"/>
  <c r="M819" i="12"/>
  <c r="M930" i="12" s="1"/>
  <c r="AG819" i="12"/>
  <c r="AG930" i="12" s="1"/>
  <c r="BC819" i="12"/>
  <c r="BC930" i="12" s="1"/>
  <c r="BY819" i="12"/>
  <c r="BY930" i="12" s="1"/>
  <c r="CS819" i="12"/>
  <c r="CS930" i="12" s="1"/>
  <c r="J820" i="12"/>
  <c r="J931" i="12" s="1"/>
  <c r="AF820" i="12"/>
  <c r="AF931" i="12" s="1"/>
  <c r="AZ820" i="12"/>
  <c r="AZ931" i="12" s="1"/>
  <c r="BV820" i="12"/>
  <c r="BV931" i="12" s="1"/>
  <c r="CR820" i="12"/>
  <c r="CR931" i="12" s="1"/>
  <c r="G821" i="12"/>
  <c r="G932" i="12" s="1"/>
  <c r="AC821" i="12"/>
  <c r="AC932" i="12" s="1"/>
  <c r="AY821" i="12"/>
  <c r="AY932" i="12" s="1"/>
  <c r="BS821" i="12"/>
  <c r="BS932" i="12" s="1"/>
  <c r="CO821" i="12"/>
  <c r="CO932" i="12" s="1"/>
  <c r="F822" i="12"/>
  <c r="F933" i="12" s="1"/>
  <c r="Z822" i="12"/>
  <c r="Z933" i="12" s="1"/>
  <c r="AV822" i="12"/>
  <c r="AV933" i="12" s="1"/>
  <c r="BR822" i="12"/>
  <c r="BR933" i="12" s="1"/>
  <c r="CL822" i="12"/>
  <c r="CL933" i="12" s="1"/>
  <c r="DH822" i="12"/>
  <c r="DH933" i="12" s="1"/>
  <c r="V823" i="12"/>
  <c r="V934" i="12" s="1"/>
  <c r="AJ823" i="12"/>
  <c r="AJ934" i="12" s="1"/>
  <c r="AT823" i="12"/>
  <c r="AT934" i="12" s="1"/>
  <c r="BF823" i="12"/>
  <c r="BF934" i="12" s="1"/>
  <c r="BP823" i="12"/>
  <c r="BP934" i="12" s="1"/>
  <c r="BZ823" i="12"/>
  <c r="BZ934" i="12" s="1"/>
  <c r="CL823" i="12"/>
  <c r="CL934" i="12" s="1"/>
  <c r="CV823" i="12"/>
  <c r="CV934" i="12" s="1"/>
  <c r="DF823" i="12"/>
  <c r="DF934" i="12" s="1"/>
  <c r="M824" i="12"/>
  <c r="M935" i="12" s="1"/>
  <c r="V824" i="12"/>
  <c r="V935" i="12" s="1"/>
  <c r="AE824" i="12"/>
  <c r="AE935" i="12" s="1"/>
  <c r="AM824" i="12"/>
  <c r="AM935" i="12" s="1"/>
  <c r="AU824" i="12"/>
  <c r="AU935" i="12" s="1"/>
  <c r="BC824" i="12"/>
  <c r="BC935" i="12" s="1"/>
  <c r="BK824" i="12"/>
  <c r="BK935" i="12" s="1"/>
  <c r="BS824" i="12"/>
  <c r="BS935" i="12" s="1"/>
  <c r="CA824" i="12"/>
  <c r="CA935" i="12" s="1"/>
  <c r="CI824" i="12"/>
  <c r="CI935" i="12" s="1"/>
  <c r="CQ824" i="12"/>
  <c r="CQ935" i="12" s="1"/>
  <c r="CY824" i="12"/>
  <c r="CY935" i="12" s="1"/>
  <c r="DG824" i="12"/>
  <c r="DG935" i="12" s="1"/>
  <c r="J825" i="12"/>
  <c r="J936" i="12" s="1"/>
  <c r="R825" i="12"/>
  <c r="R936" i="12" s="1"/>
  <c r="Z825" i="12"/>
  <c r="Z936" i="12" s="1"/>
  <c r="AH825" i="12"/>
  <c r="AH936" i="12" s="1"/>
  <c r="AP825" i="12"/>
  <c r="AP936" i="12" s="1"/>
  <c r="AX825" i="12"/>
  <c r="AX936" i="12" s="1"/>
  <c r="BF825" i="12"/>
  <c r="BF936" i="12" s="1"/>
  <c r="BN825" i="12"/>
  <c r="BN936" i="12" s="1"/>
  <c r="BV825" i="12"/>
  <c r="BV936" i="12" s="1"/>
  <c r="CD825" i="12"/>
  <c r="CD936" i="12" s="1"/>
  <c r="CL825" i="12"/>
  <c r="CL936" i="12" s="1"/>
  <c r="CT825" i="12"/>
  <c r="CT936" i="12" s="1"/>
  <c r="DB825" i="12"/>
  <c r="DB936" i="12" s="1"/>
  <c r="E826" i="12"/>
  <c r="E937" i="12" s="1"/>
  <c r="M826" i="12"/>
  <c r="M937" i="12" s="1"/>
  <c r="U826" i="12"/>
  <c r="U937" i="12" s="1"/>
  <c r="AC826" i="12"/>
  <c r="AC937" i="12" s="1"/>
  <c r="AK826" i="12"/>
  <c r="AK937" i="12" s="1"/>
  <c r="AS826" i="12"/>
  <c r="AS937" i="12" s="1"/>
  <c r="BA826" i="12"/>
  <c r="BA937" i="12" s="1"/>
  <c r="BI826" i="12"/>
  <c r="BI937" i="12" s="1"/>
  <c r="BQ826" i="12"/>
  <c r="BQ937" i="12" s="1"/>
  <c r="BY826" i="12"/>
  <c r="BY937" i="12" s="1"/>
  <c r="CG826" i="12"/>
  <c r="CG937" i="12" s="1"/>
  <c r="CO826" i="12"/>
  <c r="CO937" i="12" s="1"/>
  <c r="CW826" i="12"/>
  <c r="CW937" i="12" s="1"/>
  <c r="DE826" i="12"/>
  <c r="DE937" i="12" s="1"/>
  <c r="H827" i="12"/>
  <c r="H938" i="12" s="1"/>
  <c r="P827" i="12"/>
  <c r="P938" i="12" s="1"/>
  <c r="X827" i="12"/>
  <c r="X938" i="12" s="1"/>
  <c r="AF827" i="12"/>
  <c r="AF938" i="12" s="1"/>
  <c r="AN827" i="12"/>
  <c r="AN938" i="12" s="1"/>
  <c r="AV827" i="12"/>
  <c r="AV938" i="12" s="1"/>
  <c r="BD827" i="12"/>
  <c r="BD938" i="12" s="1"/>
  <c r="BL827" i="12"/>
  <c r="BL938" i="12" s="1"/>
  <c r="BT827" i="12"/>
  <c r="BT938" i="12" s="1"/>
  <c r="CB827" i="12"/>
  <c r="CB938" i="12" s="1"/>
  <c r="CJ827" i="12"/>
  <c r="CJ938" i="12" s="1"/>
  <c r="CR827" i="12"/>
  <c r="CR938" i="12" s="1"/>
  <c r="CZ827" i="12"/>
  <c r="CZ938" i="12" s="1"/>
  <c r="DH827" i="12"/>
  <c r="DH938" i="12" s="1"/>
  <c r="K828" i="12"/>
  <c r="K939" i="12" s="1"/>
  <c r="S828" i="12"/>
  <c r="S939" i="12" s="1"/>
  <c r="AA828" i="12"/>
  <c r="AA939" i="12" s="1"/>
  <c r="AI828" i="12"/>
  <c r="AI939" i="12" s="1"/>
  <c r="AQ828" i="12"/>
  <c r="AQ939" i="12" s="1"/>
  <c r="AY828" i="12"/>
  <c r="AY939" i="12" s="1"/>
  <c r="BG828" i="12"/>
  <c r="BG939" i="12" s="1"/>
  <c r="BO828" i="12"/>
  <c r="BO939" i="12" s="1"/>
  <c r="BW828" i="12"/>
  <c r="BW939" i="12" s="1"/>
  <c r="CE828" i="12"/>
  <c r="CE939" i="12" s="1"/>
  <c r="CM828" i="12"/>
  <c r="CM939" i="12" s="1"/>
  <c r="CU828" i="12"/>
  <c r="CU939" i="12" s="1"/>
  <c r="DC828" i="12"/>
  <c r="DC939" i="12" s="1"/>
  <c r="F829" i="12"/>
  <c r="F940" i="12" s="1"/>
  <c r="N829" i="12"/>
  <c r="N940" i="12" s="1"/>
  <c r="V829" i="12"/>
  <c r="V940" i="12" s="1"/>
  <c r="AD829" i="12"/>
  <c r="AD940" i="12" s="1"/>
  <c r="AL829" i="12"/>
  <c r="AL940" i="12" s="1"/>
  <c r="AT829" i="12"/>
  <c r="AT940" i="12" s="1"/>
  <c r="BB829" i="12"/>
  <c r="BB940" i="12" s="1"/>
  <c r="BJ829" i="12"/>
  <c r="BJ940" i="12" s="1"/>
  <c r="BR829" i="12"/>
  <c r="BR940" i="12" s="1"/>
  <c r="BZ829" i="12"/>
  <c r="BZ940" i="12" s="1"/>
  <c r="CH829" i="12"/>
  <c r="CH940" i="12" s="1"/>
  <c r="CP829" i="12"/>
  <c r="CP940" i="12" s="1"/>
  <c r="CX829" i="12"/>
  <c r="CX940" i="12" s="1"/>
  <c r="DF829" i="12"/>
  <c r="DF940" i="12" s="1"/>
  <c r="I830" i="12"/>
  <c r="I941" i="12" s="1"/>
  <c r="Q830" i="12"/>
  <c r="Q941" i="12" s="1"/>
  <c r="Y830" i="12"/>
  <c r="Y941" i="12" s="1"/>
  <c r="AG830" i="12"/>
  <c r="AG941" i="12" s="1"/>
  <c r="AO830" i="12"/>
  <c r="AO941" i="12" s="1"/>
  <c r="AW830" i="12"/>
  <c r="AW941" i="12" s="1"/>
  <c r="BE830" i="12"/>
  <c r="BE941" i="12" s="1"/>
  <c r="BM830" i="12"/>
  <c r="BM941" i="12" s="1"/>
  <c r="BU830" i="12"/>
  <c r="BU941" i="12" s="1"/>
  <c r="CC830" i="12"/>
  <c r="CC941" i="12" s="1"/>
  <c r="CK830" i="12"/>
  <c r="CK941" i="12" s="1"/>
  <c r="CS830" i="12"/>
  <c r="CS941" i="12" s="1"/>
  <c r="DA830" i="12"/>
  <c r="DA941" i="12" s="1"/>
  <c r="D831" i="12"/>
  <c r="D942" i="12" s="1"/>
  <c r="L831" i="12"/>
  <c r="L942" i="12" s="1"/>
  <c r="T831" i="12"/>
  <c r="T942" i="12" s="1"/>
  <c r="AB831" i="12"/>
  <c r="AB942" i="12" s="1"/>
  <c r="AJ831" i="12"/>
  <c r="AJ942" i="12" s="1"/>
  <c r="AR831" i="12"/>
  <c r="AR942" i="12" s="1"/>
  <c r="AZ831" i="12"/>
  <c r="AZ942" i="12" s="1"/>
  <c r="BH831" i="12"/>
  <c r="BH942" i="12" s="1"/>
  <c r="BP831" i="12"/>
  <c r="BP942" i="12" s="1"/>
  <c r="BX831" i="12"/>
  <c r="BX942" i="12" s="1"/>
  <c r="AY804" i="12"/>
  <c r="AY915" i="12" s="1"/>
  <c r="DE807" i="12"/>
  <c r="DE918" i="12" s="1"/>
  <c r="BP809" i="12"/>
  <c r="BP920" i="12" s="1"/>
  <c r="J811" i="12"/>
  <c r="J922" i="12" s="1"/>
  <c r="V812" i="12"/>
  <c r="V923" i="12" s="1"/>
  <c r="BY812" i="12"/>
  <c r="BY923" i="12" s="1"/>
  <c r="G813" i="12"/>
  <c r="G924" i="12" s="1"/>
  <c r="AC813" i="12"/>
  <c r="AC924" i="12" s="1"/>
  <c r="AY813" i="12"/>
  <c r="AY924" i="12" s="1"/>
  <c r="BS813" i="12"/>
  <c r="BS924" i="12" s="1"/>
  <c r="CO813" i="12"/>
  <c r="CO924" i="12" s="1"/>
  <c r="F814" i="12"/>
  <c r="F925" i="12" s="1"/>
  <c r="Z814" i="12"/>
  <c r="Z925" i="12" s="1"/>
  <c r="AV814" i="12"/>
  <c r="AV925" i="12" s="1"/>
  <c r="BR814" i="12"/>
  <c r="BR925" i="12" s="1"/>
  <c r="CL814" i="12"/>
  <c r="CL925" i="12" s="1"/>
  <c r="DH814" i="12"/>
  <c r="DH925" i="12" s="1"/>
  <c r="Y815" i="12"/>
  <c r="Y926" i="12" s="1"/>
  <c r="AS815" i="12"/>
  <c r="AS926" i="12" s="1"/>
  <c r="BO815" i="12"/>
  <c r="BO926" i="12" s="1"/>
  <c r="CK815" i="12"/>
  <c r="CK926" i="12" s="1"/>
  <c r="DE815" i="12"/>
  <c r="DE926" i="12" s="1"/>
  <c r="V816" i="12"/>
  <c r="V927" i="12" s="1"/>
  <c r="AR816" i="12"/>
  <c r="AR927" i="12" s="1"/>
  <c r="BL816" i="12"/>
  <c r="BL927" i="12" s="1"/>
  <c r="CH816" i="12"/>
  <c r="CH927" i="12" s="1"/>
  <c r="DD816" i="12"/>
  <c r="DD927" i="12" s="1"/>
  <c r="S817" i="12"/>
  <c r="S928" i="12" s="1"/>
  <c r="AO817" i="12"/>
  <c r="AO928" i="12" s="1"/>
  <c r="BK817" i="12"/>
  <c r="BK928" i="12" s="1"/>
  <c r="CE817" i="12"/>
  <c r="CE928" i="12" s="1"/>
  <c r="DA817" i="12"/>
  <c r="DA928" i="12" s="1"/>
  <c r="R818" i="12"/>
  <c r="R929" i="12" s="1"/>
  <c r="AL818" i="12"/>
  <c r="AL929" i="12" s="1"/>
  <c r="BH818" i="12"/>
  <c r="BH929" i="12" s="1"/>
  <c r="CD818" i="12"/>
  <c r="CD929" i="12" s="1"/>
  <c r="CX818" i="12"/>
  <c r="CX929" i="12" s="1"/>
  <c r="O819" i="12"/>
  <c r="O930" i="12" s="1"/>
  <c r="AK819" i="12"/>
  <c r="AK930" i="12" s="1"/>
  <c r="BE819" i="12"/>
  <c r="BE930" i="12" s="1"/>
  <c r="CA819" i="12"/>
  <c r="CA930" i="12" s="1"/>
  <c r="CW819" i="12"/>
  <c r="CW930" i="12" s="1"/>
  <c r="L820" i="12"/>
  <c r="L931" i="12" s="1"/>
  <c r="AH820" i="12"/>
  <c r="AH931" i="12" s="1"/>
  <c r="BD820" i="12"/>
  <c r="BD931" i="12" s="1"/>
  <c r="BX820" i="12"/>
  <c r="BX931" i="12" s="1"/>
  <c r="CT820" i="12"/>
  <c r="CT931" i="12" s="1"/>
  <c r="K821" i="12"/>
  <c r="K932" i="12" s="1"/>
  <c r="AE821" i="12"/>
  <c r="AE932" i="12" s="1"/>
  <c r="BA821" i="12"/>
  <c r="BA932" i="12" s="1"/>
  <c r="BW821" i="12"/>
  <c r="BW932" i="12" s="1"/>
  <c r="CQ821" i="12"/>
  <c r="CQ932" i="12" s="1"/>
  <c r="H822" i="12"/>
  <c r="H933" i="12" s="1"/>
  <c r="AD822" i="12"/>
  <c r="AD933" i="12" s="1"/>
  <c r="AX822" i="12"/>
  <c r="AX933" i="12" s="1"/>
  <c r="BT822" i="12"/>
  <c r="BT933" i="12" s="1"/>
  <c r="CP822" i="12"/>
  <c r="CP933" i="12" s="1"/>
  <c r="E823" i="12"/>
  <c r="E934" i="12" s="1"/>
  <c r="Y823" i="12"/>
  <c r="Y934" i="12" s="1"/>
  <c r="AK823" i="12"/>
  <c r="AK934" i="12" s="1"/>
  <c r="AW823" i="12"/>
  <c r="AW934" i="12" s="1"/>
  <c r="BG823" i="12"/>
  <c r="BG934" i="12" s="1"/>
  <c r="BQ823" i="12"/>
  <c r="BQ934" i="12" s="1"/>
  <c r="CC823" i="12"/>
  <c r="CC934" i="12" s="1"/>
  <c r="CM823" i="12"/>
  <c r="CM934" i="12" s="1"/>
  <c r="CW823" i="12"/>
  <c r="CW934" i="12" s="1"/>
  <c r="D824" i="12"/>
  <c r="D935" i="12" s="1"/>
  <c r="N824" i="12"/>
  <c r="N935" i="12" s="1"/>
  <c r="W824" i="12"/>
  <c r="W935" i="12" s="1"/>
  <c r="AF824" i="12"/>
  <c r="AF935" i="12" s="1"/>
  <c r="AN824" i="12"/>
  <c r="AN935" i="12" s="1"/>
  <c r="AV824" i="12"/>
  <c r="AV935" i="12" s="1"/>
  <c r="BD824" i="12"/>
  <c r="BD935" i="12" s="1"/>
  <c r="BL824" i="12"/>
  <c r="BL935" i="12" s="1"/>
  <c r="BT824" i="12"/>
  <c r="BT935" i="12" s="1"/>
  <c r="CB824" i="12"/>
  <c r="CB935" i="12" s="1"/>
  <c r="CJ824" i="12"/>
  <c r="CJ935" i="12" s="1"/>
  <c r="CR824" i="12"/>
  <c r="CR935" i="12" s="1"/>
  <c r="CZ824" i="12"/>
  <c r="CZ935" i="12" s="1"/>
  <c r="DH824" i="12"/>
  <c r="DH935" i="12" s="1"/>
  <c r="K825" i="12"/>
  <c r="K936" i="12" s="1"/>
  <c r="S825" i="12"/>
  <c r="S936" i="12" s="1"/>
  <c r="AA825" i="12"/>
  <c r="AA936" i="12" s="1"/>
  <c r="AI825" i="12"/>
  <c r="AI936" i="12" s="1"/>
  <c r="AQ825" i="12"/>
  <c r="AQ936" i="12" s="1"/>
  <c r="AY825" i="12"/>
  <c r="AY936" i="12" s="1"/>
  <c r="BG825" i="12"/>
  <c r="BG936" i="12" s="1"/>
  <c r="BO825" i="12"/>
  <c r="BO936" i="12" s="1"/>
  <c r="BW825" i="12"/>
  <c r="BW936" i="12" s="1"/>
  <c r="CE825" i="12"/>
  <c r="CE936" i="12" s="1"/>
  <c r="CM825" i="12"/>
  <c r="CM936" i="12" s="1"/>
  <c r="CU825" i="12"/>
  <c r="CU936" i="12" s="1"/>
  <c r="DC825" i="12"/>
  <c r="DC936" i="12" s="1"/>
  <c r="F826" i="12"/>
  <c r="F937" i="12" s="1"/>
  <c r="N826" i="12"/>
  <c r="N937" i="12" s="1"/>
  <c r="V826" i="12"/>
  <c r="V937" i="12" s="1"/>
  <c r="AD826" i="12"/>
  <c r="AD937" i="12" s="1"/>
  <c r="AL826" i="12"/>
  <c r="AL937" i="12" s="1"/>
  <c r="AT826" i="12"/>
  <c r="AT937" i="12" s="1"/>
  <c r="BB826" i="12"/>
  <c r="BB937" i="12" s="1"/>
  <c r="BJ826" i="12"/>
  <c r="BJ937" i="12" s="1"/>
  <c r="BR826" i="12"/>
  <c r="BR937" i="12" s="1"/>
  <c r="BZ826" i="12"/>
  <c r="BZ937" i="12" s="1"/>
  <c r="CH826" i="12"/>
  <c r="CH937" i="12" s="1"/>
  <c r="CP826" i="12"/>
  <c r="CP937" i="12" s="1"/>
  <c r="CX826" i="12"/>
  <c r="CX937" i="12" s="1"/>
  <c r="DF826" i="12"/>
  <c r="DF937" i="12" s="1"/>
  <c r="I827" i="12"/>
  <c r="I938" i="12" s="1"/>
  <c r="Q827" i="12"/>
  <c r="Q938" i="12" s="1"/>
  <c r="Y827" i="12"/>
  <c r="Y938" i="12" s="1"/>
  <c r="AG827" i="12"/>
  <c r="AG938" i="12" s="1"/>
  <c r="AO827" i="12"/>
  <c r="AO938" i="12" s="1"/>
  <c r="AW827" i="12"/>
  <c r="AW938" i="12" s="1"/>
  <c r="BE827" i="12"/>
  <c r="BE938" i="12" s="1"/>
  <c r="BM827" i="12"/>
  <c r="BM938" i="12" s="1"/>
  <c r="BU827" i="12"/>
  <c r="BU938" i="12" s="1"/>
  <c r="CC827" i="12"/>
  <c r="CC938" i="12" s="1"/>
  <c r="CK827" i="12"/>
  <c r="CK938" i="12" s="1"/>
  <c r="CS827" i="12"/>
  <c r="CS938" i="12" s="1"/>
  <c r="DA827" i="12"/>
  <c r="DA938" i="12" s="1"/>
  <c r="D828" i="12"/>
  <c r="D939" i="12" s="1"/>
  <c r="L828" i="12"/>
  <c r="L939" i="12" s="1"/>
  <c r="T828" i="12"/>
  <c r="T939" i="12" s="1"/>
  <c r="AB828" i="12"/>
  <c r="AB939" i="12" s="1"/>
  <c r="AJ828" i="12"/>
  <c r="AJ939" i="12" s="1"/>
  <c r="AR828" i="12"/>
  <c r="AR939" i="12" s="1"/>
  <c r="AZ828" i="12"/>
  <c r="AZ939" i="12" s="1"/>
  <c r="BH828" i="12"/>
  <c r="BH939" i="12" s="1"/>
  <c r="BP828" i="12"/>
  <c r="BP939" i="12" s="1"/>
  <c r="BX828" i="12"/>
  <c r="BX939" i="12" s="1"/>
  <c r="CF828" i="12"/>
  <c r="CF939" i="12" s="1"/>
  <c r="CN828" i="12"/>
  <c r="CN939" i="12" s="1"/>
  <c r="CV828" i="12"/>
  <c r="CV939" i="12" s="1"/>
  <c r="DD828" i="12"/>
  <c r="DD939" i="12" s="1"/>
  <c r="G829" i="12"/>
  <c r="G940" i="12" s="1"/>
  <c r="O829" i="12"/>
  <c r="O940" i="12" s="1"/>
  <c r="W829" i="12"/>
  <c r="W940" i="12" s="1"/>
  <c r="AE829" i="12"/>
  <c r="AE940" i="12" s="1"/>
  <c r="AM829" i="12"/>
  <c r="AM940" i="12" s="1"/>
  <c r="AU829" i="12"/>
  <c r="AU940" i="12" s="1"/>
  <c r="BC829" i="12"/>
  <c r="BC940" i="12" s="1"/>
  <c r="BK829" i="12"/>
  <c r="BK940" i="12" s="1"/>
  <c r="BS829" i="12"/>
  <c r="BS940" i="12" s="1"/>
  <c r="CA829" i="12"/>
  <c r="CA940" i="12" s="1"/>
  <c r="CI829" i="12"/>
  <c r="CI940" i="12" s="1"/>
  <c r="CQ829" i="12"/>
  <c r="CQ940" i="12" s="1"/>
  <c r="CY829" i="12"/>
  <c r="CY940" i="12" s="1"/>
  <c r="DG829" i="12"/>
  <c r="DG940" i="12" s="1"/>
  <c r="J830" i="12"/>
  <c r="J941" i="12" s="1"/>
  <c r="R830" i="12"/>
  <c r="R941" i="12" s="1"/>
  <c r="Z830" i="12"/>
  <c r="Z941" i="12" s="1"/>
  <c r="AH830" i="12"/>
  <c r="AH941" i="12" s="1"/>
  <c r="AP830" i="12"/>
  <c r="AP941" i="12" s="1"/>
  <c r="AX830" i="12"/>
  <c r="AX941" i="12" s="1"/>
  <c r="BF830" i="12"/>
  <c r="BF941" i="12" s="1"/>
  <c r="BN830" i="12"/>
  <c r="BN941" i="12" s="1"/>
  <c r="BV830" i="12"/>
  <c r="BV941" i="12" s="1"/>
  <c r="CD830" i="12"/>
  <c r="CD941" i="12" s="1"/>
  <c r="CL830" i="12"/>
  <c r="CL941" i="12" s="1"/>
  <c r="CT830" i="12"/>
  <c r="CT941" i="12" s="1"/>
  <c r="DB830" i="12"/>
  <c r="DB941" i="12" s="1"/>
  <c r="E831" i="12"/>
  <c r="E942" i="12" s="1"/>
  <c r="M831" i="12"/>
  <c r="M942" i="12" s="1"/>
  <c r="U831" i="12"/>
  <c r="U942" i="12" s="1"/>
  <c r="AC831" i="12"/>
  <c r="AC942" i="12" s="1"/>
  <c r="AK831" i="12"/>
  <c r="AK942" i="12" s="1"/>
  <c r="AS831" i="12"/>
  <c r="AS942" i="12" s="1"/>
  <c r="BA831" i="12"/>
  <c r="BA942" i="12" s="1"/>
  <c r="BI831" i="12"/>
  <c r="BI942" i="12" s="1"/>
  <c r="BQ831" i="12"/>
  <c r="BQ942" i="12" s="1"/>
  <c r="Y806" i="12"/>
  <c r="Y917" i="12" s="1"/>
  <c r="AW808" i="12"/>
  <c r="AW919" i="12" s="1"/>
  <c r="CV809" i="12"/>
  <c r="CV920" i="12" s="1"/>
  <c r="BF811" i="12"/>
  <c r="BF922" i="12" s="1"/>
  <c r="AL812" i="12"/>
  <c r="AL923" i="12" s="1"/>
  <c r="CG812" i="12"/>
  <c r="CG923" i="12" s="1"/>
  <c r="M813" i="12"/>
  <c r="M924" i="12" s="1"/>
  <c r="AI813" i="12"/>
  <c r="AI924" i="12" s="1"/>
  <c r="BC813" i="12"/>
  <c r="BC924" i="12" s="1"/>
  <c r="BY813" i="12"/>
  <c r="BY924" i="12" s="1"/>
  <c r="CU813" i="12"/>
  <c r="CU924" i="12" s="1"/>
  <c r="J814" i="12"/>
  <c r="J925" i="12" s="1"/>
  <c r="AF814" i="12"/>
  <c r="AF925" i="12" s="1"/>
  <c r="BB814" i="12"/>
  <c r="BB925" i="12" s="1"/>
  <c r="BV814" i="12"/>
  <c r="BV925" i="12" s="1"/>
  <c r="CR814" i="12"/>
  <c r="CR925" i="12" s="1"/>
  <c r="I815" i="12"/>
  <c r="I926" i="12" s="1"/>
  <c r="AC815" i="12"/>
  <c r="AC926" i="12" s="1"/>
  <c r="AY815" i="12"/>
  <c r="AY926" i="12" s="1"/>
  <c r="BU815" i="12"/>
  <c r="BU926" i="12" s="1"/>
  <c r="CO815" i="12"/>
  <c r="CO926" i="12" s="1"/>
  <c r="F816" i="12"/>
  <c r="F927" i="12" s="1"/>
  <c r="AB816" i="12"/>
  <c r="AB927" i="12" s="1"/>
  <c r="AV816" i="12"/>
  <c r="AV927" i="12" s="1"/>
  <c r="BR816" i="12"/>
  <c r="BR927" i="12" s="1"/>
  <c r="CN816" i="12"/>
  <c r="CN927" i="12" s="1"/>
  <c r="DH816" i="12"/>
  <c r="DH927" i="12" s="1"/>
  <c r="Y817" i="12"/>
  <c r="Y928" i="12" s="1"/>
  <c r="AU817" i="12"/>
  <c r="AU928" i="12" s="1"/>
  <c r="BO817" i="12"/>
  <c r="BO928" i="12" s="1"/>
  <c r="CK817" i="12"/>
  <c r="CK928" i="12" s="1"/>
  <c r="DG817" i="12"/>
  <c r="DG928" i="12" s="1"/>
  <c r="V818" i="12"/>
  <c r="V929" i="12" s="1"/>
  <c r="AR818" i="12"/>
  <c r="AR929" i="12" s="1"/>
  <c r="BN818" i="12"/>
  <c r="BN929" i="12" s="1"/>
  <c r="CH818" i="12"/>
  <c r="CH929" i="12" s="1"/>
  <c r="DD818" i="12"/>
  <c r="DD929" i="12" s="1"/>
  <c r="U819" i="12"/>
  <c r="U930" i="12" s="1"/>
  <c r="AO819" i="12"/>
  <c r="AO930" i="12" s="1"/>
  <c r="BK819" i="12"/>
  <c r="BK930" i="12" s="1"/>
  <c r="CG819" i="12"/>
  <c r="CG930" i="12" s="1"/>
  <c r="DA819" i="12"/>
  <c r="DA930" i="12" s="1"/>
  <c r="R820" i="12"/>
  <c r="R931" i="12" s="1"/>
  <c r="AN820" i="12"/>
  <c r="AN931" i="12" s="1"/>
  <c r="BH820" i="12"/>
  <c r="BH931" i="12" s="1"/>
  <c r="CD820" i="12"/>
  <c r="CD931" i="12" s="1"/>
  <c r="CZ820" i="12"/>
  <c r="CZ931" i="12" s="1"/>
  <c r="O821" i="12"/>
  <c r="O932" i="12" s="1"/>
  <c r="AK821" i="12"/>
  <c r="AK932" i="12" s="1"/>
  <c r="BG821" i="12"/>
  <c r="BG932" i="12" s="1"/>
  <c r="CA821" i="12"/>
  <c r="CA932" i="12" s="1"/>
  <c r="CW821" i="12"/>
  <c r="CW932" i="12" s="1"/>
  <c r="N822" i="12"/>
  <c r="N933" i="12" s="1"/>
  <c r="AH822" i="12"/>
  <c r="AH933" i="12" s="1"/>
  <c r="BD822" i="12"/>
  <c r="BD933" i="12" s="1"/>
  <c r="BZ822" i="12"/>
  <c r="BZ933" i="12" s="1"/>
  <c r="CT822" i="12"/>
  <c r="CT933" i="12" s="1"/>
  <c r="K823" i="12"/>
  <c r="K934" i="12" s="1"/>
  <c r="AB823" i="12"/>
  <c r="AB934" i="12" s="1"/>
  <c r="AO823" i="12"/>
  <c r="AO934" i="12" s="1"/>
  <c r="AY823" i="12"/>
  <c r="AY934" i="12" s="1"/>
  <c r="BI823" i="12"/>
  <c r="BI934" i="12" s="1"/>
  <c r="BU823" i="12"/>
  <c r="BU934" i="12" s="1"/>
  <c r="CE823" i="12"/>
  <c r="CE934" i="12" s="1"/>
  <c r="CO823" i="12"/>
  <c r="CO934" i="12" s="1"/>
  <c r="DA823" i="12"/>
  <c r="DA934" i="12" s="1"/>
  <c r="F824" i="12"/>
  <c r="F935" i="12" s="1"/>
  <c r="P824" i="12"/>
  <c r="P935" i="12" s="1"/>
  <c r="Y824" i="12"/>
  <c r="Y935" i="12" s="1"/>
  <c r="AH824" i="12"/>
  <c r="AH935" i="12" s="1"/>
  <c r="AP824" i="12"/>
  <c r="AP935" i="12" s="1"/>
  <c r="AX824" i="12"/>
  <c r="AX935" i="12" s="1"/>
  <c r="BF824" i="12"/>
  <c r="BF935" i="12" s="1"/>
  <c r="BN824" i="12"/>
  <c r="BN935" i="12" s="1"/>
  <c r="BV824" i="12"/>
  <c r="BV935" i="12" s="1"/>
  <c r="CD824" i="12"/>
  <c r="CD935" i="12" s="1"/>
  <c r="CL824" i="12"/>
  <c r="CL935" i="12" s="1"/>
  <c r="CT824" i="12"/>
  <c r="CT935" i="12" s="1"/>
  <c r="DB824" i="12"/>
  <c r="DB935" i="12" s="1"/>
  <c r="E825" i="12"/>
  <c r="E936" i="12" s="1"/>
  <c r="M825" i="12"/>
  <c r="M936" i="12" s="1"/>
  <c r="U825" i="12"/>
  <c r="U936" i="12" s="1"/>
  <c r="AC825" i="12"/>
  <c r="AC936" i="12" s="1"/>
  <c r="AK825" i="12"/>
  <c r="AK936" i="12" s="1"/>
  <c r="AS825" i="12"/>
  <c r="AS936" i="12" s="1"/>
  <c r="BA825" i="12"/>
  <c r="BA936" i="12" s="1"/>
  <c r="BI825" i="12"/>
  <c r="BI936" i="12" s="1"/>
  <c r="BQ825" i="12"/>
  <c r="BQ936" i="12" s="1"/>
  <c r="BY825" i="12"/>
  <c r="BY936" i="12" s="1"/>
  <c r="CG825" i="12"/>
  <c r="CG936" i="12" s="1"/>
  <c r="CO825" i="12"/>
  <c r="CO936" i="12" s="1"/>
  <c r="CW825" i="12"/>
  <c r="CW936" i="12" s="1"/>
  <c r="DE825" i="12"/>
  <c r="DE936" i="12" s="1"/>
  <c r="H826" i="12"/>
  <c r="H937" i="12" s="1"/>
  <c r="P826" i="12"/>
  <c r="P937" i="12" s="1"/>
  <c r="X826" i="12"/>
  <c r="X937" i="12" s="1"/>
  <c r="AF826" i="12"/>
  <c r="AF937" i="12" s="1"/>
  <c r="AN826" i="12"/>
  <c r="AN937" i="12" s="1"/>
  <c r="AV826" i="12"/>
  <c r="AV937" i="12" s="1"/>
  <c r="BD826" i="12"/>
  <c r="BD937" i="12" s="1"/>
  <c r="BL826" i="12"/>
  <c r="BL937" i="12" s="1"/>
  <c r="BT826" i="12"/>
  <c r="BT937" i="12" s="1"/>
  <c r="CB826" i="12"/>
  <c r="CB937" i="12" s="1"/>
  <c r="CJ826" i="12"/>
  <c r="CJ937" i="12" s="1"/>
  <c r="CR826" i="12"/>
  <c r="CR937" i="12" s="1"/>
  <c r="CZ826" i="12"/>
  <c r="CZ937" i="12" s="1"/>
  <c r="DH826" i="12"/>
  <c r="DH937" i="12" s="1"/>
  <c r="K827" i="12"/>
  <c r="K938" i="12" s="1"/>
  <c r="S827" i="12"/>
  <c r="S938" i="12" s="1"/>
  <c r="AA827" i="12"/>
  <c r="AA938" i="12" s="1"/>
  <c r="AI827" i="12"/>
  <c r="AI938" i="12" s="1"/>
  <c r="AQ827" i="12"/>
  <c r="AQ938" i="12" s="1"/>
  <c r="AY827" i="12"/>
  <c r="AY938" i="12" s="1"/>
  <c r="BG827" i="12"/>
  <c r="BG938" i="12" s="1"/>
  <c r="BO827" i="12"/>
  <c r="BO938" i="12" s="1"/>
  <c r="BW827" i="12"/>
  <c r="BW938" i="12" s="1"/>
  <c r="CE827" i="12"/>
  <c r="CE938" i="12" s="1"/>
  <c r="CM827" i="12"/>
  <c r="CM938" i="12" s="1"/>
  <c r="CU827" i="12"/>
  <c r="CU938" i="12" s="1"/>
  <c r="DC827" i="12"/>
  <c r="DC938" i="12" s="1"/>
  <c r="F828" i="12"/>
  <c r="F939" i="12" s="1"/>
  <c r="N828" i="12"/>
  <c r="N939" i="12" s="1"/>
  <c r="V828" i="12"/>
  <c r="V939" i="12" s="1"/>
  <c r="AD828" i="12"/>
  <c r="AD939" i="12" s="1"/>
  <c r="AL828" i="12"/>
  <c r="AL939" i="12" s="1"/>
  <c r="AT828" i="12"/>
  <c r="AT939" i="12" s="1"/>
  <c r="BB828" i="12"/>
  <c r="BB939" i="12" s="1"/>
  <c r="BJ828" i="12"/>
  <c r="BJ939" i="12" s="1"/>
  <c r="BR828" i="12"/>
  <c r="BR939" i="12" s="1"/>
  <c r="BZ828" i="12"/>
  <c r="BZ939" i="12" s="1"/>
  <c r="CH828" i="12"/>
  <c r="CH939" i="12" s="1"/>
  <c r="CP828" i="12"/>
  <c r="CP939" i="12" s="1"/>
  <c r="CX828" i="12"/>
  <c r="CX939" i="12" s="1"/>
  <c r="DF828" i="12"/>
  <c r="DF939" i="12" s="1"/>
  <c r="I829" i="12"/>
  <c r="I940" i="12" s="1"/>
  <c r="Q829" i="12"/>
  <c r="Q940" i="12" s="1"/>
  <c r="Y829" i="12"/>
  <c r="Y940" i="12" s="1"/>
  <c r="AG829" i="12"/>
  <c r="AG940" i="12" s="1"/>
  <c r="AO829" i="12"/>
  <c r="AO940" i="12" s="1"/>
  <c r="AW829" i="12"/>
  <c r="AW940" i="12" s="1"/>
  <c r="BE829" i="12"/>
  <c r="BE940" i="12" s="1"/>
  <c r="BM829" i="12"/>
  <c r="BM940" i="12" s="1"/>
  <c r="BU829" i="12"/>
  <c r="BU940" i="12" s="1"/>
  <c r="CC829" i="12"/>
  <c r="CC940" i="12" s="1"/>
  <c r="CK829" i="12"/>
  <c r="CK940" i="12" s="1"/>
  <c r="CS829" i="12"/>
  <c r="CS940" i="12" s="1"/>
  <c r="DA829" i="12"/>
  <c r="DA940" i="12" s="1"/>
  <c r="D830" i="12"/>
  <c r="D941" i="12" s="1"/>
  <c r="L830" i="12"/>
  <c r="L941" i="12" s="1"/>
  <c r="T830" i="12"/>
  <c r="T941" i="12" s="1"/>
  <c r="AB830" i="12"/>
  <c r="AB941" i="12" s="1"/>
  <c r="AJ830" i="12"/>
  <c r="AJ941" i="12" s="1"/>
  <c r="AR830" i="12"/>
  <c r="AR941" i="12" s="1"/>
  <c r="AZ830" i="12"/>
  <c r="AZ941" i="12" s="1"/>
  <c r="BH830" i="12"/>
  <c r="BH941" i="12" s="1"/>
  <c r="BP830" i="12"/>
  <c r="BP941" i="12" s="1"/>
  <c r="BX830" i="12"/>
  <c r="BX941" i="12" s="1"/>
  <c r="CF830" i="12"/>
  <c r="CF941" i="12" s="1"/>
  <c r="CN830" i="12"/>
  <c r="CN941" i="12" s="1"/>
  <c r="CV830" i="12"/>
  <c r="CV941" i="12" s="1"/>
  <c r="DD830" i="12"/>
  <c r="DD941" i="12" s="1"/>
  <c r="G831" i="12"/>
  <c r="G942" i="12" s="1"/>
  <c r="O831" i="12"/>
  <c r="O942" i="12" s="1"/>
  <c r="W831" i="12"/>
  <c r="W942" i="12" s="1"/>
  <c r="R807" i="12"/>
  <c r="R918" i="12" s="1"/>
  <c r="CC808" i="12"/>
  <c r="CC919" i="12" s="1"/>
  <c r="AM810" i="12"/>
  <c r="AM921" i="12" s="1"/>
  <c r="DB811" i="12"/>
  <c r="DB922" i="12" s="1"/>
  <c r="AZ812" i="12"/>
  <c r="AZ923" i="12" s="1"/>
  <c r="CU812" i="12"/>
  <c r="CU923" i="12" s="1"/>
  <c r="S813" i="12"/>
  <c r="S924" i="12" s="1"/>
  <c r="AM813" i="12"/>
  <c r="AM924" i="12" s="1"/>
  <c r="BI813" i="12"/>
  <c r="BI924" i="12" s="1"/>
  <c r="CE813" i="12"/>
  <c r="CE924" i="12" s="1"/>
  <c r="CY813" i="12"/>
  <c r="CY924" i="12" s="1"/>
  <c r="P814" i="12"/>
  <c r="P925" i="12" s="1"/>
  <c r="AL814" i="12"/>
  <c r="AL925" i="12" s="1"/>
  <c r="BF814" i="12"/>
  <c r="BF925" i="12" s="1"/>
  <c r="CB814" i="12"/>
  <c r="CB925" i="12" s="1"/>
  <c r="CX814" i="12"/>
  <c r="CX925" i="12" s="1"/>
  <c r="M815" i="12"/>
  <c r="M926" i="12" s="1"/>
  <c r="AI815" i="12"/>
  <c r="AI926" i="12" s="1"/>
  <c r="BE815" i="12"/>
  <c r="BE926" i="12" s="1"/>
  <c r="BY815" i="12"/>
  <c r="BY926" i="12" s="1"/>
  <c r="CU815" i="12"/>
  <c r="CU926" i="12" s="1"/>
  <c r="L816" i="12"/>
  <c r="L927" i="12" s="1"/>
  <c r="AF816" i="12"/>
  <c r="AF927" i="12" s="1"/>
  <c r="BB816" i="12"/>
  <c r="BB927" i="12" s="1"/>
  <c r="BX816" i="12"/>
  <c r="BX927" i="12" s="1"/>
  <c r="CR816" i="12"/>
  <c r="CR927" i="12" s="1"/>
  <c r="I817" i="12"/>
  <c r="I928" i="12" s="1"/>
  <c r="AE817" i="12"/>
  <c r="AE928" i="12" s="1"/>
  <c r="AY817" i="12"/>
  <c r="AY928" i="12" s="1"/>
  <c r="BU817" i="12"/>
  <c r="BU928" i="12" s="1"/>
  <c r="CQ817" i="12"/>
  <c r="CQ928" i="12" s="1"/>
  <c r="F818" i="12"/>
  <c r="F929" i="12" s="1"/>
  <c r="AB818" i="12"/>
  <c r="AB929" i="12" s="1"/>
  <c r="AX818" i="12"/>
  <c r="AX929" i="12" s="1"/>
  <c r="BR818" i="12"/>
  <c r="BR929" i="12" s="1"/>
  <c r="CN818" i="12"/>
  <c r="CN929" i="12" s="1"/>
  <c r="E819" i="12"/>
  <c r="E930" i="12" s="1"/>
  <c r="Y819" i="12"/>
  <c r="Y930" i="12" s="1"/>
  <c r="AU819" i="12"/>
  <c r="AU930" i="12" s="1"/>
  <c r="BQ819" i="12"/>
  <c r="BQ930" i="12" s="1"/>
  <c r="CK819" i="12"/>
  <c r="CK930" i="12" s="1"/>
  <c r="DG819" i="12"/>
  <c r="DG930" i="12" s="1"/>
  <c r="X820" i="12"/>
  <c r="X931" i="12" s="1"/>
  <c r="AR820" i="12"/>
  <c r="AR931" i="12" s="1"/>
  <c r="BN820" i="12"/>
  <c r="BN931" i="12" s="1"/>
  <c r="CJ820" i="12"/>
  <c r="CJ931" i="12" s="1"/>
  <c r="DD820" i="12"/>
  <c r="DD931" i="12" s="1"/>
  <c r="U821" i="12"/>
  <c r="U932" i="12" s="1"/>
  <c r="AQ821" i="12"/>
  <c r="AQ932" i="12" s="1"/>
  <c r="BK821" i="12"/>
  <c r="BK932" i="12" s="1"/>
  <c r="CG821" i="12"/>
  <c r="CG932" i="12" s="1"/>
  <c r="DC821" i="12"/>
  <c r="DC932" i="12" s="1"/>
  <c r="R822" i="12"/>
  <c r="R933" i="12" s="1"/>
  <c r="AN822" i="12"/>
  <c r="AN933" i="12" s="1"/>
  <c r="BJ822" i="12"/>
  <c r="BJ933" i="12" s="1"/>
  <c r="CD822" i="12"/>
  <c r="CD933" i="12" s="1"/>
  <c r="CZ822" i="12"/>
  <c r="CZ933" i="12" s="1"/>
  <c r="Q823" i="12"/>
  <c r="Q934" i="12" s="1"/>
  <c r="AD823" i="12"/>
  <c r="AD934" i="12" s="1"/>
  <c r="AQ823" i="12"/>
  <c r="AQ934" i="12" s="1"/>
  <c r="BA823" i="12"/>
  <c r="BA934" i="12" s="1"/>
  <c r="BM823" i="12"/>
  <c r="BM934" i="12" s="1"/>
  <c r="BW823" i="12"/>
  <c r="BW934" i="12" s="1"/>
  <c r="CG823" i="12"/>
  <c r="CG934" i="12" s="1"/>
  <c r="CS823" i="12"/>
  <c r="CS934" i="12" s="1"/>
  <c r="DC823" i="12"/>
  <c r="DC934" i="12" s="1"/>
  <c r="H824" i="12"/>
  <c r="H935" i="12" s="1"/>
  <c r="S824" i="12"/>
  <c r="S935" i="12" s="1"/>
  <c r="AB824" i="12"/>
  <c r="AB935" i="12" s="1"/>
  <c r="AJ824" i="12"/>
  <c r="AJ935" i="12" s="1"/>
  <c r="AR824" i="12"/>
  <c r="AR935" i="12" s="1"/>
  <c r="AZ824" i="12"/>
  <c r="AZ935" i="12" s="1"/>
  <c r="BH824" i="12"/>
  <c r="BH935" i="12" s="1"/>
  <c r="BP824" i="12"/>
  <c r="BP935" i="12" s="1"/>
  <c r="BX824" i="12"/>
  <c r="BX935" i="12" s="1"/>
  <c r="CF824" i="12"/>
  <c r="CF935" i="12" s="1"/>
  <c r="CN824" i="12"/>
  <c r="CN935" i="12" s="1"/>
  <c r="CV824" i="12"/>
  <c r="CV935" i="12" s="1"/>
  <c r="DD824" i="12"/>
  <c r="DD935" i="12" s="1"/>
  <c r="G825" i="12"/>
  <c r="G936" i="12" s="1"/>
  <c r="O825" i="12"/>
  <c r="O936" i="12" s="1"/>
  <c r="W825" i="12"/>
  <c r="W936" i="12" s="1"/>
  <c r="AE825" i="12"/>
  <c r="AE936" i="12" s="1"/>
  <c r="AM825" i="12"/>
  <c r="AM936" i="12" s="1"/>
  <c r="AU825" i="12"/>
  <c r="AU936" i="12" s="1"/>
  <c r="BC825" i="12"/>
  <c r="BC936" i="12" s="1"/>
  <c r="BK825" i="12"/>
  <c r="BK936" i="12" s="1"/>
  <c r="BS825" i="12"/>
  <c r="BS936" i="12" s="1"/>
  <c r="CA825" i="12"/>
  <c r="CA936" i="12" s="1"/>
  <c r="CI825" i="12"/>
  <c r="CI936" i="12" s="1"/>
  <c r="CQ825" i="12"/>
  <c r="CQ936" i="12" s="1"/>
  <c r="CY825" i="12"/>
  <c r="CY936" i="12" s="1"/>
  <c r="DG825" i="12"/>
  <c r="DG936" i="12" s="1"/>
  <c r="J826" i="12"/>
  <c r="J937" i="12" s="1"/>
  <c r="R826" i="12"/>
  <c r="R937" i="12" s="1"/>
  <c r="Z826" i="12"/>
  <c r="Z937" i="12" s="1"/>
  <c r="AH826" i="12"/>
  <c r="AH937" i="12" s="1"/>
  <c r="AP826" i="12"/>
  <c r="AP937" i="12" s="1"/>
  <c r="AX826" i="12"/>
  <c r="AX937" i="12" s="1"/>
  <c r="BF826" i="12"/>
  <c r="BF937" i="12" s="1"/>
  <c r="BN826" i="12"/>
  <c r="BN937" i="12" s="1"/>
  <c r="BV826" i="12"/>
  <c r="BV937" i="12" s="1"/>
  <c r="CD826" i="12"/>
  <c r="CD937" i="12" s="1"/>
  <c r="CL826" i="12"/>
  <c r="CL937" i="12" s="1"/>
  <c r="CT826" i="12"/>
  <c r="CT937" i="12" s="1"/>
  <c r="DB826" i="12"/>
  <c r="DB937" i="12" s="1"/>
  <c r="E827" i="12"/>
  <c r="E938" i="12" s="1"/>
  <c r="M827" i="12"/>
  <c r="M938" i="12" s="1"/>
  <c r="U827" i="12"/>
  <c r="U938" i="12" s="1"/>
  <c r="AC827" i="12"/>
  <c r="AC938" i="12" s="1"/>
  <c r="AK827" i="12"/>
  <c r="AK938" i="12" s="1"/>
  <c r="AS827" i="12"/>
  <c r="AS938" i="12" s="1"/>
  <c r="BA827" i="12"/>
  <c r="BA938" i="12" s="1"/>
  <c r="BI827" i="12"/>
  <c r="BI938" i="12" s="1"/>
  <c r="BQ827" i="12"/>
  <c r="BQ938" i="12" s="1"/>
  <c r="BY827" i="12"/>
  <c r="BY938" i="12" s="1"/>
  <c r="CG827" i="12"/>
  <c r="CG938" i="12" s="1"/>
  <c r="CO827" i="12"/>
  <c r="CO938" i="12" s="1"/>
  <c r="CW827" i="12"/>
  <c r="CW938" i="12" s="1"/>
  <c r="DE827" i="12"/>
  <c r="DE938" i="12" s="1"/>
  <c r="H828" i="12"/>
  <c r="H939" i="12" s="1"/>
  <c r="P828" i="12"/>
  <c r="P939" i="12" s="1"/>
  <c r="X828" i="12"/>
  <c r="X939" i="12" s="1"/>
  <c r="AF828" i="12"/>
  <c r="AF939" i="12" s="1"/>
  <c r="AN828" i="12"/>
  <c r="AN939" i="12" s="1"/>
  <c r="AV828" i="12"/>
  <c r="AV939" i="12" s="1"/>
  <c r="BD828" i="12"/>
  <c r="BD939" i="12" s="1"/>
  <c r="BL828" i="12"/>
  <c r="BL939" i="12" s="1"/>
  <c r="BT828" i="12"/>
  <c r="BT939" i="12" s="1"/>
  <c r="CB828" i="12"/>
  <c r="CB939" i="12" s="1"/>
  <c r="CJ828" i="12"/>
  <c r="CJ939" i="12" s="1"/>
  <c r="CR828" i="12"/>
  <c r="CR939" i="12" s="1"/>
  <c r="CZ828" i="12"/>
  <c r="CZ939" i="12" s="1"/>
  <c r="DH828" i="12"/>
  <c r="DH939" i="12" s="1"/>
  <c r="K829" i="12"/>
  <c r="K940" i="12" s="1"/>
  <c r="S829" i="12"/>
  <c r="S940" i="12" s="1"/>
  <c r="AA829" i="12"/>
  <c r="AA940" i="12" s="1"/>
  <c r="AI829" i="12"/>
  <c r="AI940" i="12" s="1"/>
  <c r="AQ829" i="12"/>
  <c r="AQ940" i="12" s="1"/>
  <c r="AY829" i="12"/>
  <c r="AY940" i="12" s="1"/>
  <c r="BG829" i="12"/>
  <c r="BG940" i="12" s="1"/>
  <c r="BO829" i="12"/>
  <c r="BO940" i="12" s="1"/>
  <c r="BW829" i="12"/>
  <c r="BW940" i="12" s="1"/>
  <c r="CE829" i="12"/>
  <c r="CE940" i="12" s="1"/>
  <c r="CM829" i="12"/>
  <c r="CM940" i="12" s="1"/>
  <c r="CU829" i="12"/>
  <c r="CU940" i="12" s="1"/>
  <c r="DC829" i="12"/>
  <c r="DC940" i="12" s="1"/>
  <c r="F830" i="12"/>
  <c r="F941" i="12" s="1"/>
  <c r="N830" i="12"/>
  <c r="N941" i="12" s="1"/>
  <c r="V830" i="12"/>
  <c r="V941" i="12" s="1"/>
  <c r="AD830" i="12"/>
  <c r="AD941" i="12" s="1"/>
  <c r="AL830" i="12"/>
  <c r="AL941" i="12" s="1"/>
  <c r="AT830" i="12"/>
  <c r="AT941" i="12" s="1"/>
  <c r="BB830" i="12"/>
  <c r="BB941" i="12" s="1"/>
  <c r="BJ830" i="12"/>
  <c r="BJ941" i="12" s="1"/>
  <c r="BR830" i="12"/>
  <c r="BR941" i="12" s="1"/>
  <c r="BZ830" i="12"/>
  <c r="BZ941" i="12" s="1"/>
  <c r="CH830" i="12"/>
  <c r="CH941" i="12" s="1"/>
  <c r="CP830" i="12"/>
  <c r="CP941" i="12" s="1"/>
  <c r="CX830" i="12"/>
  <c r="CX941" i="12" s="1"/>
  <c r="DF830" i="12"/>
  <c r="DF941" i="12" s="1"/>
  <c r="I831" i="12"/>
  <c r="I942" i="12" s="1"/>
  <c r="Q831" i="12"/>
  <c r="Q942" i="12" s="1"/>
  <c r="Y831" i="12"/>
  <c r="Y942" i="12" s="1"/>
  <c r="AG831" i="12"/>
  <c r="AG942" i="12" s="1"/>
  <c r="AO831" i="12"/>
  <c r="AO942" i="12" s="1"/>
  <c r="AW831" i="12"/>
  <c r="AW942" i="12" s="1"/>
  <c r="BE831" i="12"/>
  <c r="BE942" i="12" s="1"/>
  <c r="BM831" i="12"/>
  <c r="BM942" i="12" s="1"/>
  <c r="BU831" i="12"/>
  <c r="BU942" i="12" s="1"/>
  <c r="BR805" i="12"/>
  <c r="BR916" i="12" s="1"/>
  <c r="BC810" i="12"/>
  <c r="BC921" i="12" s="1"/>
  <c r="CO812" i="12"/>
  <c r="CO923" i="12" s="1"/>
  <c r="BA813" i="12"/>
  <c r="BA924" i="12" s="1"/>
  <c r="DC813" i="12"/>
  <c r="DC924" i="12" s="1"/>
  <c r="BD814" i="12"/>
  <c r="BD925" i="12" s="1"/>
  <c r="E815" i="12"/>
  <c r="E926" i="12" s="1"/>
  <c r="BG815" i="12"/>
  <c r="BG926" i="12" s="1"/>
  <c r="H816" i="12"/>
  <c r="H927" i="12" s="1"/>
  <c r="BP816" i="12"/>
  <c r="BP927" i="12" s="1"/>
  <c r="K817" i="12"/>
  <c r="K928" i="12" s="1"/>
  <c r="BS817" i="12"/>
  <c r="BS928" i="12" s="1"/>
  <c r="T818" i="12"/>
  <c r="T929" i="12" s="1"/>
  <c r="BV818" i="12"/>
  <c r="BV929" i="12" s="1"/>
  <c r="W819" i="12"/>
  <c r="W930" i="12" s="1"/>
  <c r="CC819" i="12"/>
  <c r="CC930" i="12" s="1"/>
  <c r="Z820" i="12"/>
  <c r="Z931" i="12" s="1"/>
  <c r="CF820" i="12"/>
  <c r="CF931" i="12" s="1"/>
  <c r="AI821" i="12"/>
  <c r="AI932" i="12" s="1"/>
  <c r="CI821" i="12"/>
  <c r="CI932" i="12" s="1"/>
  <c r="AL822" i="12"/>
  <c r="AL933" i="12" s="1"/>
  <c r="CR822" i="12"/>
  <c r="CR933" i="12" s="1"/>
  <c r="AG823" i="12"/>
  <c r="AG934" i="12" s="1"/>
  <c r="BJ823" i="12"/>
  <c r="BJ934" i="12" s="1"/>
  <c r="CN823" i="12"/>
  <c r="CN934" i="12" s="1"/>
  <c r="I824" i="12"/>
  <c r="I935" i="12" s="1"/>
  <c r="AI824" i="12"/>
  <c r="AI935" i="12" s="1"/>
  <c r="BE824" i="12"/>
  <c r="BE935" i="12" s="1"/>
  <c r="BY824" i="12"/>
  <c r="BY935" i="12" s="1"/>
  <c r="CU824" i="12"/>
  <c r="CU935" i="12" s="1"/>
  <c r="L825" i="12"/>
  <c r="L936" i="12" s="1"/>
  <c r="AF825" i="12"/>
  <c r="AF936" i="12" s="1"/>
  <c r="BB825" i="12"/>
  <c r="BB936" i="12" s="1"/>
  <c r="BX825" i="12"/>
  <c r="BX936" i="12" s="1"/>
  <c r="CR825" i="12"/>
  <c r="CR936" i="12" s="1"/>
  <c r="I826" i="12"/>
  <c r="I937" i="12" s="1"/>
  <c r="AE826" i="12"/>
  <c r="AE937" i="12" s="1"/>
  <c r="AY826" i="12"/>
  <c r="AY937" i="12" s="1"/>
  <c r="BU826" i="12"/>
  <c r="BU937" i="12" s="1"/>
  <c r="CQ826" i="12"/>
  <c r="CQ937" i="12" s="1"/>
  <c r="F827" i="12"/>
  <c r="F938" i="12" s="1"/>
  <c r="AB827" i="12"/>
  <c r="AB938" i="12" s="1"/>
  <c r="AX827" i="12"/>
  <c r="AX938" i="12" s="1"/>
  <c r="BR827" i="12"/>
  <c r="BR938" i="12" s="1"/>
  <c r="CN827" i="12"/>
  <c r="CN938" i="12" s="1"/>
  <c r="E828" i="12"/>
  <c r="E939" i="12" s="1"/>
  <c r="Y828" i="12"/>
  <c r="Y939" i="12" s="1"/>
  <c r="AU828" i="12"/>
  <c r="AU939" i="12" s="1"/>
  <c r="BQ828" i="12"/>
  <c r="BQ939" i="12" s="1"/>
  <c r="CK828" i="12"/>
  <c r="CK939" i="12" s="1"/>
  <c r="DG828" i="12"/>
  <c r="DG939" i="12" s="1"/>
  <c r="X829" i="12"/>
  <c r="X940" i="12" s="1"/>
  <c r="AR829" i="12"/>
  <c r="AR940" i="12" s="1"/>
  <c r="BN829" i="12"/>
  <c r="BN940" i="12" s="1"/>
  <c r="CJ829" i="12"/>
  <c r="CJ940" i="12" s="1"/>
  <c r="DD829" i="12"/>
  <c r="DD940" i="12" s="1"/>
  <c r="U830" i="12"/>
  <c r="U941" i="12" s="1"/>
  <c r="AQ830" i="12"/>
  <c r="AQ941" i="12" s="1"/>
  <c r="BK830" i="12"/>
  <c r="BK941" i="12" s="1"/>
  <c r="CG830" i="12"/>
  <c r="CG941" i="12" s="1"/>
  <c r="DC830" i="12"/>
  <c r="DC941" i="12" s="1"/>
  <c r="R831" i="12"/>
  <c r="R942" i="12" s="1"/>
  <c r="AL831" i="12"/>
  <c r="AL942" i="12" s="1"/>
  <c r="BB831" i="12"/>
  <c r="BB942" i="12" s="1"/>
  <c r="BR831" i="12"/>
  <c r="BR942" i="12" s="1"/>
  <c r="CB831" i="12"/>
  <c r="CB942" i="12" s="1"/>
  <c r="CJ831" i="12"/>
  <c r="CJ942" i="12" s="1"/>
  <c r="CR831" i="12"/>
  <c r="CR942" i="12" s="1"/>
  <c r="CZ831" i="12"/>
  <c r="CZ942" i="12" s="1"/>
  <c r="DH831" i="12"/>
  <c r="DH942" i="12" s="1"/>
  <c r="K832" i="12"/>
  <c r="K943" i="12" s="1"/>
  <c r="S832" i="12"/>
  <c r="S943" i="12" s="1"/>
  <c r="AA832" i="12"/>
  <c r="AA943" i="12" s="1"/>
  <c r="AI832" i="12"/>
  <c r="AI943" i="12" s="1"/>
  <c r="AQ832" i="12"/>
  <c r="AQ943" i="12" s="1"/>
  <c r="AY832" i="12"/>
  <c r="AY943" i="12" s="1"/>
  <c r="BG832" i="12"/>
  <c r="BG943" i="12" s="1"/>
  <c r="BO832" i="12"/>
  <c r="BO943" i="12" s="1"/>
  <c r="BW832" i="12"/>
  <c r="BW943" i="12" s="1"/>
  <c r="CE832" i="12"/>
  <c r="CE943" i="12" s="1"/>
  <c r="CM832" i="12"/>
  <c r="CM943" i="12" s="1"/>
  <c r="CU832" i="12"/>
  <c r="CU943" i="12" s="1"/>
  <c r="DC832" i="12"/>
  <c r="DC943" i="12" s="1"/>
  <c r="F833" i="12"/>
  <c r="F944" i="12" s="1"/>
  <c r="N833" i="12"/>
  <c r="N944" i="12" s="1"/>
  <c r="V833" i="12"/>
  <c r="V944" i="12" s="1"/>
  <c r="AD833" i="12"/>
  <c r="AD944" i="12" s="1"/>
  <c r="AL833" i="12"/>
  <c r="AL944" i="12" s="1"/>
  <c r="AT833" i="12"/>
  <c r="AT944" i="12" s="1"/>
  <c r="BB833" i="12"/>
  <c r="BB944" i="12" s="1"/>
  <c r="BJ833" i="12"/>
  <c r="BJ944" i="12" s="1"/>
  <c r="BR833" i="12"/>
  <c r="BR944" i="12" s="1"/>
  <c r="BZ833" i="12"/>
  <c r="BZ944" i="12" s="1"/>
  <c r="CH833" i="12"/>
  <c r="CH944" i="12" s="1"/>
  <c r="CP833" i="12"/>
  <c r="CP944" i="12" s="1"/>
  <c r="CX833" i="12"/>
  <c r="CX944" i="12" s="1"/>
  <c r="DF833" i="12"/>
  <c r="DF944" i="12" s="1"/>
  <c r="I834" i="12"/>
  <c r="I945" i="12" s="1"/>
  <c r="Q834" i="12"/>
  <c r="Q945" i="12" s="1"/>
  <c r="Y834" i="12"/>
  <c r="Y945" i="12" s="1"/>
  <c r="AG834" i="12"/>
  <c r="AG945" i="12" s="1"/>
  <c r="BT806" i="12"/>
  <c r="BT917" i="12" s="1"/>
  <c r="AP811" i="12"/>
  <c r="AP922" i="12" s="1"/>
  <c r="CW812" i="12"/>
  <c r="CW923" i="12" s="1"/>
  <c r="BG813" i="12"/>
  <c r="BG924" i="12" s="1"/>
  <c r="H814" i="12"/>
  <c r="H925" i="12" s="1"/>
  <c r="BJ814" i="12"/>
  <c r="BJ925" i="12" s="1"/>
  <c r="K815" i="12"/>
  <c r="K926" i="12" s="1"/>
  <c r="BQ815" i="12"/>
  <c r="BQ926" i="12" s="1"/>
  <c r="N816" i="12"/>
  <c r="N927" i="12" s="1"/>
  <c r="BT816" i="12"/>
  <c r="BT927" i="12" s="1"/>
  <c r="W817" i="12"/>
  <c r="W928" i="12" s="1"/>
  <c r="BW817" i="12"/>
  <c r="BW928" i="12" s="1"/>
  <c r="Z818" i="12"/>
  <c r="Z929" i="12" s="1"/>
  <c r="CF818" i="12"/>
  <c r="CF929" i="12" s="1"/>
  <c r="AC819" i="12"/>
  <c r="AC930" i="12" s="1"/>
  <c r="CI819" i="12"/>
  <c r="CI930" i="12" s="1"/>
  <c r="AJ820" i="12"/>
  <c r="AJ931" i="12" s="1"/>
  <c r="CL820" i="12"/>
  <c r="CL931" i="12" s="1"/>
  <c r="AM821" i="12"/>
  <c r="AM932" i="12" s="1"/>
  <c r="CU821" i="12"/>
  <c r="CU932" i="12" s="1"/>
  <c r="AP822" i="12"/>
  <c r="AP933" i="12" s="1"/>
  <c r="CX822" i="12"/>
  <c r="CX933" i="12" s="1"/>
  <c r="AL823" i="12"/>
  <c r="AL934" i="12" s="1"/>
  <c r="BN823" i="12"/>
  <c r="BN934" i="12" s="1"/>
  <c r="CP823" i="12"/>
  <c r="CP934" i="12" s="1"/>
  <c r="O824" i="12"/>
  <c r="O935" i="12" s="1"/>
  <c r="AK824" i="12"/>
  <c r="AK935" i="12" s="1"/>
  <c r="BG824" i="12"/>
  <c r="BG935" i="12" s="1"/>
  <c r="CC824" i="12"/>
  <c r="CC935" i="12" s="1"/>
  <c r="CW824" i="12"/>
  <c r="CW935" i="12" s="1"/>
  <c r="N825" i="12"/>
  <c r="N936" i="12" s="1"/>
  <c r="AJ825" i="12"/>
  <c r="AJ936" i="12" s="1"/>
  <c r="BD825" i="12"/>
  <c r="BD936" i="12" s="1"/>
  <c r="BZ825" i="12"/>
  <c r="BZ936" i="12" s="1"/>
  <c r="CV825" i="12"/>
  <c r="CV936" i="12" s="1"/>
  <c r="K826" i="12"/>
  <c r="K937" i="12" s="1"/>
  <c r="AG826" i="12"/>
  <c r="AG937" i="12" s="1"/>
  <c r="BC826" i="12"/>
  <c r="BC937" i="12" s="1"/>
  <c r="BW826" i="12"/>
  <c r="BW937" i="12" s="1"/>
  <c r="CS826" i="12"/>
  <c r="CS937" i="12" s="1"/>
  <c r="J827" i="12"/>
  <c r="J938" i="12" s="1"/>
  <c r="AD827" i="12"/>
  <c r="AD938" i="12" s="1"/>
  <c r="AZ827" i="12"/>
  <c r="AZ938" i="12" s="1"/>
  <c r="BV827" i="12"/>
  <c r="BV938" i="12" s="1"/>
  <c r="CP827" i="12"/>
  <c r="CP938" i="12" s="1"/>
  <c r="G828" i="12"/>
  <c r="G939" i="12" s="1"/>
  <c r="AC828" i="12"/>
  <c r="AC939" i="12" s="1"/>
  <c r="AW828" i="12"/>
  <c r="AW939" i="12" s="1"/>
  <c r="BS828" i="12"/>
  <c r="BS939" i="12" s="1"/>
  <c r="CO828" i="12"/>
  <c r="CO939" i="12" s="1"/>
  <c r="D829" i="12"/>
  <c r="D940" i="12" s="1"/>
  <c r="Z829" i="12"/>
  <c r="Z940" i="12" s="1"/>
  <c r="AV829" i="12"/>
  <c r="AV940" i="12" s="1"/>
  <c r="BP829" i="12"/>
  <c r="BP940" i="12" s="1"/>
  <c r="CL829" i="12"/>
  <c r="CL940" i="12" s="1"/>
  <c r="DH829" i="12"/>
  <c r="DH940" i="12" s="1"/>
  <c r="W830" i="12"/>
  <c r="W941" i="12" s="1"/>
  <c r="AS830" i="12"/>
  <c r="AS941" i="12" s="1"/>
  <c r="BO830" i="12"/>
  <c r="BO941" i="12" s="1"/>
  <c r="CI830" i="12"/>
  <c r="CI941" i="12" s="1"/>
  <c r="DE830" i="12"/>
  <c r="DE941" i="12" s="1"/>
  <c r="V831" i="12"/>
  <c r="V942" i="12" s="1"/>
  <c r="AM831" i="12"/>
  <c r="AM942" i="12" s="1"/>
  <c r="BC831" i="12"/>
  <c r="BC942" i="12" s="1"/>
  <c r="BS831" i="12"/>
  <c r="BS942" i="12" s="1"/>
  <c r="CC831" i="12"/>
  <c r="CC942" i="12" s="1"/>
  <c r="CK831" i="12"/>
  <c r="CK942" i="12" s="1"/>
  <c r="CS831" i="12"/>
  <c r="CS942" i="12" s="1"/>
  <c r="DA831" i="12"/>
  <c r="DA942" i="12" s="1"/>
  <c r="D832" i="12"/>
  <c r="D943" i="12" s="1"/>
  <c r="L832" i="12"/>
  <c r="L943" i="12" s="1"/>
  <c r="T832" i="12"/>
  <c r="T943" i="12" s="1"/>
  <c r="AB832" i="12"/>
  <c r="AB943" i="12" s="1"/>
  <c r="AJ832" i="12"/>
  <c r="AJ943" i="12" s="1"/>
  <c r="AR832" i="12"/>
  <c r="AR943" i="12" s="1"/>
  <c r="AZ832" i="12"/>
  <c r="AZ943" i="12" s="1"/>
  <c r="BH832" i="12"/>
  <c r="BH943" i="12" s="1"/>
  <c r="BP832" i="12"/>
  <c r="BP943" i="12" s="1"/>
  <c r="BX832" i="12"/>
  <c r="BX943" i="12" s="1"/>
  <c r="CF832" i="12"/>
  <c r="CF943" i="12" s="1"/>
  <c r="CN832" i="12"/>
  <c r="CN943" i="12" s="1"/>
  <c r="CV832" i="12"/>
  <c r="CV943" i="12" s="1"/>
  <c r="DD832" i="12"/>
  <c r="DD943" i="12" s="1"/>
  <c r="G833" i="12"/>
  <c r="G944" i="12" s="1"/>
  <c r="O833" i="12"/>
  <c r="O944" i="12" s="1"/>
  <c r="W833" i="12"/>
  <c r="W944" i="12" s="1"/>
  <c r="AE833" i="12"/>
  <c r="AE944" i="12" s="1"/>
  <c r="AM833" i="12"/>
  <c r="AM944" i="12" s="1"/>
  <c r="AU833" i="12"/>
  <c r="AU944" i="12" s="1"/>
  <c r="BC833" i="12"/>
  <c r="BC944" i="12" s="1"/>
  <c r="BK833" i="12"/>
  <c r="BK944" i="12" s="1"/>
  <c r="BS833" i="12"/>
  <c r="BS944" i="12" s="1"/>
  <c r="CA833" i="12"/>
  <c r="CA944" i="12" s="1"/>
  <c r="CI833" i="12"/>
  <c r="CI944" i="12" s="1"/>
  <c r="CQ833" i="12"/>
  <c r="CQ944" i="12" s="1"/>
  <c r="CY833" i="12"/>
  <c r="CY944" i="12" s="1"/>
  <c r="DG833" i="12"/>
  <c r="DG944" i="12" s="1"/>
  <c r="J834" i="12"/>
  <c r="J945" i="12" s="1"/>
  <c r="R834" i="12"/>
  <c r="R945" i="12" s="1"/>
  <c r="Z834" i="12"/>
  <c r="Z945" i="12" s="1"/>
  <c r="AH834" i="12"/>
  <c r="AH945" i="12" s="1"/>
  <c r="AP834" i="12"/>
  <c r="AP945" i="12" s="1"/>
  <c r="AX834" i="12"/>
  <c r="AX945" i="12" s="1"/>
  <c r="BF834" i="12"/>
  <c r="BF945" i="12" s="1"/>
  <c r="BN834" i="12"/>
  <c r="BN945" i="12" s="1"/>
  <c r="BV834" i="12"/>
  <c r="BV945" i="12" s="1"/>
  <c r="CD834" i="12"/>
  <c r="CD945" i="12" s="1"/>
  <c r="CL834" i="12"/>
  <c r="CL945" i="12" s="1"/>
  <c r="CT834" i="12"/>
  <c r="CT945" i="12" s="1"/>
  <c r="DB834" i="12"/>
  <c r="DB945" i="12" s="1"/>
  <c r="E835" i="12"/>
  <c r="E946" i="12" s="1"/>
  <c r="M835" i="12"/>
  <c r="M946" i="12" s="1"/>
  <c r="U835" i="12"/>
  <c r="U946" i="12" s="1"/>
  <c r="AC835" i="12"/>
  <c r="AC946" i="12" s="1"/>
  <c r="AK835" i="12"/>
  <c r="AK946" i="12" s="1"/>
  <c r="AS835" i="12"/>
  <c r="AS946" i="12" s="1"/>
  <c r="BA835" i="12"/>
  <c r="BA946" i="12" s="1"/>
  <c r="BI835" i="12"/>
  <c r="BI946" i="12" s="1"/>
  <c r="BQ835" i="12"/>
  <c r="BQ946" i="12" s="1"/>
  <c r="BY835" i="12"/>
  <c r="BY946" i="12" s="1"/>
  <c r="AJ807" i="12"/>
  <c r="AJ918" i="12" s="1"/>
  <c r="BV811" i="12"/>
  <c r="BV922" i="12" s="1"/>
  <c r="K813" i="12"/>
  <c r="K924" i="12" s="1"/>
  <c r="BK813" i="12"/>
  <c r="BK924" i="12" s="1"/>
  <c r="N814" i="12"/>
  <c r="N925" i="12" s="1"/>
  <c r="BT814" i="12"/>
  <c r="BT925" i="12" s="1"/>
  <c r="Q815" i="12"/>
  <c r="Q926" i="12" s="1"/>
  <c r="BW815" i="12"/>
  <c r="BW926" i="12" s="1"/>
  <c r="X816" i="12"/>
  <c r="X927" i="12" s="1"/>
  <c r="BZ816" i="12"/>
  <c r="BZ927" i="12" s="1"/>
  <c r="AA817" i="12"/>
  <c r="AA928" i="12" s="1"/>
  <c r="CI817" i="12"/>
  <c r="CI928" i="12" s="1"/>
  <c r="AD818" i="12"/>
  <c r="AD929" i="12" s="1"/>
  <c r="CL818" i="12"/>
  <c r="CL929" i="12" s="1"/>
  <c r="AM819" i="12"/>
  <c r="AM930" i="12" s="1"/>
  <c r="CO819" i="12"/>
  <c r="CO930" i="12" s="1"/>
  <c r="AP820" i="12"/>
  <c r="AP931" i="12" s="1"/>
  <c r="CV820" i="12"/>
  <c r="CV931" i="12" s="1"/>
  <c r="AS821" i="12"/>
  <c r="AS932" i="12" s="1"/>
  <c r="CY821" i="12"/>
  <c r="CY932" i="12" s="1"/>
  <c r="BB822" i="12"/>
  <c r="BB933" i="12" s="1"/>
  <c r="DB822" i="12"/>
  <c r="DB933" i="12" s="1"/>
  <c r="AP823" i="12"/>
  <c r="AP934" i="12" s="1"/>
  <c r="BR823" i="12"/>
  <c r="BR934" i="12" s="1"/>
  <c r="CT823" i="12"/>
  <c r="CT934" i="12" s="1"/>
  <c r="Q824" i="12"/>
  <c r="Q935" i="12" s="1"/>
  <c r="AO824" i="12"/>
  <c r="AO935" i="12" s="1"/>
  <c r="BI824" i="12"/>
  <c r="BI935" i="12" s="1"/>
  <c r="CE824" i="12"/>
  <c r="CE935" i="12" s="1"/>
  <c r="DA824" i="12"/>
  <c r="DA935" i="12" s="1"/>
  <c r="P825" i="12"/>
  <c r="P936" i="12" s="1"/>
  <c r="AL825" i="12"/>
  <c r="AL936" i="12" s="1"/>
  <c r="BH825" i="12"/>
  <c r="BH936" i="12" s="1"/>
  <c r="CB825" i="12"/>
  <c r="CB936" i="12" s="1"/>
  <c r="CX825" i="12"/>
  <c r="CX936" i="12" s="1"/>
  <c r="O826" i="12"/>
  <c r="O937" i="12" s="1"/>
  <c r="AI826" i="12"/>
  <c r="AI937" i="12" s="1"/>
  <c r="BE826" i="12"/>
  <c r="BE937" i="12" s="1"/>
  <c r="CA826" i="12"/>
  <c r="CA937" i="12" s="1"/>
  <c r="CU826" i="12"/>
  <c r="CU937" i="12" s="1"/>
  <c r="L827" i="12"/>
  <c r="L938" i="12" s="1"/>
  <c r="AH827" i="12"/>
  <c r="AH938" i="12" s="1"/>
  <c r="BB827" i="12"/>
  <c r="BB938" i="12" s="1"/>
  <c r="BX827" i="12"/>
  <c r="BX938" i="12" s="1"/>
  <c r="CT827" i="12"/>
  <c r="CT938" i="12" s="1"/>
  <c r="I828" i="12"/>
  <c r="I939" i="12" s="1"/>
  <c r="AE828" i="12"/>
  <c r="AE939" i="12" s="1"/>
  <c r="BA828" i="12"/>
  <c r="BA939" i="12" s="1"/>
  <c r="BU828" i="12"/>
  <c r="BU939" i="12" s="1"/>
  <c r="CQ828" i="12"/>
  <c r="CQ939" i="12" s="1"/>
  <c r="H829" i="12"/>
  <c r="H940" i="12" s="1"/>
  <c r="AB829" i="12"/>
  <c r="AB940" i="12" s="1"/>
  <c r="AX829" i="12"/>
  <c r="AX940" i="12" s="1"/>
  <c r="BT829" i="12"/>
  <c r="BT940" i="12" s="1"/>
  <c r="CN829" i="12"/>
  <c r="CN940" i="12" s="1"/>
  <c r="E830" i="12"/>
  <c r="E941" i="12" s="1"/>
  <c r="AA830" i="12"/>
  <c r="AA941" i="12" s="1"/>
  <c r="AU830" i="12"/>
  <c r="AU941" i="12" s="1"/>
  <c r="BQ830" i="12"/>
  <c r="BQ941" i="12" s="1"/>
  <c r="CM830" i="12"/>
  <c r="CM941" i="12" s="1"/>
  <c r="DG830" i="12"/>
  <c r="DG941" i="12" s="1"/>
  <c r="X831" i="12"/>
  <c r="X942" i="12" s="1"/>
  <c r="AN831" i="12"/>
  <c r="AN942" i="12" s="1"/>
  <c r="BD831" i="12"/>
  <c r="BD942" i="12" s="1"/>
  <c r="BT831" i="12"/>
  <c r="BT942" i="12" s="1"/>
  <c r="CD831" i="12"/>
  <c r="CD942" i="12" s="1"/>
  <c r="CL831" i="12"/>
  <c r="CL942" i="12" s="1"/>
  <c r="CT831" i="12"/>
  <c r="CT942" i="12" s="1"/>
  <c r="DB831" i="12"/>
  <c r="DB942" i="12" s="1"/>
  <c r="E832" i="12"/>
  <c r="E943" i="12" s="1"/>
  <c r="M832" i="12"/>
  <c r="M943" i="12" s="1"/>
  <c r="U832" i="12"/>
  <c r="U943" i="12" s="1"/>
  <c r="AC832" i="12"/>
  <c r="AC943" i="12" s="1"/>
  <c r="AK832" i="12"/>
  <c r="AK943" i="12" s="1"/>
  <c r="AS832" i="12"/>
  <c r="AS943" i="12" s="1"/>
  <c r="BA832" i="12"/>
  <c r="BA943" i="12" s="1"/>
  <c r="BI832" i="12"/>
  <c r="BI943" i="12" s="1"/>
  <c r="BQ832" i="12"/>
  <c r="BQ943" i="12" s="1"/>
  <c r="BY832" i="12"/>
  <c r="BY943" i="12" s="1"/>
  <c r="CG832" i="12"/>
  <c r="CG943" i="12" s="1"/>
  <c r="CO832" i="12"/>
  <c r="CO943" i="12" s="1"/>
  <c r="CW832" i="12"/>
  <c r="CW943" i="12" s="1"/>
  <c r="DE832" i="12"/>
  <c r="DE943" i="12" s="1"/>
  <c r="H833" i="12"/>
  <c r="H944" i="12" s="1"/>
  <c r="P833" i="12"/>
  <c r="P944" i="12" s="1"/>
  <c r="X833" i="12"/>
  <c r="X944" i="12" s="1"/>
  <c r="AF833" i="12"/>
  <c r="AF944" i="12" s="1"/>
  <c r="AN833" i="12"/>
  <c r="AN944" i="12" s="1"/>
  <c r="AV833" i="12"/>
  <c r="AV944" i="12" s="1"/>
  <c r="BD833" i="12"/>
  <c r="BD944" i="12" s="1"/>
  <c r="BL833" i="12"/>
  <c r="BL944" i="12" s="1"/>
  <c r="BT833" i="12"/>
  <c r="BT944" i="12" s="1"/>
  <c r="CB833" i="12"/>
  <c r="CB944" i="12" s="1"/>
  <c r="CJ833" i="12"/>
  <c r="CJ944" i="12" s="1"/>
  <c r="CR833" i="12"/>
  <c r="CR944" i="12" s="1"/>
  <c r="CZ833" i="12"/>
  <c r="CZ944" i="12" s="1"/>
  <c r="DH833" i="12"/>
  <c r="DH944" i="12" s="1"/>
  <c r="K834" i="12"/>
  <c r="K945" i="12" s="1"/>
  <c r="S834" i="12"/>
  <c r="S945" i="12" s="1"/>
  <c r="AA834" i="12"/>
  <c r="AA945" i="12" s="1"/>
  <c r="BM808" i="12"/>
  <c r="BM919" i="12" s="1"/>
  <c r="AC812" i="12"/>
  <c r="AC923" i="12" s="1"/>
  <c r="U813" i="12"/>
  <c r="U924" i="12" s="1"/>
  <c r="CA813" i="12"/>
  <c r="CA924" i="12" s="1"/>
  <c r="AD814" i="12"/>
  <c r="AD925" i="12" s="1"/>
  <c r="CD814" i="12"/>
  <c r="CD925" i="12" s="1"/>
  <c r="AG815" i="12"/>
  <c r="AG926" i="12" s="1"/>
  <c r="CM815" i="12"/>
  <c r="CM926" i="12" s="1"/>
  <c r="AJ816" i="12"/>
  <c r="AJ927" i="12" s="1"/>
  <c r="CP816" i="12"/>
  <c r="CP927" i="12" s="1"/>
  <c r="AQ817" i="12"/>
  <c r="AQ928" i="12" s="1"/>
  <c r="CS817" i="12"/>
  <c r="CS928" i="12" s="1"/>
  <c r="AT818" i="12"/>
  <c r="AT929" i="12" s="1"/>
  <c r="DB818" i="12"/>
  <c r="DB929" i="12" s="1"/>
  <c r="AW819" i="12"/>
  <c r="AW930" i="12" s="1"/>
  <c r="DE819" i="12"/>
  <c r="DE930" i="12" s="1"/>
  <c r="BF820" i="12"/>
  <c r="BF931" i="12" s="1"/>
  <c r="DH820" i="12"/>
  <c r="DH931" i="12" s="1"/>
  <c r="BI821" i="12"/>
  <c r="BI932" i="12" s="1"/>
  <c r="J822" i="12"/>
  <c r="J933" i="12" s="1"/>
  <c r="BL822" i="12"/>
  <c r="BL933" i="12" s="1"/>
  <c r="M823" i="12"/>
  <c r="M934" i="12" s="1"/>
  <c r="AX823" i="12"/>
  <c r="AX934" i="12" s="1"/>
  <c r="BX823" i="12"/>
  <c r="BX934" i="12" s="1"/>
  <c r="DB823" i="12"/>
  <c r="DB934" i="12" s="1"/>
  <c r="X824" i="12"/>
  <c r="X935" i="12" s="1"/>
  <c r="AS824" i="12"/>
  <c r="AS935" i="12" s="1"/>
  <c r="BO824" i="12"/>
  <c r="BO935" i="12" s="1"/>
  <c r="CK824" i="12"/>
  <c r="CK935" i="12" s="1"/>
  <c r="DE824" i="12"/>
  <c r="DE935" i="12" s="1"/>
  <c r="V825" i="12"/>
  <c r="V936" i="12" s="1"/>
  <c r="AR825" i="12"/>
  <c r="AR936" i="12" s="1"/>
  <c r="BL825" i="12"/>
  <c r="BL936" i="12" s="1"/>
  <c r="CH825" i="12"/>
  <c r="CH936" i="12" s="1"/>
  <c r="DD825" i="12"/>
  <c r="DD936" i="12" s="1"/>
  <c r="S826" i="12"/>
  <c r="S937" i="12" s="1"/>
  <c r="AO826" i="12"/>
  <c r="AO937" i="12" s="1"/>
  <c r="BK826" i="12"/>
  <c r="BK937" i="12" s="1"/>
  <c r="CE826" i="12"/>
  <c r="CE937" i="12" s="1"/>
  <c r="DA826" i="12"/>
  <c r="DA937" i="12" s="1"/>
  <c r="R827" i="12"/>
  <c r="R938" i="12" s="1"/>
  <c r="AL827" i="12"/>
  <c r="AL938" i="12" s="1"/>
  <c r="BH827" i="12"/>
  <c r="BH938" i="12" s="1"/>
  <c r="CD827" i="12"/>
  <c r="CD938" i="12" s="1"/>
  <c r="CX827" i="12"/>
  <c r="CX938" i="12" s="1"/>
  <c r="O828" i="12"/>
  <c r="O939" i="12" s="1"/>
  <c r="D809" i="12"/>
  <c r="D920" i="12" s="1"/>
  <c r="AS812" i="12"/>
  <c r="AS923" i="12" s="1"/>
  <c r="AE813" i="12"/>
  <c r="AE924" i="12" s="1"/>
  <c r="CG813" i="12"/>
  <c r="CG924" i="12" s="1"/>
  <c r="AH814" i="12"/>
  <c r="AH925" i="12" s="1"/>
  <c r="CP814" i="12"/>
  <c r="CP925" i="12" s="1"/>
  <c r="AK815" i="12"/>
  <c r="AK926" i="12" s="1"/>
  <c r="CS815" i="12"/>
  <c r="CS926" i="12" s="1"/>
  <c r="AT816" i="12"/>
  <c r="AT927" i="12" s="1"/>
  <c r="CV816" i="12"/>
  <c r="CV927" i="12" s="1"/>
  <c r="AW817" i="12"/>
  <c r="AW928" i="12" s="1"/>
  <c r="DC817" i="12"/>
  <c r="DC928" i="12" s="1"/>
  <c r="AZ818" i="12"/>
  <c r="AZ929" i="12" s="1"/>
  <c r="DF818" i="12"/>
  <c r="DF929" i="12" s="1"/>
  <c r="BI819" i="12"/>
  <c r="BI930" i="12" s="1"/>
  <c r="D820" i="12"/>
  <c r="D931" i="12" s="1"/>
  <c r="BL820" i="12"/>
  <c r="BL931" i="12" s="1"/>
  <c r="M821" i="12"/>
  <c r="M932" i="12" s="1"/>
  <c r="BO821" i="12"/>
  <c r="BO932" i="12" s="1"/>
  <c r="P822" i="12"/>
  <c r="P933" i="12" s="1"/>
  <c r="BV822" i="12"/>
  <c r="BV933" i="12" s="1"/>
  <c r="S823" i="12"/>
  <c r="S934" i="12" s="1"/>
  <c r="AZ823" i="12"/>
  <c r="AZ934" i="12" s="1"/>
  <c r="CD823" i="12"/>
  <c r="CD934" i="12" s="1"/>
  <c r="DD823" i="12"/>
  <c r="DD934" i="12" s="1"/>
  <c r="AA824" i="12"/>
  <c r="AA935" i="12" s="1"/>
  <c r="AW824" i="12"/>
  <c r="AW935" i="12" s="1"/>
  <c r="BQ824" i="12"/>
  <c r="BQ935" i="12" s="1"/>
  <c r="CM824" i="12"/>
  <c r="CM935" i="12" s="1"/>
  <c r="D825" i="12"/>
  <c r="D936" i="12" s="1"/>
  <c r="X825" i="12"/>
  <c r="X936" i="12" s="1"/>
  <c r="AT825" i="12"/>
  <c r="AT936" i="12" s="1"/>
  <c r="BP825" i="12"/>
  <c r="BP936" i="12" s="1"/>
  <c r="CJ825" i="12"/>
  <c r="CJ936" i="12" s="1"/>
  <c r="DF825" i="12"/>
  <c r="DF936" i="12" s="1"/>
  <c r="W826" i="12"/>
  <c r="W937" i="12" s="1"/>
  <c r="AQ826" i="12"/>
  <c r="AQ937" i="12" s="1"/>
  <c r="BM826" i="12"/>
  <c r="BM937" i="12" s="1"/>
  <c r="CI826" i="12"/>
  <c r="CI937" i="12" s="1"/>
  <c r="DC826" i="12"/>
  <c r="DC937" i="12" s="1"/>
  <c r="T827" i="12"/>
  <c r="T938" i="12" s="1"/>
  <c r="AP827" i="12"/>
  <c r="AP938" i="12" s="1"/>
  <c r="BJ827" i="12"/>
  <c r="BJ938" i="12" s="1"/>
  <c r="CF827" i="12"/>
  <c r="CF938" i="12" s="1"/>
  <c r="DB827" i="12"/>
  <c r="DB938" i="12" s="1"/>
  <c r="Q828" i="12"/>
  <c r="Q939" i="12" s="1"/>
  <c r="AM828" i="12"/>
  <c r="AM939" i="12" s="1"/>
  <c r="BI828" i="12"/>
  <c r="BI939" i="12" s="1"/>
  <c r="CC828" i="12"/>
  <c r="CC939" i="12" s="1"/>
  <c r="CY828" i="12"/>
  <c r="CY939" i="12" s="1"/>
  <c r="P829" i="12"/>
  <c r="P940" i="12" s="1"/>
  <c r="AJ829" i="12"/>
  <c r="AJ940" i="12" s="1"/>
  <c r="BF829" i="12"/>
  <c r="BF940" i="12" s="1"/>
  <c r="CB829" i="12"/>
  <c r="CB940" i="12" s="1"/>
  <c r="CV829" i="12"/>
  <c r="CV940" i="12" s="1"/>
  <c r="M830" i="12"/>
  <c r="M941" i="12" s="1"/>
  <c r="AI830" i="12"/>
  <c r="AI941" i="12" s="1"/>
  <c r="BC830" i="12"/>
  <c r="BC941" i="12" s="1"/>
  <c r="BY830" i="12"/>
  <c r="BY941" i="12" s="1"/>
  <c r="CU830" i="12"/>
  <c r="CU941" i="12" s="1"/>
  <c r="J831" i="12"/>
  <c r="J942" i="12" s="1"/>
  <c r="AE831" i="12"/>
  <c r="AE942" i="12" s="1"/>
  <c r="AU831" i="12"/>
  <c r="AU942" i="12" s="1"/>
  <c r="BK831" i="12"/>
  <c r="BK942" i="12" s="1"/>
  <c r="BY831" i="12"/>
  <c r="BY942" i="12" s="1"/>
  <c r="CG831" i="12"/>
  <c r="CG942" i="12" s="1"/>
  <c r="CO831" i="12"/>
  <c r="CO942" i="12" s="1"/>
  <c r="CW831" i="12"/>
  <c r="CW942" i="12" s="1"/>
  <c r="DE831" i="12"/>
  <c r="DE942" i="12" s="1"/>
  <c r="H832" i="12"/>
  <c r="H943" i="12" s="1"/>
  <c r="P832" i="12"/>
  <c r="P943" i="12" s="1"/>
  <c r="X832" i="12"/>
  <c r="X943" i="12" s="1"/>
  <c r="AF832" i="12"/>
  <c r="AF943" i="12" s="1"/>
  <c r="AN832" i="12"/>
  <c r="AN943" i="12" s="1"/>
  <c r="AV832" i="12"/>
  <c r="AV943" i="12" s="1"/>
  <c r="BD832" i="12"/>
  <c r="BD943" i="12" s="1"/>
  <c r="BL832" i="12"/>
  <c r="BL943" i="12" s="1"/>
  <c r="BT832" i="12"/>
  <c r="BT943" i="12" s="1"/>
  <c r="CB832" i="12"/>
  <c r="CB943" i="12" s="1"/>
  <c r="CJ832" i="12"/>
  <c r="CJ943" i="12" s="1"/>
  <c r="CR832" i="12"/>
  <c r="CR943" i="12" s="1"/>
  <c r="CZ832" i="12"/>
  <c r="CZ943" i="12" s="1"/>
  <c r="DH832" i="12"/>
  <c r="DH943" i="12" s="1"/>
  <c r="K833" i="12"/>
  <c r="K944" i="12" s="1"/>
  <c r="S833" i="12"/>
  <c r="S944" i="12" s="1"/>
  <c r="Q808" i="12"/>
  <c r="Q919" i="12" s="1"/>
  <c r="AQ813" i="12"/>
  <c r="AQ924" i="12" s="1"/>
  <c r="CT814" i="12"/>
  <c r="CT925" i="12" s="1"/>
  <c r="AD816" i="12"/>
  <c r="AD927" i="12" s="1"/>
  <c r="BM817" i="12"/>
  <c r="BM928" i="12" s="1"/>
  <c r="G819" i="12"/>
  <c r="G930" i="12" s="1"/>
  <c r="AV820" i="12"/>
  <c r="AV931" i="12" s="1"/>
  <c r="CE821" i="12"/>
  <c r="CE932" i="12" s="1"/>
  <c r="AA823" i="12"/>
  <c r="AA934" i="12" s="1"/>
  <c r="CX823" i="12"/>
  <c r="CX934" i="12" s="1"/>
  <c r="BA824" i="12"/>
  <c r="BA935" i="12" s="1"/>
  <c r="F825" i="12"/>
  <c r="F936" i="12" s="1"/>
  <c r="BJ825" i="12"/>
  <c r="BJ936" i="12" s="1"/>
  <c r="G826" i="12"/>
  <c r="G937" i="12" s="1"/>
  <c r="BO826" i="12"/>
  <c r="BO937" i="12" s="1"/>
  <c r="N827" i="12"/>
  <c r="N938" i="12" s="1"/>
  <c r="BP827" i="12"/>
  <c r="BP938" i="12" s="1"/>
  <c r="U828" i="12"/>
  <c r="U939" i="12" s="1"/>
  <c r="BK828" i="12"/>
  <c r="BK939" i="12" s="1"/>
  <c r="DA828" i="12"/>
  <c r="DA939" i="12" s="1"/>
  <c r="AN829" i="12"/>
  <c r="AN940" i="12" s="1"/>
  <c r="CD829" i="12"/>
  <c r="CD940" i="12" s="1"/>
  <c r="O830" i="12"/>
  <c r="O941" i="12" s="1"/>
  <c r="BG830" i="12"/>
  <c r="BG941" i="12" s="1"/>
  <c r="CW830" i="12"/>
  <c r="CW941" i="12" s="1"/>
  <c r="AF831" i="12"/>
  <c r="AF942" i="12" s="1"/>
  <c r="BL831" i="12"/>
  <c r="BL942" i="12" s="1"/>
  <c r="CH831" i="12"/>
  <c r="CH942" i="12" s="1"/>
  <c r="CX831" i="12"/>
  <c r="CX942" i="12" s="1"/>
  <c r="I832" i="12"/>
  <c r="I943" i="12" s="1"/>
  <c r="Y832" i="12"/>
  <c r="Y943" i="12" s="1"/>
  <c r="AO832" i="12"/>
  <c r="AO943" i="12" s="1"/>
  <c r="BE832" i="12"/>
  <c r="BE943" i="12" s="1"/>
  <c r="BU832" i="12"/>
  <c r="BU943" i="12" s="1"/>
  <c r="CK832" i="12"/>
  <c r="CK943" i="12" s="1"/>
  <c r="DA832" i="12"/>
  <c r="DA943" i="12" s="1"/>
  <c r="L833" i="12"/>
  <c r="L944" i="12" s="1"/>
  <c r="AA833" i="12"/>
  <c r="AA944" i="12" s="1"/>
  <c r="AO833" i="12"/>
  <c r="AO944" i="12" s="1"/>
  <c r="AZ833" i="12"/>
  <c r="AZ944" i="12" s="1"/>
  <c r="BN833" i="12"/>
  <c r="BN944" i="12" s="1"/>
  <c r="BY833" i="12"/>
  <c r="BY944" i="12" s="1"/>
  <c r="CM833" i="12"/>
  <c r="CM944" i="12" s="1"/>
  <c r="DA833" i="12"/>
  <c r="DA944" i="12" s="1"/>
  <c r="G834" i="12"/>
  <c r="G945" i="12" s="1"/>
  <c r="U834" i="12"/>
  <c r="U945" i="12" s="1"/>
  <c r="AF834" i="12"/>
  <c r="AF945" i="12" s="1"/>
  <c r="AQ834" i="12"/>
  <c r="AQ945" i="12" s="1"/>
  <c r="AZ834" i="12"/>
  <c r="AZ945" i="12" s="1"/>
  <c r="BI834" i="12"/>
  <c r="BI945" i="12" s="1"/>
  <c r="BR834" i="12"/>
  <c r="BR945" i="12" s="1"/>
  <c r="CA834" i="12"/>
  <c r="CA945" i="12" s="1"/>
  <c r="CJ834" i="12"/>
  <c r="CJ945" i="12" s="1"/>
  <c r="CS834" i="12"/>
  <c r="CS945" i="12" s="1"/>
  <c r="DC834" i="12"/>
  <c r="DC945" i="12" s="1"/>
  <c r="G835" i="12"/>
  <c r="G946" i="12" s="1"/>
  <c r="P835" i="12"/>
  <c r="P946" i="12" s="1"/>
  <c r="Y835" i="12"/>
  <c r="Y946" i="12" s="1"/>
  <c r="AH835" i="12"/>
  <c r="AH946" i="12" s="1"/>
  <c r="AQ835" i="12"/>
  <c r="AQ946" i="12" s="1"/>
  <c r="AZ835" i="12"/>
  <c r="AZ946" i="12" s="1"/>
  <c r="BJ835" i="12"/>
  <c r="BJ946" i="12" s="1"/>
  <c r="BS835" i="12"/>
  <c r="BS946" i="12" s="1"/>
  <c r="CB835" i="12"/>
  <c r="CB946" i="12" s="1"/>
  <c r="CJ835" i="12"/>
  <c r="CJ946" i="12" s="1"/>
  <c r="CR835" i="12"/>
  <c r="CR946" i="12" s="1"/>
  <c r="CZ835" i="12"/>
  <c r="CZ946" i="12" s="1"/>
  <c r="DH835" i="12"/>
  <c r="DH946" i="12" s="1"/>
  <c r="K836" i="12"/>
  <c r="K947" i="12" s="1"/>
  <c r="S836" i="12"/>
  <c r="S947" i="12" s="1"/>
  <c r="AA836" i="12"/>
  <c r="AA947" i="12" s="1"/>
  <c r="AI836" i="12"/>
  <c r="AI947" i="12" s="1"/>
  <c r="AQ836" i="12"/>
  <c r="AQ947" i="12" s="1"/>
  <c r="AY836" i="12"/>
  <c r="AY947" i="12" s="1"/>
  <c r="BG836" i="12"/>
  <c r="BG947" i="12" s="1"/>
  <c r="BO836" i="12"/>
  <c r="BO947" i="12" s="1"/>
  <c r="BW836" i="12"/>
  <c r="BW947" i="12" s="1"/>
  <c r="CE836" i="12"/>
  <c r="CE947" i="12" s="1"/>
  <c r="CM836" i="12"/>
  <c r="CM947" i="12" s="1"/>
  <c r="CU836" i="12"/>
  <c r="CU947" i="12" s="1"/>
  <c r="DC836" i="12"/>
  <c r="DC947" i="12" s="1"/>
  <c r="F837" i="12"/>
  <c r="F948" i="12" s="1"/>
  <c r="N837" i="12"/>
  <c r="N948" i="12" s="1"/>
  <c r="V837" i="12"/>
  <c r="V948" i="12" s="1"/>
  <c r="AD837" i="12"/>
  <c r="AD948" i="12" s="1"/>
  <c r="AL837" i="12"/>
  <c r="AL948" i="12" s="1"/>
  <c r="AT837" i="12"/>
  <c r="AT948" i="12" s="1"/>
  <c r="BB837" i="12"/>
  <c r="BB948" i="12" s="1"/>
  <c r="BJ837" i="12"/>
  <c r="BJ948" i="12" s="1"/>
  <c r="BR837" i="12"/>
  <c r="BR948" i="12" s="1"/>
  <c r="BZ837" i="12"/>
  <c r="BZ948" i="12" s="1"/>
  <c r="CH837" i="12"/>
  <c r="CH948" i="12" s="1"/>
  <c r="CP837" i="12"/>
  <c r="CP948" i="12" s="1"/>
  <c r="CX837" i="12"/>
  <c r="CX948" i="12" s="1"/>
  <c r="DF837" i="12"/>
  <c r="DF948" i="12" s="1"/>
  <c r="I838" i="12"/>
  <c r="I949" i="12" s="1"/>
  <c r="Q838" i="12"/>
  <c r="Q949" i="12" s="1"/>
  <c r="Y838" i="12"/>
  <c r="Y949" i="12" s="1"/>
  <c r="AG838" i="12"/>
  <c r="AG949" i="12" s="1"/>
  <c r="AO838" i="12"/>
  <c r="AO949" i="12" s="1"/>
  <c r="AW838" i="12"/>
  <c r="AW949" i="12" s="1"/>
  <c r="BE838" i="12"/>
  <c r="BE949" i="12" s="1"/>
  <c r="BM838" i="12"/>
  <c r="BM949" i="12" s="1"/>
  <c r="BU838" i="12"/>
  <c r="BU949" i="12" s="1"/>
  <c r="CC838" i="12"/>
  <c r="CC949" i="12" s="1"/>
  <c r="CK838" i="12"/>
  <c r="CK949" i="12" s="1"/>
  <c r="CS838" i="12"/>
  <c r="CS949" i="12" s="1"/>
  <c r="DA838" i="12"/>
  <c r="DA949" i="12" s="1"/>
  <c r="D839" i="12"/>
  <c r="D950" i="12" s="1"/>
  <c r="L839" i="12"/>
  <c r="L950" i="12" s="1"/>
  <c r="T839" i="12"/>
  <c r="T950" i="12" s="1"/>
  <c r="AB839" i="12"/>
  <c r="AB950" i="12" s="1"/>
  <c r="AJ839" i="12"/>
  <c r="AJ950" i="12" s="1"/>
  <c r="AR839" i="12"/>
  <c r="AR950" i="12" s="1"/>
  <c r="AZ839" i="12"/>
  <c r="AZ950" i="12" s="1"/>
  <c r="BH839" i="12"/>
  <c r="BH950" i="12" s="1"/>
  <c r="BP839" i="12"/>
  <c r="BP950" i="12" s="1"/>
  <c r="BX839" i="12"/>
  <c r="BX950" i="12" s="1"/>
  <c r="CF839" i="12"/>
  <c r="CF950" i="12" s="1"/>
  <c r="CN839" i="12"/>
  <c r="CN950" i="12" s="1"/>
  <c r="CV839" i="12"/>
  <c r="CV950" i="12" s="1"/>
  <c r="DD839" i="12"/>
  <c r="DD950" i="12" s="1"/>
  <c r="G840" i="12"/>
  <c r="G951" i="12" s="1"/>
  <c r="O840" i="12"/>
  <c r="O951" i="12" s="1"/>
  <c r="W840" i="12"/>
  <c r="W951" i="12" s="1"/>
  <c r="AE840" i="12"/>
  <c r="AE951" i="12" s="1"/>
  <c r="AM840" i="12"/>
  <c r="AM951" i="12" s="1"/>
  <c r="AU840" i="12"/>
  <c r="AU951" i="12" s="1"/>
  <c r="BC840" i="12"/>
  <c r="BC951" i="12" s="1"/>
  <c r="BK840" i="12"/>
  <c r="BK951" i="12" s="1"/>
  <c r="BS840" i="12"/>
  <c r="BS951" i="12" s="1"/>
  <c r="CA840" i="12"/>
  <c r="CA951" i="12" s="1"/>
  <c r="CI840" i="12"/>
  <c r="CI951" i="12" s="1"/>
  <c r="CQ840" i="12"/>
  <c r="CQ951" i="12" s="1"/>
  <c r="CY840" i="12"/>
  <c r="CY951" i="12" s="1"/>
  <c r="DG840" i="12"/>
  <c r="DG951" i="12" s="1"/>
  <c r="J841" i="12"/>
  <c r="J952" i="12" s="1"/>
  <c r="R841" i="12"/>
  <c r="R952" i="12" s="1"/>
  <c r="Z841" i="12"/>
  <c r="Z952" i="12" s="1"/>
  <c r="AH841" i="12"/>
  <c r="AH952" i="12" s="1"/>
  <c r="AP841" i="12"/>
  <c r="AP952" i="12" s="1"/>
  <c r="AX841" i="12"/>
  <c r="AX952" i="12" s="1"/>
  <c r="BF841" i="12"/>
  <c r="BF952" i="12" s="1"/>
  <c r="BN841" i="12"/>
  <c r="BN952" i="12" s="1"/>
  <c r="BV841" i="12"/>
  <c r="BV952" i="12" s="1"/>
  <c r="CD841" i="12"/>
  <c r="CD952" i="12" s="1"/>
  <c r="CL841" i="12"/>
  <c r="CL952" i="12" s="1"/>
  <c r="CT841" i="12"/>
  <c r="CT952" i="12" s="1"/>
  <c r="DB841" i="12"/>
  <c r="DB952" i="12" s="1"/>
  <c r="E842" i="12"/>
  <c r="E953" i="12" s="1"/>
  <c r="M842" i="12"/>
  <c r="M953" i="12" s="1"/>
  <c r="U842" i="12"/>
  <c r="U953" i="12" s="1"/>
  <c r="AC842" i="12"/>
  <c r="AC953" i="12" s="1"/>
  <c r="AK842" i="12"/>
  <c r="AK953" i="12" s="1"/>
  <c r="AS842" i="12"/>
  <c r="AS953" i="12" s="1"/>
  <c r="BA842" i="12"/>
  <c r="BA953" i="12" s="1"/>
  <c r="BI842" i="12"/>
  <c r="BI953" i="12" s="1"/>
  <c r="BQ842" i="12"/>
  <c r="BQ953" i="12" s="1"/>
  <c r="BY842" i="12"/>
  <c r="BY953" i="12" s="1"/>
  <c r="CF809" i="12"/>
  <c r="CF920" i="12" s="1"/>
  <c r="BW813" i="12"/>
  <c r="BW924" i="12" s="1"/>
  <c r="CZ814" i="12"/>
  <c r="CZ925" i="12" s="1"/>
  <c r="AZ816" i="12"/>
  <c r="AZ927" i="12" s="1"/>
  <c r="CM817" i="12"/>
  <c r="CM928" i="12" s="1"/>
  <c r="Q819" i="12"/>
  <c r="Q930" i="12" s="1"/>
  <c r="BP820" i="12"/>
  <c r="BP931" i="12" s="1"/>
  <c r="DE821" i="12"/>
  <c r="DE932" i="12" s="1"/>
  <c r="AC823" i="12"/>
  <c r="AC934" i="12" s="1"/>
  <c r="E824" i="12"/>
  <c r="E935" i="12" s="1"/>
  <c r="BM824" i="12"/>
  <c r="BM935" i="12" s="1"/>
  <c r="H825" i="12"/>
  <c r="H936" i="12" s="1"/>
  <c r="BR825" i="12"/>
  <c r="BR936" i="12" s="1"/>
  <c r="Q826" i="12"/>
  <c r="Q937" i="12" s="1"/>
  <c r="BS826" i="12"/>
  <c r="BS937" i="12" s="1"/>
  <c r="V827" i="12"/>
  <c r="V938" i="12" s="1"/>
  <c r="BZ827" i="12"/>
  <c r="BZ938" i="12" s="1"/>
  <c r="W828" i="12"/>
  <c r="W939" i="12" s="1"/>
  <c r="BM828" i="12"/>
  <c r="BM939" i="12" s="1"/>
  <c r="DE828" i="12"/>
  <c r="DE939" i="12" s="1"/>
  <c r="AP829" i="12"/>
  <c r="AP940" i="12" s="1"/>
  <c r="CF829" i="12"/>
  <c r="CF940" i="12" s="1"/>
  <c r="S830" i="12"/>
  <c r="S941" i="12" s="1"/>
  <c r="BI830" i="12"/>
  <c r="BI941" i="12" s="1"/>
  <c r="CY830" i="12"/>
  <c r="CY941" i="12" s="1"/>
  <c r="AH831" i="12"/>
  <c r="AH942" i="12" s="1"/>
  <c r="BN831" i="12"/>
  <c r="BN942" i="12" s="1"/>
  <c r="CI831" i="12"/>
  <c r="CI942" i="12" s="1"/>
  <c r="CY831" i="12"/>
  <c r="CY942" i="12" s="1"/>
  <c r="J832" i="12"/>
  <c r="J943" i="12" s="1"/>
  <c r="Z832" i="12"/>
  <c r="Z943" i="12" s="1"/>
  <c r="AP832" i="12"/>
  <c r="AP943" i="12" s="1"/>
  <c r="BF832" i="12"/>
  <c r="BF943" i="12" s="1"/>
  <c r="BV832" i="12"/>
  <c r="BV943" i="12" s="1"/>
  <c r="CL832" i="12"/>
  <c r="CL943" i="12" s="1"/>
  <c r="DB832" i="12"/>
  <c r="DB943" i="12" s="1"/>
  <c r="M833" i="12"/>
  <c r="M944" i="12" s="1"/>
  <c r="AB833" i="12"/>
  <c r="AB944" i="12" s="1"/>
  <c r="AP833" i="12"/>
  <c r="AP944" i="12" s="1"/>
  <c r="BA833" i="12"/>
  <c r="BA944" i="12" s="1"/>
  <c r="BO833" i="12"/>
  <c r="BO944" i="12" s="1"/>
  <c r="CC833" i="12"/>
  <c r="CC944" i="12" s="1"/>
  <c r="CN833" i="12"/>
  <c r="CN944" i="12" s="1"/>
  <c r="DB833" i="12"/>
  <c r="DB944" i="12" s="1"/>
  <c r="H834" i="12"/>
  <c r="H945" i="12" s="1"/>
  <c r="V834" i="12"/>
  <c r="V945" i="12" s="1"/>
  <c r="AI834" i="12"/>
  <c r="AI945" i="12" s="1"/>
  <c r="AR834" i="12"/>
  <c r="AR945" i="12" s="1"/>
  <c r="BA834" i="12"/>
  <c r="BA945" i="12" s="1"/>
  <c r="BJ834" i="12"/>
  <c r="BJ945" i="12" s="1"/>
  <c r="BS834" i="12"/>
  <c r="BS945" i="12" s="1"/>
  <c r="CB834" i="12"/>
  <c r="CB945" i="12" s="1"/>
  <c r="CK834" i="12"/>
  <c r="CK945" i="12" s="1"/>
  <c r="CU834" i="12"/>
  <c r="CU945" i="12" s="1"/>
  <c r="DD834" i="12"/>
  <c r="DD945" i="12" s="1"/>
  <c r="H835" i="12"/>
  <c r="H946" i="12" s="1"/>
  <c r="Q835" i="12"/>
  <c r="Q946" i="12" s="1"/>
  <c r="Z835" i="12"/>
  <c r="Z946" i="12" s="1"/>
  <c r="AI835" i="12"/>
  <c r="AI946" i="12" s="1"/>
  <c r="AR835" i="12"/>
  <c r="AR946" i="12" s="1"/>
  <c r="BB835" i="12"/>
  <c r="BB946" i="12" s="1"/>
  <c r="BK835" i="12"/>
  <c r="BK946" i="12" s="1"/>
  <c r="BT835" i="12"/>
  <c r="BT946" i="12" s="1"/>
  <c r="CC835" i="12"/>
  <c r="CC946" i="12" s="1"/>
  <c r="CK835" i="12"/>
  <c r="CK946" i="12" s="1"/>
  <c r="CS835" i="12"/>
  <c r="CS946" i="12" s="1"/>
  <c r="DA835" i="12"/>
  <c r="DA946" i="12" s="1"/>
  <c r="D836" i="12"/>
  <c r="D947" i="12" s="1"/>
  <c r="L836" i="12"/>
  <c r="L947" i="12" s="1"/>
  <c r="T836" i="12"/>
  <c r="T947" i="12" s="1"/>
  <c r="AB836" i="12"/>
  <c r="AB947" i="12" s="1"/>
  <c r="AJ836" i="12"/>
  <c r="AJ947" i="12" s="1"/>
  <c r="AR836" i="12"/>
  <c r="AR947" i="12" s="1"/>
  <c r="AZ836" i="12"/>
  <c r="AZ947" i="12" s="1"/>
  <c r="BH836" i="12"/>
  <c r="BH947" i="12" s="1"/>
  <c r="BP836" i="12"/>
  <c r="BP947" i="12" s="1"/>
  <c r="BX836" i="12"/>
  <c r="BX947" i="12" s="1"/>
  <c r="CF836" i="12"/>
  <c r="CF947" i="12" s="1"/>
  <c r="CN836" i="12"/>
  <c r="CN947" i="12" s="1"/>
  <c r="CV836" i="12"/>
  <c r="CV947" i="12" s="1"/>
  <c r="DD836" i="12"/>
  <c r="DD947" i="12" s="1"/>
  <c r="G837" i="12"/>
  <c r="G948" i="12" s="1"/>
  <c r="O837" i="12"/>
  <c r="O948" i="12" s="1"/>
  <c r="W837" i="12"/>
  <c r="W948" i="12" s="1"/>
  <c r="AE837" i="12"/>
  <c r="AE948" i="12" s="1"/>
  <c r="AM837" i="12"/>
  <c r="AM948" i="12" s="1"/>
  <c r="AU837" i="12"/>
  <c r="AU948" i="12" s="1"/>
  <c r="BC837" i="12"/>
  <c r="BC948" i="12" s="1"/>
  <c r="BK837" i="12"/>
  <c r="BK948" i="12" s="1"/>
  <c r="BS837" i="12"/>
  <c r="BS948" i="12" s="1"/>
  <c r="CA837" i="12"/>
  <c r="CA948" i="12" s="1"/>
  <c r="CI837" i="12"/>
  <c r="CI948" i="12" s="1"/>
  <c r="CQ837" i="12"/>
  <c r="CQ948" i="12" s="1"/>
  <c r="CY837" i="12"/>
  <c r="CY948" i="12" s="1"/>
  <c r="DG837" i="12"/>
  <c r="DG948" i="12" s="1"/>
  <c r="J838" i="12"/>
  <c r="J949" i="12" s="1"/>
  <c r="R838" i="12"/>
  <c r="R949" i="12" s="1"/>
  <c r="Z838" i="12"/>
  <c r="Z949" i="12" s="1"/>
  <c r="AH838" i="12"/>
  <c r="AH949" i="12" s="1"/>
  <c r="AP838" i="12"/>
  <c r="AP949" i="12" s="1"/>
  <c r="AX838" i="12"/>
  <c r="AX949" i="12" s="1"/>
  <c r="BF838" i="12"/>
  <c r="BF949" i="12" s="1"/>
  <c r="BN838" i="12"/>
  <c r="BN949" i="12" s="1"/>
  <c r="BV838" i="12"/>
  <c r="BV949" i="12" s="1"/>
  <c r="CD838" i="12"/>
  <c r="CD949" i="12" s="1"/>
  <c r="CL838" i="12"/>
  <c r="CL949" i="12" s="1"/>
  <c r="CT838" i="12"/>
  <c r="CT949" i="12" s="1"/>
  <c r="DB838" i="12"/>
  <c r="DB949" i="12" s="1"/>
  <c r="E839" i="12"/>
  <c r="E950" i="12" s="1"/>
  <c r="M839" i="12"/>
  <c r="M950" i="12" s="1"/>
  <c r="U839" i="12"/>
  <c r="U950" i="12" s="1"/>
  <c r="AC839" i="12"/>
  <c r="AC950" i="12" s="1"/>
  <c r="AK839" i="12"/>
  <c r="AK950" i="12" s="1"/>
  <c r="AS839" i="12"/>
  <c r="AS950" i="12" s="1"/>
  <c r="BA839" i="12"/>
  <c r="BA950" i="12" s="1"/>
  <c r="BI839" i="12"/>
  <c r="BI950" i="12" s="1"/>
  <c r="BQ839" i="12"/>
  <c r="BQ950" i="12" s="1"/>
  <c r="BY839" i="12"/>
  <c r="BY950" i="12" s="1"/>
  <c r="CG839" i="12"/>
  <c r="CG950" i="12" s="1"/>
  <c r="CO839" i="12"/>
  <c r="CO950" i="12" s="1"/>
  <c r="CW839" i="12"/>
  <c r="CW950" i="12" s="1"/>
  <c r="DE839" i="12"/>
  <c r="DE950" i="12" s="1"/>
  <c r="H840" i="12"/>
  <c r="H951" i="12" s="1"/>
  <c r="P840" i="12"/>
  <c r="P951" i="12" s="1"/>
  <c r="X840" i="12"/>
  <c r="X951" i="12" s="1"/>
  <c r="AF840" i="12"/>
  <c r="AF951" i="12" s="1"/>
  <c r="AN840" i="12"/>
  <c r="AN951" i="12" s="1"/>
  <c r="AV840" i="12"/>
  <c r="AV951" i="12" s="1"/>
  <c r="BD840" i="12"/>
  <c r="BD951" i="12" s="1"/>
  <c r="BL840" i="12"/>
  <c r="BL951" i="12" s="1"/>
  <c r="BT840" i="12"/>
  <c r="BT951" i="12" s="1"/>
  <c r="CB840" i="12"/>
  <c r="CB951" i="12" s="1"/>
  <c r="CJ840" i="12"/>
  <c r="CJ951" i="12" s="1"/>
  <c r="CR840" i="12"/>
  <c r="CR951" i="12" s="1"/>
  <c r="CZ840" i="12"/>
  <c r="CZ951" i="12" s="1"/>
  <c r="DH840" i="12"/>
  <c r="DH951" i="12" s="1"/>
  <c r="K841" i="12"/>
  <c r="K952" i="12" s="1"/>
  <c r="S841" i="12"/>
  <c r="S952" i="12" s="1"/>
  <c r="AA841" i="12"/>
  <c r="AA952" i="12" s="1"/>
  <c r="AI841" i="12"/>
  <c r="AI952" i="12" s="1"/>
  <c r="AQ841" i="12"/>
  <c r="AQ952" i="12" s="1"/>
  <c r="AY841" i="12"/>
  <c r="AY952" i="12" s="1"/>
  <c r="BG841" i="12"/>
  <c r="BG952" i="12" s="1"/>
  <c r="BO841" i="12"/>
  <c r="BO952" i="12" s="1"/>
  <c r="BW841" i="12"/>
  <c r="BW952" i="12" s="1"/>
  <c r="CE841" i="12"/>
  <c r="CE952" i="12" s="1"/>
  <c r="CM841" i="12"/>
  <c r="CM952" i="12" s="1"/>
  <c r="CU841" i="12"/>
  <c r="CU952" i="12" s="1"/>
  <c r="DC841" i="12"/>
  <c r="DC952" i="12" s="1"/>
  <c r="F842" i="12"/>
  <c r="F953" i="12" s="1"/>
  <c r="N842" i="12"/>
  <c r="N953" i="12" s="1"/>
  <c r="V842" i="12"/>
  <c r="V953" i="12" s="1"/>
  <c r="AD842" i="12"/>
  <c r="AD953" i="12" s="1"/>
  <c r="AL842" i="12"/>
  <c r="AL953" i="12" s="1"/>
  <c r="AT842" i="12"/>
  <c r="AT953" i="12" s="1"/>
  <c r="BB842" i="12"/>
  <c r="BB953" i="12" s="1"/>
  <c r="BJ842" i="12"/>
  <c r="BJ953" i="12" s="1"/>
  <c r="BR842" i="12"/>
  <c r="BR953" i="12" s="1"/>
  <c r="BZ842" i="12"/>
  <c r="BZ953" i="12" s="1"/>
  <c r="CH842" i="12"/>
  <c r="CH953" i="12" s="1"/>
  <c r="CP842" i="12"/>
  <c r="CP953" i="12" s="1"/>
  <c r="CX842" i="12"/>
  <c r="CX953" i="12" s="1"/>
  <c r="DF842" i="12"/>
  <c r="DF953" i="12" s="1"/>
  <c r="I843" i="12"/>
  <c r="I954" i="12" s="1"/>
  <c r="Q843" i="12"/>
  <c r="Q954" i="12" s="1"/>
  <c r="Y843" i="12"/>
  <c r="Y954" i="12" s="1"/>
  <c r="AG843" i="12"/>
  <c r="AG954" i="12" s="1"/>
  <c r="AO843" i="12"/>
  <c r="AO954" i="12" s="1"/>
  <c r="AW843" i="12"/>
  <c r="AW954" i="12" s="1"/>
  <c r="BE843" i="12"/>
  <c r="BE954" i="12" s="1"/>
  <c r="BM843" i="12"/>
  <c r="BM954" i="12" s="1"/>
  <c r="BU843" i="12"/>
  <c r="BU954" i="12" s="1"/>
  <c r="W810" i="12"/>
  <c r="W921" i="12" s="1"/>
  <c r="CQ813" i="12"/>
  <c r="CQ924" i="12" s="1"/>
  <c r="AA815" i="12"/>
  <c r="AA926" i="12" s="1"/>
  <c r="BD816" i="12"/>
  <c r="BD927" i="12" s="1"/>
  <c r="D818" i="12"/>
  <c r="D929" i="12" s="1"/>
  <c r="AS819" i="12"/>
  <c r="AS930" i="12" s="1"/>
  <c r="CB820" i="12"/>
  <c r="CB931" i="12" s="1"/>
  <c r="V822" i="12"/>
  <c r="V933" i="12" s="1"/>
  <c r="AR823" i="12"/>
  <c r="AR934" i="12" s="1"/>
  <c r="G824" i="12"/>
  <c r="G935" i="12" s="1"/>
  <c r="BU824" i="12"/>
  <c r="BU935" i="12" s="1"/>
  <c r="T825" i="12"/>
  <c r="T936" i="12" s="1"/>
  <c r="BT825" i="12"/>
  <c r="BT936" i="12" s="1"/>
  <c r="Y826" i="12"/>
  <c r="Y937" i="12" s="1"/>
  <c r="CC826" i="12"/>
  <c r="CC937" i="12" s="1"/>
  <c r="Z827" i="12"/>
  <c r="Z938" i="12" s="1"/>
  <c r="CH827" i="12"/>
  <c r="CH938" i="12" s="1"/>
  <c r="AG828" i="12"/>
  <c r="AG939" i="12" s="1"/>
  <c r="BY828" i="12"/>
  <c r="BY939" i="12" s="1"/>
  <c r="J829" i="12"/>
  <c r="J940" i="12" s="1"/>
  <c r="AZ829" i="12"/>
  <c r="AZ940" i="12" s="1"/>
  <c r="CR829" i="12"/>
  <c r="CR940" i="12" s="1"/>
  <c r="AC830" i="12"/>
  <c r="AC941" i="12" s="1"/>
  <c r="BS830" i="12"/>
  <c r="BS941" i="12" s="1"/>
  <c r="F831" i="12"/>
  <c r="F942" i="12" s="1"/>
  <c r="AP831" i="12"/>
  <c r="AP942" i="12" s="1"/>
  <c r="BV831" i="12"/>
  <c r="BV942" i="12" s="1"/>
  <c r="CM831" i="12"/>
  <c r="CM942" i="12" s="1"/>
  <c r="DC831" i="12"/>
  <c r="DC942" i="12" s="1"/>
  <c r="N832" i="12"/>
  <c r="N943" i="12" s="1"/>
  <c r="AD832" i="12"/>
  <c r="AD943" i="12" s="1"/>
  <c r="AT832" i="12"/>
  <c r="AT943" i="12" s="1"/>
  <c r="BJ832" i="12"/>
  <c r="BJ943" i="12" s="1"/>
  <c r="BZ832" i="12"/>
  <c r="BZ943" i="12" s="1"/>
  <c r="CP832" i="12"/>
  <c r="CP943" i="12" s="1"/>
  <c r="DF832" i="12"/>
  <c r="DF943" i="12" s="1"/>
  <c r="Q833" i="12"/>
  <c r="Q944" i="12" s="1"/>
  <c r="AC833" i="12"/>
  <c r="AC944" i="12" s="1"/>
  <c r="AQ833" i="12"/>
  <c r="AQ944" i="12" s="1"/>
  <c r="BE833" i="12"/>
  <c r="BE944" i="12" s="1"/>
  <c r="BP833" i="12"/>
  <c r="BP944" i="12" s="1"/>
  <c r="CD833" i="12"/>
  <c r="CD944" i="12" s="1"/>
  <c r="CO833" i="12"/>
  <c r="CO944" i="12" s="1"/>
  <c r="DC833" i="12"/>
  <c r="DC944" i="12" s="1"/>
  <c r="L834" i="12"/>
  <c r="L945" i="12" s="1"/>
  <c r="W834" i="12"/>
  <c r="W945" i="12" s="1"/>
  <c r="AJ834" i="12"/>
  <c r="AJ945" i="12" s="1"/>
  <c r="AS834" i="12"/>
  <c r="AS945" i="12" s="1"/>
  <c r="BB834" i="12"/>
  <c r="BB945" i="12" s="1"/>
  <c r="BK834" i="12"/>
  <c r="BK945" i="12" s="1"/>
  <c r="BT834" i="12"/>
  <c r="BT945" i="12" s="1"/>
  <c r="CC834" i="12"/>
  <c r="CC945" i="12" s="1"/>
  <c r="CM834" i="12"/>
  <c r="CM945" i="12" s="1"/>
  <c r="CV834" i="12"/>
  <c r="CV945" i="12" s="1"/>
  <c r="DE834" i="12"/>
  <c r="DE945" i="12" s="1"/>
  <c r="I835" i="12"/>
  <c r="I946" i="12" s="1"/>
  <c r="R835" i="12"/>
  <c r="R946" i="12" s="1"/>
  <c r="AA835" i="12"/>
  <c r="AA946" i="12" s="1"/>
  <c r="AJ835" i="12"/>
  <c r="AJ946" i="12" s="1"/>
  <c r="AT835" i="12"/>
  <c r="AT946" i="12" s="1"/>
  <c r="BC835" i="12"/>
  <c r="BC946" i="12" s="1"/>
  <c r="BL835" i="12"/>
  <c r="BL946" i="12" s="1"/>
  <c r="BU835" i="12"/>
  <c r="BU946" i="12" s="1"/>
  <c r="CD835" i="12"/>
  <c r="CD946" i="12" s="1"/>
  <c r="CL835" i="12"/>
  <c r="CL946" i="12" s="1"/>
  <c r="CT835" i="12"/>
  <c r="CT946" i="12" s="1"/>
  <c r="DB835" i="12"/>
  <c r="DB946" i="12" s="1"/>
  <c r="E836" i="12"/>
  <c r="E947" i="12" s="1"/>
  <c r="M836" i="12"/>
  <c r="M947" i="12" s="1"/>
  <c r="U836" i="12"/>
  <c r="U947" i="12" s="1"/>
  <c r="AC836" i="12"/>
  <c r="AC947" i="12" s="1"/>
  <c r="AK836" i="12"/>
  <c r="AK947" i="12" s="1"/>
  <c r="AS836" i="12"/>
  <c r="AS947" i="12" s="1"/>
  <c r="BA836" i="12"/>
  <c r="BA947" i="12" s="1"/>
  <c r="BI836" i="12"/>
  <c r="BI947" i="12" s="1"/>
  <c r="BQ836" i="12"/>
  <c r="BQ947" i="12" s="1"/>
  <c r="BY836" i="12"/>
  <c r="BY947" i="12" s="1"/>
  <c r="CG836" i="12"/>
  <c r="CG947" i="12" s="1"/>
  <c r="CO836" i="12"/>
  <c r="CO947" i="12" s="1"/>
  <c r="CW836" i="12"/>
  <c r="CW947" i="12" s="1"/>
  <c r="DE836" i="12"/>
  <c r="DE947" i="12" s="1"/>
  <c r="H837" i="12"/>
  <c r="H948" i="12" s="1"/>
  <c r="P837" i="12"/>
  <c r="P948" i="12" s="1"/>
  <c r="X837" i="12"/>
  <c r="X948" i="12" s="1"/>
  <c r="AF837" i="12"/>
  <c r="AF948" i="12" s="1"/>
  <c r="AN837" i="12"/>
  <c r="AN948" i="12" s="1"/>
  <c r="AV837" i="12"/>
  <c r="AV948" i="12" s="1"/>
  <c r="BD837" i="12"/>
  <c r="BD948" i="12" s="1"/>
  <c r="BL837" i="12"/>
  <c r="BL948" i="12" s="1"/>
  <c r="BT837" i="12"/>
  <c r="BT948" i="12" s="1"/>
  <c r="CB837" i="12"/>
  <c r="CB948" i="12" s="1"/>
  <c r="CJ837" i="12"/>
  <c r="CJ948" i="12" s="1"/>
  <c r="CR837" i="12"/>
  <c r="CR948" i="12" s="1"/>
  <c r="CZ837" i="12"/>
  <c r="CZ948" i="12" s="1"/>
  <c r="DH837" i="12"/>
  <c r="DH948" i="12" s="1"/>
  <c r="K838" i="12"/>
  <c r="K949" i="12" s="1"/>
  <c r="S838" i="12"/>
  <c r="S949" i="12" s="1"/>
  <c r="AA838" i="12"/>
  <c r="AA949" i="12" s="1"/>
  <c r="AI838" i="12"/>
  <c r="AI949" i="12" s="1"/>
  <c r="AQ838" i="12"/>
  <c r="AQ949" i="12" s="1"/>
  <c r="AY838" i="12"/>
  <c r="AY949" i="12" s="1"/>
  <c r="BG838" i="12"/>
  <c r="BG949" i="12" s="1"/>
  <c r="BO838" i="12"/>
  <c r="BO949" i="12" s="1"/>
  <c r="BW838" i="12"/>
  <c r="BW949" i="12" s="1"/>
  <c r="CE838" i="12"/>
  <c r="CE949" i="12" s="1"/>
  <c r="CM838" i="12"/>
  <c r="CM949" i="12" s="1"/>
  <c r="CU838" i="12"/>
  <c r="CU949" i="12" s="1"/>
  <c r="DC838" i="12"/>
  <c r="DC949" i="12" s="1"/>
  <c r="F839" i="12"/>
  <c r="F950" i="12" s="1"/>
  <c r="N839" i="12"/>
  <c r="N950" i="12" s="1"/>
  <c r="V839" i="12"/>
  <c r="V950" i="12" s="1"/>
  <c r="AD839" i="12"/>
  <c r="AD950" i="12" s="1"/>
  <c r="AL839" i="12"/>
  <c r="AL950" i="12" s="1"/>
  <c r="AT839" i="12"/>
  <c r="AT950" i="12" s="1"/>
  <c r="BB839" i="12"/>
  <c r="BB950" i="12" s="1"/>
  <c r="BJ839" i="12"/>
  <c r="BJ950" i="12" s="1"/>
  <c r="BR839" i="12"/>
  <c r="BR950" i="12" s="1"/>
  <c r="BZ839" i="12"/>
  <c r="BZ950" i="12" s="1"/>
  <c r="CH839" i="12"/>
  <c r="CH950" i="12" s="1"/>
  <c r="CP839" i="12"/>
  <c r="CP950" i="12" s="1"/>
  <c r="CX839" i="12"/>
  <c r="CX950" i="12" s="1"/>
  <c r="DF839" i="12"/>
  <c r="DF950" i="12" s="1"/>
  <c r="I840" i="12"/>
  <c r="I951" i="12" s="1"/>
  <c r="Q840" i="12"/>
  <c r="Q951" i="12" s="1"/>
  <c r="Y840" i="12"/>
  <c r="Y951" i="12" s="1"/>
  <c r="AG840" i="12"/>
  <c r="AG951" i="12" s="1"/>
  <c r="AO840" i="12"/>
  <c r="AO951" i="12" s="1"/>
  <c r="AW840" i="12"/>
  <c r="AW951" i="12" s="1"/>
  <c r="BE840" i="12"/>
  <c r="BE951" i="12" s="1"/>
  <c r="BM840" i="12"/>
  <c r="BM951" i="12" s="1"/>
  <c r="BU840" i="12"/>
  <c r="BU951" i="12" s="1"/>
  <c r="CC840" i="12"/>
  <c r="CC951" i="12" s="1"/>
  <c r="CK840" i="12"/>
  <c r="CK951" i="12" s="1"/>
  <c r="CS840" i="12"/>
  <c r="CS951" i="12" s="1"/>
  <c r="DA840" i="12"/>
  <c r="DA951" i="12" s="1"/>
  <c r="D841" i="12"/>
  <c r="D952" i="12" s="1"/>
  <c r="L841" i="12"/>
  <c r="L952" i="12" s="1"/>
  <c r="T841" i="12"/>
  <c r="T952" i="12" s="1"/>
  <c r="AB841" i="12"/>
  <c r="AB952" i="12" s="1"/>
  <c r="AJ841" i="12"/>
  <c r="AJ952" i="12" s="1"/>
  <c r="AR841" i="12"/>
  <c r="AR952" i="12" s="1"/>
  <c r="AZ841" i="12"/>
  <c r="AZ952" i="12" s="1"/>
  <c r="BH841" i="12"/>
  <c r="BH952" i="12" s="1"/>
  <c r="BP841" i="12"/>
  <c r="BP952" i="12" s="1"/>
  <c r="BX841" i="12"/>
  <c r="BX952" i="12" s="1"/>
  <c r="CF841" i="12"/>
  <c r="CF952" i="12" s="1"/>
  <c r="CN841" i="12"/>
  <c r="CN952" i="12" s="1"/>
  <c r="CV841" i="12"/>
  <c r="CV952" i="12" s="1"/>
  <c r="DD841" i="12"/>
  <c r="DD952" i="12" s="1"/>
  <c r="G842" i="12"/>
  <c r="G953" i="12" s="1"/>
  <c r="O842" i="12"/>
  <c r="O953" i="12" s="1"/>
  <c r="W842" i="12"/>
  <c r="W953" i="12" s="1"/>
  <c r="AE842" i="12"/>
  <c r="AE953" i="12" s="1"/>
  <c r="AM842" i="12"/>
  <c r="AM953" i="12" s="1"/>
  <c r="AU842" i="12"/>
  <c r="AU953" i="12" s="1"/>
  <c r="BC842" i="12"/>
  <c r="BC953" i="12" s="1"/>
  <c r="BK842" i="12"/>
  <c r="BK953" i="12" s="1"/>
  <c r="BS842" i="12"/>
  <c r="BS953" i="12" s="1"/>
  <c r="CA842" i="12"/>
  <c r="CA953" i="12" s="1"/>
  <c r="CI842" i="12"/>
  <c r="CI953" i="12" s="1"/>
  <c r="CQ842" i="12"/>
  <c r="CQ953" i="12" s="1"/>
  <c r="CY842" i="12"/>
  <c r="CY953" i="12" s="1"/>
  <c r="DG842" i="12"/>
  <c r="DG953" i="12" s="1"/>
  <c r="J843" i="12"/>
  <c r="J954" i="12" s="1"/>
  <c r="R843" i="12"/>
  <c r="R954" i="12" s="1"/>
  <c r="Z843" i="12"/>
  <c r="Z954" i="12" s="1"/>
  <c r="AH843" i="12"/>
  <c r="AH954" i="12" s="1"/>
  <c r="AP843" i="12"/>
  <c r="AP954" i="12" s="1"/>
  <c r="AX843" i="12"/>
  <c r="AX954" i="12" s="1"/>
  <c r="BF843" i="12"/>
  <c r="BF954" i="12" s="1"/>
  <c r="BN843" i="12"/>
  <c r="BN954" i="12" s="1"/>
  <c r="BV843" i="12"/>
  <c r="BV954" i="12" s="1"/>
  <c r="BI812" i="12"/>
  <c r="BI923" i="12" s="1"/>
  <c r="R814" i="12"/>
  <c r="R925" i="12" s="1"/>
  <c r="BA815" i="12"/>
  <c r="BA926" i="12" s="1"/>
  <c r="DF816" i="12"/>
  <c r="DF927" i="12" s="1"/>
  <c r="AP818" i="12"/>
  <c r="AP929" i="12" s="1"/>
  <c r="BS819" i="12"/>
  <c r="BS930" i="12" s="1"/>
  <c r="S821" i="12"/>
  <c r="S932" i="12" s="1"/>
  <c r="BF822" i="12"/>
  <c r="BF933" i="12" s="1"/>
  <c r="BH823" i="12"/>
  <c r="BH934" i="12" s="1"/>
  <c r="AC824" i="12"/>
  <c r="AC935" i="12" s="1"/>
  <c r="CG824" i="12"/>
  <c r="CG935" i="12" s="1"/>
  <c r="AD825" i="12"/>
  <c r="AD936" i="12" s="1"/>
  <c r="CN825" i="12"/>
  <c r="CN936" i="12" s="1"/>
  <c r="AM826" i="12"/>
  <c r="AM937" i="12" s="1"/>
  <c r="CM826" i="12"/>
  <c r="CM937" i="12" s="1"/>
  <c r="AR827" i="12"/>
  <c r="AR938" i="12" s="1"/>
  <c r="CV827" i="12"/>
  <c r="CV938" i="12" s="1"/>
  <c r="AO828" i="12"/>
  <c r="AO939" i="12" s="1"/>
  <c r="CG828" i="12"/>
  <c r="CG939" i="12" s="1"/>
  <c r="R829" i="12"/>
  <c r="R940" i="12" s="1"/>
  <c r="BH829" i="12"/>
  <c r="BH940" i="12" s="1"/>
  <c r="CZ829" i="12"/>
  <c r="CZ940" i="12" s="1"/>
  <c r="AK830" i="12"/>
  <c r="AK941" i="12" s="1"/>
  <c r="CA830" i="12"/>
  <c r="CA941" i="12" s="1"/>
  <c r="N831" i="12"/>
  <c r="N942" i="12" s="1"/>
  <c r="AV831" i="12"/>
  <c r="AV942" i="12" s="1"/>
  <c r="BZ831" i="12"/>
  <c r="BZ942" i="12" s="1"/>
  <c r="CP831" i="12"/>
  <c r="CP942" i="12" s="1"/>
  <c r="DF831" i="12"/>
  <c r="DF942" i="12" s="1"/>
  <c r="Q832" i="12"/>
  <c r="Q943" i="12" s="1"/>
  <c r="AG832" i="12"/>
  <c r="AG943" i="12" s="1"/>
  <c r="AW832" i="12"/>
  <c r="AW943" i="12" s="1"/>
  <c r="BM832" i="12"/>
  <c r="BM943" i="12" s="1"/>
  <c r="CC832" i="12"/>
  <c r="CC943" i="12" s="1"/>
  <c r="CS832" i="12"/>
  <c r="CS943" i="12" s="1"/>
  <c r="D833" i="12"/>
  <c r="D944" i="12" s="1"/>
  <c r="T833" i="12"/>
  <c r="T944" i="12" s="1"/>
  <c r="AH833" i="12"/>
  <c r="AH944" i="12" s="1"/>
  <c r="AS833" i="12"/>
  <c r="AS944" i="12" s="1"/>
  <c r="BG833" i="12"/>
  <c r="BG944" i="12" s="1"/>
  <c r="BU833" i="12"/>
  <c r="BU944" i="12" s="1"/>
  <c r="CF833" i="12"/>
  <c r="CF944" i="12" s="1"/>
  <c r="CT833" i="12"/>
  <c r="CT944" i="12" s="1"/>
  <c r="DE833" i="12"/>
  <c r="DE944" i="12" s="1"/>
  <c r="N834" i="12"/>
  <c r="N945" i="12" s="1"/>
  <c r="AB834" i="12"/>
  <c r="AB945" i="12" s="1"/>
  <c r="AL834" i="12"/>
  <c r="AL945" i="12" s="1"/>
  <c r="AU834" i="12"/>
  <c r="AU945" i="12" s="1"/>
  <c r="BD834" i="12"/>
  <c r="BD945" i="12" s="1"/>
  <c r="BM834" i="12"/>
  <c r="BM945" i="12" s="1"/>
  <c r="BW834" i="12"/>
  <c r="BW945" i="12" s="1"/>
  <c r="CF834" i="12"/>
  <c r="CF945" i="12" s="1"/>
  <c r="CO834" i="12"/>
  <c r="CO945" i="12" s="1"/>
  <c r="CX834" i="12"/>
  <c r="CX945" i="12" s="1"/>
  <c r="DG834" i="12"/>
  <c r="DG945" i="12" s="1"/>
  <c r="K835" i="12"/>
  <c r="K946" i="12" s="1"/>
  <c r="T835" i="12"/>
  <c r="T946" i="12" s="1"/>
  <c r="AD835" i="12"/>
  <c r="AD946" i="12" s="1"/>
  <c r="AM835" i="12"/>
  <c r="AM946" i="12" s="1"/>
  <c r="AV835" i="12"/>
  <c r="AV946" i="12" s="1"/>
  <c r="BE835" i="12"/>
  <c r="BE946" i="12" s="1"/>
  <c r="BN835" i="12"/>
  <c r="BN946" i="12" s="1"/>
  <c r="BW835" i="12"/>
  <c r="BW946" i="12" s="1"/>
  <c r="CF835" i="12"/>
  <c r="CF946" i="12" s="1"/>
  <c r="CN835" i="12"/>
  <c r="CN946" i="12" s="1"/>
  <c r="CV835" i="12"/>
  <c r="CV946" i="12" s="1"/>
  <c r="DD835" i="12"/>
  <c r="DD946" i="12" s="1"/>
  <c r="G836" i="12"/>
  <c r="G947" i="12" s="1"/>
  <c r="O836" i="12"/>
  <c r="O947" i="12" s="1"/>
  <c r="W836" i="12"/>
  <c r="W947" i="12" s="1"/>
  <c r="AE836" i="12"/>
  <c r="AE947" i="12" s="1"/>
  <c r="AM836" i="12"/>
  <c r="AM947" i="12" s="1"/>
  <c r="AU836" i="12"/>
  <c r="AU947" i="12" s="1"/>
  <c r="BC836" i="12"/>
  <c r="BC947" i="12" s="1"/>
  <c r="BK836" i="12"/>
  <c r="BK947" i="12" s="1"/>
  <c r="BS836" i="12"/>
  <c r="BS947" i="12" s="1"/>
  <c r="CA836" i="12"/>
  <c r="CA947" i="12" s="1"/>
  <c r="CI836" i="12"/>
  <c r="CI947" i="12" s="1"/>
  <c r="CQ836" i="12"/>
  <c r="CQ947" i="12" s="1"/>
  <c r="CY836" i="12"/>
  <c r="CY947" i="12" s="1"/>
  <c r="DG836" i="12"/>
  <c r="DG947" i="12" s="1"/>
  <c r="J837" i="12"/>
  <c r="J948" i="12" s="1"/>
  <c r="R837" i="12"/>
  <c r="R948" i="12" s="1"/>
  <c r="Z837" i="12"/>
  <c r="Z948" i="12" s="1"/>
  <c r="AH837" i="12"/>
  <c r="AH948" i="12" s="1"/>
  <c r="AP837" i="12"/>
  <c r="AP948" i="12" s="1"/>
  <c r="AX837" i="12"/>
  <c r="AX948" i="12" s="1"/>
  <c r="BF837" i="12"/>
  <c r="BF948" i="12" s="1"/>
  <c r="BN837" i="12"/>
  <c r="BN948" i="12" s="1"/>
  <c r="BV837" i="12"/>
  <c r="BV948" i="12" s="1"/>
  <c r="CD837" i="12"/>
  <c r="CD948" i="12" s="1"/>
  <c r="CL837" i="12"/>
  <c r="CL948" i="12" s="1"/>
  <c r="CT837" i="12"/>
  <c r="CT948" i="12" s="1"/>
  <c r="DB837" i="12"/>
  <c r="DB948" i="12" s="1"/>
  <c r="E838" i="12"/>
  <c r="E949" i="12" s="1"/>
  <c r="M838" i="12"/>
  <c r="M949" i="12" s="1"/>
  <c r="U838" i="12"/>
  <c r="U949" i="12" s="1"/>
  <c r="AC838" i="12"/>
  <c r="AC949" i="12" s="1"/>
  <c r="AK838" i="12"/>
  <c r="AK949" i="12" s="1"/>
  <c r="AS838" i="12"/>
  <c r="AS949" i="12" s="1"/>
  <c r="BA838" i="12"/>
  <c r="BA949" i="12" s="1"/>
  <c r="BI838" i="12"/>
  <c r="BI949" i="12" s="1"/>
  <c r="BQ838" i="12"/>
  <c r="BQ949" i="12" s="1"/>
  <c r="BY838" i="12"/>
  <c r="BY949" i="12" s="1"/>
  <c r="CG838" i="12"/>
  <c r="CG949" i="12" s="1"/>
  <c r="CO838" i="12"/>
  <c r="CO949" i="12" s="1"/>
  <c r="CW838" i="12"/>
  <c r="CW949" i="12" s="1"/>
  <c r="DE838" i="12"/>
  <c r="DE949" i="12" s="1"/>
  <c r="H839" i="12"/>
  <c r="H950" i="12" s="1"/>
  <c r="P839" i="12"/>
  <c r="P950" i="12" s="1"/>
  <c r="X839" i="12"/>
  <c r="X950" i="12" s="1"/>
  <c r="AF839" i="12"/>
  <c r="AF950" i="12" s="1"/>
  <c r="AN839" i="12"/>
  <c r="AN950" i="12" s="1"/>
  <c r="AV839" i="12"/>
  <c r="AV950" i="12" s="1"/>
  <c r="BD839" i="12"/>
  <c r="BD950" i="12" s="1"/>
  <c r="BL839" i="12"/>
  <c r="BL950" i="12" s="1"/>
  <c r="BT839" i="12"/>
  <c r="BT950" i="12" s="1"/>
  <c r="CB839" i="12"/>
  <c r="CB950" i="12" s="1"/>
  <c r="CJ839" i="12"/>
  <c r="CJ950" i="12" s="1"/>
  <c r="CR839" i="12"/>
  <c r="CR950" i="12" s="1"/>
  <c r="CZ839" i="12"/>
  <c r="CZ950" i="12" s="1"/>
  <c r="DH839" i="12"/>
  <c r="DH950" i="12" s="1"/>
  <c r="K840" i="12"/>
  <c r="K951" i="12" s="1"/>
  <c r="S840" i="12"/>
  <c r="S951" i="12" s="1"/>
  <c r="AA840" i="12"/>
  <c r="AA951" i="12" s="1"/>
  <c r="AI840" i="12"/>
  <c r="AI951" i="12" s="1"/>
  <c r="AQ840" i="12"/>
  <c r="AQ951" i="12" s="1"/>
  <c r="AY840" i="12"/>
  <c r="AY951" i="12" s="1"/>
  <c r="BG840" i="12"/>
  <c r="BG951" i="12" s="1"/>
  <c r="BO840" i="12"/>
  <c r="BO951" i="12" s="1"/>
  <c r="BW840" i="12"/>
  <c r="BW951" i="12" s="1"/>
  <c r="CE840" i="12"/>
  <c r="CE951" i="12" s="1"/>
  <c r="CM840" i="12"/>
  <c r="CM951" i="12" s="1"/>
  <c r="CU840" i="12"/>
  <c r="CU951" i="12" s="1"/>
  <c r="DC840" i="12"/>
  <c r="DC951" i="12" s="1"/>
  <c r="F841" i="12"/>
  <c r="F952" i="12" s="1"/>
  <c r="N841" i="12"/>
  <c r="N952" i="12" s="1"/>
  <c r="V841" i="12"/>
  <c r="V952" i="12" s="1"/>
  <c r="AD841" i="12"/>
  <c r="AD952" i="12" s="1"/>
  <c r="AL841" i="12"/>
  <c r="AL952" i="12" s="1"/>
  <c r="AT841" i="12"/>
  <c r="AT952" i="12" s="1"/>
  <c r="BB841" i="12"/>
  <c r="BB952" i="12" s="1"/>
  <c r="BJ841" i="12"/>
  <c r="BJ952" i="12" s="1"/>
  <c r="BR841" i="12"/>
  <c r="BR952" i="12" s="1"/>
  <c r="BZ841" i="12"/>
  <c r="BZ952" i="12" s="1"/>
  <c r="CH841" i="12"/>
  <c r="CH952" i="12" s="1"/>
  <c r="CP841" i="12"/>
  <c r="CP952" i="12" s="1"/>
  <c r="CX841" i="12"/>
  <c r="CX952" i="12" s="1"/>
  <c r="DF841" i="12"/>
  <c r="DF952" i="12" s="1"/>
  <c r="I842" i="12"/>
  <c r="I953" i="12" s="1"/>
  <c r="Q842" i="12"/>
  <c r="Q953" i="12" s="1"/>
  <c r="Y842" i="12"/>
  <c r="Y953" i="12" s="1"/>
  <c r="AG842" i="12"/>
  <c r="AG953" i="12" s="1"/>
  <c r="AO842" i="12"/>
  <c r="AO953" i="12" s="1"/>
  <c r="AW842" i="12"/>
  <c r="AW953" i="12" s="1"/>
  <c r="BE842" i="12"/>
  <c r="BE953" i="12" s="1"/>
  <c r="BM842" i="12"/>
  <c r="BM953" i="12" s="1"/>
  <c r="BU842" i="12"/>
  <c r="BU953" i="12" s="1"/>
  <c r="CC842" i="12"/>
  <c r="CC953" i="12" s="1"/>
  <c r="CK842" i="12"/>
  <c r="CK953" i="12" s="1"/>
  <c r="CS842" i="12"/>
  <c r="CS953" i="12" s="1"/>
  <c r="DA842" i="12"/>
  <c r="DA953" i="12" s="1"/>
  <c r="D843" i="12"/>
  <c r="D954" i="12" s="1"/>
  <c r="L843" i="12"/>
  <c r="L954" i="12" s="1"/>
  <c r="T843" i="12"/>
  <c r="T954" i="12" s="1"/>
  <c r="AB843" i="12"/>
  <c r="AB954" i="12" s="1"/>
  <c r="AJ843" i="12"/>
  <c r="AJ954" i="12" s="1"/>
  <c r="AR843" i="12"/>
  <c r="AR954" i="12" s="1"/>
  <c r="AZ843" i="12"/>
  <c r="AZ954" i="12" s="1"/>
  <c r="BH843" i="12"/>
  <c r="BH954" i="12" s="1"/>
  <c r="O813" i="12"/>
  <c r="O924" i="12" s="1"/>
  <c r="AX814" i="12"/>
  <c r="AX925" i="12" s="1"/>
  <c r="CW815" i="12"/>
  <c r="CW926" i="12" s="1"/>
  <c r="AG817" i="12"/>
  <c r="AG928" i="12" s="1"/>
  <c r="BP818" i="12"/>
  <c r="BP929" i="12" s="1"/>
  <c r="P820" i="12"/>
  <c r="P931" i="12" s="1"/>
  <c r="BC821" i="12"/>
  <c r="BC932" i="12" s="1"/>
  <c r="CH822" i="12"/>
  <c r="CH933" i="12" s="1"/>
  <c r="CF823" i="12"/>
  <c r="CF934" i="12" s="1"/>
  <c r="AQ824" i="12"/>
  <c r="AQ935" i="12" s="1"/>
  <c r="CS824" i="12"/>
  <c r="CS935" i="12" s="1"/>
  <c r="AV825" i="12"/>
  <c r="AV936" i="12" s="1"/>
  <c r="CZ825" i="12"/>
  <c r="CZ936" i="12" s="1"/>
  <c r="AW826" i="12"/>
  <c r="AW937" i="12" s="1"/>
  <c r="DG826" i="12"/>
  <c r="DG937" i="12" s="1"/>
  <c r="BF827" i="12"/>
  <c r="BF938" i="12" s="1"/>
  <c r="DF827" i="12"/>
  <c r="DF938" i="12" s="1"/>
  <c r="BC828" i="12"/>
  <c r="BC939" i="12" s="1"/>
  <c r="CS828" i="12"/>
  <c r="CS939" i="12" s="1"/>
  <c r="AF829" i="12"/>
  <c r="AF940" i="12" s="1"/>
  <c r="BV829" i="12"/>
  <c r="BV940" i="12" s="1"/>
  <c r="G830" i="12"/>
  <c r="G941" i="12" s="1"/>
  <c r="AY830" i="12"/>
  <c r="AY941" i="12" s="1"/>
  <c r="CO830" i="12"/>
  <c r="CO941" i="12" s="1"/>
  <c r="Z831" i="12"/>
  <c r="Z942" i="12" s="1"/>
  <c r="BF831" i="12"/>
  <c r="BF942" i="12" s="1"/>
  <c r="CE831" i="12"/>
  <c r="CE942" i="12" s="1"/>
  <c r="CU831" i="12"/>
  <c r="CU942" i="12" s="1"/>
  <c r="F832" i="12"/>
  <c r="F943" i="12" s="1"/>
  <c r="V832" i="12"/>
  <c r="V943" i="12" s="1"/>
  <c r="AL832" i="12"/>
  <c r="AL943" i="12" s="1"/>
  <c r="BB832" i="12"/>
  <c r="BB943" i="12" s="1"/>
  <c r="BR832" i="12"/>
  <c r="BR943" i="12" s="1"/>
  <c r="CH832" i="12"/>
  <c r="CH943" i="12" s="1"/>
  <c r="CX832" i="12"/>
  <c r="CX943" i="12" s="1"/>
  <c r="I833" i="12"/>
  <c r="I944" i="12" s="1"/>
  <c r="Y833" i="12"/>
  <c r="Y944" i="12" s="1"/>
  <c r="AJ833" i="12"/>
  <c r="AJ944" i="12" s="1"/>
  <c r="AX833" i="12"/>
  <c r="AX944" i="12" s="1"/>
  <c r="BI833" i="12"/>
  <c r="BI944" i="12" s="1"/>
  <c r="BW833" i="12"/>
  <c r="BW944" i="12" s="1"/>
  <c r="CK833" i="12"/>
  <c r="CK944" i="12" s="1"/>
  <c r="CV833" i="12"/>
  <c r="CV944" i="12" s="1"/>
  <c r="E834" i="12"/>
  <c r="E945" i="12" s="1"/>
  <c r="P834" i="12"/>
  <c r="P945" i="12" s="1"/>
  <c r="AD834" i="12"/>
  <c r="AD945" i="12" s="1"/>
  <c r="AN834" i="12"/>
  <c r="AN945" i="12" s="1"/>
  <c r="AW834" i="12"/>
  <c r="AW945" i="12" s="1"/>
  <c r="BG834" i="12"/>
  <c r="BG945" i="12" s="1"/>
  <c r="BP834" i="12"/>
  <c r="BP945" i="12" s="1"/>
  <c r="BY834" i="12"/>
  <c r="BY945" i="12" s="1"/>
  <c r="CH834" i="12"/>
  <c r="CH945" i="12" s="1"/>
  <c r="CQ834" i="12"/>
  <c r="CQ945" i="12" s="1"/>
  <c r="CZ834" i="12"/>
  <c r="CZ945" i="12" s="1"/>
  <c r="D835" i="12"/>
  <c r="D946" i="12" s="1"/>
  <c r="N835" i="12"/>
  <c r="N946" i="12" s="1"/>
  <c r="W835" i="12"/>
  <c r="W946" i="12" s="1"/>
  <c r="AF835" i="12"/>
  <c r="AF946" i="12" s="1"/>
  <c r="AO835" i="12"/>
  <c r="AO946" i="12" s="1"/>
  <c r="AX835" i="12"/>
  <c r="AX946" i="12" s="1"/>
  <c r="BG835" i="12"/>
  <c r="BG946" i="12" s="1"/>
  <c r="BP835" i="12"/>
  <c r="BP946" i="12" s="1"/>
  <c r="BZ835" i="12"/>
  <c r="BZ946" i="12" s="1"/>
  <c r="CH835" i="12"/>
  <c r="CH946" i="12" s="1"/>
  <c r="CP835" i="12"/>
  <c r="CP946" i="12" s="1"/>
  <c r="CX835" i="12"/>
  <c r="CX946" i="12" s="1"/>
  <c r="DF835" i="12"/>
  <c r="DF946" i="12" s="1"/>
  <c r="I836" i="12"/>
  <c r="I947" i="12" s="1"/>
  <c r="Q836" i="12"/>
  <c r="Q947" i="12" s="1"/>
  <c r="Y836" i="12"/>
  <c r="Y947" i="12" s="1"/>
  <c r="AG836" i="12"/>
  <c r="AG947" i="12" s="1"/>
  <c r="AO836" i="12"/>
  <c r="AO947" i="12" s="1"/>
  <c r="AW836" i="12"/>
  <c r="AW947" i="12" s="1"/>
  <c r="BE836" i="12"/>
  <c r="BE947" i="12" s="1"/>
  <c r="BM836" i="12"/>
  <c r="BM947" i="12" s="1"/>
  <c r="BU836" i="12"/>
  <c r="BU947" i="12" s="1"/>
  <c r="CC836" i="12"/>
  <c r="CC947" i="12" s="1"/>
  <c r="CK836" i="12"/>
  <c r="CK947" i="12" s="1"/>
  <c r="CS836" i="12"/>
  <c r="CS947" i="12" s="1"/>
  <c r="DA836" i="12"/>
  <c r="DA947" i="12" s="1"/>
  <c r="D837" i="12"/>
  <c r="D948" i="12" s="1"/>
  <c r="L837" i="12"/>
  <c r="L948" i="12" s="1"/>
  <c r="T837" i="12"/>
  <c r="T948" i="12" s="1"/>
  <c r="AB837" i="12"/>
  <c r="AB948" i="12" s="1"/>
  <c r="AJ837" i="12"/>
  <c r="AJ948" i="12" s="1"/>
  <c r="AR837" i="12"/>
  <c r="AR948" i="12" s="1"/>
  <c r="AZ837" i="12"/>
  <c r="AZ948" i="12" s="1"/>
  <c r="BH837" i="12"/>
  <c r="BH948" i="12" s="1"/>
  <c r="BP837" i="12"/>
  <c r="BP948" i="12" s="1"/>
  <c r="BX837" i="12"/>
  <c r="BX948" i="12" s="1"/>
  <c r="CF837" i="12"/>
  <c r="CF948" i="12" s="1"/>
  <c r="CN837" i="12"/>
  <c r="CN948" i="12" s="1"/>
  <c r="CV837" i="12"/>
  <c r="CV948" i="12" s="1"/>
  <c r="DD837" i="12"/>
  <c r="DD948" i="12" s="1"/>
  <c r="G838" i="12"/>
  <c r="G949" i="12" s="1"/>
  <c r="O838" i="12"/>
  <c r="O949" i="12" s="1"/>
  <c r="W838" i="12"/>
  <c r="W949" i="12" s="1"/>
  <c r="AE838" i="12"/>
  <c r="AE949" i="12" s="1"/>
  <c r="AM838" i="12"/>
  <c r="AM949" i="12" s="1"/>
  <c r="AU838" i="12"/>
  <c r="AU949" i="12" s="1"/>
  <c r="BC838" i="12"/>
  <c r="BC949" i="12" s="1"/>
  <c r="BK838" i="12"/>
  <c r="BK949" i="12" s="1"/>
  <c r="BS838" i="12"/>
  <c r="BS949" i="12" s="1"/>
  <c r="CA838" i="12"/>
  <c r="CA949" i="12" s="1"/>
  <c r="CI838" i="12"/>
  <c r="CI949" i="12" s="1"/>
  <c r="CQ838" i="12"/>
  <c r="CQ949" i="12" s="1"/>
  <c r="CY838" i="12"/>
  <c r="CY949" i="12" s="1"/>
  <c r="DG838" i="12"/>
  <c r="DG949" i="12" s="1"/>
  <c r="J839" i="12"/>
  <c r="J950" i="12" s="1"/>
  <c r="R839" i="12"/>
  <c r="R950" i="12" s="1"/>
  <c r="Z839" i="12"/>
  <c r="Z950" i="12" s="1"/>
  <c r="AH839" i="12"/>
  <c r="AH950" i="12" s="1"/>
  <c r="AP839" i="12"/>
  <c r="AP950" i="12" s="1"/>
  <c r="AX839" i="12"/>
  <c r="AX950" i="12" s="1"/>
  <c r="BF839" i="12"/>
  <c r="BF950" i="12" s="1"/>
  <c r="BN839" i="12"/>
  <c r="BN950" i="12" s="1"/>
  <c r="BV839" i="12"/>
  <c r="BV950" i="12" s="1"/>
  <c r="CD839" i="12"/>
  <c r="CD950" i="12" s="1"/>
  <c r="CL839" i="12"/>
  <c r="CL950" i="12" s="1"/>
  <c r="CT839" i="12"/>
  <c r="CT950" i="12" s="1"/>
  <c r="DB839" i="12"/>
  <c r="DB950" i="12" s="1"/>
  <c r="E840" i="12"/>
  <c r="E951" i="12" s="1"/>
  <c r="M840" i="12"/>
  <c r="M951" i="12" s="1"/>
  <c r="U840" i="12"/>
  <c r="U951" i="12" s="1"/>
  <c r="AC840" i="12"/>
  <c r="AC951" i="12" s="1"/>
  <c r="AK840" i="12"/>
  <c r="AK951" i="12" s="1"/>
  <c r="AS840" i="12"/>
  <c r="AS951" i="12" s="1"/>
  <c r="BA840" i="12"/>
  <c r="BA951" i="12" s="1"/>
  <c r="BI840" i="12"/>
  <c r="BI951" i="12" s="1"/>
  <c r="BQ840" i="12"/>
  <c r="BQ951" i="12" s="1"/>
  <c r="BY840" i="12"/>
  <c r="BY951" i="12" s="1"/>
  <c r="CG840" i="12"/>
  <c r="CG951" i="12" s="1"/>
  <c r="CO840" i="12"/>
  <c r="CO951" i="12" s="1"/>
  <c r="CW840" i="12"/>
  <c r="CW951" i="12" s="1"/>
  <c r="DE840" i="12"/>
  <c r="DE951" i="12" s="1"/>
  <c r="H841" i="12"/>
  <c r="H952" i="12" s="1"/>
  <c r="P841" i="12"/>
  <c r="P952" i="12" s="1"/>
  <c r="X841" i="12"/>
  <c r="X952" i="12" s="1"/>
  <c r="AF841" i="12"/>
  <c r="AF952" i="12" s="1"/>
  <c r="AN841" i="12"/>
  <c r="AN952" i="12" s="1"/>
  <c r="AV841" i="12"/>
  <c r="AV952" i="12" s="1"/>
  <c r="BD841" i="12"/>
  <c r="BD952" i="12" s="1"/>
  <c r="BL841" i="12"/>
  <c r="BL952" i="12" s="1"/>
  <c r="BT841" i="12"/>
  <c r="BT952" i="12" s="1"/>
  <c r="CB841" i="12"/>
  <c r="CB952" i="12" s="1"/>
  <c r="CJ841" i="12"/>
  <c r="CJ952" i="12" s="1"/>
  <c r="CR841" i="12"/>
  <c r="CR952" i="12" s="1"/>
  <c r="CZ841" i="12"/>
  <c r="CZ952" i="12" s="1"/>
  <c r="DH841" i="12"/>
  <c r="DH952" i="12" s="1"/>
  <c r="K842" i="12"/>
  <c r="K953" i="12" s="1"/>
  <c r="S842" i="12"/>
  <c r="S953" i="12" s="1"/>
  <c r="AA842" i="12"/>
  <c r="AA953" i="12" s="1"/>
  <c r="AI842" i="12"/>
  <c r="AI953" i="12" s="1"/>
  <c r="AQ842" i="12"/>
  <c r="AQ953" i="12" s="1"/>
  <c r="AY842" i="12"/>
  <c r="AY953" i="12" s="1"/>
  <c r="BG842" i="12"/>
  <c r="BG953" i="12" s="1"/>
  <c r="BO842" i="12"/>
  <c r="BO953" i="12" s="1"/>
  <c r="BW842" i="12"/>
  <c r="BW953" i="12" s="1"/>
  <c r="CE842" i="12"/>
  <c r="CE953" i="12" s="1"/>
  <c r="CM842" i="12"/>
  <c r="CM953" i="12" s="1"/>
  <c r="CU842" i="12"/>
  <c r="CU953" i="12" s="1"/>
  <c r="DC842" i="12"/>
  <c r="DC953" i="12" s="1"/>
  <c r="F843" i="12"/>
  <c r="F954" i="12" s="1"/>
  <c r="N843" i="12"/>
  <c r="N954" i="12" s="1"/>
  <c r="V843" i="12"/>
  <c r="V954" i="12" s="1"/>
  <c r="AD843" i="12"/>
  <c r="AD954" i="12" s="1"/>
  <c r="AL843" i="12"/>
  <c r="AL954" i="12" s="1"/>
  <c r="AT843" i="12"/>
  <c r="AT954" i="12" s="1"/>
  <c r="BB843" i="12"/>
  <c r="BB954" i="12" s="1"/>
  <c r="BJ843" i="12"/>
  <c r="BJ954" i="12" s="1"/>
  <c r="BR843" i="12"/>
  <c r="BR954" i="12" s="1"/>
  <c r="K797" i="12"/>
  <c r="K908" i="12" s="1"/>
  <c r="CC815" i="12"/>
  <c r="CC926" i="12" s="1"/>
  <c r="BM819" i="12"/>
  <c r="BM930" i="12" s="1"/>
  <c r="I823" i="12"/>
  <c r="I934" i="12" s="1"/>
  <c r="CO824" i="12"/>
  <c r="CO935" i="12" s="1"/>
  <c r="AA826" i="12"/>
  <c r="AA937" i="12" s="1"/>
  <c r="BN827" i="12"/>
  <c r="BN938" i="12" s="1"/>
  <c r="CI828" i="12"/>
  <c r="CI939" i="12" s="1"/>
  <c r="CT829" i="12"/>
  <c r="CT940" i="12" s="1"/>
  <c r="CQ830" i="12"/>
  <c r="CQ941" i="12" s="1"/>
  <c r="CA831" i="12"/>
  <c r="CA942" i="12" s="1"/>
  <c r="O832" i="12"/>
  <c r="O943" i="12" s="1"/>
  <c r="BC832" i="12"/>
  <c r="BC943" i="12" s="1"/>
  <c r="CT832" i="12"/>
  <c r="CT943" i="12" s="1"/>
  <c r="AG833" i="12"/>
  <c r="AG944" i="12" s="1"/>
  <c r="BM833" i="12"/>
  <c r="BM944" i="12" s="1"/>
  <c r="CU833" i="12"/>
  <c r="CU944" i="12" s="1"/>
  <c r="X834" i="12"/>
  <c r="X945" i="12" s="1"/>
  <c r="AY834" i="12"/>
  <c r="AY945" i="12" s="1"/>
  <c r="BX834" i="12"/>
  <c r="BX945" i="12" s="1"/>
  <c r="CW834" i="12"/>
  <c r="CW945" i="12" s="1"/>
  <c r="O835" i="12"/>
  <c r="O946" i="12" s="1"/>
  <c r="AN835" i="12"/>
  <c r="AN946" i="12" s="1"/>
  <c r="BM835" i="12"/>
  <c r="BM946" i="12" s="1"/>
  <c r="CI835" i="12"/>
  <c r="CI946" i="12" s="1"/>
  <c r="DE835" i="12"/>
  <c r="DE946" i="12" s="1"/>
  <c r="V836" i="12"/>
  <c r="V947" i="12" s="1"/>
  <c r="AP836" i="12"/>
  <c r="AP947" i="12" s="1"/>
  <c r="BL836" i="12"/>
  <c r="BL947" i="12" s="1"/>
  <c r="CH836" i="12"/>
  <c r="CH947" i="12" s="1"/>
  <c r="DB836" i="12"/>
  <c r="DB947" i="12" s="1"/>
  <c r="S837" i="12"/>
  <c r="S948" i="12" s="1"/>
  <c r="AO837" i="12"/>
  <c r="AO948" i="12" s="1"/>
  <c r="BI837" i="12"/>
  <c r="BI948" i="12" s="1"/>
  <c r="CE837" i="12"/>
  <c r="CE948" i="12" s="1"/>
  <c r="DA837" i="12"/>
  <c r="DA948" i="12" s="1"/>
  <c r="P838" i="12"/>
  <c r="P949" i="12" s="1"/>
  <c r="AL838" i="12"/>
  <c r="AL949" i="12" s="1"/>
  <c r="BH838" i="12"/>
  <c r="BH949" i="12" s="1"/>
  <c r="CB838" i="12"/>
  <c r="CB949" i="12" s="1"/>
  <c r="CX838" i="12"/>
  <c r="CX949" i="12" s="1"/>
  <c r="O839" i="12"/>
  <c r="O950" i="12" s="1"/>
  <c r="AI839" i="12"/>
  <c r="AI950" i="12" s="1"/>
  <c r="BE839" i="12"/>
  <c r="BE950" i="12" s="1"/>
  <c r="CA839" i="12"/>
  <c r="CA950" i="12" s="1"/>
  <c r="CU839" i="12"/>
  <c r="CU950" i="12" s="1"/>
  <c r="L840" i="12"/>
  <c r="L951" i="12" s="1"/>
  <c r="AH840" i="12"/>
  <c r="AH951" i="12" s="1"/>
  <c r="BB840" i="12"/>
  <c r="BB951" i="12" s="1"/>
  <c r="BX840" i="12"/>
  <c r="BX951" i="12" s="1"/>
  <c r="CT840" i="12"/>
  <c r="CT951" i="12" s="1"/>
  <c r="I841" i="12"/>
  <c r="I952" i="12" s="1"/>
  <c r="AE841" i="12"/>
  <c r="AE952" i="12" s="1"/>
  <c r="BA841" i="12"/>
  <c r="BA952" i="12" s="1"/>
  <c r="BU841" i="12"/>
  <c r="BU952" i="12" s="1"/>
  <c r="CQ841" i="12"/>
  <c r="CQ952" i="12" s="1"/>
  <c r="H842" i="12"/>
  <c r="H953" i="12" s="1"/>
  <c r="AB842" i="12"/>
  <c r="AB953" i="12" s="1"/>
  <c r="AX842" i="12"/>
  <c r="AX953" i="12" s="1"/>
  <c r="BT842" i="12"/>
  <c r="BT953" i="12" s="1"/>
  <c r="CL842" i="12"/>
  <c r="CL953" i="12" s="1"/>
  <c r="DB842" i="12"/>
  <c r="DB953" i="12" s="1"/>
  <c r="M843" i="12"/>
  <c r="M954" i="12" s="1"/>
  <c r="AC843" i="12"/>
  <c r="AC954" i="12" s="1"/>
  <c r="AS843" i="12"/>
  <c r="AS954" i="12" s="1"/>
  <c r="BI843" i="12"/>
  <c r="BI954" i="12" s="1"/>
  <c r="BW843" i="12"/>
  <c r="BW954" i="12" s="1"/>
  <c r="CE843" i="12"/>
  <c r="CE954" i="12" s="1"/>
  <c r="CM843" i="12"/>
  <c r="CM954" i="12" s="1"/>
  <c r="CU843" i="12"/>
  <c r="CU954" i="12" s="1"/>
  <c r="DC843" i="12"/>
  <c r="DC954" i="12" s="1"/>
  <c r="F844" i="12"/>
  <c r="F955" i="12" s="1"/>
  <c r="N844" i="12"/>
  <c r="N955" i="12" s="1"/>
  <c r="V844" i="12"/>
  <c r="V955" i="12" s="1"/>
  <c r="AD844" i="12"/>
  <c r="AD955" i="12" s="1"/>
  <c r="AL844" i="12"/>
  <c r="AL955" i="12" s="1"/>
  <c r="AT844" i="12"/>
  <c r="AT955" i="12" s="1"/>
  <c r="BB844" i="12"/>
  <c r="BB955" i="12" s="1"/>
  <c r="BJ844" i="12"/>
  <c r="BJ955" i="12" s="1"/>
  <c r="BR844" i="12"/>
  <c r="BR955" i="12" s="1"/>
  <c r="BZ844" i="12"/>
  <c r="BZ955" i="12" s="1"/>
  <c r="CH844" i="12"/>
  <c r="CH955" i="12" s="1"/>
  <c r="CP844" i="12"/>
  <c r="CP955" i="12" s="1"/>
  <c r="CX844" i="12"/>
  <c r="CX955" i="12" s="1"/>
  <c r="DF844" i="12"/>
  <c r="DF955" i="12" s="1"/>
  <c r="I845" i="12"/>
  <c r="I956" i="12" s="1"/>
  <c r="Q845" i="12"/>
  <c r="Q956" i="12" s="1"/>
  <c r="Y845" i="12"/>
  <c r="Y956" i="12" s="1"/>
  <c r="AG845" i="12"/>
  <c r="AG956" i="12" s="1"/>
  <c r="AO845" i="12"/>
  <c r="AO956" i="12" s="1"/>
  <c r="AW845" i="12"/>
  <c r="AW956" i="12" s="1"/>
  <c r="BE845" i="12"/>
  <c r="BE956" i="12" s="1"/>
  <c r="BM845" i="12"/>
  <c r="BM956" i="12" s="1"/>
  <c r="BU845" i="12"/>
  <c r="BU956" i="12" s="1"/>
  <c r="CC845" i="12"/>
  <c r="CC956" i="12" s="1"/>
  <c r="CK845" i="12"/>
  <c r="CK956" i="12" s="1"/>
  <c r="CS845" i="12"/>
  <c r="CS956" i="12" s="1"/>
  <c r="DA845" i="12"/>
  <c r="DA956" i="12" s="1"/>
  <c r="D846" i="12"/>
  <c r="D957" i="12" s="1"/>
  <c r="L846" i="12"/>
  <c r="L957" i="12" s="1"/>
  <c r="T846" i="12"/>
  <c r="T957" i="12" s="1"/>
  <c r="AB846" i="12"/>
  <c r="AB957" i="12" s="1"/>
  <c r="AJ846" i="12"/>
  <c r="AJ957" i="12" s="1"/>
  <c r="AR846" i="12"/>
  <c r="AR957" i="12" s="1"/>
  <c r="AZ846" i="12"/>
  <c r="AZ957" i="12" s="1"/>
  <c r="BH846" i="12"/>
  <c r="BH957" i="12" s="1"/>
  <c r="BP846" i="12"/>
  <c r="BP957" i="12" s="1"/>
  <c r="BX846" i="12"/>
  <c r="BX957" i="12" s="1"/>
  <c r="CF846" i="12"/>
  <c r="CF957" i="12" s="1"/>
  <c r="CN846" i="12"/>
  <c r="CN957" i="12" s="1"/>
  <c r="CV846" i="12"/>
  <c r="CV957" i="12" s="1"/>
  <c r="DD846" i="12"/>
  <c r="DD957" i="12" s="1"/>
  <c r="G847" i="12"/>
  <c r="G958" i="12" s="1"/>
  <c r="O847" i="12"/>
  <c r="O958" i="12" s="1"/>
  <c r="W847" i="12"/>
  <c r="W958" i="12" s="1"/>
  <c r="AE847" i="12"/>
  <c r="AE958" i="12" s="1"/>
  <c r="AM847" i="12"/>
  <c r="AM958" i="12" s="1"/>
  <c r="AU847" i="12"/>
  <c r="AU958" i="12" s="1"/>
  <c r="BC847" i="12"/>
  <c r="BC958" i="12" s="1"/>
  <c r="BK847" i="12"/>
  <c r="BK958" i="12" s="1"/>
  <c r="BS847" i="12"/>
  <c r="BS958" i="12" s="1"/>
  <c r="CA847" i="12"/>
  <c r="CA958" i="12" s="1"/>
  <c r="CI847" i="12"/>
  <c r="CI958" i="12" s="1"/>
  <c r="CQ847" i="12"/>
  <c r="CQ958" i="12" s="1"/>
  <c r="CY847" i="12"/>
  <c r="CY958" i="12" s="1"/>
  <c r="DG847" i="12"/>
  <c r="DG958" i="12" s="1"/>
  <c r="J848" i="12"/>
  <c r="J959" i="12" s="1"/>
  <c r="R848" i="12"/>
  <c r="R959" i="12" s="1"/>
  <c r="Z848" i="12"/>
  <c r="Z959" i="12" s="1"/>
  <c r="AH848" i="12"/>
  <c r="AH959" i="12" s="1"/>
  <c r="AP848" i="12"/>
  <c r="AP959" i="12" s="1"/>
  <c r="AX848" i="12"/>
  <c r="AX959" i="12" s="1"/>
  <c r="BF848" i="12"/>
  <c r="BF959" i="12" s="1"/>
  <c r="BN848" i="12"/>
  <c r="BN959" i="12" s="1"/>
  <c r="BV848" i="12"/>
  <c r="BV959" i="12" s="1"/>
  <c r="CD848" i="12"/>
  <c r="CD959" i="12" s="1"/>
  <c r="CL848" i="12"/>
  <c r="CL959" i="12" s="1"/>
  <c r="CT848" i="12"/>
  <c r="CT959" i="12" s="1"/>
  <c r="D812" i="12"/>
  <c r="D923" i="12" s="1"/>
  <c r="D816" i="12"/>
  <c r="D927" i="12" s="1"/>
  <c r="CY819" i="12"/>
  <c r="CY930" i="12" s="1"/>
  <c r="BB823" i="12"/>
  <c r="BB934" i="12" s="1"/>
  <c r="DC824" i="12"/>
  <c r="DC935" i="12" s="1"/>
  <c r="AU826" i="12"/>
  <c r="AU937" i="12" s="1"/>
  <c r="CL827" i="12"/>
  <c r="CL938" i="12" s="1"/>
  <c r="CW828" i="12"/>
  <c r="CW939" i="12" s="1"/>
  <c r="DB829" i="12"/>
  <c r="DB940" i="12" s="1"/>
  <c r="H831" i="12"/>
  <c r="H942" i="12" s="1"/>
  <c r="CF831" i="12"/>
  <c r="CF942" i="12" s="1"/>
  <c r="R832" i="12"/>
  <c r="R943" i="12" s="1"/>
  <c r="BK832" i="12"/>
  <c r="BK943" i="12" s="1"/>
  <c r="CY832" i="12"/>
  <c r="CY943" i="12" s="1"/>
  <c r="AI833" i="12"/>
  <c r="AI944" i="12" s="1"/>
  <c r="BQ833" i="12"/>
  <c r="BQ944" i="12" s="1"/>
  <c r="CW833" i="12"/>
  <c r="CW944" i="12" s="1"/>
  <c r="AC834" i="12"/>
  <c r="AC945" i="12" s="1"/>
  <c r="BC834" i="12"/>
  <c r="BC945" i="12" s="1"/>
  <c r="BZ834" i="12"/>
  <c r="BZ945" i="12" s="1"/>
  <c r="CY834" i="12"/>
  <c r="CY945" i="12" s="1"/>
  <c r="S835" i="12"/>
  <c r="S946" i="12" s="1"/>
  <c r="AP835" i="12"/>
  <c r="AP946" i="12" s="1"/>
  <c r="BO835" i="12"/>
  <c r="BO946" i="12" s="1"/>
  <c r="CM835" i="12"/>
  <c r="CM946" i="12" s="1"/>
  <c r="DG835" i="12"/>
  <c r="DG946" i="12" s="1"/>
  <c r="X836" i="12"/>
  <c r="X947" i="12" s="1"/>
  <c r="AT836" i="12"/>
  <c r="AT947" i="12" s="1"/>
  <c r="BN836" i="12"/>
  <c r="BN947" i="12" s="1"/>
  <c r="CJ836" i="12"/>
  <c r="CJ947" i="12" s="1"/>
  <c r="DF836" i="12"/>
  <c r="DF947" i="12" s="1"/>
  <c r="U837" i="12"/>
  <c r="U948" i="12" s="1"/>
  <c r="AQ837" i="12"/>
  <c r="AQ948" i="12" s="1"/>
  <c r="BM837" i="12"/>
  <c r="BM948" i="12" s="1"/>
  <c r="CG837" i="12"/>
  <c r="CG948" i="12" s="1"/>
  <c r="DC837" i="12"/>
  <c r="DC948" i="12" s="1"/>
  <c r="T838" i="12"/>
  <c r="T949" i="12" s="1"/>
  <c r="AN838" i="12"/>
  <c r="AN949" i="12" s="1"/>
  <c r="BJ838" i="12"/>
  <c r="BJ949" i="12" s="1"/>
  <c r="CF838" i="12"/>
  <c r="CF949" i="12" s="1"/>
  <c r="CZ838" i="12"/>
  <c r="CZ949" i="12" s="1"/>
  <c r="Q839" i="12"/>
  <c r="Q950" i="12" s="1"/>
  <c r="AM839" i="12"/>
  <c r="AM950" i="12" s="1"/>
  <c r="BG839" i="12"/>
  <c r="BG950" i="12" s="1"/>
  <c r="CC839" i="12"/>
  <c r="CC950" i="12" s="1"/>
  <c r="CY839" i="12"/>
  <c r="CY950" i="12" s="1"/>
  <c r="N840" i="12"/>
  <c r="N951" i="12" s="1"/>
  <c r="AJ840" i="12"/>
  <c r="AJ951" i="12" s="1"/>
  <c r="BF840" i="12"/>
  <c r="BF951" i="12" s="1"/>
  <c r="BZ840" i="12"/>
  <c r="BZ951" i="12" s="1"/>
  <c r="CV840" i="12"/>
  <c r="CV951" i="12" s="1"/>
  <c r="M841" i="12"/>
  <c r="M952" i="12" s="1"/>
  <c r="AG841" i="12"/>
  <c r="AG952" i="12" s="1"/>
  <c r="BC841" i="12"/>
  <c r="BC952" i="12" s="1"/>
  <c r="BY841" i="12"/>
  <c r="BY952" i="12" s="1"/>
  <c r="CS841" i="12"/>
  <c r="CS952" i="12" s="1"/>
  <c r="J842" i="12"/>
  <c r="J953" i="12" s="1"/>
  <c r="AF842" i="12"/>
  <c r="AF953" i="12" s="1"/>
  <c r="AZ842" i="12"/>
  <c r="AZ953" i="12" s="1"/>
  <c r="BV842" i="12"/>
  <c r="BV953" i="12" s="1"/>
  <c r="CN842" i="12"/>
  <c r="CN953" i="12" s="1"/>
  <c r="DD842" i="12"/>
  <c r="DD953" i="12" s="1"/>
  <c r="O843" i="12"/>
  <c r="O954" i="12" s="1"/>
  <c r="AE843" i="12"/>
  <c r="AE954" i="12" s="1"/>
  <c r="AU843" i="12"/>
  <c r="AU954" i="12" s="1"/>
  <c r="BK843" i="12"/>
  <c r="BK954" i="12" s="1"/>
  <c r="BX843" i="12"/>
  <c r="BX954" i="12" s="1"/>
  <c r="CF843" i="12"/>
  <c r="CF954" i="12" s="1"/>
  <c r="CN843" i="12"/>
  <c r="CN954" i="12" s="1"/>
  <c r="CV843" i="12"/>
  <c r="CV954" i="12" s="1"/>
  <c r="DD843" i="12"/>
  <c r="DD954" i="12" s="1"/>
  <c r="G844" i="12"/>
  <c r="G955" i="12" s="1"/>
  <c r="O844" i="12"/>
  <c r="O955" i="12" s="1"/>
  <c r="W844" i="12"/>
  <c r="W955" i="12" s="1"/>
  <c r="AE844" i="12"/>
  <c r="AE955" i="12" s="1"/>
  <c r="AM844" i="12"/>
  <c r="AM955" i="12" s="1"/>
  <c r="AU844" i="12"/>
  <c r="AU955" i="12" s="1"/>
  <c r="BC844" i="12"/>
  <c r="BC955" i="12" s="1"/>
  <c r="BK844" i="12"/>
  <c r="BK955" i="12" s="1"/>
  <c r="BS844" i="12"/>
  <c r="BS955" i="12" s="1"/>
  <c r="CA844" i="12"/>
  <c r="CA955" i="12" s="1"/>
  <c r="CI844" i="12"/>
  <c r="CI955" i="12" s="1"/>
  <c r="CQ844" i="12"/>
  <c r="CQ955" i="12" s="1"/>
  <c r="CY844" i="12"/>
  <c r="CY955" i="12" s="1"/>
  <c r="DG844" i="12"/>
  <c r="DG955" i="12" s="1"/>
  <c r="J845" i="12"/>
  <c r="J956" i="12" s="1"/>
  <c r="R845" i="12"/>
  <c r="R956" i="12" s="1"/>
  <c r="Z845" i="12"/>
  <c r="Z956" i="12" s="1"/>
  <c r="AH845" i="12"/>
  <c r="AH956" i="12" s="1"/>
  <c r="AP845" i="12"/>
  <c r="AP956" i="12" s="1"/>
  <c r="AX845" i="12"/>
  <c r="AX956" i="12" s="1"/>
  <c r="BF845" i="12"/>
  <c r="BF956" i="12" s="1"/>
  <c r="BN845" i="12"/>
  <c r="BN956" i="12" s="1"/>
  <c r="BV845" i="12"/>
  <c r="BV956" i="12" s="1"/>
  <c r="CD845" i="12"/>
  <c r="CD956" i="12" s="1"/>
  <c r="CL845" i="12"/>
  <c r="CL956" i="12" s="1"/>
  <c r="CT845" i="12"/>
  <c r="CT956" i="12" s="1"/>
  <c r="DB845" i="12"/>
  <c r="DB956" i="12" s="1"/>
  <c r="E846" i="12"/>
  <c r="E957" i="12" s="1"/>
  <c r="M846" i="12"/>
  <c r="M957" i="12" s="1"/>
  <c r="U846" i="12"/>
  <c r="U957" i="12" s="1"/>
  <c r="AC846" i="12"/>
  <c r="AC957" i="12" s="1"/>
  <c r="AK846" i="12"/>
  <c r="AK957" i="12" s="1"/>
  <c r="AS846" i="12"/>
  <c r="AS957" i="12" s="1"/>
  <c r="BA846" i="12"/>
  <c r="BA957" i="12" s="1"/>
  <c r="BI846" i="12"/>
  <c r="BI957" i="12" s="1"/>
  <c r="BQ846" i="12"/>
  <c r="BQ957" i="12" s="1"/>
  <c r="BY846" i="12"/>
  <c r="BY957" i="12" s="1"/>
  <c r="CG846" i="12"/>
  <c r="CG957" i="12" s="1"/>
  <c r="CO846" i="12"/>
  <c r="CO957" i="12" s="1"/>
  <c r="CW846" i="12"/>
  <c r="CW957" i="12" s="1"/>
  <c r="DE846" i="12"/>
  <c r="DE957" i="12" s="1"/>
  <c r="H847" i="12"/>
  <c r="H958" i="12" s="1"/>
  <c r="P847" i="12"/>
  <c r="P958" i="12" s="1"/>
  <c r="X847" i="12"/>
  <c r="X958" i="12" s="1"/>
  <c r="AF847" i="12"/>
  <c r="AF958" i="12" s="1"/>
  <c r="AN847" i="12"/>
  <c r="AN958" i="12" s="1"/>
  <c r="AV847" i="12"/>
  <c r="AV958" i="12" s="1"/>
  <c r="BD847" i="12"/>
  <c r="BD958" i="12" s="1"/>
  <c r="BL847" i="12"/>
  <c r="BL958" i="12" s="1"/>
  <c r="BT847" i="12"/>
  <c r="BT958" i="12" s="1"/>
  <c r="CB847" i="12"/>
  <c r="CB958" i="12" s="1"/>
  <c r="CJ847" i="12"/>
  <c r="CJ958" i="12" s="1"/>
  <c r="CR847" i="12"/>
  <c r="CR958" i="12" s="1"/>
  <c r="CZ847" i="12"/>
  <c r="CZ958" i="12" s="1"/>
  <c r="DH847" i="12"/>
  <c r="DH958" i="12" s="1"/>
  <c r="K848" i="12"/>
  <c r="K959" i="12" s="1"/>
  <c r="S848" i="12"/>
  <c r="S959" i="12" s="1"/>
  <c r="AA848" i="12"/>
  <c r="AA959" i="12" s="1"/>
  <c r="AI848" i="12"/>
  <c r="AI959" i="12" s="1"/>
  <c r="AQ848" i="12"/>
  <c r="AQ959" i="12" s="1"/>
  <c r="AY848" i="12"/>
  <c r="AY959" i="12" s="1"/>
  <c r="BG848" i="12"/>
  <c r="BG959" i="12" s="1"/>
  <c r="BO848" i="12"/>
  <c r="BO959" i="12" s="1"/>
  <c r="BW848" i="12"/>
  <c r="BW959" i="12" s="1"/>
  <c r="CE848" i="12"/>
  <c r="CE959" i="12" s="1"/>
  <c r="CM848" i="12"/>
  <c r="CM959" i="12" s="1"/>
  <c r="CU848" i="12"/>
  <c r="CU959" i="12" s="1"/>
  <c r="DC848" i="12"/>
  <c r="DC959" i="12" s="1"/>
  <c r="F849" i="12"/>
  <c r="F960" i="12" s="1"/>
  <c r="N849" i="12"/>
  <c r="N960" i="12" s="1"/>
  <c r="V849" i="12"/>
  <c r="V960" i="12" s="1"/>
  <c r="AD849" i="12"/>
  <c r="AD960" i="12" s="1"/>
  <c r="AL849" i="12"/>
  <c r="AL960" i="12" s="1"/>
  <c r="AT849" i="12"/>
  <c r="AT960" i="12" s="1"/>
  <c r="BB849" i="12"/>
  <c r="BB960" i="12" s="1"/>
  <c r="BJ849" i="12"/>
  <c r="BJ960" i="12" s="1"/>
  <c r="BR849" i="12"/>
  <c r="BR960" i="12" s="1"/>
  <c r="BZ849" i="12"/>
  <c r="BZ960" i="12" s="1"/>
  <c r="CH849" i="12"/>
  <c r="CH960" i="12" s="1"/>
  <c r="CP849" i="12"/>
  <c r="CP960" i="12" s="1"/>
  <c r="CX849" i="12"/>
  <c r="CX960" i="12" s="1"/>
  <c r="DF849" i="12"/>
  <c r="DF960" i="12" s="1"/>
  <c r="I850" i="12"/>
  <c r="I961" i="12" s="1"/>
  <c r="Q850" i="12"/>
  <c r="Q961" i="12" s="1"/>
  <c r="Y850" i="12"/>
  <c r="Y961" i="12" s="1"/>
  <c r="AG850" i="12"/>
  <c r="AG961" i="12" s="1"/>
  <c r="AO850" i="12"/>
  <c r="AO961" i="12" s="1"/>
  <c r="AW850" i="12"/>
  <c r="AW961" i="12" s="1"/>
  <c r="BE850" i="12"/>
  <c r="BE961" i="12" s="1"/>
  <c r="BM850" i="12"/>
  <c r="BM961" i="12" s="1"/>
  <c r="BU850" i="12"/>
  <c r="BU961" i="12" s="1"/>
  <c r="CC850" i="12"/>
  <c r="CC961" i="12" s="1"/>
  <c r="CK850" i="12"/>
  <c r="CK961" i="12" s="1"/>
  <c r="CS850" i="12"/>
  <c r="CS961" i="12" s="1"/>
  <c r="DA850" i="12"/>
  <c r="DA961" i="12" s="1"/>
  <c r="D851" i="12"/>
  <c r="D962" i="12" s="1"/>
  <c r="L851" i="12"/>
  <c r="L962" i="12" s="1"/>
  <c r="T851" i="12"/>
  <c r="T962" i="12" s="1"/>
  <c r="AB851" i="12"/>
  <c r="AB962" i="12" s="1"/>
  <c r="AJ851" i="12"/>
  <c r="AJ962" i="12" s="1"/>
  <c r="AR851" i="12"/>
  <c r="AR962" i="12" s="1"/>
  <c r="AZ851" i="12"/>
  <c r="AZ962" i="12" s="1"/>
  <c r="BH851" i="12"/>
  <c r="BH962" i="12" s="1"/>
  <c r="BP851" i="12"/>
  <c r="BP962" i="12" s="1"/>
  <c r="BX851" i="12"/>
  <c r="BX962" i="12" s="1"/>
  <c r="CF851" i="12"/>
  <c r="CF962" i="12" s="1"/>
  <c r="CN851" i="12"/>
  <c r="CN962" i="12" s="1"/>
  <c r="CV851" i="12"/>
  <c r="CV962" i="12" s="1"/>
  <c r="DD851" i="12"/>
  <c r="DD962" i="12" s="1"/>
  <c r="G852" i="12"/>
  <c r="G963" i="12" s="1"/>
  <c r="O852" i="12"/>
  <c r="O963" i="12" s="1"/>
  <c r="W852" i="12"/>
  <c r="W963" i="12" s="1"/>
  <c r="AE852" i="12"/>
  <c r="AE963" i="12" s="1"/>
  <c r="AM852" i="12"/>
  <c r="AM963" i="12" s="1"/>
  <c r="AU852" i="12"/>
  <c r="AU963" i="12" s="1"/>
  <c r="BC852" i="12"/>
  <c r="BC963" i="12" s="1"/>
  <c r="BK852" i="12"/>
  <c r="BK963" i="12" s="1"/>
  <c r="BS852" i="12"/>
  <c r="BS963" i="12" s="1"/>
  <c r="CA852" i="12"/>
  <c r="CA963" i="12" s="1"/>
  <c r="CI852" i="12"/>
  <c r="CI963" i="12" s="1"/>
  <c r="CQ852" i="12"/>
  <c r="CQ963" i="12" s="1"/>
  <c r="CY852" i="12"/>
  <c r="CY963" i="12" s="1"/>
  <c r="DG852" i="12"/>
  <c r="DG963" i="12" s="1"/>
  <c r="J853" i="12"/>
  <c r="J964" i="12" s="1"/>
  <c r="R853" i="12"/>
  <c r="R964" i="12" s="1"/>
  <c r="Z853" i="12"/>
  <c r="Z964" i="12" s="1"/>
  <c r="AH853" i="12"/>
  <c r="AH964" i="12" s="1"/>
  <c r="AP853" i="12"/>
  <c r="AP964" i="12" s="1"/>
  <c r="AX853" i="12"/>
  <c r="AX964" i="12" s="1"/>
  <c r="BF853" i="12"/>
  <c r="BF964" i="12" s="1"/>
  <c r="BN853" i="12"/>
  <c r="BN964" i="12" s="1"/>
  <c r="BV853" i="12"/>
  <c r="BV964" i="12" s="1"/>
  <c r="CD853" i="12"/>
  <c r="CD964" i="12" s="1"/>
  <c r="CL853" i="12"/>
  <c r="CL964" i="12" s="1"/>
  <c r="CT853" i="12"/>
  <c r="CT964" i="12" s="1"/>
  <c r="DB853" i="12"/>
  <c r="DB964" i="12" s="1"/>
  <c r="E854" i="12"/>
  <c r="E965" i="12" s="1"/>
  <c r="M854" i="12"/>
  <c r="M965" i="12" s="1"/>
  <c r="U854" i="12"/>
  <c r="U965" i="12" s="1"/>
  <c r="AC854" i="12"/>
  <c r="AC965" i="12" s="1"/>
  <c r="AK854" i="12"/>
  <c r="AK965" i="12" s="1"/>
  <c r="AS854" i="12"/>
  <c r="AS965" i="12" s="1"/>
  <c r="BA854" i="12"/>
  <c r="BA965" i="12" s="1"/>
  <c r="BI854" i="12"/>
  <c r="BI965" i="12" s="1"/>
  <c r="BQ854" i="12"/>
  <c r="BQ965" i="12" s="1"/>
  <c r="BY854" i="12"/>
  <c r="BY965" i="12" s="1"/>
  <c r="CG854" i="12"/>
  <c r="CG965" i="12" s="1"/>
  <c r="CO854" i="12"/>
  <c r="CO965" i="12" s="1"/>
  <c r="CW854" i="12"/>
  <c r="CW965" i="12" s="1"/>
  <c r="DE854" i="12"/>
  <c r="DE965" i="12" s="1"/>
  <c r="H855" i="12"/>
  <c r="H966" i="12" s="1"/>
  <c r="P855" i="12"/>
  <c r="P966" i="12" s="1"/>
  <c r="X855" i="12"/>
  <c r="X966" i="12" s="1"/>
  <c r="AF855" i="12"/>
  <c r="AF966" i="12" s="1"/>
  <c r="AN855" i="12"/>
  <c r="AN966" i="12" s="1"/>
  <c r="AV855" i="12"/>
  <c r="AV966" i="12" s="1"/>
  <c r="BD855" i="12"/>
  <c r="BD966" i="12" s="1"/>
  <c r="BL855" i="12"/>
  <c r="BL966" i="12" s="1"/>
  <c r="BT855" i="12"/>
  <c r="BT966" i="12" s="1"/>
  <c r="CB855" i="12"/>
  <c r="CB966" i="12" s="1"/>
  <c r="CJ855" i="12"/>
  <c r="CJ966" i="12" s="1"/>
  <c r="CR855" i="12"/>
  <c r="CR966" i="12" s="1"/>
  <c r="CZ855" i="12"/>
  <c r="CZ966" i="12" s="1"/>
  <c r="DH855" i="12"/>
  <c r="DH966" i="12" s="1"/>
  <c r="K856" i="12"/>
  <c r="K967" i="12" s="1"/>
  <c r="S856" i="12"/>
  <c r="S967" i="12" s="1"/>
  <c r="AA856" i="12"/>
  <c r="AA967" i="12" s="1"/>
  <c r="AI856" i="12"/>
  <c r="AI967" i="12" s="1"/>
  <c r="AQ856" i="12"/>
  <c r="AQ967" i="12" s="1"/>
  <c r="AY856" i="12"/>
  <c r="AY967" i="12" s="1"/>
  <c r="BG856" i="12"/>
  <c r="BG967" i="12" s="1"/>
  <c r="BO856" i="12"/>
  <c r="BO967" i="12" s="1"/>
  <c r="BW856" i="12"/>
  <c r="BW967" i="12" s="1"/>
  <c r="CE856" i="12"/>
  <c r="CE967" i="12" s="1"/>
  <c r="CM856" i="12"/>
  <c r="CM967" i="12" s="1"/>
  <c r="CU856" i="12"/>
  <c r="CU967" i="12" s="1"/>
  <c r="DC856" i="12"/>
  <c r="DC967" i="12" s="1"/>
  <c r="F857" i="12"/>
  <c r="F968" i="12" s="1"/>
  <c r="N857" i="12"/>
  <c r="N968" i="12" s="1"/>
  <c r="V857" i="12"/>
  <c r="V968" i="12" s="1"/>
  <c r="AD857" i="12"/>
  <c r="AD968" i="12" s="1"/>
  <c r="AL857" i="12"/>
  <c r="AL968" i="12" s="1"/>
  <c r="AT857" i="12"/>
  <c r="AT968" i="12" s="1"/>
  <c r="BB857" i="12"/>
  <c r="BB968" i="12" s="1"/>
  <c r="BJ857" i="12"/>
  <c r="BJ968" i="12" s="1"/>
  <c r="BR857" i="12"/>
  <c r="BR968" i="12" s="1"/>
  <c r="BZ857" i="12"/>
  <c r="BZ968" i="12" s="1"/>
  <c r="CH857" i="12"/>
  <c r="CH968" i="12" s="1"/>
  <c r="CP857" i="12"/>
  <c r="CP968" i="12" s="1"/>
  <c r="CX857" i="12"/>
  <c r="CX968" i="12" s="1"/>
  <c r="DF857" i="12"/>
  <c r="DF968" i="12" s="1"/>
  <c r="I858" i="12"/>
  <c r="I969" i="12" s="1"/>
  <c r="Q858" i="12"/>
  <c r="Q969" i="12" s="1"/>
  <c r="Y858" i="12"/>
  <c r="Y969" i="12" s="1"/>
  <c r="AG858" i="12"/>
  <c r="AG969" i="12" s="1"/>
  <c r="AO858" i="12"/>
  <c r="AO969" i="12" s="1"/>
  <c r="AW858" i="12"/>
  <c r="AW969" i="12" s="1"/>
  <c r="BE858" i="12"/>
  <c r="BE969" i="12" s="1"/>
  <c r="BM858" i="12"/>
  <c r="BM969" i="12" s="1"/>
  <c r="BU858" i="12"/>
  <c r="BU969" i="12" s="1"/>
  <c r="CC858" i="12"/>
  <c r="CC969" i="12" s="1"/>
  <c r="CK858" i="12"/>
  <c r="CK969" i="12" s="1"/>
  <c r="CS858" i="12"/>
  <c r="CS969" i="12" s="1"/>
  <c r="DA858" i="12"/>
  <c r="DA969" i="12" s="1"/>
  <c r="D859" i="12"/>
  <c r="D970" i="12" s="1"/>
  <c r="L859" i="12"/>
  <c r="L970" i="12" s="1"/>
  <c r="T859" i="12"/>
  <c r="T970" i="12" s="1"/>
  <c r="AB859" i="12"/>
  <c r="AB970" i="12" s="1"/>
  <c r="AJ859" i="12"/>
  <c r="AJ970" i="12" s="1"/>
  <c r="AR859" i="12"/>
  <c r="AR970" i="12" s="1"/>
  <c r="AZ859" i="12"/>
  <c r="AZ970" i="12" s="1"/>
  <c r="BH859" i="12"/>
  <c r="BH970" i="12" s="1"/>
  <c r="BP859" i="12"/>
  <c r="BP970" i="12" s="1"/>
  <c r="BX859" i="12"/>
  <c r="BX970" i="12" s="1"/>
  <c r="CF859" i="12"/>
  <c r="CF970" i="12" s="1"/>
  <c r="CN859" i="12"/>
  <c r="CN970" i="12" s="1"/>
  <c r="CV859" i="12"/>
  <c r="CV970" i="12" s="1"/>
  <c r="DD859" i="12"/>
  <c r="DD970" i="12" s="1"/>
  <c r="G860" i="12"/>
  <c r="G971" i="12" s="1"/>
  <c r="O860" i="12"/>
  <c r="O971" i="12" s="1"/>
  <c r="W860" i="12"/>
  <c r="W971" i="12" s="1"/>
  <c r="AE860" i="12"/>
  <c r="AE971" i="12" s="1"/>
  <c r="AM860" i="12"/>
  <c r="AM971" i="12" s="1"/>
  <c r="AU860" i="12"/>
  <c r="AU971" i="12" s="1"/>
  <c r="BC860" i="12"/>
  <c r="BC971" i="12" s="1"/>
  <c r="BK860" i="12"/>
  <c r="BK971" i="12" s="1"/>
  <c r="BS860" i="12"/>
  <c r="BS971" i="12" s="1"/>
  <c r="CA860" i="12"/>
  <c r="CA971" i="12" s="1"/>
  <c r="CI860" i="12"/>
  <c r="CI971" i="12" s="1"/>
  <c r="CQ860" i="12"/>
  <c r="CQ971" i="12" s="1"/>
  <c r="CY860" i="12"/>
  <c r="CY971" i="12" s="1"/>
  <c r="DG860" i="12"/>
  <c r="DG971" i="12" s="1"/>
  <c r="J861" i="12"/>
  <c r="J972" i="12" s="1"/>
  <c r="R861" i="12"/>
  <c r="R972" i="12" s="1"/>
  <c r="Z861" i="12"/>
  <c r="Z972" i="12" s="1"/>
  <c r="AH861" i="12"/>
  <c r="AH972" i="12" s="1"/>
  <c r="AP861" i="12"/>
  <c r="AP972" i="12" s="1"/>
  <c r="AX861" i="12"/>
  <c r="AX972" i="12" s="1"/>
  <c r="BF861" i="12"/>
  <c r="BF972" i="12" s="1"/>
  <c r="BN861" i="12"/>
  <c r="BN972" i="12" s="1"/>
  <c r="BV861" i="12"/>
  <c r="BV972" i="12" s="1"/>
  <c r="CD861" i="12"/>
  <c r="CD972" i="12" s="1"/>
  <c r="CL861" i="12"/>
  <c r="CL972" i="12" s="1"/>
  <c r="CT861" i="12"/>
  <c r="CT972" i="12" s="1"/>
  <c r="DB861" i="12"/>
  <c r="DB972" i="12" s="1"/>
  <c r="E862" i="12"/>
  <c r="E973" i="12" s="1"/>
  <c r="M862" i="12"/>
  <c r="M973" i="12" s="1"/>
  <c r="U862" i="12"/>
  <c r="U973" i="12" s="1"/>
  <c r="AC862" i="12"/>
  <c r="AC973" i="12" s="1"/>
  <c r="AK862" i="12"/>
  <c r="AK973" i="12" s="1"/>
  <c r="AS862" i="12"/>
  <c r="AS973" i="12" s="1"/>
  <c r="BA862" i="12"/>
  <c r="BA973" i="12" s="1"/>
  <c r="BI862" i="12"/>
  <c r="BI973" i="12" s="1"/>
  <c r="BQ862" i="12"/>
  <c r="BQ973" i="12" s="1"/>
  <c r="CE812" i="12"/>
  <c r="CE923" i="12" s="1"/>
  <c r="CJ816" i="12"/>
  <c r="CJ927" i="12" s="1"/>
  <c r="T820" i="12"/>
  <c r="T931" i="12" s="1"/>
  <c r="BV823" i="12"/>
  <c r="BV934" i="12" s="1"/>
  <c r="AB825" i="12"/>
  <c r="AB936" i="12" s="1"/>
  <c r="BG826" i="12"/>
  <c r="BG937" i="12" s="1"/>
  <c r="DD827" i="12"/>
  <c r="DD938" i="12" s="1"/>
  <c r="L829" i="12"/>
  <c r="L940" i="12" s="1"/>
  <c r="K830" i="12"/>
  <c r="K941" i="12" s="1"/>
  <c r="P831" i="12"/>
  <c r="P942" i="12" s="1"/>
  <c r="CN831" i="12"/>
  <c r="CN942" i="12" s="1"/>
  <c r="W832" i="12"/>
  <c r="W943" i="12" s="1"/>
  <c r="BN832" i="12"/>
  <c r="BN943" i="12" s="1"/>
  <c r="DG832" i="12"/>
  <c r="DG943" i="12" s="1"/>
  <c r="AK833" i="12"/>
  <c r="AK944" i="12" s="1"/>
  <c r="BV833" i="12"/>
  <c r="BV944" i="12" s="1"/>
  <c r="DD833" i="12"/>
  <c r="DD944" i="12" s="1"/>
  <c r="AE834" i="12"/>
  <c r="AE945" i="12" s="1"/>
  <c r="BE834" i="12"/>
  <c r="BE945" i="12" s="1"/>
  <c r="CE834" i="12"/>
  <c r="CE945" i="12" s="1"/>
  <c r="DA834" i="12"/>
  <c r="DA945" i="12" s="1"/>
  <c r="V835" i="12"/>
  <c r="V946" i="12" s="1"/>
  <c r="AU835" i="12"/>
  <c r="AU946" i="12" s="1"/>
  <c r="BR835" i="12"/>
  <c r="BR946" i="12" s="1"/>
  <c r="CO835" i="12"/>
  <c r="CO946" i="12" s="1"/>
  <c r="F836" i="12"/>
  <c r="F947" i="12" s="1"/>
  <c r="Z836" i="12"/>
  <c r="Z947" i="12" s="1"/>
  <c r="AV836" i="12"/>
  <c r="AV947" i="12" s="1"/>
  <c r="BR836" i="12"/>
  <c r="BR947" i="12" s="1"/>
  <c r="CL836" i="12"/>
  <c r="CL947" i="12" s="1"/>
  <c r="DH836" i="12"/>
  <c r="DH947" i="12" s="1"/>
  <c r="Y837" i="12"/>
  <c r="Y948" i="12" s="1"/>
  <c r="AS837" i="12"/>
  <c r="AS948" i="12" s="1"/>
  <c r="BO837" i="12"/>
  <c r="BO948" i="12" s="1"/>
  <c r="CK837" i="12"/>
  <c r="CK948" i="12" s="1"/>
  <c r="DE837" i="12"/>
  <c r="DE948" i="12" s="1"/>
  <c r="V838" i="12"/>
  <c r="V949" i="12" s="1"/>
  <c r="AR838" i="12"/>
  <c r="AR949" i="12" s="1"/>
  <c r="BL838" i="12"/>
  <c r="BL949" i="12" s="1"/>
  <c r="CH838" i="12"/>
  <c r="CH949" i="12" s="1"/>
  <c r="DD838" i="12"/>
  <c r="DD949" i="12" s="1"/>
  <c r="S839" i="12"/>
  <c r="S950" i="12" s="1"/>
  <c r="AO839" i="12"/>
  <c r="AO950" i="12" s="1"/>
  <c r="BK839" i="12"/>
  <c r="BK950" i="12" s="1"/>
  <c r="CE839" i="12"/>
  <c r="CE950" i="12" s="1"/>
  <c r="DA839" i="12"/>
  <c r="DA950" i="12" s="1"/>
  <c r="R840" i="12"/>
  <c r="R951" i="12" s="1"/>
  <c r="AL840" i="12"/>
  <c r="AL951" i="12" s="1"/>
  <c r="BH840" i="12"/>
  <c r="BH951" i="12" s="1"/>
  <c r="CD840" i="12"/>
  <c r="CD951" i="12" s="1"/>
  <c r="CX840" i="12"/>
  <c r="CX951" i="12" s="1"/>
  <c r="O841" i="12"/>
  <c r="O952" i="12" s="1"/>
  <c r="AK841" i="12"/>
  <c r="AK952" i="12" s="1"/>
  <c r="BE841" i="12"/>
  <c r="BE952" i="12" s="1"/>
  <c r="CA841" i="12"/>
  <c r="CA952" i="12" s="1"/>
  <c r="CW841" i="12"/>
  <c r="CW952" i="12" s="1"/>
  <c r="L842" i="12"/>
  <c r="L953" i="12" s="1"/>
  <c r="AH842" i="12"/>
  <c r="AH953" i="12" s="1"/>
  <c r="BD842" i="12"/>
  <c r="BD953" i="12" s="1"/>
  <c r="BX842" i="12"/>
  <c r="BX953" i="12" s="1"/>
  <c r="CO842" i="12"/>
  <c r="CO953" i="12" s="1"/>
  <c r="DE842" i="12"/>
  <c r="DE953" i="12" s="1"/>
  <c r="P843" i="12"/>
  <c r="P954" i="12" s="1"/>
  <c r="AF843" i="12"/>
  <c r="AF954" i="12" s="1"/>
  <c r="AV843" i="12"/>
  <c r="AV954" i="12" s="1"/>
  <c r="BL843" i="12"/>
  <c r="BL954" i="12" s="1"/>
  <c r="BY843" i="12"/>
  <c r="BY954" i="12" s="1"/>
  <c r="CG843" i="12"/>
  <c r="CG954" i="12" s="1"/>
  <c r="CO843" i="12"/>
  <c r="CO954" i="12" s="1"/>
  <c r="CW843" i="12"/>
  <c r="CW954" i="12" s="1"/>
  <c r="DE843" i="12"/>
  <c r="DE954" i="12" s="1"/>
  <c r="H844" i="12"/>
  <c r="H955" i="12" s="1"/>
  <c r="P844" i="12"/>
  <c r="P955" i="12" s="1"/>
  <c r="X844" i="12"/>
  <c r="X955" i="12" s="1"/>
  <c r="AF844" i="12"/>
  <c r="AF955" i="12" s="1"/>
  <c r="AN844" i="12"/>
  <c r="AN955" i="12" s="1"/>
  <c r="AV844" i="12"/>
  <c r="AV955" i="12" s="1"/>
  <c r="BD844" i="12"/>
  <c r="BD955" i="12" s="1"/>
  <c r="BL844" i="12"/>
  <c r="BL955" i="12" s="1"/>
  <c r="BT844" i="12"/>
  <c r="BT955" i="12" s="1"/>
  <c r="CB844" i="12"/>
  <c r="CB955" i="12" s="1"/>
  <c r="CJ844" i="12"/>
  <c r="CJ955" i="12" s="1"/>
  <c r="CR844" i="12"/>
  <c r="CR955" i="12" s="1"/>
  <c r="CZ844" i="12"/>
  <c r="CZ955" i="12" s="1"/>
  <c r="DH844" i="12"/>
  <c r="DH955" i="12" s="1"/>
  <c r="K845" i="12"/>
  <c r="K956" i="12" s="1"/>
  <c r="S845" i="12"/>
  <c r="S956" i="12" s="1"/>
  <c r="AA845" i="12"/>
  <c r="AA956" i="12" s="1"/>
  <c r="AI845" i="12"/>
  <c r="AI956" i="12" s="1"/>
  <c r="AQ845" i="12"/>
  <c r="AQ956" i="12" s="1"/>
  <c r="AY845" i="12"/>
  <c r="AY956" i="12" s="1"/>
  <c r="BG845" i="12"/>
  <c r="BG956" i="12" s="1"/>
  <c r="BO845" i="12"/>
  <c r="BO956" i="12" s="1"/>
  <c r="BW845" i="12"/>
  <c r="BW956" i="12" s="1"/>
  <c r="CE845" i="12"/>
  <c r="CE956" i="12" s="1"/>
  <c r="CM845" i="12"/>
  <c r="CM956" i="12" s="1"/>
  <c r="CU845" i="12"/>
  <c r="CU956" i="12" s="1"/>
  <c r="DC845" i="12"/>
  <c r="DC956" i="12" s="1"/>
  <c r="F846" i="12"/>
  <c r="F957" i="12" s="1"/>
  <c r="N846" i="12"/>
  <c r="N957" i="12" s="1"/>
  <c r="V846" i="12"/>
  <c r="V957" i="12" s="1"/>
  <c r="AD846" i="12"/>
  <c r="AD957" i="12" s="1"/>
  <c r="AL846" i="12"/>
  <c r="AL957" i="12" s="1"/>
  <c r="AT846" i="12"/>
  <c r="AT957" i="12" s="1"/>
  <c r="BB846" i="12"/>
  <c r="BB957" i="12" s="1"/>
  <c r="BJ846" i="12"/>
  <c r="BJ957" i="12" s="1"/>
  <c r="BR846" i="12"/>
  <c r="BR957" i="12" s="1"/>
  <c r="BZ846" i="12"/>
  <c r="BZ957" i="12" s="1"/>
  <c r="CH846" i="12"/>
  <c r="CH957" i="12" s="1"/>
  <c r="CP846" i="12"/>
  <c r="CP957" i="12" s="1"/>
  <c r="CX846" i="12"/>
  <c r="CX957" i="12" s="1"/>
  <c r="DF846" i="12"/>
  <c r="DF957" i="12" s="1"/>
  <c r="I847" i="12"/>
  <c r="I958" i="12" s="1"/>
  <c r="Q847" i="12"/>
  <c r="Q958" i="12" s="1"/>
  <c r="Y847" i="12"/>
  <c r="Y958" i="12" s="1"/>
  <c r="AG847" i="12"/>
  <c r="AG958" i="12" s="1"/>
  <c r="AO847" i="12"/>
  <c r="AO958" i="12" s="1"/>
  <c r="AW847" i="12"/>
  <c r="AW958" i="12" s="1"/>
  <c r="BE847" i="12"/>
  <c r="BE958" i="12" s="1"/>
  <c r="BM847" i="12"/>
  <c r="BM958" i="12" s="1"/>
  <c r="BU847" i="12"/>
  <c r="BU958" i="12" s="1"/>
  <c r="CC847" i="12"/>
  <c r="CC958" i="12" s="1"/>
  <c r="CK847" i="12"/>
  <c r="CK958" i="12" s="1"/>
  <c r="CS847" i="12"/>
  <c r="CS958" i="12" s="1"/>
  <c r="DA847" i="12"/>
  <c r="DA958" i="12" s="1"/>
  <c r="D848" i="12"/>
  <c r="D959" i="12" s="1"/>
  <c r="L848" i="12"/>
  <c r="L959" i="12" s="1"/>
  <c r="T848" i="12"/>
  <c r="T959" i="12" s="1"/>
  <c r="AB848" i="12"/>
  <c r="AB959" i="12" s="1"/>
  <c r="AJ848" i="12"/>
  <c r="AJ959" i="12" s="1"/>
  <c r="AR848" i="12"/>
  <c r="AR959" i="12" s="1"/>
  <c r="AZ848" i="12"/>
  <c r="AZ959" i="12" s="1"/>
  <c r="BH848" i="12"/>
  <c r="BH959" i="12" s="1"/>
  <c r="BP848" i="12"/>
  <c r="BP959" i="12" s="1"/>
  <c r="BX848" i="12"/>
  <c r="BX959" i="12" s="1"/>
  <c r="CF848" i="12"/>
  <c r="CF959" i="12" s="1"/>
  <c r="CN848" i="12"/>
  <c r="CN959" i="12" s="1"/>
  <c r="CV848" i="12"/>
  <c r="CV959" i="12" s="1"/>
  <c r="DD848" i="12"/>
  <c r="DD959" i="12" s="1"/>
  <c r="G849" i="12"/>
  <c r="G960" i="12" s="1"/>
  <c r="O849" i="12"/>
  <c r="O960" i="12" s="1"/>
  <c r="W849" i="12"/>
  <c r="W960" i="12" s="1"/>
  <c r="AE849" i="12"/>
  <c r="AE960" i="12" s="1"/>
  <c r="AM849" i="12"/>
  <c r="AM960" i="12" s="1"/>
  <c r="AU849" i="12"/>
  <c r="AU960" i="12" s="1"/>
  <c r="BC849" i="12"/>
  <c r="BC960" i="12" s="1"/>
  <c r="BK849" i="12"/>
  <c r="BK960" i="12" s="1"/>
  <c r="BS849" i="12"/>
  <c r="BS960" i="12" s="1"/>
  <c r="CA849" i="12"/>
  <c r="CA960" i="12" s="1"/>
  <c r="CI849" i="12"/>
  <c r="CI960" i="12" s="1"/>
  <c r="CQ849" i="12"/>
  <c r="CQ960" i="12" s="1"/>
  <c r="CY849" i="12"/>
  <c r="CY960" i="12" s="1"/>
  <c r="DG849" i="12"/>
  <c r="DG960" i="12" s="1"/>
  <c r="J850" i="12"/>
  <c r="J961" i="12" s="1"/>
  <c r="R850" i="12"/>
  <c r="R961" i="12" s="1"/>
  <c r="Z850" i="12"/>
  <c r="Z961" i="12" s="1"/>
  <c r="AH850" i="12"/>
  <c r="AH961" i="12" s="1"/>
  <c r="AP850" i="12"/>
  <c r="AP961" i="12" s="1"/>
  <c r="AX850" i="12"/>
  <c r="AX961" i="12" s="1"/>
  <c r="BF850" i="12"/>
  <c r="BF961" i="12" s="1"/>
  <c r="BN850" i="12"/>
  <c r="BN961" i="12" s="1"/>
  <c r="BV850" i="12"/>
  <c r="BV961" i="12" s="1"/>
  <c r="CD850" i="12"/>
  <c r="CD961" i="12" s="1"/>
  <c r="CL850" i="12"/>
  <c r="CL961" i="12" s="1"/>
  <c r="CT850" i="12"/>
  <c r="CT961" i="12" s="1"/>
  <c r="DB850" i="12"/>
  <c r="DB961" i="12" s="1"/>
  <c r="E851" i="12"/>
  <c r="E962" i="12" s="1"/>
  <c r="M851" i="12"/>
  <c r="M962" i="12" s="1"/>
  <c r="U851" i="12"/>
  <c r="U962" i="12" s="1"/>
  <c r="AC851" i="12"/>
  <c r="AC962" i="12" s="1"/>
  <c r="AK851" i="12"/>
  <c r="AK962" i="12" s="1"/>
  <c r="AS851" i="12"/>
  <c r="AS962" i="12" s="1"/>
  <c r="BA851" i="12"/>
  <c r="BA962" i="12" s="1"/>
  <c r="BI851" i="12"/>
  <c r="BI962" i="12" s="1"/>
  <c r="BQ851" i="12"/>
  <c r="BQ962" i="12" s="1"/>
  <c r="BY851" i="12"/>
  <c r="BY962" i="12" s="1"/>
  <c r="CG851" i="12"/>
  <c r="CG962" i="12" s="1"/>
  <c r="CO851" i="12"/>
  <c r="CO962" i="12" s="1"/>
  <c r="CW851" i="12"/>
  <c r="CW962" i="12" s="1"/>
  <c r="DE851" i="12"/>
  <c r="DE962" i="12" s="1"/>
  <c r="H852" i="12"/>
  <c r="H963" i="12" s="1"/>
  <c r="P852" i="12"/>
  <c r="P963" i="12" s="1"/>
  <c r="X852" i="12"/>
  <c r="X963" i="12" s="1"/>
  <c r="AF852" i="12"/>
  <c r="AF963" i="12" s="1"/>
  <c r="AN852" i="12"/>
  <c r="AN963" i="12" s="1"/>
  <c r="AV852" i="12"/>
  <c r="AV963" i="12" s="1"/>
  <c r="BD852" i="12"/>
  <c r="BD963" i="12" s="1"/>
  <c r="BL852" i="12"/>
  <c r="BL963" i="12" s="1"/>
  <c r="BT852" i="12"/>
  <c r="BT963" i="12" s="1"/>
  <c r="CB852" i="12"/>
  <c r="CB963" i="12" s="1"/>
  <c r="CJ852" i="12"/>
  <c r="CJ963" i="12" s="1"/>
  <c r="CR852" i="12"/>
  <c r="CR963" i="12" s="1"/>
  <c r="CZ852" i="12"/>
  <c r="CZ963" i="12" s="1"/>
  <c r="DH852" i="12"/>
  <c r="DH963" i="12" s="1"/>
  <c r="K853" i="12"/>
  <c r="K964" i="12" s="1"/>
  <c r="S853" i="12"/>
  <c r="S964" i="12" s="1"/>
  <c r="AA853" i="12"/>
  <c r="AA964" i="12" s="1"/>
  <c r="AI853" i="12"/>
  <c r="AI964" i="12" s="1"/>
  <c r="AQ853" i="12"/>
  <c r="AQ964" i="12" s="1"/>
  <c r="AY853" i="12"/>
  <c r="AY964" i="12" s="1"/>
  <c r="BG853" i="12"/>
  <c r="BG964" i="12" s="1"/>
  <c r="BO853" i="12"/>
  <c r="BO964" i="12" s="1"/>
  <c r="BW853" i="12"/>
  <c r="BW964" i="12" s="1"/>
  <c r="CE853" i="12"/>
  <c r="CE964" i="12" s="1"/>
  <c r="CM853" i="12"/>
  <c r="CM964" i="12" s="1"/>
  <c r="CU853" i="12"/>
  <c r="CU964" i="12" s="1"/>
  <c r="DC853" i="12"/>
  <c r="DC964" i="12" s="1"/>
  <c r="F854" i="12"/>
  <c r="F965" i="12" s="1"/>
  <c r="N854" i="12"/>
  <c r="N965" i="12" s="1"/>
  <c r="V854" i="12"/>
  <c r="V965" i="12" s="1"/>
  <c r="AD854" i="12"/>
  <c r="AD965" i="12" s="1"/>
  <c r="AL854" i="12"/>
  <c r="AL965" i="12" s="1"/>
  <c r="AT854" i="12"/>
  <c r="AT965" i="12" s="1"/>
  <c r="BB854" i="12"/>
  <c r="BB965" i="12" s="1"/>
  <c r="BJ854" i="12"/>
  <c r="BJ965" i="12" s="1"/>
  <c r="BR854" i="12"/>
  <c r="BR965" i="12" s="1"/>
  <c r="BZ854" i="12"/>
  <c r="BZ965" i="12" s="1"/>
  <c r="CH854" i="12"/>
  <c r="CH965" i="12" s="1"/>
  <c r="CP854" i="12"/>
  <c r="CP965" i="12" s="1"/>
  <c r="CX854" i="12"/>
  <c r="CX965" i="12" s="1"/>
  <c r="DF854" i="12"/>
  <c r="DF965" i="12" s="1"/>
  <c r="I855" i="12"/>
  <c r="I966" i="12" s="1"/>
  <c r="Q855" i="12"/>
  <c r="Q966" i="12" s="1"/>
  <c r="Y855" i="12"/>
  <c r="Y966" i="12" s="1"/>
  <c r="AG855" i="12"/>
  <c r="AG966" i="12" s="1"/>
  <c r="AO855" i="12"/>
  <c r="AO966" i="12" s="1"/>
  <c r="AW855" i="12"/>
  <c r="AW966" i="12" s="1"/>
  <c r="BE855" i="12"/>
  <c r="BE966" i="12" s="1"/>
  <c r="BM855" i="12"/>
  <c r="BM966" i="12" s="1"/>
  <c r="BU855" i="12"/>
  <c r="BU966" i="12" s="1"/>
  <c r="CC855" i="12"/>
  <c r="CC966" i="12" s="1"/>
  <c r="CK855" i="12"/>
  <c r="CK966" i="12" s="1"/>
  <c r="CS855" i="12"/>
  <c r="CS966" i="12" s="1"/>
  <c r="DA855" i="12"/>
  <c r="DA966" i="12" s="1"/>
  <c r="D856" i="12"/>
  <c r="D967" i="12" s="1"/>
  <c r="L856" i="12"/>
  <c r="L967" i="12" s="1"/>
  <c r="T856" i="12"/>
  <c r="T967" i="12" s="1"/>
  <c r="AB856" i="12"/>
  <c r="AB967" i="12" s="1"/>
  <c r="AJ856" i="12"/>
  <c r="AJ967" i="12" s="1"/>
  <c r="AR856" i="12"/>
  <c r="AR967" i="12" s="1"/>
  <c r="AZ856" i="12"/>
  <c r="AZ967" i="12" s="1"/>
  <c r="BH856" i="12"/>
  <c r="BH967" i="12" s="1"/>
  <c r="BP856" i="12"/>
  <c r="BP967" i="12" s="1"/>
  <c r="BX856" i="12"/>
  <c r="BX967" i="12" s="1"/>
  <c r="CF856" i="12"/>
  <c r="CF967" i="12" s="1"/>
  <c r="CN856" i="12"/>
  <c r="CN967" i="12" s="1"/>
  <c r="CV856" i="12"/>
  <c r="CV967" i="12" s="1"/>
  <c r="DD856" i="12"/>
  <c r="DD967" i="12" s="1"/>
  <c r="G857" i="12"/>
  <c r="G968" i="12" s="1"/>
  <c r="O857" i="12"/>
  <c r="O968" i="12" s="1"/>
  <c r="W857" i="12"/>
  <c r="W968" i="12" s="1"/>
  <c r="AE857" i="12"/>
  <c r="AE968" i="12" s="1"/>
  <c r="AM857" i="12"/>
  <c r="AM968" i="12" s="1"/>
  <c r="AU857" i="12"/>
  <c r="AU968" i="12" s="1"/>
  <c r="BC857" i="12"/>
  <c r="BC968" i="12" s="1"/>
  <c r="BK857" i="12"/>
  <c r="BK968" i="12" s="1"/>
  <c r="BS857" i="12"/>
  <c r="BS968" i="12" s="1"/>
  <c r="CA857" i="12"/>
  <c r="CA968" i="12" s="1"/>
  <c r="CI857" i="12"/>
  <c r="CI968" i="12" s="1"/>
  <c r="CQ857" i="12"/>
  <c r="CQ968" i="12" s="1"/>
  <c r="CY857" i="12"/>
  <c r="CY968" i="12" s="1"/>
  <c r="DG857" i="12"/>
  <c r="DG968" i="12" s="1"/>
  <c r="J858" i="12"/>
  <c r="J969" i="12" s="1"/>
  <c r="R858" i="12"/>
  <c r="R969" i="12" s="1"/>
  <c r="Z858" i="12"/>
  <c r="Z969" i="12" s="1"/>
  <c r="AH858" i="12"/>
  <c r="AH969" i="12" s="1"/>
  <c r="AP858" i="12"/>
  <c r="AP969" i="12" s="1"/>
  <c r="AX858" i="12"/>
  <c r="AX969" i="12" s="1"/>
  <c r="BF858" i="12"/>
  <c r="BF969" i="12" s="1"/>
  <c r="BN858" i="12"/>
  <c r="BN969" i="12" s="1"/>
  <c r="BV858" i="12"/>
  <c r="BV969" i="12" s="1"/>
  <c r="CD858" i="12"/>
  <c r="CD969" i="12" s="1"/>
  <c r="CL858" i="12"/>
  <c r="CL969" i="12" s="1"/>
  <c r="CT858" i="12"/>
  <c r="CT969" i="12" s="1"/>
  <c r="DB858" i="12"/>
  <c r="DB969" i="12" s="1"/>
  <c r="E859" i="12"/>
  <c r="E970" i="12" s="1"/>
  <c r="M859" i="12"/>
  <c r="M970" i="12" s="1"/>
  <c r="U859" i="12"/>
  <c r="U970" i="12" s="1"/>
  <c r="AC859" i="12"/>
  <c r="AC970" i="12" s="1"/>
  <c r="AK859" i="12"/>
  <c r="AK970" i="12" s="1"/>
  <c r="AS859" i="12"/>
  <c r="AS970" i="12" s="1"/>
  <c r="BA859" i="12"/>
  <c r="BA970" i="12" s="1"/>
  <c r="BI859" i="12"/>
  <c r="BI970" i="12" s="1"/>
  <c r="BQ859" i="12"/>
  <c r="BQ970" i="12" s="1"/>
  <c r="BY859" i="12"/>
  <c r="BY970" i="12" s="1"/>
  <c r="CG859" i="12"/>
  <c r="CG970" i="12" s="1"/>
  <c r="CO859" i="12"/>
  <c r="CO970" i="12" s="1"/>
  <c r="CW859" i="12"/>
  <c r="CW970" i="12" s="1"/>
  <c r="DE859" i="12"/>
  <c r="DE970" i="12" s="1"/>
  <c r="H860" i="12"/>
  <c r="H971" i="12" s="1"/>
  <c r="P860" i="12"/>
  <c r="P971" i="12" s="1"/>
  <c r="X860" i="12"/>
  <c r="X971" i="12" s="1"/>
  <c r="AF860" i="12"/>
  <c r="AF971" i="12" s="1"/>
  <c r="AN860" i="12"/>
  <c r="AN971" i="12" s="1"/>
  <c r="AV860" i="12"/>
  <c r="AV971" i="12" s="1"/>
  <c r="BD860" i="12"/>
  <c r="BD971" i="12" s="1"/>
  <c r="BL860" i="12"/>
  <c r="BL971" i="12" s="1"/>
  <c r="BT860" i="12"/>
  <c r="BT971" i="12" s="1"/>
  <c r="CB860" i="12"/>
  <c r="CB971" i="12" s="1"/>
  <c r="CJ860" i="12"/>
  <c r="CJ971" i="12" s="1"/>
  <c r="CR860" i="12"/>
  <c r="CR971" i="12" s="1"/>
  <c r="CZ860" i="12"/>
  <c r="CZ971" i="12" s="1"/>
  <c r="DH860" i="12"/>
  <c r="DH971" i="12" s="1"/>
  <c r="K861" i="12"/>
  <c r="K972" i="12" s="1"/>
  <c r="S861" i="12"/>
  <c r="S972" i="12" s="1"/>
  <c r="AA861" i="12"/>
  <c r="AA972" i="12" s="1"/>
  <c r="AI861" i="12"/>
  <c r="AI972" i="12" s="1"/>
  <c r="AQ861" i="12"/>
  <c r="AQ972" i="12" s="1"/>
  <c r="AY861" i="12"/>
  <c r="AY972" i="12" s="1"/>
  <c r="BG861" i="12"/>
  <c r="BG972" i="12" s="1"/>
  <c r="BO861" i="12"/>
  <c r="BO972" i="12" s="1"/>
  <c r="BW861" i="12"/>
  <c r="BW972" i="12" s="1"/>
  <c r="CE861" i="12"/>
  <c r="CE972" i="12" s="1"/>
  <c r="CM861" i="12"/>
  <c r="CM972" i="12" s="1"/>
  <c r="CU861" i="12"/>
  <c r="CU972" i="12" s="1"/>
  <c r="DC861" i="12"/>
  <c r="DC972" i="12" s="1"/>
  <c r="F862" i="12"/>
  <c r="F973" i="12" s="1"/>
  <c r="N862" i="12"/>
  <c r="N973" i="12" s="1"/>
  <c r="V862" i="12"/>
  <c r="V973" i="12" s="1"/>
  <c r="AD862" i="12"/>
  <c r="AD973" i="12" s="1"/>
  <c r="AL862" i="12"/>
  <c r="AL973" i="12" s="1"/>
  <c r="AT862" i="12"/>
  <c r="AT973" i="12" s="1"/>
  <c r="BB862" i="12"/>
  <c r="BB973" i="12" s="1"/>
  <c r="BJ862" i="12"/>
  <c r="BJ973" i="12" s="1"/>
  <c r="BR862" i="12"/>
  <c r="BR973" i="12" s="1"/>
  <c r="BZ862" i="12"/>
  <c r="BZ973" i="12" s="1"/>
  <c r="CH862" i="12"/>
  <c r="CH973" i="12" s="1"/>
  <c r="CP862" i="12"/>
  <c r="CP973" i="12" s="1"/>
  <c r="CX862" i="12"/>
  <c r="CX973" i="12" s="1"/>
  <c r="DF862" i="12"/>
  <c r="DF973" i="12" s="1"/>
  <c r="I863" i="12"/>
  <c r="I974" i="12" s="1"/>
  <c r="Q863" i="12"/>
  <c r="Q974" i="12" s="1"/>
  <c r="Y863" i="12"/>
  <c r="Y974" i="12" s="1"/>
  <c r="AG863" i="12"/>
  <c r="AG974" i="12" s="1"/>
  <c r="AO863" i="12"/>
  <c r="AO974" i="12" s="1"/>
  <c r="AW863" i="12"/>
  <c r="AW974" i="12" s="1"/>
  <c r="BE863" i="12"/>
  <c r="BE974" i="12" s="1"/>
  <c r="BM863" i="12"/>
  <c r="BM974" i="12" s="1"/>
  <c r="BU863" i="12"/>
  <c r="BU974" i="12" s="1"/>
  <c r="CC863" i="12"/>
  <c r="CC974" i="12" s="1"/>
  <c r="CK863" i="12"/>
  <c r="CK974" i="12" s="1"/>
  <c r="AK813" i="12"/>
  <c r="AK924" i="12" s="1"/>
  <c r="G817" i="12"/>
  <c r="G928" i="12" s="1"/>
  <c r="DB820" i="12"/>
  <c r="DB931" i="12" s="1"/>
  <c r="CH823" i="12"/>
  <c r="CH934" i="12" s="1"/>
  <c r="AN825" i="12"/>
  <c r="AN936" i="12" s="1"/>
  <c r="CK826" i="12"/>
  <c r="CK937" i="12" s="1"/>
  <c r="M828" i="12"/>
  <c r="M939" i="12" s="1"/>
  <c r="T829" i="12"/>
  <c r="T940" i="12" s="1"/>
  <c r="AE830" i="12"/>
  <c r="AE941" i="12" s="1"/>
  <c r="AD831" i="12"/>
  <c r="AD942" i="12" s="1"/>
  <c r="CQ831" i="12"/>
  <c r="CQ942" i="12" s="1"/>
  <c r="AE832" i="12"/>
  <c r="AE943" i="12" s="1"/>
  <c r="BS832" i="12"/>
  <c r="BS943" i="12" s="1"/>
  <c r="E833" i="12"/>
  <c r="E944" i="12" s="1"/>
  <c r="AR833" i="12"/>
  <c r="AR944" i="12" s="1"/>
  <c r="BX833" i="12"/>
  <c r="BX944" i="12" s="1"/>
  <c r="D834" i="12"/>
  <c r="D945" i="12" s="1"/>
  <c r="AK834" i="12"/>
  <c r="AK945" i="12" s="1"/>
  <c r="BH834" i="12"/>
  <c r="BH945" i="12" s="1"/>
  <c r="CG834" i="12"/>
  <c r="CG945" i="12" s="1"/>
  <c r="DF834" i="12"/>
  <c r="DF945" i="12" s="1"/>
  <c r="X835" i="12"/>
  <c r="X946" i="12" s="1"/>
  <c r="AW835" i="12"/>
  <c r="AW946" i="12" s="1"/>
  <c r="BV835" i="12"/>
  <c r="BV946" i="12" s="1"/>
  <c r="CQ835" i="12"/>
  <c r="CQ946" i="12" s="1"/>
  <c r="H836" i="12"/>
  <c r="H947" i="12" s="1"/>
  <c r="AD836" i="12"/>
  <c r="AD947" i="12" s="1"/>
  <c r="AX836" i="12"/>
  <c r="AX947" i="12" s="1"/>
  <c r="BT836" i="12"/>
  <c r="BT947" i="12" s="1"/>
  <c r="CP836" i="12"/>
  <c r="CP947" i="12" s="1"/>
  <c r="E837" i="12"/>
  <c r="E948" i="12" s="1"/>
  <c r="AA837" i="12"/>
  <c r="AA948" i="12" s="1"/>
  <c r="AW837" i="12"/>
  <c r="AW948" i="12" s="1"/>
  <c r="BQ837" i="12"/>
  <c r="BQ948" i="12" s="1"/>
  <c r="CM837" i="12"/>
  <c r="CM948" i="12" s="1"/>
  <c r="D838" i="12"/>
  <c r="D949" i="12" s="1"/>
  <c r="X838" i="12"/>
  <c r="X949" i="12" s="1"/>
  <c r="AT838" i="12"/>
  <c r="AT949" i="12" s="1"/>
  <c r="BP838" i="12"/>
  <c r="BP949" i="12" s="1"/>
  <c r="CJ838" i="12"/>
  <c r="CJ949" i="12" s="1"/>
  <c r="DF838" i="12"/>
  <c r="DF949" i="12" s="1"/>
  <c r="W839" i="12"/>
  <c r="W950" i="12" s="1"/>
  <c r="AQ839" i="12"/>
  <c r="AQ950" i="12" s="1"/>
  <c r="BM839" i="12"/>
  <c r="BM950" i="12" s="1"/>
  <c r="CI839" i="12"/>
  <c r="CI950" i="12" s="1"/>
  <c r="DC839" i="12"/>
  <c r="DC950" i="12" s="1"/>
  <c r="T840" i="12"/>
  <c r="T951" i="12" s="1"/>
  <c r="AP840" i="12"/>
  <c r="AP951" i="12" s="1"/>
  <c r="BJ840" i="12"/>
  <c r="BJ951" i="12" s="1"/>
  <c r="CF840" i="12"/>
  <c r="CF951" i="12" s="1"/>
  <c r="DB840" i="12"/>
  <c r="DB951" i="12" s="1"/>
  <c r="Q841" i="12"/>
  <c r="Q952" i="12" s="1"/>
  <c r="AM841" i="12"/>
  <c r="AM952" i="12" s="1"/>
  <c r="BI841" i="12"/>
  <c r="BI952" i="12" s="1"/>
  <c r="CC841" i="12"/>
  <c r="CC952" i="12" s="1"/>
  <c r="CY841" i="12"/>
  <c r="CY952" i="12" s="1"/>
  <c r="P842" i="12"/>
  <c r="P953" i="12" s="1"/>
  <c r="AJ842" i="12"/>
  <c r="AJ953" i="12" s="1"/>
  <c r="BF842" i="12"/>
  <c r="BF953" i="12" s="1"/>
  <c r="CB842" i="12"/>
  <c r="CB953" i="12" s="1"/>
  <c r="CR842" i="12"/>
  <c r="CR953" i="12" s="1"/>
  <c r="DH842" i="12"/>
  <c r="DH953" i="12" s="1"/>
  <c r="S843" i="12"/>
  <c r="S954" i="12" s="1"/>
  <c r="AI843" i="12"/>
  <c r="AI954" i="12" s="1"/>
  <c r="AY843" i="12"/>
  <c r="AY954" i="12" s="1"/>
  <c r="BO843" i="12"/>
  <c r="BO954" i="12" s="1"/>
  <c r="BZ843" i="12"/>
  <c r="BZ954" i="12" s="1"/>
  <c r="CH843" i="12"/>
  <c r="CH954" i="12" s="1"/>
  <c r="CP843" i="12"/>
  <c r="CP954" i="12" s="1"/>
  <c r="CX843" i="12"/>
  <c r="CX954" i="12" s="1"/>
  <c r="DF843" i="12"/>
  <c r="DF954" i="12" s="1"/>
  <c r="I844" i="12"/>
  <c r="I955" i="12" s="1"/>
  <c r="Q844" i="12"/>
  <c r="Q955" i="12" s="1"/>
  <c r="Y844" i="12"/>
  <c r="Y955" i="12" s="1"/>
  <c r="AG844" i="12"/>
  <c r="AG955" i="12" s="1"/>
  <c r="AO844" i="12"/>
  <c r="AO955" i="12" s="1"/>
  <c r="AW844" i="12"/>
  <c r="AW955" i="12" s="1"/>
  <c r="BE844" i="12"/>
  <c r="BE955" i="12" s="1"/>
  <c r="BM844" i="12"/>
  <c r="BM955" i="12" s="1"/>
  <c r="BU844" i="12"/>
  <c r="BU955" i="12" s="1"/>
  <c r="CC844" i="12"/>
  <c r="CC955" i="12" s="1"/>
  <c r="CK844" i="12"/>
  <c r="CK955" i="12" s="1"/>
  <c r="CS844" i="12"/>
  <c r="CS955" i="12" s="1"/>
  <c r="DA844" i="12"/>
  <c r="DA955" i="12" s="1"/>
  <c r="D845" i="12"/>
  <c r="D956" i="12" s="1"/>
  <c r="L845" i="12"/>
  <c r="L956" i="12" s="1"/>
  <c r="T845" i="12"/>
  <c r="T956" i="12" s="1"/>
  <c r="AB845" i="12"/>
  <c r="AB956" i="12" s="1"/>
  <c r="AJ845" i="12"/>
  <c r="AJ956" i="12" s="1"/>
  <c r="AR845" i="12"/>
  <c r="AR956" i="12" s="1"/>
  <c r="AZ845" i="12"/>
  <c r="AZ956" i="12" s="1"/>
  <c r="BH845" i="12"/>
  <c r="BH956" i="12" s="1"/>
  <c r="BP845" i="12"/>
  <c r="BP956" i="12" s="1"/>
  <c r="BX845" i="12"/>
  <c r="BX956" i="12" s="1"/>
  <c r="CF845" i="12"/>
  <c r="CF956" i="12" s="1"/>
  <c r="CN845" i="12"/>
  <c r="CN956" i="12" s="1"/>
  <c r="CV845" i="12"/>
  <c r="CV956" i="12" s="1"/>
  <c r="DD845" i="12"/>
  <c r="DD956" i="12" s="1"/>
  <c r="G846" i="12"/>
  <c r="G957" i="12" s="1"/>
  <c r="O846" i="12"/>
  <c r="O957" i="12" s="1"/>
  <c r="W846" i="12"/>
  <c r="W957" i="12" s="1"/>
  <c r="AE846" i="12"/>
  <c r="AE957" i="12" s="1"/>
  <c r="AM846" i="12"/>
  <c r="AM957" i="12" s="1"/>
  <c r="AU846" i="12"/>
  <c r="AU957" i="12" s="1"/>
  <c r="BC846" i="12"/>
  <c r="BC957" i="12" s="1"/>
  <c r="BK846" i="12"/>
  <c r="BK957" i="12" s="1"/>
  <c r="BS846" i="12"/>
  <c r="BS957" i="12" s="1"/>
  <c r="CA846" i="12"/>
  <c r="CA957" i="12" s="1"/>
  <c r="CI846" i="12"/>
  <c r="CI957" i="12" s="1"/>
  <c r="CQ846" i="12"/>
  <c r="CQ957" i="12" s="1"/>
  <c r="CY846" i="12"/>
  <c r="CY957" i="12" s="1"/>
  <c r="DG846" i="12"/>
  <c r="DG957" i="12" s="1"/>
  <c r="J847" i="12"/>
  <c r="J958" i="12" s="1"/>
  <c r="R847" i="12"/>
  <c r="R958" i="12" s="1"/>
  <c r="Z847" i="12"/>
  <c r="Z958" i="12" s="1"/>
  <c r="AH847" i="12"/>
  <c r="AH958" i="12" s="1"/>
  <c r="AP847" i="12"/>
  <c r="AP958" i="12" s="1"/>
  <c r="AX847" i="12"/>
  <c r="AX958" i="12" s="1"/>
  <c r="BF847" i="12"/>
  <c r="BF958" i="12" s="1"/>
  <c r="BN847" i="12"/>
  <c r="BN958" i="12" s="1"/>
  <c r="BV847" i="12"/>
  <c r="BV958" i="12" s="1"/>
  <c r="CD847" i="12"/>
  <c r="CD958" i="12" s="1"/>
  <c r="CL847" i="12"/>
  <c r="CL958" i="12" s="1"/>
  <c r="CT847" i="12"/>
  <c r="CT958" i="12" s="1"/>
  <c r="DB847" i="12"/>
  <c r="DB958" i="12" s="1"/>
  <c r="E848" i="12"/>
  <c r="E959" i="12" s="1"/>
  <c r="M848" i="12"/>
  <c r="M959" i="12" s="1"/>
  <c r="U848" i="12"/>
  <c r="U959" i="12" s="1"/>
  <c r="AC848" i="12"/>
  <c r="AC959" i="12" s="1"/>
  <c r="AK848" i="12"/>
  <c r="AK959" i="12" s="1"/>
  <c r="AS848" i="12"/>
  <c r="AS959" i="12" s="1"/>
  <c r="BA848" i="12"/>
  <c r="BA959" i="12" s="1"/>
  <c r="BI848" i="12"/>
  <c r="BI959" i="12" s="1"/>
  <c r="BQ848" i="12"/>
  <c r="BQ959" i="12" s="1"/>
  <c r="BY848" i="12"/>
  <c r="BY959" i="12" s="1"/>
  <c r="CG848" i="12"/>
  <c r="CG959" i="12" s="1"/>
  <c r="CO848" i="12"/>
  <c r="CO959" i="12" s="1"/>
  <c r="CW848" i="12"/>
  <c r="CW959" i="12" s="1"/>
  <c r="DE848" i="12"/>
  <c r="DE959" i="12" s="1"/>
  <c r="H849" i="12"/>
  <c r="H960" i="12" s="1"/>
  <c r="P849" i="12"/>
  <c r="P960" i="12" s="1"/>
  <c r="X849" i="12"/>
  <c r="X960" i="12" s="1"/>
  <c r="AF849" i="12"/>
  <c r="AF960" i="12" s="1"/>
  <c r="AN849" i="12"/>
  <c r="AN960" i="12" s="1"/>
  <c r="AV849" i="12"/>
  <c r="AV960" i="12" s="1"/>
  <c r="BD849" i="12"/>
  <c r="BD960" i="12" s="1"/>
  <c r="BL849" i="12"/>
  <c r="BL960" i="12" s="1"/>
  <c r="BT849" i="12"/>
  <c r="BT960" i="12" s="1"/>
  <c r="CB849" i="12"/>
  <c r="CB960" i="12" s="1"/>
  <c r="CJ849" i="12"/>
  <c r="CJ960" i="12" s="1"/>
  <c r="CR849" i="12"/>
  <c r="CR960" i="12" s="1"/>
  <c r="CZ849" i="12"/>
  <c r="CZ960" i="12" s="1"/>
  <c r="DH849" i="12"/>
  <c r="DH960" i="12" s="1"/>
  <c r="K850" i="12"/>
  <c r="K961" i="12" s="1"/>
  <c r="S850" i="12"/>
  <c r="S961" i="12" s="1"/>
  <c r="AA850" i="12"/>
  <c r="AA961" i="12" s="1"/>
  <c r="AI850" i="12"/>
  <c r="AI961" i="12" s="1"/>
  <c r="AQ850" i="12"/>
  <c r="AQ961" i="12" s="1"/>
  <c r="AY850" i="12"/>
  <c r="AY961" i="12" s="1"/>
  <c r="BG850" i="12"/>
  <c r="BG961" i="12" s="1"/>
  <c r="BO850" i="12"/>
  <c r="BO961" i="12" s="1"/>
  <c r="BW850" i="12"/>
  <c r="BW961" i="12" s="1"/>
  <c r="CE850" i="12"/>
  <c r="CE961" i="12" s="1"/>
  <c r="CM850" i="12"/>
  <c r="CM961" i="12" s="1"/>
  <c r="CU850" i="12"/>
  <c r="CU961" i="12" s="1"/>
  <c r="DC850" i="12"/>
  <c r="DC961" i="12" s="1"/>
  <c r="F851" i="12"/>
  <c r="F962" i="12" s="1"/>
  <c r="N851" i="12"/>
  <c r="N962" i="12" s="1"/>
  <c r="V851" i="12"/>
  <c r="V962" i="12" s="1"/>
  <c r="AD851" i="12"/>
  <c r="AD962" i="12" s="1"/>
  <c r="AL851" i="12"/>
  <c r="AL962" i="12" s="1"/>
  <c r="AT851" i="12"/>
  <c r="AT962" i="12" s="1"/>
  <c r="BB851" i="12"/>
  <c r="BB962" i="12" s="1"/>
  <c r="BJ851" i="12"/>
  <c r="BJ962" i="12" s="1"/>
  <c r="BR851" i="12"/>
  <c r="BR962" i="12" s="1"/>
  <c r="BZ851" i="12"/>
  <c r="BZ962" i="12" s="1"/>
  <c r="CH851" i="12"/>
  <c r="CH962" i="12" s="1"/>
  <c r="CP851" i="12"/>
  <c r="CP962" i="12" s="1"/>
  <c r="CX851" i="12"/>
  <c r="CX962" i="12" s="1"/>
  <c r="DF851" i="12"/>
  <c r="DF962" i="12" s="1"/>
  <c r="I852" i="12"/>
  <c r="I963" i="12" s="1"/>
  <c r="Q852" i="12"/>
  <c r="Q963" i="12" s="1"/>
  <c r="Y852" i="12"/>
  <c r="Y963" i="12" s="1"/>
  <c r="AG852" i="12"/>
  <c r="AG963" i="12" s="1"/>
  <c r="AO852" i="12"/>
  <c r="AO963" i="12" s="1"/>
  <c r="AW852" i="12"/>
  <c r="AW963" i="12" s="1"/>
  <c r="BE852" i="12"/>
  <c r="BE963" i="12" s="1"/>
  <c r="BM852" i="12"/>
  <c r="BM963" i="12" s="1"/>
  <c r="BU852" i="12"/>
  <c r="BU963" i="12" s="1"/>
  <c r="CC852" i="12"/>
  <c r="CC963" i="12" s="1"/>
  <c r="CK852" i="12"/>
  <c r="CK963" i="12" s="1"/>
  <c r="CS852" i="12"/>
  <c r="CS963" i="12" s="1"/>
  <c r="DA852" i="12"/>
  <c r="DA963" i="12" s="1"/>
  <c r="D853" i="12"/>
  <c r="D964" i="12" s="1"/>
  <c r="L853" i="12"/>
  <c r="L964" i="12" s="1"/>
  <c r="T853" i="12"/>
  <c r="T964" i="12" s="1"/>
  <c r="AB853" i="12"/>
  <c r="AB964" i="12" s="1"/>
  <c r="AJ853" i="12"/>
  <c r="AJ964" i="12" s="1"/>
  <c r="AR853" i="12"/>
  <c r="AR964" i="12" s="1"/>
  <c r="AZ853" i="12"/>
  <c r="AZ964" i="12" s="1"/>
  <c r="BH853" i="12"/>
  <c r="BH964" i="12" s="1"/>
  <c r="BP853" i="12"/>
  <c r="BP964" i="12" s="1"/>
  <c r="BX853" i="12"/>
  <c r="BX964" i="12" s="1"/>
  <c r="CF853" i="12"/>
  <c r="CF964" i="12" s="1"/>
  <c r="CN853" i="12"/>
  <c r="CN964" i="12" s="1"/>
  <c r="CV853" i="12"/>
  <c r="CV964" i="12" s="1"/>
  <c r="DD853" i="12"/>
  <c r="DD964" i="12" s="1"/>
  <c r="G854" i="12"/>
  <c r="G965" i="12" s="1"/>
  <c r="O854" i="12"/>
  <c r="O965" i="12" s="1"/>
  <c r="W854" i="12"/>
  <c r="W965" i="12" s="1"/>
  <c r="AE854" i="12"/>
  <c r="AE965" i="12" s="1"/>
  <c r="AM854" i="12"/>
  <c r="AM965" i="12" s="1"/>
  <c r="AU854" i="12"/>
  <c r="AU965" i="12" s="1"/>
  <c r="BC854" i="12"/>
  <c r="BC965" i="12" s="1"/>
  <c r="BK854" i="12"/>
  <c r="BK965" i="12" s="1"/>
  <c r="BS854" i="12"/>
  <c r="BS965" i="12" s="1"/>
  <c r="CA854" i="12"/>
  <c r="CA965" i="12" s="1"/>
  <c r="CI854" i="12"/>
  <c r="CI965" i="12" s="1"/>
  <c r="CQ854" i="12"/>
  <c r="CQ965" i="12" s="1"/>
  <c r="CY854" i="12"/>
  <c r="CY965" i="12" s="1"/>
  <c r="DG854" i="12"/>
  <c r="DG965" i="12" s="1"/>
  <c r="J855" i="12"/>
  <c r="J966" i="12" s="1"/>
  <c r="R855" i="12"/>
  <c r="R966" i="12" s="1"/>
  <c r="Z855" i="12"/>
  <c r="Z966" i="12" s="1"/>
  <c r="AH855" i="12"/>
  <c r="AH966" i="12" s="1"/>
  <c r="AP855" i="12"/>
  <c r="AP966" i="12" s="1"/>
  <c r="AX855" i="12"/>
  <c r="AX966" i="12" s="1"/>
  <c r="BF855" i="12"/>
  <c r="BF966" i="12" s="1"/>
  <c r="BN855" i="12"/>
  <c r="BN966" i="12" s="1"/>
  <c r="BV855" i="12"/>
  <c r="BV966" i="12" s="1"/>
  <c r="CD855" i="12"/>
  <c r="CD966" i="12" s="1"/>
  <c r="CL855" i="12"/>
  <c r="CL966" i="12" s="1"/>
  <c r="CT855" i="12"/>
  <c r="CT966" i="12" s="1"/>
  <c r="DB855" i="12"/>
  <c r="DB966" i="12" s="1"/>
  <c r="E856" i="12"/>
  <c r="E967" i="12" s="1"/>
  <c r="M856" i="12"/>
  <c r="M967" i="12" s="1"/>
  <c r="U856" i="12"/>
  <c r="U967" i="12" s="1"/>
  <c r="AC856" i="12"/>
  <c r="AC967" i="12" s="1"/>
  <c r="AK856" i="12"/>
  <c r="AK967" i="12" s="1"/>
  <c r="AS856" i="12"/>
  <c r="AS967" i="12" s="1"/>
  <c r="BA856" i="12"/>
  <c r="BA967" i="12" s="1"/>
  <c r="BI856" i="12"/>
  <c r="BI967" i="12" s="1"/>
  <c r="BQ856" i="12"/>
  <c r="BQ967" i="12" s="1"/>
  <c r="BY856" i="12"/>
  <c r="BY967" i="12" s="1"/>
  <c r="CG856" i="12"/>
  <c r="CG967" i="12" s="1"/>
  <c r="CO856" i="12"/>
  <c r="CO967" i="12" s="1"/>
  <c r="CW856" i="12"/>
  <c r="CW967" i="12" s="1"/>
  <c r="DE856" i="12"/>
  <c r="DE967" i="12" s="1"/>
  <c r="H857" i="12"/>
  <c r="H968" i="12" s="1"/>
  <c r="P857" i="12"/>
  <c r="P968" i="12" s="1"/>
  <c r="X857" i="12"/>
  <c r="X968" i="12" s="1"/>
  <c r="AF857" i="12"/>
  <c r="AF968" i="12" s="1"/>
  <c r="AN857" i="12"/>
  <c r="AN968" i="12" s="1"/>
  <c r="AV857" i="12"/>
  <c r="AV968" i="12" s="1"/>
  <c r="BD857" i="12"/>
  <c r="BD968" i="12" s="1"/>
  <c r="BL857" i="12"/>
  <c r="BL968" i="12" s="1"/>
  <c r="BT857" i="12"/>
  <c r="BT968" i="12" s="1"/>
  <c r="CB857" i="12"/>
  <c r="CB968" i="12" s="1"/>
  <c r="CJ857" i="12"/>
  <c r="CJ968" i="12" s="1"/>
  <c r="CR857" i="12"/>
  <c r="CR968" i="12" s="1"/>
  <c r="CZ857" i="12"/>
  <c r="CZ968" i="12" s="1"/>
  <c r="DH857" i="12"/>
  <c r="DH968" i="12" s="1"/>
  <c r="K858" i="12"/>
  <c r="K969" i="12" s="1"/>
  <c r="S858" i="12"/>
  <c r="S969" i="12" s="1"/>
  <c r="AA858" i="12"/>
  <c r="AA969" i="12" s="1"/>
  <c r="AI858" i="12"/>
  <c r="AI969" i="12" s="1"/>
  <c r="AQ858" i="12"/>
  <c r="AQ969" i="12" s="1"/>
  <c r="AY858" i="12"/>
  <c r="AY969" i="12" s="1"/>
  <c r="BG858" i="12"/>
  <c r="BG969" i="12" s="1"/>
  <c r="BO858" i="12"/>
  <c r="BO969" i="12" s="1"/>
  <c r="BW858" i="12"/>
  <c r="BW969" i="12" s="1"/>
  <c r="CE858" i="12"/>
  <c r="CE969" i="12" s="1"/>
  <c r="CM858" i="12"/>
  <c r="CM969" i="12" s="1"/>
  <c r="CU858" i="12"/>
  <c r="CU969" i="12" s="1"/>
  <c r="DC858" i="12"/>
  <c r="DC969" i="12" s="1"/>
  <c r="F859" i="12"/>
  <c r="F970" i="12" s="1"/>
  <c r="N859" i="12"/>
  <c r="N970" i="12" s="1"/>
  <c r="V859" i="12"/>
  <c r="V970" i="12" s="1"/>
  <c r="AD859" i="12"/>
  <c r="AD970" i="12" s="1"/>
  <c r="AL859" i="12"/>
  <c r="AL970" i="12" s="1"/>
  <c r="AT859" i="12"/>
  <c r="AT970" i="12" s="1"/>
  <c r="BB859" i="12"/>
  <c r="BB970" i="12" s="1"/>
  <c r="BJ859" i="12"/>
  <c r="BJ970" i="12" s="1"/>
  <c r="BR859" i="12"/>
  <c r="BR970" i="12" s="1"/>
  <c r="BZ859" i="12"/>
  <c r="BZ970" i="12" s="1"/>
  <c r="CH859" i="12"/>
  <c r="CH970" i="12" s="1"/>
  <c r="CP859" i="12"/>
  <c r="CP970" i="12" s="1"/>
  <c r="CX859" i="12"/>
  <c r="CX970" i="12" s="1"/>
  <c r="DF859" i="12"/>
  <c r="DF970" i="12" s="1"/>
  <c r="I860" i="12"/>
  <c r="I971" i="12" s="1"/>
  <c r="Q860" i="12"/>
  <c r="Q971" i="12" s="1"/>
  <c r="Y860" i="12"/>
  <c r="Y971" i="12" s="1"/>
  <c r="AG860" i="12"/>
  <c r="AG971" i="12" s="1"/>
  <c r="AO860" i="12"/>
  <c r="AO971" i="12" s="1"/>
  <c r="AW860" i="12"/>
  <c r="AW971" i="12" s="1"/>
  <c r="BE860" i="12"/>
  <c r="BE971" i="12" s="1"/>
  <c r="BM860" i="12"/>
  <c r="BM971" i="12" s="1"/>
  <c r="BU860" i="12"/>
  <c r="BU971" i="12" s="1"/>
  <c r="CC860" i="12"/>
  <c r="CC971" i="12" s="1"/>
  <c r="CK860" i="12"/>
  <c r="CK971" i="12" s="1"/>
  <c r="CS860" i="12"/>
  <c r="CS971" i="12" s="1"/>
  <c r="DA860" i="12"/>
  <c r="DA971" i="12" s="1"/>
  <c r="D861" i="12"/>
  <c r="D972" i="12" s="1"/>
  <c r="L861" i="12"/>
  <c r="L972" i="12" s="1"/>
  <c r="T861" i="12"/>
  <c r="T972" i="12" s="1"/>
  <c r="AB861" i="12"/>
  <c r="AB972" i="12" s="1"/>
  <c r="AJ861" i="12"/>
  <c r="AJ972" i="12" s="1"/>
  <c r="AR861" i="12"/>
  <c r="AR972" i="12" s="1"/>
  <c r="AZ861" i="12"/>
  <c r="AZ972" i="12" s="1"/>
  <c r="BH861" i="12"/>
  <c r="BH972" i="12" s="1"/>
  <c r="BP861" i="12"/>
  <c r="BP972" i="12" s="1"/>
  <c r="BX861" i="12"/>
  <c r="BX972" i="12" s="1"/>
  <c r="CF861" i="12"/>
  <c r="CF972" i="12" s="1"/>
  <c r="CN861" i="12"/>
  <c r="CN972" i="12" s="1"/>
  <c r="CV861" i="12"/>
  <c r="CV972" i="12" s="1"/>
  <c r="DD861" i="12"/>
  <c r="DD972" i="12" s="1"/>
  <c r="G862" i="12"/>
  <c r="G973" i="12" s="1"/>
  <c r="O862" i="12"/>
  <c r="O973" i="12" s="1"/>
  <c r="W862" i="12"/>
  <c r="W973" i="12" s="1"/>
  <c r="AE862" i="12"/>
  <c r="AE973" i="12" s="1"/>
  <c r="AM862" i="12"/>
  <c r="AM973" i="12" s="1"/>
  <c r="AU862" i="12"/>
  <c r="AU973" i="12" s="1"/>
  <c r="BC862" i="12"/>
  <c r="BC973" i="12" s="1"/>
  <c r="BK862" i="12"/>
  <c r="BK973" i="12" s="1"/>
  <c r="BS862" i="12"/>
  <c r="BS973" i="12" s="1"/>
  <c r="CA862" i="12"/>
  <c r="CA973" i="12" s="1"/>
  <c r="CI862" i="12"/>
  <c r="CI973" i="12" s="1"/>
  <c r="CQ862" i="12"/>
  <c r="CQ973" i="12" s="1"/>
  <c r="CY862" i="12"/>
  <c r="CY973" i="12" s="1"/>
  <c r="DG862" i="12"/>
  <c r="DG973" i="12" s="1"/>
  <c r="J863" i="12"/>
  <c r="J974" i="12" s="1"/>
  <c r="R863" i="12"/>
  <c r="R974" i="12" s="1"/>
  <c r="Z863" i="12"/>
  <c r="Z974" i="12" s="1"/>
  <c r="AH863" i="12"/>
  <c r="AH974" i="12" s="1"/>
  <c r="AP863" i="12"/>
  <c r="AP974" i="12" s="1"/>
  <c r="AX863" i="12"/>
  <c r="AX974" i="12" s="1"/>
  <c r="BF863" i="12"/>
  <c r="BF974" i="12" s="1"/>
  <c r="BN863" i="12"/>
  <c r="BN974" i="12" s="1"/>
  <c r="BV863" i="12"/>
  <c r="BV974" i="12" s="1"/>
  <c r="CD863" i="12"/>
  <c r="CD974" i="12" s="1"/>
  <c r="CL863" i="12"/>
  <c r="CL974" i="12" s="1"/>
  <c r="CW813" i="12"/>
  <c r="CW924" i="12" s="1"/>
  <c r="BC817" i="12"/>
  <c r="BC928" i="12" s="1"/>
  <c r="W821" i="12"/>
  <c r="W932" i="12" s="1"/>
  <c r="T824" i="12"/>
  <c r="T935" i="12" s="1"/>
  <c r="AZ825" i="12"/>
  <c r="AZ936" i="12" s="1"/>
  <c r="CY826" i="12"/>
  <c r="CY937" i="12" s="1"/>
  <c r="AK828" i="12"/>
  <c r="AK939" i="12" s="1"/>
  <c r="AH829" i="12"/>
  <c r="AH940" i="12" s="1"/>
  <c r="AM830" i="12"/>
  <c r="AM941" i="12" s="1"/>
  <c r="AT831" i="12"/>
  <c r="AT942" i="12" s="1"/>
  <c r="CV831" i="12"/>
  <c r="CV942" i="12" s="1"/>
  <c r="AH832" i="12"/>
  <c r="AH943" i="12" s="1"/>
  <c r="CA832" i="12"/>
  <c r="CA943" i="12" s="1"/>
  <c r="J833" i="12"/>
  <c r="J944" i="12" s="1"/>
  <c r="AW833" i="12"/>
  <c r="AW944" i="12" s="1"/>
  <c r="CE833" i="12"/>
  <c r="CE944" i="12" s="1"/>
  <c r="F834" i="12"/>
  <c r="F945" i="12" s="1"/>
  <c r="AM834" i="12"/>
  <c r="AM945" i="12" s="1"/>
  <c r="BL834" i="12"/>
  <c r="BL945" i="12" s="1"/>
  <c r="CI834" i="12"/>
  <c r="CI945" i="12" s="1"/>
  <c r="DH834" i="12"/>
  <c r="DH945" i="12" s="1"/>
  <c r="AB835" i="12"/>
  <c r="AB946" i="12" s="1"/>
  <c r="AY835" i="12"/>
  <c r="AY946" i="12" s="1"/>
  <c r="BX835" i="12"/>
  <c r="BX946" i="12" s="1"/>
  <c r="CU835" i="12"/>
  <c r="CU946" i="12" s="1"/>
  <c r="J836" i="12"/>
  <c r="J947" i="12" s="1"/>
  <c r="AF836" i="12"/>
  <c r="AF947" i="12" s="1"/>
  <c r="BB836" i="12"/>
  <c r="BB947" i="12" s="1"/>
  <c r="BV836" i="12"/>
  <c r="BV947" i="12" s="1"/>
  <c r="CR836" i="12"/>
  <c r="CR947" i="12" s="1"/>
  <c r="I837" i="12"/>
  <c r="I948" i="12" s="1"/>
  <c r="AC837" i="12"/>
  <c r="AC948" i="12" s="1"/>
  <c r="AY837" i="12"/>
  <c r="AY948" i="12" s="1"/>
  <c r="BU837" i="12"/>
  <c r="BU948" i="12" s="1"/>
  <c r="CO837" i="12"/>
  <c r="CO948" i="12" s="1"/>
  <c r="F838" i="12"/>
  <c r="F949" i="12" s="1"/>
  <c r="AB838" i="12"/>
  <c r="AB949" i="12" s="1"/>
  <c r="AV838" i="12"/>
  <c r="AV949" i="12" s="1"/>
  <c r="BR838" i="12"/>
  <c r="BR949" i="12" s="1"/>
  <c r="CN838" i="12"/>
  <c r="CN949" i="12" s="1"/>
  <c r="DH838" i="12"/>
  <c r="DH949" i="12" s="1"/>
  <c r="Y839" i="12"/>
  <c r="Y950" i="12" s="1"/>
  <c r="AU839" i="12"/>
  <c r="AU950" i="12" s="1"/>
  <c r="BO839" i="12"/>
  <c r="BO950" i="12" s="1"/>
  <c r="CK839" i="12"/>
  <c r="CK950" i="12" s="1"/>
  <c r="DG839" i="12"/>
  <c r="DG950" i="12" s="1"/>
  <c r="V840" i="12"/>
  <c r="V951" i="12" s="1"/>
  <c r="AR840" i="12"/>
  <c r="AR951" i="12" s="1"/>
  <c r="BN840" i="12"/>
  <c r="BN951" i="12" s="1"/>
  <c r="CH840" i="12"/>
  <c r="CH951" i="12" s="1"/>
  <c r="DD840" i="12"/>
  <c r="DD951" i="12" s="1"/>
  <c r="U841" i="12"/>
  <c r="U952" i="12" s="1"/>
  <c r="AO841" i="12"/>
  <c r="AO952" i="12" s="1"/>
  <c r="BK841" i="12"/>
  <c r="BK952" i="12" s="1"/>
  <c r="CG841" i="12"/>
  <c r="CG952" i="12" s="1"/>
  <c r="DA841" i="12"/>
  <c r="DA952" i="12" s="1"/>
  <c r="R842" i="12"/>
  <c r="R953" i="12" s="1"/>
  <c r="AN842" i="12"/>
  <c r="AN953" i="12" s="1"/>
  <c r="BH842" i="12"/>
  <c r="BH953" i="12" s="1"/>
  <c r="CD842" i="12"/>
  <c r="CD953" i="12" s="1"/>
  <c r="CT842" i="12"/>
  <c r="CT953" i="12" s="1"/>
  <c r="E843" i="12"/>
  <c r="E954" i="12" s="1"/>
  <c r="U843" i="12"/>
  <c r="U954" i="12" s="1"/>
  <c r="AK843" i="12"/>
  <c r="AK954" i="12" s="1"/>
  <c r="BA843" i="12"/>
  <c r="BA954" i="12" s="1"/>
  <c r="BP843" i="12"/>
  <c r="BP954" i="12" s="1"/>
  <c r="CA843" i="12"/>
  <c r="CA954" i="12" s="1"/>
  <c r="CI843" i="12"/>
  <c r="CI954" i="12" s="1"/>
  <c r="CQ843" i="12"/>
  <c r="CQ954" i="12" s="1"/>
  <c r="CY843" i="12"/>
  <c r="CY954" i="12" s="1"/>
  <c r="DG843" i="12"/>
  <c r="DG954" i="12" s="1"/>
  <c r="J844" i="12"/>
  <c r="J955" i="12" s="1"/>
  <c r="R844" i="12"/>
  <c r="R955" i="12" s="1"/>
  <c r="Z844" i="12"/>
  <c r="Z955" i="12" s="1"/>
  <c r="AH844" i="12"/>
  <c r="AH955" i="12" s="1"/>
  <c r="AP844" i="12"/>
  <c r="AP955" i="12" s="1"/>
  <c r="AX844" i="12"/>
  <c r="AX955" i="12" s="1"/>
  <c r="BF844" i="12"/>
  <c r="BF955" i="12" s="1"/>
  <c r="BN844" i="12"/>
  <c r="BN955" i="12" s="1"/>
  <c r="BV844" i="12"/>
  <c r="BV955" i="12" s="1"/>
  <c r="CD844" i="12"/>
  <c r="CD955" i="12" s="1"/>
  <c r="CL844" i="12"/>
  <c r="CL955" i="12" s="1"/>
  <c r="CT844" i="12"/>
  <c r="CT955" i="12" s="1"/>
  <c r="DB844" i="12"/>
  <c r="DB955" i="12" s="1"/>
  <c r="E845" i="12"/>
  <c r="E956" i="12" s="1"/>
  <c r="M845" i="12"/>
  <c r="M956" i="12" s="1"/>
  <c r="U845" i="12"/>
  <c r="U956" i="12" s="1"/>
  <c r="AC845" i="12"/>
  <c r="AC956" i="12" s="1"/>
  <c r="AK845" i="12"/>
  <c r="AK956" i="12" s="1"/>
  <c r="AS845" i="12"/>
  <c r="AS956" i="12" s="1"/>
  <c r="BA845" i="12"/>
  <c r="BA956" i="12" s="1"/>
  <c r="BI845" i="12"/>
  <c r="BI956" i="12" s="1"/>
  <c r="BQ845" i="12"/>
  <c r="BQ956" i="12" s="1"/>
  <c r="BY845" i="12"/>
  <c r="BY956" i="12" s="1"/>
  <c r="CG845" i="12"/>
  <c r="CG956" i="12" s="1"/>
  <c r="CO845" i="12"/>
  <c r="CO956" i="12" s="1"/>
  <c r="CW845" i="12"/>
  <c r="CW956" i="12" s="1"/>
  <c r="DE845" i="12"/>
  <c r="DE956" i="12" s="1"/>
  <c r="H846" i="12"/>
  <c r="H957" i="12" s="1"/>
  <c r="P846" i="12"/>
  <c r="P957" i="12" s="1"/>
  <c r="X846" i="12"/>
  <c r="X957" i="12" s="1"/>
  <c r="AF846" i="12"/>
  <c r="AF957" i="12" s="1"/>
  <c r="AN846" i="12"/>
  <c r="AN957" i="12" s="1"/>
  <c r="AV846" i="12"/>
  <c r="AV957" i="12" s="1"/>
  <c r="BD846" i="12"/>
  <c r="BD957" i="12" s="1"/>
  <c r="BL846" i="12"/>
  <c r="BL957" i="12" s="1"/>
  <c r="BT846" i="12"/>
  <c r="BT957" i="12" s="1"/>
  <c r="CB846" i="12"/>
  <c r="CB957" i="12" s="1"/>
  <c r="CJ846" i="12"/>
  <c r="CJ957" i="12" s="1"/>
  <c r="CR846" i="12"/>
  <c r="CR957" i="12" s="1"/>
  <c r="CZ846" i="12"/>
  <c r="CZ957" i="12" s="1"/>
  <c r="DH846" i="12"/>
  <c r="DH957" i="12" s="1"/>
  <c r="K847" i="12"/>
  <c r="K958" i="12" s="1"/>
  <c r="S847" i="12"/>
  <c r="S958" i="12" s="1"/>
  <c r="AA847" i="12"/>
  <c r="AA958" i="12" s="1"/>
  <c r="AI847" i="12"/>
  <c r="AI958" i="12" s="1"/>
  <c r="AQ847" i="12"/>
  <c r="AQ958" i="12" s="1"/>
  <c r="AY847" i="12"/>
  <c r="AY958" i="12" s="1"/>
  <c r="BG847" i="12"/>
  <c r="BG958" i="12" s="1"/>
  <c r="BO847" i="12"/>
  <c r="BO958" i="12" s="1"/>
  <c r="BW847" i="12"/>
  <c r="BW958" i="12" s="1"/>
  <c r="CE847" i="12"/>
  <c r="CE958" i="12" s="1"/>
  <c r="CM847" i="12"/>
  <c r="CM958" i="12" s="1"/>
  <c r="CU847" i="12"/>
  <c r="CU958" i="12" s="1"/>
  <c r="DC847" i="12"/>
  <c r="DC958" i="12" s="1"/>
  <c r="F848" i="12"/>
  <c r="F959" i="12" s="1"/>
  <c r="N848" i="12"/>
  <c r="N959" i="12" s="1"/>
  <c r="V848" i="12"/>
  <c r="V959" i="12" s="1"/>
  <c r="AD848" i="12"/>
  <c r="AD959" i="12" s="1"/>
  <c r="AL848" i="12"/>
  <c r="AL959" i="12" s="1"/>
  <c r="AT848" i="12"/>
  <c r="AT959" i="12" s="1"/>
  <c r="BB848" i="12"/>
  <c r="BB959" i="12" s="1"/>
  <c r="BJ848" i="12"/>
  <c r="BJ959" i="12" s="1"/>
  <c r="BR848" i="12"/>
  <c r="BR959" i="12" s="1"/>
  <c r="BZ848" i="12"/>
  <c r="BZ959" i="12" s="1"/>
  <c r="CH848" i="12"/>
  <c r="CH959" i="12" s="1"/>
  <c r="CP848" i="12"/>
  <c r="CP959" i="12" s="1"/>
  <c r="CX848" i="12"/>
  <c r="CX959" i="12" s="1"/>
  <c r="AN814" i="12"/>
  <c r="AN925" i="12" s="1"/>
  <c r="J818" i="12"/>
  <c r="J929" i="12" s="1"/>
  <c r="BY821" i="12"/>
  <c r="BY932" i="12" s="1"/>
  <c r="AG824" i="12"/>
  <c r="AG935" i="12" s="1"/>
  <c r="CF825" i="12"/>
  <c r="CF936" i="12" s="1"/>
  <c r="D827" i="12"/>
  <c r="D938" i="12" s="1"/>
  <c r="AS828" i="12"/>
  <c r="AS939" i="12" s="1"/>
  <c r="BD829" i="12"/>
  <c r="BD940" i="12" s="1"/>
  <c r="BA830" i="12"/>
  <c r="BA941" i="12" s="1"/>
  <c r="AX831" i="12"/>
  <c r="AX942" i="12" s="1"/>
  <c r="DD831" i="12"/>
  <c r="DD942" i="12" s="1"/>
  <c r="AM832" i="12"/>
  <c r="AM943" i="12" s="1"/>
  <c r="CD832" i="12"/>
  <c r="CD943" i="12" s="1"/>
  <c r="R833" i="12"/>
  <c r="R944" i="12" s="1"/>
  <c r="AY833" i="12"/>
  <c r="AY944" i="12" s="1"/>
  <c r="CG833" i="12"/>
  <c r="CG944" i="12" s="1"/>
  <c r="M834" i="12"/>
  <c r="M945" i="12" s="1"/>
  <c r="AO834" i="12"/>
  <c r="AO945" i="12" s="1"/>
  <c r="BO834" i="12"/>
  <c r="BO945" i="12" s="1"/>
  <c r="CN834" i="12"/>
  <c r="CN945" i="12" s="1"/>
  <c r="F835" i="12"/>
  <c r="F946" i="12" s="1"/>
  <c r="AE835" i="12"/>
  <c r="AE946" i="12" s="1"/>
  <c r="BD835" i="12"/>
  <c r="BD946" i="12" s="1"/>
  <c r="CA835" i="12"/>
  <c r="CA946" i="12" s="1"/>
  <c r="CW835" i="12"/>
  <c r="CW946" i="12" s="1"/>
  <c r="N836" i="12"/>
  <c r="N947" i="12" s="1"/>
  <c r="AH836" i="12"/>
  <c r="AH947" i="12" s="1"/>
  <c r="BD836" i="12"/>
  <c r="BD947" i="12" s="1"/>
  <c r="BZ836" i="12"/>
  <c r="BZ947" i="12" s="1"/>
  <c r="CT836" i="12"/>
  <c r="CT947" i="12" s="1"/>
  <c r="K837" i="12"/>
  <c r="K948" i="12" s="1"/>
  <c r="AG837" i="12"/>
  <c r="AG948" i="12" s="1"/>
  <c r="BA837" i="12"/>
  <c r="BA948" i="12" s="1"/>
  <c r="BW837" i="12"/>
  <c r="BW948" i="12" s="1"/>
  <c r="CS837" i="12"/>
  <c r="CS948" i="12" s="1"/>
  <c r="H838" i="12"/>
  <c r="H949" i="12" s="1"/>
  <c r="AD838" i="12"/>
  <c r="AD949" i="12" s="1"/>
  <c r="AZ838" i="12"/>
  <c r="AZ949" i="12" s="1"/>
  <c r="BT838" i="12"/>
  <c r="BT949" i="12" s="1"/>
  <c r="CP838" i="12"/>
  <c r="CP949" i="12" s="1"/>
  <c r="G839" i="12"/>
  <c r="G950" i="12" s="1"/>
  <c r="AA839" i="12"/>
  <c r="AA950" i="12" s="1"/>
  <c r="AW839" i="12"/>
  <c r="AW950" i="12" s="1"/>
  <c r="BS839" i="12"/>
  <c r="BS950" i="12" s="1"/>
  <c r="CM839" i="12"/>
  <c r="CM950" i="12" s="1"/>
  <c r="D840" i="12"/>
  <c r="D951" i="12" s="1"/>
  <c r="Z840" i="12"/>
  <c r="Z951" i="12" s="1"/>
  <c r="AT840" i="12"/>
  <c r="AT951" i="12" s="1"/>
  <c r="BP840" i="12"/>
  <c r="BP951" i="12" s="1"/>
  <c r="CL840" i="12"/>
  <c r="CL951" i="12" s="1"/>
  <c r="DF840" i="12"/>
  <c r="DF951" i="12" s="1"/>
  <c r="W841" i="12"/>
  <c r="W952" i="12" s="1"/>
  <c r="AS841" i="12"/>
  <c r="AS952" i="12" s="1"/>
  <c r="BM841" i="12"/>
  <c r="BM952" i="12" s="1"/>
  <c r="CI841" i="12"/>
  <c r="CI952" i="12" s="1"/>
  <c r="DE841" i="12"/>
  <c r="DE952" i="12" s="1"/>
  <c r="T842" i="12"/>
  <c r="T953" i="12" s="1"/>
  <c r="AP842" i="12"/>
  <c r="AP953" i="12" s="1"/>
  <c r="BL842" i="12"/>
  <c r="BL953" i="12" s="1"/>
  <c r="CF842" i="12"/>
  <c r="CF953" i="12" s="1"/>
  <c r="CV842" i="12"/>
  <c r="CV953" i="12" s="1"/>
  <c r="G843" i="12"/>
  <c r="G954" i="12" s="1"/>
  <c r="W843" i="12"/>
  <c r="W954" i="12" s="1"/>
  <c r="AM843" i="12"/>
  <c r="AM954" i="12" s="1"/>
  <c r="BC843" i="12"/>
  <c r="BC954" i="12" s="1"/>
  <c r="BQ843" i="12"/>
  <c r="BQ954" i="12" s="1"/>
  <c r="CB843" i="12"/>
  <c r="CB954" i="12" s="1"/>
  <c r="CJ843" i="12"/>
  <c r="CJ954" i="12" s="1"/>
  <c r="CR843" i="12"/>
  <c r="CR954" i="12" s="1"/>
  <c r="CZ843" i="12"/>
  <c r="CZ954" i="12" s="1"/>
  <c r="DH843" i="12"/>
  <c r="DH954" i="12" s="1"/>
  <c r="K844" i="12"/>
  <c r="K955" i="12" s="1"/>
  <c r="S844" i="12"/>
  <c r="S955" i="12" s="1"/>
  <c r="AA844" i="12"/>
  <c r="AA955" i="12" s="1"/>
  <c r="AI844" i="12"/>
  <c r="AI955" i="12" s="1"/>
  <c r="AQ844" i="12"/>
  <c r="AQ955" i="12" s="1"/>
  <c r="AY844" i="12"/>
  <c r="AY955" i="12" s="1"/>
  <c r="BG844" i="12"/>
  <c r="BG955" i="12" s="1"/>
  <c r="BO844" i="12"/>
  <c r="BO955" i="12" s="1"/>
  <c r="BW844" i="12"/>
  <c r="BW955" i="12" s="1"/>
  <c r="CE844" i="12"/>
  <c r="CE955" i="12" s="1"/>
  <c r="CM844" i="12"/>
  <c r="CM955" i="12" s="1"/>
  <c r="CU844" i="12"/>
  <c r="CU955" i="12" s="1"/>
  <c r="DC844" i="12"/>
  <c r="DC955" i="12" s="1"/>
  <c r="F845" i="12"/>
  <c r="F956" i="12" s="1"/>
  <c r="N845" i="12"/>
  <c r="N956" i="12" s="1"/>
  <c r="V845" i="12"/>
  <c r="V956" i="12" s="1"/>
  <c r="AD845" i="12"/>
  <c r="AD956" i="12" s="1"/>
  <c r="AL845" i="12"/>
  <c r="AL956" i="12" s="1"/>
  <c r="AT845" i="12"/>
  <c r="AT956" i="12" s="1"/>
  <c r="BB845" i="12"/>
  <c r="BB956" i="12" s="1"/>
  <c r="BJ845" i="12"/>
  <c r="BJ956" i="12" s="1"/>
  <c r="BR845" i="12"/>
  <c r="BR956" i="12" s="1"/>
  <c r="BZ845" i="12"/>
  <c r="BZ956" i="12" s="1"/>
  <c r="CH845" i="12"/>
  <c r="CH956" i="12" s="1"/>
  <c r="CP845" i="12"/>
  <c r="CP956" i="12" s="1"/>
  <c r="CX845" i="12"/>
  <c r="CX956" i="12" s="1"/>
  <c r="DF845" i="12"/>
  <c r="DF956" i="12" s="1"/>
  <c r="I846" i="12"/>
  <c r="I957" i="12" s="1"/>
  <c r="Q846" i="12"/>
  <c r="Q957" i="12" s="1"/>
  <c r="Y846" i="12"/>
  <c r="Y957" i="12" s="1"/>
  <c r="AG846" i="12"/>
  <c r="AG957" i="12" s="1"/>
  <c r="AO846" i="12"/>
  <c r="AO957" i="12" s="1"/>
  <c r="AW846" i="12"/>
  <c r="AW957" i="12" s="1"/>
  <c r="BE846" i="12"/>
  <c r="BE957" i="12" s="1"/>
  <c r="BM846" i="12"/>
  <c r="BM957" i="12" s="1"/>
  <c r="BU846" i="12"/>
  <c r="BU957" i="12" s="1"/>
  <c r="CC846" i="12"/>
  <c r="CC957" i="12" s="1"/>
  <c r="CK846" i="12"/>
  <c r="CK957" i="12" s="1"/>
  <c r="CS846" i="12"/>
  <c r="CS957" i="12" s="1"/>
  <c r="DA846" i="12"/>
  <c r="DA957" i="12" s="1"/>
  <c r="D847" i="12"/>
  <c r="D958" i="12" s="1"/>
  <c r="L847" i="12"/>
  <c r="L958" i="12" s="1"/>
  <c r="T847" i="12"/>
  <c r="T958" i="12" s="1"/>
  <c r="AB847" i="12"/>
  <c r="AB958" i="12" s="1"/>
  <c r="AJ847" i="12"/>
  <c r="AJ958" i="12" s="1"/>
  <c r="AR847" i="12"/>
  <c r="AR958" i="12" s="1"/>
  <c r="AZ847" i="12"/>
  <c r="AZ958" i="12" s="1"/>
  <c r="BH847" i="12"/>
  <c r="BH958" i="12" s="1"/>
  <c r="BP847" i="12"/>
  <c r="BP958" i="12" s="1"/>
  <c r="BX847" i="12"/>
  <c r="BX958" i="12" s="1"/>
  <c r="CF847" i="12"/>
  <c r="CF958" i="12" s="1"/>
  <c r="CN847" i="12"/>
  <c r="CN958" i="12" s="1"/>
  <c r="CV847" i="12"/>
  <c r="CV958" i="12" s="1"/>
  <c r="DD847" i="12"/>
  <c r="DD958" i="12" s="1"/>
  <c r="G848" i="12"/>
  <c r="G959" i="12" s="1"/>
  <c r="O848" i="12"/>
  <c r="O959" i="12" s="1"/>
  <c r="W848" i="12"/>
  <c r="W959" i="12" s="1"/>
  <c r="AE848" i="12"/>
  <c r="AE959" i="12" s="1"/>
  <c r="AM848" i="12"/>
  <c r="AM959" i="12" s="1"/>
  <c r="AU848" i="12"/>
  <c r="AU959" i="12" s="1"/>
  <c r="BC848" i="12"/>
  <c r="BC959" i="12" s="1"/>
  <c r="BK848" i="12"/>
  <c r="BK959" i="12" s="1"/>
  <c r="BS848" i="12"/>
  <c r="BS959" i="12" s="1"/>
  <c r="CA848" i="12"/>
  <c r="CA959" i="12" s="1"/>
  <c r="CI848" i="12"/>
  <c r="CI959" i="12" s="1"/>
  <c r="CQ848" i="12"/>
  <c r="CQ959" i="12" s="1"/>
  <c r="CY848" i="12"/>
  <c r="CY959" i="12" s="1"/>
  <c r="DG848" i="12"/>
  <c r="DG959" i="12" s="1"/>
  <c r="J849" i="12"/>
  <c r="J960" i="12" s="1"/>
  <c r="R849" i="12"/>
  <c r="R960" i="12" s="1"/>
  <c r="Z849" i="12"/>
  <c r="Z960" i="12" s="1"/>
  <c r="AH849" i="12"/>
  <c r="AH960" i="12" s="1"/>
  <c r="AP849" i="12"/>
  <c r="AP960" i="12" s="1"/>
  <c r="AX849" i="12"/>
  <c r="AX960" i="12" s="1"/>
  <c r="BF849" i="12"/>
  <c r="BF960" i="12" s="1"/>
  <c r="BN849" i="12"/>
  <c r="BN960" i="12" s="1"/>
  <c r="BV849" i="12"/>
  <c r="BV960" i="12" s="1"/>
  <c r="CD849" i="12"/>
  <c r="CD960" i="12" s="1"/>
  <c r="CL849" i="12"/>
  <c r="CL960" i="12" s="1"/>
  <c r="CT849" i="12"/>
  <c r="CT960" i="12" s="1"/>
  <c r="DB849" i="12"/>
  <c r="DB960" i="12" s="1"/>
  <c r="E850" i="12"/>
  <c r="E961" i="12" s="1"/>
  <c r="M850" i="12"/>
  <c r="M961" i="12" s="1"/>
  <c r="U850" i="12"/>
  <c r="U961" i="12" s="1"/>
  <c r="AC850" i="12"/>
  <c r="AC961" i="12" s="1"/>
  <c r="AK850" i="12"/>
  <c r="AK961" i="12" s="1"/>
  <c r="AS850" i="12"/>
  <c r="AS961" i="12" s="1"/>
  <c r="BA850" i="12"/>
  <c r="BA961" i="12" s="1"/>
  <c r="BI850" i="12"/>
  <c r="BI961" i="12" s="1"/>
  <c r="BQ850" i="12"/>
  <c r="BQ961" i="12" s="1"/>
  <c r="BY850" i="12"/>
  <c r="BY961" i="12" s="1"/>
  <c r="CG850" i="12"/>
  <c r="CG961" i="12" s="1"/>
  <c r="CO850" i="12"/>
  <c r="CO961" i="12" s="1"/>
  <c r="CW850" i="12"/>
  <c r="CW961" i="12" s="1"/>
  <c r="DE850" i="12"/>
  <c r="DE961" i="12" s="1"/>
  <c r="H851" i="12"/>
  <c r="H962" i="12" s="1"/>
  <c r="P851" i="12"/>
  <c r="P962" i="12" s="1"/>
  <c r="X851" i="12"/>
  <c r="X962" i="12" s="1"/>
  <c r="AF851" i="12"/>
  <c r="AF962" i="12" s="1"/>
  <c r="AN851" i="12"/>
  <c r="AN962" i="12" s="1"/>
  <c r="AV851" i="12"/>
  <c r="AV962" i="12" s="1"/>
  <c r="BD851" i="12"/>
  <c r="BD962" i="12" s="1"/>
  <c r="BL851" i="12"/>
  <c r="BL962" i="12" s="1"/>
  <c r="BT851" i="12"/>
  <c r="BT962" i="12" s="1"/>
  <c r="CB851" i="12"/>
  <c r="CB962" i="12" s="1"/>
  <c r="CJ851" i="12"/>
  <c r="CJ962" i="12" s="1"/>
  <c r="CR851" i="12"/>
  <c r="CR962" i="12" s="1"/>
  <c r="CZ851" i="12"/>
  <c r="CZ962" i="12" s="1"/>
  <c r="DH851" i="12"/>
  <c r="DH962" i="12" s="1"/>
  <c r="K852" i="12"/>
  <c r="K963" i="12" s="1"/>
  <c r="S852" i="12"/>
  <c r="S963" i="12" s="1"/>
  <c r="AA852" i="12"/>
  <c r="AA963" i="12" s="1"/>
  <c r="AI852" i="12"/>
  <c r="AI963" i="12" s="1"/>
  <c r="AQ852" i="12"/>
  <c r="AQ963" i="12" s="1"/>
  <c r="AY852" i="12"/>
  <c r="AY963" i="12" s="1"/>
  <c r="BG852" i="12"/>
  <c r="BG963" i="12" s="1"/>
  <c r="BO852" i="12"/>
  <c r="BO963" i="12" s="1"/>
  <c r="BW852" i="12"/>
  <c r="BW963" i="12" s="1"/>
  <c r="CE852" i="12"/>
  <c r="CE963" i="12" s="1"/>
  <c r="CM852" i="12"/>
  <c r="CM963" i="12" s="1"/>
  <c r="CU852" i="12"/>
  <c r="CU963" i="12" s="1"/>
  <c r="DC852" i="12"/>
  <c r="DC963" i="12" s="1"/>
  <c r="F853" i="12"/>
  <c r="F964" i="12" s="1"/>
  <c r="N853" i="12"/>
  <c r="N964" i="12" s="1"/>
  <c r="V853" i="12"/>
  <c r="V964" i="12" s="1"/>
  <c r="AD853" i="12"/>
  <c r="AD964" i="12" s="1"/>
  <c r="AL853" i="12"/>
  <c r="AL964" i="12" s="1"/>
  <c r="AT853" i="12"/>
  <c r="AT964" i="12" s="1"/>
  <c r="BB853" i="12"/>
  <c r="BB964" i="12" s="1"/>
  <c r="BJ853" i="12"/>
  <c r="BJ964" i="12" s="1"/>
  <c r="BR853" i="12"/>
  <c r="BR964" i="12" s="1"/>
  <c r="BZ853" i="12"/>
  <c r="BZ964" i="12" s="1"/>
  <c r="CH853" i="12"/>
  <c r="CH964" i="12" s="1"/>
  <c r="CP853" i="12"/>
  <c r="CP964" i="12" s="1"/>
  <c r="CX853" i="12"/>
  <c r="CX964" i="12" s="1"/>
  <c r="DF853" i="12"/>
  <c r="DF964" i="12" s="1"/>
  <c r="I854" i="12"/>
  <c r="I965" i="12" s="1"/>
  <c r="Q854" i="12"/>
  <c r="Q965" i="12" s="1"/>
  <c r="Y854" i="12"/>
  <c r="Y965" i="12" s="1"/>
  <c r="AG854" i="12"/>
  <c r="AG965" i="12" s="1"/>
  <c r="AO854" i="12"/>
  <c r="AO965" i="12" s="1"/>
  <c r="AW854" i="12"/>
  <c r="AW965" i="12" s="1"/>
  <c r="BE854" i="12"/>
  <c r="BE965" i="12" s="1"/>
  <c r="BM854" i="12"/>
  <c r="BM965" i="12" s="1"/>
  <c r="BU854" i="12"/>
  <c r="BU965" i="12" s="1"/>
  <c r="CC854" i="12"/>
  <c r="CC965" i="12" s="1"/>
  <c r="CK854" i="12"/>
  <c r="CK965" i="12" s="1"/>
  <c r="CS854" i="12"/>
  <c r="CS965" i="12" s="1"/>
  <c r="DA854" i="12"/>
  <c r="DA965" i="12" s="1"/>
  <c r="D855" i="12"/>
  <c r="D966" i="12" s="1"/>
  <c r="L855" i="12"/>
  <c r="L966" i="12" s="1"/>
  <c r="T855" i="12"/>
  <c r="T966" i="12" s="1"/>
  <c r="AB855" i="12"/>
  <c r="AB966" i="12" s="1"/>
  <c r="AJ855" i="12"/>
  <c r="AJ966" i="12" s="1"/>
  <c r="AR855" i="12"/>
  <c r="AR966" i="12" s="1"/>
  <c r="AZ855" i="12"/>
  <c r="AZ966" i="12" s="1"/>
  <c r="BH855" i="12"/>
  <c r="BH966" i="12" s="1"/>
  <c r="BP855" i="12"/>
  <c r="BP966" i="12" s="1"/>
  <c r="BX855" i="12"/>
  <c r="BX966" i="12" s="1"/>
  <c r="CF855" i="12"/>
  <c r="CF966" i="12" s="1"/>
  <c r="CN855" i="12"/>
  <c r="CN966" i="12" s="1"/>
  <c r="CV855" i="12"/>
  <c r="CV966" i="12" s="1"/>
  <c r="DD855" i="12"/>
  <c r="DD966" i="12" s="1"/>
  <c r="G856" i="12"/>
  <c r="G967" i="12" s="1"/>
  <c r="O856" i="12"/>
  <c r="O967" i="12" s="1"/>
  <c r="W856" i="12"/>
  <c r="W967" i="12" s="1"/>
  <c r="AE856" i="12"/>
  <c r="AE967" i="12" s="1"/>
  <c r="AM856" i="12"/>
  <c r="AM967" i="12" s="1"/>
  <c r="AU856" i="12"/>
  <c r="AU967" i="12" s="1"/>
  <c r="BC856" i="12"/>
  <c r="BC967" i="12" s="1"/>
  <c r="BK856" i="12"/>
  <c r="BK967" i="12" s="1"/>
  <c r="BS856" i="12"/>
  <c r="BS967" i="12" s="1"/>
  <c r="CA856" i="12"/>
  <c r="CA967" i="12" s="1"/>
  <c r="CI856" i="12"/>
  <c r="CI967" i="12" s="1"/>
  <c r="CQ856" i="12"/>
  <c r="CQ967" i="12" s="1"/>
  <c r="CY856" i="12"/>
  <c r="CY967" i="12" s="1"/>
  <c r="DG856" i="12"/>
  <c r="DG967" i="12" s="1"/>
  <c r="J857" i="12"/>
  <c r="J968" i="12" s="1"/>
  <c r="R857" i="12"/>
  <c r="R968" i="12" s="1"/>
  <c r="Z857" i="12"/>
  <c r="Z968" i="12" s="1"/>
  <c r="AH857" i="12"/>
  <c r="AH968" i="12" s="1"/>
  <c r="AP857" i="12"/>
  <c r="AP968" i="12" s="1"/>
  <c r="AX857" i="12"/>
  <c r="AX968" i="12" s="1"/>
  <c r="BF857" i="12"/>
  <c r="BF968" i="12" s="1"/>
  <c r="BN857" i="12"/>
  <c r="BN968" i="12" s="1"/>
  <c r="BV857" i="12"/>
  <c r="BV968" i="12" s="1"/>
  <c r="CD857" i="12"/>
  <c r="CD968" i="12" s="1"/>
  <c r="CL857" i="12"/>
  <c r="CL968" i="12" s="1"/>
  <c r="CT857" i="12"/>
  <c r="CT968" i="12" s="1"/>
  <c r="DB857" i="12"/>
  <c r="DB968" i="12" s="1"/>
  <c r="E858" i="12"/>
  <c r="E969" i="12" s="1"/>
  <c r="M858" i="12"/>
  <c r="M969" i="12" s="1"/>
  <c r="U858" i="12"/>
  <c r="U969" i="12" s="1"/>
  <c r="AC858" i="12"/>
  <c r="AC969" i="12" s="1"/>
  <c r="AK858" i="12"/>
  <c r="AK969" i="12" s="1"/>
  <c r="AS858" i="12"/>
  <c r="AS969" i="12" s="1"/>
  <c r="BA858" i="12"/>
  <c r="BA969" i="12" s="1"/>
  <c r="BI858" i="12"/>
  <c r="BI969" i="12" s="1"/>
  <c r="BQ858" i="12"/>
  <c r="BQ969" i="12" s="1"/>
  <c r="BY858" i="12"/>
  <c r="BY969" i="12" s="1"/>
  <c r="CG858" i="12"/>
  <c r="CG969" i="12" s="1"/>
  <c r="CO858" i="12"/>
  <c r="CO969" i="12" s="1"/>
  <c r="CW858" i="12"/>
  <c r="CW969" i="12" s="1"/>
  <c r="DE858" i="12"/>
  <c r="DE969" i="12" s="1"/>
  <c r="H859" i="12"/>
  <c r="H970" i="12" s="1"/>
  <c r="P859" i="12"/>
  <c r="P970" i="12" s="1"/>
  <c r="X859" i="12"/>
  <c r="X970" i="12" s="1"/>
  <c r="AF859" i="12"/>
  <c r="AF970" i="12" s="1"/>
  <c r="AN859" i="12"/>
  <c r="AN970" i="12" s="1"/>
  <c r="AV859" i="12"/>
  <c r="AV970" i="12" s="1"/>
  <c r="BD859" i="12"/>
  <c r="BD970" i="12" s="1"/>
  <c r="BL859" i="12"/>
  <c r="BL970" i="12" s="1"/>
  <c r="BT859" i="12"/>
  <c r="BT970" i="12" s="1"/>
  <c r="CB859" i="12"/>
  <c r="CB970" i="12" s="1"/>
  <c r="CJ859" i="12"/>
  <c r="CJ970" i="12" s="1"/>
  <c r="CR859" i="12"/>
  <c r="CR970" i="12" s="1"/>
  <c r="CZ859" i="12"/>
  <c r="CZ970" i="12" s="1"/>
  <c r="DH859" i="12"/>
  <c r="DH970" i="12" s="1"/>
  <c r="K860" i="12"/>
  <c r="K971" i="12" s="1"/>
  <c r="S860" i="12"/>
  <c r="S971" i="12" s="1"/>
  <c r="AA860" i="12"/>
  <c r="AA971" i="12" s="1"/>
  <c r="AI860" i="12"/>
  <c r="AI971" i="12" s="1"/>
  <c r="AQ860" i="12"/>
  <c r="AQ971" i="12" s="1"/>
  <c r="AY860" i="12"/>
  <c r="AY971" i="12" s="1"/>
  <c r="BG860" i="12"/>
  <c r="BG971" i="12" s="1"/>
  <c r="BO860" i="12"/>
  <c r="BO971" i="12" s="1"/>
  <c r="BW860" i="12"/>
  <c r="BW971" i="12" s="1"/>
  <c r="CE860" i="12"/>
  <c r="CE971" i="12" s="1"/>
  <c r="CM860" i="12"/>
  <c r="CM971" i="12" s="1"/>
  <c r="CU860" i="12"/>
  <c r="CU971" i="12" s="1"/>
  <c r="DC860" i="12"/>
  <c r="DC971" i="12" s="1"/>
  <c r="F861" i="12"/>
  <c r="F972" i="12" s="1"/>
  <c r="N861" i="12"/>
  <c r="N972" i="12" s="1"/>
  <c r="V861" i="12"/>
  <c r="V972" i="12" s="1"/>
  <c r="AD861" i="12"/>
  <c r="AD972" i="12" s="1"/>
  <c r="AL861" i="12"/>
  <c r="AL972" i="12" s="1"/>
  <c r="AT861" i="12"/>
  <c r="AT972" i="12" s="1"/>
  <c r="BB861" i="12"/>
  <c r="BB972" i="12" s="1"/>
  <c r="BJ861" i="12"/>
  <c r="BJ972" i="12" s="1"/>
  <c r="BR861" i="12"/>
  <c r="BR972" i="12" s="1"/>
  <c r="BZ861" i="12"/>
  <c r="BZ972" i="12" s="1"/>
  <c r="CH861" i="12"/>
  <c r="CH972" i="12" s="1"/>
  <c r="CP861" i="12"/>
  <c r="CP972" i="12" s="1"/>
  <c r="CX861" i="12"/>
  <c r="CX972" i="12" s="1"/>
  <c r="DF861" i="12"/>
  <c r="DF972" i="12" s="1"/>
  <c r="I862" i="12"/>
  <c r="I973" i="12" s="1"/>
  <c r="Q862" i="12"/>
  <c r="Q973" i="12" s="1"/>
  <c r="Y862" i="12"/>
  <c r="Y973" i="12" s="1"/>
  <c r="AG862" i="12"/>
  <c r="AG973" i="12" s="1"/>
  <c r="AO862" i="12"/>
  <c r="AO973" i="12" s="1"/>
  <c r="AW862" i="12"/>
  <c r="AW973" i="12" s="1"/>
  <c r="BE862" i="12"/>
  <c r="BE973" i="12" s="1"/>
  <c r="BM862" i="12"/>
  <c r="BM973" i="12" s="1"/>
  <c r="BU862" i="12"/>
  <c r="BU973" i="12" s="1"/>
  <c r="CC862" i="12"/>
  <c r="CC973" i="12" s="1"/>
  <c r="CK862" i="12"/>
  <c r="CK973" i="12" s="1"/>
  <c r="CS862" i="12"/>
  <c r="CS973" i="12" s="1"/>
  <c r="AW815" i="12"/>
  <c r="AW926" i="12" s="1"/>
  <c r="CP818" i="12"/>
  <c r="CP929" i="12" s="1"/>
  <c r="CB822" i="12"/>
  <c r="CB933" i="12" s="1"/>
  <c r="BW824" i="12"/>
  <c r="BW935" i="12" s="1"/>
  <c r="DH825" i="12"/>
  <c r="DH936" i="12" s="1"/>
  <c r="AT827" i="12"/>
  <c r="AT938" i="12" s="1"/>
  <c r="CA828" i="12"/>
  <c r="CA939" i="12" s="1"/>
  <c r="BX829" i="12"/>
  <c r="BX940" i="12" s="1"/>
  <c r="CE830" i="12"/>
  <c r="CE941" i="12" s="1"/>
  <c r="BW831" i="12"/>
  <c r="BW942" i="12" s="1"/>
  <c r="G832" i="12"/>
  <c r="G943" i="12" s="1"/>
  <c r="AX832" i="12"/>
  <c r="AX943" i="12" s="1"/>
  <c r="CQ832" i="12"/>
  <c r="CQ943" i="12" s="1"/>
  <c r="Z833" i="12"/>
  <c r="Z944" i="12" s="1"/>
  <c r="BH833" i="12"/>
  <c r="BH944" i="12" s="1"/>
  <c r="CS833" i="12"/>
  <c r="CS944" i="12" s="1"/>
  <c r="T834" i="12"/>
  <c r="T945" i="12" s="1"/>
  <c r="AV834" i="12"/>
  <c r="AV945" i="12" s="1"/>
  <c r="BU834" i="12"/>
  <c r="BU945" i="12" s="1"/>
  <c r="CR834" i="12"/>
  <c r="CR945" i="12" s="1"/>
  <c r="L835" i="12"/>
  <c r="L946" i="12" s="1"/>
  <c r="AL835" i="12"/>
  <c r="AL946" i="12" s="1"/>
  <c r="BH835" i="12"/>
  <c r="BH946" i="12" s="1"/>
  <c r="CG835" i="12"/>
  <c r="CG946" i="12" s="1"/>
  <c r="DC835" i="12"/>
  <c r="DC946" i="12" s="1"/>
  <c r="R836" i="12"/>
  <c r="R947" i="12" s="1"/>
  <c r="AN836" i="12"/>
  <c r="AN947" i="12" s="1"/>
  <c r="BJ836" i="12"/>
  <c r="BJ947" i="12" s="1"/>
  <c r="CD836" i="12"/>
  <c r="CD947" i="12" s="1"/>
  <c r="CZ836" i="12"/>
  <c r="CZ947" i="12" s="1"/>
  <c r="Q837" i="12"/>
  <c r="Q948" i="12" s="1"/>
  <c r="AK837" i="12"/>
  <c r="AK948" i="12" s="1"/>
  <c r="BG837" i="12"/>
  <c r="BG948" i="12" s="1"/>
  <c r="CC837" i="12"/>
  <c r="CC948" i="12" s="1"/>
  <c r="CW837" i="12"/>
  <c r="CW948" i="12" s="1"/>
  <c r="N838" i="12"/>
  <c r="N949" i="12" s="1"/>
  <c r="AJ838" i="12"/>
  <c r="AJ949" i="12" s="1"/>
  <c r="BD838" i="12"/>
  <c r="BD949" i="12" s="1"/>
  <c r="BZ838" i="12"/>
  <c r="BZ949" i="12" s="1"/>
  <c r="CV838" i="12"/>
  <c r="CV949" i="12" s="1"/>
  <c r="K839" i="12"/>
  <c r="K950" i="12" s="1"/>
  <c r="AG839" i="12"/>
  <c r="AG950" i="12" s="1"/>
  <c r="BC839" i="12"/>
  <c r="BC950" i="12" s="1"/>
  <c r="BW839" i="12"/>
  <c r="BW950" i="12" s="1"/>
  <c r="CS839" i="12"/>
  <c r="CS950" i="12" s="1"/>
  <c r="J840" i="12"/>
  <c r="J951" i="12" s="1"/>
  <c r="AD840" i="12"/>
  <c r="AD951" i="12" s="1"/>
  <c r="AZ840" i="12"/>
  <c r="AZ951" i="12" s="1"/>
  <c r="BV840" i="12"/>
  <c r="BV951" i="12" s="1"/>
  <c r="CP840" i="12"/>
  <c r="CP951" i="12" s="1"/>
  <c r="G841" i="12"/>
  <c r="G952" i="12" s="1"/>
  <c r="AC841" i="12"/>
  <c r="AC952" i="12" s="1"/>
  <c r="AW841" i="12"/>
  <c r="AW952" i="12" s="1"/>
  <c r="BS841" i="12"/>
  <c r="BS952" i="12" s="1"/>
  <c r="CO841" i="12"/>
  <c r="CO952" i="12" s="1"/>
  <c r="D842" i="12"/>
  <c r="D953" i="12" s="1"/>
  <c r="Z842" i="12"/>
  <c r="Z953" i="12" s="1"/>
  <c r="AV842" i="12"/>
  <c r="AV953" i="12" s="1"/>
  <c r="BP842" i="12"/>
  <c r="BP953" i="12" s="1"/>
  <c r="CJ842" i="12"/>
  <c r="CJ953" i="12" s="1"/>
  <c r="CZ842" i="12"/>
  <c r="CZ953" i="12" s="1"/>
  <c r="K843" i="12"/>
  <c r="K954" i="12" s="1"/>
  <c r="AA843" i="12"/>
  <c r="AA954" i="12" s="1"/>
  <c r="AQ843" i="12"/>
  <c r="AQ954" i="12" s="1"/>
  <c r="BG843" i="12"/>
  <c r="BG954" i="12" s="1"/>
  <c r="BT843" i="12"/>
  <c r="BT954" i="12" s="1"/>
  <c r="CD843" i="12"/>
  <c r="CD954" i="12" s="1"/>
  <c r="CL843" i="12"/>
  <c r="CL954" i="12" s="1"/>
  <c r="CT843" i="12"/>
  <c r="CT954" i="12" s="1"/>
  <c r="DB843" i="12"/>
  <c r="DB954" i="12" s="1"/>
  <c r="E844" i="12"/>
  <c r="E955" i="12" s="1"/>
  <c r="M844" i="12"/>
  <c r="M955" i="12" s="1"/>
  <c r="U844" i="12"/>
  <c r="U955" i="12" s="1"/>
  <c r="AC844" i="12"/>
  <c r="AC955" i="12" s="1"/>
  <c r="AK844" i="12"/>
  <c r="AK955" i="12" s="1"/>
  <c r="AS844" i="12"/>
  <c r="AS955" i="12" s="1"/>
  <c r="BA844" i="12"/>
  <c r="BA955" i="12" s="1"/>
  <c r="BI844" i="12"/>
  <c r="BI955" i="12" s="1"/>
  <c r="BQ844" i="12"/>
  <c r="BQ955" i="12" s="1"/>
  <c r="BY844" i="12"/>
  <c r="BY955" i="12" s="1"/>
  <c r="CG844" i="12"/>
  <c r="CG955" i="12" s="1"/>
  <c r="CO844" i="12"/>
  <c r="CO955" i="12" s="1"/>
  <c r="CW844" i="12"/>
  <c r="CW955" i="12" s="1"/>
  <c r="DE844" i="12"/>
  <c r="DE955" i="12" s="1"/>
  <c r="H845" i="12"/>
  <c r="H956" i="12" s="1"/>
  <c r="P845" i="12"/>
  <c r="P956" i="12" s="1"/>
  <c r="X845" i="12"/>
  <c r="X956" i="12" s="1"/>
  <c r="AF845" i="12"/>
  <c r="AF956" i="12" s="1"/>
  <c r="AN845" i="12"/>
  <c r="AN956" i="12" s="1"/>
  <c r="AV845" i="12"/>
  <c r="AV956" i="12" s="1"/>
  <c r="BD845" i="12"/>
  <c r="BD956" i="12" s="1"/>
  <c r="BL845" i="12"/>
  <c r="BL956" i="12" s="1"/>
  <c r="BT845" i="12"/>
  <c r="BT956" i="12" s="1"/>
  <c r="CB845" i="12"/>
  <c r="CB956" i="12" s="1"/>
  <c r="CJ845" i="12"/>
  <c r="CJ956" i="12" s="1"/>
  <c r="CR845" i="12"/>
  <c r="CR956" i="12" s="1"/>
  <c r="CZ845" i="12"/>
  <c r="CZ956" i="12" s="1"/>
  <c r="DH845" i="12"/>
  <c r="DH956" i="12" s="1"/>
  <c r="K846" i="12"/>
  <c r="K957" i="12" s="1"/>
  <c r="S846" i="12"/>
  <c r="S957" i="12" s="1"/>
  <c r="AA846" i="12"/>
  <c r="AA957" i="12" s="1"/>
  <c r="AI846" i="12"/>
  <c r="AI957" i="12" s="1"/>
  <c r="AQ846" i="12"/>
  <c r="AQ957" i="12" s="1"/>
  <c r="AY846" i="12"/>
  <c r="AY957" i="12" s="1"/>
  <c r="BG846" i="12"/>
  <c r="BG957" i="12" s="1"/>
  <c r="BO846" i="12"/>
  <c r="BO957" i="12" s="1"/>
  <c r="BW846" i="12"/>
  <c r="BW957" i="12" s="1"/>
  <c r="CE846" i="12"/>
  <c r="CE957" i="12" s="1"/>
  <c r="CM846" i="12"/>
  <c r="CM957" i="12" s="1"/>
  <c r="CU846" i="12"/>
  <c r="CU957" i="12" s="1"/>
  <c r="DC846" i="12"/>
  <c r="DC957" i="12" s="1"/>
  <c r="F847" i="12"/>
  <c r="F958" i="12" s="1"/>
  <c r="N847" i="12"/>
  <c r="N958" i="12" s="1"/>
  <c r="V847" i="12"/>
  <c r="V958" i="12" s="1"/>
  <c r="AD847" i="12"/>
  <c r="AD958" i="12" s="1"/>
  <c r="AL847" i="12"/>
  <c r="AL958" i="12" s="1"/>
  <c r="AT847" i="12"/>
  <c r="AT958" i="12" s="1"/>
  <c r="BB847" i="12"/>
  <c r="BB958" i="12" s="1"/>
  <c r="BJ847" i="12"/>
  <c r="BJ958" i="12" s="1"/>
  <c r="BR847" i="12"/>
  <c r="BR958" i="12" s="1"/>
  <c r="BZ847" i="12"/>
  <c r="BZ958" i="12" s="1"/>
  <c r="CH847" i="12"/>
  <c r="CH958" i="12" s="1"/>
  <c r="CP847" i="12"/>
  <c r="CP958" i="12" s="1"/>
  <c r="CX847" i="12"/>
  <c r="CX958" i="12" s="1"/>
  <c r="DF847" i="12"/>
  <c r="DF958" i="12" s="1"/>
  <c r="I848" i="12"/>
  <c r="I959" i="12" s="1"/>
  <c r="Q848" i="12"/>
  <c r="Q959" i="12" s="1"/>
  <c r="Y848" i="12"/>
  <c r="Y959" i="12" s="1"/>
  <c r="AG848" i="12"/>
  <c r="AG959" i="12" s="1"/>
  <c r="AO848" i="12"/>
  <c r="AO959" i="12" s="1"/>
  <c r="AW848" i="12"/>
  <c r="AW959" i="12" s="1"/>
  <c r="BE848" i="12"/>
  <c r="BE959" i="12" s="1"/>
  <c r="BM848" i="12"/>
  <c r="BM959" i="12" s="1"/>
  <c r="BU848" i="12"/>
  <c r="BU959" i="12" s="1"/>
  <c r="CC848" i="12"/>
  <c r="CC959" i="12" s="1"/>
  <c r="CK848" i="12"/>
  <c r="CK959" i="12" s="1"/>
  <c r="CS848" i="12"/>
  <c r="CS959" i="12" s="1"/>
  <c r="DA848" i="12"/>
  <c r="DA959" i="12" s="1"/>
  <c r="D849" i="12"/>
  <c r="D960" i="12" s="1"/>
  <c r="L849" i="12"/>
  <c r="L960" i="12" s="1"/>
  <c r="T849" i="12"/>
  <c r="T960" i="12" s="1"/>
  <c r="AB849" i="12"/>
  <c r="AB960" i="12" s="1"/>
  <c r="AJ849" i="12"/>
  <c r="AJ960" i="12" s="1"/>
  <c r="AR849" i="12"/>
  <c r="AR960" i="12" s="1"/>
  <c r="AZ849" i="12"/>
  <c r="AZ960" i="12" s="1"/>
  <c r="BH849" i="12"/>
  <c r="BH960" i="12" s="1"/>
  <c r="BP849" i="12"/>
  <c r="BP960" i="12" s="1"/>
  <c r="BX849" i="12"/>
  <c r="BX960" i="12" s="1"/>
  <c r="CF849" i="12"/>
  <c r="CF960" i="12" s="1"/>
  <c r="CN849" i="12"/>
  <c r="CN960" i="12" s="1"/>
  <c r="CV849" i="12"/>
  <c r="CV960" i="12" s="1"/>
  <c r="DD849" i="12"/>
  <c r="DD960" i="12" s="1"/>
  <c r="G850" i="12"/>
  <c r="G961" i="12" s="1"/>
  <c r="O850" i="12"/>
  <c r="O961" i="12" s="1"/>
  <c r="W850" i="12"/>
  <c r="W961" i="12" s="1"/>
  <c r="AE850" i="12"/>
  <c r="AE961" i="12" s="1"/>
  <c r="AM850" i="12"/>
  <c r="AM961" i="12" s="1"/>
  <c r="AU850" i="12"/>
  <c r="AU961" i="12" s="1"/>
  <c r="BC850" i="12"/>
  <c r="BC961" i="12" s="1"/>
  <c r="BK850" i="12"/>
  <c r="BK961" i="12" s="1"/>
  <c r="BS850" i="12"/>
  <c r="BS961" i="12" s="1"/>
  <c r="CA850" i="12"/>
  <c r="CA961" i="12" s="1"/>
  <c r="CI850" i="12"/>
  <c r="CI961" i="12" s="1"/>
  <c r="CQ850" i="12"/>
  <c r="CQ961" i="12" s="1"/>
  <c r="CY850" i="12"/>
  <c r="CY961" i="12" s="1"/>
  <c r="DG850" i="12"/>
  <c r="DG961" i="12" s="1"/>
  <c r="J851" i="12"/>
  <c r="J962" i="12" s="1"/>
  <c r="R851" i="12"/>
  <c r="R962" i="12" s="1"/>
  <c r="Z851" i="12"/>
  <c r="Z962" i="12" s="1"/>
  <c r="AH851" i="12"/>
  <c r="AH962" i="12" s="1"/>
  <c r="AP851" i="12"/>
  <c r="AP962" i="12" s="1"/>
  <c r="AX851" i="12"/>
  <c r="AX962" i="12" s="1"/>
  <c r="BF851" i="12"/>
  <c r="BF962" i="12" s="1"/>
  <c r="BN851" i="12"/>
  <c r="BN962" i="12" s="1"/>
  <c r="BV851" i="12"/>
  <c r="BV962" i="12" s="1"/>
  <c r="CD851" i="12"/>
  <c r="CD962" i="12" s="1"/>
  <c r="CL851" i="12"/>
  <c r="CL962" i="12" s="1"/>
  <c r="CT851" i="12"/>
  <c r="CT962" i="12" s="1"/>
  <c r="DB851" i="12"/>
  <c r="DB962" i="12" s="1"/>
  <c r="E852" i="12"/>
  <c r="E963" i="12" s="1"/>
  <c r="M852" i="12"/>
  <c r="M963" i="12" s="1"/>
  <c r="U852" i="12"/>
  <c r="U963" i="12" s="1"/>
  <c r="AC852" i="12"/>
  <c r="AC963" i="12" s="1"/>
  <c r="AK852" i="12"/>
  <c r="AK963" i="12" s="1"/>
  <c r="AS852" i="12"/>
  <c r="AS963" i="12" s="1"/>
  <c r="BA852" i="12"/>
  <c r="BA963" i="12" s="1"/>
  <c r="BI852" i="12"/>
  <c r="BI963" i="12" s="1"/>
  <c r="BQ852" i="12"/>
  <c r="BQ963" i="12" s="1"/>
  <c r="BY852" i="12"/>
  <c r="BY963" i="12" s="1"/>
  <c r="CG852" i="12"/>
  <c r="CG963" i="12" s="1"/>
  <c r="CO852" i="12"/>
  <c r="CO963" i="12" s="1"/>
  <c r="CW852" i="12"/>
  <c r="CW963" i="12" s="1"/>
  <c r="DE852" i="12"/>
  <c r="DE963" i="12" s="1"/>
  <c r="H853" i="12"/>
  <c r="H964" i="12" s="1"/>
  <c r="P853" i="12"/>
  <c r="P964" i="12" s="1"/>
  <c r="X853" i="12"/>
  <c r="X964" i="12" s="1"/>
  <c r="AF853" i="12"/>
  <c r="AF964" i="12" s="1"/>
  <c r="AN853" i="12"/>
  <c r="AN964" i="12" s="1"/>
  <c r="AV853" i="12"/>
  <c r="AV964" i="12" s="1"/>
  <c r="BD853" i="12"/>
  <c r="BD964" i="12" s="1"/>
  <c r="BL853" i="12"/>
  <c r="BL964" i="12" s="1"/>
  <c r="BT853" i="12"/>
  <c r="BT964" i="12" s="1"/>
  <c r="CB853" i="12"/>
  <c r="CB964" i="12" s="1"/>
  <c r="CJ853" i="12"/>
  <c r="CJ964" i="12" s="1"/>
  <c r="CR853" i="12"/>
  <c r="CR964" i="12" s="1"/>
  <c r="CZ853" i="12"/>
  <c r="CZ964" i="12" s="1"/>
  <c r="DH853" i="12"/>
  <c r="DH964" i="12" s="1"/>
  <c r="K854" i="12"/>
  <c r="K965" i="12" s="1"/>
  <c r="S854" i="12"/>
  <c r="S965" i="12" s="1"/>
  <c r="AA854" i="12"/>
  <c r="AA965" i="12" s="1"/>
  <c r="AI854" i="12"/>
  <c r="AI965" i="12" s="1"/>
  <c r="AQ854" i="12"/>
  <c r="AQ965" i="12" s="1"/>
  <c r="AY854" i="12"/>
  <c r="AY965" i="12" s="1"/>
  <c r="BG854" i="12"/>
  <c r="BG965" i="12" s="1"/>
  <c r="BO854" i="12"/>
  <c r="BO965" i="12" s="1"/>
  <c r="BW854" i="12"/>
  <c r="BW965" i="12" s="1"/>
  <c r="CE854" i="12"/>
  <c r="CE965" i="12" s="1"/>
  <c r="CM854" i="12"/>
  <c r="CM965" i="12" s="1"/>
  <c r="CU854" i="12"/>
  <c r="CU965" i="12" s="1"/>
  <c r="DC854" i="12"/>
  <c r="DC965" i="12" s="1"/>
  <c r="F855" i="12"/>
  <c r="F966" i="12" s="1"/>
  <c r="N855" i="12"/>
  <c r="N966" i="12" s="1"/>
  <c r="V855" i="12"/>
  <c r="V966" i="12" s="1"/>
  <c r="AD855" i="12"/>
  <c r="AD966" i="12" s="1"/>
  <c r="AL855" i="12"/>
  <c r="AL966" i="12" s="1"/>
  <c r="AT855" i="12"/>
  <c r="AT966" i="12" s="1"/>
  <c r="BB855" i="12"/>
  <c r="BB966" i="12" s="1"/>
  <c r="BJ855" i="12"/>
  <c r="BJ966" i="12" s="1"/>
  <c r="BR855" i="12"/>
  <c r="BR966" i="12" s="1"/>
  <c r="BZ855" i="12"/>
  <c r="BZ966" i="12" s="1"/>
  <c r="CH855" i="12"/>
  <c r="CH966" i="12" s="1"/>
  <c r="CP855" i="12"/>
  <c r="CP966" i="12" s="1"/>
  <c r="CX855" i="12"/>
  <c r="CX966" i="12" s="1"/>
  <c r="DF855" i="12"/>
  <c r="DF966" i="12" s="1"/>
  <c r="I856" i="12"/>
  <c r="I967" i="12" s="1"/>
  <c r="Q856" i="12"/>
  <c r="Q967" i="12" s="1"/>
  <c r="Y856" i="12"/>
  <c r="Y967" i="12" s="1"/>
  <c r="AG856" i="12"/>
  <c r="AG967" i="12" s="1"/>
  <c r="AO856" i="12"/>
  <c r="AO967" i="12" s="1"/>
  <c r="AW856" i="12"/>
  <c r="AW967" i="12" s="1"/>
  <c r="BE856" i="12"/>
  <c r="BE967" i="12" s="1"/>
  <c r="BM856" i="12"/>
  <c r="BM967" i="12" s="1"/>
  <c r="BU856" i="12"/>
  <c r="BU967" i="12" s="1"/>
  <c r="CC856" i="12"/>
  <c r="CC967" i="12" s="1"/>
  <c r="CK856" i="12"/>
  <c r="CK967" i="12" s="1"/>
  <c r="CS856" i="12"/>
  <c r="CS967" i="12" s="1"/>
  <c r="DA856" i="12"/>
  <c r="DA967" i="12" s="1"/>
  <c r="D857" i="12"/>
  <c r="D968" i="12" s="1"/>
  <c r="L857" i="12"/>
  <c r="L968" i="12" s="1"/>
  <c r="T857" i="12"/>
  <c r="T968" i="12" s="1"/>
  <c r="AB857" i="12"/>
  <c r="AB968" i="12" s="1"/>
  <c r="AJ857" i="12"/>
  <c r="AJ968" i="12" s="1"/>
  <c r="AR857" i="12"/>
  <c r="AR968" i="12" s="1"/>
  <c r="AZ857" i="12"/>
  <c r="AZ968" i="12" s="1"/>
  <c r="BH857" i="12"/>
  <c r="BH968" i="12" s="1"/>
  <c r="BP857" i="12"/>
  <c r="BP968" i="12" s="1"/>
  <c r="BX857" i="12"/>
  <c r="BX968" i="12" s="1"/>
  <c r="CF857" i="12"/>
  <c r="CF968" i="12" s="1"/>
  <c r="CN857" i="12"/>
  <c r="CN968" i="12" s="1"/>
  <c r="CV857" i="12"/>
  <c r="CV968" i="12" s="1"/>
  <c r="DD857" i="12"/>
  <c r="DD968" i="12" s="1"/>
  <c r="G858" i="12"/>
  <c r="G969" i="12" s="1"/>
  <c r="O858" i="12"/>
  <c r="O969" i="12" s="1"/>
  <c r="W858" i="12"/>
  <c r="W969" i="12" s="1"/>
  <c r="AE858" i="12"/>
  <c r="AE969" i="12" s="1"/>
  <c r="AM858" i="12"/>
  <c r="AM969" i="12" s="1"/>
  <c r="AU858" i="12"/>
  <c r="AU969" i="12" s="1"/>
  <c r="BC858" i="12"/>
  <c r="BC969" i="12" s="1"/>
  <c r="BK858" i="12"/>
  <c r="BK969" i="12" s="1"/>
  <c r="BS858" i="12"/>
  <c r="BS969" i="12" s="1"/>
  <c r="CA858" i="12"/>
  <c r="CA969" i="12" s="1"/>
  <c r="CI858" i="12"/>
  <c r="CI969" i="12" s="1"/>
  <c r="CQ858" i="12"/>
  <c r="CQ969" i="12" s="1"/>
  <c r="CY858" i="12"/>
  <c r="CY969" i="12" s="1"/>
  <c r="DG858" i="12"/>
  <c r="DG969" i="12" s="1"/>
  <c r="J859" i="12"/>
  <c r="J970" i="12" s="1"/>
  <c r="R859" i="12"/>
  <c r="R970" i="12" s="1"/>
  <c r="Z859" i="12"/>
  <c r="Z970" i="12" s="1"/>
  <c r="AH859" i="12"/>
  <c r="AH970" i="12" s="1"/>
  <c r="AP859" i="12"/>
  <c r="AP970" i="12" s="1"/>
  <c r="AX859" i="12"/>
  <c r="AX970" i="12" s="1"/>
  <c r="BF859" i="12"/>
  <c r="BF970" i="12" s="1"/>
  <c r="BN859" i="12"/>
  <c r="BN970" i="12" s="1"/>
  <c r="BV859" i="12"/>
  <c r="BV970" i="12" s="1"/>
  <c r="CD859" i="12"/>
  <c r="CD970" i="12" s="1"/>
  <c r="CL859" i="12"/>
  <c r="CL970" i="12" s="1"/>
  <c r="CT859" i="12"/>
  <c r="CT970" i="12" s="1"/>
  <c r="DB859" i="12"/>
  <c r="DB970" i="12" s="1"/>
  <c r="E860" i="12"/>
  <c r="E971" i="12" s="1"/>
  <c r="M860" i="12"/>
  <c r="M971" i="12" s="1"/>
  <c r="U860" i="12"/>
  <c r="U971" i="12" s="1"/>
  <c r="AC860" i="12"/>
  <c r="AC971" i="12" s="1"/>
  <c r="AK860" i="12"/>
  <c r="AK971" i="12" s="1"/>
  <c r="AS860" i="12"/>
  <c r="AS971" i="12" s="1"/>
  <c r="BA860" i="12"/>
  <c r="BA971" i="12" s="1"/>
  <c r="BI860" i="12"/>
  <c r="BI971" i="12" s="1"/>
  <c r="BQ860" i="12"/>
  <c r="BQ971" i="12" s="1"/>
  <c r="BY860" i="12"/>
  <c r="BY971" i="12" s="1"/>
  <c r="CG860" i="12"/>
  <c r="CG971" i="12" s="1"/>
  <c r="CO860" i="12"/>
  <c r="CO971" i="12" s="1"/>
  <c r="CW860" i="12"/>
  <c r="CW971" i="12" s="1"/>
  <c r="DE860" i="12"/>
  <c r="DE971" i="12" s="1"/>
  <c r="H861" i="12"/>
  <c r="H972" i="12" s="1"/>
  <c r="P861" i="12"/>
  <c r="P972" i="12" s="1"/>
  <c r="X861" i="12"/>
  <c r="X972" i="12" s="1"/>
  <c r="AF861" i="12"/>
  <c r="AF972" i="12" s="1"/>
  <c r="AN861" i="12"/>
  <c r="AN972" i="12" s="1"/>
  <c r="AV861" i="12"/>
  <c r="AV972" i="12" s="1"/>
  <c r="BD861" i="12"/>
  <c r="BD972" i="12" s="1"/>
  <c r="BL861" i="12"/>
  <c r="BL972" i="12" s="1"/>
  <c r="BT861" i="12"/>
  <c r="BT972" i="12" s="1"/>
  <c r="CB861" i="12"/>
  <c r="CB972" i="12" s="1"/>
  <c r="CJ861" i="12"/>
  <c r="CJ972" i="12" s="1"/>
  <c r="CR861" i="12"/>
  <c r="CR972" i="12" s="1"/>
  <c r="CZ861" i="12"/>
  <c r="CZ972" i="12" s="1"/>
  <c r="DH861" i="12"/>
  <c r="DH972" i="12" s="1"/>
  <c r="K862" i="12"/>
  <c r="K973" i="12" s="1"/>
  <c r="S862" i="12"/>
  <c r="S973" i="12" s="1"/>
  <c r="AA862" i="12"/>
  <c r="AA973" i="12" s="1"/>
  <c r="AI862" i="12"/>
  <c r="AI973" i="12" s="1"/>
  <c r="AQ862" i="12"/>
  <c r="AQ973" i="12" s="1"/>
  <c r="AY862" i="12"/>
  <c r="AY973" i="12" s="1"/>
  <c r="BG862" i="12"/>
  <c r="BG973" i="12" s="1"/>
  <c r="BO862" i="12"/>
  <c r="BO973" i="12" s="1"/>
  <c r="BW862" i="12"/>
  <c r="BW973" i="12" s="1"/>
  <c r="CE862" i="12"/>
  <c r="CE973" i="12" s="1"/>
  <c r="CM862" i="12"/>
  <c r="CM973" i="12" s="1"/>
  <c r="CU862" i="12"/>
  <c r="CU973" i="12" s="1"/>
  <c r="DC862" i="12"/>
  <c r="DC973" i="12" s="1"/>
  <c r="F863" i="12"/>
  <c r="F974" i="12" s="1"/>
  <c r="N863" i="12"/>
  <c r="N974" i="12" s="1"/>
  <c r="V863" i="12"/>
  <c r="V974" i="12" s="1"/>
  <c r="AD863" i="12"/>
  <c r="AD974" i="12" s="1"/>
  <c r="AL863" i="12"/>
  <c r="AL974" i="12" s="1"/>
  <c r="AT863" i="12"/>
  <c r="AT974" i="12" s="1"/>
  <c r="BB863" i="12"/>
  <c r="BB974" i="12" s="1"/>
  <c r="BJ863" i="12"/>
  <c r="BJ974" i="12" s="1"/>
  <c r="BR863" i="12"/>
  <c r="BR974" i="12" s="1"/>
  <c r="BZ863" i="12"/>
  <c r="BZ974" i="12" s="1"/>
  <c r="CH863" i="12"/>
  <c r="CH974" i="12" s="1"/>
  <c r="CP863" i="12"/>
  <c r="CP974" i="12" s="1"/>
  <c r="BZ814" i="12"/>
  <c r="BZ925" i="12" s="1"/>
  <c r="BW830" i="12"/>
  <c r="BW941" i="12" s="1"/>
  <c r="O834" i="12"/>
  <c r="O945" i="12" s="1"/>
  <c r="CY835" i="12"/>
  <c r="CY946" i="12" s="1"/>
  <c r="BE837" i="12"/>
  <c r="BE948" i="12" s="1"/>
  <c r="I839" i="12"/>
  <c r="I950" i="12" s="1"/>
  <c r="BR840" i="12"/>
  <c r="BR951" i="12" s="1"/>
  <c r="X842" i="12"/>
  <c r="X953" i="12" s="1"/>
  <c r="BD843" i="12"/>
  <c r="BD954" i="12" s="1"/>
  <c r="T844" i="12"/>
  <c r="T955" i="12" s="1"/>
  <c r="CF844" i="12"/>
  <c r="CF955" i="12" s="1"/>
  <c r="AM845" i="12"/>
  <c r="AM956" i="12" s="1"/>
  <c r="CY845" i="12"/>
  <c r="CY956" i="12" s="1"/>
  <c r="BF846" i="12"/>
  <c r="BF957" i="12" s="1"/>
  <c r="M847" i="12"/>
  <c r="M958" i="12" s="1"/>
  <c r="BY847" i="12"/>
  <c r="BY958" i="12" s="1"/>
  <c r="AF848" i="12"/>
  <c r="AF959" i="12" s="1"/>
  <c r="CR848" i="12"/>
  <c r="CR959" i="12" s="1"/>
  <c r="M849" i="12"/>
  <c r="M960" i="12" s="1"/>
  <c r="AI849" i="12"/>
  <c r="AI960" i="12" s="1"/>
  <c r="BE849" i="12"/>
  <c r="BE960" i="12" s="1"/>
  <c r="BY849" i="12"/>
  <c r="BY960" i="12" s="1"/>
  <c r="CU849" i="12"/>
  <c r="CU960" i="12" s="1"/>
  <c r="L850" i="12"/>
  <c r="L961" i="12" s="1"/>
  <c r="AF850" i="12"/>
  <c r="AF961" i="12" s="1"/>
  <c r="BB850" i="12"/>
  <c r="BB961" i="12" s="1"/>
  <c r="BX850" i="12"/>
  <c r="BX961" i="12" s="1"/>
  <c r="CR850" i="12"/>
  <c r="CR961" i="12" s="1"/>
  <c r="I851" i="12"/>
  <c r="I962" i="12" s="1"/>
  <c r="AE851" i="12"/>
  <c r="AE962" i="12" s="1"/>
  <c r="AY851" i="12"/>
  <c r="AY962" i="12" s="1"/>
  <c r="BU851" i="12"/>
  <c r="BU962" i="12" s="1"/>
  <c r="CQ851" i="12"/>
  <c r="CQ962" i="12" s="1"/>
  <c r="F852" i="12"/>
  <c r="F963" i="12" s="1"/>
  <c r="AB852" i="12"/>
  <c r="AB963" i="12" s="1"/>
  <c r="AX852" i="12"/>
  <c r="AX963" i="12" s="1"/>
  <c r="BR852" i="12"/>
  <c r="BR963" i="12" s="1"/>
  <c r="CN852" i="12"/>
  <c r="CN963" i="12" s="1"/>
  <c r="E853" i="12"/>
  <c r="E964" i="12" s="1"/>
  <c r="Y853" i="12"/>
  <c r="Y964" i="12" s="1"/>
  <c r="AU853" i="12"/>
  <c r="AU964" i="12" s="1"/>
  <c r="BQ853" i="12"/>
  <c r="BQ964" i="12" s="1"/>
  <c r="CK853" i="12"/>
  <c r="CK964" i="12" s="1"/>
  <c r="DG853" i="12"/>
  <c r="DG964" i="12" s="1"/>
  <c r="X854" i="12"/>
  <c r="X965" i="12" s="1"/>
  <c r="AR854" i="12"/>
  <c r="AR965" i="12" s="1"/>
  <c r="BN854" i="12"/>
  <c r="BN965" i="12" s="1"/>
  <c r="CJ854" i="12"/>
  <c r="CJ965" i="12" s="1"/>
  <c r="DD854" i="12"/>
  <c r="DD965" i="12" s="1"/>
  <c r="U855" i="12"/>
  <c r="U966" i="12" s="1"/>
  <c r="AQ855" i="12"/>
  <c r="AQ966" i="12" s="1"/>
  <c r="BK855" i="12"/>
  <c r="BK966" i="12" s="1"/>
  <c r="CG855" i="12"/>
  <c r="CG966" i="12" s="1"/>
  <c r="DC855" i="12"/>
  <c r="DC966" i="12" s="1"/>
  <c r="R856" i="12"/>
  <c r="R967" i="12" s="1"/>
  <c r="AN856" i="12"/>
  <c r="AN967" i="12" s="1"/>
  <c r="BJ856" i="12"/>
  <c r="BJ967" i="12" s="1"/>
  <c r="CD856" i="12"/>
  <c r="CD967" i="12" s="1"/>
  <c r="CZ856" i="12"/>
  <c r="CZ967" i="12" s="1"/>
  <c r="Q857" i="12"/>
  <c r="Q968" i="12" s="1"/>
  <c r="AK857" i="12"/>
  <c r="AK968" i="12" s="1"/>
  <c r="BG857" i="12"/>
  <c r="BG968" i="12" s="1"/>
  <c r="CC857" i="12"/>
  <c r="CC968" i="12" s="1"/>
  <c r="CW857" i="12"/>
  <c r="CW968" i="12" s="1"/>
  <c r="N858" i="12"/>
  <c r="N969" i="12" s="1"/>
  <c r="AJ858" i="12"/>
  <c r="AJ969" i="12" s="1"/>
  <c r="BD858" i="12"/>
  <c r="BD969" i="12" s="1"/>
  <c r="BZ858" i="12"/>
  <c r="BZ969" i="12" s="1"/>
  <c r="CV858" i="12"/>
  <c r="CV969" i="12" s="1"/>
  <c r="K859" i="12"/>
  <c r="K970" i="12" s="1"/>
  <c r="AG859" i="12"/>
  <c r="AG970" i="12" s="1"/>
  <c r="BC859" i="12"/>
  <c r="BC970" i="12" s="1"/>
  <c r="BW859" i="12"/>
  <c r="BW970" i="12" s="1"/>
  <c r="CS859" i="12"/>
  <c r="CS970" i="12" s="1"/>
  <c r="J860" i="12"/>
  <c r="J971" i="12" s="1"/>
  <c r="AD860" i="12"/>
  <c r="AD971" i="12" s="1"/>
  <c r="AZ860" i="12"/>
  <c r="AZ971" i="12" s="1"/>
  <c r="BV860" i="12"/>
  <c r="BV971" i="12" s="1"/>
  <c r="CP860" i="12"/>
  <c r="CP971" i="12" s="1"/>
  <c r="G861" i="12"/>
  <c r="G972" i="12" s="1"/>
  <c r="AC861" i="12"/>
  <c r="AC972" i="12" s="1"/>
  <c r="AW861" i="12"/>
  <c r="AW972" i="12" s="1"/>
  <c r="BS861" i="12"/>
  <c r="BS972" i="12" s="1"/>
  <c r="CO861" i="12"/>
  <c r="CO972" i="12" s="1"/>
  <c r="D862" i="12"/>
  <c r="D973" i="12" s="1"/>
  <c r="Z862" i="12"/>
  <c r="Z973" i="12" s="1"/>
  <c r="AV862" i="12"/>
  <c r="AV973" i="12" s="1"/>
  <c r="BP862" i="12"/>
  <c r="BP973" i="12" s="1"/>
  <c r="CG862" i="12"/>
  <c r="CG973" i="12" s="1"/>
  <c r="CW862" i="12"/>
  <c r="CW973" i="12" s="1"/>
  <c r="E863" i="12"/>
  <c r="E974" i="12" s="1"/>
  <c r="S863" i="12"/>
  <c r="S974" i="12" s="1"/>
  <c r="AE863" i="12"/>
  <c r="AE974" i="12" s="1"/>
  <c r="AR863" i="12"/>
  <c r="AR974" i="12" s="1"/>
  <c r="BD863" i="12"/>
  <c r="BD974" i="12" s="1"/>
  <c r="BQ863" i="12"/>
  <c r="BQ974" i="12" s="1"/>
  <c r="CE863" i="12"/>
  <c r="CE974" i="12" s="1"/>
  <c r="CQ863" i="12"/>
  <c r="CQ974" i="12" s="1"/>
  <c r="CY863" i="12"/>
  <c r="CY974" i="12" s="1"/>
  <c r="DG863" i="12"/>
  <c r="DG974" i="12" s="1"/>
  <c r="J864" i="12"/>
  <c r="J975" i="12" s="1"/>
  <c r="R864" i="12"/>
  <c r="R975" i="12" s="1"/>
  <c r="Z864" i="12"/>
  <c r="Z975" i="12" s="1"/>
  <c r="AH864" i="12"/>
  <c r="AH975" i="12" s="1"/>
  <c r="AP864" i="12"/>
  <c r="AP975" i="12" s="1"/>
  <c r="AX864" i="12"/>
  <c r="AX975" i="12" s="1"/>
  <c r="BF864" i="12"/>
  <c r="BF975" i="12" s="1"/>
  <c r="BN864" i="12"/>
  <c r="BN975" i="12" s="1"/>
  <c r="BV864" i="12"/>
  <c r="BV975" i="12" s="1"/>
  <c r="CD864" i="12"/>
  <c r="CD975" i="12" s="1"/>
  <c r="CL864" i="12"/>
  <c r="CL975" i="12" s="1"/>
  <c r="CT864" i="12"/>
  <c r="CT975" i="12" s="1"/>
  <c r="DB864" i="12"/>
  <c r="DB975" i="12" s="1"/>
  <c r="E865" i="12"/>
  <c r="E976" i="12" s="1"/>
  <c r="M865" i="12"/>
  <c r="M976" i="12" s="1"/>
  <c r="U865" i="12"/>
  <c r="U976" i="12" s="1"/>
  <c r="AC865" i="12"/>
  <c r="AC976" i="12" s="1"/>
  <c r="AK865" i="12"/>
  <c r="AK976" i="12" s="1"/>
  <c r="AS865" i="12"/>
  <c r="AS976" i="12" s="1"/>
  <c r="BA865" i="12"/>
  <c r="BA976" i="12" s="1"/>
  <c r="BI865" i="12"/>
  <c r="BI976" i="12" s="1"/>
  <c r="BQ865" i="12"/>
  <c r="BQ976" i="12" s="1"/>
  <c r="BY865" i="12"/>
  <c r="BY976" i="12" s="1"/>
  <c r="CG865" i="12"/>
  <c r="CG976" i="12" s="1"/>
  <c r="CO865" i="12"/>
  <c r="CO976" i="12" s="1"/>
  <c r="CW865" i="12"/>
  <c r="CW976" i="12" s="1"/>
  <c r="DE865" i="12"/>
  <c r="DE976" i="12" s="1"/>
  <c r="H866" i="12"/>
  <c r="H977" i="12" s="1"/>
  <c r="P866" i="12"/>
  <c r="P977" i="12" s="1"/>
  <c r="X866" i="12"/>
  <c r="X977" i="12" s="1"/>
  <c r="AF866" i="12"/>
  <c r="AF977" i="12" s="1"/>
  <c r="AN866" i="12"/>
  <c r="AN977" i="12" s="1"/>
  <c r="AV866" i="12"/>
  <c r="AV977" i="12" s="1"/>
  <c r="BD866" i="12"/>
  <c r="BD977" i="12" s="1"/>
  <c r="BL866" i="12"/>
  <c r="BL977" i="12" s="1"/>
  <c r="BT866" i="12"/>
  <c r="BT977" i="12" s="1"/>
  <c r="CB866" i="12"/>
  <c r="CB977" i="12" s="1"/>
  <c r="CJ866" i="12"/>
  <c r="CJ977" i="12" s="1"/>
  <c r="CR866" i="12"/>
  <c r="CR977" i="12" s="1"/>
  <c r="CZ866" i="12"/>
  <c r="CZ977" i="12" s="1"/>
  <c r="DH866" i="12"/>
  <c r="DH977" i="12" s="1"/>
  <c r="K867" i="12"/>
  <c r="K978" i="12" s="1"/>
  <c r="S867" i="12"/>
  <c r="S978" i="12" s="1"/>
  <c r="AA867" i="12"/>
  <c r="AA978" i="12" s="1"/>
  <c r="AI867" i="12"/>
  <c r="AI978" i="12" s="1"/>
  <c r="AQ867" i="12"/>
  <c r="AQ978" i="12" s="1"/>
  <c r="AY867" i="12"/>
  <c r="AY978" i="12" s="1"/>
  <c r="BG867" i="12"/>
  <c r="BG978" i="12" s="1"/>
  <c r="BO867" i="12"/>
  <c r="BO978" i="12" s="1"/>
  <c r="BW867" i="12"/>
  <c r="BW978" i="12" s="1"/>
  <c r="CE867" i="12"/>
  <c r="CE978" i="12" s="1"/>
  <c r="CM867" i="12"/>
  <c r="CM978" i="12" s="1"/>
  <c r="CU867" i="12"/>
  <c r="CU978" i="12" s="1"/>
  <c r="DC867" i="12"/>
  <c r="DC978" i="12" s="1"/>
  <c r="F868" i="12"/>
  <c r="F979" i="12" s="1"/>
  <c r="N868" i="12"/>
  <c r="N979" i="12" s="1"/>
  <c r="V868" i="12"/>
  <c r="V979" i="12" s="1"/>
  <c r="AD868" i="12"/>
  <c r="AD979" i="12" s="1"/>
  <c r="AL868" i="12"/>
  <c r="AL979" i="12" s="1"/>
  <c r="AT868" i="12"/>
  <c r="AT979" i="12" s="1"/>
  <c r="BB868" i="12"/>
  <c r="BB979" i="12" s="1"/>
  <c r="BJ868" i="12"/>
  <c r="BJ979" i="12" s="1"/>
  <c r="BR868" i="12"/>
  <c r="BR979" i="12" s="1"/>
  <c r="BZ868" i="12"/>
  <c r="BZ979" i="12" s="1"/>
  <c r="CH868" i="12"/>
  <c r="CH979" i="12" s="1"/>
  <c r="CP868" i="12"/>
  <c r="CP979" i="12" s="1"/>
  <c r="CX868" i="12"/>
  <c r="CX979" i="12" s="1"/>
  <c r="DF868" i="12"/>
  <c r="DF979" i="12" s="1"/>
  <c r="I869" i="12"/>
  <c r="I980" i="12" s="1"/>
  <c r="Q869" i="12"/>
  <c r="Q980" i="12" s="1"/>
  <c r="BJ818" i="12"/>
  <c r="BJ929" i="12" s="1"/>
  <c r="BJ831" i="12"/>
  <c r="BJ942" i="12" s="1"/>
  <c r="AT834" i="12"/>
  <c r="AT945" i="12" s="1"/>
  <c r="P836" i="12"/>
  <c r="P947" i="12" s="1"/>
  <c r="BY837" i="12"/>
  <c r="BY948" i="12" s="1"/>
  <c r="AE839" i="12"/>
  <c r="AE950" i="12" s="1"/>
  <c r="CN840" i="12"/>
  <c r="CN951" i="12" s="1"/>
  <c r="AR842" i="12"/>
  <c r="AR953" i="12" s="1"/>
  <c r="BS843" i="12"/>
  <c r="BS954" i="12" s="1"/>
  <c r="AB844" i="12"/>
  <c r="AB955" i="12" s="1"/>
  <c r="CN844" i="12"/>
  <c r="CN955" i="12" s="1"/>
  <c r="AU845" i="12"/>
  <c r="AU956" i="12" s="1"/>
  <c r="DG845" i="12"/>
  <c r="DG956" i="12" s="1"/>
  <c r="BN846" i="12"/>
  <c r="BN957" i="12" s="1"/>
  <c r="U847" i="12"/>
  <c r="U958" i="12" s="1"/>
  <c r="CG847" i="12"/>
  <c r="CG958" i="12" s="1"/>
  <c r="AN848" i="12"/>
  <c r="AN959" i="12" s="1"/>
  <c r="CZ848" i="12"/>
  <c r="CZ959" i="12" s="1"/>
  <c r="Q849" i="12"/>
  <c r="Q960" i="12" s="1"/>
  <c r="AK849" i="12"/>
  <c r="AK960" i="12" s="1"/>
  <c r="BG849" i="12"/>
  <c r="BG960" i="12" s="1"/>
  <c r="CC849" i="12"/>
  <c r="CC960" i="12" s="1"/>
  <c r="CW849" i="12"/>
  <c r="CW960" i="12" s="1"/>
  <c r="N850" i="12"/>
  <c r="N961" i="12" s="1"/>
  <c r="AJ850" i="12"/>
  <c r="AJ961" i="12" s="1"/>
  <c r="BD850" i="12"/>
  <c r="BD961" i="12" s="1"/>
  <c r="BZ850" i="12"/>
  <c r="BZ961" i="12" s="1"/>
  <c r="CV850" i="12"/>
  <c r="CV961" i="12" s="1"/>
  <c r="K851" i="12"/>
  <c r="K962" i="12" s="1"/>
  <c r="AG851" i="12"/>
  <c r="AG962" i="12" s="1"/>
  <c r="BC851" i="12"/>
  <c r="BC962" i="12" s="1"/>
  <c r="BW851" i="12"/>
  <c r="BW962" i="12" s="1"/>
  <c r="CS851" i="12"/>
  <c r="CS962" i="12" s="1"/>
  <c r="J852" i="12"/>
  <c r="J963" i="12" s="1"/>
  <c r="AD852" i="12"/>
  <c r="AD963" i="12" s="1"/>
  <c r="AZ852" i="12"/>
  <c r="AZ963" i="12" s="1"/>
  <c r="BV852" i="12"/>
  <c r="BV963" i="12" s="1"/>
  <c r="CP852" i="12"/>
  <c r="CP963" i="12" s="1"/>
  <c r="G853" i="12"/>
  <c r="G964" i="12" s="1"/>
  <c r="AC853" i="12"/>
  <c r="AC964" i="12" s="1"/>
  <c r="AW853" i="12"/>
  <c r="AW964" i="12" s="1"/>
  <c r="BS853" i="12"/>
  <c r="BS964" i="12" s="1"/>
  <c r="CO853" i="12"/>
  <c r="CO964" i="12" s="1"/>
  <c r="D854" i="12"/>
  <c r="D965" i="12" s="1"/>
  <c r="Z854" i="12"/>
  <c r="Z965" i="12" s="1"/>
  <c r="AV854" i="12"/>
  <c r="AV965" i="12" s="1"/>
  <c r="BP854" i="12"/>
  <c r="BP965" i="12" s="1"/>
  <c r="CL854" i="12"/>
  <c r="CL965" i="12" s="1"/>
  <c r="DH854" i="12"/>
  <c r="DH965" i="12" s="1"/>
  <c r="W855" i="12"/>
  <c r="W966" i="12" s="1"/>
  <c r="AS855" i="12"/>
  <c r="AS966" i="12" s="1"/>
  <c r="BO855" i="12"/>
  <c r="BO966" i="12" s="1"/>
  <c r="CI855" i="12"/>
  <c r="CI966" i="12" s="1"/>
  <c r="DE855" i="12"/>
  <c r="DE966" i="12" s="1"/>
  <c r="V856" i="12"/>
  <c r="V967" i="12" s="1"/>
  <c r="AP856" i="12"/>
  <c r="AP967" i="12" s="1"/>
  <c r="BL856" i="12"/>
  <c r="BL967" i="12" s="1"/>
  <c r="CH856" i="12"/>
  <c r="CH967" i="12" s="1"/>
  <c r="DB856" i="12"/>
  <c r="DB967" i="12" s="1"/>
  <c r="S857" i="12"/>
  <c r="S968" i="12" s="1"/>
  <c r="AO857" i="12"/>
  <c r="AO968" i="12" s="1"/>
  <c r="BI857" i="12"/>
  <c r="BI968" i="12" s="1"/>
  <c r="CE857" i="12"/>
  <c r="CE968" i="12" s="1"/>
  <c r="DA857" i="12"/>
  <c r="DA968" i="12" s="1"/>
  <c r="P858" i="12"/>
  <c r="P969" i="12" s="1"/>
  <c r="AL858" i="12"/>
  <c r="AL969" i="12" s="1"/>
  <c r="BH858" i="12"/>
  <c r="BH969" i="12" s="1"/>
  <c r="CB858" i="12"/>
  <c r="CB969" i="12" s="1"/>
  <c r="CX858" i="12"/>
  <c r="CX969" i="12" s="1"/>
  <c r="O859" i="12"/>
  <c r="O970" i="12" s="1"/>
  <c r="AI859" i="12"/>
  <c r="AI970" i="12" s="1"/>
  <c r="BE859" i="12"/>
  <c r="BE970" i="12" s="1"/>
  <c r="CA859" i="12"/>
  <c r="CA970" i="12" s="1"/>
  <c r="CU859" i="12"/>
  <c r="CU970" i="12" s="1"/>
  <c r="L860" i="12"/>
  <c r="L971" i="12" s="1"/>
  <c r="AH860" i="12"/>
  <c r="AH971" i="12" s="1"/>
  <c r="BB860" i="12"/>
  <c r="BB971" i="12" s="1"/>
  <c r="BX860" i="12"/>
  <c r="BX971" i="12" s="1"/>
  <c r="CT860" i="12"/>
  <c r="CT971" i="12" s="1"/>
  <c r="I861" i="12"/>
  <c r="I972" i="12" s="1"/>
  <c r="AE861" i="12"/>
  <c r="AE972" i="12" s="1"/>
  <c r="BA861" i="12"/>
  <c r="BA972" i="12" s="1"/>
  <c r="BU861" i="12"/>
  <c r="BU972" i="12" s="1"/>
  <c r="CQ861" i="12"/>
  <c r="CQ972" i="12" s="1"/>
  <c r="H862" i="12"/>
  <c r="H973" i="12" s="1"/>
  <c r="AB862" i="12"/>
  <c r="AB973" i="12" s="1"/>
  <c r="AX862" i="12"/>
  <c r="AX973" i="12" s="1"/>
  <c r="BT862" i="12"/>
  <c r="BT973" i="12" s="1"/>
  <c r="CJ862" i="12"/>
  <c r="CJ973" i="12" s="1"/>
  <c r="CZ862" i="12"/>
  <c r="CZ973" i="12" s="1"/>
  <c r="G863" i="12"/>
  <c r="G974" i="12" s="1"/>
  <c r="T863" i="12"/>
  <c r="T974" i="12" s="1"/>
  <c r="AF863" i="12"/>
  <c r="AF974" i="12" s="1"/>
  <c r="AS863" i="12"/>
  <c r="AS974" i="12" s="1"/>
  <c r="BG863" i="12"/>
  <c r="BG974" i="12" s="1"/>
  <c r="BS863" i="12"/>
  <c r="BS974" i="12" s="1"/>
  <c r="CF863" i="12"/>
  <c r="CF974" i="12" s="1"/>
  <c r="CR863" i="12"/>
  <c r="CR974" i="12" s="1"/>
  <c r="CZ863" i="12"/>
  <c r="CZ974" i="12" s="1"/>
  <c r="DH863" i="12"/>
  <c r="DH974" i="12" s="1"/>
  <c r="K864" i="12"/>
  <c r="K975" i="12" s="1"/>
  <c r="S864" i="12"/>
  <c r="S975" i="12" s="1"/>
  <c r="AA864" i="12"/>
  <c r="AA975" i="12" s="1"/>
  <c r="AI864" i="12"/>
  <c r="AI975" i="12" s="1"/>
  <c r="AQ864" i="12"/>
  <c r="AQ975" i="12" s="1"/>
  <c r="AY864" i="12"/>
  <c r="AY975" i="12" s="1"/>
  <c r="BG864" i="12"/>
  <c r="BG975" i="12" s="1"/>
  <c r="BO864" i="12"/>
  <c r="BO975" i="12" s="1"/>
  <c r="BW864" i="12"/>
  <c r="BW975" i="12" s="1"/>
  <c r="CE864" i="12"/>
  <c r="CE975" i="12" s="1"/>
  <c r="CM864" i="12"/>
  <c r="CM975" i="12" s="1"/>
  <c r="CU864" i="12"/>
  <c r="CU975" i="12" s="1"/>
  <c r="DC864" i="12"/>
  <c r="DC975" i="12" s="1"/>
  <c r="F865" i="12"/>
  <c r="F976" i="12" s="1"/>
  <c r="N865" i="12"/>
  <c r="N976" i="12" s="1"/>
  <c r="V865" i="12"/>
  <c r="V976" i="12" s="1"/>
  <c r="AD865" i="12"/>
  <c r="AD976" i="12" s="1"/>
  <c r="AL865" i="12"/>
  <c r="AL976" i="12" s="1"/>
  <c r="AT865" i="12"/>
  <c r="AT976" i="12" s="1"/>
  <c r="BB865" i="12"/>
  <c r="BB976" i="12" s="1"/>
  <c r="BJ865" i="12"/>
  <c r="BJ976" i="12" s="1"/>
  <c r="BR865" i="12"/>
  <c r="BR976" i="12" s="1"/>
  <c r="BZ865" i="12"/>
  <c r="BZ976" i="12" s="1"/>
  <c r="CH865" i="12"/>
  <c r="CH976" i="12" s="1"/>
  <c r="CP865" i="12"/>
  <c r="CP976" i="12" s="1"/>
  <c r="CX865" i="12"/>
  <c r="CX976" i="12" s="1"/>
  <c r="DF865" i="12"/>
  <c r="DF976" i="12" s="1"/>
  <c r="I866" i="12"/>
  <c r="I977" i="12" s="1"/>
  <c r="Q866" i="12"/>
  <c r="Q977" i="12" s="1"/>
  <c r="Y866" i="12"/>
  <c r="Y977" i="12" s="1"/>
  <c r="AG866" i="12"/>
  <c r="AG977" i="12" s="1"/>
  <c r="AO866" i="12"/>
  <c r="AO977" i="12" s="1"/>
  <c r="AW866" i="12"/>
  <c r="AW977" i="12" s="1"/>
  <c r="BE866" i="12"/>
  <c r="BE977" i="12" s="1"/>
  <c r="BM866" i="12"/>
  <c r="BM977" i="12" s="1"/>
  <c r="BU866" i="12"/>
  <c r="BU977" i="12" s="1"/>
  <c r="CC866" i="12"/>
  <c r="CC977" i="12" s="1"/>
  <c r="CK866" i="12"/>
  <c r="CK977" i="12" s="1"/>
  <c r="CS866" i="12"/>
  <c r="CS977" i="12" s="1"/>
  <c r="DA866" i="12"/>
  <c r="DA977" i="12" s="1"/>
  <c r="D867" i="12"/>
  <c r="D978" i="12" s="1"/>
  <c r="L867" i="12"/>
  <c r="L978" i="12" s="1"/>
  <c r="T867" i="12"/>
  <c r="T978" i="12" s="1"/>
  <c r="AB867" i="12"/>
  <c r="AB978" i="12" s="1"/>
  <c r="AJ867" i="12"/>
  <c r="AJ978" i="12" s="1"/>
  <c r="AR867" i="12"/>
  <c r="AR978" i="12" s="1"/>
  <c r="AZ867" i="12"/>
  <c r="AZ978" i="12" s="1"/>
  <c r="BH867" i="12"/>
  <c r="BH978" i="12" s="1"/>
  <c r="BP867" i="12"/>
  <c r="BP978" i="12" s="1"/>
  <c r="BX867" i="12"/>
  <c r="BX978" i="12" s="1"/>
  <c r="CF867" i="12"/>
  <c r="CF978" i="12" s="1"/>
  <c r="CN867" i="12"/>
  <c r="CN978" i="12" s="1"/>
  <c r="CV867" i="12"/>
  <c r="CV978" i="12" s="1"/>
  <c r="DD867" i="12"/>
  <c r="DD978" i="12" s="1"/>
  <c r="G868" i="12"/>
  <c r="G979" i="12" s="1"/>
  <c r="O868" i="12"/>
  <c r="O979" i="12" s="1"/>
  <c r="W868" i="12"/>
  <c r="W979" i="12" s="1"/>
  <c r="AE868" i="12"/>
  <c r="AE979" i="12" s="1"/>
  <c r="AM868" i="12"/>
  <c r="AM979" i="12" s="1"/>
  <c r="AU868" i="12"/>
  <c r="AU979" i="12" s="1"/>
  <c r="BC868" i="12"/>
  <c r="BC979" i="12" s="1"/>
  <c r="BK868" i="12"/>
  <c r="BK979" i="12" s="1"/>
  <c r="BS868" i="12"/>
  <c r="BS979" i="12" s="1"/>
  <c r="CA868" i="12"/>
  <c r="CA979" i="12" s="1"/>
  <c r="CI868" i="12"/>
  <c r="CI979" i="12" s="1"/>
  <c r="CQ868" i="12"/>
  <c r="CQ979" i="12" s="1"/>
  <c r="CY868" i="12"/>
  <c r="CY979" i="12" s="1"/>
  <c r="DG868" i="12"/>
  <c r="DG979" i="12" s="1"/>
  <c r="J869" i="12"/>
  <c r="J980" i="12" s="1"/>
  <c r="R869" i="12"/>
  <c r="R980" i="12" s="1"/>
  <c r="Z869" i="12"/>
  <c r="Z980" i="12" s="1"/>
  <c r="AH869" i="12"/>
  <c r="AH980" i="12" s="1"/>
  <c r="AP869" i="12"/>
  <c r="AP980" i="12" s="1"/>
  <c r="AX869" i="12"/>
  <c r="AX980" i="12" s="1"/>
  <c r="BF869" i="12"/>
  <c r="BF980" i="12" s="1"/>
  <c r="BN869" i="12"/>
  <c r="BN980" i="12" s="1"/>
  <c r="BV869" i="12"/>
  <c r="BV980" i="12" s="1"/>
  <c r="CD869" i="12"/>
  <c r="CD980" i="12" s="1"/>
  <c r="CL869" i="12"/>
  <c r="CL980" i="12" s="1"/>
  <c r="CT869" i="12"/>
  <c r="CT980" i="12" s="1"/>
  <c r="DB869" i="12"/>
  <c r="DB980" i="12" s="1"/>
  <c r="E870" i="12"/>
  <c r="E981" i="12" s="1"/>
  <c r="M870" i="12"/>
  <c r="M981" i="12" s="1"/>
  <c r="U870" i="12"/>
  <c r="U981" i="12" s="1"/>
  <c r="AC870" i="12"/>
  <c r="AC981" i="12" s="1"/>
  <c r="AK870" i="12"/>
  <c r="AK981" i="12" s="1"/>
  <c r="AS870" i="12"/>
  <c r="AS981" i="12" s="1"/>
  <c r="AF822" i="12"/>
  <c r="AF933" i="12" s="1"/>
  <c r="DG831" i="12"/>
  <c r="DG942" i="12" s="1"/>
  <c r="BQ834" i="12"/>
  <c r="BQ945" i="12" s="1"/>
  <c r="AL836" i="12"/>
  <c r="AL947" i="12" s="1"/>
  <c r="CU837" i="12"/>
  <c r="CU948" i="12" s="1"/>
  <c r="AY839" i="12"/>
  <c r="AY950" i="12" s="1"/>
  <c r="E841" i="12"/>
  <c r="E952" i="12" s="1"/>
  <c r="BN842" i="12"/>
  <c r="BN953" i="12" s="1"/>
  <c r="CC843" i="12"/>
  <c r="CC954" i="12" s="1"/>
  <c r="AJ844" i="12"/>
  <c r="AJ955" i="12" s="1"/>
  <c r="CV844" i="12"/>
  <c r="CV955" i="12" s="1"/>
  <c r="BC845" i="12"/>
  <c r="BC956" i="12" s="1"/>
  <c r="J846" i="12"/>
  <c r="J957" i="12" s="1"/>
  <c r="BV846" i="12"/>
  <c r="BV957" i="12" s="1"/>
  <c r="AC847" i="12"/>
  <c r="AC958" i="12" s="1"/>
  <c r="CO847" i="12"/>
  <c r="CO958" i="12" s="1"/>
  <c r="AV848" i="12"/>
  <c r="AV959" i="12" s="1"/>
  <c r="DB848" i="12"/>
  <c r="DB959" i="12" s="1"/>
  <c r="S849" i="12"/>
  <c r="S960" i="12" s="1"/>
  <c r="AO849" i="12"/>
  <c r="AO960" i="12" s="1"/>
  <c r="BI849" i="12"/>
  <c r="BI960" i="12" s="1"/>
  <c r="CE849" i="12"/>
  <c r="CE960" i="12" s="1"/>
  <c r="DA849" i="12"/>
  <c r="DA960" i="12" s="1"/>
  <c r="P850" i="12"/>
  <c r="P961" i="12" s="1"/>
  <c r="AL850" i="12"/>
  <c r="AL961" i="12" s="1"/>
  <c r="BH850" i="12"/>
  <c r="BH961" i="12" s="1"/>
  <c r="CB850" i="12"/>
  <c r="CB961" i="12" s="1"/>
  <c r="CX850" i="12"/>
  <c r="CX961" i="12" s="1"/>
  <c r="O851" i="12"/>
  <c r="O962" i="12" s="1"/>
  <c r="AI851" i="12"/>
  <c r="AI962" i="12" s="1"/>
  <c r="BE851" i="12"/>
  <c r="BE962" i="12" s="1"/>
  <c r="CA851" i="12"/>
  <c r="CA962" i="12" s="1"/>
  <c r="CU851" i="12"/>
  <c r="CU962" i="12" s="1"/>
  <c r="L852" i="12"/>
  <c r="L963" i="12" s="1"/>
  <c r="AH852" i="12"/>
  <c r="AH963" i="12" s="1"/>
  <c r="BB852" i="12"/>
  <c r="BB963" i="12" s="1"/>
  <c r="BX852" i="12"/>
  <c r="BX963" i="12" s="1"/>
  <c r="CT852" i="12"/>
  <c r="CT963" i="12" s="1"/>
  <c r="I853" i="12"/>
  <c r="I964" i="12" s="1"/>
  <c r="AE853" i="12"/>
  <c r="AE964" i="12" s="1"/>
  <c r="BA853" i="12"/>
  <c r="BA964" i="12" s="1"/>
  <c r="BU853" i="12"/>
  <c r="BU964" i="12" s="1"/>
  <c r="CQ853" i="12"/>
  <c r="CQ964" i="12" s="1"/>
  <c r="H854" i="12"/>
  <c r="H965" i="12" s="1"/>
  <c r="AB854" i="12"/>
  <c r="AB965" i="12" s="1"/>
  <c r="AX854" i="12"/>
  <c r="AX965" i="12" s="1"/>
  <c r="BT854" i="12"/>
  <c r="BT965" i="12" s="1"/>
  <c r="CN854" i="12"/>
  <c r="CN965" i="12" s="1"/>
  <c r="E855" i="12"/>
  <c r="E966" i="12" s="1"/>
  <c r="AA855" i="12"/>
  <c r="AA966" i="12" s="1"/>
  <c r="AU855" i="12"/>
  <c r="AU966" i="12" s="1"/>
  <c r="BQ855" i="12"/>
  <c r="BQ966" i="12" s="1"/>
  <c r="CM855" i="12"/>
  <c r="CM966" i="12" s="1"/>
  <c r="DG855" i="12"/>
  <c r="DG966" i="12" s="1"/>
  <c r="X856" i="12"/>
  <c r="X967" i="12" s="1"/>
  <c r="AT856" i="12"/>
  <c r="AT967" i="12" s="1"/>
  <c r="BN856" i="12"/>
  <c r="BN967" i="12" s="1"/>
  <c r="CJ856" i="12"/>
  <c r="CJ967" i="12" s="1"/>
  <c r="DF856" i="12"/>
  <c r="DF967" i="12" s="1"/>
  <c r="U857" i="12"/>
  <c r="U968" i="12" s="1"/>
  <c r="AQ857" i="12"/>
  <c r="AQ968" i="12" s="1"/>
  <c r="BM857" i="12"/>
  <c r="BM968" i="12" s="1"/>
  <c r="CG857" i="12"/>
  <c r="CG968" i="12" s="1"/>
  <c r="DC857" i="12"/>
  <c r="DC968" i="12" s="1"/>
  <c r="T858" i="12"/>
  <c r="T969" i="12" s="1"/>
  <c r="AN858" i="12"/>
  <c r="AN969" i="12" s="1"/>
  <c r="BJ858" i="12"/>
  <c r="BJ969" i="12" s="1"/>
  <c r="CF858" i="12"/>
  <c r="CF969" i="12" s="1"/>
  <c r="CZ858" i="12"/>
  <c r="CZ969" i="12" s="1"/>
  <c r="Q859" i="12"/>
  <c r="Q970" i="12" s="1"/>
  <c r="AM859" i="12"/>
  <c r="AM970" i="12" s="1"/>
  <c r="BG859" i="12"/>
  <c r="BG970" i="12" s="1"/>
  <c r="CC859" i="12"/>
  <c r="CC970" i="12" s="1"/>
  <c r="CY859" i="12"/>
  <c r="CY970" i="12" s="1"/>
  <c r="N860" i="12"/>
  <c r="N971" i="12" s="1"/>
  <c r="AJ860" i="12"/>
  <c r="AJ971" i="12" s="1"/>
  <c r="BF860" i="12"/>
  <c r="BF971" i="12" s="1"/>
  <c r="BZ860" i="12"/>
  <c r="BZ971" i="12" s="1"/>
  <c r="CV860" i="12"/>
  <c r="CV971" i="12" s="1"/>
  <c r="M861" i="12"/>
  <c r="M972" i="12" s="1"/>
  <c r="AG861" i="12"/>
  <c r="AG972" i="12" s="1"/>
  <c r="BC861" i="12"/>
  <c r="BC972" i="12" s="1"/>
  <c r="BY861" i="12"/>
  <c r="BY972" i="12" s="1"/>
  <c r="CS861" i="12"/>
  <c r="CS972" i="12" s="1"/>
  <c r="J862" i="12"/>
  <c r="J973" i="12" s="1"/>
  <c r="AF862" i="12"/>
  <c r="AF973" i="12" s="1"/>
  <c r="AZ862" i="12"/>
  <c r="AZ973" i="12" s="1"/>
  <c r="BV862" i="12"/>
  <c r="BV973" i="12" s="1"/>
  <c r="CL862" i="12"/>
  <c r="CL973" i="12" s="1"/>
  <c r="DA862" i="12"/>
  <c r="DA973" i="12" s="1"/>
  <c r="H863" i="12"/>
  <c r="H974" i="12" s="1"/>
  <c r="U863" i="12"/>
  <c r="U974" i="12" s="1"/>
  <c r="AI863" i="12"/>
  <c r="AI974" i="12" s="1"/>
  <c r="AU863" i="12"/>
  <c r="AU974" i="12" s="1"/>
  <c r="BH863" i="12"/>
  <c r="BH974" i="12" s="1"/>
  <c r="BT863" i="12"/>
  <c r="BT974" i="12" s="1"/>
  <c r="CG863" i="12"/>
  <c r="CG974" i="12" s="1"/>
  <c r="CS863" i="12"/>
  <c r="CS974" i="12" s="1"/>
  <c r="DA863" i="12"/>
  <c r="DA974" i="12" s="1"/>
  <c r="D864" i="12"/>
  <c r="D975" i="12" s="1"/>
  <c r="L864" i="12"/>
  <c r="L975" i="12" s="1"/>
  <c r="T864" i="12"/>
  <c r="T975" i="12" s="1"/>
  <c r="AB864" i="12"/>
  <c r="AB975" i="12" s="1"/>
  <c r="AJ864" i="12"/>
  <c r="AJ975" i="12" s="1"/>
  <c r="AR864" i="12"/>
  <c r="AR975" i="12" s="1"/>
  <c r="AZ864" i="12"/>
  <c r="AZ975" i="12" s="1"/>
  <c r="BH864" i="12"/>
  <c r="BH975" i="12" s="1"/>
  <c r="BP864" i="12"/>
  <c r="BP975" i="12" s="1"/>
  <c r="BX864" i="12"/>
  <c r="BX975" i="12" s="1"/>
  <c r="CF864" i="12"/>
  <c r="CF975" i="12" s="1"/>
  <c r="CN864" i="12"/>
  <c r="CN975" i="12" s="1"/>
  <c r="CV864" i="12"/>
  <c r="CV975" i="12" s="1"/>
  <c r="DD864" i="12"/>
  <c r="DD975" i="12" s="1"/>
  <c r="G865" i="12"/>
  <c r="G976" i="12" s="1"/>
  <c r="O865" i="12"/>
  <c r="O976" i="12" s="1"/>
  <c r="W865" i="12"/>
  <c r="W976" i="12" s="1"/>
  <c r="AE865" i="12"/>
  <c r="AE976" i="12" s="1"/>
  <c r="AM865" i="12"/>
  <c r="AM976" i="12" s="1"/>
  <c r="AU865" i="12"/>
  <c r="AU976" i="12" s="1"/>
  <c r="BC865" i="12"/>
  <c r="BC976" i="12" s="1"/>
  <c r="BK865" i="12"/>
  <c r="BK976" i="12" s="1"/>
  <c r="BS865" i="12"/>
  <c r="BS976" i="12" s="1"/>
  <c r="CA865" i="12"/>
  <c r="CA976" i="12" s="1"/>
  <c r="CI865" i="12"/>
  <c r="CI976" i="12" s="1"/>
  <c r="CQ865" i="12"/>
  <c r="CQ976" i="12" s="1"/>
  <c r="CY865" i="12"/>
  <c r="CY976" i="12" s="1"/>
  <c r="DG865" i="12"/>
  <c r="DG976" i="12" s="1"/>
  <c r="J866" i="12"/>
  <c r="J977" i="12" s="1"/>
  <c r="R866" i="12"/>
  <c r="R977" i="12" s="1"/>
  <c r="Z866" i="12"/>
  <c r="Z977" i="12" s="1"/>
  <c r="AH866" i="12"/>
  <c r="AH977" i="12" s="1"/>
  <c r="AP866" i="12"/>
  <c r="AP977" i="12" s="1"/>
  <c r="AX866" i="12"/>
  <c r="AX977" i="12" s="1"/>
  <c r="BF866" i="12"/>
  <c r="BF977" i="12" s="1"/>
  <c r="BN866" i="12"/>
  <c r="BN977" i="12" s="1"/>
  <c r="BV866" i="12"/>
  <c r="BV977" i="12" s="1"/>
  <c r="CD866" i="12"/>
  <c r="CD977" i="12" s="1"/>
  <c r="CL866" i="12"/>
  <c r="CL977" i="12" s="1"/>
  <c r="CT866" i="12"/>
  <c r="CT977" i="12" s="1"/>
  <c r="DB866" i="12"/>
  <c r="DB977" i="12" s="1"/>
  <c r="E867" i="12"/>
  <c r="E978" i="12" s="1"/>
  <c r="M867" i="12"/>
  <c r="M978" i="12" s="1"/>
  <c r="U867" i="12"/>
  <c r="U978" i="12" s="1"/>
  <c r="AC867" i="12"/>
  <c r="AC978" i="12" s="1"/>
  <c r="AK867" i="12"/>
  <c r="AK978" i="12" s="1"/>
  <c r="AS867" i="12"/>
  <c r="AS978" i="12" s="1"/>
  <c r="BA867" i="12"/>
  <c r="BA978" i="12" s="1"/>
  <c r="BI867" i="12"/>
  <c r="BI978" i="12" s="1"/>
  <c r="BQ867" i="12"/>
  <c r="BQ978" i="12" s="1"/>
  <c r="BY867" i="12"/>
  <c r="BY978" i="12" s="1"/>
  <c r="CG867" i="12"/>
  <c r="CG978" i="12" s="1"/>
  <c r="CO867" i="12"/>
  <c r="CO978" i="12" s="1"/>
  <c r="CW867" i="12"/>
  <c r="CW978" i="12" s="1"/>
  <c r="DE867" i="12"/>
  <c r="DE978" i="12" s="1"/>
  <c r="H868" i="12"/>
  <c r="H979" i="12" s="1"/>
  <c r="P868" i="12"/>
  <c r="P979" i="12" s="1"/>
  <c r="X868" i="12"/>
  <c r="X979" i="12" s="1"/>
  <c r="AF868" i="12"/>
  <c r="AF979" i="12" s="1"/>
  <c r="AN868" i="12"/>
  <c r="AN979" i="12" s="1"/>
  <c r="AV868" i="12"/>
  <c r="AV979" i="12" s="1"/>
  <c r="BD868" i="12"/>
  <c r="BD979" i="12" s="1"/>
  <c r="BL868" i="12"/>
  <c r="BL979" i="12" s="1"/>
  <c r="BT868" i="12"/>
  <c r="BT979" i="12" s="1"/>
  <c r="CB868" i="12"/>
  <c r="CB979" i="12" s="1"/>
  <c r="CJ868" i="12"/>
  <c r="CJ979" i="12" s="1"/>
  <c r="CR868" i="12"/>
  <c r="CR979" i="12" s="1"/>
  <c r="CZ868" i="12"/>
  <c r="CZ979" i="12" s="1"/>
  <c r="DH868" i="12"/>
  <c r="DH979" i="12" s="1"/>
  <c r="K869" i="12"/>
  <c r="K980" i="12" s="1"/>
  <c r="S869" i="12"/>
  <c r="S980" i="12" s="1"/>
  <c r="AA869" i="12"/>
  <c r="AA980" i="12" s="1"/>
  <c r="AI869" i="12"/>
  <c r="AI980" i="12" s="1"/>
  <c r="AQ869" i="12"/>
  <c r="AQ980" i="12" s="1"/>
  <c r="AY869" i="12"/>
  <c r="AY980" i="12" s="1"/>
  <c r="BG869" i="12"/>
  <c r="BG980" i="12" s="1"/>
  <c r="BO869" i="12"/>
  <c r="BO980" i="12" s="1"/>
  <c r="BW869" i="12"/>
  <c r="BW980" i="12" s="1"/>
  <c r="CE869" i="12"/>
  <c r="CE980" i="12" s="1"/>
  <c r="CM869" i="12"/>
  <c r="CM980" i="12" s="1"/>
  <c r="CU869" i="12"/>
  <c r="CU980" i="12" s="1"/>
  <c r="DC869" i="12"/>
  <c r="DC980" i="12" s="1"/>
  <c r="F870" i="12"/>
  <c r="F981" i="12" s="1"/>
  <c r="N870" i="12"/>
  <c r="N981" i="12" s="1"/>
  <c r="V870" i="12"/>
  <c r="V981" i="12" s="1"/>
  <c r="AD870" i="12"/>
  <c r="AD981" i="12" s="1"/>
  <c r="AL870" i="12"/>
  <c r="AL981" i="12" s="1"/>
  <c r="AT870" i="12"/>
  <c r="AT981" i="12" s="1"/>
  <c r="BB870" i="12"/>
  <c r="BB981" i="12" s="1"/>
  <c r="AY824" i="12"/>
  <c r="AY935" i="12" s="1"/>
  <c r="AU832" i="12"/>
  <c r="AU943" i="12" s="1"/>
  <c r="CP834" i="12"/>
  <c r="CP945" i="12" s="1"/>
  <c r="BF836" i="12"/>
  <c r="BF947" i="12" s="1"/>
  <c r="L838" i="12"/>
  <c r="L949" i="12" s="1"/>
  <c r="BU839" i="12"/>
  <c r="BU950" i="12" s="1"/>
  <c r="Y841" i="12"/>
  <c r="Y952" i="12" s="1"/>
  <c r="CG842" i="12"/>
  <c r="CG953" i="12" s="1"/>
  <c r="CK843" i="12"/>
  <c r="CK954" i="12" s="1"/>
  <c r="AR844" i="12"/>
  <c r="AR955" i="12" s="1"/>
  <c r="DD844" i="12"/>
  <c r="DD955" i="12" s="1"/>
  <c r="BK845" i="12"/>
  <c r="BK956" i="12" s="1"/>
  <c r="R846" i="12"/>
  <c r="R957" i="12" s="1"/>
  <c r="CD846" i="12"/>
  <c r="CD957" i="12" s="1"/>
  <c r="AK847" i="12"/>
  <c r="AK958" i="12" s="1"/>
  <c r="CW847" i="12"/>
  <c r="CW958" i="12" s="1"/>
  <c r="BD848" i="12"/>
  <c r="BD959" i="12" s="1"/>
  <c r="DF848" i="12"/>
  <c r="DF959" i="12" s="1"/>
  <c r="U849" i="12"/>
  <c r="U960" i="12" s="1"/>
  <c r="AQ849" i="12"/>
  <c r="AQ960" i="12" s="1"/>
  <c r="BM849" i="12"/>
  <c r="BM960" i="12" s="1"/>
  <c r="CG849" i="12"/>
  <c r="CG960" i="12" s="1"/>
  <c r="DC849" i="12"/>
  <c r="DC960" i="12" s="1"/>
  <c r="T850" i="12"/>
  <c r="T961" i="12" s="1"/>
  <c r="AN850" i="12"/>
  <c r="AN961" i="12" s="1"/>
  <c r="BJ850" i="12"/>
  <c r="BJ961" i="12" s="1"/>
  <c r="CF850" i="12"/>
  <c r="CF961" i="12" s="1"/>
  <c r="CZ850" i="12"/>
  <c r="CZ961" i="12" s="1"/>
  <c r="Q851" i="12"/>
  <c r="Q962" i="12" s="1"/>
  <c r="AM851" i="12"/>
  <c r="AM962" i="12" s="1"/>
  <c r="BG851" i="12"/>
  <c r="BG962" i="12" s="1"/>
  <c r="CC851" i="12"/>
  <c r="CC962" i="12" s="1"/>
  <c r="CY851" i="12"/>
  <c r="CY962" i="12" s="1"/>
  <c r="N852" i="12"/>
  <c r="N963" i="12" s="1"/>
  <c r="AJ852" i="12"/>
  <c r="AJ963" i="12" s="1"/>
  <c r="BF852" i="12"/>
  <c r="BF963" i="12" s="1"/>
  <c r="BZ852" i="12"/>
  <c r="BZ963" i="12" s="1"/>
  <c r="CV852" i="12"/>
  <c r="CV963" i="12" s="1"/>
  <c r="M853" i="12"/>
  <c r="M964" i="12" s="1"/>
  <c r="AG853" i="12"/>
  <c r="AG964" i="12" s="1"/>
  <c r="BC853" i="12"/>
  <c r="BC964" i="12" s="1"/>
  <c r="BY853" i="12"/>
  <c r="BY964" i="12" s="1"/>
  <c r="CS853" i="12"/>
  <c r="CS964" i="12" s="1"/>
  <c r="J854" i="12"/>
  <c r="J965" i="12" s="1"/>
  <c r="AF854" i="12"/>
  <c r="AF965" i="12" s="1"/>
  <c r="AZ854" i="12"/>
  <c r="AZ965" i="12" s="1"/>
  <c r="BV854" i="12"/>
  <c r="BV965" i="12" s="1"/>
  <c r="CR854" i="12"/>
  <c r="CR965" i="12" s="1"/>
  <c r="G855" i="12"/>
  <c r="G966" i="12" s="1"/>
  <c r="AC855" i="12"/>
  <c r="AC966" i="12" s="1"/>
  <c r="AY855" i="12"/>
  <c r="AY966" i="12" s="1"/>
  <c r="BS855" i="12"/>
  <c r="BS966" i="12" s="1"/>
  <c r="CO855" i="12"/>
  <c r="CO966" i="12" s="1"/>
  <c r="F856" i="12"/>
  <c r="F967" i="12" s="1"/>
  <c r="Z856" i="12"/>
  <c r="Z967" i="12" s="1"/>
  <c r="AV856" i="12"/>
  <c r="AV967" i="12" s="1"/>
  <c r="BR856" i="12"/>
  <c r="BR967" i="12" s="1"/>
  <c r="CL856" i="12"/>
  <c r="CL967" i="12" s="1"/>
  <c r="DH856" i="12"/>
  <c r="DH967" i="12" s="1"/>
  <c r="Y857" i="12"/>
  <c r="Y968" i="12" s="1"/>
  <c r="AS857" i="12"/>
  <c r="AS968" i="12" s="1"/>
  <c r="BO857" i="12"/>
  <c r="BO968" i="12" s="1"/>
  <c r="CK857" i="12"/>
  <c r="CK968" i="12" s="1"/>
  <c r="DE857" i="12"/>
  <c r="DE968" i="12" s="1"/>
  <c r="V858" i="12"/>
  <c r="V969" i="12" s="1"/>
  <c r="AR858" i="12"/>
  <c r="AR969" i="12" s="1"/>
  <c r="BL858" i="12"/>
  <c r="BL969" i="12" s="1"/>
  <c r="CH858" i="12"/>
  <c r="CH969" i="12" s="1"/>
  <c r="DD858" i="12"/>
  <c r="DD969" i="12" s="1"/>
  <c r="S859" i="12"/>
  <c r="S970" i="12" s="1"/>
  <c r="AO859" i="12"/>
  <c r="AO970" i="12" s="1"/>
  <c r="BK859" i="12"/>
  <c r="BK970" i="12" s="1"/>
  <c r="CE859" i="12"/>
  <c r="CE970" i="12" s="1"/>
  <c r="DA859" i="12"/>
  <c r="DA970" i="12" s="1"/>
  <c r="R860" i="12"/>
  <c r="R971" i="12" s="1"/>
  <c r="AL860" i="12"/>
  <c r="AL971" i="12" s="1"/>
  <c r="BH860" i="12"/>
  <c r="BH971" i="12" s="1"/>
  <c r="CD860" i="12"/>
  <c r="CD971" i="12" s="1"/>
  <c r="CX860" i="12"/>
  <c r="CX971" i="12" s="1"/>
  <c r="O861" i="12"/>
  <c r="O972" i="12" s="1"/>
  <c r="AK861" i="12"/>
  <c r="AK972" i="12" s="1"/>
  <c r="BE861" i="12"/>
  <c r="BE972" i="12" s="1"/>
  <c r="CA861" i="12"/>
  <c r="CA972" i="12" s="1"/>
  <c r="CW861" i="12"/>
  <c r="CW972" i="12" s="1"/>
  <c r="L862" i="12"/>
  <c r="L973" i="12" s="1"/>
  <c r="AH862" i="12"/>
  <c r="AH973" i="12" s="1"/>
  <c r="BD862" i="12"/>
  <c r="BD973" i="12" s="1"/>
  <c r="BX862" i="12"/>
  <c r="BX973" i="12" s="1"/>
  <c r="CN862" i="12"/>
  <c r="CN973" i="12" s="1"/>
  <c r="DB862" i="12"/>
  <c r="DB973" i="12" s="1"/>
  <c r="K863" i="12"/>
  <c r="K974" i="12" s="1"/>
  <c r="W863" i="12"/>
  <c r="W974" i="12" s="1"/>
  <c r="AJ863" i="12"/>
  <c r="AJ974" i="12" s="1"/>
  <c r="AV863" i="12"/>
  <c r="AV974" i="12" s="1"/>
  <c r="BI863" i="12"/>
  <c r="BI974" i="12" s="1"/>
  <c r="BW863" i="12"/>
  <c r="BW974" i="12" s="1"/>
  <c r="CI863" i="12"/>
  <c r="CI974" i="12" s="1"/>
  <c r="CT863" i="12"/>
  <c r="CT974" i="12" s="1"/>
  <c r="DB863" i="12"/>
  <c r="DB974" i="12" s="1"/>
  <c r="E864" i="12"/>
  <c r="E975" i="12" s="1"/>
  <c r="M864" i="12"/>
  <c r="M975" i="12" s="1"/>
  <c r="U864" i="12"/>
  <c r="U975" i="12" s="1"/>
  <c r="AC864" i="12"/>
  <c r="AC975" i="12" s="1"/>
  <c r="AK864" i="12"/>
  <c r="AK975" i="12" s="1"/>
  <c r="AS864" i="12"/>
  <c r="AS975" i="12" s="1"/>
  <c r="BA864" i="12"/>
  <c r="BA975" i="12" s="1"/>
  <c r="BI864" i="12"/>
  <c r="BI975" i="12" s="1"/>
  <c r="BQ864" i="12"/>
  <c r="BQ975" i="12" s="1"/>
  <c r="BY864" i="12"/>
  <c r="BY975" i="12" s="1"/>
  <c r="CG864" i="12"/>
  <c r="CG975" i="12" s="1"/>
  <c r="CO864" i="12"/>
  <c r="CO975" i="12" s="1"/>
  <c r="CW864" i="12"/>
  <c r="CW975" i="12" s="1"/>
  <c r="DE864" i="12"/>
  <c r="DE975" i="12" s="1"/>
  <c r="H865" i="12"/>
  <c r="H976" i="12" s="1"/>
  <c r="P865" i="12"/>
  <c r="P976" i="12" s="1"/>
  <c r="X865" i="12"/>
  <c r="X976" i="12" s="1"/>
  <c r="AF865" i="12"/>
  <c r="AF976" i="12" s="1"/>
  <c r="AN865" i="12"/>
  <c r="AN976" i="12" s="1"/>
  <c r="AV865" i="12"/>
  <c r="AV976" i="12" s="1"/>
  <c r="BD865" i="12"/>
  <c r="BD976" i="12" s="1"/>
  <c r="BL865" i="12"/>
  <c r="BL976" i="12" s="1"/>
  <c r="BT865" i="12"/>
  <c r="BT976" i="12" s="1"/>
  <c r="CB865" i="12"/>
  <c r="CB976" i="12" s="1"/>
  <c r="CJ865" i="12"/>
  <c r="CJ976" i="12" s="1"/>
  <c r="CR865" i="12"/>
  <c r="CR976" i="12" s="1"/>
  <c r="CZ865" i="12"/>
  <c r="CZ976" i="12" s="1"/>
  <c r="DH865" i="12"/>
  <c r="DH976" i="12" s="1"/>
  <c r="K866" i="12"/>
  <c r="K977" i="12" s="1"/>
  <c r="S866" i="12"/>
  <c r="S977" i="12" s="1"/>
  <c r="AA866" i="12"/>
  <c r="AA977" i="12" s="1"/>
  <c r="AI866" i="12"/>
  <c r="AI977" i="12" s="1"/>
  <c r="AQ866" i="12"/>
  <c r="AQ977" i="12" s="1"/>
  <c r="AY866" i="12"/>
  <c r="AY977" i="12" s="1"/>
  <c r="BG866" i="12"/>
  <c r="BG977" i="12" s="1"/>
  <c r="BO866" i="12"/>
  <c r="BO977" i="12" s="1"/>
  <c r="BW866" i="12"/>
  <c r="BW977" i="12" s="1"/>
  <c r="CE866" i="12"/>
  <c r="CE977" i="12" s="1"/>
  <c r="CM866" i="12"/>
  <c r="CM977" i="12" s="1"/>
  <c r="CU866" i="12"/>
  <c r="CU977" i="12" s="1"/>
  <c r="DC866" i="12"/>
  <c r="DC977" i="12" s="1"/>
  <c r="F867" i="12"/>
  <c r="F978" i="12" s="1"/>
  <c r="N867" i="12"/>
  <c r="N978" i="12" s="1"/>
  <c r="V867" i="12"/>
  <c r="V978" i="12" s="1"/>
  <c r="AD867" i="12"/>
  <c r="AD978" i="12" s="1"/>
  <c r="AL867" i="12"/>
  <c r="AL978" i="12" s="1"/>
  <c r="AT867" i="12"/>
  <c r="AT978" i="12" s="1"/>
  <c r="BB867" i="12"/>
  <c r="BB978" i="12" s="1"/>
  <c r="BJ867" i="12"/>
  <c r="BJ978" i="12" s="1"/>
  <c r="BR867" i="12"/>
  <c r="BR978" i="12" s="1"/>
  <c r="BZ867" i="12"/>
  <c r="BZ978" i="12" s="1"/>
  <c r="CH867" i="12"/>
  <c r="CH978" i="12" s="1"/>
  <c r="CP867" i="12"/>
  <c r="CP978" i="12" s="1"/>
  <c r="CX867" i="12"/>
  <c r="CX978" i="12" s="1"/>
  <c r="DF867" i="12"/>
  <c r="DF978" i="12" s="1"/>
  <c r="I868" i="12"/>
  <c r="I979" i="12" s="1"/>
  <c r="Q868" i="12"/>
  <c r="Q979" i="12" s="1"/>
  <c r="Y868" i="12"/>
  <c r="Y979" i="12" s="1"/>
  <c r="AG868" i="12"/>
  <c r="AG979" i="12" s="1"/>
  <c r="AO868" i="12"/>
  <c r="AO979" i="12" s="1"/>
  <c r="AW868" i="12"/>
  <c r="AW979" i="12" s="1"/>
  <c r="BE868" i="12"/>
  <c r="BE979" i="12" s="1"/>
  <c r="BM868" i="12"/>
  <c r="BM979" i="12" s="1"/>
  <c r="BU868" i="12"/>
  <c r="BU979" i="12" s="1"/>
  <c r="CC868" i="12"/>
  <c r="CC979" i="12" s="1"/>
  <c r="CK868" i="12"/>
  <c r="CK979" i="12" s="1"/>
  <c r="CS868" i="12"/>
  <c r="CS979" i="12" s="1"/>
  <c r="DA868" i="12"/>
  <c r="DA979" i="12" s="1"/>
  <c r="D869" i="12"/>
  <c r="D980" i="12" s="1"/>
  <c r="L869" i="12"/>
  <c r="L980" i="12" s="1"/>
  <c r="T869" i="12"/>
  <c r="T980" i="12" s="1"/>
  <c r="AB869" i="12"/>
  <c r="AB980" i="12" s="1"/>
  <c r="AJ869" i="12"/>
  <c r="AJ980" i="12" s="1"/>
  <c r="AR869" i="12"/>
  <c r="AR980" i="12" s="1"/>
  <c r="AZ869" i="12"/>
  <c r="AZ980" i="12" s="1"/>
  <c r="BH869" i="12"/>
  <c r="BH980" i="12" s="1"/>
  <c r="CP825" i="12"/>
  <c r="CP936" i="12" s="1"/>
  <c r="CI832" i="12"/>
  <c r="CI943" i="12" s="1"/>
  <c r="J835" i="12"/>
  <c r="J946" i="12" s="1"/>
  <c r="CB836" i="12"/>
  <c r="CB947" i="12" s="1"/>
  <c r="AF838" i="12"/>
  <c r="AF949" i="12" s="1"/>
  <c r="CQ839" i="12"/>
  <c r="CQ950" i="12" s="1"/>
  <c r="AU841" i="12"/>
  <c r="AU952" i="12" s="1"/>
  <c r="CW842" i="12"/>
  <c r="CW953" i="12" s="1"/>
  <c r="CS843" i="12"/>
  <c r="CS954" i="12" s="1"/>
  <c r="AZ844" i="12"/>
  <c r="AZ955" i="12" s="1"/>
  <c r="G845" i="12"/>
  <c r="G956" i="12" s="1"/>
  <c r="BS845" i="12"/>
  <c r="BS956" i="12" s="1"/>
  <c r="Z846" i="12"/>
  <c r="Z957" i="12" s="1"/>
  <c r="CL846" i="12"/>
  <c r="CL957" i="12" s="1"/>
  <c r="AS847" i="12"/>
  <c r="AS958" i="12" s="1"/>
  <c r="DE847" i="12"/>
  <c r="DE958" i="12" s="1"/>
  <c r="BL848" i="12"/>
  <c r="BL959" i="12" s="1"/>
  <c r="DH848" i="12"/>
  <c r="DH959" i="12" s="1"/>
  <c r="Y849" i="12"/>
  <c r="Y960" i="12" s="1"/>
  <c r="AS849" i="12"/>
  <c r="AS960" i="12" s="1"/>
  <c r="BO849" i="12"/>
  <c r="BO960" i="12" s="1"/>
  <c r="CK849" i="12"/>
  <c r="CK960" i="12" s="1"/>
  <c r="DE849" i="12"/>
  <c r="DE960" i="12" s="1"/>
  <c r="V850" i="12"/>
  <c r="V961" i="12" s="1"/>
  <c r="AR850" i="12"/>
  <c r="AR961" i="12" s="1"/>
  <c r="BL850" i="12"/>
  <c r="BL961" i="12" s="1"/>
  <c r="CH850" i="12"/>
  <c r="CH961" i="12" s="1"/>
  <c r="DD850" i="12"/>
  <c r="DD961" i="12" s="1"/>
  <c r="S851" i="12"/>
  <c r="S962" i="12" s="1"/>
  <c r="AO851" i="12"/>
  <c r="AO962" i="12" s="1"/>
  <c r="BK851" i="12"/>
  <c r="BK962" i="12" s="1"/>
  <c r="CE851" i="12"/>
  <c r="CE962" i="12" s="1"/>
  <c r="DA851" i="12"/>
  <c r="DA962" i="12" s="1"/>
  <c r="R852" i="12"/>
  <c r="R963" i="12" s="1"/>
  <c r="AL852" i="12"/>
  <c r="AL963" i="12" s="1"/>
  <c r="BH852" i="12"/>
  <c r="BH963" i="12" s="1"/>
  <c r="CD852" i="12"/>
  <c r="CD963" i="12" s="1"/>
  <c r="CX852" i="12"/>
  <c r="CX963" i="12" s="1"/>
  <c r="O853" i="12"/>
  <c r="O964" i="12" s="1"/>
  <c r="AK853" i="12"/>
  <c r="AK964" i="12" s="1"/>
  <c r="BE853" i="12"/>
  <c r="BE964" i="12" s="1"/>
  <c r="CA853" i="12"/>
  <c r="CA964" i="12" s="1"/>
  <c r="CW853" i="12"/>
  <c r="CW964" i="12" s="1"/>
  <c r="L854" i="12"/>
  <c r="L965" i="12" s="1"/>
  <c r="AH854" i="12"/>
  <c r="AH965" i="12" s="1"/>
  <c r="BD854" i="12"/>
  <c r="BD965" i="12" s="1"/>
  <c r="BX854" i="12"/>
  <c r="BX965" i="12" s="1"/>
  <c r="CT854" i="12"/>
  <c r="CT965" i="12" s="1"/>
  <c r="K855" i="12"/>
  <c r="K966" i="12" s="1"/>
  <c r="AE855" i="12"/>
  <c r="AE966" i="12" s="1"/>
  <c r="BA855" i="12"/>
  <c r="BA966" i="12" s="1"/>
  <c r="BW855" i="12"/>
  <c r="BW966" i="12" s="1"/>
  <c r="CQ855" i="12"/>
  <c r="CQ966" i="12" s="1"/>
  <c r="H856" i="12"/>
  <c r="H967" i="12" s="1"/>
  <c r="AD856" i="12"/>
  <c r="AD967" i="12" s="1"/>
  <c r="AX856" i="12"/>
  <c r="AX967" i="12" s="1"/>
  <c r="BT856" i="12"/>
  <c r="BT967" i="12" s="1"/>
  <c r="CP856" i="12"/>
  <c r="CP967" i="12" s="1"/>
  <c r="E857" i="12"/>
  <c r="E968" i="12" s="1"/>
  <c r="AA857" i="12"/>
  <c r="AA968" i="12" s="1"/>
  <c r="AW857" i="12"/>
  <c r="AW968" i="12" s="1"/>
  <c r="BQ857" i="12"/>
  <c r="BQ968" i="12" s="1"/>
  <c r="CM857" i="12"/>
  <c r="CM968" i="12" s="1"/>
  <c r="D858" i="12"/>
  <c r="D969" i="12" s="1"/>
  <c r="X858" i="12"/>
  <c r="X969" i="12" s="1"/>
  <c r="AT858" i="12"/>
  <c r="AT969" i="12" s="1"/>
  <c r="BP858" i="12"/>
  <c r="BP969" i="12" s="1"/>
  <c r="CJ858" i="12"/>
  <c r="CJ969" i="12" s="1"/>
  <c r="DF858" i="12"/>
  <c r="DF969" i="12" s="1"/>
  <c r="W859" i="12"/>
  <c r="W970" i="12" s="1"/>
  <c r="AQ859" i="12"/>
  <c r="AQ970" i="12" s="1"/>
  <c r="BM859" i="12"/>
  <c r="BM970" i="12" s="1"/>
  <c r="CI859" i="12"/>
  <c r="CI970" i="12" s="1"/>
  <c r="DC859" i="12"/>
  <c r="DC970" i="12" s="1"/>
  <c r="T860" i="12"/>
  <c r="T971" i="12" s="1"/>
  <c r="AP860" i="12"/>
  <c r="AP971" i="12" s="1"/>
  <c r="BJ860" i="12"/>
  <c r="BJ971" i="12" s="1"/>
  <c r="CF860" i="12"/>
  <c r="CF971" i="12" s="1"/>
  <c r="DB860" i="12"/>
  <c r="DB971" i="12" s="1"/>
  <c r="Q861" i="12"/>
  <c r="Q972" i="12" s="1"/>
  <c r="AM861" i="12"/>
  <c r="AM972" i="12" s="1"/>
  <c r="BI861" i="12"/>
  <c r="BI972" i="12" s="1"/>
  <c r="CC861" i="12"/>
  <c r="CC972" i="12" s="1"/>
  <c r="CY861" i="12"/>
  <c r="CY972" i="12" s="1"/>
  <c r="P862" i="12"/>
  <c r="P973" i="12" s="1"/>
  <c r="AJ862" i="12"/>
  <c r="AJ973" i="12" s="1"/>
  <c r="BF862" i="12"/>
  <c r="BF973" i="12" s="1"/>
  <c r="BY862" i="12"/>
  <c r="BY973" i="12" s="1"/>
  <c r="CO862" i="12"/>
  <c r="CO973" i="12" s="1"/>
  <c r="DD862" i="12"/>
  <c r="DD973" i="12" s="1"/>
  <c r="L863" i="12"/>
  <c r="L974" i="12" s="1"/>
  <c r="X863" i="12"/>
  <c r="X974" i="12" s="1"/>
  <c r="AK863" i="12"/>
  <c r="AK974" i="12" s="1"/>
  <c r="AY863" i="12"/>
  <c r="AY974" i="12" s="1"/>
  <c r="BK863" i="12"/>
  <c r="BK974" i="12" s="1"/>
  <c r="BX863" i="12"/>
  <c r="BX974" i="12" s="1"/>
  <c r="CJ863" i="12"/>
  <c r="CJ974" i="12" s="1"/>
  <c r="CU863" i="12"/>
  <c r="CU974" i="12" s="1"/>
  <c r="DC863" i="12"/>
  <c r="DC974" i="12" s="1"/>
  <c r="F864" i="12"/>
  <c r="F975" i="12" s="1"/>
  <c r="N864" i="12"/>
  <c r="N975" i="12" s="1"/>
  <c r="V864" i="12"/>
  <c r="V975" i="12" s="1"/>
  <c r="AD864" i="12"/>
  <c r="AD975" i="12" s="1"/>
  <c r="AL864" i="12"/>
  <c r="AL975" i="12" s="1"/>
  <c r="AT864" i="12"/>
  <c r="AT975" i="12" s="1"/>
  <c r="BB864" i="12"/>
  <c r="BB975" i="12" s="1"/>
  <c r="BJ864" i="12"/>
  <c r="BJ975" i="12" s="1"/>
  <c r="BR864" i="12"/>
  <c r="BR975" i="12" s="1"/>
  <c r="BZ864" i="12"/>
  <c r="BZ975" i="12" s="1"/>
  <c r="CH864" i="12"/>
  <c r="CH975" i="12" s="1"/>
  <c r="CP864" i="12"/>
  <c r="CP975" i="12" s="1"/>
  <c r="CX864" i="12"/>
  <c r="CX975" i="12" s="1"/>
  <c r="DF864" i="12"/>
  <c r="DF975" i="12" s="1"/>
  <c r="I865" i="12"/>
  <c r="I976" i="12" s="1"/>
  <c r="Q865" i="12"/>
  <c r="Q976" i="12" s="1"/>
  <c r="Y865" i="12"/>
  <c r="Y976" i="12" s="1"/>
  <c r="AG865" i="12"/>
  <c r="AG976" i="12" s="1"/>
  <c r="AO865" i="12"/>
  <c r="AO976" i="12" s="1"/>
  <c r="AW865" i="12"/>
  <c r="AW976" i="12" s="1"/>
  <c r="BE865" i="12"/>
  <c r="BE976" i="12" s="1"/>
  <c r="BM865" i="12"/>
  <c r="BM976" i="12" s="1"/>
  <c r="BU865" i="12"/>
  <c r="BU976" i="12" s="1"/>
  <c r="CC865" i="12"/>
  <c r="CC976" i="12" s="1"/>
  <c r="CK865" i="12"/>
  <c r="CK976" i="12" s="1"/>
  <c r="CS865" i="12"/>
  <c r="CS976" i="12" s="1"/>
  <c r="DA865" i="12"/>
  <c r="DA976" i="12" s="1"/>
  <c r="D866" i="12"/>
  <c r="D977" i="12" s="1"/>
  <c r="L866" i="12"/>
  <c r="L977" i="12" s="1"/>
  <c r="T866" i="12"/>
  <c r="T977" i="12" s="1"/>
  <c r="AB866" i="12"/>
  <c r="AB977" i="12" s="1"/>
  <c r="AJ866" i="12"/>
  <c r="AJ977" i="12" s="1"/>
  <c r="AR866" i="12"/>
  <c r="AR977" i="12" s="1"/>
  <c r="AZ866" i="12"/>
  <c r="AZ977" i="12" s="1"/>
  <c r="BH866" i="12"/>
  <c r="BH977" i="12" s="1"/>
  <c r="BP866" i="12"/>
  <c r="BP977" i="12" s="1"/>
  <c r="BX866" i="12"/>
  <c r="BX977" i="12" s="1"/>
  <c r="CF866" i="12"/>
  <c r="CF977" i="12" s="1"/>
  <c r="CN866" i="12"/>
  <c r="CN977" i="12" s="1"/>
  <c r="CV866" i="12"/>
  <c r="CV977" i="12" s="1"/>
  <c r="DD866" i="12"/>
  <c r="DD977" i="12" s="1"/>
  <c r="G867" i="12"/>
  <c r="G978" i="12" s="1"/>
  <c r="O867" i="12"/>
  <c r="O978" i="12" s="1"/>
  <c r="W867" i="12"/>
  <c r="W978" i="12" s="1"/>
  <c r="AE867" i="12"/>
  <c r="AE978" i="12" s="1"/>
  <c r="AM867" i="12"/>
  <c r="AM978" i="12" s="1"/>
  <c r="AU867" i="12"/>
  <c r="AU978" i="12" s="1"/>
  <c r="BC867" i="12"/>
  <c r="BC978" i="12" s="1"/>
  <c r="BK867" i="12"/>
  <c r="BK978" i="12" s="1"/>
  <c r="BS867" i="12"/>
  <c r="BS978" i="12" s="1"/>
  <c r="CA867" i="12"/>
  <c r="CA978" i="12" s="1"/>
  <c r="CI867" i="12"/>
  <c r="CI978" i="12" s="1"/>
  <c r="CQ867" i="12"/>
  <c r="CQ978" i="12" s="1"/>
  <c r="CY867" i="12"/>
  <c r="CY978" i="12" s="1"/>
  <c r="DG867" i="12"/>
  <c r="DG978" i="12" s="1"/>
  <c r="J868" i="12"/>
  <c r="J979" i="12" s="1"/>
  <c r="R868" i="12"/>
  <c r="R979" i="12" s="1"/>
  <c r="Z868" i="12"/>
  <c r="Z979" i="12" s="1"/>
  <c r="AH868" i="12"/>
  <c r="AH979" i="12" s="1"/>
  <c r="AP868" i="12"/>
  <c r="AP979" i="12" s="1"/>
  <c r="AX868" i="12"/>
  <c r="AX979" i="12" s="1"/>
  <c r="BF868" i="12"/>
  <c r="BF979" i="12" s="1"/>
  <c r="BN868" i="12"/>
  <c r="BN979" i="12" s="1"/>
  <c r="BV868" i="12"/>
  <c r="BV979" i="12" s="1"/>
  <c r="CD868" i="12"/>
  <c r="CD979" i="12" s="1"/>
  <c r="CL868" i="12"/>
  <c r="CL979" i="12" s="1"/>
  <c r="CT868" i="12"/>
  <c r="CT979" i="12" s="1"/>
  <c r="DB868" i="12"/>
  <c r="DB979" i="12" s="1"/>
  <c r="E869" i="12"/>
  <c r="E980" i="12" s="1"/>
  <c r="M869" i="12"/>
  <c r="M980" i="12" s="1"/>
  <c r="AJ827" i="12"/>
  <c r="AJ938" i="12" s="1"/>
  <c r="U833" i="12"/>
  <c r="U944" i="12" s="1"/>
  <c r="AG835" i="12"/>
  <c r="AG946" i="12" s="1"/>
  <c r="CX836" i="12"/>
  <c r="CX947" i="12" s="1"/>
  <c r="BB838" i="12"/>
  <c r="BB949" i="12" s="1"/>
  <c r="F840" i="12"/>
  <c r="F951" i="12" s="1"/>
  <c r="BQ841" i="12"/>
  <c r="BQ952" i="12" s="1"/>
  <c r="H843" i="12"/>
  <c r="H954" i="12" s="1"/>
  <c r="DA843" i="12"/>
  <c r="DA954" i="12" s="1"/>
  <c r="BH844" i="12"/>
  <c r="BH955" i="12" s="1"/>
  <c r="O845" i="12"/>
  <c r="O956" i="12" s="1"/>
  <c r="CA845" i="12"/>
  <c r="CA956" i="12" s="1"/>
  <c r="AH846" i="12"/>
  <c r="AH957" i="12" s="1"/>
  <c r="CT846" i="12"/>
  <c r="CT957" i="12" s="1"/>
  <c r="BA847" i="12"/>
  <c r="BA958" i="12" s="1"/>
  <c r="H848" i="12"/>
  <c r="H959" i="12" s="1"/>
  <c r="BT848" i="12"/>
  <c r="BT959" i="12" s="1"/>
  <c r="E849" i="12"/>
  <c r="E960" i="12" s="1"/>
  <c r="AA849" i="12"/>
  <c r="AA960" i="12" s="1"/>
  <c r="AW849" i="12"/>
  <c r="AW960" i="12" s="1"/>
  <c r="BQ849" i="12"/>
  <c r="BQ960" i="12" s="1"/>
  <c r="CM849" i="12"/>
  <c r="CM960" i="12" s="1"/>
  <c r="D850" i="12"/>
  <c r="D961" i="12" s="1"/>
  <c r="X850" i="12"/>
  <c r="X961" i="12" s="1"/>
  <c r="AT850" i="12"/>
  <c r="AT961" i="12" s="1"/>
  <c r="BP850" i="12"/>
  <c r="BP961" i="12" s="1"/>
  <c r="CJ850" i="12"/>
  <c r="CJ961" i="12" s="1"/>
  <c r="DF850" i="12"/>
  <c r="DF961" i="12" s="1"/>
  <c r="W851" i="12"/>
  <c r="W962" i="12" s="1"/>
  <c r="AQ851" i="12"/>
  <c r="AQ962" i="12" s="1"/>
  <c r="BM851" i="12"/>
  <c r="BM962" i="12" s="1"/>
  <c r="CI851" i="12"/>
  <c r="CI962" i="12" s="1"/>
  <c r="DC851" i="12"/>
  <c r="DC962" i="12" s="1"/>
  <c r="T852" i="12"/>
  <c r="T963" i="12" s="1"/>
  <c r="AP852" i="12"/>
  <c r="AP963" i="12" s="1"/>
  <c r="BJ852" i="12"/>
  <c r="BJ963" i="12" s="1"/>
  <c r="CF852" i="12"/>
  <c r="CF963" i="12" s="1"/>
  <c r="DB852" i="12"/>
  <c r="DB963" i="12" s="1"/>
  <c r="Q853" i="12"/>
  <c r="Q964" i="12" s="1"/>
  <c r="AM853" i="12"/>
  <c r="AM964" i="12" s="1"/>
  <c r="BI853" i="12"/>
  <c r="BI964" i="12" s="1"/>
  <c r="CC853" i="12"/>
  <c r="CC964" i="12" s="1"/>
  <c r="CY853" i="12"/>
  <c r="CY964" i="12" s="1"/>
  <c r="P854" i="12"/>
  <c r="P965" i="12" s="1"/>
  <c r="AJ854" i="12"/>
  <c r="AJ965" i="12" s="1"/>
  <c r="BF854" i="12"/>
  <c r="BF965" i="12" s="1"/>
  <c r="CB854" i="12"/>
  <c r="CB965" i="12" s="1"/>
  <c r="CV854" i="12"/>
  <c r="CV965" i="12" s="1"/>
  <c r="M855" i="12"/>
  <c r="M966" i="12" s="1"/>
  <c r="AI855" i="12"/>
  <c r="AI966" i="12" s="1"/>
  <c r="BC855" i="12"/>
  <c r="BC966" i="12" s="1"/>
  <c r="BY855" i="12"/>
  <c r="BY966" i="12" s="1"/>
  <c r="CU855" i="12"/>
  <c r="CU966" i="12" s="1"/>
  <c r="J856" i="12"/>
  <c r="J967" i="12" s="1"/>
  <c r="AF856" i="12"/>
  <c r="AF967" i="12" s="1"/>
  <c r="BB856" i="12"/>
  <c r="BB967" i="12" s="1"/>
  <c r="BV856" i="12"/>
  <c r="BV967" i="12" s="1"/>
  <c r="CR856" i="12"/>
  <c r="CR967" i="12" s="1"/>
  <c r="I857" i="12"/>
  <c r="I968" i="12" s="1"/>
  <c r="AC857" i="12"/>
  <c r="AC968" i="12" s="1"/>
  <c r="AY857" i="12"/>
  <c r="AY968" i="12" s="1"/>
  <c r="BU857" i="12"/>
  <c r="BU968" i="12" s="1"/>
  <c r="CO857" i="12"/>
  <c r="CO968" i="12" s="1"/>
  <c r="F858" i="12"/>
  <c r="F969" i="12" s="1"/>
  <c r="AB858" i="12"/>
  <c r="AB969" i="12" s="1"/>
  <c r="AV858" i="12"/>
  <c r="AV969" i="12" s="1"/>
  <c r="BR858" i="12"/>
  <c r="BR969" i="12" s="1"/>
  <c r="CN858" i="12"/>
  <c r="CN969" i="12" s="1"/>
  <c r="DH858" i="12"/>
  <c r="DH969" i="12" s="1"/>
  <c r="Y859" i="12"/>
  <c r="Y970" i="12" s="1"/>
  <c r="AU859" i="12"/>
  <c r="AU970" i="12" s="1"/>
  <c r="BO859" i="12"/>
  <c r="BO970" i="12" s="1"/>
  <c r="CK859" i="12"/>
  <c r="CK970" i="12" s="1"/>
  <c r="DG859" i="12"/>
  <c r="DG970" i="12" s="1"/>
  <c r="V860" i="12"/>
  <c r="V971" i="12" s="1"/>
  <c r="AR860" i="12"/>
  <c r="AR971" i="12" s="1"/>
  <c r="BN860" i="12"/>
  <c r="BN971" i="12" s="1"/>
  <c r="CH860" i="12"/>
  <c r="CH971" i="12" s="1"/>
  <c r="DD860" i="12"/>
  <c r="DD971" i="12" s="1"/>
  <c r="U861" i="12"/>
  <c r="U972" i="12" s="1"/>
  <c r="AO861" i="12"/>
  <c r="AO972" i="12" s="1"/>
  <c r="BK861" i="12"/>
  <c r="BK972" i="12" s="1"/>
  <c r="CG861" i="12"/>
  <c r="CG972" i="12" s="1"/>
  <c r="DA861" i="12"/>
  <c r="DA972" i="12" s="1"/>
  <c r="R862" i="12"/>
  <c r="R973" i="12" s="1"/>
  <c r="AN862" i="12"/>
  <c r="AN973" i="12" s="1"/>
  <c r="BH862" i="12"/>
  <c r="BH973" i="12" s="1"/>
  <c r="CB862" i="12"/>
  <c r="CB973" i="12" s="1"/>
  <c r="CR862" i="12"/>
  <c r="CR973" i="12" s="1"/>
  <c r="DE862" i="12"/>
  <c r="DE973" i="12" s="1"/>
  <c r="M863" i="12"/>
  <c r="M974" i="12" s="1"/>
  <c r="AA863" i="12"/>
  <c r="AA974" i="12" s="1"/>
  <c r="AM863" i="12"/>
  <c r="AM974" i="12" s="1"/>
  <c r="AZ863" i="12"/>
  <c r="AZ974" i="12" s="1"/>
  <c r="BL863" i="12"/>
  <c r="BL974" i="12" s="1"/>
  <c r="BY863" i="12"/>
  <c r="BY974" i="12" s="1"/>
  <c r="CM863" i="12"/>
  <c r="CM974" i="12" s="1"/>
  <c r="CV863" i="12"/>
  <c r="CV974" i="12" s="1"/>
  <c r="DD863" i="12"/>
  <c r="DD974" i="12" s="1"/>
  <c r="G864" i="12"/>
  <c r="G975" i="12" s="1"/>
  <c r="O864" i="12"/>
  <c r="O975" i="12" s="1"/>
  <c r="W864" i="12"/>
  <c r="W975" i="12" s="1"/>
  <c r="AE864" i="12"/>
  <c r="AE975" i="12" s="1"/>
  <c r="AM864" i="12"/>
  <c r="AM975" i="12" s="1"/>
  <c r="AU864" i="12"/>
  <c r="AU975" i="12" s="1"/>
  <c r="BC864" i="12"/>
  <c r="BC975" i="12" s="1"/>
  <c r="BK864" i="12"/>
  <c r="BK975" i="12" s="1"/>
  <c r="BS864" i="12"/>
  <c r="BS975" i="12" s="1"/>
  <c r="CA864" i="12"/>
  <c r="CA975" i="12" s="1"/>
  <c r="CI864" i="12"/>
  <c r="CI975" i="12" s="1"/>
  <c r="CQ864" i="12"/>
  <c r="CQ975" i="12" s="1"/>
  <c r="CY864" i="12"/>
  <c r="CY975" i="12" s="1"/>
  <c r="DG864" i="12"/>
  <c r="DG975" i="12" s="1"/>
  <c r="J865" i="12"/>
  <c r="J976" i="12" s="1"/>
  <c r="R865" i="12"/>
  <c r="R976" i="12" s="1"/>
  <c r="Z865" i="12"/>
  <c r="Z976" i="12" s="1"/>
  <c r="AH865" i="12"/>
  <c r="AH976" i="12" s="1"/>
  <c r="AP865" i="12"/>
  <c r="AP976" i="12" s="1"/>
  <c r="AX865" i="12"/>
  <c r="AX976" i="12" s="1"/>
  <c r="BF865" i="12"/>
  <c r="BF976" i="12" s="1"/>
  <c r="BN865" i="12"/>
  <c r="BN976" i="12" s="1"/>
  <c r="BV865" i="12"/>
  <c r="BV976" i="12" s="1"/>
  <c r="CD865" i="12"/>
  <c r="CD976" i="12" s="1"/>
  <c r="CL865" i="12"/>
  <c r="CL976" i="12" s="1"/>
  <c r="CT865" i="12"/>
  <c r="CT976" i="12" s="1"/>
  <c r="DB865" i="12"/>
  <c r="DB976" i="12" s="1"/>
  <c r="E866" i="12"/>
  <c r="E977" i="12" s="1"/>
  <c r="M866" i="12"/>
  <c r="M977" i="12" s="1"/>
  <c r="U866" i="12"/>
  <c r="U977" i="12" s="1"/>
  <c r="AC866" i="12"/>
  <c r="AC977" i="12" s="1"/>
  <c r="AK866" i="12"/>
  <c r="AK977" i="12" s="1"/>
  <c r="AS866" i="12"/>
  <c r="AS977" i="12" s="1"/>
  <c r="BA866" i="12"/>
  <c r="BA977" i="12" s="1"/>
  <c r="BI866" i="12"/>
  <c r="BI977" i="12" s="1"/>
  <c r="BQ866" i="12"/>
  <c r="BQ977" i="12" s="1"/>
  <c r="BY866" i="12"/>
  <c r="BY977" i="12" s="1"/>
  <c r="CG866" i="12"/>
  <c r="CG977" i="12" s="1"/>
  <c r="CO866" i="12"/>
  <c r="CO977" i="12" s="1"/>
  <c r="CW866" i="12"/>
  <c r="CW977" i="12" s="1"/>
  <c r="DE866" i="12"/>
  <c r="DE977" i="12" s="1"/>
  <c r="H867" i="12"/>
  <c r="H978" i="12" s="1"/>
  <c r="P867" i="12"/>
  <c r="P978" i="12" s="1"/>
  <c r="X867" i="12"/>
  <c r="X978" i="12" s="1"/>
  <c r="AF867" i="12"/>
  <c r="AF978" i="12" s="1"/>
  <c r="AN867" i="12"/>
  <c r="AN978" i="12" s="1"/>
  <c r="AV867" i="12"/>
  <c r="AV978" i="12" s="1"/>
  <c r="BD867" i="12"/>
  <c r="BD978" i="12" s="1"/>
  <c r="BL867" i="12"/>
  <c r="BL978" i="12" s="1"/>
  <c r="BT867" i="12"/>
  <c r="BT978" i="12" s="1"/>
  <c r="CB867" i="12"/>
  <c r="CB978" i="12" s="1"/>
  <c r="CJ867" i="12"/>
  <c r="CJ978" i="12" s="1"/>
  <c r="CR867" i="12"/>
  <c r="CR978" i="12" s="1"/>
  <c r="CZ867" i="12"/>
  <c r="CZ978" i="12" s="1"/>
  <c r="DH867" i="12"/>
  <c r="DH978" i="12" s="1"/>
  <c r="K868" i="12"/>
  <c r="K979" i="12" s="1"/>
  <c r="S868" i="12"/>
  <c r="S979" i="12" s="1"/>
  <c r="AA868" i="12"/>
  <c r="AA979" i="12" s="1"/>
  <c r="AI868" i="12"/>
  <c r="AI979" i="12" s="1"/>
  <c r="AQ868" i="12"/>
  <c r="AQ979" i="12" s="1"/>
  <c r="AY868" i="12"/>
  <c r="AY979" i="12" s="1"/>
  <c r="BG868" i="12"/>
  <c r="BG979" i="12" s="1"/>
  <c r="BO868" i="12"/>
  <c r="BO979" i="12" s="1"/>
  <c r="BW868" i="12"/>
  <c r="BW979" i="12" s="1"/>
  <c r="CE868" i="12"/>
  <c r="CE979" i="12" s="1"/>
  <c r="CM868" i="12"/>
  <c r="CM979" i="12" s="1"/>
  <c r="CU868" i="12"/>
  <c r="CU979" i="12" s="1"/>
  <c r="DC868" i="12"/>
  <c r="DC979" i="12" s="1"/>
  <c r="F869" i="12"/>
  <c r="F980" i="12" s="1"/>
  <c r="N869" i="12"/>
  <c r="N980" i="12" s="1"/>
  <c r="V869" i="12"/>
  <c r="V980" i="12" s="1"/>
  <c r="AD869" i="12"/>
  <c r="AD980" i="12" s="1"/>
  <c r="AL869" i="12"/>
  <c r="AL980" i="12" s="1"/>
  <c r="AT869" i="12"/>
  <c r="AT980" i="12" s="1"/>
  <c r="BB869" i="12"/>
  <c r="BB980" i="12" s="1"/>
  <c r="BJ869" i="12"/>
  <c r="BJ980" i="12" s="1"/>
  <c r="BR869" i="12"/>
  <c r="BR980" i="12" s="1"/>
  <c r="BZ869" i="12"/>
  <c r="BZ980" i="12" s="1"/>
  <c r="CH869" i="12"/>
  <c r="CH980" i="12" s="1"/>
  <c r="CP869" i="12"/>
  <c r="CP980" i="12" s="1"/>
  <c r="CX869" i="12"/>
  <c r="CX980" i="12" s="1"/>
  <c r="DF869" i="12"/>
  <c r="DF980" i="12" s="1"/>
  <c r="I870" i="12"/>
  <c r="I981" i="12" s="1"/>
  <c r="Q870" i="12"/>
  <c r="Q981" i="12" s="1"/>
  <c r="Y870" i="12"/>
  <c r="Y981" i="12" s="1"/>
  <c r="AG870" i="12"/>
  <c r="AG981" i="12" s="1"/>
  <c r="AO870" i="12"/>
  <c r="AO981" i="12" s="1"/>
  <c r="AW870" i="12"/>
  <c r="AW981" i="12" s="1"/>
  <c r="BE870" i="12"/>
  <c r="BE981" i="12" s="1"/>
  <c r="BE828" i="12"/>
  <c r="BE939" i="12" s="1"/>
  <c r="BF833" i="12"/>
  <c r="BF944" i="12" s="1"/>
  <c r="BF835" i="12"/>
  <c r="BF946" i="12" s="1"/>
  <c r="M837" i="12"/>
  <c r="M948" i="12" s="1"/>
  <c r="BX838" i="12"/>
  <c r="BX949" i="12" s="1"/>
  <c r="AB840" i="12"/>
  <c r="AB951" i="12" s="1"/>
  <c r="CK841" i="12"/>
  <c r="CK952" i="12" s="1"/>
  <c r="X843" i="12"/>
  <c r="X954" i="12" s="1"/>
  <c r="D844" i="12"/>
  <c r="D955" i="12" s="1"/>
  <c r="BP844" i="12"/>
  <c r="BP955" i="12" s="1"/>
  <c r="W845" i="12"/>
  <c r="W956" i="12" s="1"/>
  <c r="CI845" i="12"/>
  <c r="CI956" i="12" s="1"/>
  <c r="AP846" i="12"/>
  <c r="AP957" i="12" s="1"/>
  <c r="DB846" i="12"/>
  <c r="DB957" i="12" s="1"/>
  <c r="BI847" i="12"/>
  <c r="BI958" i="12" s="1"/>
  <c r="P848" i="12"/>
  <c r="P959" i="12" s="1"/>
  <c r="CB848" i="12"/>
  <c r="CB959" i="12" s="1"/>
  <c r="I849" i="12"/>
  <c r="I960" i="12" s="1"/>
  <c r="AC849" i="12"/>
  <c r="AC960" i="12" s="1"/>
  <c r="AY849" i="12"/>
  <c r="AY960" i="12" s="1"/>
  <c r="BU849" i="12"/>
  <c r="BU960" i="12" s="1"/>
  <c r="CO849" i="12"/>
  <c r="CO960" i="12" s="1"/>
  <c r="F850" i="12"/>
  <c r="F961" i="12" s="1"/>
  <c r="AB850" i="12"/>
  <c r="AB961" i="12" s="1"/>
  <c r="AV850" i="12"/>
  <c r="AV961" i="12" s="1"/>
  <c r="BR850" i="12"/>
  <c r="BR961" i="12" s="1"/>
  <c r="CN850" i="12"/>
  <c r="CN961" i="12" s="1"/>
  <c r="DH850" i="12"/>
  <c r="DH961" i="12" s="1"/>
  <c r="Y851" i="12"/>
  <c r="Y962" i="12" s="1"/>
  <c r="AU851" i="12"/>
  <c r="AU962" i="12" s="1"/>
  <c r="BO851" i="12"/>
  <c r="BO962" i="12" s="1"/>
  <c r="CK851" i="12"/>
  <c r="CK962" i="12" s="1"/>
  <c r="DG851" i="12"/>
  <c r="DG962" i="12" s="1"/>
  <c r="V852" i="12"/>
  <c r="V963" i="12" s="1"/>
  <c r="AR852" i="12"/>
  <c r="AR963" i="12" s="1"/>
  <c r="BN852" i="12"/>
  <c r="BN963" i="12" s="1"/>
  <c r="CH852" i="12"/>
  <c r="CH963" i="12" s="1"/>
  <c r="DD852" i="12"/>
  <c r="DD963" i="12" s="1"/>
  <c r="U853" i="12"/>
  <c r="U964" i="12" s="1"/>
  <c r="AO853" i="12"/>
  <c r="AO964" i="12" s="1"/>
  <c r="BK853" i="12"/>
  <c r="BK964" i="12" s="1"/>
  <c r="CG853" i="12"/>
  <c r="CG964" i="12" s="1"/>
  <c r="DA853" i="12"/>
  <c r="DA964" i="12" s="1"/>
  <c r="R854" i="12"/>
  <c r="R965" i="12" s="1"/>
  <c r="AN854" i="12"/>
  <c r="AN965" i="12" s="1"/>
  <c r="BH854" i="12"/>
  <c r="BH965" i="12" s="1"/>
  <c r="CD854" i="12"/>
  <c r="CD965" i="12" s="1"/>
  <c r="CZ854" i="12"/>
  <c r="CZ965" i="12" s="1"/>
  <c r="O855" i="12"/>
  <c r="O966" i="12" s="1"/>
  <c r="AK855" i="12"/>
  <c r="AK966" i="12" s="1"/>
  <c r="BG855" i="12"/>
  <c r="BG966" i="12" s="1"/>
  <c r="CA855" i="12"/>
  <c r="CA966" i="12" s="1"/>
  <c r="CW855" i="12"/>
  <c r="CW966" i="12" s="1"/>
  <c r="N856" i="12"/>
  <c r="N967" i="12" s="1"/>
  <c r="AH856" i="12"/>
  <c r="AH967" i="12" s="1"/>
  <c r="BD856" i="12"/>
  <c r="BD967" i="12" s="1"/>
  <c r="BZ856" i="12"/>
  <c r="BZ967" i="12" s="1"/>
  <c r="CT856" i="12"/>
  <c r="CT967" i="12" s="1"/>
  <c r="K857" i="12"/>
  <c r="K968" i="12" s="1"/>
  <c r="AG857" i="12"/>
  <c r="AG968" i="12" s="1"/>
  <c r="BA857" i="12"/>
  <c r="BA968" i="12" s="1"/>
  <c r="BW857" i="12"/>
  <c r="BW968" i="12" s="1"/>
  <c r="CS857" i="12"/>
  <c r="CS968" i="12" s="1"/>
  <c r="H858" i="12"/>
  <c r="H969" i="12" s="1"/>
  <c r="AD858" i="12"/>
  <c r="AD969" i="12" s="1"/>
  <c r="AZ858" i="12"/>
  <c r="AZ969" i="12" s="1"/>
  <c r="BT858" i="12"/>
  <c r="BT969" i="12" s="1"/>
  <c r="CP858" i="12"/>
  <c r="CP969" i="12" s="1"/>
  <c r="G859" i="12"/>
  <c r="G970" i="12" s="1"/>
  <c r="AA859" i="12"/>
  <c r="AA970" i="12" s="1"/>
  <c r="AW859" i="12"/>
  <c r="AW970" i="12" s="1"/>
  <c r="BS859" i="12"/>
  <c r="BS970" i="12" s="1"/>
  <c r="CM859" i="12"/>
  <c r="CM970" i="12" s="1"/>
  <c r="D860" i="12"/>
  <c r="D971" i="12" s="1"/>
  <c r="Z860" i="12"/>
  <c r="Z971" i="12" s="1"/>
  <c r="AT860" i="12"/>
  <c r="AT971" i="12" s="1"/>
  <c r="BP860" i="12"/>
  <c r="BP971" i="12" s="1"/>
  <c r="CL860" i="12"/>
  <c r="CL971" i="12" s="1"/>
  <c r="DF860" i="12"/>
  <c r="DF971" i="12" s="1"/>
  <c r="W861" i="12"/>
  <c r="W972" i="12" s="1"/>
  <c r="AS861" i="12"/>
  <c r="AS972" i="12" s="1"/>
  <c r="BM861" i="12"/>
  <c r="BM972" i="12" s="1"/>
  <c r="CI861" i="12"/>
  <c r="CI972" i="12" s="1"/>
  <c r="DE861" i="12"/>
  <c r="DE972" i="12" s="1"/>
  <c r="T862" i="12"/>
  <c r="T973" i="12" s="1"/>
  <c r="AP862" i="12"/>
  <c r="AP973" i="12" s="1"/>
  <c r="BL862" i="12"/>
  <c r="BL973" i="12" s="1"/>
  <c r="CD862" i="12"/>
  <c r="CD973" i="12" s="1"/>
  <c r="CT862" i="12"/>
  <c r="CT973" i="12" s="1"/>
  <c r="DH862" i="12"/>
  <c r="DH973" i="12" s="1"/>
  <c r="O863" i="12"/>
  <c r="O974" i="12" s="1"/>
  <c r="AB863" i="12"/>
  <c r="AB974" i="12" s="1"/>
  <c r="AN863" i="12"/>
  <c r="AN974" i="12" s="1"/>
  <c r="BA863" i="12"/>
  <c r="BA974" i="12" s="1"/>
  <c r="BO863" i="12"/>
  <c r="BO974" i="12" s="1"/>
  <c r="CA863" i="12"/>
  <c r="CA974" i="12" s="1"/>
  <c r="CN863" i="12"/>
  <c r="CN974" i="12" s="1"/>
  <c r="CW863" i="12"/>
  <c r="CW974" i="12" s="1"/>
  <c r="DE863" i="12"/>
  <c r="DE974" i="12" s="1"/>
  <c r="H864" i="12"/>
  <c r="H975" i="12" s="1"/>
  <c r="P864" i="12"/>
  <c r="P975" i="12" s="1"/>
  <c r="X864" i="12"/>
  <c r="X975" i="12" s="1"/>
  <c r="AF864" i="12"/>
  <c r="AF975" i="12" s="1"/>
  <c r="AN864" i="12"/>
  <c r="AN975" i="12" s="1"/>
  <c r="AV864" i="12"/>
  <c r="AV975" i="12" s="1"/>
  <c r="BD864" i="12"/>
  <c r="BD975" i="12" s="1"/>
  <c r="BL864" i="12"/>
  <c r="BL975" i="12" s="1"/>
  <c r="BT864" i="12"/>
  <c r="BT975" i="12" s="1"/>
  <c r="CB864" i="12"/>
  <c r="CB975" i="12" s="1"/>
  <c r="CJ864" i="12"/>
  <c r="CJ975" i="12" s="1"/>
  <c r="CR864" i="12"/>
  <c r="CR975" i="12" s="1"/>
  <c r="CZ864" i="12"/>
  <c r="CZ975" i="12" s="1"/>
  <c r="DH864" i="12"/>
  <c r="DH975" i="12" s="1"/>
  <c r="K865" i="12"/>
  <c r="K976" i="12" s="1"/>
  <c r="S865" i="12"/>
  <c r="S976" i="12" s="1"/>
  <c r="AA865" i="12"/>
  <c r="AA976" i="12" s="1"/>
  <c r="AI865" i="12"/>
  <c r="AI976" i="12" s="1"/>
  <c r="AQ865" i="12"/>
  <c r="AQ976" i="12" s="1"/>
  <c r="AY865" i="12"/>
  <c r="AY976" i="12" s="1"/>
  <c r="BG865" i="12"/>
  <c r="BG976" i="12" s="1"/>
  <c r="BO865" i="12"/>
  <c r="BO976" i="12" s="1"/>
  <c r="BW865" i="12"/>
  <c r="BW976" i="12" s="1"/>
  <c r="CE865" i="12"/>
  <c r="CE976" i="12" s="1"/>
  <c r="CM865" i="12"/>
  <c r="CM976" i="12" s="1"/>
  <c r="BL829" i="12"/>
  <c r="BL940" i="12" s="1"/>
  <c r="L844" i="12"/>
  <c r="L955" i="12" s="1"/>
  <c r="CJ848" i="12"/>
  <c r="CJ959" i="12" s="1"/>
  <c r="AZ850" i="12"/>
  <c r="AZ961" i="12" s="1"/>
  <c r="D852" i="12"/>
  <c r="D963" i="12" s="1"/>
  <c r="BM853" i="12"/>
  <c r="BM964" i="12" s="1"/>
  <c r="S855" i="12"/>
  <c r="S966" i="12" s="1"/>
  <c r="CB856" i="12"/>
  <c r="CB967" i="12" s="1"/>
  <c r="AF858" i="12"/>
  <c r="AF969" i="12" s="1"/>
  <c r="CQ859" i="12"/>
  <c r="CQ970" i="12" s="1"/>
  <c r="AU861" i="12"/>
  <c r="AU972" i="12" s="1"/>
  <c r="CV862" i="12"/>
  <c r="CV973" i="12" s="1"/>
  <c r="CO863" i="12"/>
  <c r="CO974" i="12" s="1"/>
  <c r="AW864" i="12"/>
  <c r="AW975" i="12" s="1"/>
  <c r="D865" i="12"/>
  <c r="D976" i="12" s="1"/>
  <c r="BP865" i="12"/>
  <c r="BP976" i="12" s="1"/>
  <c r="F866" i="12"/>
  <c r="F977" i="12" s="1"/>
  <c r="AL866" i="12"/>
  <c r="AL977" i="12" s="1"/>
  <c r="BR866" i="12"/>
  <c r="BR977" i="12" s="1"/>
  <c r="CX866" i="12"/>
  <c r="CX977" i="12" s="1"/>
  <c r="Y867" i="12"/>
  <c r="Y978" i="12" s="1"/>
  <c r="BE867" i="12"/>
  <c r="BE978" i="12" s="1"/>
  <c r="CK867" i="12"/>
  <c r="CK978" i="12" s="1"/>
  <c r="L868" i="12"/>
  <c r="L979" i="12" s="1"/>
  <c r="AR868" i="12"/>
  <c r="AR979" i="12" s="1"/>
  <c r="BX868" i="12"/>
  <c r="BX979" i="12" s="1"/>
  <c r="DD868" i="12"/>
  <c r="DD979" i="12" s="1"/>
  <c r="X869" i="12"/>
  <c r="X980" i="12" s="1"/>
  <c r="AN869" i="12"/>
  <c r="AN980" i="12" s="1"/>
  <c r="BD869" i="12"/>
  <c r="BD980" i="12" s="1"/>
  <c r="BS869" i="12"/>
  <c r="BS980" i="12" s="1"/>
  <c r="CF869" i="12"/>
  <c r="CF980" i="12" s="1"/>
  <c r="CR869" i="12"/>
  <c r="CR980" i="12" s="1"/>
  <c r="DE869" i="12"/>
  <c r="DE980" i="12" s="1"/>
  <c r="L870" i="12"/>
  <c r="L981" i="12" s="1"/>
  <c r="Z870" i="12"/>
  <c r="Z981" i="12" s="1"/>
  <c r="AM870" i="12"/>
  <c r="AM981" i="12" s="1"/>
  <c r="AY870" i="12"/>
  <c r="AY981" i="12" s="1"/>
  <c r="BI870" i="12"/>
  <c r="BI981" i="12" s="1"/>
  <c r="BQ870" i="12"/>
  <c r="BQ981" i="12" s="1"/>
  <c r="BY870" i="12"/>
  <c r="BY981" i="12" s="1"/>
  <c r="CG870" i="12"/>
  <c r="CG981" i="12" s="1"/>
  <c r="CO870" i="12"/>
  <c r="CO981" i="12" s="1"/>
  <c r="CW870" i="12"/>
  <c r="CW981" i="12" s="1"/>
  <c r="DE870" i="12"/>
  <c r="DE981" i="12" s="1"/>
  <c r="H871" i="12"/>
  <c r="H982" i="12" s="1"/>
  <c r="P871" i="12"/>
  <c r="P982" i="12" s="1"/>
  <c r="X871" i="12"/>
  <c r="X982" i="12" s="1"/>
  <c r="AF871" i="12"/>
  <c r="AF982" i="12" s="1"/>
  <c r="AN871" i="12"/>
  <c r="AN982" i="12" s="1"/>
  <c r="AV871" i="12"/>
  <c r="AV982" i="12" s="1"/>
  <c r="BD871" i="12"/>
  <c r="BD982" i="12" s="1"/>
  <c r="BL871" i="12"/>
  <c r="BL982" i="12" s="1"/>
  <c r="BT871" i="12"/>
  <c r="BT982" i="12" s="1"/>
  <c r="CB871" i="12"/>
  <c r="CB982" i="12" s="1"/>
  <c r="CJ871" i="12"/>
  <c r="CJ982" i="12" s="1"/>
  <c r="CR871" i="12"/>
  <c r="CR982" i="12" s="1"/>
  <c r="CZ871" i="12"/>
  <c r="CZ982" i="12" s="1"/>
  <c r="DH871" i="12"/>
  <c r="DH982" i="12" s="1"/>
  <c r="K872" i="12"/>
  <c r="K983" i="12" s="1"/>
  <c r="S872" i="12"/>
  <c r="S983" i="12" s="1"/>
  <c r="AA872" i="12"/>
  <c r="AA983" i="12" s="1"/>
  <c r="AI872" i="12"/>
  <c r="AI983" i="12" s="1"/>
  <c r="AQ872" i="12"/>
  <c r="AQ983" i="12" s="1"/>
  <c r="AY872" i="12"/>
  <c r="AY983" i="12" s="1"/>
  <c r="BG872" i="12"/>
  <c r="BG983" i="12" s="1"/>
  <c r="BO872" i="12"/>
  <c r="BO983" i="12" s="1"/>
  <c r="BW872" i="12"/>
  <c r="BW983" i="12" s="1"/>
  <c r="CE872" i="12"/>
  <c r="CE983" i="12" s="1"/>
  <c r="CM872" i="12"/>
  <c r="CM983" i="12" s="1"/>
  <c r="CU872" i="12"/>
  <c r="CU983" i="12" s="1"/>
  <c r="DC872" i="12"/>
  <c r="DC983" i="12" s="1"/>
  <c r="F873" i="12"/>
  <c r="F984" i="12" s="1"/>
  <c r="N873" i="12"/>
  <c r="N984" i="12" s="1"/>
  <c r="V873" i="12"/>
  <c r="V984" i="12" s="1"/>
  <c r="AD873" i="12"/>
  <c r="AD984" i="12" s="1"/>
  <c r="AL873" i="12"/>
  <c r="AL984" i="12" s="1"/>
  <c r="AT873" i="12"/>
  <c r="AT984" i="12" s="1"/>
  <c r="BB873" i="12"/>
  <c r="BB984" i="12" s="1"/>
  <c r="BJ873" i="12"/>
  <c r="BJ984" i="12" s="1"/>
  <c r="BR873" i="12"/>
  <c r="BR984" i="12" s="1"/>
  <c r="BZ873" i="12"/>
  <c r="BZ984" i="12" s="1"/>
  <c r="CH873" i="12"/>
  <c r="CH984" i="12" s="1"/>
  <c r="CP873" i="12"/>
  <c r="CP984" i="12" s="1"/>
  <c r="CX873" i="12"/>
  <c r="CX984" i="12" s="1"/>
  <c r="DF873" i="12"/>
  <c r="DF984" i="12" s="1"/>
  <c r="I874" i="12"/>
  <c r="I985" i="12" s="1"/>
  <c r="Q874" i="12"/>
  <c r="Q985" i="12" s="1"/>
  <c r="Y874" i="12"/>
  <c r="Y985" i="12" s="1"/>
  <c r="AG874" i="12"/>
  <c r="AG985" i="12" s="1"/>
  <c r="AO874" i="12"/>
  <c r="AO985" i="12" s="1"/>
  <c r="AW874" i="12"/>
  <c r="AW985" i="12" s="1"/>
  <c r="BE874" i="12"/>
  <c r="BE985" i="12" s="1"/>
  <c r="BM874" i="12"/>
  <c r="BM985" i="12" s="1"/>
  <c r="BU874" i="12"/>
  <c r="BU985" i="12" s="1"/>
  <c r="CC874" i="12"/>
  <c r="CC985" i="12" s="1"/>
  <c r="CK874" i="12"/>
  <c r="CK985" i="12" s="1"/>
  <c r="CS874" i="12"/>
  <c r="CS985" i="12" s="1"/>
  <c r="DA874" i="12"/>
  <c r="DA985" i="12" s="1"/>
  <c r="D875" i="12"/>
  <c r="D986" i="12" s="1"/>
  <c r="L875" i="12"/>
  <c r="L986" i="12" s="1"/>
  <c r="T875" i="12"/>
  <c r="T986" i="12" s="1"/>
  <c r="AB875" i="12"/>
  <c r="AB986" i="12" s="1"/>
  <c r="AJ875" i="12"/>
  <c r="AJ986" i="12" s="1"/>
  <c r="AR875" i="12"/>
  <c r="AR986" i="12" s="1"/>
  <c r="AZ875" i="12"/>
  <c r="AZ986" i="12" s="1"/>
  <c r="BH875" i="12"/>
  <c r="BH986" i="12" s="1"/>
  <c r="BP875" i="12"/>
  <c r="BP986" i="12" s="1"/>
  <c r="BX875" i="12"/>
  <c r="BX986" i="12" s="1"/>
  <c r="CF875" i="12"/>
  <c r="CF986" i="12" s="1"/>
  <c r="CN875" i="12"/>
  <c r="CN986" i="12" s="1"/>
  <c r="CV875" i="12"/>
  <c r="CV986" i="12" s="1"/>
  <c r="DD875" i="12"/>
  <c r="DD986" i="12" s="1"/>
  <c r="G876" i="12"/>
  <c r="G987" i="12" s="1"/>
  <c r="O876" i="12"/>
  <c r="O987" i="12" s="1"/>
  <c r="W876" i="12"/>
  <c r="W987" i="12" s="1"/>
  <c r="AE876" i="12"/>
  <c r="AE987" i="12" s="1"/>
  <c r="AM876" i="12"/>
  <c r="AM987" i="12" s="1"/>
  <c r="AU876" i="12"/>
  <c r="AU987" i="12" s="1"/>
  <c r="BC876" i="12"/>
  <c r="BC987" i="12" s="1"/>
  <c r="BK876" i="12"/>
  <c r="BK987" i="12" s="1"/>
  <c r="BS876" i="12"/>
  <c r="BS987" i="12" s="1"/>
  <c r="CA876" i="12"/>
  <c r="CA987" i="12" s="1"/>
  <c r="CI876" i="12"/>
  <c r="CI987" i="12" s="1"/>
  <c r="CQ876" i="12"/>
  <c r="CQ987" i="12" s="1"/>
  <c r="CY876" i="12"/>
  <c r="CY987" i="12" s="1"/>
  <c r="DG876" i="12"/>
  <c r="DG987" i="12" s="1"/>
  <c r="J877" i="12"/>
  <c r="J988" i="12" s="1"/>
  <c r="R877" i="12"/>
  <c r="R988" i="12" s="1"/>
  <c r="Z877" i="12"/>
  <c r="Z988" i="12" s="1"/>
  <c r="AH877" i="12"/>
  <c r="AH988" i="12" s="1"/>
  <c r="AP877" i="12"/>
  <c r="AP988" i="12" s="1"/>
  <c r="AX877" i="12"/>
  <c r="AX988" i="12" s="1"/>
  <c r="BF877" i="12"/>
  <c r="BF988" i="12" s="1"/>
  <c r="BN877" i="12"/>
  <c r="BN988" i="12" s="1"/>
  <c r="BV877" i="12"/>
  <c r="BV988" i="12" s="1"/>
  <c r="CD877" i="12"/>
  <c r="CD988" i="12" s="1"/>
  <c r="CL877" i="12"/>
  <c r="CL988" i="12" s="1"/>
  <c r="CT877" i="12"/>
  <c r="CT988" i="12" s="1"/>
  <c r="DB877" i="12"/>
  <c r="DB988" i="12" s="1"/>
  <c r="E878" i="12"/>
  <c r="E989" i="12" s="1"/>
  <c r="M878" i="12"/>
  <c r="M989" i="12" s="1"/>
  <c r="U878" i="12"/>
  <c r="U989" i="12" s="1"/>
  <c r="AC878" i="12"/>
  <c r="AC989" i="12" s="1"/>
  <c r="AK878" i="12"/>
  <c r="AK989" i="12" s="1"/>
  <c r="AS878" i="12"/>
  <c r="AS989" i="12" s="1"/>
  <c r="BA878" i="12"/>
  <c r="BA989" i="12" s="1"/>
  <c r="BI878" i="12"/>
  <c r="BI989" i="12" s="1"/>
  <c r="BQ878" i="12"/>
  <c r="BQ989" i="12" s="1"/>
  <c r="BY878" i="12"/>
  <c r="BY989" i="12" s="1"/>
  <c r="CG878" i="12"/>
  <c r="CG989" i="12" s="1"/>
  <c r="CO878" i="12"/>
  <c r="CO989" i="12" s="1"/>
  <c r="CW878" i="12"/>
  <c r="CW989" i="12" s="1"/>
  <c r="DE878" i="12"/>
  <c r="DE989" i="12" s="1"/>
  <c r="H879" i="12"/>
  <c r="H990" i="12" s="1"/>
  <c r="P879" i="12"/>
  <c r="P990" i="12" s="1"/>
  <c r="X879" i="12"/>
  <c r="X990" i="12" s="1"/>
  <c r="AF879" i="12"/>
  <c r="AF990" i="12" s="1"/>
  <c r="AN879" i="12"/>
  <c r="AN990" i="12" s="1"/>
  <c r="AV879" i="12"/>
  <c r="AV990" i="12" s="1"/>
  <c r="BD879" i="12"/>
  <c r="BD990" i="12" s="1"/>
  <c r="BL879" i="12"/>
  <c r="BL990" i="12" s="1"/>
  <c r="BT879" i="12"/>
  <c r="BT990" i="12" s="1"/>
  <c r="CB879" i="12"/>
  <c r="CB990" i="12" s="1"/>
  <c r="CJ879" i="12"/>
  <c r="CJ990" i="12" s="1"/>
  <c r="CR879" i="12"/>
  <c r="CR990" i="12" s="1"/>
  <c r="CZ879" i="12"/>
  <c r="CZ990" i="12" s="1"/>
  <c r="DH879" i="12"/>
  <c r="DH990" i="12" s="1"/>
  <c r="K880" i="12"/>
  <c r="K991" i="12" s="1"/>
  <c r="S880" i="12"/>
  <c r="S991" i="12" s="1"/>
  <c r="AA880" i="12"/>
  <c r="AA991" i="12" s="1"/>
  <c r="AI880" i="12"/>
  <c r="AI991" i="12" s="1"/>
  <c r="AQ880" i="12"/>
  <c r="AQ991" i="12" s="1"/>
  <c r="AY880" i="12"/>
  <c r="AY991" i="12" s="1"/>
  <c r="BG880" i="12"/>
  <c r="BG991" i="12" s="1"/>
  <c r="CL833" i="12"/>
  <c r="CL944" i="12" s="1"/>
  <c r="BX844" i="12"/>
  <c r="BX955" i="12" s="1"/>
  <c r="K849" i="12"/>
  <c r="K960" i="12" s="1"/>
  <c r="BT850" i="12"/>
  <c r="BT961" i="12" s="1"/>
  <c r="Z852" i="12"/>
  <c r="Z963" i="12" s="1"/>
  <c r="CI853" i="12"/>
  <c r="CI964" i="12" s="1"/>
  <c r="AM855" i="12"/>
  <c r="AM966" i="12" s="1"/>
  <c r="CX856" i="12"/>
  <c r="CX967" i="12" s="1"/>
  <c r="BB858" i="12"/>
  <c r="BB969" i="12" s="1"/>
  <c r="F860" i="12"/>
  <c r="F971" i="12" s="1"/>
  <c r="BQ861" i="12"/>
  <c r="BQ972" i="12" s="1"/>
  <c r="D863" i="12"/>
  <c r="D974" i="12" s="1"/>
  <c r="CX863" i="12"/>
  <c r="CX974" i="12" s="1"/>
  <c r="BE864" i="12"/>
  <c r="BE975" i="12" s="1"/>
  <c r="L865" i="12"/>
  <c r="L976" i="12" s="1"/>
  <c r="BX865" i="12"/>
  <c r="BX976" i="12" s="1"/>
  <c r="G866" i="12"/>
  <c r="G977" i="12" s="1"/>
  <c r="AM866" i="12"/>
  <c r="AM977" i="12" s="1"/>
  <c r="BS866" i="12"/>
  <c r="BS977" i="12" s="1"/>
  <c r="CY866" i="12"/>
  <c r="CY977" i="12" s="1"/>
  <c r="Z867" i="12"/>
  <c r="Z978" i="12" s="1"/>
  <c r="BF867" i="12"/>
  <c r="BF978" i="12" s="1"/>
  <c r="CL867" i="12"/>
  <c r="CL978" i="12" s="1"/>
  <c r="M868" i="12"/>
  <c r="M979" i="12" s="1"/>
  <c r="AS868" i="12"/>
  <c r="AS979" i="12" s="1"/>
  <c r="BY868" i="12"/>
  <c r="BY979" i="12" s="1"/>
  <c r="DE868" i="12"/>
  <c r="DE979" i="12" s="1"/>
  <c r="Y869" i="12"/>
  <c r="Y980" i="12" s="1"/>
  <c r="AO869" i="12"/>
  <c r="AO980" i="12" s="1"/>
  <c r="BE869" i="12"/>
  <c r="BE980" i="12" s="1"/>
  <c r="BT869" i="12"/>
  <c r="BT980" i="12" s="1"/>
  <c r="CG869" i="12"/>
  <c r="CG980" i="12" s="1"/>
  <c r="CS869" i="12"/>
  <c r="CS980" i="12" s="1"/>
  <c r="DG869" i="12"/>
  <c r="DG980" i="12" s="1"/>
  <c r="O870" i="12"/>
  <c r="O981" i="12" s="1"/>
  <c r="AA870" i="12"/>
  <c r="AA981" i="12" s="1"/>
  <c r="AN870" i="12"/>
  <c r="AN981" i="12" s="1"/>
  <c r="AZ870" i="12"/>
  <c r="AZ981" i="12" s="1"/>
  <c r="BJ870" i="12"/>
  <c r="BJ981" i="12" s="1"/>
  <c r="BR870" i="12"/>
  <c r="BR981" i="12" s="1"/>
  <c r="BZ870" i="12"/>
  <c r="BZ981" i="12" s="1"/>
  <c r="CH870" i="12"/>
  <c r="CH981" i="12" s="1"/>
  <c r="CP870" i="12"/>
  <c r="CP981" i="12" s="1"/>
  <c r="CX870" i="12"/>
  <c r="CX981" i="12" s="1"/>
  <c r="DF870" i="12"/>
  <c r="DF981" i="12" s="1"/>
  <c r="I871" i="12"/>
  <c r="I982" i="12" s="1"/>
  <c r="Q871" i="12"/>
  <c r="Q982" i="12" s="1"/>
  <c r="Y871" i="12"/>
  <c r="Y982" i="12" s="1"/>
  <c r="AG871" i="12"/>
  <c r="AG982" i="12" s="1"/>
  <c r="AO871" i="12"/>
  <c r="AO982" i="12" s="1"/>
  <c r="AW871" i="12"/>
  <c r="AW982" i="12" s="1"/>
  <c r="BE871" i="12"/>
  <c r="BE982" i="12" s="1"/>
  <c r="BM871" i="12"/>
  <c r="BM982" i="12" s="1"/>
  <c r="BU871" i="12"/>
  <c r="BU982" i="12" s="1"/>
  <c r="CC871" i="12"/>
  <c r="CC982" i="12" s="1"/>
  <c r="CK871" i="12"/>
  <c r="CK982" i="12" s="1"/>
  <c r="CS871" i="12"/>
  <c r="CS982" i="12" s="1"/>
  <c r="DA871" i="12"/>
  <c r="DA982" i="12" s="1"/>
  <c r="D872" i="12"/>
  <c r="D983" i="12" s="1"/>
  <c r="L872" i="12"/>
  <c r="L983" i="12" s="1"/>
  <c r="T872" i="12"/>
  <c r="T983" i="12" s="1"/>
  <c r="AB872" i="12"/>
  <c r="AB983" i="12" s="1"/>
  <c r="AJ872" i="12"/>
  <c r="AJ983" i="12" s="1"/>
  <c r="AR872" i="12"/>
  <c r="AR983" i="12" s="1"/>
  <c r="AZ872" i="12"/>
  <c r="AZ983" i="12" s="1"/>
  <c r="BH872" i="12"/>
  <c r="BH983" i="12" s="1"/>
  <c r="BP872" i="12"/>
  <c r="BP983" i="12" s="1"/>
  <c r="BX872" i="12"/>
  <c r="BX983" i="12" s="1"/>
  <c r="CF872" i="12"/>
  <c r="CF983" i="12" s="1"/>
  <c r="CN872" i="12"/>
  <c r="CN983" i="12" s="1"/>
  <c r="CV872" i="12"/>
  <c r="CV983" i="12" s="1"/>
  <c r="DD872" i="12"/>
  <c r="DD983" i="12" s="1"/>
  <c r="G873" i="12"/>
  <c r="G984" i="12" s="1"/>
  <c r="O873" i="12"/>
  <c r="O984" i="12" s="1"/>
  <c r="W873" i="12"/>
  <c r="W984" i="12" s="1"/>
  <c r="AE873" i="12"/>
  <c r="AE984" i="12" s="1"/>
  <c r="AM873" i="12"/>
  <c r="AM984" i="12" s="1"/>
  <c r="AU873" i="12"/>
  <c r="AU984" i="12" s="1"/>
  <c r="BC873" i="12"/>
  <c r="BC984" i="12" s="1"/>
  <c r="BK873" i="12"/>
  <c r="BK984" i="12" s="1"/>
  <c r="BS873" i="12"/>
  <c r="BS984" i="12" s="1"/>
  <c r="CA873" i="12"/>
  <c r="CA984" i="12" s="1"/>
  <c r="CI873" i="12"/>
  <c r="CI984" i="12" s="1"/>
  <c r="CQ873" i="12"/>
  <c r="CQ984" i="12" s="1"/>
  <c r="CY873" i="12"/>
  <c r="CY984" i="12" s="1"/>
  <c r="DG873" i="12"/>
  <c r="DG984" i="12" s="1"/>
  <c r="J874" i="12"/>
  <c r="J985" i="12" s="1"/>
  <c r="R874" i="12"/>
  <c r="R985" i="12" s="1"/>
  <c r="Z874" i="12"/>
  <c r="Z985" i="12" s="1"/>
  <c r="AH874" i="12"/>
  <c r="AH985" i="12" s="1"/>
  <c r="AP874" i="12"/>
  <c r="AP985" i="12" s="1"/>
  <c r="AX874" i="12"/>
  <c r="AX985" i="12" s="1"/>
  <c r="BF874" i="12"/>
  <c r="BF985" i="12" s="1"/>
  <c r="BN874" i="12"/>
  <c r="BN985" i="12" s="1"/>
  <c r="BV874" i="12"/>
  <c r="BV985" i="12" s="1"/>
  <c r="CD874" i="12"/>
  <c r="CD985" i="12" s="1"/>
  <c r="CL874" i="12"/>
  <c r="CL985" i="12" s="1"/>
  <c r="CT874" i="12"/>
  <c r="CT985" i="12" s="1"/>
  <c r="DB874" i="12"/>
  <c r="DB985" i="12" s="1"/>
  <c r="E875" i="12"/>
  <c r="E986" i="12" s="1"/>
  <c r="M875" i="12"/>
  <c r="M986" i="12" s="1"/>
  <c r="U875" i="12"/>
  <c r="U986" i="12" s="1"/>
  <c r="AC875" i="12"/>
  <c r="AC986" i="12" s="1"/>
  <c r="AK875" i="12"/>
  <c r="AK986" i="12" s="1"/>
  <c r="AS875" i="12"/>
  <c r="AS986" i="12" s="1"/>
  <c r="BA875" i="12"/>
  <c r="BA986" i="12" s="1"/>
  <c r="BI875" i="12"/>
  <c r="BI986" i="12" s="1"/>
  <c r="BQ875" i="12"/>
  <c r="BQ986" i="12" s="1"/>
  <c r="BY875" i="12"/>
  <c r="BY986" i="12" s="1"/>
  <c r="CG875" i="12"/>
  <c r="CG986" i="12" s="1"/>
  <c r="CO875" i="12"/>
  <c r="CO986" i="12" s="1"/>
  <c r="CW875" i="12"/>
  <c r="CW986" i="12" s="1"/>
  <c r="DE875" i="12"/>
  <c r="DE986" i="12" s="1"/>
  <c r="H876" i="12"/>
  <c r="H987" i="12" s="1"/>
  <c r="P876" i="12"/>
  <c r="P987" i="12" s="1"/>
  <c r="X876" i="12"/>
  <c r="X987" i="12" s="1"/>
  <c r="AF876" i="12"/>
  <c r="AF987" i="12" s="1"/>
  <c r="AN876" i="12"/>
  <c r="AN987" i="12" s="1"/>
  <c r="AV876" i="12"/>
  <c r="AV987" i="12" s="1"/>
  <c r="BD876" i="12"/>
  <c r="BD987" i="12" s="1"/>
  <c r="BL876" i="12"/>
  <c r="BL987" i="12" s="1"/>
  <c r="BT876" i="12"/>
  <c r="BT987" i="12" s="1"/>
  <c r="CB876" i="12"/>
  <c r="CB987" i="12" s="1"/>
  <c r="CJ876" i="12"/>
  <c r="CJ987" i="12" s="1"/>
  <c r="CR876" i="12"/>
  <c r="CR987" i="12" s="1"/>
  <c r="CZ876" i="12"/>
  <c r="CZ987" i="12" s="1"/>
  <c r="DH876" i="12"/>
  <c r="DH987" i="12" s="1"/>
  <c r="K877" i="12"/>
  <c r="K988" i="12" s="1"/>
  <c r="S877" i="12"/>
  <c r="S988" i="12" s="1"/>
  <c r="AA877" i="12"/>
  <c r="AA988" i="12" s="1"/>
  <c r="AI877" i="12"/>
  <c r="AI988" i="12" s="1"/>
  <c r="AQ877" i="12"/>
  <c r="AQ988" i="12" s="1"/>
  <c r="AY877" i="12"/>
  <c r="AY988" i="12" s="1"/>
  <c r="BG877" i="12"/>
  <c r="BG988" i="12" s="1"/>
  <c r="BO877" i="12"/>
  <c r="BO988" i="12" s="1"/>
  <c r="BW877" i="12"/>
  <c r="BW988" i="12" s="1"/>
  <c r="CE877" i="12"/>
  <c r="CE988" i="12" s="1"/>
  <c r="CM877" i="12"/>
  <c r="CM988" i="12" s="1"/>
  <c r="CU877" i="12"/>
  <c r="CU988" i="12" s="1"/>
  <c r="DC877" i="12"/>
  <c r="DC988" i="12" s="1"/>
  <c r="F878" i="12"/>
  <c r="F989" i="12" s="1"/>
  <c r="N878" i="12"/>
  <c r="N989" i="12" s="1"/>
  <c r="V878" i="12"/>
  <c r="V989" i="12" s="1"/>
  <c r="AD878" i="12"/>
  <c r="AD989" i="12" s="1"/>
  <c r="AL878" i="12"/>
  <c r="AL989" i="12" s="1"/>
  <c r="AT878" i="12"/>
  <c r="AT989" i="12" s="1"/>
  <c r="BB878" i="12"/>
  <c r="BB989" i="12" s="1"/>
  <c r="BJ878" i="12"/>
  <c r="BJ989" i="12" s="1"/>
  <c r="BR878" i="12"/>
  <c r="BR989" i="12" s="1"/>
  <c r="BZ878" i="12"/>
  <c r="BZ989" i="12" s="1"/>
  <c r="CH878" i="12"/>
  <c r="CH989" i="12" s="1"/>
  <c r="CP878" i="12"/>
  <c r="CP989" i="12" s="1"/>
  <c r="CX878" i="12"/>
  <c r="CX989" i="12" s="1"/>
  <c r="DF878" i="12"/>
  <c r="DF989" i="12" s="1"/>
  <c r="I879" i="12"/>
  <c r="I990" i="12" s="1"/>
  <c r="Q879" i="12"/>
  <c r="Q990" i="12" s="1"/>
  <c r="Y879" i="12"/>
  <c r="Y990" i="12" s="1"/>
  <c r="AG879" i="12"/>
  <c r="AG990" i="12" s="1"/>
  <c r="AO879" i="12"/>
  <c r="AO990" i="12" s="1"/>
  <c r="AW879" i="12"/>
  <c r="AW990" i="12" s="1"/>
  <c r="BE879" i="12"/>
  <c r="BE990" i="12" s="1"/>
  <c r="BM879" i="12"/>
  <c r="BM990" i="12" s="1"/>
  <c r="BU879" i="12"/>
  <c r="BU990" i="12" s="1"/>
  <c r="CC879" i="12"/>
  <c r="CC990" i="12" s="1"/>
  <c r="CK879" i="12"/>
  <c r="CK990" i="12" s="1"/>
  <c r="CS879" i="12"/>
  <c r="CS990" i="12" s="1"/>
  <c r="DA879" i="12"/>
  <c r="DA990" i="12" s="1"/>
  <c r="D880" i="12"/>
  <c r="D991" i="12" s="1"/>
  <c r="L880" i="12"/>
  <c r="L991" i="12" s="1"/>
  <c r="T880" i="12"/>
  <c r="T991" i="12" s="1"/>
  <c r="AB880" i="12"/>
  <c r="AB991" i="12" s="1"/>
  <c r="AJ880" i="12"/>
  <c r="AJ991" i="12" s="1"/>
  <c r="AR880" i="12"/>
  <c r="AR991" i="12" s="1"/>
  <c r="AZ880" i="12"/>
  <c r="AZ991" i="12" s="1"/>
  <c r="CE835" i="12"/>
  <c r="CE946" i="12" s="1"/>
  <c r="AE845" i="12"/>
  <c r="AE956" i="12" s="1"/>
  <c r="AG849" i="12"/>
  <c r="AG960" i="12" s="1"/>
  <c r="CP850" i="12"/>
  <c r="CP961" i="12" s="1"/>
  <c r="AT852" i="12"/>
  <c r="AT963" i="12" s="1"/>
  <c r="DE853" i="12"/>
  <c r="DE964" i="12" s="1"/>
  <c r="BI855" i="12"/>
  <c r="BI966" i="12" s="1"/>
  <c r="M857" i="12"/>
  <c r="M968" i="12" s="1"/>
  <c r="BX858" i="12"/>
  <c r="BX969" i="12" s="1"/>
  <c r="AB860" i="12"/>
  <c r="AB971" i="12" s="1"/>
  <c r="CK861" i="12"/>
  <c r="CK972" i="12" s="1"/>
  <c r="P863" i="12"/>
  <c r="P974" i="12" s="1"/>
  <c r="DF863" i="12"/>
  <c r="DF974" i="12" s="1"/>
  <c r="BM864" i="12"/>
  <c r="BM975" i="12" s="1"/>
  <c r="T865" i="12"/>
  <c r="T976" i="12" s="1"/>
  <c r="CF865" i="12"/>
  <c r="CF976" i="12" s="1"/>
  <c r="N866" i="12"/>
  <c r="N977" i="12" s="1"/>
  <c r="AT866" i="12"/>
  <c r="AT977" i="12" s="1"/>
  <c r="BZ866" i="12"/>
  <c r="BZ977" i="12" s="1"/>
  <c r="DF866" i="12"/>
  <c r="DF977" i="12" s="1"/>
  <c r="AG867" i="12"/>
  <c r="AG978" i="12" s="1"/>
  <c r="BM867" i="12"/>
  <c r="BM978" i="12" s="1"/>
  <c r="CS867" i="12"/>
  <c r="CS978" i="12" s="1"/>
  <c r="T868" i="12"/>
  <c r="T979" i="12" s="1"/>
  <c r="AZ868" i="12"/>
  <c r="AZ979" i="12" s="1"/>
  <c r="CF868" i="12"/>
  <c r="CF979" i="12" s="1"/>
  <c r="G869" i="12"/>
  <c r="G980" i="12" s="1"/>
  <c r="AC869" i="12"/>
  <c r="AC980" i="12" s="1"/>
  <c r="AS869" i="12"/>
  <c r="AS980" i="12" s="1"/>
  <c r="BI869" i="12"/>
  <c r="BI980" i="12" s="1"/>
  <c r="BU869" i="12"/>
  <c r="BU980" i="12" s="1"/>
  <c r="CI869" i="12"/>
  <c r="CI980" i="12" s="1"/>
  <c r="CV869" i="12"/>
  <c r="CV980" i="12" s="1"/>
  <c r="DH869" i="12"/>
  <c r="DH980" i="12" s="1"/>
  <c r="P870" i="12"/>
  <c r="P981" i="12" s="1"/>
  <c r="AB870" i="12"/>
  <c r="AB981" i="12" s="1"/>
  <c r="AP870" i="12"/>
  <c r="AP981" i="12" s="1"/>
  <c r="BA870" i="12"/>
  <c r="BA981" i="12" s="1"/>
  <c r="BK870" i="12"/>
  <c r="BK981" i="12" s="1"/>
  <c r="BS870" i="12"/>
  <c r="BS981" i="12" s="1"/>
  <c r="CA870" i="12"/>
  <c r="CA981" i="12" s="1"/>
  <c r="CI870" i="12"/>
  <c r="CI981" i="12" s="1"/>
  <c r="CQ870" i="12"/>
  <c r="CQ981" i="12" s="1"/>
  <c r="CY870" i="12"/>
  <c r="CY981" i="12" s="1"/>
  <c r="DG870" i="12"/>
  <c r="DG981" i="12" s="1"/>
  <c r="J871" i="12"/>
  <c r="J982" i="12" s="1"/>
  <c r="R871" i="12"/>
  <c r="R982" i="12" s="1"/>
  <c r="Z871" i="12"/>
  <c r="Z982" i="12" s="1"/>
  <c r="AH871" i="12"/>
  <c r="AH982" i="12" s="1"/>
  <c r="AP871" i="12"/>
  <c r="AP982" i="12" s="1"/>
  <c r="AX871" i="12"/>
  <c r="AX982" i="12" s="1"/>
  <c r="BF871" i="12"/>
  <c r="BF982" i="12" s="1"/>
  <c r="BN871" i="12"/>
  <c r="BN982" i="12" s="1"/>
  <c r="BV871" i="12"/>
  <c r="BV982" i="12" s="1"/>
  <c r="CD871" i="12"/>
  <c r="CD982" i="12" s="1"/>
  <c r="CL871" i="12"/>
  <c r="CL982" i="12" s="1"/>
  <c r="CT871" i="12"/>
  <c r="CT982" i="12" s="1"/>
  <c r="DB871" i="12"/>
  <c r="DB982" i="12" s="1"/>
  <c r="E872" i="12"/>
  <c r="E983" i="12" s="1"/>
  <c r="M872" i="12"/>
  <c r="M983" i="12" s="1"/>
  <c r="U872" i="12"/>
  <c r="U983" i="12" s="1"/>
  <c r="AC872" i="12"/>
  <c r="AC983" i="12" s="1"/>
  <c r="AK872" i="12"/>
  <c r="AK983" i="12" s="1"/>
  <c r="AS872" i="12"/>
  <c r="AS983" i="12" s="1"/>
  <c r="BA872" i="12"/>
  <c r="BA983" i="12" s="1"/>
  <c r="BI872" i="12"/>
  <c r="BI983" i="12" s="1"/>
  <c r="BQ872" i="12"/>
  <c r="BQ983" i="12" s="1"/>
  <c r="BY872" i="12"/>
  <c r="BY983" i="12" s="1"/>
  <c r="CG872" i="12"/>
  <c r="CG983" i="12" s="1"/>
  <c r="CO872" i="12"/>
  <c r="CO983" i="12" s="1"/>
  <c r="CW872" i="12"/>
  <c r="CW983" i="12" s="1"/>
  <c r="DE872" i="12"/>
  <c r="DE983" i="12" s="1"/>
  <c r="H873" i="12"/>
  <c r="H984" i="12" s="1"/>
  <c r="P873" i="12"/>
  <c r="P984" i="12" s="1"/>
  <c r="X873" i="12"/>
  <c r="X984" i="12" s="1"/>
  <c r="AF873" i="12"/>
  <c r="AF984" i="12" s="1"/>
  <c r="AN873" i="12"/>
  <c r="AN984" i="12" s="1"/>
  <c r="AV873" i="12"/>
  <c r="AV984" i="12" s="1"/>
  <c r="BD873" i="12"/>
  <c r="BD984" i="12" s="1"/>
  <c r="BL873" i="12"/>
  <c r="BL984" i="12" s="1"/>
  <c r="BT873" i="12"/>
  <c r="BT984" i="12" s="1"/>
  <c r="CB873" i="12"/>
  <c r="CB984" i="12" s="1"/>
  <c r="CJ873" i="12"/>
  <c r="CJ984" i="12" s="1"/>
  <c r="CR873" i="12"/>
  <c r="CR984" i="12" s="1"/>
  <c r="CZ873" i="12"/>
  <c r="CZ984" i="12" s="1"/>
  <c r="DH873" i="12"/>
  <c r="DH984" i="12" s="1"/>
  <c r="K874" i="12"/>
  <c r="K985" i="12" s="1"/>
  <c r="S874" i="12"/>
  <c r="S985" i="12" s="1"/>
  <c r="AA874" i="12"/>
  <c r="AA985" i="12" s="1"/>
  <c r="AI874" i="12"/>
  <c r="AI985" i="12" s="1"/>
  <c r="AQ874" i="12"/>
  <c r="AQ985" i="12" s="1"/>
  <c r="AY874" i="12"/>
  <c r="AY985" i="12" s="1"/>
  <c r="BG874" i="12"/>
  <c r="BG985" i="12" s="1"/>
  <c r="BO874" i="12"/>
  <c r="BO985" i="12" s="1"/>
  <c r="BW874" i="12"/>
  <c r="BW985" i="12" s="1"/>
  <c r="CE874" i="12"/>
  <c r="CE985" i="12" s="1"/>
  <c r="CM874" i="12"/>
  <c r="CM985" i="12" s="1"/>
  <c r="CU874" i="12"/>
  <c r="CU985" i="12" s="1"/>
  <c r="DC874" i="12"/>
  <c r="DC985" i="12" s="1"/>
  <c r="F875" i="12"/>
  <c r="F986" i="12" s="1"/>
  <c r="N875" i="12"/>
  <c r="N986" i="12" s="1"/>
  <c r="V875" i="12"/>
  <c r="V986" i="12" s="1"/>
  <c r="AD875" i="12"/>
  <c r="AD986" i="12" s="1"/>
  <c r="AL875" i="12"/>
  <c r="AL986" i="12" s="1"/>
  <c r="AT875" i="12"/>
  <c r="AT986" i="12" s="1"/>
  <c r="BB875" i="12"/>
  <c r="BB986" i="12" s="1"/>
  <c r="BJ875" i="12"/>
  <c r="BJ986" i="12" s="1"/>
  <c r="BR875" i="12"/>
  <c r="BR986" i="12" s="1"/>
  <c r="BZ875" i="12"/>
  <c r="BZ986" i="12" s="1"/>
  <c r="CH875" i="12"/>
  <c r="CH986" i="12" s="1"/>
  <c r="CP875" i="12"/>
  <c r="CP986" i="12" s="1"/>
  <c r="CX875" i="12"/>
  <c r="CX986" i="12" s="1"/>
  <c r="DF875" i="12"/>
  <c r="DF986" i="12" s="1"/>
  <c r="I876" i="12"/>
  <c r="I987" i="12" s="1"/>
  <c r="Q876" i="12"/>
  <c r="Q987" i="12" s="1"/>
  <c r="Y876" i="12"/>
  <c r="Y987" i="12" s="1"/>
  <c r="AG876" i="12"/>
  <c r="AG987" i="12" s="1"/>
  <c r="AO876" i="12"/>
  <c r="AO987" i="12" s="1"/>
  <c r="AW876" i="12"/>
  <c r="AW987" i="12" s="1"/>
  <c r="BE876" i="12"/>
  <c r="BE987" i="12" s="1"/>
  <c r="BM876" i="12"/>
  <c r="BM987" i="12" s="1"/>
  <c r="BU876" i="12"/>
  <c r="BU987" i="12" s="1"/>
  <c r="CC876" i="12"/>
  <c r="CC987" i="12" s="1"/>
  <c r="CK876" i="12"/>
  <c r="CK987" i="12" s="1"/>
  <c r="CS876" i="12"/>
  <c r="CS987" i="12" s="1"/>
  <c r="DA876" i="12"/>
  <c r="DA987" i="12" s="1"/>
  <c r="D877" i="12"/>
  <c r="D988" i="12" s="1"/>
  <c r="L877" i="12"/>
  <c r="L988" i="12" s="1"/>
  <c r="T877" i="12"/>
  <c r="T988" i="12" s="1"/>
  <c r="AB877" i="12"/>
  <c r="AB988" i="12" s="1"/>
  <c r="AJ877" i="12"/>
  <c r="AJ988" i="12" s="1"/>
  <c r="AR877" i="12"/>
  <c r="AR988" i="12" s="1"/>
  <c r="AZ877" i="12"/>
  <c r="AZ988" i="12" s="1"/>
  <c r="BH877" i="12"/>
  <c r="BH988" i="12" s="1"/>
  <c r="BP877" i="12"/>
  <c r="BP988" i="12" s="1"/>
  <c r="BX877" i="12"/>
  <c r="BX988" i="12" s="1"/>
  <c r="CF877" i="12"/>
  <c r="CF988" i="12" s="1"/>
  <c r="CN877" i="12"/>
  <c r="CN988" i="12" s="1"/>
  <c r="CV877" i="12"/>
  <c r="CV988" i="12" s="1"/>
  <c r="DD877" i="12"/>
  <c r="DD988" i="12" s="1"/>
  <c r="G878" i="12"/>
  <c r="G989" i="12" s="1"/>
  <c r="O878" i="12"/>
  <c r="O989" i="12" s="1"/>
  <c r="W878" i="12"/>
  <c r="W989" i="12" s="1"/>
  <c r="AE878" i="12"/>
  <c r="AE989" i="12" s="1"/>
  <c r="AM878" i="12"/>
  <c r="AM989" i="12" s="1"/>
  <c r="AU878" i="12"/>
  <c r="AU989" i="12" s="1"/>
  <c r="BC878" i="12"/>
  <c r="BC989" i="12" s="1"/>
  <c r="BK878" i="12"/>
  <c r="BK989" i="12" s="1"/>
  <c r="BS878" i="12"/>
  <c r="BS989" i="12" s="1"/>
  <c r="CA878" i="12"/>
  <c r="CA989" i="12" s="1"/>
  <c r="CI878" i="12"/>
  <c r="CI989" i="12" s="1"/>
  <c r="CQ878" i="12"/>
  <c r="CQ989" i="12" s="1"/>
  <c r="CY878" i="12"/>
  <c r="CY989" i="12" s="1"/>
  <c r="DG878" i="12"/>
  <c r="DG989" i="12" s="1"/>
  <c r="J879" i="12"/>
  <c r="J990" i="12" s="1"/>
  <c r="R879" i="12"/>
  <c r="R990" i="12" s="1"/>
  <c r="Z879" i="12"/>
  <c r="Z990" i="12" s="1"/>
  <c r="AH879" i="12"/>
  <c r="AH990" i="12" s="1"/>
  <c r="AP879" i="12"/>
  <c r="AP990" i="12" s="1"/>
  <c r="AX879" i="12"/>
  <c r="AX990" i="12" s="1"/>
  <c r="BF879" i="12"/>
  <c r="BF990" i="12" s="1"/>
  <c r="BN879" i="12"/>
  <c r="BN990" i="12" s="1"/>
  <c r="BV879" i="12"/>
  <c r="BV990" i="12" s="1"/>
  <c r="CD879" i="12"/>
  <c r="CD990" i="12" s="1"/>
  <c r="CL879" i="12"/>
  <c r="CL990" i="12" s="1"/>
  <c r="CT879" i="12"/>
  <c r="CT990" i="12" s="1"/>
  <c r="DB879" i="12"/>
  <c r="DB990" i="12" s="1"/>
  <c r="E880" i="12"/>
  <c r="E991" i="12" s="1"/>
  <c r="M880" i="12"/>
  <c r="M991" i="12" s="1"/>
  <c r="U880" i="12"/>
  <c r="U991" i="12" s="1"/>
  <c r="AC880" i="12"/>
  <c r="AC991" i="12" s="1"/>
  <c r="AK880" i="12"/>
  <c r="AK991" i="12" s="1"/>
  <c r="AS880" i="12"/>
  <c r="AS991" i="12" s="1"/>
  <c r="BA880" i="12"/>
  <c r="BA991" i="12" s="1"/>
  <c r="AI837" i="12"/>
  <c r="AI948" i="12" s="1"/>
  <c r="CQ845" i="12"/>
  <c r="CQ956" i="12" s="1"/>
  <c r="BA849" i="12"/>
  <c r="BA960" i="12" s="1"/>
  <c r="G851" i="12"/>
  <c r="G962" i="12" s="1"/>
  <c r="BP852" i="12"/>
  <c r="BP963" i="12" s="1"/>
  <c r="T854" i="12"/>
  <c r="T965" i="12" s="1"/>
  <c r="CE855" i="12"/>
  <c r="CE966" i="12" s="1"/>
  <c r="AI857" i="12"/>
  <c r="AI968" i="12" s="1"/>
  <c r="CR858" i="12"/>
  <c r="CR969" i="12" s="1"/>
  <c r="AX860" i="12"/>
  <c r="AX971" i="12" s="1"/>
  <c r="DG861" i="12"/>
  <c r="DG972" i="12" s="1"/>
  <c r="AC863" i="12"/>
  <c r="AC974" i="12" s="1"/>
  <c r="I864" i="12"/>
  <c r="I975" i="12" s="1"/>
  <c r="BU864" i="12"/>
  <c r="BU975" i="12" s="1"/>
  <c r="AB865" i="12"/>
  <c r="AB976" i="12" s="1"/>
  <c r="CN865" i="12"/>
  <c r="CN976" i="12" s="1"/>
  <c r="O866" i="12"/>
  <c r="O977" i="12" s="1"/>
  <c r="AU866" i="12"/>
  <c r="AU977" i="12" s="1"/>
  <c r="CA866" i="12"/>
  <c r="CA977" i="12" s="1"/>
  <c r="DG866" i="12"/>
  <c r="DG977" i="12" s="1"/>
  <c r="AH867" i="12"/>
  <c r="AH978" i="12" s="1"/>
  <c r="BN867" i="12"/>
  <c r="BN978" i="12" s="1"/>
  <c r="CT867" i="12"/>
  <c r="CT978" i="12" s="1"/>
  <c r="U868" i="12"/>
  <c r="U979" i="12" s="1"/>
  <c r="BA868" i="12"/>
  <c r="BA979" i="12" s="1"/>
  <c r="CG868" i="12"/>
  <c r="CG979" i="12" s="1"/>
  <c r="H869" i="12"/>
  <c r="H980" i="12" s="1"/>
  <c r="AE869" i="12"/>
  <c r="AE980" i="12" s="1"/>
  <c r="AU869" i="12"/>
  <c r="AU980" i="12" s="1"/>
  <c r="BK869" i="12"/>
  <c r="BK980" i="12" s="1"/>
  <c r="BX869" i="12"/>
  <c r="BX980" i="12" s="1"/>
  <c r="CJ869" i="12"/>
  <c r="CJ980" i="12" s="1"/>
  <c r="CW869" i="12"/>
  <c r="CW980" i="12" s="1"/>
  <c r="D870" i="12"/>
  <c r="D981" i="12" s="1"/>
  <c r="R870" i="12"/>
  <c r="R981" i="12" s="1"/>
  <c r="AE870" i="12"/>
  <c r="AE981" i="12" s="1"/>
  <c r="AQ870" i="12"/>
  <c r="AQ981" i="12" s="1"/>
  <c r="BC870" i="12"/>
  <c r="BC981" i="12" s="1"/>
  <c r="BL870" i="12"/>
  <c r="BL981" i="12" s="1"/>
  <c r="BT870" i="12"/>
  <c r="BT981" i="12" s="1"/>
  <c r="CB870" i="12"/>
  <c r="CB981" i="12" s="1"/>
  <c r="CJ870" i="12"/>
  <c r="CJ981" i="12" s="1"/>
  <c r="CR870" i="12"/>
  <c r="CR981" i="12" s="1"/>
  <c r="CZ870" i="12"/>
  <c r="CZ981" i="12" s="1"/>
  <c r="DH870" i="12"/>
  <c r="DH981" i="12" s="1"/>
  <c r="K871" i="12"/>
  <c r="K982" i="12" s="1"/>
  <c r="S871" i="12"/>
  <c r="S982" i="12" s="1"/>
  <c r="AA871" i="12"/>
  <c r="AA982" i="12" s="1"/>
  <c r="AI871" i="12"/>
  <c r="AI982" i="12" s="1"/>
  <c r="AQ871" i="12"/>
  <c r="AQ982" i="12" s="1"/>
  <c r="AY871" i="12"/>
  <c r="AY982" i="12" s="1"/>
  <c r="BG871" i="12"/>
  <c r="BG982" i="12" s="1"/>
  <c r="BO871" i="12"/>
  <c r="BO982" i="12" s="1"/>
  <c r="BW871" i="12"/>
  <c r="BW982" i="12" s="1"/>
  <c r="CE871" i="12"/>
  <c r="CE982" i="12" s="1"/>
  <c r="CM871" i="12"/>
  <c r="CM982" i="12" s="1"/>
  <c r="CU871" i="12"/>
  <c r="CU982" i="12" s="1"/>
  <c r="DC871" i="12"/>
  <c r="DC982" i="12" s="1"/>
  <c r="F872" i="12"/>
  <c r="F983" i="12" s="1"/>
  <c r="N872" i="12"/>
  <c r="N983" i="12" s="1"/>
  <c r="V872" i="12"/>
  <c r="V983" i="12" s="1"/>
  <c r="AD872" i="12"/>
  <c r="AD983" i="12" s="1"/>
  <c r="AL872" i="12"/>
  <c r="AL983" i="12" s="1"/>
  <c r="AT872" i="12"/>
  <c r="AT983" i="12" s="1"/>
  <c r="BB872" i="12"/>
  <c r="BB983" i="12" s="1"/>
  <c r="BJ872" i="12"/>
  <c r="BJ983" i="12" s="1"/>
  <c r="BR872" i="12"/>
  <c r="BR983" i="12" s="1"/>
  <c r="BZ872" i="12"/>
  <c r="BZ983" i="12" s="1"/>
  <c r="CH872" i="12"/>
  <c r="CH983" i="12" s="1"/>
  <c r="CP872" i="12"/>
  <c r="CP983" i="12" s="1"/>
  <c r="CX872" i="12"/>
  <c r="CX983" i="12" s="1"/>
  <c r="DF872" i="12"/>
  <c r="DF983" i="12" s="1"/>
  <c r="I873" i="12"/>
  <c r="I984" i="12" s="1"/>
  <c r="Q873" i="12"/>
  <c r="Q984" i="12" s="1"/>
  <c r="Y873" i="12"/>
  <c r="Y984" i="12" s="1"/>
  <c r="AG873" i="12"/>
  <c r="AG984" i="12" s="1"/>
  <c r="AO873" i="12"/>
  <c r="AO984" i="12" s="1"/>
  <c r="AW873" i="12"/>
  <c r="AW984" i="12" s="1"/>
  <c r="BE873" i="12"/>
  <c r="BE984" i="12" s="1"/>
  <c r="BM873" i="12"/>
  <c r="BM984" i="12" s="1"/>
  <c r="BU873" i="12"/>
  <c r="BU984" i="12" s="1"/>
  <c r="CC873" i="12"/>
  <c r="CC984" i="12" s="1"/>
  <c r="CK873" i="12"/>
  <c r="CK984" i="12" s="1"/>
  <c r="CS873" i="12"/>
  <c r="CS984" i="12" s="1"/>
  <c r="DA873" i="12"/>
  <c r="DA984" i="12" s="1"/>
  <c r="D874" i="12"/>
  <c r="D985" i="12" s="1"/>
  <c r="L874" i="12"/>
  <c r="L985" i="12" s="1"/>
  <c r="T874" i="12"/>
  <c r="T985" i="12" s="1"/>
  <c r="AB874" i="12"/>
  <c r="AB985" i="12" s="1"/>
  <c r="AJ874" i="12"/>
  <c r="AJ985" i="12" s="1"/>
  <c r="AR874" i="12"/>
  <c r="AR985" i="12" s="1"/>
  <c r="AZ874" i="12"/>
  <c r="AZ985" i="12" s="1"/>
  <c r="BH874" i="12"/>
  <c r="BH985" i="12" s="1"/>
  <c r="BP874" i="12"/>
  <c r="BP985" i="12" s="1"/>
  <c r="BX874" i="12"/>
  <c r="BX985" i="12" s="1"/>
  <c r="CF874" i="12"/>
  <c r="CF985" i="12" s="1"/>
  <c r="CN874" i="12"/>
  <c r="CN985" i="12" s="1"/>
  <c r="CV874" i="12"/>
  <c r="CV985" i="12" s="1"/>
  <c r="DD874" i="12"/>
  <c r="DD985" i="12" s="1"/>
  <c r="G875" i="12"/>
  <c r="G986" i="12" s="1"/>
  <c r="O875" i="12"/>
  <c r="O986" i="12" s="1"/>
  <c r="W875" i="12"/>
  <c r="W986" i="12" s="1"/>
  <c r="AE875" i="12"/>
  <c r="AE986" i="12" s="1"/>
  <c r="AM875" i="12"/>
  <c r="AM986" i="12" s="1"/>
  <c r="AU875" i="12"/>
  <c r="AU986" i="12" s="1"/>
  <c r="BC875" i="12"/>
  <c r="BC986" i="12" s="1"/>
  <c r="BK875" i="12"/>
  <c r="BK986" i="12" s="1"/>
  <c r="BS875" i="12"/>
  <c r="BS986" i="12" s="1"/>
  <c r="CA875" i="12"/>
  <c r="CA986" i="12" s="1"/>
  <c r="CI875" i="12"/>
  <c r="CI986" i="12" s="1"/>
  <c r="CQ875" i="12"/>
  <c r="CQ986" i="12" s="1"/>
  <c r="CY875" i="12"/>
  <c r="CY986" i="12" s="1"/>
  <c r="DG875" i="12"/>
  <c r="DG986" i="12" s="1"/>
  <c r="J876" i="12"/>
  <c r="J987" i="12" s="1"/>
  <c r="R876" i="12"/>
  <c r="R987" i="12" s="1"/>
  <c r="Z876" i="12"/>
  <c r="Z987" i="12" s="1"/>
  <c r="AH876" i="12"/>
  <c r="AH987" i="12" s="1"/>
  <c r="AP876" i="12"/>
  <c r="AP987" i="12" s="1"/>
  <c r="AX876" i="12"/>
  <c r="AX987" i="12" s="1"/>
  <c r="BF876" i="12"/>
  <c r="BF987" i="12" s="1"/>
  <c r="BN876" i="12"/>
  <c r="BN987" i="12" s="1"/>
  <c r="BV876" i="12"/>
  <c r="BV987" i="12" s="1"/>
  <c r="CD876" i="12"/>
  <c r="CD987" i="12" s="1"/>
  <c r="CL876" i="12"/>
  <c r="CL987" i="12" s="1"/>
  <c r="CT876" i="12"/>
  <c r="CT987" i="12" s="1"/>
  <c r="DB876" i="12"/>
  <c r="DB987" i="12" s="1"/>
  <c r="E877" i="12"/>
  <c r="E988" i="12" s="1"/>
  <c r="M877" i="12"/>
  <c r="M988" i="12" s="1"/>
  <c r="U877" i="12"/>
  <c r="U988" i="12" s="1"/>
  <c r="AC877" i="12"/>
  <c r="AC988" i="12" s="1"/>
  <c r="AK877" i="12"/>
  <c r="AK988" i="12" s="1"/>
  <c r="AS877" i="12"/>
  <c r="AS988" i="12" s="1"/>
  <c r="BA877" i="12"/>
  <c r="BA988" i="12" s="1"/>
  <c r="BI877" i="12"/>
  <c r="BI988" i="12" s="1"/>
  <c r="BQ877" i="12"/>
  <c r="BQ988" i="12" s="1"/>
  <c r="BY877" i="12"/>
  <c r="BY988" i="12" s="1"/>
  <c r="CG877" i="12"/>
  <c r="CG988" i="12" s="1"/>
  <c r="CO877" i="12"/>
  <c r="CO988" i="12" s="1"/>
  <c r="CW877" i="12"/>
  <c r="CW988" i="12" s="1"/>
  <c r="DE877" i="12"/>
  <c r="DE988" i="12" s="1"/>
  <c r="H878" i="12"/>
  <c r="H989" i="12" s="1"/>
  <c r="P878" i="12"/>
  <c r="P989" i="12" s="1"/>
  <c r="X878" i="12"/>
  <c r="X989" i="12" s="1"/>
  <c r="AF878" i="12"/>
  <c r="AF989" i="12" s="1"/>
  <c r="AN878" i="12"/>
  <c r="AN989" i="12" s="1"/>
  <c r="AV878" i="12"/>
  <c r="AV989" i="12" s="1"/>
  <c r="BD878" i="12"/>
  <c r="BD989" i="12" s="1"/>
  <c r="BL878" i="12"/>
  <c r="BL989" i="12" s="1"/>
  <c r="BT878" i="12"/>
  <c r="BT989" i="12" s="1"/>
  <c r="CB878" i="12"/>
  <c r="CB989" i="12" s="1"/>
  <c r="CJ878" i="12"/>
  <c r="CJ989" i="12" s="1"/>
  <c r="CR878" i="12"/>
  <c r="CR989" i="12" s="1"/>
  <c r="CZ878" i="12"/>
  <c r="CZ989" i="12" s="1"/>
  <c r="DH878" i="12"/>
  <c r="DH989" i="12" s="1"/>
  <c r="K879" i="12"/>
  <c r="K990" i="12" s="1"/>
  <c r="S879" i="12"/>
  <c r="S990" i="12" s="1"/>
  <c r="AA879" i="12"/>
  <c r="AA990" i="12" s="1"/>
  <c r="AI879" i="12"/>
  <c r="AI990" i="12" s="1"/>
  <c r="AQ879" i="12"/>
  <c r="AQ990" i="12" s="1"/>
  <c r="AY879" i="12"/>
  <c r="AY990" i="12" s="1"/>
  <c r="BG879" i="12"/>
  <c r="BG990" i="12" s="1"/>
  <c r="BO879" i="12"/>
  <c r="BO990" i="12" s="1"/>
  <c r="BW879" i="12"/>
  <c r="BW990" i="12" s="1"/>
  <c r="CE879" i="12"/>
  <c r="CE990" i="12" s="1"/>
  <c r="CM879" i="12"/>
  <c r="CM990" i="12" s="1"/>
  <c r="CU879" i="12"/>
  <c r="CU990" i="12" s="1"/>
  <c r="DC879" i="12"/>
  <c r="DC990" i="12" s="1"/>
  <c r="F880" i="12"/>
  <c r="F991" i="12" s="1"/>
  <c r="N880" i="12"/>
  <c r="N991" i="12" s="1"/>
  <c r="V880" i="12"/>
  <c r="V991" i="12" s="1"/>
  <c r="AD880" i="12"/>
  <c r="AD991" i="12" s="1"/>
  <c r="AL880" i="12"/>
  <c r="AL991" i="12" s="1"/>
  <c r="AT880" i="12"/>
  <c r="AT991" i="12" s="1"/>
  <c r="BB880" i="12"/>
  <c r="BB991" i="12" s="1"/>
  <c r="CR838" i="12"/>
  <c r="CR949" i="12" s="1"/>
  <c r="AX846" i="12"/>
  <c r="AX957" i="12" s="1"/>
  <c r="BW849" i="12"/>
  <c r="BW960" i="12" s="1"/>
  <c r="AA851" i="12"/>
  <c r="AA962" i="12" s="1"/>
  <c r="CL852" i="12"/>
  <c r="CL963" i="12" s="1"/>
  <c r="AP854" i="12"/>
  <c r="AP965" i="12" s="1"/>
  <c r="CY855" i="12"/>
  <c r="CY966" i="12" s="1"/>
  <c r="BE857" i="12"/>
  <c r="BE968" i="12" s="1"/>
  <c r="I859" i="12"/>
  <c r="I970" i="12" s="1"/>
  <c r="BR860" i="12"/>
  <c r="BR971" i="12" s="1"/>
  <c r="X862" i="12"/>
  <c r="X973" i="12" s="1"/>
  <c r="AQ863" i="12"/>
  <c r="AQ974" i="12" s="1"/>
  <c r="Q864" i="12"/>
  <c r="Q975" i="12" s="1"/>
  <c r="CC864" i="12"/>
  <c r="CC975" i="12" s="1"/>
  <c r="AJ865" i="12"/>
  <c r="AJ976" i="12" s="1"/>
  <c r="CU865" i="12"/>
  <c r="CU976" i="12" s="1"/>
  <c r="V866" i="12"/>
  <c r="V977" i="12" s="1"/>
  <c r="BB866" i="12"/>
  <c r="BB977" i="12" s="1"/>
  <c r="CH866" i="12"/>
  <c r="CH977" i="12" s="1"/>
  <c r="I867" i="12"/>
  <c r="I978" i="12" s="1"/>
  <c r="AO867" i="12"/>
  <c r="AO978" i="12" s="1"/>
  <c r="BU867" i="12"/>
  <c r="BU978" i="12" s="1"/>
  <c r="DA867" i="12"/>
  <c r="DA978" i="12" s="1"/>
  <c r="AB868" i="12"/>
  <c r="AB979" i="12" s="1"/>
  <c r="BH868" i="12"/>
  <c r="BH979" i="12" s="1"/>
  <c r="CN868" i="12"/>
  <c r="CN979" i="12" s="1"/>
  <c r="O869" i="12"/>
  <c r="O980" i="12" s="1"/>
  <c r="AF869" i="12"/>
  <c r="AF980" i="12" s="1"/>
  <c r="AV869" i="12"/>
  <c r="AV980" i="12" s="1"/>
  <c r="BL869" i="12"/>
  <c r="BL980" i="12" s="1"/>
  <c r="BY869" i="12"/>
  <c r="BY980" i="12" s="1"/>
  <c r="CK869" i="12"/>
  <c r="CK980" i="12" s="1"/>
  <c r="CY869" i="12"/>
  <c r="CY980" i="12" s="1"/>
  <c r="G870" i="12"/>
  <c r="G981" i="12" s="1"/>
  <c r="S870" i="12"/>
  <c r="S981" i="12" s="1"/>
  <c r="AF870" i="12"/>
  <c r="AF981" i="12" s="1"/>
  <c r="AR870" i="12"/>
  <c r="AR981" i="12" s="1"/>
  <c r="BD870" i="12"/>
  <c r="BD981" i="12" s="1"/>
  <c r="BM870" i="12"/>
  <c r="BM981" i="12" s="1"/>
  <c r="BU870" i="12"/>
  <c r="BU981" i="12" s="1"/>
  <c r="CC870" i="12"/>
  <c r="CC981" i="12" s="1"/>
  <c r="CK870" i="12"/>
  <c r="CK981" i="12" s="1"/>
  <c r="CS870" i="12"/>
  <c r="CS981" i="12" s="1"/>
  <c r="DA870" i="12"/>
  <c r="DA981" i="12" s="1"/>
  <c r="D871" i="12"/>
  <c r="D982" i="12" s="1"/>
  <c r="L871" i="12"/>
  <c r="L982" i="12" s="1"/>
  <c r="T871" i="12"/>
  <c r="T982" i="12" s="1"/>
  <c r="AB871" i="12"/>
  <c r="AB982" i="12" s="1"/>
  <c r="AJ871" i="12"/>
  <c r="AJ982" i="12" s="1"/>
  <c r="AR871" i="12"/>
  <c r="AR982" i="12" s="1"/>
  <c r="AZ871" i="12"/>
  <c r="AZ982" i="12" s="1"/>
  <c r="BH871" i="12"/>
  <c r="BH982" i="12" s="1"/>
  <c r="BP871" i="12"/>
  <c r="BP982" i="12" s="1"/>
  <c r="BX871" i="12"/>
  <c r="BX982" i="12" s="1"/>
  <c r="CF871" i="12"/>
  <c r="CF982" i="12" s="1"/>
  <c r="CN871" i="12"/>
  <c r="CN982" i="12" s="1"/>
  <c r="CV871" i="12"/>
  <c r="CV982" i="12" s="1"/>
  <c r="DD871" i="12"/>
  <c r="DD982" i="12" s="1"/>
  <c r="G872" i="12"/>
  <c r="G983" i="12" s="1"/>
  <c r="O872" i="12"/>
  <c r="O983" i="12" s="1"/>
  <c r="W872" i="12"/>
  <c r="W983" i="12" s="1"/>
  <c r="AE872" i="12"/>
  <c r="AE983" i="12" s="1"/>
  <c r="AM872" i="12"/>
  <c r="AM983" i="12" s="1"/>
  <c r="AU872" i="12"/>
  <c r="AU983" i="12" s="1"/>
  <c r="BC872" i="12"/>
  <c r="BC983" i="12" s="1"/>
  <c r="BK872" i="12"/>
  <c r="BK983" i="12" s="1"/>
  <c r="BS872" i="12"/>
  <c r="BS983" i="12" s="1"/>
  <c r="CA872" i="12"/>
  <c r="CA983" i="12" s="1"/>
  <c r="CI872" i="12"/>
  <c r="CI983" i="12" s="1"/>
  <c r="CQ872" i="12"/>
  <c r="CQ983" i="12" s="1"/>
  <c r="CY872" i="12"/>
  <c r="CY983" i="12" s="1"/>
  <c r="DG872" i="12"/>
  <c r="DG983" i="12" s="1"/>
  <c r="J873" i="12"/>
  <c r="J984" i="12" s="1"/>
  <c r="R873" i="12"/>
  <c r="R984" i="12" s="1"/>
  <c r="Z873" i="12"/>
  <c r="Z984" i="12" s="1"/>
  <c r="AH873" i="12"/>
  <c r="AH984" i="12" s="1"/>
  <c r="AP873" i="12"/>
  <c r="AP984" i="12" s="1"/>
  <c r="AX873" i="12"/>
  <c r="AX984" i="12" s="1"/>
  <c r="BF873" i="12"/>
  <c r="BF984" i="12" s="1"/>
  <c r="BN873" i="12"/>
  <c r="BN984" i="12" s="1"/>
  <c r="BV873" i="12"/>
  <c r="BV984" i="12" s="1"/>
  <c r="CD873" i="12"/>
  <c r="CD984" i="12" s="1"/>
  <c r="CL873" i="12"/>
  <c r="CL984" i="12" s="1"/>
  <c r="CT873" i="12"/>
  <c r="CT984" i="12" s="1"/>
  <c r="DB873" i="12"/>
  <c r="DB984" i="12" s="1"/>
  <c r="E874" i="12"/>
  <c r="E985" i="12" s="1"/>
  <c r="M874" i="12"/>
  <c r="M985" i="12" s="1"/>
  <c r="U874" i="12"/>
  <c r="U985" i="12" s="1"/>
  <c r="AC874" i="12"/>
  <c r="AC985" i="12" s="1"/>
  <c r="AK874" i="12"/>
  <c r="AK985" i="12" s="1"/>
  <c r="AS874" i="12"/>
  <c r="AS985" i="12" s="1"/>
  <c r="BA874" i="12"/>
  <c r="BA985" i="12" s="1"/>
  <c r="BI874" i="12"/>
  <c r="BI985" i="12" s="1"/>
  <c r="BQ874" i="12"/>
  <c r="BQ985" i="12" s="1"/>
  <c r="BY874" i="12"/>
  <c r="BY985" i="12" s="1"/>
  <c r="CG874" i="12"/>
  <c r="CG985" i="12" s="1"/>
  <c r="CO874" i="12"/>
  <c r="CO985" i="12" s="1"/>
  <c r="CW874" i="12"/>
  <c r="CW985" i="12" s="1"/>
  <c r="DE874" i="12"/>
  <c r="DE985" i="12" s="1"/>
  <c r="H875" i="12"/>
  <c r="H986" i="12" s="1"/>
  <c r="P875" i="12"/>
  <c r="P986" i="12" s="1"/>
  <c r="X875" i="12"/>
  <c r="X986" i="12" s="1"/>
  <c r="AF875" i="12"/>
  <c r="AF986" i="12" s="1"/>
  <c r="AN875" i="12"/>
  <c r="AN986" i="12" s="1"/>
  <c r="AV875" i="12"/>
  <c r="AV986" i="12" s="1"/>
  <c r="BD875" i="12"/>
  <c r="BD986" i="12" s="1"/>
  <c r="BL875" i="12"/>
  <c r="BL986" i="12" s="1"/>
  <c r="BT875" i="12"/>
  <c r="BT986" i="12" s="1"/>
  <c r="CB875" i="12"/>
  <c r="CB986" i="12" s="1"/>
  <c r="CJ875" i="12"/>
  <c r="CJ986" i="12" s="1"/>
  <c r="CR875" i="12"/>
  <c r="CR986" i="12" s="1"/>
  <c r="CZ875" i="12"/>
  <c r="CZ986" i="12" s="1"/>
  <c r="DH875" i="12"/>
  <c r="DH986" i="12" s="1"/>
  <c r="K876" i="12"/>
  <c r="K987" i="12" s="1"/>
  <c r="S876" i="12"/>
  <c r="S987" i="12" s="1"/>
  <c r="AA876" i="12"/>
  <c r="AA987" i="12" s="1"/>
  <c r="AI876" i="12"/>
  <c r="AI987" i="12" s="1"/>
  <c r="AQ876" i="12"/>
  <c r="AQ987" i="12" s="1"/>
  <c r="AY876" i="12"/>
  <c r="AY987" i="12" s="1"/>
  <c r="BG876" i="12"/>
  <c r="BG987" i="12" s="1"/>
  <c r="BO876" i="12"/>
  <c r="BO987" i="12" s="1"/>
  <c r="BW876" i="12"/>
  <c r="BW987" i="12" s="1"/>
  <c r="CE876" i="12"/>
  <c r="CE987" i="12" s="1"/>
  <c r="CM876" i="12"/>
  <c r="CM987" i="12" s="1"/>
  <c r="CU876" i="12"/>
  <c r="CU987" i="12" s="1"/>
  <c r="DC876" i="12"/>
  <c r="DC987" i="12" s="1"/>
  <c r="F877" i="12"/>
  <c r="F988" i="12" s="1"/>
  <c r="N877" i="12"/>
  <c r="N988" i="12" s="1"/>
  <c r="V877" i="12"/>
  <c r="V988" i="12" s="1"/>
  <c r="AD877" i="12"/>
  <c r="AD988" i="12" s="1"/>
  <c r="AL877" i="12"/>
  <c r="AL988" i="12" s="1"/>
  <c r="AT877" i="12"/>
  <c r="AT988" i="12" s="1"/>
  <c r="BB877" i="12"/>
  <c r="BB988" i="12" s="1"/>
  <c r="BJ877" i="12"/>
  <c r="BJ988" i="12" s="1"/>
  <c r="BR877" i="12"/>
  <c r="BR988" i="12" s="1"/>
  <c r="BZ877" i="12"/>
  <c r="BZ988" i="12" s="1"/>
  <c r="CH877" i="12"/>
  <c r="CH988" i="12" s="1"/>
  <c r="CP877" i="12"/>
  <c r="CP988" i="12" s="1"/>
  <c r="CX877" i="12"/>
  <c r="CX988" i="12" s="1"/>
  <c r="DF877" i="12"/>
  <c r="DF988" i="12" s="1"/>
  <c r="I878" i="12"/>
  <c r="I989" i="12" s="1"/>
  <c r="Q878" i="12"/>
  <c r="Q989" i="12" s="1"/>
  <c r="Y878" i="12"/>
  <c r="Y989" i="12" s="1"/>
  <c r="AG878" i="12"/>
  <c r="AG989" i="12" s="1"/>
  <c r="AO878" i="12"/>
  <c r="AO989" i="12" s="1"/>
  <c r="AW878" i="12"/>
  <c r="AW989" i="12" s="1"/>
  <c r="BE878" i="12"/>
  <c r="BE989" i="12" s="1"/>
  <c r="BM878" i="12"/>
  <c r="BM989" i="12" s="1"/>
  <c r="BU878" i="12"/>
  <c r="BU989" i="12" s="1"/>
  <c r="CC878" i="12"/>
  <c r="CC989" i="12" s="1"/>
  <c r="CK878" i="12"/>
  <c r="CK989" i="12" s="1"/>
  <c r="CS878" i="12"/>
  <c r="CS989" i="12" s="1"/>
  <c r="DA878" i="12"/>
  <c r="DA989" i="12" s="1"/>
  <c r="D879" i="12"/>
  <c r="D990" i="12" s="1"/>
  <c r="L879" i="12"/>
  <c r="L990" i="12" s="1"/>
  <c r="T879" i="12"/>
  <c r="T990" i="12" s="1"/>
  <c r="AB879" i="12"/>
  <c r="AB990" i="12" s="1"/>
  <c r="AJ879" i="12"/>
  <c r="AJ990" i="12" s="1"/>
  <c r="AR879" i="12"/>
  <c r="AR990" i="12" s="1"/>
  <c r="AZ879" i="12"/>
  <c r="AZ990" i="12" s="1"/>
  <c r="BH879" i="12"/>
  <c r="BH990" i="12" s="1"/>
  <c r="BP879" i="12"/>
  <c r="BP990" i="12" s="1"/>
  <c r="BX879" i="12"/>
  <c r="BX990" i="12" s="1"/>
  <c r="CF879" i="12"/>
  <c r="CF990" i="12" s="1"/>
  <c r="CN879" i="12"/>
  <c r="CN990" i="12" s="1"/>
  <c r="CV879" i="12"/>
  <c r="CV990" i="12" s="1"/>
  <c r="DD879" i="12"/>
  <c r="DD990" i="12" s="1"/>
  <c r="G880" i="12"/>
  <c r="G991" i="12" s="1"/>
  <c r="O880" i="12"/>
  <c r="O991" i="12" s="1"/>
  <c r="W880" i="12"/>
  <c r="W991" i="12" s="1"/>
  <c r="AX840" i="12"/>
  <c r="AX951" i="12" s="1"/>
  <c r="E847" i="12"/>
  <c r="E958" i="12" s="1"/>
  <c r="CS849" i="12"/>
  <c r="CS960" i="12" s="1"/>
  <c r="AW851" i="12"/>
  <c r="AW962" i="12" s="1"/>
  <c r="DF852" i="12"/>
  <c r="DF963" i="12" s="1"/>
  <c r="BL854" i="12"/>
  <c r="BL965" i="12" s="1"/>
  <c r="P856" i="12"/>
  <c r="P967" i="12" s="1"/>
  <c r="BY857" i="12"/>
  <c r="BY968" i="12" s="1"/>
  <c r="AE859" i="12"/>
  <c r="AE970" i="12" s="1"/>
  <c r="CN860" i="12"/>
  <c r="CN971" i="12" s="1"/>
  <c r="AR862" i="12"/>
  <c r="AR973" i="12" s="1"/>
  <c r="BC863" i="12"/>
  <c r="BC974" i="12" s="1"/>
  <c r="Y864" i="12"/>
  <c r="Y975" i="12" s="1"/>
  <c r="CK864" i="12"/>
  <c r="CK975" i="12" s="1"/>
  <c r="AR865" i="12"/>
  <c r="AR976" i="12" s="1"/>
  <c r="CV865" i="12"/>
  <c r="CV976" i="12" s="1"/>
  <c r="W866" i="12"/>
  <c r="W977" i="12" s="1"/>
  <c r="BC866" i="12"/>
  <c r="BC977" i="12" s="1"/>
  <c r="CI866" i="12"/>
  <c r="CI977" i="12" s="1"/>
  <c r="J867" i="12"/>
  <c r="J978" i="12" s="1"/>
  <c r="AP867" i="12"/>
  <c r="AP978" i="12" s="1"/>
  <c r="BV867" i="12"/>
  <c r="BV978" i="12" s="1"/>
  <c r="DB867" i="12"/>
  <c r="DB978" i="12" s="1"/>
  <c r="AC868" i="12"/>
  <c r="AC979" i="12" s="1"/>
  <c r="BI868" i="12"/>
  <c r="BI979" i="12" s="1"/>
  <c r="CO868" i="12"/>
  <c r="CO979" i="12" s="1"/>
  <c r="P869" i="12"/>
  <c r="P980" i="12" s="1"/>
  <c r="AG869" i="12"/>
  <c r="AG980" i="12" s="1"/>
  <c r="AW869" i="12"/>
  <c r="AW980" i="12" s="1"/>
  <c r="BM869" i="12"/>
  <c r="BM980" i="12" s="1"/>
  <c r="CA869" i="12"/>
  <c r="CA980" i="12" s="1"/>
  <c r="CN869" i="12"/>
  <c r="CN980" i="12" s="1"/>
  <c r="CZ869" i="12"/>
  <c r="CZ980" i="12" s="1"/>
  <c r="H870" i="12"/>
  <c r="H981" i="12" s="1"/>
  <c r="T870" i="12"/>
  <c r="T981" i="12" s="1"/>
  <c r="AH870" i="12"/>
  <c r="AH981" i="12" s="1"/>
  <c r="AU870" i="12"/>
  <c r="AU981" i="12" s="1"/>
  <c r="BF870" i="12"/>
  <c r="BF981" i="12" s="1"/>
  <c r="BN870" i="12"/>
  <c r="BN981" i="12" s="1"/>
  <c r="BV870" i="12"/>
  <c r="BV981" i="12" s="1"/>
  <c r="CD870" i="12"/>
  <c r="CD981" i="12" s="1"/>
  <c r="CL870" i="12"/>
  <c r="CL981" i="12" s="1"/>
  <c r="CT870" i="12"/>
  <c r="CT981" i="12" s="1"/>
  <c r="DB870" i="12"/>
  <c r="DB981" i="12" s="1"/>
  <c r="E871" i="12"/>
  <c r="E982" i="12" s="1"/>
  <c r="M871" i="12"/>
  <c r="M982" i="12" s="1"/>
  <c r="U871" i="12"/>
  <c r="U982" i="12" s="1"/>
  <c r="AC871" i="12"/>
  <c r="AC982" i="12" s="1"/>
  <c r="AK871" i="12"/>
  <c r="AK982" i="12" s="1"/>
  <c r="AS871" i="12"/>
  <c r="AS982" i="12" s="1"/>
  <c r="BA871" i="12"/>
  <c r="BA982" i="12" s="1"/>
  <c r="BI871" i="12"/>
  <c r="BI982" i="12" s="1"/>
  <c r="BQ871" i="12"/>
  <c r="BQ982" i="12" s="1"/>
  <c r="BY871" i="12"/>
  <c r="BY982" i="12" s="1"/>
  <c r="CG871" i="12"/>
  <c r="CG982" i="12" s="1"/>
  <c r="CO871" i="12"/>
  <c r="CO982" i="12" s="1"/>
  <c r="CW871" i="12"/>
  <c r="CW982" i="12" s="1"/>
  <c r="DE871" i="12"/>
  <c r="DE982" i="12" s="1"/>
  <c r="H872" i="12"/>
  <c r="H983" i="12" s="1"/>
  <c r="P872" i="12"/>
  <c r="P983" i="12" s="1"/>
  <c r="X872" i="12"/>
  <c r="X983" i="12" s="1"/>
  <c r="AF872" i="12"/>
  <c r="AF983" i="12" s="1"/>
  <c r="AN872" i="12"/>
  <c r="AN983" i="12" s="1"/>
  <c r="AV872" i="12"/>
  <c r="AV983" i="12" s="1"/>
  <c r="BD872" i="12"/>
  <c r="BD983" i="12" s="1"/>
  <c r="BL872" i="12"/>
  <c r="BL983" i="12" s="1"/>
  <c r="BT872" i="12"/>
  <c r="BT983" i="12" s="1"/>
  <c r="CB872" i="12"/>
  <c r="CB983" i="12" s="1"/>
  <c r="CJ872" i="12"/>
  <c r="CJ983" i="12" s="1"/>
  <c r="CR872" i="12"/>
  <c r="CR983" i="12" s="1"/>
  <c r="CZ872" i="12"/>
  <c r="CZ983" i="12" s="1"/>
  <c r="DH872" i="12"/>
  <c r="DH983" i="12" s="1"/>
  <c r="K873" i="12"/>
  <c r="K984" i="12" s="1"/>
  <c r="S873" i="12"/>
  <c r="S984" i="12" s="1"/>
  <c r="AA873" i="12"/>
  <c r="AA984" i="12" s="1"/>
  <c r="AI873" i="12"/>
  <c r="AI984" i="12" s="1"/>
  <c r="AQ873" i="12"/>
  <c r="AQ984" i="12" s="1"/>
  <c r="AY873" i="12"/>
  <c r="AY984" i="12" s="1"/>
  <c r="BG873" i="12"/>
  <c r="BG984" i="12" s="1"/>
  <c r="BO873" i="12"/>
  <c r="BO984" i="12" s="1"/>
  <c r="BW873" i="12"/>
  <c r="BW984" i="12" s="1"/>
  <c r="CE873" i="12"/>
  <c r="CE984" i="12" s="1"/>
  <c r="CM873" i="12"/>
  <c r="CM984" i="12" s="1"/>
  <c r="CU873" i="12"/>
  <c r="CU984" i="12" s="1"/>
  <c r="DC873" i="12"/>
  <c r="DC984" i="12" s="1"/>
  <c r="F874" i="12"/>
  <c r="F985" i="12" s="1"/>
  <c r="N874" i="12"/>
  <c r="N985" i="12" s="1"/>
  <c r="V874" i="12"/>
  <c r="V985" i="12" s="1"/>
  <c r="AD874" i="12"/>
  <c r="AD985" i="12" s="1"/>
  <c r="AL874" i="12"/>
  <c r="AL985" i="12" s="1"/>
  <c r="AT874" i="12"/>
  <c r="AT985" i="12" s="1"/>
  <c r="BB874" i="12"/>
  <c r="BB985" i="12" s="1"/>
  <c r="BJ874" i="12"/>
  <c r="BJ985" i="12" s="1"/>
  <c r="BR874" i="12"/>
  <c r="BR985" i="12" s="1"/>
  <c r="BZ874" i="12"/>
  <c r="BZ985" i="12" s="1"/>
  <c r="CH874" i="12"/>
  <c r="CH985" i="12" s="1"/>
  <c r="CP874" i="12"/>
  <c r="CP985" i="12" s="1"/>
  <c r="CX874" i="12"/>
  <c r="CX985" i="12" s="1"/>
  <c r="DF874" i="12"/>
  <c r="DF985" i="12" s="1"/>
  <c r="I875" i="12"/>
  <c r="I986" i="12" s="1"/>
  <c r="Q875" i="12"/>
  <c r="Q986" i="12" s="1"/>
  <c r="Y875" i="12"/>
  <c r="Y986" i="12" s="1"/>
  <c r="AG875" i="12"/>
  <c r="AG986" i="12" s="1"/>
  <c r="AO875" i="12"/>
  <c r="AO986" i="12" s="1"/>
  <c r="AW875" i="12"/>
  <c r="AW986" i="12" s="1"/>
  <c r="BE875" i="12"/>
  <c r="BE986" i="12" s="1"/>
  <c r="BM875" i="12"/>
  <c r="BM986" i="12" s="1"/>
  <c r="BU875" i="12"/>
  <c r="BU986" i="12" s="1"/>
  <c r="CC875" i="12"/>
  <c r="CC986" i="12" s="1"/>
  <c r="CK875" i="12"/>
  <c r="CK986" i="12" s="1"/>
  <c r="CS875" i="12"/>
  <c r="CS986" i="12" s="1"/>
  <c r="DA875" i="12"/>
  <c r="DA986" i="12" s="1"/>
  <c r="D876" i="12"/>
  <c r="D987" i="12" s="1"/>
  <c r="L876" i="12"/>
  <c r="L987" i="12" s="1"/>
  <c r="T876" i="12"/>
  <c r="T987" i="12" s="1"/>
  <c r="AB876" i="12"/>
  <c r="AB987" i="12" s="1"/>
  <c r="AJ876" i="12"/>
  <c r="AJ987" i="12" s="1"/>
  <c r="AR876" i="12"/>
  <c r="AR987" i="12" s="1"/>
  <c r="AZ876" i="12"/>
  <c r="AZ987" i="12" s="1"/>
  <c r="BH876" i="12"/>
  <c r="BH987" i="12" s="1"/>
  <c r="BP876" i="12"/>
  <c r="BP987" i="12" s="1"/>
  <c r="BX876" i="12"/>
  <c r="BX987" i="12" s="1"/>
  <c r="CF876" i="12"/>
  <c r="CF987" i="12" s="1"/>
  <c r="CN876" i="12"/>
  <c r="CN987" i="12" s="1"/>
  <c r="CV876" i="12"/>
  <c r="CV987" i="12" s="1"/>
  <c r="DD876" i="12"/>
  <c r="DD987" i="12" s="1"/>
  <c r="G877" i="12"/>
  <c r="G988" i="12" s="1"/>
  <c r="O877" i="12"/>
  <c r="O988" i="12" s="1"/>
  <c r="W877" i="12"/>
  <c r="W988" i="12" s="1"/>
  <c r="AE877" i="12"/>
  <c r="AE988" i="12" s="1"/>
  <c r="AM877" i="12"/>
  <c r="AM988" i="12" s="1"/>
  <c r="AU877" i="12"/>
  <c r="AU988" i="12" s="1"/>
  <c r="BC877" i="12"/>
  <c r="BC988" i="12" s="1"/>
  <c r="BK877" i="12"/>
  <c r="BK988" i="12" s="1"/>
  <c r="BS877" i="12"/>
  <c r="BS988" i="12" s="1"/>
  <c r="CA877" i="12"/>
  <c r="CA988" i="12" s="1"/>
  <c r="CI877" i="12"/>
  <c r="CI988" i="12" s="1"/>
  <c r="CQ877" i="12"/>
  <c r="CQ988" i="12" s="1"/>
  <c r="CY877" i="12"/>
  <c r="CY988" i="12" s="1"/>
  <c r="DG877" i="12"/>
  <c r="DG988" i="12" s="1"/>
  <c r="J878" i="12"/>
  <c r="J989" i="12" s="1"/>
  <c r="R878" i="12"/>
  <c r="R989" i="12" s="1"/>
  <c r="Z878" i="12"/>
  <c r="Z989" i="12" s="1"/>
  <c r="AH878" i="12"/>
  <c r="AH989" i="12" s="1"/>
  <c r="AP878" i="12"/>
  <c r="AP989" i="12" s="1"/>
  <c r="AX878" i="12"/>
  <c r="AX989" i="12" s="1"/>
  <c r="BF878" i="12"/>
  <c r="BF989" i="12" s="1"/>
  <c r="BN878" i="12"/>
  <c r="BN989" i="12" s="1"/>
  <c r="BV878" i="12"/>
  <c r="BV989" i="12" s="1"/>
  <c r="CD878" i="12"/>
  <c r="CD989" i="12" s="1"/>
  <c r="CL878" i="12"/>
  <c r="CL989" i="12" s="1"/>
  <c r="CT878" i="12"/>
  <c r="CT989" i="12" s="1"/>
  <c r="DB878" i="12"/>
  <c r="DB989" i="12" s="1"/>
  <c r="E879" i="12"/>
  <c r="E990" i="12" s="1"/>
  <c r="M879" i="12"/>
  <c r="M990" i="12" s="1"/>
  <c r="U879" i="12"/>
  <c r="U990" i="12" s="1"/>
  <c r="AC879" i="12"/>
  <c r="AC990" i="12" s="1"/>
  <c r="AK879" i="12"/>
  <c r="AK990" i="12" s="1"/>
  <c r="AS879" i="12"/>
  <c r="AS990" i="12" s="1"/>
  <c r="BA879" i="12"/>
  <c r="BA990" i="12" s="1"/>
  <c r="BI879" i="12"/>
  <c r="BI990" i="12" s="1"/>
  <c r="BQ879" i="12"/>
  <c r="BQ990" i="12" s="1"/>
  <c r="BY879" i="12"/>
  <c r="BY990" i="12" s="1"/>
  <c r="CG879" i="12"/>
  <c r="CG990" i="12" s="1"/>
  <c r="CO879" i="12"/>
  <c r="CO990" i="12" s="1"/>
  <c r="CW879" i="12"/>
  <c r="CW990" i="12" s="1"/>
  <c r="DE879" i="12"/>
  <c r="DE990" i="12" s="1"/>
  <c r="H880" i="12"/>
  <c r="H991" i="12" s="1"/>
  <c r="P880" i="12"/>
  <c r="P991" i="12" s="1"/>
  <c r="X880" i="12"/>
  <c r="X991" i="12" s="1"/>
  <c r="AF880" i="12"/>
  <c r="AF991" i="12" s="1"/>
  <c r="AN880" i="12"/>
  <c r="AN991" i="12" s="1"/>
  <c r="AV880" i="12"/>
  <c r="AV991" i="12" s="1"/>
  <c r="BD880" i="12"/>
  <c r="BD991" i="12" s="1"/>
  <c r="AN843" i="12"/>
  <c r="AN954" i="12" s="1"/>
  <c r="X848" i="12"/>
  <c r="X959" i="12" s="1"/>
  <c r="AD850" i="12"/>
  <c r="AD961" i="12" s="1"/>
  <c r="CM851" i="12"/>
  <c r="CM962" i="12" s="1"/>
  <c r="AS853" i="12"/>
  <c r="AS964" i="12" s="1"/>
  <c r="DB854" i="12"/>
  <c r="DB965" i="12" s="1"/>
  <c r="BF856" i="12"/>
  <c r="BF967" i="12" s="1"/>
  <c r="L858" i="12"/>
  <c r="L969" i="12" s="1"/>
  <c r="BU859" i="12"/>
  <c r="BU970" i="12" s="1"/>
  <c r="Y861" i="12"/>
  <c r="Y972" i="12" s="1"/>
  <c r="CF862" i="12"/>
  <c r="CF973" i="12" s="1"/>
  <c r="CB863" i="12"/>
  <c r="CB974" i="12" s="1"/>
  <c r="AO864" i="12"/>
  <c r="AO975" i="12" s="1"/>
  <c r="DA864" i="12"/>
  <c r="DA975" i="12" s="1"/>
  <c r="BH865" i="12"/>
  <c r="BH976" i="12" s="1"/>
  <c r="DD865" i="12"/>
  <c r="DD976" i="12" s="1"/>
  <c r="AE866" i="12"/>
  <c r="AE977" i="12" s="1"/>
  <c r="BK866" i="12"/>
  <c r="BK977" i="12" s="1"/>
  <c r="CQ866" i="12"/>
  <c r="CQ977" i="12" s="1"/>
  <c r="R867" i="12"/>
  <c r="R978" i="12" s="1"/>
  <c r="AX867" i="12"/>
  <c r="AX978" i="12" s="1"/>
  <c r="CD867" i="12"/>
  <c r="CD978" i="12" s="1"/>
  <c r="E868" i="12"/>
  <c r="E979" i="12" s="1"/>
  <c r="AK868" i="12"/>
  <c r="AK979" i="12" s="1"/>
  <c r="BQ868" i="12"/>
  <c r="BQ979" i="12" s="1"/>
  <c r="CW868" i="12"/>
  <c r="CW979" i="12" s="1"/>
  <c r="W869" i="12"/>
  <c r="W980" i="12" s="1"/>
  <c r="AM869" i="12"/>
  <c r="AM980" i="12" s="1"/>
  <c r="BC869" i="12"/>
  <c r="BC980" i="12" s="1"/>
  <c r="BQ869" i="12"/>
  <c r="BQ980" i="12" s="1"/>
  <c r="CC869" i="12"/>
  <c r="CC980" i="12" s="1"/>
  <c r="CQ869" i="12"/>
  <c r="CQ980" i="12" s="1"/>
  <c r="DD869" i="12"/>
  <c r="DD980" i="12" s="1"/>
  <c r="K870" i="12"/>
  <c r="K981" i="12" s="1"/>
  <c r="X870" i="12"/>
  <c r="X981" i="12" s="1"/>
  <c r="AJ870" i="12"/>
  <c r="AJ981" i="12" s="1"/>
  <c r="AX870" i="12"/>
  <c r="AX981" i="12" s="1"/>
  <c r="BH870" i="12"/>
  <c r="BH981" i="12" s="1"/>
  <c r="BP870" i="12"/>
  <c r="BP981" i="12" s="1"/>
  <c r="BX870" i="12"/>
  <c r="BX981" i="12" s="1"/>
  <c r="CF870" i="12"/>
  <c r="CF981" i="12" s="1"/>
  <c r="CN870" i="12"/>
  <c r="CN981" i="12" s="1"/>
  <c r="CV870" i="12"/>
  <c r="CV981" i="12" s="1"/>
  <c r="DD870" i="12"/>
  <c r="DD981" i="12" s="1"/>
  <c r="G871" i="12"/>
  <c r="G982" i="12" s="1"/>
  <c r="O871" i="12"/>
  <c r="O982" i="12" s="1"/>
  <c r="W871" i="12"/>
  <c r="W982" i="12" s="1"/>
  <c r="AE871" i="12"/>
  <c r="AE982" i="12" s="1"/>
  <c r="AM871" i="12"/>
  <c r="AM982" i="12" s="1"/>
  <c r="AU871" i="12"/>
  <c r="AU982" i="12" s="1"/>
  <c r="BC871" i="12"/>
  <c r="BC982" i="12" s="1"/>
  <c r="BK871" i="12"/>
  <c r="BK982" i="12" s="1"/>
  <c r="BS871" i="12"/>
  <c r="BS982" i="12" s="1"/>
  <c r="CA871" i="12"/>
  <c r="CA982" i="12" s="1"/>
  <c r="CI871" i="12"/>
  <c r="CI982" i="12" s="1"/>
  <c r="CQ871" i="12"/>
  <c r="CQ982" i="12" s="1"/>
  <c r="CY871" i="12"/>
  <c r="CY982" i="12" s="1"/>
  <c r="DG871" i="12"/>
  <c r="DG982" i="12" s="1"/>
  <c r="J872" i="12"/>
  <c r="J983" i="12" s="1"/>
  <c r="R872" i="12"/>
  <c r="R983" i="12" s="1"/>
  <c r="Z872" i="12"/>
  <c r="Z983" i="12" s="1"/>
  <c r="AH872" i="12"/>
  <c r="AH983" i="12" s="1"/>
  <c r="AP872" i="12"/>
  <c r="AP983" i="12" s="1"/>
  <c r="AX872" i="12"/>
  <c r="AX983" i="12" s="1"/>
  <c r="BF872" i="12"/>
  <c r="BF983" i="12" s="1"/>
  <c r="BN872" i="12"/>
  <c r="BN983" i="12" s="1"/>
  <c r="BV872" i="12"/>
  <c r="BV983" i="12" s="1"/>
  <c r="CD872" i="12"/>
  <c r="CD983" i="12" s="1"/>
  <c r="CL872" i="12"/>
  <c r="CL983" i="12" s="1"/>
  <c r="CT872" i="12"/>
  <c r="CT983" i="12" s="1"/>
  <c r="DB872" i="12"/>
  <c r="DB983" i="12" s="1"/>
  <c r="E873" i="12"/>
  <c r="E984" i="12" s="1"/>
  <c r="M873" i="12"/>
  <c r="M984" i="12" s="1"/>
  <c r="U873" i="12"/>
  <c r="U984" i="12" s="1"/>
  <c r="AC873" i="12"/>
  <c r="AC984" i="12" s="1"/>
  <c r="AK873" i="12"/>
  <c r="AK984" i="12" s="1"/>
  <c r="AS873" i="12"/>
  <c r="AS984" i="12" s="1"/>
  <c r="BA873" i="12"/>
  <c r="BA984" i="12" s="1"/>
  <c r="BI873" i="12"/>
  <c r="BI984" i="12" s="1"/>
  <c r="BQ873" i="12"/>
  <c r="BQ984" i="12" s="1"/>
  <c r="BY873" i="12"/>
  <c r="BY984" i="12" s="1"/>
  <c r="CG873" i="12"/>
  <c r="CG984" i="12" s="1"/>
  <c r="CO873" i="12"/>
  <c r="CO984" i="12" s="1"/>
  <c r="CW873" i="12"/>
  <c r="CW984" i="12" s="1"/>
  <c r="DE873" i="12"/>
  <c r="DE984" i="12" s="1"/>
  <c r="H874" i="12"/>
  <c r="H985" i="12" s="1"/>
  <c r="P874" i="12"/>
  <c r="P985" i="12" s="1"/>
  <c r="X874" i="12"/>
  <c r="X985" i="12" s="1"/>
  <c r="AF874" i="12"/>
  <c r="AF985" i="12" s="1"/>
  <c r="AN874" i="12"/>
  <c r="AN985" i="12" s="1"/>
  <c r="AV874" i="12"/>
  <c r="AV985" i="12" s="1"/>
  <c r="BD874" i="12"/>
  <c r="BD985" i="12" s="1"/>
  <c r="BL874" i="12"/>
  <c r="BL985" i="12" s="1"/>
  <c r="BT874" i="12"/>
  <c r="BT985" i="12" s="1"/>
  <c r="CB874" i="12"/>
  <c r="CB985" i="12" s="1"/>
  <c r="CJ874" i="12"/>
  <c r="CJ985" i="12" s="1"/>
  <c r="CR874" i="12"/>
  <c r="CR985" i="12" s="1"/>
  <c r="CZ874" i="12"/>
  <c r="CZ985" i="12" s="1"/>
  <c r="DH874" i="12"/>
  <c r="DH985" i="12" s="1"/>
  <c r="K875" i="12"/>
  <c r="K986" i="12" s="1"/>
  <c r="S875" i="12"/>
  <c r="S986" i="12" s="1"/>
  <c r="AA875" i="12"/>
  <c r="AA986" i="12" s="1"/>
  <c r="AI875" i="12"/>
  <c r="AI986" i="12" s="1"/>
  <c r="AQ875" i="12"/>
  <c r="AQ986" i="12" s="1"/>
  <c r="AY875" i="12"/>
  <c r="AY986" i="12" s="1"/>
  <c r="BG875" i="12"/>
  <c r="BG986" i="12" s="1"/>
  <c r="BO875" i="12"/>
  <c r="BO986" i="12" s="1"/>
  <c r="BW875" i="12"/>
  <c r="BW986" i="12" s="1"/>
  <c r="CE875" i="12"/>
  <c r="CE986" i="12" s="1"/>
  <c r="CM875" i="12"/>
  <c r="CM986" i="12" s="1"/>
  <c r="CU875" i="12"/>
  <c r="CU986" i="12" s="1"/>
  <c r="DC875" i="12"/>
  <c r="DC986" i="12" s="1"/>
  <c r="F876" i="12"/>
  <c r="F987" i="12" s="1"/>
  <c r="N876" i="12"/>
  <c r="N987" i="12" s="1"/>
  <c r="V876" i="12"/>
  <c r="V987" i="12" s="1"/>
  <c r="AD876" i="12"/>
  <c r="AD987" i="12" s="1"/>
  <c r="AL876" i="12"/>
  <c r="AL987" i="12" s="1"/>
  <c r="AT876" i="12"/>
  <c r="AT987" i="12" s="1"/>
  <c r="BB876" i="12"/>
  <c r="BB987" i="12" s="1"/>
  <c r="BJ876" i="12"/>
  <c r="BJ987" i="12" s="1"/>
  <c r="BR876" i="12"/>
  <c r="BR987" i="12" s="1"/>
  <c r="BZ876" i="12"/>
  <c r="BZ987" i="12" s="1"/>
  <c r="CH876" i="12"/>
  <c r="CH987" i="12" s="1"/>
  <c r="CP876" i="12"/>
  <c r="CP987" i="12" s="1"/>
  <c r="CX876" i="12"/>
  <c r="CX987" i="12" s="1"/>
  <c r="DF876" i="12"/>
  <c r="DF987" i="12" s="1"/>
  <c r="I877" i="12"/>
  <c r="I988" i="12" s="1"/>
  <c r="Q877" i="12"/>
  <c r="Q988" i="12" s="1"/>
  <c r="Y877" i="12"/>
  <c r="Y988" i="12" s="1"/>
  <c r="AG877" i="12"/>
  <c r="AG988" i="12" s="1"/>
  <c r="AO877" i="12"/>
  <c r="AO988" i="12" s="1"/>
  <c r="AW877" i="12"/>
  <c r="AW988" i="12" s="1"/>
  <c r="BE877" i="12"/>
  <c r="BE988" i="12" s="1"/>
  <c r="BM877" i="12"/>
  <c r="BM988" i="12" s="1"/>
  <c r="BU877" i="12"/>
  <c r="BU988" i="12" s="1"/>
  <c r="CC877" i="12"/>
  <c r="CC988" i="12" s="1"/>
  <c r="CK877" i="12"/>
  <c r="CK988" i="12" s="1"/>
  <c r="CS877" i="12"/>
  <c r="CS988" i="12" s="1"/>
  <c r="DA877" i="12"/>
  <c r="DA988" i="12" s="1"/>
  <c r="D878" i="12"/>
  <c r="D989" i="12" s="1"/>
  <c r="L878" i="12"/>
  <c r="L989" i="12" s="1"/>
  <c r="T878" i="12"/>
  <c r="T989" i="12" s="1"/>
  <c r="AB878" i="12"/>
  <c r="AB989" i="12" s="1"/>
  <c r="AJ878" i="12"/>
  <c r="AJ989" i="12" s="1"/>
  <c r="AR878" i="12"/>
  <c r="AR989" i="12" s="1"/>
  <c r="AZ878" i="12"/>
  <c r="AZ989" i="12" s="1"/>
  <c r="BH878" i="12"/>
  <c r="BH989" i="12" s="1"/>
  <c r="BP878" i="12"/>
  <c r="BP989" i="12" s="1"/>
  <c r="BX878" i="12"/>
  <c r="BX989" i="12" s="1"/>
  <c r="CF878" i="12"/>
  <c r="CF989" i="12" s="1"/>
  <c r="CN878" i="12"/>
  <c r="CN989" i="12" s="1"/>
  <c r="CV878" i="12"/>
  <c r="CV989" i="12" s="1"/>
  <c r="DD878" i="12"/>
  <c r="DD989" i="12" s="1"/>
  <c r="G879" i="12"/>
  <c r="G990" i="12" s="1"/>
  <c r="O879" i="12"/>
  <c r="O990" i="12" s="1"/>
  <c r="W879" i="12"/>
  <c r="W990" i="12" s="1"/>
  <c r="AE879" i="12"/>
  <c r="AE990" i="12" s="1"/>
  <c r="AM879" i="12"/>
  <c r="AM990" i="12" s="1"/>
  <c r="AU879" i="12"/>
  <c r="AU990" i="12" s="1"/>
  <c r="BC879" i="12"/>
  <c r="BC990" i="12" s="1"/>
  <c r="BK879" i="12"/>
  <c r="BK990" i="12" s="1"/>
  <c r="BS879" i="12"/>
  <c r="BS990" i="12" s="1"/>
  <c r="CA879" i="12"/>
  <c r="CA990" i="12" s="1"/>
  <c r="CI879" i="12"/>
  <c r="CI990" i="12" s="1"/>
  <c r="CQ879" i="12"/>
  <c r="CQ990" i="12" s="1"/>
  <c r="CY879" i="12"/>
  <c r="CY990" i="12" s="1"/>
  <c r="DG879" i="12"/>
  <c r="DG990" i="12" s="1"/>
  <c r="J880" i="12"/>
  <c r="J991" i="12" s="1"/>
  <c r="BQ847" i="12"/>
  <c r="BQ958" i="12" s="1"/>
  <c r="E861" i="12"/>
  <c r="E972" i="12" s="1"/>
  <c r="BJ866" i="12"/>
  <c r="BJ977" i="12" s="1"/>
  <c r="CV868" i="12"/>
  <c r="CV979" i="12" s="1"/>
  <c r="J870" i="12"/>
  <c r="J981" i="12" s="1"/>
  <c r="CM870" i="12"/>
  <c r="CM981" i="12" s="1"/>
  <c r="AT871" i="12"/>
  <c r="AT982" i="12" s="1"/>
  <c r="DF871" i="12"/>
  <c r="DF982" i="12" s="1"/>
  <c r="BM872" i="12"/>
  <c r="BM983" i="12" s="1"/>
  <c r="T873" i="12"/>
  <c r="T984" i="12" s="1"/>
  <c r="CF873" i="12"/>
  <c r="CF984" i="12" s="1"/>
  <c r="AM874" i="12"/>
  <c r="AM985" i="12" s="1"/>
  <c r="CY874" i="12"/>
  <c r="CY985" i="12" s="1"/>
  <c r="BF875" i="12"/>
  <c r="BF986" i="12" s="1"/>
  <c r="M876" i="12"/>
  <c r="M987" i="12" s="1"/>
  <c r="BY876" i="12"/>
  <c r="BY987" i="12" s="1"/>
  <c r="AF877" i="12"/>
  <c r="AF988" i="12" s="1"/>
  <c r="CR877" i="12"/>
  <c r="CR988" i="12" s="1"/>
  <c r="AY878" i="12"/>
  <c r="AY989" i="12" s="1"/>
  <c r="F879" i="12"/>
  <c r="F990" i="12" s="1"/>
  <c r="BR879" i="12"/>
  <c r="BR990" i="12" s="1"/>
  <c r="R880" i="12"/>
  <c r="R991" i="12" s="1"/>
  <c r="AP880" i="12"/>
  <c r="AP991" i="12" s="1"/>
  <c r="BI880" i="12"/>
  <c r="BI991" i="12" s="1"/>
  <c r="BQ880" i="12"/>
  <c r="BQ991" i="12" s="1"/>
  <c r="BY880" i="12"/>
  <c r="BY991" i="12" s="1"/>
  <c r="CG880" i="12"/>
  <c r="CG991" i="12" s="1"/>
  <c r="CO880" i="12"/>
  <c r="CO991" i="12" s="1"/>
  <c r="CW880" i="12"/>
  <c r="CW991" i="12" s="1"/>
  <c r="DE880" i="12"/>
  <c r="DE991" i="12" s="1"/>
  <c r="H881" i="12"/>
  <c r="H992" i="12" s="1"/>
  <c r="P881" i="12"/>
  <c r="P992" i="12" s="1"/>
  <c r="X881" i="12"/>
  <c r="X992" i="12" s="1"/>
  <c r="AF881" i="12"/>
  <c r="AF992" i="12" s="1"/>
  <c r="AN881" i="12"/>
  <c r="AN992" i="12" s="1"/>
  <c r="AV881" i="12"/>
  <c r="AV992" i="12" s="1"/>
  <c r="BD881" i="12"/>
  <c r="BD992" i="12" s="1"/>
  <c r="BL881" i="12"/>
  <c r="BL992" i="12" s="1"/>
  <c r="BT881" i="12"/>
  <c r="BT992" i="12" s="1"/>
  <c r="CB881" i="12"/>
  <c r="CB992" i="12" s="1"/>
  <c r="CJ881" i="12"/>
  <c r="CJ992" i="12" s="1"/>
  <c r="CR881" i="12"/>
  <c r="CR992" i="12" s="1"/>
  <c r="CZ881" i="12"/>
  <c r="CZ992" i="12" s="1"/>
  <c r="DH881" i="12"/>
  <c r="DH992" i="12" s="1"/>
  <c r="K882" i="12"/>
  <c r="K993" i="12" s="1"/>
  <c r="S882" i="12"/>
  <c r="S993" i="12" s="1"/>
  <c r="AA882" i="12"/>
  <c r="AA993" i="12" s="1"/>
  <c r="AI882" i="12"/>
  <c r="AI993" i="12" s="1"/>
  <c r="AQ882" i="12"/>
  <c r="AQ993" i="12" s="1"/>
  <c r="AY882" i="12"/>
  <c r="AY993" i="12" s="1"/>
  <c r="BG882" i="12"/>
  <c r="BG993" i="12" s="1"/>
  <c r="BO882" i="12"/>
  <c r="BO993" i="12" s="1"/>
  <c r="BW882" i="12"/>
  <c r="BW993" i="12" s="1"/>
  <c r="CE882" i="12"/>
  <c r="CE993" i="12" s="1"/>
  <c r="CM882" i="12"/>
  <c r="CM993" i="12" s="1"/>
  <c r="CU882" i="12"/>
  <c r="CU993" i="12" s="1"/>
  <c r="DC882" i="12"/>
  <c r="DC993" i="12" s="1"/>
  <c r="F883" i="12"/>
  <c r="F994" i="12" s="1"/>
  <c r="N883" i="12"/>
  <c r="N994" i="12" s="1"/>
  <c r="V883" i="12"/>
  <c r="V994" i="12" s="1"/>
  <c r="AD883" i="12"/>
  <c r="AD994" i="12" s="1"/>
  <c r="AL883" i="12"/>
  <c r="AL994" i="12" s="1"/>
  <c r="AT883" i="12"/>
  <c r="AT994" i="12" s="1"/>
  <c r="BB883" i="12"/>
  <c r="BB994" i="12" s="1"/>
  <c r="BJ883" i="12"/>
  <c r="BJ994" i="12" s="1"/>
  <c r="BR883" i="12"/>
  <c r="BR994" i="12" s="1"/>
  <c r="BZ883" i="12"/>
  <c r="BZ994" i="12" s="1"/>
  <c r="CH883" i="12"/>
  <c r="CH994" i="12" s="1"/>
  <c r="CP883" i="12"/>
  <c r="CP994" i="12" s="1"/>
  <c r="CX883" i="12"/>
  <c r="CX994" i="12" s="1"/>
  <c r="DF883" i="12"/>
  <c r="DF994" i="12" s="1"/>
  <c r="I884" i="12"/>
  <c r="I995" i="12" s="1"/>
  <c r="Q884" i="12"/>
  <c r="Q995" i="12" s="1"/>
  <c r="Y884" i="12"/>
  <c r="Y995" i="12" s="1"/>
  <c r="AG884" i="12"/>
  <c r="AG995" i="12" s="1"/>
  <c r="AO884" i="12"/>
  <c r="AO995" i="12" s="1"/>
  <c r="AW884" i="12"/>
  <c r="AW995" i="12" s="1"/>
  <c r="BE884" i="12"/>
  <c r="BE995" i="12" s="1"/>
  <c r="BM884" i="12"/>
  <c r="BM995" i="12" s="1"/>
  <c r="BU884" i="12"/>
  <c r="BU995" i="12" s="1"/>
  <c r="CC884" i="12"/>
  <c r="CC995" i="12" s="1"/>
  <c r="CK884" i="12"/>
  <c r="CK995" i="12" s="1"/>
  <c r="CS884" i="12"/>
  <c r="CS995" i="12" s="1"/>
  <c r="DA884" i="12"/>
  <c r="DA995" i="12" s="1"/>
  <c r="D885" i="12"/>
  <c r="D996" i="12" s="1"/>
  <c r="L885" i="12"/>
  <c r="L996" i="12" s="1"/>
  <c r="T885" i="12"/>
  <c r="T996" i="12" s="1"/>
  <c r="AB885" i="12"/>
  <c r="AB996" i="12" s="1"/>
  <c r="AJ885" i="12"/>
  <c r="AJ996" i="12" s="1"/>
  <c r="AR885" i="12"/>
  <c r="AR996" i="12" s="1"/>
  <c r="AZ885" i="12"/>
  <c r="AZ996" i="12" s="1"/>
  <c r="BH885" i="12"/>
  <c r="BH996" i="12" s="1"/>
  <c r="BP885" i="12"/>
  <c r="BP996" i="12" s="1"/>
  <c r="BX885" i="12"/>
  <c r="BX996" i="12" s="1"/>
  <c r="CF885" i="12"/>
  <c r="CF996" i="12" s="1"/>
  <c r="CN885" i="12"/>
  <c r="CN996" i="12" s="1"/>
  <c r="CV885" i="12"/>
  <c r="CV996" i="12" s="1"/>
  <c r="DD885" i="12"/>
  <c r="DD996" i="12" s="1"/>
  <c r="G886" i="12"/>
  <c r="G997" i="12" s="1"/>
  <c r="O886" i="12"/>
  <c r="O997" i="12" s="1"/>
  <c r="W886" i="12"/>
  <c r="W997" i="12" s="1"/>
  <c r="AE886" i="12"/>
  <c r="AE997" i="12" s="1"/>
  <c r="AM886" i="12"/>
  <c r="AM997" i="12" s="1"/>
  <c r="AU886" i="12"/>
  <c r="AU997" i="12" s="1"/>
  <c r="BC886" i="12"/>
  <c r="BC997" i="12" s="1"/>
  <c r="BK886" i="12"/>
  <c r="BK997" i="12" s="1"/>
  <c r="BS886" i="12"/>
  <c r="BS997" i="12" s="1"/>
  <c r="CA886" i="12"/>
  <c r="CA997" i="12" s="1"/>
  <c r="CI886" i="12"/>
  <c r="CI997" i="12" s="1"/>
  <c r="CQ886" i="12"/>
  <c r="CQ997" i="12" s="1"/>
  <c r="CY886" i="12"/>
  <c r="CY997" i="12" s="1"/>
  <c r="DG886" i="12"/>
  <c r="DG997" i="12" s="1"/>
  <c r="J887" i="12"/>
  <c r="J998" i="12" s="1"/>
  <c r="R887" i="12"/>
  <c r="R998" i="12" s="1"/>
  <c r="Z887" i="12"/>
  <c r="Z998" i="12" s="1"/>
  <c r="AH887" i="12"/>
  <c r="AH998" i="12" s="1"/>
  <c r="AP887" i="12"/>
  <c r="AP998" i="12" s="1"/>
  <c r="AX887" i="12"/>
  <c r="AX998" i="12" s="1"/>
  <c r="BF887" i="12"/>
  <c r="BF998" i="12" s="1"/>
  <c r="BN887" i="12"/>
  <c r="BN998" i="12" s="1"/>
  <c r="BV887" i="12"/>
  <c r="BV998" i="12" s="1"/>
  <c r="CD887" i="12"/>
  <c r="CD998" i="12" s="1"/>
  <c r="CL887" i="12"/>
  <c r="CL998" i="12" s="1"/>
  <c r="CT887" i="12"/>
  <c r="CT998" i="12" s="1"/>
  <c r="DB887" i="12"/>
  <c r="DB998" i="12" s="1"/>
  <c r="E888" i="12"/>
  <c r="E999" i="12" s="1"/>
  <c r="M888" i="12"/>
  <c r="M999" i="12" s="1"/>
  <c r="U888" i="12"/>
  <c r="U999" i="12" s="1"/>
  <c r="AC888" i="12"/>
  <c r="AC999" i="12" s="1"/>
  <c r="AK888" i="12"/>
  <c r="AK999" i="12" s="1"/>
  <c r="AS888" i="12"/>
  <c r="AS999" i="12" s="1"/>
  <c r="BA888" i="12"/>
  <c r="BA999" i="12" s="1"/>
  <c r="BI888" i="12"/>
  <c r="BI999" i="12" s="1"/>
  <c r="BQ888" i="12"/>
  <c r="BQ999" i="12" s="1"/>
  <c r="BY888" i="12"/>
  <c r="BY999" i="12" s="1"/>
  <c r="CG888" i="12"/>
  <c r="CG999" i="12" s="1"/>
  <c r="CO888" i="12"/>
  <c r="CO999" i="12" s="1"/>
  <c r="CW888" i="12"/>
  <c r="CW999" i="12" s="1"/>
  <c r="DE888" i="12"/>
  <c r="DE999" i="12" s="1"/>
  <c r="H889" i="12"/>
  <c r="H1000" i="12" s="1"/>
  <c r="P889" i="12"/>
  <c r="P1000" i="12" s="1"/>
  <c r="X889" i="12"/>
  <c r="X1000" i="12" s="1"/>
  <c r="AF889" i="12"/>
  <c r="AF1000" i="12" s="1"/>
  <c r="AN889" i="12"/>
  <c r="AN1000" i="12" s="1"/>
  <c r="AV889" i="12"/>
  <c r="AV1000" i="12" s="1"/>
  <c r="BD889" i="12"/>
  <c r="BD1000" i="12" s="1"/>
  <c r="BL889" i="12"/>
  <c r="BL1000" i="12" s="1"/>
  <c r="BT889" i="12"/>
  <c r="BT1000" i="12" s="1"/>
  <c r="CB889" i="12"/>
  <c r="CB1000" i="12" s="1"/>
  <c r="CJ889" i="12"/>
  <c r="CJ1000" i="12" s="1"/>
  <c r="CR889" i="12"/>
  <c r="CR1000" i="12" s="1"/>
  <c r="CZ889" i="12"/>
  <c r="CZ1000" i="12" s="1"/>
  <c r="DH889" i="12"/>
  <c r="DH1000" i="12" s="1"/>
  <c r="K890" i="12"/>
  <c r="K1001" i="12" s="1"/>
  <c r="S890" i="12"/>
  <c r="S1001" i="12" s="1"/>
  <c r="AA890" i="12"/>
  <c r="AA1001" i="12" s="1"/>
  <c r="AI890" i="12"/>
  <c r="AI1001" i="12" s="1"/>
  <c r="AQ890" i="12"/>
  <c r="AQ1001" i="12" s="1"/>
  <c r="AY890" i="12"/>
  <c r="AY1001" i="12" s="1"/>
  <c r="BG890" i="12"/>
  <c r="BG1001" i="12" s="1"/>
  <c r="BO890" i="12"/>
  <c r="BO1001" i="12" s="1"/>
  <c r="BW890" i="12"/>
  <c r="BW1001" i="12" s="1"/>
  <c r="CE890" i="12"/>
  <c r="CE1001" i="12" s="1"/>
  <c r="CM890" i="12"/>
  <c r="CM1001" i="12" s="1"/>
  <c r="CU890" i="12"/>
  <c r="CU1001" i="12" s="1"/>
  <c r="DC890" i="12"/>
  <c r="DC1001" i="12" s="1"/>
  <c r="F891" i="12"/>
  <c r="F1002" i="12" s="1"/>
  <c r="N891" i="12"/>
  <c r="N1002" i="12" s="1"/>
  <c r="V891" i="12"/>
  <c r="V1002" i="12" s="1"/>
  <c r="AD891" i="12"/>
  <c r="AD1002" i="12" s="1"/>
  <c r="AL891" i="12"/>
  <c r="AL1002" i="12" s="1"/>
  <c r="AT891" i="12"/>
  <c r="AT1002" i="12" s="1"/>
  <c r="BB891" i="12"/>
  <c r="BB1002" i="12" s="1"/>
  <c r="H850" i="12"/>
  <c r="H961" i="12" s="1"/>
  <c r="BN862" i="12"/>
  <c r="BN973" i="12" s="1"/>
  <c r="CP866" i="12"/>
  <c r="CP977" i="12" s="1"/>
  <c r="U869" i="12"/>
  <c r="U980" i="12" s="1"/>
  <c r="W870" i="12"/>
  <c r="W981" i="12" s="1"/>
  <c r="CU870" i="12"/>
  <c r="CU981" i="12" s="1"/>
  <c r="BB871" i="12"/>
  <c r="BB982" i="12" s="1"/>
  <c r="I872" i="12"/>
  <c r="I983" i="12" s="1"/>
  <c r="BU872" i="12"/>
  <c r="BU983" i="12" s="1"/>
  <c r="AB873" i="12"/>
  <c r="AB984" i="12" s="1"/>
  <c r="CN873" i="12"/>
  <c r="CN984" i="12" s="1"/>
  <c r="AU874" i="12"/>
  <c r="AU985" i="12" s="1"/>
  <c r="DG874" i="12"/>
  <c r="DG985" i="12" s="1"/>
  <c r="BN875" i="12"/>
  <c r="BN986" i="12" s="1"/>
  <c r="U876" i="12"/>
  <c r="U987" i="12" s="1"/>
  <c r="CG876" i="12"/>
  <c r="CG987" i="12" s="1"/>
  <c r="AN877" i="12"/>
  <c r="AN988" i="12" s="1"/>
  <c r="CZ877" i="12"/>
  <c r="CZ988" i="12" s="1"/>
  <c r="BG878" i="12"/>
  <c r="BG989" i="12" s="1"/>
  <c r="N879" i="12"/>
  <c r="N990" i="12" s="1"/>
  <c r="BZ879" i="12"/>
  <c r="BZ990" i="12" s="1"/>
  <c r="Y880" i="12"/>
  <c r="Y991" i="12" s="1"/>
  <c r="AU880" i="12"/>
  <c r="AU991" i="12" s="1"/>
  <c r="BJ880" i="12"/>
  <c r="BJ991" i="12" s="1"/>
  <c r="BR880" i="12"/>
  <c r="BR991" i="12" s="1"/>
  <c r="BZ880" i="12"/>
  <c r="BZ991" i="12" s="1"/>
  <c r="CH880" i="12"/>
  <c r="CH991" i="12" s="1"/>
  <c r="CP880" i="12"/>
  <c r="CP991" i="12" s="1"/>
  <c r="CX880" i="12"/>
  <c r="CX991" i="12" s="1"/>
  <c r="DF880" i="12"/>
  <c r="DF991" i="12" s="1"/>
  <c r="I881" i="12"/>
  <c r="I992" i="12" s="1"/>
  <c r="Q881" i="12"/>
  <c r="Q992" i="12" s="1"/>
  <c r="Y881" i="12"/>
  <c r="Y992" i="12" s="1"/>
  <c r="AG881" i="12"/>
  <c r="AG992" i="12" s="1"/>
  <c r="AO881" i="12"/>
  <c r="AO992" i="12" s="1"/>
  <c r="AW881" i="12"/>
  <c r="AW992" i="12" s="1"/>
  <c r="BE881" i="12"/>
  <c r="BE992" i="12" s="1"/>
  <c r="BM881" i="12"/>
  <c r="BM992" i="12" s="1"/>
  <c r="BU881" i="12"/>
  <c r="BU992" i="12" s="1"/>
  <c r="CC881" i="12"/>
  <c r="CC992" i="12" s="1"/>
  <c r="CK881" i="12"/>
  <c r="CK992" i="12" s="1"/>
  <c r="CS881" i="12"/>
  <c r="CS992" i="12" s="1"/>
  <c r="DA881" i="12"/>
  <c r="DA992" i="12" s="1"/>
  <c r="D882" i="12"/>
  <c r="D993" i="12" s="1"/>
  <c r="L882" i="12"/>
  <c r="L993" i="12" s="1"/>
  <c r="T882" i="12"/>
  <c r="T993" i="12" s="1"/>
  <c r="AB882" i="12"/>
  <c r="AB993" i="12" s="1"/>
  <c r="AJ882" i="12"/>
  <c r="AJ993" i="12" s="1"/>
  <c r="AR882" i="12"/>
  <c r="AR993" i="12" s="1"/>
  <c r="AZ882" i="12"/>
  <c r="AZ993" i="12" s="1"/>
  <c r="BH882" i="12"/>
  <c r="BH993" i="12" s="1"/>
  <c r="BP882" i="12"/>
  <c r="BP993" i="12" s="1"/>
  <c r="BX882" i="12"/>
  <c r="BX993" i="12" s="1"/>
  <c r="CF882" i="12"/>
  <c r="CF993" i="12" s="1"/>
  <c r="CN882" i="12"/>
  <c r="CN993" i="12" s="1"/>
  <c r="CV882" i="12"/>
  <c r="CV993" i="12" s="1"/>
  <c r="DD882" i="12"/>
  <c r="DD993" i="12" s="1"/>
  <c r="G883" i="12"/>
  <c r="G994" i="12" s="1"/>
  <c r="O883" i="12"/>
  <c r="O994" i="12" s="1"/>
  <c r="W883" i="12"/>
  <c r="W994" i="12" s="1"/>
  <c r="AE883" i="12"/>
  <c r="AE994" i="12" s="1"/>
  <c r="AM883" i="12"/>
  <c r="AM994" i="12" s="1"/>
  <c r="AU883" i="12"/>
  <c r="AU994" i="12" s="1"/>
  <c r="BC883" i="12"/>
  <c r="BC994" i="12" s="1"/>
  <c r="BK883" i="12"/>
  <c r="BK994" i="12" s="1"/>
  <c r="BS883" i="12"/>
  <c r="BS994" i="12" s="1"/>
  <c r="CA883" i="12"/>
  <c r="CA994" i="12" s="1"/>
  <c r="CI883" i="12"/>
  <c r="CI994" i="12" s="1"/>
  <c r="CQ883" i="12"/>
  <c r="CQ994" i="12" s="1"/>
  <c r="CY883" i="12"/>
  <c r="CY994" i="12" s="1"/>
  <c r="DG883" i="12"/>
  <c r="DG994" i="12" s="1"/>
  <c r="J884" i="12"/>
  <c r="J995" i="12" s="1"/>
  <c r="R884" i="12"/>
  <c r="R995" i="12" s="1"/>
  <c r="Z884" i="12"/>
  <c r="Z995" i="12" s="1"/>
  <c r="AH884" i="12"/>
  <c r="AH995" i="12" s="1"/>
  <c r="AP884" i="12"/>
  <c r="AP995" i="12" s="1"/>
  <c r="AX884" i="12"/>
  <c r="AX995" i="12" s="1"/>
  <c r="BF884" i="12"/>
  <c r="BF995" i="12" s="1"/>
  <c r="BN884" i="12"/>
  <c r="BN995" i="12" s="1"/>
  <c r="BV884" i="12"/>
  <c r="BV995" i="12" s="1"/>
  <c r="CD884" i="12"/>
  <c r="CD995" i="12" s="1"/>
  <c r="CL884" i="12"/>
  <c r="CL995" i="12" s="1"/>
  <c r="CT884" i="12"/>
  <c r="CT995" i="12" s="1"/>
  <c r="DB884" i="12"/>
  <c r="DB995" i="12" s="1"/>
  <c r="E885" i="12"/>
  <c r="E996" i="12" s="1"/>
  <c r="M885" i="12"/>
  <c r="M996" i="12" s="1"/>
  <c r="U885" i="12"/>
  <c r="U996" i="12" s="1"/>
  <c r="AC885" i="12"/>
  <c r="AC996" i="12" s="1"/>
  <c r="AK885" i="12"/>
  <c r="AK996" i="12" s="1"/>
  <c r="AS885" i="12"/>
  <c r="AS996" i="12" s="1"/>
  <c r="BA885" i="12"/>
  <c r="BA996" i="12" s="1"/>
  <c r="BI885" i="12"/>
  <c r="BI996" i="12" s="1"/>
  <c r="BQ885" i="12"/>
  <c r="BQ996" i="12" s="1"/>
  <c r="BY885" i="12"/>
  <c r="BY996" i="12" s="1"/>
  <c r="CG885" i="12"/>
  <c r="CG996" i="12" s="1"/>
  <c r="CO885" i="12"/>
  <c r="CO996" i="12" s="1"/>
  <c r="CW885" i="12"/>
  <c r="CW996" i="12" s="1"/>
  <c r="DE885" i="12"/>
  <c r="DE996" i="12" s="1"/>
  <c r="H886" i="12"/>
  <c r="H997" i="12" s="1"/>
  <c r="P886" i="12"/>
  <c r="P997" i="12" s="1"/>
  <c r="X886" i="12"/>
  <c r="X997" i="12" s="1"/>
  <c r="AF886" i="12"/>
  <c r="AF997" i="12" s="1"/>
  <c r="AN886" i="12"/>
  <c r="AN997" i="12" s="1"/>
  <c r="AV886" i="12"/>
  <c r="AV997" i="12" s="1"/>
  <c r="BD886" i="12"/>
  <c r="BD997" i="12" s="1"/>
  <c r="BL886" i="12"/>
  <c r="BL997" i="12" s="1"/>
  <c r="BT886" i="12"/>
  <c r="BT997" i="12" s="1"/>
  <c r="CB886" i="12"/>
  <c r="CB997" i="12" s="1"/>
  <c r="CJ886" i="12"/>
  <c r="CJ997" i="12" s="1"/>
  <c r="CR886" i="12"/>
  <c r="CR997" i="12" s="1"/>
  <c r="CZ886" i="12"/>
  <c r="CZ997" i="12" s="1"/>
  <c r="DH886" i="12"/>
  <c r="DH997" i="12" s="1"/>
  <c r="K887" i="12"/>
  <c r="K998" i="12" s="1"/>
  <c r="S887" i="12"/>
  <c r="S998" i="12" s="1"/>
  <c r="AA887" i="12"/>
  <c r="AA998" i="12" s="1"/>
  <c r="AI887" i="12"/>
  <c r="AI998" i="12" s="1"/>
  <c r="AQ887" i="12"/>
  <c r="AQ998" i="12" s="1"/>
  <c r="AY887" i="12"/>
  <c r="AY998" i="12" s="1"/>
  <c r="BG887" i="12"/>
  <c r="BG998" i="12" s="1"/>
  <c r="BO887" i="12"/>
  <c r="BO998" i="12" s="1"/>
  <c r="BW887" i="12"/>
  <c r="BW998" i="12" s="1"/>
  <c r="CE887" i="12"/>
  <c r="CE998" i="12" s="1"/>
  <c r="CM887" i="12"/>
  <c r="CM998" i="12" s="1"/>
  <c r="CU887" i="12"/>
  <c r="CU998" i="12" s="1"/>
  <c r="DC887" i="12"/>
  <c r="DC998" i="12" s="1"/>
  <c r="F888" i="12"/>
  <c r="F999" i="12" s="1"/>
  <c r="N888" i="12"/>
  <c r="N999" i="12" s="1"/>
  <c r="V888" i="12"/>
  <c r="V999" i="12" s="1"/>
  <c r="AD888" i="12"/>
  <c r="AD999" i="12" s="1"/>
  <c r="AL888" i="12"/>
  <c r="AL999" i="12" s="1"/>
  <c r="AT888" i="12"/>
  <c r="AT999" i="12" s="1"/>
  <c r="BB888" i="12"/>
  <c r="BB999" i="12" s="1"/>
  <c r="BJ888" i="12"/>
  <c r="BJ999" i="12" s="1"/>
  <c r="BR888" i="12"/>
  <c r="BR999" i="12" s="1"/>
  <c r="BZ888" i="12"/>
  <c r="BZ999" i="12" s="1"/>
  <c r="CH888" i="12"/>
  <c r="CH999" i="12" s="1"/>
  <c r="CP888" i="12"/>
  <c r="CP999" i="12" s="1"/>
  <c r="CX888" i="12"/>
  <c r="CX999" i="12" s="1"/>
  <c r="DF888" i="12"/>
  <c r="DF999" i="12" s="1"/>
  <c r="I889" i="12"/>
  <c r="I1000" i="12" s="1"/>
  <c r="Q889" i="12"/>
  <c r="Q1000" i="12" s="1"/>
  <c r="Y889" i="12"/>
  <c r="Y1000" i="12" s="1"/>
  <c r="AG889" i="12"/>
  <c r="AG1000" i="12" s="1"/>
  <c r="AO889" i="12"/>
  <c r="AO1000" i="12" s="1"/>
  <c r="AW889" i="12"/>
  <c r="AW1000" i="12" s="1"/>
  <c r="BE889" i="12"/>
  <c r="BE1000" i="12" s="1"/>
  <c r="BM889" i="12"/>
  <c r="BM1000" i="12" s="1"/>
  <c r="BU889" i="12"/>
  <c r="BU1000" i="12" s="1"/>
  <c r="CC889" i="12"/>
  <c r="CC1000" i="12" s="1"/>
  <c r="CK889" i="12"/>
  <c r="CK1000" i="12" s="1"/>
  <c r="CS889" i="12"/>
  <c r="CS1000" i="12" s="1"/>
  <c r="DA889" i="12"/>
  <c r="DA1000" i="12" s="1"/>
  <c r="D890" i="12"/>
  <c r="D1001" i="12" s="1"/>
  <c r="L890" i="12"/>
  <c r="L1001" i="12" s="1"/>
  <c r="T890" i="12"/>
  <c r="T1001" i="12" s="1"/>
  <c r="AB890" i="12"/>
  <c r="AB1001" i="12" s="1"/>
  <c r="AJ890" i="12"/>
  <c r="AJ1001" i="12" s="1"/>
  <c r="AR890" i="12"/>
  <c r="AR1001" i="12" s="1"/>
  <c r="AZ890" i="12"/>
  <c r="AZ1001" i="12" s="1"/>
  <c r="BH890" i="12"/>
  <c r="BH1001" i="12" s="1"/>
  <c r="BP890" i="12"/>
  <c r="BP1001" i="12" s="1"/>
  <c r="BX890" i="12"/>
  <c r="BX1001" i="12" s="1"/>
  <c r="CF890" i="12"/>
  <c r="CF1001" i="12" s="1"/>
  <c r="CN890" i="12"/>
  <c r="CN1001" i="12" s="1"/>
  <c r="CV890" i="12"/>
  <c r="CV1001" i="12" s="1"/>
  <c r="DD890" i="12"/>
  <c r="DD1001" i="12" s="1"/>
  <c r="G891" i="12"/>
  <c r="G1002" i="12" s="1"/>
  <c r="O891" i="12"/>
  <c r="O1002" i="12" s="1"/>
  <c r="W891" i="12"/>
  <c r="W1002" i="12" s="1"/>
  <c r="AE891" i="12"/>
  <c r="AE1002" i="12" s="1"/>
  <c r="AM891" i="12"/>
  <c r="AM1002" i="12" s="1"/>
  <c r="AU891" i="12"/>
  <c r="AU1002" i="12" s="1"/>
  <c r="BC891" i="12"/>
  <c r="BC1002" i="12" s="1"/>
  <c r="BS851" i="12"/>
  <c r="BS962" i="12" s="1"/>
  <c r="BP863" i="12"/>
  <c r="BP974" i="12" s="1"/>
  <c r="Q867" i="12"/>
  <c r="Q978" i="12" s="1"/>
  <c r="AK869" i="12"/>
  <c r="AK980" i="12" s="1"/>
  <c r="AI870" i="12"/>
  <c r="AI981" i="12" s="1"/>
  <c r="DC870" i="12"/>
  <c r="DC981" i="12" s="1"/>
  <c r="BJ871" i="12"/>
  <c r="BJ982" i="12" s="1"/>
  <c r="Q872" i="12"/>
  <c r="Q983" i="12" s="1"/>
  <c r="CC872" i="12"/>
  <c r="CC983" i="12" s="1"/>
  <c r="AJ873" i="12"/>
  <c r="AJ984" i="12" s="1"/>
  <c r="CV873" i="12"/>
  <c r="CV984" i="12" s="1"/>
  <c r="BC874" i="12"/>
  <c r="BC985" i="12" s="1"/>
  <c r="J875" i="12"/>
  <c r="J986" i="12" s="1"/>
  <c r="BV875" i="12"/>
  <c r="BV986" i="12" s="1"/>
  <c r="AC876" i="12"/>
  <c r="AC987" i="12" s="1"/>
  <c r="CO876" i="12"/>
  <c r="CO987" i="12" s="1"/>
  <c r="AV877" i="12"/>
  <c r="AV988" i="12" s="1"/>
  <c r="DH877" i="12"/>
  <c r="DH988" i="12" s="1"/>
  <c r="BO878" i="12"/>
  <c r="BO989" i="12" s="1"/>
  <c r="V879" i="12"/>
  <c r="V990" i="12" s="1"/>
  <c r="CH879" i="12"/>
  <c r="CH990" i="12" s="1"/>
  <c r="Z880" i="12"/>
  <c r="Z991" i="12" s="1"/>
  <c r="AW880" i="12"/>
  <c r="AW991" i="12" s="1"/>
  <c r="BK880" i="12"/>
  <c r="BK991" i="12" s="1"/>
  <c r="BS880" i="12"/>
  <c r="BS991" i="12" s="1"/>
  <c r="CA880" i="12"/>
  <c r="CA991" i="12" s="1"/>
  <c r="CI880" i="12"/>
  <c r="CI991" i="12" s="1"/>
  <c r="CQ880" i="12"/>
  <c r="CQ991" i="12" s="1"/>
  <c r="CY880" i="12"/>
  <c r="CY991" i="12" s="1"/>
  <c r="DG880" i="12"/>
  <c r="DG991" i="12" s="1"/>
  <c r="J881" i="12"/>
  <c r="J992" i="12" s="1"/>
  <c r="R881" i="12"/>
  <c r="R992" i="12" s="1"/>
  <c r="Z881" i="12"/>
  <c r="Z992" i="12" s="1"/>
  <c r="AH881" i="12"/>
  <c r="AH992" i="12" s="1"/>
  <c r="AP881" i="12"/>
  <c r="AP992" i="12" s="1"/>
  <c r="AX881" i="12"/>
  <c r="AX992" i="12" s="1"/>
  <c r="BF881" i="12"/>
  <c r="BF992" i="12" s="1"/>
  <c r="BN881" i="12"/>
  <c r="BN992" i="12" s="1"/>
  <c r="BV881" i="12"/>
  <c r="BV992" i="12" s="1"/>
  <c r="CD881" i="12"/>
  <c r="CD992" i="12" s="1"/>
  <c r="CL881" i="12"/>
  <c r="CL992" i="12" s="1"/>
  <c r="CT881" i="12"/>
  <c r="CT992" i="12" s="1"/>
  <c r="DB881" i="12"/>
  <c r="DB992" i="12" s="1"/>
  <c r="E882" i="12"/>
  <c r="E993" i="12" s="1"/>
  <c r="M882" i="12"/>
  <c r="M993" i="12" s="1"/>
  <c r="U882" i="12"/>
  <c r="U993" i="12" s="1"/>
  <c r="AC882" i="12"/>
  <c r="AC993" i="12" s="1"/>
  <c r="AK882" i="12"/>
  <c r="AK993" i="12" s="1"/>
  <c r="AS882" i="12"/>
  <c r="AS993" i="12" s="1"/>
  <c r="BA882" i="12"/>
  <c r="BA993" i="12" s="1"/>
  <c r="BI882" i="12"/>
  <c r="BI993" i="12" s="1"/>
  <c r="BQ882" i="12"/>
  <c r="BQ993" i="12" s="1"/>
  <c r="BY882" i="12"/>
  <c r="BY993" i="12" s="1"/>
  <c r="CG882" i="12"/>
  <c r="CG993" i="12" s="1"/>
  <c r="CO882" i="12"/>
  <c r="CO993" i="12" s="1"/>
  <c r="CW882" i="12"/>
  <c r="CW993" i="12" s="1"/>
  <c r="DE882" i="12"/>
  <c r="DE993" i="12" s="1"/>
  <c r="H883" i="12"/>
  <c r="H994" i="12" s="1"/>
  <c r="P883" i="12"/>
  <c r="P994" i="12" s="1"/>
  <c r="X883" i="12"/>
  <c r="X994" i="12" s="1"/>
  <c r="AF883" i="12"/>
  <c r="AF994" i="12" s="1"/>
  <c r="AN883" i="12"/>
  <c r="AN994" i="12" s="1"/>
  <c r="AV883" i="12"/>
  <c r="AV994" i="12" s="1"/>
  <c r="BD883" i="12"/>
  <c r="BD994" i="12" s="1"/>
  <c r="BL883" i="12"/>
  <c r="BL994" i="12" s="1"/>
  <c r="BT883" i="12"/>
  <c r="BT994" i="12" s="1"/>
  <c r="CB883" i="12"/>
  <c r="CB994" i="12" s="1"/>
  <c r="CJ883" i="12"/>
  <c r="CJ994" i="12" s="1"/>
  <c r="CR883" i="12"/>
  <c r="CR994" i="12" s="1"/>
  <c r="CZ883" i="12"/>
  <c r="CZ994" i="12" s="1"/>
  <c r="DH883" i="12"/>
  <c r="DH994" i="12" s="1"/>
  <c r="K884" i="12"/>
  <c r="K995" i="12" s="1"/>
  <c r="S884" i="12"/>
  <c r="S995" i="12" s="1"/>
  <c r="AA884" i="12"/>
  <c r="AA995" i="12" s="1"/>
  <c r="AI884" i="12"/>
  <c r="AI995" i="12" s="1"/>
  <c r="AQ884" i="12"/>
  <c r="AQ995" i="12" s="1"/>
  <c r="AY884" i="12"/>
  <c r="AY995" i="12" s="1"/>
  <c r="BG884" i="12"/>
  <c r="BG995" i="12" s="1"/>
  <c r="BO884" i="12"/>
  <c r="BO995" i="12" s="1"/>
  <c r="BW884" i="12"/>
  <c r="BW995" i="12" s="1"/>
  <c r="CE884" i="12"/>
  <c r="CE995" i="12" s="1"/>
  <c r="CM884" i="12"/>
  <c r="CM995" i="12" s="1"/>
  <c r="CU884" i="12"/>
  <c r="CU995" i="12" s="1"/>
  <c r="DC884" i="12"/>
  <c r="DC995" i="12" s="1"/>
  <c r="F885" i="12"/>
  <c r="F996" i="12" s="1"/>
  <c r="N885" i="12"/>
  <c r="N996" i="12" s="1"/>
  <c r="V885" i="12"/>
  <c r="V996" i="12" s="1"/>
  <c r="AD885" i="12"/>
  <c r="AD996" i="12" s="1"/>
  <c r="AL885" i="12"/>
  <c r="AL996" i="12" s="1"/>
  <c r="AT885" i="12"/>
  <c r="AT996" i="12" s="1"/>
  <c r="BB885" i="12"/>
  <c r="BB996" i="12" s="1"/>
  <c r="BJ885" i="12"/>
  <c r="BJ996" i="12" s="1"/>
  <c r="BR885" i="12"/>
  <c r="BR996" i="12" s="1"/>
  <c r="BZ885" i="12"/>
  <c r="BZ996" i="12" s="1"/>
  <c r="CH885" i="12"/>
  <c r="CH996" i="12" s="1"/>
  <c r="CP885" i="12"/>
  <c r="CP996" i="12" s="1"/>
  <c r="CX885" i="12"/>
  <c r="CX996" i="12" s="1"/>
  <c r="DF885" i="12"/>
  <c r="DF996" i="12" s="1"/>
  <c r="I886" i="12"/>
  <c r="I997" i="12" s="1"/>
  <c r="Q886" i="12"/>
  <c r="Q997" i="12" s="1"/>
  <c r="Y886" i="12"/>
  <c r="Y997" i="12" s="1"/>
  <c r="AG886" i="12"/>
  <c r="AG997" i="12" s="1"/>
  <c r="AO886" i="12"/>
  <c r="AO997" i="12" s="1"/>
  <c r="AW886" i="12"/>
  <c r="AW997" i="12" s="1"/>
  <c r="BE886" i="12"/>
  <c r="BE997" i="12" s="1"/>
  <c r="BM886" i="12"/>
  <c r="BM997" i="12" s="1"/>
  <c r="BU886" i="12"/>
  <c r="BU997" i="12" s="1"/>
  <c r="CC886" i="12"/>
  <c r="CC997" i="12" s="1"/>
  <c r="CK886" i="12"/>
  <c r="CK997" i="12" s="1"/>
  <c r="CS886" i="12"/>
  <c r="CS997" i="12" s="1"/>
  <c r="DA886" i="12"/>
  <c r="DA997" i="12" s="1"/>
  <c r="D887" i="12"/>
  <c r="D998" i="12" s="1"/>
  <c r="L887" i="12"/>
  <c r="L998" i="12" s="1"/>
  <c r="T887" i="12"/>
  <c r="T998" i="12" s="1"/>
  <c r="AB887" i="12"/>
  <c r="AB998" i="12" s="1"/>
  <c r="AJ887" i="12"/>
  <c r="AJ998" i="12" s="1"/>
  <c r="AR887" i="12"/>
  <c r="AR998" i="12" s="1"/>
  <c r="AZ887" i="12"/>
  <c r="AZ998" i="12" s="1"/>
  <c r="BH887" i="12"/>
  <c r="BH998" i="12" s="1"/>
  <c r="BP887" i="12"/>
  <c r="BP998" i="12" s="1"/>
  <c r="BX887" i="12"/>
  <c r="BX998" i="12" s="1"/>
  <c r="CF887" i="12"/>
  <c r="CF998" i="12" s="1"/>
  <c r="CN887" i="12"/>
  <c r="CN998" i="12" s="1"/>
  <c r="CV887" i="12"/>
  <c r="CV998" i="12" s="1"/>
  <c r="DD887" i="12"/>
  <c r="DD998" i="12" s="1"/>
  <c r="G888" i="12"/>
  <c r="G999" i="12" s="1"/>
  <c r="O888" i="12"/>
  <c r="O999" i="12" s="1"/>
  <c r="W888" i="12"/>
  <c r="W999" i="12" s="1"/>
  <c r="AE888" i="12"/>
  <c r="AE999" i="12" s="1"/>
  <c r="AM888" i="12"/>
  <c r="AM999" i="12" s="1"/>
  <c r="AU888" i="12"/>
  <c r="AU999" i="12" s="1"/>
  <c r="BC888" i="12"/>
  <c r="BC999" i="12" s="1"/>
  <c r="BK888" i="12"/>
  <c r="BK999" i="12" s="1"/>
  <c r="BS888" i="12"/>
  <c r="BS999" i="12" s="1"/>
  <c r="CA888" i="12"/>
  <c r="CA999" i="12" s="1"/>
  <c r="CI888" i="12"/>
  <c r="CI999" i="12" s="1"/>
  <c r="CQ888" i="12"/>
  <c r="CQ999" i="12" s="1"/>
  <c r="CY888" i="12"/>
  <c r="CY999" i="12" s="1"/>
  <c r="DG888" i="12"/>
  <c r="DG999" i="12" s="1"/>
  <c r="J889" i="12"/>
  <c r="J1000" i="12" s="1"/>
  <c r="R889" i="12"/>
  <c r="R1000" i="12" s="1"/>
  <c r="Z889" i="12"/>
  <c r="Z1000" i="12" s="1"/>
  <c r="AH889" i="12"/>
  <c r="AH1000" i="12" s="1"/>
  <c r="AP889" i="12"/>
  <c r="AP1000" i="12" s="1"/>
  <c r="AX889" i="12"/>
  <c r="AX1000" i="12" s="1"/>
  <c r="BF889" i="12"/>
  <c r="BF1000" i="12" s="1"/>
  <c r="BN889" i="12"/>
  <c r="BN1000" i="12" s="1"/>
  <c r="BV889" i="12"/>
  <c r="BV1000" i="12" s="1"/>
  <c r="CD889" i="12"/>
  <c r="CD1000" i="12" s="1"/>
  <c r="CL889" i="12"/>
  <c r="CL1000" i="12" s="1"/>
  <c r="CT889" i="12"/>
  <c r="CT1000" i="12" s="1"/>
  <c r="DB889" i="12"/>
  <c r="DB1000" i="12" s="1"/>
  <c r="E890" i="12"/>
  <c r="E1001" i="12" s="1"/>
  <c r="M890" i="12"/>
  <c r="M1001" i="12" s="1"/>
  <c r="U890" i="12"/>
  <c r="U1001" i="12" s="1"/>
  <c r="AC890" i="12"/>
  <c r="AC1001" i="12" s="1"/>
  <c r="AK890" i="12"/>
  <c r="AK1001" i="12" s="1"/>
  <c r="AS890" i="12"/>
  <c r="AS1001" i="12" s="1"/>
  <c r="BA890" i="12"/>
  <c r="BA1001" i="12" s="1"/>
  <c r="BI890" i="12"/>
  <c r="BI1001" i="12" s="1"/>
  <c r="BQ890" i="12"/>
  <c r="BQ1001" i="12" s="1"/>
  <c r="BY890" i="12"/>
  <c r="BY1001" i="12" s="1"/>
  <c r="CG890" i="12"/>
  <c r="CG1001" i="12" s="1"/>
  <c r="CO890" i="12"/>
  <c r="CO1001" i="12" s="1"/>
  <c r="CW890" i="12"/>
  <c r="CW1001" i="12" s="1"/>
  <c r="DE890" i="12"/>
  <c r="DE1001" i="12" s="1"/>
  <c r="H891" i="12"/>
  <c r="H1002" i="12" s="1"/>
  <c r="P891" i="12"/>
  <c r="P1002" i="12" s="1"/>
  <c r="X891" i="12"/>
  <c r="X1002" i="12" s="1"/>
  <c r="AF891" i="12"/>
  <c r="AF1002" i="12" s="1"/>
  <c r="AN891" i="12"/>
  <c r="AN1002" i="12" s="1"/>
  <c r="AL856" i="12"/>
  <c r="AL967" i="12" s="1"/>
  <c r="AZ865" i="12"/>
  <c r="AZ976" i="12" s="1"/>
  <c r="D868" i="12"/>
  <c r="D979" i="12" s="1"/>
  <c r="CB869" i="12"/>
  <c r="CB980" i="12" s="1"/>
  <c r="BO870" i="12"/>
  <c r="BO981" i="12" s="1"/>
  <c r="V871" i="12"/>
  <c r="V982" i="12" s="1"/>
  <c r="CH871" i="12"/>
  <c r="CH982" i="12" s="1"/>
  <c r="AO872" i="12"/>
  <c r="AO983" i="12" s="1"/>
  <c r="DA872" i="12"/>
  <c r="DA983" i="12" s="1"/>
  <c r="BH873" i="12"/>
  <c r="BH984" i="12" s="1"/>
  <c r="O874" i="12"/>
  <c r="O985" i="12" s="1"/>
  <c r="CA874" i="12"/>
  <c r="CA985" i="12" s="1"/>
  <c r="AH875" i="12"/>
  <c r="AH986" i="12" s="1"/>
  <c r="CT875" i="12"/>
  <c r="CT986" i="12" s="1"/>
  <c r="BA876" i="12"/>
  <c r="BA987" i="12" s="1"/>
  <c r="H877" i="12"/>
  <c r="H988" i="12" s="1"/>
  <c r="BT877" i="12"/>
  <c r="BT988" i="12" s="1"/>
  <c r="AA878" i="12"/>
  <c r="AA989" i="12" s="1"/>
  <c r="CM878" i="12"/>
  <c r="CM989" i="12" s="1"/>
  <c r="AT879" i="12"/>
  <c r="AT990" i="12" s="1"/>
  <c r="DF879" i="12"/>
  <c r="DF990" i="12" s="1"/>
  <c r="AH880" i="12"/>
  <c r="AH991" i="12" s="1"/>
  <c r="BE880" i="12"/>
  <c r="BE991" i="12" s="1"/>
  <c r="BN880" i="12"/>
  <c r="BN991" i="12" s="1"/>
  <c r="BV880" i="12"/>
  <c r="BV991" i="12" s="1"/>
  <c r="CD880" i="12"/>
  <c r="CD991" i="12" s="1"/>
  <c r="CL880" i="12"/>
  <c r="CL991" i="12" s="1"/>
  <c r="CT880" i="12"/>
  <c r="CT991" i="12" s="1"/>
  <c r="DB880" i="12"/>
  <c r="DB991" i="12" s="1"/>
  <c r="E881" i="12"/>
  <c r="E992" i="12" s="1"/>
  <c r="M881" i="12"/>
  <c r="M992" i="12" s="1"/>
  <c r="U881" i="12"/>
  <c r="U992" i="12" s="1"/>
  <c r="AC881" i="12"/>
  <c r="AC992" i="12" s="1"/>
  <c r="AK881" i="12"/>
  <c r="AK992" i="12" s="1"/>
  <c r="AS881" i="12"/>
  <c r="AS992" i="12" s="1"/>
  <c r="BA881" i="12"/>
  <c r="BA992" i="12" s="1"/>
  <c r="BI881" i="12"/>
  <c r="BI992" i="12" s="1"/>
  <c r="BQ881" i="12"/>
  <c r="BQ992" i="12" s="1"/>
  <c r="BY881" i="12"/>
  <c r="BY992" i="12" s="1"/>
  <c r="CG881" i="12"/>
  <c r="CG992" i="12" s="1"/>
  <c r="CO881" i="12"/>
  <c r="CO992" i="12" s="1"/>
  <c r="CW881" i="12"/>
  <c r="CW992" i="12" s="1"/>
  <c r="DE881" i="12"/>
  <c r="DE992" i="12" s="1"/>
  <c r="H882" i="12"/>
  <c r="H993" i="12" s="1"/>
  <c r="P882" i="12"/>
  <c r="P993" i="12" s="1"/>
  <c r="X882" i="12"/>
  <c r="X993" i="12" s="1"/>
  <c r="AF882" i="12"/>
  <c r="AF993" i="12" s="1"/>
  <c r="AN882" i="12"/>
  <c r="AN993" i="12" s="1"/>
  <c r="AV882" i="12"/>
  <c r="AV993" i="12" s="1"/>
  <c r="BD882" i="12"/>
  <c r="BD993" i="12" s="1"/>
  <c r="BL882" i="12"/>
  <c r="BL993" i="12" s="1"/>
  <c r="BT882" i="12"/>
  <c r="BT993" i="12" s="1"/>
  <c r="CB882" i="12"/>
  <c r="CB993" i="12" s="1"/>
  <c r="CJ882" i="12"/>
  <c r="CJ993" i="12" s="1"/>
  <c r="CR882" i="12"/>
  <c r="CR993" i="12" s="1"/>
  <c r="CZ882" i="12"/>
  <c r="CZ993" i="12" s="1"/>
  <c r="DH882" i="12"/>
  <c r="DH993" i="12" s="1"/>
  <c r="K883" i="12"/>
  <c r="K994" i="12" s="1"/>
  <c r="S883" i="12"/>
  <c r="S994" i="12" s="1"/>
  <c r="AA883" i="12"/>
  <c r="AA994" i="12" s="1"/>
  <c r="AI883" i="12"/>
  <c r="AI994" i="12" s="1"/>
  <c r="AQ883" i="12"/>
  <c r="AQ994" i="12" s="1"/>
  <c r="AY883" i="12"/>
  <c r="AY994" i="12" s="1"/>
  <c r="BG883" i="12"/>
  <c r="BG994" i="12" s="1"/>
  <c r="BO883" i="12"/>
  <c r="BO994" i="12" s="1"/>
  <c r="BW883" i="12"/>
  <c r="BW994" i="12" s="1"/>
  <c r="CE883" i="12"/>
  <c r="CE994" i="12" s="1"/>
  <c r="CM883" i="12"/>
  <c r="CM994" i="12" s="1"/>
  <c r="CU883" i="12"/>
  <c r="CU994" i="12" s="1"/>
  <c r="DC883" i="12"/>
  <c r="DC994" i="12" s="1"/>
  <c r="F884" i="12"/>
  <c r="F995" i="12" s="1"/>
  <c r="N884" i="12"/>
  <c r="N995" i="12" s="1"/>
  <c r="V884" i="12"/>
  <c r="V995" i="12" s="1"/>
  <c r="AD884" i="12"/>
  <c r="AD995" i="12" s="1"/>
  <c r="AL884" i="12"/>
  <c r="AL995" i="12" s="1"/>
  <c r="AT884" i="12"/>
  <c r="AT995" i="12" s="1"/>
  <c r="BB884" i="12"/>
  <c r="BB995" i="12" s="1"/>
  <c r="BJ884" i="12"/>
  <c r="BJ995" i="12" s="1"/>
  <c r="BR884" i="12"/>
  <c r="BR995" i="12" s="1"/>
  <c r="BZ884" i="12"/>
  <c r="BZ995" i="12" s="1"/>
  <c r="CH884" i="12"/>
  <c r="CH995" i="12" s="1"/>
  <c r="CP884" i="12"/>
  <c r="CP995" i="12" s="1"/>
  <c r="CX884" i="12"/>
  <c r="CX995" i="12" s="1"/>
  <c r="DF884" i="12"/>
  <c r="DF995" i="12" s="1"/>
  <c r="I885" i="12"/>
  <c r="I996" i="12" s="1"/>
  <c r="Q885" i="12"/>
  <c r="Q996" i="12" s="1"/>
  <c r="Y885" i="12"/>
  <c r="Y996" i="12" s="1"/>
  <c r="AG885" i="12"/>
  <c r="AG996" i="12" s="1"/>
  <c r="AO885" i="12"/>
  <c r="AO996" i="12" s="1"/>
  <c r="AW885" i="12"/>
  <c r="AW996" i="12" s="1"/>
  <c r="BE885" i="12"/>
  <c r="BE996" i="12" s="1"/>
  <c r="BM885" i="12"/>
  <c r="BM996" i="12" s="1"/>
  <c r="BU885" i="12"/>
  <c r="BU996" i="12" s="1"/>
  <c r="CC885" i="12"/>
  <c r="CC996" i="12" s="1"/>
  <c r="CK885" i="12"/>
  <c r="CK996" i="12" s="1"/>
  <c r="CS885" i="12"/>
  <c r="CS996" i="12" s="1"/>
  <c r="DA885" i="12"/>
  <c r="DA996" i="12" s="1"/>
  <c r="D886" i="12"/>
  <c r="D997" i="12" s="1"/>
  <c r="L886" i="12"/>
  <c r="L997" i="12" s="1"/>
  <c r="T886" i="12"/>
  <c r="T997" i="12" s="1"/>
  <c r="AB886" i="12"/>
  <c r="AB997" i="12" s="1"/>
  <c r="AJ886" i="12"/>
  <c r="AJ997" i="12" s="1"/>
  <c r="AR886" i="12"/>
  <c r="AR997" i="12" s="1"/>
  <c r="AZ886" i="12"/>
  <c r="AZ997" i="12" s="1"/>
  <c r="BH886" i="12"/>
  <c r="BH997" i="12" s="1"/>
  <c r="BP886" i="12"/>
  <c r="BP997" i="12" s="1"/>
  <c r="BX886" i="12"/>
  <c r="BX997" i="12" s="1"/>
  <c r="CF886" i="12"/>
  <c r="CF997" i="12" s="1"/>
  <c r="CN886" i="12"/>
  <c r="CN997" i="12" s="1"/>
  <c r="CV886" i="12"/>
  <c r="CV997" i="12" s="1"/>
  <c r="DD886" i="12"/>
  <c r="DD997" i="12" s="1"/>
  <c r="G887" i="12"/>
  <c r="G998" i="12" s="1"/>
  <c r="O887" i="12"/>
  <c r="O998" i="12" s="1"/>
  <c r="W887" i="12"/>
  <c r="W998" i="12" s="1"/>
  <c r="AE887" i="12"/>
  <c r="AE998" i="12" s="1"/>
  <c r="AM887" i="12"/>
  <c r="AM998" i="12" s="1"/>
  <c r="AU887" i="12"/>
  <c r="AU998" i="12" s="1"/>
  <c r="BC887" i="12"/>
  <c r="BC998" i="12" s="1"/>
  <c r="BK887" i="12"/>
  <c r="BK998" i="12" s="1"/>
  <c r="BS887" i="12"/>
  <c r="BS998" i="12" s="1"/>
  <c r="CA887" i="12"/>
  <c r="CA998" i="12" s="1"/>
  <c r="CI887" i="12"/>
  <c r="CI998" i="12" s="1"/>
  <c r="CQ887" i="12"/>
  <c r="CQ998" i="12" s="1"/>
  <c r="CY887" i="12"/>
  <c r="CY998" i="12" s="1"/>
  <c r="DG887" i="12"/>
  <c r="DG998" i="12" s="1"/>
  <c r="J888" i="12"/>
  <c r="J999" i="12" s="1"/>
  <c r="R888" i="12"/>
  <c r="R999" i="12" s="1"/>
  <c r="Z888" i="12"/>
  <c r="Z999" i="12" s="1"/>
  <c r="AH888" i="12"/>
  <c r="AH999" i="12" s="1"/>
  <c r="AP888" i="12"/>
  <c r="AP999" i="12" s="1"/>
  <c r="AX888" i="12"/>
  <c r="AX999" i="12" s="1"/>
  <c r="BF888" i="12"/>
  <c r="BF999" i="12" s="1"/>
  <c r="BN888" i="12"/>
  <c r="BN999" i="12" s="1"/>
  <c r="BV888" i="12"/>
  <c r="BV999" i="12" s="1"/>
  <c r="CD888" i="12"/>
  <c r="CD999" i="12" s="1"/>
  <c r="CL888" i="12"/>
  <c r="CL999" i="12" s="1"/>
  <c r="CT888" i="12"/>
  <c r="CT999" i="12" s="1"/>
  <c r="DB888" i="12"/>
  <c r="DB999" i="12" s="1"/>
  <c r="E889" i="12"/>
  <c r="E1000" i="12" s="1"/>
  <c r="M889" i="12"/>
  <c r="M1000" i="12" s="1"/>
  <c r="U889" i="12"/>
  <c r="U1000" i="12" s="1"/>
  <c r="AC889" i="12"/>
  <c r="AC1000" i="12" s="1"/>
  <c r="AK889" i="12"/>
  <c r="AK1000" i="12" s="1"/>
  <c r="AS889" i="12"/>
  <c r="AS1000" i="12" s="1"/>
  <c r="BA889" i="12"/>
  <c r="BA1000" i="12" s="1"/>
  <c r="BI889" i="12"/>
  <c r="BI1000" i="12" s="1"/>
  <c r="BQ889" i="12"/>
  <c r="BQ1000" i="12" s="1"/>
  <c r="BY889" i="12"/>
  <c r="BY1000" i="12" s="1"/>
  <c r="CG889" i="12"/>
  <c r="CG1000" i="12" s="1"/>
  <c r="CO889" i="12"/>
  <c r="CO1000" i="12" s="1"/>
  <c r="CW889" i="12"/>
  <c r="CW1000" i="12" s="1"/>
  <c r="DE889" i="12"/>
  <c r="DE1000" i="12" s="1"/>
  <c r="H890" i="12"/>
  <c r="H1001" i="12" s="1"/>
  <c r="P890" i="12"/>
  <c r="P1001" i="12" s="1"/>
  <c r="X890" i="12"/>
  <c r="X1001" i="12" s="1"/>
  <c r="AF890" i="12"/>
  <c r="AF1001" i="12" s="1"/>
  <c r="AN890" i="12"/>
  <c r="AN1001" i="12" s="1"/>
  <c r="AV890" i="12"/>
  <c r="AV1001" i="12" s="1"/>
  <c r="BD890" i="12"/>
  <c r="BD1001" i="12" s="1"/>
  <c r="BL890" i="12"/>
  <c r="BL1001" i="12" s="1"/>
  <c r="BT890" i="12"/>
  <c r="BT1001" i="12" s="1"/>
  <c r="CB890" i="12"/>
  <c r="CB1001" i="12" s="1"/>
  <c r="CJ890" i="12"/>
  <c r="CJ1001" i="12" s="1"/>
  <c r="CR890" i="12"/>
  <c r="CR1001" i="12" s="1"/>
  <c r="CZ890" i="12"/>
  <c r="CZ1001" i="12" s="1"/>
  <c r="DH890" i="12"/>
  <c r="DH1001" i="12" s="1"/>
  <c r="K891" i="12"/>
  <c r="K1002" i="12" s="1"/>
  <c r="S891" i="12"/>
  <c r="S1002" i="12" s="1"/>
  <c r="AA891" i="12"/>
  <c r="AA1002" i="12" s="1"/>
  <c r="AI891" i="12"/>
  <c r="AI1002" i="12" s="1"/>
  <c r="DG841" i="12"/>
  <c r="DG952" i="12" s="1"/>
  <c r="AD866" i="12"/>
  <c r="AD977" i="12" s="1"/>
  <c r="DA869" i="12"/>
  <c r="DA980" i="12" s="1"/>
  <c r="AL871" i="12"/>
  <c r="AL982" i="12" s="1"/>
  <c r="BE872" i="12"/>
  <c r="BE983" i="12" s="1"/>
  <c r="BX873" i="12"/>
  <c r="BX984" i="12" s="1"/>
  <c r="CQ874" i="12"/>
  <c r="CQ985" i="12" s="1"/>
  <c r="E876" i="12"/>
  <c r="E987" i="12" s="1"/>
  <c r="X877" i="12"/>
  <c r="X988" i="12" s="1"/>
  <c r="AQ878" i="12"/>
  <c r="AQ989" i="12" s="1"/>
  <c r="BJ879" i="12"/>
  <c r="BJ990" i="12" s="1"/>
  <c r="AO880" i="12"/>
  <c r="AO991" i="12" s="1"/>
  <c r="BP880" i="12"/>
  <c r="BP991" i="12" s="1"/>
  <c r="CF880" i="12"/>
  <c r="CF991" i="12" s="1"/>
  <c r="CV880" i="12"/>
  <c r="CV991" i="12" s="1"/>
  <c r="G881" i="12"/>
  <c r="G992" i="12" s="1"/>
  <c r="W881" i="12"/>
  <c r="W992" i="12" s="1"/>
  <c r="AM881" i="12"/>
  <c r="AM992" i="12" s="1"/>
  <c r="BC881" i="12"/>
  <c r="BC992" i="12" s="1"/>
  <c r="BS881" i="12"/>
  <c r="BS992" i="12" s="1"/>
  <c r="CI881" i="12"/>
  <c r="CI992" i="12" s="1"/>
  <c r="CY881" i="12"/>
  <c r="CY992" i="12" s="1"/>
  <c r="J882" i="12"/>
  <c r="J993" i="12" s="1"/>
  <c r="Z882" i="12"/>
  <c r="Z993" i="12" s="1"/>
  <c r="AP882" i="12"/>
  <c r="AP993" i="12" s="1"/>
  <c r="BF882" i="12"/>
  <c r="BF993" i="12" s="1"/>
  <c r="BV882" i="12"/>
  <c r="BV993" i="12" s="1"/>
  <c r="CL882" i="12"/>
  <c r="CL993" i="12" s="1"/>
  <c r="DB882" i="12"/>
  <c r="DB993" i="12" s="1"/>
  <c r="M883" i="12"/>
  <c r="M994" i="12" s="1"/>
  <c r="AC883" i="12"/>
  <c r="AC994" i="12" s="1"/>
  <c r="AS883" i="12"/>
  <c r="AS994" i="12" s="1"/>
  <c r="BI883" i="12"/>
  <c r="BI994" i="12" s="1"/>
  <c r="BY883" i="12"/>
  <c r="BY994" i="12" s="1"/>
  <c r="CO883" i="12"/>
  <c r="CO994" i="12" s="1"/>
  <c r="DE883" i="12"/>
  <c r="DE994" i="12" s="1"/>
  <c r="P884" i="12"/>
  <c r="P995" i="12" s="1"/>
  <c r="AF884" i="12"/>
  <c r="AF995" i="12" s="1"/>
  <c r="AV884" i="12"/>
  <c r="AV995" i="12" s="1"/>
  <c r="BL884" i="12"/>
  <c r="BL995" i="12" s="1"/>
  <c r="CB884" i="12"/>
  <c r="CB995" i="12" s="1"/>
  <c r="CR884" i="12"/>
  <c r="CR995" i="12" s="1"/>
  <c r="DH884" i="12"/>
  <c r="DH995" i="12" s="1"/>
  <c r="S885" i="12"/>
  <c r="S996" i="12" s="1"/>
  <c r="AI885" i="12"/>
  <c r="AI996" i="12" s="1"/>
  <c r="AY885" i="12"/>
  <c r="AY996" i="12" s="1"/>
  <c r="BO885" i="12"/>
  <c r="BO996" i="12" s="1"/>
  <c r="CE885" i="12"/>
  <c r="CE996" i="12" s="1"/>
  <c r="CU885" i="12"/>
  <c r="CU996" i="12" s="1"/>
  <c r="F886" i="12"/>
  <c r="F997" i="12" s="1"/>
  <c r="V886" i="12"/>
  <c r="V997" i="12" s="1"/>
  <c r="AL886" i="12"/>
  <c r="AL997" i="12" s="1"/>
  <c r="BB886" i="12"/>
  <c r="BB997" i="12" s="1"/>
  <c r="BR886" i="12"/>
  <c r="BR997" i="12" s="1"/>
  <c r="CH886" i="12"/>
  <c r="CH997" i="12" s="1"/>
  <c r="CX886" i="12"/>
  <c r="CX997" i="12" s="1"/>
  <c r="I887" i="12"/>
  <c r="I998" i="12" s="1"/>
  <c r="Y887" i="12"/>
  <c r="Y998" i="12" s="1"/>
  <c r="AO887" i="12"/>
  <c r="AO998" i="12" s="1"/>
  <c r="BE887" i="12"/>
  <c r="BE998" i="12" s="1"/>
  <c r="BU887" i="12"/>
  <c r="BU998" i="12" s="1"/>
  <c r="CK887" i="12"/>
  <c r="CK998" i="12" s="1"/>
  <c r="DA887" i="12"/>
  <c r="DA998" i="12" s="1"/>
  <c r="L888" i="12"/>
  <c r="L999" i="12" s="1"/>
  <c r="AB888" i="12"/>
  <c r="AB999" i="12" s="1"/>
  <c r="AR888" i="12"/>
  <c r="AR999" i="12" s="1"/>
  <c r="BH888" i="12"/>
  <c r="BH999" i="12" s="1"/>
  <c r="BX888" i="12"/>
  <c r="BX999" i="12" s="1"/>
  <c r="CN888" i="12"/>
  <c r="CN999" i="12" s="1"/>
  <c r="DD888" i="12"/>
  <c r="DD999" i="12" s="1"/>
  <c r="O889" i="12"/>
  <c r="O1000" i="12" s="1"/>
  <c r="AE889" i="12"/>
  <c r="AE1000" i="12" s="1"/>
  <c r="AU889" i="12"/>
  <c r="AU1000" i="12" s="1"/>
  <c r="BK889" i="12"/>
  <c r="BK1000" i="12" s="1"/>
  <c r="CA889" i="12"/>
  <c r="CA1000" i="12" s="1"/>
  <c r="CQ889" i="12"/>
  <c r="CQ1000" i="12" s="1"/>
  <c r="DG889" i="12"/>
  <c r="DG1000" i="12" s="1"/>
  <c r="R890" i="12"/>
  <c r="R1001" i="12" s="1"/>
  <c r="AH890" i="12"/>
  <c r="AH1001" i="12" s="1"/>
  <c r="AX890" i="12"/>
  <c r="AX1001" i="12" s="1"/>
  <c r="BN890" i="12"/>
  <c r="BN1001" i="12" s="1"/>
  <c r="CD890" i="12"/>
  <c r="CD1001" i="12" s="1"/>
  <c r="CT890" i="12"/>
  <c r="CT1001" i="12" s="1"/>
  <c r="E891" i="12"/>
  <c r="E1002" i="12" s="1"/>
  <c r="U891" i="12"/>
  <c r="U1002" i="12" s="1"/>
  <c r="AK891" i="12"/>
  <c r="AK1002" i="12" s="1"/>
  <c r="AX891" i="12"/>
  <c r="AX1002" i="12" s="1"/>
  <c r="BH891" i="12"/>
  <c r="BH1002" i="12" s="1"/>
  <c r="BP891" i="12"/>
  <c r="BP1002" i="12" s="1"/>
  <c r="BX891" i="12"/>
  <c r="BX1002" i="12" s="1"/>
  <c r="CF891" i="12"/>
  <c r="CF1002" i="12" s="1"/>
  <c r="CN891" i="12"/>
  <c r="CN1002" i="12" s="1"/>
  <c r="CV891" i="12"/>
  <c r="CV1002" i="12" s="1"/>
  <c r="DD891" i="12"/>
  <c r="DD1002" i="12" s="1"/>
  <c r="G892" i="12"/>
  <c r="G1003" i="12" s="1"/>
  <c r="O892" i="12"/>
  <c r="O1003" i="12" s="1"/>
  <c r="W892" i="12"/>
  <c r="W1003" i="12" s="1"/>
  <c r="AE892" i="12"/>
  <c r="AE1003" i="12" s="1"/>
  <c r="AM892" i="12"/>
  <c r="AM1003" i="12" s="1"/>
  <c r="AU892" i="12"/>
  <c r="AU1003" i="12" s="1"/>
  <c r="BC892" i="12"/>
  <c r="BC1003" i="12" s="1"/>
  <c r="BK892" i="12"/>
  <c r="BK1003" i="12" s="1"/>
  <c r="BS892" i="12"/>
  <c r="BS1003" i="12" s="1"/>
  <c r="CA892" i="12"/>
  <c r="CA1003" i="12" s="1"/>
  <c r="CI892" i="12"/>
  <c r="CI1003" i="12" s="1"/>
  <c r="CQ892" i="12"/>
  <c r="CQ1003" i="12" s="1"/>
  <c r="CY892" i="12"/>
  <c r="CY1003" i="12" s="1"/>
  <c r="DG892" i="12"/>
  <c r="DG1003" i="12" s="1"/>
  <c r="J893" i="12"/>
  <c r="J1004" i="12" s="1"/>
  <c r="R893" i="12"/>
  <c r="R1004" i="12" s="1"/>
  <c r="Z893" i="12"/>
  <c r="Z1004" i="12" s="1"/>
  <c r="AH893" i="12"/>
  <c r="AH1004" i="12" s="1"/>
  <c r="AP893" i="12"/>
  <c r="AP1004" i="12" s="1"/>
  <c r="AX893" i="12"/>
  <c r="AX1004" i="12" s="1"/>
  <c r="BF893" i="12"/>
  <c r="BF1004" i="12" s="1"/>
  <c r="BN893" i="12"/>
  <c r="BN1004" i="12" s="1"/>
  <c r="BV893" i="12"/>
  <c r="BV1004" i="12" s="1"/>
  <c r="CD893" i="12"/>
  <c r="CD1004" i="12" s="1"/>
  <c r="CL893" i="12"/>
  <c r="CL1004" i="12" s="1"/>
  <c r="CT893" i="12"/>
  <c r="CT1004" i="12" s="1"/>
  <c r="DB893" i="12"/>
  <c r="DB1004" i="12" s="1"/>
  <c r="E894" i="12"/>
  <c r="E1005" i="12" s="1"/>
  <c r="M894" i="12"/>
  <c r="M1005" i="12" s="1"/>
  <c r="U894" i="12"/>
  <c r="U1005" i="12" s="1"/>
  <c r="AC894" i="12"/>
  <c r="AC1005" i="12" s="1"/>
  <c r="AK894" i="12"/>
  <c r="AK1005" i="12" s="1"/>
  <c r="AS894" i="12"/>
  <c r="AS1005" i="12" s="1"/>
  <c r="BA894" i="12"/>
  <c r="BA1005" i="12" s="1"/>
  <c r="BI894" i="12"/>
  <c r="BI1005" i="12" s="1"/>
  <c r="BQ894" i="12"/>
  <c r="BQ1005" i="12" s="1"/>
  <c r="BY894" i="12"/>
  <c r="BY1005" i="12" s="1"/>
  <c r="CG894" i="12"/>
  <c r="CG1005" i="12" s="1"/>
  <c r="CO894" i="12"/>
  <c r="CO1005" i="12" s="1"/>
  <c r="CW894" i="12"/>
  <c r="CW1005" i="12" s="1"/>
  <c r="DE894" i="12"/>
  <c r="DE1005" i="12" s="1"/>
  <c r="H895" i="12"/>
  <c r="H1006" i="12" s="1"/>
  <c r="P895" i="12"/>
  <c r="P1006" i="12" s="1"/>
  <c r="X895" i="12"/>
  <c r="X1006" i="12" s="1"/>
  <c r="AF895" i="12"/>
  <c r="AF1006" i="12" s="1"/>
  <c r="AN895" i="12"/>
  <c r="AN1006" i="12" s="1"/>
  <c r="AV895" i="12"/>
  <c r="AV1006" i="12" s="1"/>
  <c r="BD895" i="12"/>
  <c r="BD1006" i="12" s="1"/>
  <c r="BL895" i="12"/>
  <c r="BL1006" i="12" s="1"/>
  <c r="BT895" i="12"/>
  <c r="BT1006" i="12" s="1"/>
  <c r="CB895" i="12"/>
  <c r="CB1006" i="12" s="1"/>
  <c r="CJ895" i="12"/>
  <c r="CJ1006" i="12" s="1"/>
  <c r="CR895" i="12"/>
  <c r="CR1006" i="12" s="1"/>
  <c r="CZ895" i="12"/>
  <c r="CZ1006" i="12" s="1"/>
  <c r="DH895" i="12"/>
  <c r="DH1006" i="12" s="1"/>
  <c r="K896" i="12"/>
  <c r="K1007" i="12" s="1"/>
  <c r="S896" i="12"/>
  <c r="S1007" i="12" s="1"/>
  <c r="AA896" i="12"/>
  <c r="AA1007" i="12" s="1"/>
  <c r="AI896" i="12"/>
  <c r="AI1007" i="12" s="1"/>
  <c r="AQ896" i="12"/>
  <c r="AQ1007" i="12" s="1"/>
  <c r="AY896" i="12"/>
  <c r="AY1007" i="12" s="1"/>
  <c r="BG896" i="12"/>
  <c r="BG1007" i="12" s="1"/>
  <c r="BO896" i="12"/>
  <c r="BO1007" i="12" s="1"/>
  <c r="BW896" i="12"/>
  <c r="BW1007" i="12" s="1"/>
  <c r="CE896" i="12"/>
  <c r="CE1007" i="12" s="1"/>
  <c r="CM896" i="12"/>
  <c r="CM1007" i="12" s="1"/>
  <c r="CU896" i="12"/>
  <c r="CU1007" i="12" s="1"/>
  <c r="DC896" i="12"/>
  <c r="DC1007" i="12" s="1"/>
  <c r="F897" i="12"/>
  <c r="F1008" i="12" s="1"/>
  <c r="N897" i="12"/>
  <c r="N1008" i="12" s="1"/>
  <c r="V897" i="12"/>
  <c r="V1008" i="12" s="1"/>
  <c r="AD897" i="12"/>
  <c r="AD1008" i="12" s="1"/>
  <c r="AL897" i="12"/>
  <c r="AL1008" i="12" s="1"/>
  <c r="AT897" i="12"/>
  <c r="AT1008" i="12" s="1"/>
  <c r="BB897" i="12"/>
  <c r="BB1008" i="12" s="1"/>
  <c r="BJ897" i="12"/>
  <c r="BJ1008" i="12" s="1"/>
  <c r="BR897" i="12"/>
  <c r="BR1008" i="12" s="1"/>
  <c r="BZ897" i="12"/>
  <c r="BZ1008" i="12" s="1"/>
  <c r="CH897" i="12"/>
  <c r="CH1008" i="12" s="1"/>
  <c r="CP897" i="12"/>
  <c r="CP1008" i="12" s="1"/>
  <c r="CX897" i="12"/>
  <c r="CX1008" i="12" s="1"/>
  <c r="DF897" i="12"/>
  <c r="DF1008" i="12" s="1"/>
  <c r="I898" i="12"/>
  <c r="I1009" i="12" s="1"/>
  <c r="Q898" i="12"/>
  <c r="Q1009" i="12" s="1"/>
  <c r="Y898" i="12"/>
  <c r="Y1009" i="12" s="1"/>
  <c r="AG898" i="12"/>
  <c r="AG1009" i="12" s="1"/>
  <c r="AO898" i="12"/>
  <c r="AO1009" i="12" s="1"/>
  <c r="AW898" i="12"/>
  <c r="AW1009" i="12" s="1"/>
  <c r="BE898" i="12"/>
  <c r="BE1009" i="12" s="1"/>
  <c r="BM898" i="12"/>
  <c r="BM1009" i="12" s="1"/>
  <c r="BU898" i="12"/>
  <c r="BU1009" i="12" s="1"/>
  <c r="CC898" i="12"/>
  <c r="CC1009" i="12" s="1"/>
  <c r="CK898" i="12"/>
  <c r="CK1009" i="12" s="1"/>
  <c r="CS898" i="12"/>
  <c r="CS1009" i="12" s="1"/>
  <c r="DA898" i="12"/>
  <c r="DA1009" i="12" s="1"/>
  <c r="D899" i="12"/>
  <c r="D1010" i="12" s="1"/>
  <c r="L899" i="12"/>
  <c r="L1010" i="12" s="1"/>
  <c r="T899" i="12"/>
  <c r="T1010" i="12" s="1"/>
  <c r="AB899" i="12"/>
  <c r="AB1010" i="12" s="1"/>
  <c r="AJ899" i="12"/>
  <c r="AJ1010" i="12" s="1"/>
  <c r="AR899" i="12"/>
  <c r="AR1010" i="12" s="1"/>
  <c r="AZ899" i="12"/>
  <c r="AZ1010" i="12" s="1"/>
  <c r="BH899" i="12"/>
  <c r="BH1010" i="12" s="1"/>
  <c r="BP899" i="12"/>
  <c r="BP1010" i="12" s="1"/>
  <c r="BX899" i="12"/>
  <c r="BX1010" i="12" s="1"/>
  <c r="CF899" i="12"/>
  <c r="CF1010" i="12" s="1"/>
  <c r="CN899" i="12"/>
  <c r="CN1010" i="12" s="1"/>
  <c r="CV899" i="12"/>
  <c r="CV1010" i="12" s="1"/>
  <c r="DD899" i="12"/>
  <c r="DD1010" i="12" s="1"/>
  <c r="G900" i="12"/>
  <c r="G1011" i="12" s="1"/>
  <c r="O900" i="12"/>
  <c r="O1011" i="12" s="1"/>
  <c r="W900" i="12"/>
  <c r="W1011" i="12" s="1"/>
  <c r="AE900" i="12"/>
  <c r="AE1011" i="12" s="1"/>
  <c r="AM900" i="12"/>
  <c r="AM1011" i="12" s="1"/>
  <c r="AU900" i="12"/>
  <c r="AU1011" i="12" s="1"/>
  <c r="BC900" i="12"/>
  <c r="BC1011" i="12" s="1"/>
  <c r="BK900" i="12"/>
  <c r="BK1011" i="12" s="1"/>
  <c r="BS900" i="12"/>
  <c r="BS1011" i="12" s="1"/>
  <c r="CA900" i="12"/>
  <c r="CA1011" i="12" s="1"/>
  <c r="CI900" i="12"/>
  <c r="CI1011" i="12" s="1"/>
  <c r="CQ900" i="12"/>
  <c r="CQ1011" i="12" s="1"/>
  <c r="CY900" i="12"/>
  <c r="CY1011" i="12" s="1"/>
  <c r="DG900" i="12"/>
  <c r="DG1011" i="12" s="1"/>
  <c r="J901" i="12"/>
  <c r="J1012" i="12" s="1"/>
  <c r="R901" i="12"/>
  <c r="R1012" i="12" s="1"/>
  <c r="Z901" i="12"/>
  <c r="Z1012" i="12" s="1"/>
  <c r="AH901" i="12"/>
  <c r="AH1012" i="12" s="1"/>
  <c r="AP901" i="12"/>
  <c r="AP1012" i="12" s="1"/>
  <c r="AX901" i="12"/>
  <c r="AX1012" i="12" s="1"/>
  <c r="BF901" i="12"/>
  <c r="BF1012" i="12" s="1"/>
  <c r="BN901" i="12"/>
  <c r="BN1012" i="12" s="1"/>
  <c r="BV901" i="12"/>
  <c r="BV1012" i="12" s="1"/>
  <c r="CD901" i="12"/>
  <c r="CD1012" i="12" s="1"/>
  <c r="CL901" i="12"/>
  <c r="CL1012" i="12" s="1"/>
  <c r="CT901" i="12"/>
  <c r="CT1012" i="12" s="1"/>
  <c r="DB901" i="12"/>
  <c r="DB1012" i="12" s="1"/>
  <c r="E902" i="12"/>
  <c r="E1013" i="12" s="1"/>
  <c r="M902" i="12"/>
  <c r="M1013" i="12" s="1"/>
  <c r="U902" i="12"/>
  <c r="U1013" i="12" s="1"/>
  <c r="AC902" i="12"/>
  <c r="AC1013" i="12" s="1"/>
  <c r="AK902" i="12"/>
  <c r="AK1013" i="12" s="1"/>
  <c r="AS902" i="12"/>
  <c r="AS1013" i="12" s="1"/>
  <c r="BA902" i="12"/>
  <c r="BA1013" i="12" s="1"/>
  <c r="BI902" i="12"/>
  <c r="BI1013" i="12" s="1"/>
  <c r="BQ902" i="12"/>
  <c r="BQ1013" i="12" s="1"/>
  <c r="BY902" i="12"/>
  <c r="BY1013" i="12" s="1"/>
  <c r="CG902" i="12"/>
  <c r="CG1013" i="12" s="1"/>
  <c r="CO902" i="12"/>
  <c r="CO1013" i="12" s="1"/>
  <c r="CW902" i="12"/>
  <c r="CW1013" i="12" s="1"/>
  <c r="DE902" i="12"/>
  <c r="DE1013" i="12" s="1"/>
  <c r="W853" i="12"/>
  <c r="W964" i="12" s="1"/>
  <c r="AW867" i="12"/>
  <c r="AW978" i="12" s="1"/>
  <c r="AV870" i="12"/>
  <c r="AV981" i="12" s="1"/>
  <c r="BR871" i="12"/>
  <c r="BR982" i="12" s="1"/>
  <c r="CK872" i="12"/>
  <c r="CK983" i="12" s="1"/>
  <c r="DD873" i="12"/>
  <c r="DD984" i="12" s="1"/>
  <c r="R875" i="12"/>
  <c r="R986" i="12" s="1"/>
  <c r="AK876" i="12"/>
  <c r="AK987" i="12" s="1"/>
  <c r="BD877" i="12"/>
  <c r="BD988" i="12" s="1"/>
  <c r="BW878" i="12"/>
  <c r="BW989" i="12" s="1"/>
  <c r="CP879" i="12"/>
  <c r="CP990" i="12" s="1"/>
  <c r="AX880" i="12"/>
  <c r="AX991" i="12" s="1"/>
  <c r="BT880" i="12"/>
  <c r="BT991" i="12" s="1"/>
  <c r="CJ880" i="12"/>
  <c r="CJ991" i="12" s="1"/>
  <c r="CZ880" i="12"/>
  <c r="CZ991" i="12" s="1"/>
  <c r="K881" i="12"/>
  <c r="K992" i="12" s="1"/>
  <c r="AA881" i="12"/>
  <c r="AA992" i="12" s="1"/>
  <c r="AQ881" i="12"/>
  <c r="AQ992" i="12" s="1"/>
  <c r="BG881" i="12"/>
  <c r="BG992" i="12" s="1"/>
  <c r="BW881" i="12"/>
  <c r="BW992" i="12" s="1"/>
  <c r="CM881" i="12"/>
  <c r="CM992" i="12" s="1"/>
  <c r="DC881" i="12"/>
  <c r="DC992" i="12" s="1"/>
  <c r="N882" i="12"/>
  <c r="N993" i="12" s="1"/>
  <c r="AD882" i="12"/>
  <c r="AD993" i="12" s="1"/>
  <c r="AT882" i="12"/>
  <c r="AT993" i="12" s="1"/>
  <c r="BJ882" i="12"/>
  <c r="BJ993" i="12" s="1"/>
  <c r="BZ882" i="12"/>
  <c r="BZ993" i="12" s="1"/>
  <c r="CP882" i="12"/>
  <c r="CP993" i="12" s="1"/>
  <c r="DF882" i="12"/>
  <c r="DF993" i="12" s="1"/>
  <c r="Q883" i="12"/>
  <c r="Q994" i="12" s="1"/>
  <c r="AG883" i="12"/>
  <c r="AG994" i="12" s="1"/>
  <c r="AW883" i="12"/>
  <c r="AW994" i="12" s="1"/>
  <c r="BM883" i="12"/>
  <c r="BM994" i="12" s="1"/>
  <c r="CC883" i="12"/>
  <c r="CC994" i="12" s="1"/>
  <c r="CS883" i="12"/>
  <c r="CS994" i="12" s="1"/>
  <c r="D884" i="12"/>
  <c r="D995" i="12" s="1"/>
  <c r="T884" i="12"/>
  <c r="T995" i="12" s="1"/>
  <c r="AJ884" i="12"/>
  <c r="AJ995" i="12" s="1"/>
  <c r="AZ884" i="12"/>
  <c r="AZ995" i="12" s="1"/>
  <c r="BP884" i="12"/>
  <c r="BP995" i="12" s="1"/>
  <c r="CF884" i="12"/>
  <c r="CF995" i="12" s="1"/>
  <c r="CV884" i="12"/>
  <c r="CV995" i="12" s="1"/>
  <c r="G885" i="12"/>
  <c r="G996" i="12" s="1"/>
  <c r="W885" i="12"/>
  <c r="W996" i="12" s="1"/>
  <c r="AM885" i="12"/>
  <c r="AM996" i="12" s="1"/>
  <c r="BC885" i="12"/>
  <c r="BC996" i="12" s="1"/>
  <c r="BS885" i="12"/>
  <c r="BS996" i="12" s="1"/>
  <c r="CI885" i="12"/>
  <c r="CI996" i="12" s="1"/>
  <c r="CY885" i="12"/>
  <c r="CY996" i="12" s="1"/>
  <c r="J886" i="12"/>
  <c r="J997" i="12" s="1"/>
  <c r="Z886" i="12"/>
  <c r="Z997" i="12" s="1"/>
  <c r="AP886" i="12"/>
  <c r="AP997" i="12" s="1"/>
  <c r="BF886" i="12"/>
  <c r="BF997" i="12" s="1"/>
  <c r="BV886" i="12"/>
  <c r="BV997" i="12" s="1"/>
  <c r="CL886" i="12"/>
  <c r="CL997" i="12" s="1"/>
  <c r="DB886" i="12"/>
  <c r="DB997" i="12" s="1"/>
  <c r="M887" i="12"/>
  <c r="M998" i="12" s="1"/>
  <c r="AC887" i="12"/>
  <c r="AC998" i="12" s="1"/>
  <c r="AS887" i="12"/>
  <c r="AS998" i="12" s="1"/>
  <c r="BI887" i="12"/>
  <c r="BI998" i="12" s="1"/>
  <c r="BY887" i="12"/>
  <c r="BY998" i="12" s="1"/>
  <c r="CO887" i="12"/>
  <c r="CO998" i="12" s="1"/>
  <c r="DE887" i="12"/>
  <c r="DE998" i="12" s="1"/>
  <c r="P888" i="12"/>
  <c r="P999" i="12" s="1"/>
  <c r="AF888" i="12"/>
  <c r="AF999" i="12" s="1"/>
  <c r="AV888" i="12"/>
  <c r="AV999" i="12" s="1"/>
  <c r="BL888" i="12"/>
  <c r="BL999" i="12" s="1"/>
  <c r="CB888" i="12"/>
  <c r="CB999" i="12" s="1"/>
  <c r="CR888" i="12"/>
  <c r="CR999" i="12" s="1"/>
  <c r="DH888" i="12"/>
  <c r="DH999" i="12" s="1"/>
  <c r="S889" i="12"/>
  <c r="S1000" i="12" s="1"/>
  <c r="AI889" i="12"/>
  <c r="AI1000" i="12" s="1"/>
  <c r="AY889" i="12"/>
  <c r="AY1000" i="12" s="1"/>
  <c r="BO889" i="12"/>
  <c r="BO1000" i="12" s="1"/>
  <c r="CE889" i="12"/>
  <c r="CE1000" i="12" s="1"/>
  <c r="CU889" i="12"/>
  <c r="CU1000" i="12" s="1"/>
  <c r="F890" i="12"/>
  <c r="F1001" i="12" s="1"/>
  <c r="V890" i="12"/>
  <c r="V1001" i="12" s="1"/>
  <c r="AL890" i="12"/>
  <c r="AL1001" i="12" s="1"/>
  <c r="BB890" i="12"/>
  <c r="BB1001" i="12" s="1"/>
  <c r="BR890" i="12"/>
  <c r="BR1001" i="12" s="1"/>
  <c r="CH890" i="12"/>
  <c r="CH1001" i="12" s="1"/>
  <c r="CX890" i="12"/>
  <c r="CX1001" i="12" s="1"/>
  <c r="I891" i="12"/>
  <c r="I1002" i="12" s="1"/>
  <c r="Y891" i="12"/>
  <c r="Y1002" i="12" s="1"/>
  <c r="AO891" i="12"/>
  <c r="AO1002" i="12" s="1"/>
  <c r="AY891" i="12"/>
  <c r="AY1002" i="12" s="1"/>
  <c r="BI891" i="12"/>
  <c r="BI1002" i="12" s="1"/>
  <c r="BQ891" i="12"/>
  <c r="BQ1002" i="12" s="1"/>
  <c r="BY891" i="12"/>
  <c r="BY1002" i="12" s="1"/>
  <c r="CG891" i="12"/>
  <c r="CG1002" i="12" s="1"/>
  <c r="CO891" i="12"/>
  <c r="CO1002" i="12" s="1"/>
  <c r="CW891" i="12"/>
  <c r="CW1002" i="12" s="1"/>
  <c r="DE891" i="12"/>
  <c r="DE1002" i="12" s="1"/>
  <c r="H892" i="12"/>
  <c r="H1003" i="12" s="1"/>
  <c r="P892" i="12"/>
  <c r="P1003" i="12" s="1"/>
  <c r="X892" i="12"/>
  <c r="X1003" i="12" s="1"/>
  <c r="AF892" i="12"/>
  <c r="AF1003" i="12" s="1"/>
  <c r="AN892" i="12"/>
  <c r="AN1003" i="12" s="1"/>
  <c r="AV892" i="12"/>
  <c r="AV1003" i="12" s="1"/>
  <c r="BD892" i="12"/>
  <c r="BD1003" i="12" s="1"/>
  <c r="BL892" i="12"/>
  <c r="BL1003" i="12" s="1"/>
  <c r="BT892" i="12"/>
  <c r="BT1003" i="12" s="1"/>
  <c r="CB892" i="12"/>
  <c r="CB1003" i="12" s="1"/>
  <c r="CJ892" i="12"/>
  <c r="CJ1003" i="12" s="1"/>
  <c r="CR892" i="12"/>
  <c r="CR1003" i="12" s="1"/>
  <c r="CZ892" i="12"/>
  <c r="CZ1003" i="12" s="1"/>
  <c r="DH892" i="12"/>
  <c r="DH1003" i="12" s="1"/>
  <c r="K893" i="12"/>
  <c r="K1004" i="12" s="1"/>
  <c r="S893" i="12"/>
  <c r="S1004" i="12" s="1"/>
  <c r="AA893" i="12"/>
  <c r="AA1004" i="12" s="1"/>
  <c r="AI893" i="12"/>
  <c r="AI1004" i="12" s="1"/>
  <c r="AQ893" i="12"/>
  <c r="AQ1004" i="12" s="1"/>
  <c r="AY893" i="12"/>
  <c r="AY1004" i="12" s="1"/>
  <c r="BG893" i="12"/>
  <c r="BG1004" i="12" s="1"/>
  <c r="BO893" i="12"/>
  <c r="BO1004" i="12" s="1"/>
  <c r="BW893" i="12"/>
  <c r="BW1004" i="12" s="1"/>
  <c r="CE893" i="12"/>
  <c r="CE1004" i="12" s="1"/>
  <c r="CM893" i="12"/>
  <c r="CM1004" i="12" s="1"/>
  <c r="CU893" i="12"/>
  <c r="CU1004" i="12" s="1"/>
  <c r="DC893" i="12"/>
  <c r="DC1004" i="12" s="1"/>
  <c r="F894" i="12"/>
  <c r="F1005" i="12" s="1"/>
  <c r="N894" i="12"/>
  <c r="N1005" i="12" s="1"/>
  <c r="V894" i="12"/>
  <c r="V1005" i="12" s="1"/>
  <c r="AD894" i="12"/>
  <c r="AD1005" i="12" s="1"/>
  <c r="AL894" i="12"/>
  <c r="AL1005" i="12" s="1"/>
  <c r="AT894" i="12"/>
  <c r="AT1005" i="12" s="1"/>
  <c r="BB894" i="12"/>
  <c r="BB1005" i="12" s="1"/>
  <c r="BJ894" i="12"/>
  <c r="BJ1005" i="12" s="1"/>
  <c r="BR894" i="12"/>
  <c r="BR1005" i="12" s="1"/>
  <c r="BZ894" i="12"/>
  <c r="BZ1005" i="12" s="1"/>
  <c r="CH894" i="12"/>
  <c r="CH1005" i="12" s="1"/>
  <c r="CP894" i="12"/>
  <c r="CP1005" i="12" s="1"/>
  <c r="CX894" i="12"/>
  <c r="CX1005" i="12" s="1"/>
  <c r="DF894" i="12"/>
  <c r="DF1005" i="12" s="1"/>
  <c r="I895" i="12"/>
  <c r="I1006" i="12" s="1"/>
  <c r="Q895" i="12"/>
  <c r="Q1006" i="12" s="1"/>
  <c r="Y895" i="12"/>
  <c r="Y1006" i="12" s="1"/>
  <c r="AG895" i="12"/>
  <c r="AG1006" i="12" s="1"/>
  <c r="AO895" i="12"/>
  <c r="AO1006" i="12" s="1"/>
  <c r="AW895" i="12"/>
  <c r="AW1006" i="12" s="1"/>
  <c r="BE895" i="12"/>
  <c r="BE1006" i="12" s="1"/>
  <c r="BM895" i="12"/>
  <c r="BM1006" i="12" s="1"/>
  <c r="BU895" i="12"/>
  <c r="BU1006" i="12" s="1"/>
  <c r="CC895" i="12"/>
  <c r="CC1006" i="12" s="1"/>
  <c r="CK895" i="12"/>
  <c r="CK1006" i="12" s="1"/>
  <c r="CS895" i="12"/>
  <c r="CS1006" i="12" s="1"/>
  <c r="DA895" i="12"/>
  <c r="DA1006" i="12" s="1"/>
  <c r="D896" i="12"/>
  <c r="D1007" i="12" s="1"/>
  <c r="L896" i="12"/>
  <c r="L1007" i="12" s="1"/>
  <c r="T896" i="12"/>
  <c r="T1007" i="12" s="1"/>
  <c r="AB896" i="12"/>
  <c r="AB1007" i="12" s="1"/>
  <c r="AJ896" i="12"/>
  <c r="AJ1007" i="12" s="1"/>
  <c r="AR896" i="12"/>
  <c r="AR1007" i="12" s="1"/>
  <c r="AZ896" i="12"/>
  <c r="AZ1007" i="12" s="1"/>
  <c r="BH896" i="12"/>
  <c r="BH1007" i="12" s="1"/>
  <c r="BP896" i="12"/>
  <c r="BP1007" i="12" s="1"/>
  <c r="BX896" i="12"/>
  <c r="BX1007" i="12" s="1"/>
  <c r="CF896" i="12"/>
  <c r="CF1007" i="12" s="1"/>
  <c r="CN896" i="12"/>
  <c r="CN1007" i="12" s="1"/>
  <c r="CV896" i="12"/>
  <c r="CV1007" i="12" s="1"/>
  <c r="DD896" i="12"/>
  <c r="DD1007" i="12" s="1"/>
  <c r="G897" i="12"/>
  <c r="G1008" i="12" s="1"/>
  <c r="O897" i="12"/>
  <c r="O1008" i="12" s="1"/>
  <c r="W897" i="12"/>
  <c r="W1008" i="12" s="1"/>
  <c r="AE897" i="12"/>
  <c r="AE1008" i="12" s="1"/>
  <c r="AM897" i="12"/>
  <c r="AM1008" i="12" s="1"/>
  <c r="AU897" i="12"/>
  <c r="AU1008" i="12" s="1"/>
  <c r="BC897" i="12"/>
  <c r="BC1008" i="12" s="1"/>
  <c r="BK897" i="12"/>
  <c r="BK1008" i="12" s="1"/>
  <c r="BS897" i="12"/>
  <c r="BS1008" i="12" s="1"/>
  <c r="CA897" i="12"/>
  <c r="CA1008" i="12" s="1"/>
  <c r="CI897" i="12"/>
  <c r="CI1008" i="12" s="1"/>
  <c r="CQ897" i="12"/>
  <c r="CQ1008" i="12" s="1"/>
  <c r="CY897" i="12"/>
  <c r="CY1008" i="12" s="1"/>
  <c r="DG897" i="12"/>
  <c r="DG1008" i="12" s="1"/>
  <c r="J898" i="12"/>
  <c r="J1009" i="12" s="1"/>
  <c r="R898" i="12"/>
  <c r="R1009" i="12" s="1"/>
  <c r="Z898" i="12"/>
  <c r="Z1009" i="12" s="1"/>
  <c r="AH898" i="12"/>
  <c r="AH1009" i="12" s="1"/>
  <c r="AP898" i="12"/>
  <c r="AP1009" i="12" s="1"/>
  <c r="AX898" i="12"/>
  <c r="AX1009" i="12" s="1"/>
  <c r="BF898" i="12"/>
  <c r="BF1009" i="12" s="1"/>
  <c r="BN898" i="12"/>
  <c r="BN1009" i="12" s="1"/>
  <c r="BV898" i="12"/>
  <c r="BV1009" i="12" s="1"/>
  <c r="CD898" i="12"/>
  <c r="CD1009" i="12" s="1"/>
  <c r="CL898" i="12"/>
  <c r="CL1009" i="12" s="1"/>
  <c r="CT898" i="12"/>
  <c r="CT1009" i="12" s="1"/>
  <c r="DB898" i="12"/>
  <c r="DB1009" i="12" s="1"/>
  <c r="E899" i="12"/>
  <c r="E1010" i="12" s="1"/>
  <c r="M899" i="12"/>
  <c r="M1010" i="12" s="1"/>
  <c r="U899" i="12"/>
  <c r="U1010" i="12" s="1"/>
  <c r="AC899" i="12"/>
  <c r="AC1010" i="12" s="1"/>
  <c r="AK899" i="12"/>
  <c r="AK1010" i="12" s="1"/>
  <c r="AS899" i="12"/>
  <c r="AS1010" i="12" s="1"/>
  <c r="BA899" i="12"/>
  <c r="BA1010" i="12" s="1"/>
  <c r="BI899" i="12"/>
  <c r="BI1010" i="12" s="1"/>
  <c r="BQ899" i="12"/>
  <c r="BQ1010" i="12" s="1"/>
  <c r="BY899" i="12"/>
  <c r="BY1010" i="12" s="1"/>
  <c r="CG899" i="12"/>
  <c r="CG1010" i="12" s="1"/>
  <c r="CO899" i="12"/>
  <c r="CO1010" i="12" s="1"/>
  <c r="CW899" i="12"/>
  <c r="CW1010" i="12" s="1"/>
  <c r="DE899" i="12"/>
  <c r="DE1010" i="12" s="1"/>
  <c r="H900" i="12"/>
  <c r="H1011" i="12" s="1"/>
  <c r="P900" i="12"/>
  <c r="P1011" i="12" s="1"/>
  <c r="X900" i="12"/>
  <c r="X1011" i="12" s="1"/>
  <c r="AF900" i="12"/>
  <c r="AF1011" i="12" s="1"/>
  <c r="AN900" i="12"/>
  <c r="AN1011" i="12" s="1"/>
  <c r="AV900" i="12"/>
  <c r="AV1011" i="12" s="1"/>
  <c r="BD900" i="12"/>
  <c r="BD1011" i="12" s="1"/>
  <c r="BL900" i="12"/>
  <c r="BL1011" i="12" s="1"/>
  <c r="BT900" i="12"/>
  <c r="BT1011" i="12" s="1"/>
  <c r="CB900" i="12"/>
  <c r="CB1011" i="12" s="1"/>
  <c r="CJ900" i="12"/>
  <c r="CJ1011" i="12" s="1"/>
  <c r="CR900" i="12"/>
  <c r="CR1011" i="12" s="1"/>
  <c r="CZ900" i="12"/>
  <c r="CZ1011" i="12" s="1"/>
  <c r="DH900" i="12"/>
  <c r="DH1011" i="12" s="1"/>
  <c r="K901" i="12"/>
  <c r="K1012" i="12" s="1"/>
  <c r="S901" i="12"/>
  <c r="S1012" i="12" s="1"/>
  <c r="AA901" i="12"/>
  <c r="AA1012" i="12" s="1"/>
  <c r="AI901" i="12"/>
  <c r="AI1012" i="12" s="1"/>
  <c r="AQ901" i="12"/>
  <c r="AQ1012" i="12" s="1"/>
  <c r="AY901" i="12"/>
  <c r="AY1012" i="12" s="1"/>
  <c r="BG901" i="12"/>
  <c r="BG1012" i="12" s="1"/>
  <c r="BO901" i="12"/>
  <c r="BO1012" i="12" s="1"/>
  <c r="BW901" i="12"/>
  <c r="BW1012" i="12" s="1"/>
  <c r="CE901" i="12"/>
  <c r="CE1012" i="12" s="1"/>
  <c r="CM901" i="12"/>
  <c r="CM1012" i="12" s="1"/>
  <c r="CU901" i="12"/>
  <c r="CU1012" i="12" s="1"/>
  <c r="DC901" i="12"/>
  <c r="DC1012" i="12" s="1"/>
  <c r="F902" i="12"/>
  <c r="F1013" i="12" s="1"/>
  <c r="N902" i="12"/>
  <c r="N1013" i="12" s="1"/>
  <c r="V902" i="12"/>
  <c r="V1013" i="12" s="1"/>
  <c r="AD902" i="12"/>
  <c r="AD1013" i="12" s="1"/>
  <c r="AL902" i="12"/>
  <c r="AL1013" i="12" s="1"/>
  <c r="AT902" i="12"/>
  <c r="AT1013" i="12" s="1"/>
  <c r="BB902" i="12"/>
  <c r="BB1013" i="12" s="1"/>
  <c r="BJ902" i="12"/>
  <c r="BJ1013" i="12" s="1"/>
  <c r="BR902" i="12"/>
  <c r="BR1013" i="12" s="1"/>
  <c r="BZ902" i="12"/>
  <c r="BZ1013" i="12" s="1"/>
  <c r="CH902" i="12"/>
  <c r="CH1013" i="12" s="1"/>
  <c r="CP902" i="12"/>
  <c r="CP1013" i="12" s="1"/>
  <c r="CX902" i="12"/>
  <c r="CX1013" i="12" s="1"/>
  <c r="DF902" i="12"/>
  <c r="DF1013" i="12" s="1"/>
  <c r="CF854" i="12"/>
  <c r="CF965" i="12" s="1"/>
  <c r="CC867" i="12"/>
  <c r="CC978" i="12" s="1"/>
  <c r="BG870" i="12"/>
  <c r="BG981" i="12" s="1"/>
  <c r="BZ871" i="12"/>
  <c r="BZ982" i="12" s="1"/>
  <c r="CS872" i="12"/>
  <c r="CS983" i="12" s="1"/>
  <c r="G874" i="12"/>
  <c r="G985" i="12" s="1"/>
  <c r="Z875" i="12"/>
  <c r="Z986" i="12" s="1"/>
  <c r="AS876" i="12"/>
  <c r="AS987" i="12" s="1"/>
  <c r="BL877" i="12"/>
  <c r="BL988" i="12" s="1"/>
  <c r="CE878" i="12"/>
  <c r="CE989" i="12" s="1"/>
  <c r="CX879" i="12"/>
  <c r="CX990" i="12" s="1"/>
  <c r="BC880" i="12"/>
  <c r="BC991" i="12" s="1"/>
  <c r="BU880" i="12"/>
  <c r="BU991" i="12" s="1"/>
  <c r="CK880" i="12"/>
  <c r="CK991" i="12" s="1"/>
  <c r="DA880" i="12"/>
  <c r="DA991" i="12" s="1"/>
  <c r="L881" i="12"/>
  <c r="L992" i="12" s="1"/>
  <c r="AB881" i="12"/>
  <c r="AB992" i="12" s="1"/>
  <c r="AR881" i="12"/>
  <c r="AR992" i="12" s="1"/>
  <c r="BH881" i="12"/>
  <c r="BH992" i="12" s="1"/>
  <c r="BX881" i="12"/>
  <c r="BX992" i="12" s="1"/>
  <c r="CN881" i="12"/>
  <c r="CN992" i="12" s="1"/>
  <c r="DD881" i="12"/>
  <c r="DD992" i="12" s="1"/>
  <c r="O882" i="12"/>
  <c r="O993" i="12" s="1"/>
  <c r="AE882" i="12"/>
  <c r="AE993" i="12" s="1"/>
  <c r="AU882" i="12"/>
  <c r="AU993" i="12" s="1"/>
  <c r="BK882" i="12"/>
  <c r="BK993" i="12" s="1"/>
  <c r="CA882" i="12"/>
  <c r="CA993" i="12" s="1"/>
  <c r="CQ882" i="12"/>
  <c r="CQ993" i="12" s="1"/>
  <c r="DG882" i="12"/>
  <c r="DG993" i="12" s="1"/>
  <c r="R883" i="12"/>
  <c r="R994" i="12" s="1"/>
  <c r="AH883" i="12"/>
  <c r="AH994" i="12" s="1"/>
  <c r="AX883" i="12"/>
  <c r="AX994" i="12" s="1"/>
  <c r="BN883" i="12"/>
  <c r="BN994" i="12" s="1"/>
  <c r="CD883" i="12"/>
  <c r="CD994" i="12" s="1"/>
  <c r="CT883" i="12"/>
  <c r="CT994" i="12" s="1"/>
  <c r="E884" i="12"/>
  <c r="E995" i="12" s="1"/>
  <c r="U884" i="12"/>
  <c r="U995" i="12" s="1"/>
  <c r="AK884" i="12"/>
  <c r="AK995" i="12" s="1"/>
  <c r="BA884" i="12"/>
  <c r="BA995" i="12" s="1"/>
  <c r="BQ884" i="12"/>
  <c r="BQ995" i="12" s="1"/>
  <c r="CG884" i="12"/>
  <c r="CG995" i="12" s="1"/>
  <c r="CW884" i="12"/>
  <c r="CW995" i="12" s="1"/>
  <c r="H885" i="12"/>
  <c r="H996" i="12" s="1"/>
  <c r="X885" i="12"/>
  <c r="X996" i="12" s="1"/>
  <c r="AN885" i="12"/>
  <c r="AN996" i="12" s="1"/>
  <c r="BD885" i="12"/>
  <c r="BD996" i="12" s="1"/>
  <c r="BT885" i="12"/>
  <c r="BT996" i="12" s="1"/>
  <c r="CJ885" i="12"/>
  <c r="CJ996" i="12" s="1"/>
  <c r="CZ885" i="12"/>
  <c r="CZ996" i="12" s="1"/>
  <c r="K886" i="12"/>
  <c r="K997" i="12" s="1"/>
  <c r="AA886" i="12"/>
  <c r="AA997" i="12" s="1"/>
  <c r="AQ886" i="12"/>
  <c r="AQ997" i="12" s="1"/>
  <c r="BG886" i="12"/>
  <c r="BG997" i="12" s="1"/>
  <c r="BW886" i="12"/>
  <c r="BW997" i="12" s="1"/>
  <c r="CM886" i="12"/>
  <c r="CM997" i="12" s="1"/>
  <c r="DC886" i="12"/>
  <c r="DC997" i="12" s="1"/>
  <c r="N887" i="12"/>
  <c r="N998" i="12" s="1"/>
  <c r="AD887" i="12"/>
  <c r="AD998" i="12" s="1"/>
  <c r="AT887" i="12"/>
  <c r="AT998" i="12" s="1"/>
  <c r="BJ887" i="12"/>
  <c r="BJ998" i="12" s="1"/>
  <c r="BZ887" i="12"/>
  <c r="BZ998" i="12" s="1"/>
  <c r="CP887" i="12"/>
  <c r="CP998" i="12" s="1"/>
  <c r="DF887" i="12"/>
  <c r="DF998" i="12" s="1"/>
  <c r="Q888" i="12"/>
  <c r="Q999" i="12" s="1"/>
  <c r="AG888" i="12"/>
  <c r="AG999" i="12" s="1"/>
  <c r="AW888" i="12"/>
  <c r="AW999" i="12" s="1"/>
  <c r="BM888" i="12"/>
  <c r="BM999" i="12" s="1"/>
  <c r="CC888" i="12"/>
  <c r="CC999" i="12" s="1"/>
  <c r="CS888" i="12"/>
  <c r="CS999" i="12" s="1"/>
  <c r="D889" i="12"/>
  <c r="D1000" i="12" s="1"/>
  <c r="T889" i="12"/>
  <c r="T1000" i="12" s="1"/>
  <c r="AJ889" i="12"/>
  <c r="AJ1000" i="12" s="1"/>
  <c r="AZ889" i="12"/>
  <c r="AZ1000" i="12" s="1"/>
  <c r="BP889" i="12"/>
  <c r="BP1000" i="12" s="1"/>
  <c r="CF889" i="12"/>
  <c r="CF1000" i="12" s="1"/>
  <c r="CV889" i="12"/>
  <c r="CV1000" i="12" s="1"/>
  <c r="G890" i="12"/>
  <c r="G1001" i="12" s="1"/>
  <c r="W890" i="12"/>
  <c r="W1001" i="12" s="1"/>
  <c r="AM890" i="12"/>
  <c r="AM1001" i="12" s="1"/>
  <c r="BC890" i="12"/>
  <c r="BC1001" i="12" s="1"/>
  <c r="BS890" i="12"/>
  <c r="BS1001" i="12" s="1"/>
  <c r="CI890" i="12"/>
  <c r="CI1001" i="12" s="1"/>
  <c r="CY890" i="12"/>
  <c r="CY1001" i="12" s="1"/>
  <c r="J891" i="12"/>
  <c r="J1002" i="12" s="1"/>
  <c r="Z891" i="12"/>
  <c r="Z1002" i="12" s="1"/>
  <c r="AP891" i="12"/>
  <c r="AP1002" i="12" s="1"/>
  <c r="AZ891" i="12"/>
  <c r="AZ1002" i="12" s="1"/>
  <c r="BJ891" i="12"/>
  <c r="BJ1002" i="12" s="1"/>
  <c r="BR891" i="12"/>
  <c r="BR1002" i="12" s="1"/>
  <c r="BZ891" i="12"/>
  <c r="BZ1002" i="12" s="1"/>
  <c r="CH891" i="12"/>
  <c r="CH1002" i="12" s="1"/>
  <c r="CP891" i="12"/>
  <c r="CP1002" i="12" s="1"/>
  <c r="CX891" i="12"/>
  <c r="CX1002" i="12" s="1"/>
  <c r="DF891" i="12"/>
  <c r="DF1002" i="12" s="1"/>
  <c r="I892" i="12"/>
  <c r="I1003" i="12" s="1"/>
  <c r="Q892" i="12"/>
  <c r="Q1003" i="12" s="1"/>
  <c r="Y892" i="12"/>
  <c r="Y1003" i="12" s="1"/>
  <c r="AG892" i="12"/>
  <c r="AG1003" i="12" s="1"/>
  <c r="AO892" i="12"/>
  <c r="AO1003" i="12" s="1"/>
  <c r="AW892" i="12"/>
  <c r="AW1003" i="12" s="1"/>
  <c r="BE892" i="12"/>
  <c r="BE1003" i="12" s="1"/>
  <c r="BM892" i="12"/>
  <c r="BM1003" i="12" s="1"/>
  <c r="BU892" i="12"/>
  <c r="BU1003" i="12" s="1"/>
  <c r="CC892" i="12"/>
  <c r="CC1003" i="12" s="1"/>
  <c r="CK892" i="12"/>
  <c r="CK1003" i="12" s="1"/>
  <c r="CS892" i="12"/>
  <c r="CS1003" i="12" s="1"/>
  <c r="DA892" i="12"/>
  <c r="DA1003" i="12" s="1"/>
  <c r="D893" i="12"/>
  <c r="D1004" i="12" s="1"/>
  <c r="L893" i="12"/>
  <c r="L1004" i="12" s="1"/>
  <c r="T893" i="12"/>
  <c r="T1004" i="12" s="1"/>
  <c r="AB893" i="12"/>
  <c r="AB1004" i="12" s="1"/>
  <c r="AJ893" i="12"/>
  <c r="AJ1004" i="12" s="1"/>
  <c r="AR893" i="12"/>
  <c r="AR1004" i="12" s="1"/>
  <c r="AZ893" i="12"/>
  <c r="AZ1004" i="12" s="1"/>
  <c r="BH893" i="12"/>
  <c r="BH1004" i="12" s="1"/>
  <c r="BP893" i="12"/>
  <c r="BP1004" i="12" s="1"/>
  <c r="BX893" i="12"/>
  <c r="BX1004" i="12" s="1"/>
  <c r="CF893" i="12"/>
  <c r="CF1004" i="12" s="1"/>
  <c r="CN893" i="12"/>
  <c r="CN1004" i="12" s="1"/>
  <c r="CV893" i="12"/>
  <c r="CV1004" i="12" s="1"/>
  <c r="DD893" i="12"/>
  <c r="DD1004" i="12" s="1"/>
  <c r="G894" i="12"/>
  <c r="G1005" i="12" s="1"/>
  <c r="O894" i="12"/>
  <c r="O1005" i="12" s="1"/>
  <c r="W894" i="12"/>
  <c r="W1005" i="12" s="1"/>
  <c r="AE894" i="12"/>
  <c r="AE1005" i="12" s="1"/>
  <c r="AM894" i="12"/>
  <c r="AM1005" i="12" s="1"/>
  <c r="AU894" i="12"/>
  <c r="AU1005" i="12" s="1"/>
  <c r="BC894" i="12"/>
  <c r="BC1005" i="12" s="1"/>
  <c r="BK894" i="12"/>
  <c r="BK1005" i="12" s="1"/>
  <c r="BS894" i="12"/>
  <c r="BS1005" i="12" s="1"/>
  <c r="CA894" i="12"/>
  <c r="CA1005" i="12" s="1"/>
  <c r="CI894" i="12"/>
  <c r="CI1005" i="12" s="1"/>
  <c r="CQ894" i="12"/>
  <c r="CQ1005" i="12" s="1"/>
  <c r="CY894" i="12"/>
  <c r="CY1005" i="12" s="1"/>
  <c r="DG894" i="12"/>
  <c r="DG1005" i="12" s="1"/>
  <c r="J895" i="12"/>
  <c r="J1006" i="12" s="1"/>
  <c r="R895" i="12"/>
  <c r="R1006" i="12" s="1"/>
  <c r="Z895" i="12"/>
  <c r="Z1006" i="12" s="1"/>
  <c r="AH895" i="12"/>
  <c r="AH1006" i="12" s="1"/>
  <c r="AP895" i="12"/>
  <c r="AP1006" i="12" s="1"/>
  <c r="AX895" i="12"/>
  <c r="AX1006" i="12" s="1"/>
  <c r="BF895" i="12"/>
  <c r="BF1006" i="12" s="1"/>
  <c r="BN895" i="12"/>
  <c r="BN1006" i="12" s="1"/>
  <c r="BV895" i="12"/>
  <c r="BV1006" i="12" s="1"/>
  <c r="CD895" i="12"/>
  <c r="CD1006" i="12" s="1"/>
  <c r="CL895" i="12"/>
  <c r="CL1006" i="12" s="1"/>
  <c r="CT895" i="12"/>
  <c r="CT1006" i="12" s="1"/>
  <c r="DB895" i="12"/>
  <c r="DB1006" i="12" s="1"/>
  <c r="E896" i="12"/>
  <c r="E1007" i="12" s="1"/>
  <c r="M896" i="12"/>
  <c r="M1007" i="12" s="1"/>
  <c r="U896" i="12"/>
  <c r="U1007" i="12" s="1"/>
  <c r="AC896" i="12"/>
  <c r="AC1007" i="12" s="1"/>
  <c r="AK896" i="12"/>
  <c r="AK1007" i="12" s="1"/>
  <c r="AS896" i="12"/>
  <c r="AS1007" i="12" s="1"/>
  <c r="BA896" i="12"/>
  <c r="BA1007" i="12" s="1"/>
  <c r="BI896" i="12"/>
  <c r="BI1007" i="12" s="1"/>
  <c r="BQ896" i="12"/>
  <c r="BQ1007" i="12" s="1"/>
  <c r="BY896" i="12"/>
  <c r="BY1007" i="12" s="1"/>
  <c r="CG896" i="12"/>
  <c r="CG1007" i="12" s="1"/>
  <c r="CO896" i="12"/>
  <c r="CO1007" i="12" s="1"/>
  <c r="CW896" i="12"/>
  <c r="CW1007" i="12" s="1"/>
  <c r="DE896" i="12"/>
  <c r="DE1007" i="12" s="1"/>
  <c r="H897" i="12"/>
  <c r="H1008" i="12" s="1"/>
  <c r="P897" i="12"/>
  <c r="P1008" i="12" s="1"/>
  <c r="X897" i="12"/>
  <c r="X1008" i="12" s="1"/>
  <c r="AF897" i="12"/>
  <c r="AF1008" i="12" s="1"/>
  <c r="AN897" i="12"/>
  <c r="AN1008" i="12" s="1"/>
  <c r="AV897" i="12"/>
  <c r="AV1008" i="12" s="1"/>
  <c r="BD897" i="12"/>
  <c r="BD1008" i="12" s="1"/>
  <c r="BL897" i="12"/>
  <c r="BL1008" i="12" s="1"/>
  <c r="BT897" i="12"/>
  <c r="BT1008" i="12" s="1"/>
  <c r="CB897" i="12"/>
  <c r="CB1008" i="12" s="1"/>
  <c r="CJ897" i="12"/>
  <c r="CJ1008" i="12" s="1"/>
  <c r="CR897" i="12"/>
  <c r="CR1008" i="12" s="1"/>
  <c r="CZ897" i="12"/>
  <c r="CZ1008" i="12" s="1"/>
  <c r="DH897" i="12"/>
  <c r="DH1008" i="12" s="1"/>
  <c r="K898" i="12"/>
  <c r="K1009" i="12" s="1"/>
  <c r="S898" i="12"/>
  <c r="S1009" i="12" s="1"/>
  <c r="AA898" i="12"/>
  <c r="AA1009" i="12" s="1"/>
  <c r="AI898" i="12"/>
  <c r="AI1009" i="12" s="1"/>
  <c r="AQ898" i="12"/>
  <c r="AQ1009" i="12" s="1"/>
  <c r="AY898" i="12"/>
  <c r="AY1009" i="12" s="1"/>
  <c r="BG898" i="12"/>
  <c r="BG1009" i="12" s="1"/>
  <c r="BO898" i="12"/>
  <c r="BO1009" i="12" s="1"/>
  <c r="BW898" i="12"/>
  <c r="BW1009" i="12" s="1"/>
  <c r="CE898" i="12"/>
  <c r="CE1009" i="12" s="1"/>
  <c r="CM898" i="12"/>
  <c r="CM1009" i="12" s="1"/>
  <c r="CU898" i="12"/>
  <c r="CU1009" i="12" s="1"/>
  <c r="DC898" i="12"/>
  <c r="DC1009" i="12" s="1"/>
  <c r="F899" i="12"/>
  <c r="F1010" i="12" s="1"/>
  <c r="N899" i="12"/>
  <c r="N1010" i="12" s="1"/>
  <c r="V899" i="12"/>
  <c r="V1010" i="12" s="1"/>
  <c r="AD899" i="12"/>
  <c r="AD1010" i="12" s="1"/>
  <c r="AL899" i="12"/>
  <c r="AL1010" i="12" s="1"/>
  <c r="AT899" i="12"/>
  <c r="AT1010" i="12" s="1"/>
  <c r="BB899" i="12"/>
  <c r="BB1010" i="12" s="1"/>
  <c r="BJ899" i="12"/>
  <c r="BJ1010" i="12" s="1"/>
  <c r="BR899" i="12"/>
  <c r="BR1010" i="12" s="1"/>
  <c r="BZ899" i="12"/>
  <c r="BZ1010" i="12" s="1"/>
  <c r="CH899" i="12"/>
  <c r="CH1010" i="12" s="1"/>
  <c r="CP899" i="12"/>
  <c r="CP1010" i="12" s="1"/>
  <c r="CX899" i="12"/>
  <c r="CX1010" i="12" s="1"/>
  <c r="DF899" i="12"/>
  <c r="DF1010" i="12" s="1"/>
  <c r="I900" i="12"/>
  <c r="I1011" i="12" s="1"/>
  <c r="Q900" i="12"/>
  <c r="Q1011" i="12" s="1"/>
  <c r="Y900" i="12"/>
  <c r="Y1011" i="12" s="1"/>
  <c r="AG900" i="12"/>
  <c r="AG1011" i="12" s="1"/>
  <c r="AO900" i="12"/>
  <c r="AO1011" i="12" s="1"/>
  <c r="AW900" i="12"/>
  <c r="AW1011" i="12" s="1"/>
  <c r="BE900" i="12"/>
  <c r="BE1011" i="12" s="1"/>
  <c r="BM900" i="12"/>
  <c r="BM1011" i="12" s="1"/>
  <c r="BU900" i="12"/>
  <c r="BU1011" i="12" s="1"/>
  <c r="CC900" i="12"/>
  <c r="CC1011" i="12" s="1"/>
  <c r="CK900" i="12"/>
  <c r="CK1011" i="12" s="1"/>
  <c r="CS900" i="12"/>
  <c r="CS1011" i="12" s="1"/>
  <c r="DA900" i="12"/>
  <c r="DA1011" i="12" s="1"/>
  <c r="D901" i="12"/>
  <c r="D1012" i="12" s="1"/>
  <c r="L901" i="12"/>
  <c r="L1012" i="12" s="1"/>
  <c r="T901" i="12"/>
  <c r="T1012" i="12" s="1"/>
  <c r="AB901" i="12"/>
  <c r="AB1012" i="12" s="1"/>
  <c r="AJ901" i="12"/>
  <c r="AJ1012" i="12" s="1"/>
  <c r="AR901" i="12"/>
  <c r="AR1012" i="12" s="1"/>
  <c r="AZ901" i="12"/>
  <c r="AZ1012" i="12" s="1"/>
  <c r="BH901" i="12"/>
  <c r="BH1012" i="12" s="1"/>
  <c r="BP901" i="12"/>
  <c r="BP1012" i="12" s="1"/>
  <c r="BX901" i="12"/>
  <c r="BX1012" i="12" s="1"/>
  <c r="CF901" i="12"/>
  <c r="CF1012" i="12" s="1"/>
  <c r="CN901" i="12"/>
  <c r="CN1012" i="12" s="1"/>
  <c r="CV901" i="12"/>
  <c r="CV1012" i="12" s="1"/>
  <c r="DD901" i="12"/>
  <c r="DD1012" i="12" s="1"/>
  <c r="G902" i="12"/>
  <c r="G1013" i="12" s="1"/>
  <c r="O902" i="12"/>
  <c r="O1013" i="12" s="1"/>
  <c r="W902" i="12"/>
  <c r="W1013" i="12" s="1"/>
  <c r="AE902" i="12"/>
  <c r="AE1013" i="12" s="1"/>
  <c r="AM902" i="12"/>
  <c r="AM1013" i="12" s="1"/>
  <c r="AU902" i="12"/>
  <c r="AU1013" i="12" s="1"/>
  <c r="BC902" i="12"/>
  <c r="BC1013" i="12" s="1"/>
  <c r="BK902" i="12"/>
  <c r="BK1013" i="12" s="1"/>
  <c r="BS902" i="12"/>
  <c r="BS1013" i="12" s="1"/>
  <c r="CA902" i="12"/>
  <c r="CA1013" i="12" s="1"/>
  <c r="CI902" i="12"/>
  <c r="CI1013" i="12" s="1"/>
  <c r="CQ902" i="12"/>
  <c r="CQ1013" i="12" s="1"/>
  <c r="CY902" i="12"/>
  <c r="CY1013" i="12" s="1"/>
  <c r="DG902" i="12"/>
  <c r="DG1013" i="12" s="1"/>
  <c r="CU857" i="12"/>
  <c r="CU968" i="12" s="1"/>
  <c r="AJ868" i="12"/>
  <c r="AJ979" i="12" s="1"/>
  <c r="BW870" i="12"/>
  <c r="BW981" i="12" s="1"/>
  <c r="CP871" i="12"/>
  <c r="CP982" i="12" s="1"/>
  <c r="D873" i="12"/>
  <c r="D984" i="12" s="1"/>
  <c r="W874" i="12"/>
  <c r="W985" i="12" s="1"/>
  <c r="AP875" i="12"/>
  <c r="AP986" i="12" s="1"/>
  <c r="BI876" i="12"/>
  <c r="BI987" i="12" s="1"/>
  <c r="CB877" i="12"/>
  <c r="CB988" i="12" s="1"/>
  <c r="CU878" i="12"/>
  <c r="CU989" i="12" s="1"/>
  <c r="I880" i="12"/>
  <c r="I991" i="12" s="1"/>
  <c r="BF880" i="12"/>
  <c r="BF991" i="12" s="1"/>
  <c r="BW880" i="12"/>
  <c r="BW991" i="12" s="1"/>
  <c r="CM880" i="12"/>
  <c r="CM991" i="12" s="1"/>
  <c r="DC880" i="12"/>
  <c r="DC991" i="12" s="1"/>
  <c r="N881" i="12"/>
  <c r="N992" i="12" s="1"/>
  <c r="AD881" i="12"/>
  <c r="AD992" i="12" s="1"/>
  <c r="AT881" i="12"/>
  <c r="AT992" i="12" s="1"/>
  <c r="BJ881" i="12"/>
  <c r="BJ992" i="12" s="1"/>
  <c r="BZ881" i="12"/>
  <c r="BZ992" i="12" s="1"/>
  <c r="CP881" i="12"/>
  <c r="CP992" i="12" s="1"/>
  <c r="DF881" i="12"/>
  <c r="DF992" i="12" s="1"/>
  <c r="Q882" i="12"/>
  <c r="Q993" i="12" s="1"/>
  <c r="AG882" i="12"/>
  <c r="AG993" i="12" s="1"/>
  <c r="AW882" i="12"/>
  <c r="AW993" i="12" s="1"/>
  <c r="BM882" i="12"/>
  <c r="BM993" i="12" s="1"/>
  <c r="CC882" i="12"/>
  <c r="CC993" i="12" s="1"/>
  <c r="CS882" i="12"/>
  <c r="CS993" i="12" s="1"/>
  <c r="D883" i="12"/>
  <c r="D994" i="12" s="1"/>
  <c r="T883" i="12"/>
  <c r="T994" i="12" s="1"/>
  <c r="AJ883" i="12"/>
  <c r="AJ994" i="12" s="1"/>
  <c r="AZ883" i="12"/>
  <c r="AZ994" i="12" s="1"/>
  <c r="BP883" i="12"/>
  <c r="BP994" i="12" s="1"/>
  <c r="CF883" i="12"/>
  <c r="CF994" i="12" s="1"/>
  <c r="CV883" i="12"/>
  <c r="CV994" i="12" s="1"/>
  <c r="G884" i="12"/>
  <c r="G995" i="12" s="1"/>
  <c r="W884" i="12"/>
  <c r="W995" i="12" s="1"/>
  <c r="AM884" i="12"/>
  <c r="AM995" i="12" s="1"/>
  <c r="BC884" i="12"/>
  <c r="BC995" i="12" s="1"/>
  <c r="BS884" i="12"/>
  <c r="BS995" i="12" s="1"/>
  <c r="CI884" i="12"/>
  <c r="CI995" i="12" s="1"/>
  <c r="CY884" i="12"/>
  <c r="CY995" i="12" s="1"/>
  <c r="J885" i="12"/>
  <c r="J996" i="12" s="1"/>
  <c r="Z885" i="12"/>
  <c r="Z996" i="12" s="1"/>
  <c r="AP885" i="12"/>
  <c r="AP996" i="12" s="1"/>
  <c r="BF885" i="12"/>
  <c r="BF996" i="12" s="1"/>
  <c r="BV885" i="12"/>
  <c r="BV996" i="12" s="1"/>
  <c r="CL885" i="12"/>
  <c r="CL996" i="12" s="1"/>
  <c r="DB885" i="12"/>
  <c r="DB996" i="12" s="1"/>
  <c r="M886" i="12"/>
  <c r="M997" i="12" s="1"/>
  <c r="AC886" i="12"/>
  <c r="AC997" i="12" s="1"/>
  <c r="AS886" i="12"/>
  <c r="AS997" i="12" s="1"/>
  <c r="BI886" i="12"/>
  <c r="BI997" i="12" s="1"/>
  <c r="BY886" i="12"/>
  <c r="BY997" i="12" s="1"/>
  <c r="CO886" i="12"/>
  <c r="CO997" i="12" s="1"/>
  <c r="DE886" i="12"/>
  <c r="DE997" i="12" s="1"/>
  <c r="P887" i="12"/>
  <c r="P998" i="12" s="1"/>
  <c r="AF887" i="12"/>
  <c r="AF998" i="12" s="1"/>
  <c r="AV887" i="12"/>
  <c r="AV998" i="12" s="1"/>
  <c r="BL887" i="12"/>
  <c r="BL998" i="12" s="1"/>
  <c r="CB887" i="12"/>
  <c r="CB998" i="12" s="1"/>
  <c r="CR887" i="12"/>
  <c r="CR998" i="12" s="1"/>
  <c r="DH887" i="12"/>
  <c r="DH998" i="12" s="1"/>
  <c r="S888" i="12"/>
  <c r="S999" i="12" s="1"/>
  <c r="AI888" i="12"/>
  <c r="AI999" i="12" s="1"/>
  <c r="AY888" i="12"/>
  <c r="AY999" i="12" s="1"/>
  <c r="BO888" i="12"/>
  <c r="BO999" i="12" s="1"/>
  <c r="CE888" i="12"/>
  <c r="CE999" i="12" s="1"/>
  <c r="CU888" i="12"/>
  <c r="CU999" i="12" s="1"/>
  <c r="F889" i="12"/>
  <c r="F1000" i="12" s="1"/>
  <c r="V889" i="12"/>
  <c r="V1000" i="12" s="1"/>
  <c r="AL889" i="12"/>
  <c r="AL1000" i="12" s="1"/>
  <c r="BB889" i="12"/>
  <c r="BB1000" i="12" s="1"/>
  <c r="BR889" i="12"/>
  <c r="BR1000" i="12" s="1"/>
  <c r="CH889" i="12"/>
  <c r="CH1000" i="12" s="1"/>
  <c r="CX889" i="12"/>
  <c r="CX1000" i="12" s="1"/>
  <c r="I890" i="12"/>
  <c r="I1001" i="12" s="1"/>
  <c r="Y890" i="12"/>
  <c r="Y1001" i="12" s="1"/>
  <c r="AO890" i="12"/>
  <c r="AO1001" i="12" s="1"/>
  <c r="BE890" i="12"/>
  <c r="BE1001" i="12" s="1"/>
  <c r="BU890" i="12"/>
  <c r="BU1001" i="12" s="1"/>
  <c r="CK890" i="12"/>
  <c r="CK1001" i="12" s="1"/>
  <c r="DA890" i="12"/>
  <c r="DA1001" i="12" s="1"/>
  <c r="L891" i="12"/>
  <c r="L1002" i="12" s="1"/>
  <c r="AB891" i="12"/>
  <c r="AB1002" i="12" s="1"/>
  <c r="AQ891" i="12"/>
  <c r="AQ1002" i="12" s="1"/>
  <c r="BA891" i="12"/>
  <c r="BA1002" i="12" s="1"/>
  <c r="BK891" i="12"/>
  <c r="BK1002" i="12" s="1"/>
  <c r="BS891" i="12"/>
  <c r="BS1002" i="12" s="1"/>
  <c r="CA891" i="12"/>
  <c r="CA1002" i="12" s="1"/>
  <c r="CI891" i="12"/>
  <c r="CI1002" i="12" s="1"/>
  <c r="CQ891" i="12"/>
  <c r="CQ1002" i="12" s="1"/>
  <c r="CY891" i="12"/>
  <c r="CY1002" i="12" s="1"/>
  <c r="DG891" i="12"/>
  <c r="DG1002" i="12" s="1"/>
  <c r="J892" i="12"/>
  <c r="J1003" i="12" s="1"/>
  <c r="R892" i="12"/>
  <c r="R1003" i="12" s="1"/>
  <c r="Z892" i="12"/>
  <c r="Z1003" i="12" s="1"/>
  <c r="AH892" i="12"/>
  <c r="AH1003" i="12" s="1"/>
  <c r="AP892" i="12"/>
  <c r="AP1003" i="12" s="1"/>
  <c r="AX892" i="12"/>
  <c r="AX1003" i="12" s="1"/>
  <c r="BF892" i="12"/>
  <c r="BF1003" i="12" s="1"/>
  <c r="BN892" i="12"/>
  <c r="BN1003" i="12" s="1"/>
  <c r="BV892" i="12"/>
  <c r="BV1003" i="12" s="1"/>
  <c r="CD892" i="12"/>
  <c r="CD1003" i="12" s="1"/>
  <c r="CL892" i="12"/>
  <c r="CL1003" i="12" s="1"/>
  <c r="CT892" i="12"/>
  <c r="CT1003" i="12" s="1"/>
  <c r="DB892" i="12"/>
  <c r="DB1003" i="12" s="1"/>
  <c r="E893" i="12"/>
  <c r="E1004" i="12" s="1"/>
  <c r="M893" i="12"/>
  <c r="M1004" i="12" s="1"/>
  <c r="U893" i="12"/>
  <c r="U1004" i="12" s="1"/>
  <c r="AC893" i="12"/>
  <c r="AC1004" i="12" s="1"/>
  <c r="AK893" i="12"/>
  <c r="AK1004" i="12" s="1"/>
  <c r="AS893" i="12"/>
  <c r="AS1004" i="12" s="1"/>
  <c r="BA893" i="12"/>
  <c r="BA1004" i="12" s="1"/>
  <c r="BI893" i="12"/>
  <c r="BI1004" i="12" s="1"/>
  <c r="BQ893" i="12"/>
  <c r="BQ1004" i="12" s="1"/>
  <c r="BY893" i="12"/>
  <c r="BY1004" i="12" s="1"/>
  <c r="CG893" i="12"/>
  <c r="CG1004" i="12" s="1"/>
  <c r="CO893" i="12"/>
  <c r="CO1004" i="12" s="1"/>
  <c r="CW893" i="12"/>
  <c r="CW1004" i="12" s="1"/>
  <c r="DE893" i="12"/>
  <c r="DE1004" i="12" s="1"/>
  <c r="H894" i="12"/>
  <c r="H1005" i="12" s="1"/>
  <c r="P894" i="12"/>
  <c r="P1005" i="12" s="1"/>
  <c r="X894" i="12"/>
  <c r="X1005" i="12" s="1"/>
  <c r="AF894" i="12"/>
  <c r="AF1005" i="12" s="1"/>
  <c r="AN894" i="12"/>
  <c r="AN1005" i="12" s="1"/>
  <c r="AV894" i="12"/>
  <c r="AV1005" i="12" s="1"/>
  <c r="BD894" i="12"/>
  <c r="BD1005" i="12" s="1"/>
  <c r="BL894" i="12"/>
  <c r="BL1005" i="12" s="1"/>
  <c r="BT894" i="12"/>
  <c r="BT1005" i="12" s="1"/>
  <c r="CB894" i="12"/>
  <c r="CB1005" i="12" s="1"/>
  <c r="CJ894" i="12"/>
  <c r="CJ1005" i="12" s="1"/>
  <c r="CR894" i="12"/>
  <c r="CR1005" i="12" s="1"/>
  <c r="CZ894" i="12"/>
  <c r="CZ1005" i="12" s="1"/>
  <c r="DH894" i="12"/>
  <c r="DH1005" i="12" s="1"/>
  <c r="K895" i="12"/>
  <c r="K1006" i="12" s="1"/>
  <c r="S895" i="12"/>
  <c r="S1006" i="12" s="1"/>
  <c r="AA895" i="12"/>
  <c r="AA1006" i="12" s="1"/>
  <c r="AI895" i="12"/>
  <c r="AI1006" i="12" s="1"/>
  <c r="AQ895" i="12"/>
  <c r="AQ1006" i="12" s="1"/>
  <c r="AY895" i="12"/>
  <c r="AY1006" i="12" s="1"/>
  <c r="BG895" i="12"/>
  <c r="BG1006" i="12" s="1"/>
  <c r="BO895" i="12"/>
  <c r="BO1006" i="12" s="1"/>
  <c r="BW895" i="12"/>
  <c r="BW1006" i="12" s="1"/>
  <c r="CE895" i="12"/>
  <c r="CE1006" i="12" s="1"/>
  <c r="CM895" i="12"/>
  <c r="CM1006" i="12" s="1"/>
  <c r="CU895" i="12"/>
  <c r="CU1006" i="12" s="1"/>
  <c r="DC895" i="12"/>
  <c r="DC1006" i="12" s="1"/>
  <c r="F896" i="12"/>
  <c r="F1007" i="12" s="1"/>
  <c r="N896" i="12"/>
  <c r="N1007" i="12" s="1"/>
  <c r="V896" i="12"/>
  <c r="V1007" i="12" s="1"/>
  <c r="AD896" i="12"/>
  <c r="AD1007" i="12" s="1"/>
  <c r="AL896" i="12"/>
  <c r="AL1007" i="12" s="1"/>
  <c r="AT896" i="12"/>
  <c r="AT1007" i="12" s="1"/>
  <c r="BB896" i="12"/>
  <c r="BB1007" i="12" s="1"/>
  <c r="BJ896" i="12"/>
  <c r="BJ1007" i="12" s="1"/>
  <c r="BR896" i="12"/>
  <c r="BR1007" i="12" s="1"/>
  <c r="BZ896" i="12"/>
  <c r="BZ1007" i="12" s="1"/>
  <c r="CH896" i="12"/>
  <c r="CH1007" i="12" s="1"/>
  <c r="CP896" i="12"/>
  <c r="CP1007" i="12" s="1"/>
  <c r="CX896" i="12"/>
  <c r="CX1007" i="12" s="1"/>
  <c r="DF896" i="12"/>
  <c r="DF1007" i="12" s="1"/>
  <c r="I897" i="12"/>
  <c r="I1008" i="12" s="1"/>
  <c r="Q897" i="12"/>
  <c r="Q1008" i="12" s="1"/>
  <c r="Y897" i="12"/>
  <c r="Y1008" i="12" s="1"/>
  <c r="AG897" i="12"/>
  <c r="AG1008" i="12" s="1"/>
  <c r="AO897" i="12"/>
  <c r="AO1008" i="12" s="1"/>
  <c r="AW897" i="12"/>
  <c r="AW1008" i="12" s="1"/>
  <c r="BE897" i="12"/>
  <c r="BE1008" i="12" s="1"/>
  <c r="BM897" i="12"/>
  <c r="BM1008" i="12" s="1"/>
  <c r="BU897" i="12"/>
  <c r="BU1008" i="12" s="1"/>
  <c r="CC897" i="12"/>
  <c r="CC1008" i="12" s="1"/>
  <c r="CK897" i="12"/>
  <c r="CK1008" i="12" s="1"/>
  <c r="CS897" i="12"/>
  <c r="CS1008" i="12" s="1"/>
  <c r="DA897" i="12"/>
  <c r="DA1008" i="12" s="1"/>
  <c r="D898" i="12"/>
  <c r="D1009" i="12" s="1"/>
  <c r="L898" i="12"/>
  <c r="L1009" i="12" s="1"/>
  <c r="T898" i="12"/>
  <c r="T1009" i="12" s="1"/>
  <c r="AB898" i="12"/>
  <c r="AB1009" i="12" s="1"/>
  <c r="AJ898" i="12"/>
  <c r="AJ1009" i="12" s="1"/>
  <c r="AR898" i="12"/>
  <c r="AR1009" i="12" s="1"/>
  <c r="AZ898" i="12"/>
  <c r="AZ1009" i="12" s="1"/>
  <c r="BH898" i="12"/>
  <c r="BH1009" i="12" s="1"/>
  <c r="BP898" i="12"/>
  <c r="BP1009" i="12" s="1"/>
  <c r="BX898" i="12"/>
  <c r="BX1009" i="12" s="1"/>
  <c r="CF898" i="12"/>
  <c r="CF1009" i="12" s="1"/>
  <c r="CN898" i="12"/>
  <c r="CN1009" i="12" s="1"/>
  <c r="CV898" i="12"/>
  <c r="CV1009" i="12" s="1"/>
  <c r="DD898" i="12"/>
  <c r="DD1009" i="12" s="1"/>
  <c r="G899" i="12"/>
  <c r="G1010" i="12" s="1"/>
  <c r="O899" i="12"/>
  <c r="O1010" i="12" s="1"/>
  <c r="W899" i="12"/>
  <c r="W1010" i="12" s="1"/>
  <c r="AE899" i="12"/>
  <c r="AE1010" i="12" s="1"/>
  <c r="AM899" i="12"/>
  <c r="AM1010" i="12" s="1"/>
  <c r="AU899" i="12"/>
  <c r="AU1010" i="12" s="1"/>
  <c r="BC899" i="12"/>
  <c r="BC1010" i="12" s="1"/>
  <c r="BK899" i="12"/>
  <c r="BK1010" i="12" s="1"/>
  <c r="BS899" i="12"/>
  <c r="BS1010" i="12" s="1"/>
  <c r="CA899" i="12"/>
  <c r="CA1010" i="12" s="1"/>
  <c r="CI899" i="12"/>
  <c r="CI1010" i="12" s="1"/>
  <c r="CQ899" i="12"/>
  <c r="CQ1010" i="12" s="1"/>
  <c r="CY899" i="12"/>
  <c r="CY1010" i="12" s="1"/>
  <c r="DG899" i="12"/>
  <c r="DG1010" i="12" s="1"/>
  <c r="J900" i="12"/>
  <c r="J1011" i="12" s="1"/>
  <c r="R900" i="12"/>
  <c r="R1011" i="12" s="1"/>
  <c r="Z900" i="12"/>
  <c r="Z1011" i="12" s="1"/>
  <c r="AH900" i="12"/>
  <c r="AH1011" i="12" s="1"/>
  <c r="AP900" i="12"/>
  <c r="AP1011" i="12" s="1"/>
  <c r="AX900" i="12"/>
  <c r="AX1011" i="12" s="1"/>
  <c r="BF900" i="12"/>
  <c r="BF1011" i="12" s="1"/>
  <c r="BN900" i="12"/>
  <c r="BN1011" i="12" s="1"/>
  <c r="BV900" i="12"/>
  <c r="BV1011" i="12" s="1"/>
  <c r="CD900" i="12"/>
  <c r="CD1011" i="12" s="1"/>
  <c r="CL900" i="12"/>
  <c r="CL1011" i="12" s="1"/>
  <c r="CT900" i="12"/>
  <c r="CT1011" i="12" s="1"/>
  <c r="DB900" i="12"/>
  <c r="DB1011" i="12" s="1"/>
  <c r="E901" i="12"/>
  <c r="E1012" i="12" s="1"/>
  <c r="M901" i="12"/>
  <c r="M1012" i="12" s="1"/>
  <c r="U901" i="12"/>
  <c r="U1012" i="12" s="1"/>
  <c r="AC901" i="12"/>
  <c r="AC1012" i="12" s="1"/>
  <c r="AK901" i="12"/>
  <c r="AK1012" i="12" s="1"/>
  <c r="AS901" i="12"/>
  <c r="AS1012" i="12" s="1"/>
  <c r="BA901" i="12"/>
  <c r="BA1012" i="12" s="1"/>
  <c r="BI901" i="12"/>
  <c r="BI1012" i="12" s="1"/>
  <c r="BQ901" i="12"/>
  <c r="BQ1012" i="12" s="1"/>
  <c r="BY901" i="12"/>
  <c r="BY1012" i="12" s="1"/>
  <c r="CG901" i="12"/>
  <c r="CG1012" i="12" s="1"/>
  <c r="CO901" i="12"/>
  <c r="CO1012" i="12" s="1"/>
  <c r="CW901" i="12"/>
  <c r="CW1012" i="12" s="1"/>
  <c r="DE901" i="12"/>
  <c r="DE1012" i="12" s="1"/>
  <c r="H902" i="12"/>
  <c r="H1013" i="12" s="1"/>
  <c r="P902" i="12"/>
  <c r="P1013" i="12" s="1"/>
  <c r="X902" i="12"/>
  <c r="X1013" i="12" s="1"/>
  <c r="AF902" i="12"/>
  <c r="AF1013" i="12" s="1"/>
  <c r="AN902" i="12"/>
  <c r="AN1013" i="12" s="1"/>
  <c r="AV902" i="12"/>
  <c r="AV1013" i="12" s="1"/>
  <c r="BD902" i="12"/>
  <c r="BD1013" i="12" s="1"/>
  <c r="BL902" i="12"/>
  <c r="BL1013" i="12" s="1"/>
  <c r="BT902" i="12"/>
  <c r="BT1013" i="12" s="1"/>
  <c r="CB902" i="12"/>
  <c r="CB1013" i="12" s="1"/>
  <c r="CJ902" i="12"/>
  <c r="CJ1013" i="12" s="1"/>
  <c r="CR902" i="12"/>
  <c r="CR1013" i="12" s="1"/>
  <c r="CZ902" i="12"/>
  <c r="CZ1013" i="12" s="1"/>
  <c r="DH902" i="12"/>
  <c r="DH1013" i="12" s="1"/>
  <c r="AY859" i="12"/>
  <c r="AY970" i="12" s="1"/>
  <c r="BP868" i="12"/>
  <c r="BP979" i="12" s="1"/>
  <c r="CE870" i="12"/>
  <c r="CE981" i="12" s="1"/>
  <c r="CX871" i="12"/>
  <c r="CX982" i="12" s="1"/>
  <c r="L873" i="12"/>
  <c r="L984" i="12" s="1"/>
  <c r="AE874" i="12"/>
  <c r="AE985" i="12" s="1"/>
  <c r="AX875" i="12"/>
  <c r="AX986" i="12" s="1"/>
  <c r="BQ876" i="12"/>
  <c r="BQ987" i="12" s="1"/>
  <c r="CJ877" i="12"/>
  <c r="CJ988" i="12" s="1"/>
  <c r="DC878" i="12"/>
  <c r="DC989" i="12" s="1"/>
  <c r="Q880" i="12"/>
  <c r="Q991" i="12" s="1"/>
  <c r="BH880" i="12"/>
  <c r="BH991" i="12" s="1"/>
  <c r="BX880" i="12"/>
  <c r="BX991" i="12" s="1"/>
  <c r="CN880" i="12"/>
  <c r="CN991" i="12" s="1"/>
  <c r="DD880" i="12"/>
  <c r="DD991" i="12" s="1"/>
  <c r="O881" i="12"/>
  <c r="O992" i="12" s="1"/>
  <c r="AE881" i="12"/>
  <c r="AE992" i="12" s="1"/>
  <c r="AU881" i="12"/>
  <c r="AU992" i="12" s="1"/>
  <c r="BK881" i="12"/>
  <c r="BK992" i="12" s="1"/>
  <c r="CA881" i="12"/>
  <c r="CA992" i="12" s="1"/>
  <c r="CQ881" i="12"/>
  <c r="CQ992" i="12" s="1"/>
  <c r="DG881" i="12"/>
  <c r="DG992" i="12" s="1"/>
  <c r="R882" i="12"/>
  <c r="R993" i="12" s="1"/>
  <c r="AH882" i="12"/>
  <c r="AH993" i="12" s="1"/>
  <c r="AX882" i="12"/>
  <c r="AX993" i="12" s="1"/>
  <c r="BN882" i="12"/>
  <c r="BN993" i="12" s="1"/>
  <c r="CD882" i="12"/>
  <c r="CD993" i="12" s="1"/>
  <c r="CT882" i="12"/>
  <c r="CT993" i="12" s="1"/>
  <c r="E883" i="12"/>
  <c r="E994" i="12" s="1"/>
  <c r="U883" i="12"/>
  <c r="U994" i="12" s="1"/>
  <c r="AK883" i="12"/>
  <c r="AK994" i="12" s="1"/>
  <c r="BA883" i="12"/>
  <c r="BA994" i="12" s="1"/>
  <c r="BQ883" i="12"/>
  <c r="BQ994" i="12" s="1"/>
  <c r="CG883" i="12"/>
  <c r="CG994" i="12" s="1"/>
  <c r="CW883" i="12"/>
  <c r="CW994" i="12" s="1"/>
  <c r="H884" i="12"/>
  <c r="H995" i="12" s="1"/>
  <c r="X884" i="12"/>
  <c r="X995" i="12" s="1"/>
  <c r="AN884" i="12"/>
  <c r="AN995" i="12" s="1"/>
  <c r="BD884" i="12"/>
  <c r="BD995" i="12" s="1"/>
  <c r="BT884" i="12"/>
  <c r="BT995" i="12" s="1"/>
  <c r="CJ884" i="12"/>
  <c r="CJ995" i="12" s="1"/>
  <c r="CZ884" i="12"/>
  <c r="CZ995" i="12" s="1"/>
  <c r="K885" i="12"/>
  <c r="K996" i="12" s="1"/>
  <c r="AA885" i="12"/>
  <c r="AA996" i="12" s="1"/>
  <c r="AQ885" i="12"/>
  <c r="AQ996" i="12" s="1"/>
  <c r="BG885" i="12"/>
  <c r="BG996" i="12" s="1"/>
  <c r="BW885" i="12"/>
  <c r="BW996" i="12" s="1"/>
  <c r="CM885" i="12"/>
  <c r="CM996" i="12" s="1"/>
  <c r="DC885" i="12"/>
  <c r="DC996" i="12" s="1"/>
  <c r="N886" i="12"/>
  <c r="N997" i="12" s="1"/>
  <c r="AD886" i="12"/>
  <c r="AD997" i="12" s="1"/>
  <c r="AT886" i="12"/>
  <c r="AT997" i="12" s="1"/>
  <c r="BJ886" i="12"/>
  <c r="BJ997" i="12" s="1"/>
  <c r="BZ886" i="12"/>
  <c r="BZ997" i="12" s="1"/>
  <c r="CP886" i="12"/>
  <c r="CP997" i="12" s="1"/>
  <c r="DF886" i="12"/>
  <c r="DF997" i="12" s="1"/>
  <c r="Q887" i="12"/>
  <c r="Q998" i="12" s="1"/>
  <c r="AG887" i="12"/>
  <c r="AG998" i="12" s="1"/>
  <c r="AW887" i="12"/>
  <c r="AW998" i="12" s="1"/>
  <c r="BM887" i="12"/>
  <c r="BM998" i="12" s="1"/>
  <c r="CC887" i="12"/>
  <c r="CC998" i="12" s="1"/>
  <c r="CS887" i="12"/>
  <c r="CS998" i="12" s="1"/>
  <c r="D888" i="12"/>
  <c r="D999" i="12" s="1"/>
  <c r="T888" i="12"/>
  <c r="T999" i="12" s="1"/>
  <c r="AJ888" i="12"/>
  <c r="AJ999" i="12" s="1"/>
  <c r="AZ888" i="12"/>
  <c r="AZ999" i="12" s="1"/>
  <c r="BP888" i="12"/>
  <c r="BP999" i="12" s="1"/>
  <c r="CF888" i="12"/>
  <c r="CF999" i="12" s="1"/>
  <c r="CV888" i="12"/>
  <c r="CV999" i="12" s="1"/>
  <c r="G889" i="12"/>
  <c r="G1000" i="12" s="1"/>
  <c r="W889" i="12"/>
  <c r="W1000" i="12" s="1"/>
  <c r="AM889" i="12"/>
  <c r="AM1000" i="12" s="1"/>
  <c r="BC889" i="12"/>
  <c r="BC1000" i="12" s="1"/>
  <c r="BS889" i="12"/>
  <c r="BS1000" i="12" s="1"/>
  <c r="CI889" i="12"/>
  <c r="CI1000" i="12" s="1"/>
  <c r="CY889" i="12"/>
  <c r="CY1000" i="12" s="1"/>
  <c r="J890" i="12"/>
  <c r="J1001" i="12" s="1"/>
  <c r="Z890" i="12"/>
  <c r="Z1001" i="12" s="1"/>
  <c r="AP890" i="12"/>
  <c r="AP1001" i="12" s="1"/>
  <c r="BF890" i="12"/>
  <c r="BF1001" i="12" s="1"/>
  <c r="BV890" i="12"/>
  <c r="BV1001" i="12" s="1"/>
  <c r="CL890" i="12"/>
  <c r="CL1001" i="12" s="1"/>
  <c r="DB890" i="12"/>
  <c r="DB1001" i="12" s="1"/>
  <c r="M891" i="12"/>
  <c r="M1002" i="12" s="1"/>
  <c r="AC891" i="12"/>
  <c r="AC1002" i="12" s="1"/>
  <c r="AR891" i="12"/>
  <c r="AR1002" i="12" s="1"/>
  <c r="BD891" i="12"/>
  <c r="BD1002" i="12" s="1"/>
  <c r="BL891" i="12"/>
  <c r="BL1002" i="12" s="1"/>
  <c r="BT891" i="12"/>
  <c r="BT1002" i="12" s="1"/>
  <c r="CB891" i="12"/>
  <c r="CB1002" i="12" s="1"/>
  <c r="CJ891" i="12"/>
  <c r="CJ1002" i="12" s="1"/>
  <c r="CR891" i="12"/>
  <c r="CR1002" i="12" s="1"/>
  <c r="CZ891" i="12"/>
  <c r="CZ1002" i="12" s="1"/>
  <c r="DH891" i="12"/>
  <c r="DH1002" i="12" s="1"/>
  <c r="K892" i="12"/>
  <c r="K1003" i="12" s="1"/>
  <c r="S892" i="12"/>
  <c r="S1003" i="12" s="1"/>
  <c r="AA892" i="12"/>
  <c r="AA1003" i="12" s="1"/>
  <c r="AI892" i="12"/>
  <c r="AI1003" i="12" s="1"/>
  <c r="AQ892" i="12"/>
  <c r="AQ1003" i="12" s="1"/>
  <c r="AY892" i="12"/>
  <c r="AY1003" i="12" s="1"/>
  <c r="BG892" i="12"/>
  <c r="BG1003" i="12" s="1"/>
  <c r="BO892" i="12"/>
  <c r="BO1003" i="12" s="1"/>
  <c r="BW892" i="12"/>
  <c r="BW1003" i="12" s="1"/>
  <c r="CE892" i="12"/>
  <c r="CE1003" i="12" s="1"/>
  <c r="CM892" i="12"/>
  <c r="CM1003" i="12" s="1"/>
  <c r="CU892" i="12"/>
  <c r="CU1003" i="12" s="1"/>
  <c r="DC892" i="12"/>
  <c r="DC1003" i="12" s="1"/>
  <c r="F893" i="12"/>
  <c r="F1004" i="12" s="1"/>
  <c r="N893" i="12"/>
  <c r="N1004" i="12" s="1"/>
  <c r="V893" i="12"/>
  <c r="V1004" i="12" s="1"/>
  <c r="AD893" i="12"/>
  <c r="AD1004" i="12" s="1"/>
  <c r="AL893" i="12"/>
  <c r="AL1004" i="12" s="1"/>
  <c r="AT893" i="12"/>
  <c r="AT1004" i="12" s="1"/>
  <c r="BB893" i="12"/>
  <c r="BB1004" i="12" s="1"/>
  <c r="BJ893" i="12"/>
  <c r="BJ1004" i="12" s="1"/>
  <c r="BR893" i="12"/>
  <c r="BR1004" i="12" s="1"/>
  <c r="BZ893" i="12"/>
  <c r="BZ1004" i="12" s="1"/>
  <c r="CH893" i="12"/>
  <c r="CH1004" i="12" s="1"/>
  <c r="CP893" i="12"/>
  <c r="CP1004" i="12" s="1"/>
  <c r="CX893" i="12"/>
  <c r="CX1004" i="12" s="1"/>
  <c r="DF893" i="12"/>
  <c r="DF1004" i="12" s="1"/>
  <c r="I894" i="12"/>
  <c r="I1005" i="12" s="1"/>
  <c r="Q894" i="12"/>
  <c r="Q1005" i="12" s="1"/>
  <c r="Y894" i="12"/>
  <c r="Y1005" i="12" s="1"/>
  <c r="AG894" i="12"/>
  <c r="AG1005" i="12" s="1"/>
  <c r="AO894" i="12"/>
  <c r="AO1005" i="12" s="1"/>
  <c r="AW894" i="12"/>
  <c r="AW1005" i="12" s="1"/>
  <c r="BE894" i="12"/>
  <c r="BE1005" i="12" s="1"/>
  <c r="BM894" i="12"/>
  <c r="BM1005" i="12" s="1"/>
  <c r="BU894" i="12"/>
  <c r="BU1005" i="12" s="1"/>
  <c r="CC894" i="12"/>
  <c r="CC1005" i="12" s="1"/>
  <c r="CK894" i="12"/>
  <c r="CK1005" i="12" s="1"/>
  <c r="CS894" i="12"/>
  <c r="CS1005" i="12" s="1"/>
  <c r="DA894" i="12"/>
  <c r="DA1005" i="12" s="1"/>
  <c r="D895" i="12"/>
  <c r="D1006" i="12" s="1"/>
  <c r="L895" i="12"/>
  <c r="L1006" i="12" s="1"/>
  <c r="T895" i="12"/>
  <c r="T1006" i="12" s="1"/>
  <c r="AB895" i="12"/>
  <c r="AB1006" i="12" s="1"/>
  <c r="AJ895" i="12"/>
  <c r="AJ1006" i="12" s="1"/>
  <c r="AR895" i="12"/>
  <c r="AR1006" i="12" s="1"/>
  <c r="AZ895" i="12"/>
  <c r="AZ1006" i="12" s="1"/>
  <c r="BH895" i="12"/>
  <c r="BH1006" i="12" s="1"/>
  <c r="BP895" i="12"/>
  <c r="BP1006" i="12" s="1"/>
  <c r="BX895" i="12"/>
  <c r="BX1006" i="12" s="1"/>
  <c r="CF895" i="12"/>
  <c r="CF1006" i="12" s="1"/>
  <c r="CN895" i="12"/>
  <c r="CN1006" i="12" s="1"/>
  <c r="CV895" i="12"/>
  <c r="CV1006" i="12" s="1"/>
  <c r="DD895" i="12"/>
  <c r="DD1006" i="12" s="1"/>
  <c r="G896" i="12"/>
  <c r="G1007" i="12" s="1"/>
  <c r="O896" i="12"/>
  <c r="O1007" i="12" s="1"/>
  <c r="W896" i="12"/>
  <c r="W1007" i="12" s="1"/>
  <c r="AE896" i="12"/>
  <c r="AE1007" i="12" s="1"/>
  <c r="AM896" i="12"/>
  <c r="AM1007" i="12" s="1"/>
  <c r="AU896" i="12"/>
  <c r="AU1007" i="12" s="1"/>
  <c r="BC896" i="12"/>
  <c r="BC1007" i="12" s="1"/>
  <c r="BK896" i="12"/>
  <c r="BK1007" i="12" s="1"/>
  <c r="BS896" i="12"/>
  <c r="BS1007" i="12" s="1"/>
  <c r="CA896" i="12"/>
  <c r="CA1007" i="12" s="1"/>
  <c r="CI896" i="12"/>
  <c r="CI1007" i="12" s="1"/>
  <c r="CQ896" i="12"/>
  <c r="CQ1007" i="12" s="1"/>
  <c r="CY896" i="12"/>
  <c r="CY1007" i="12" s="1"/>
  <c r="DG896" i="12"/>
  <c r="DG1007" i="12" s="1"/>
  <c r="J897" i="12"/>
  <c r="J1008" i="12" s="1"/>
  <c r="R897" i="12"/>
  <c r="R1008" i="12" s="1"/>
  <c r="Z897" i="12"/>
  <c r="Z1008" i="12" s="1"/>
  <c r="AH897" i="12"/>
  <c r="AH1008" i="12" s="1"/>
  <c r="AP897" i="12"/>
  <c r="AP1008" i="12" s="1"/>
  <c r="AX897" i="12"/>
  <c r="AX1008" i="12" s="1"/>
  <c r="BF897" i="12"/>
  <c r="BF1008" i="12" s="1"/>
  <c r="BN897" i="12"/>
  <c r="BN1008" i="12" s="1"/>
  <c r="BV897" i="12"/>
  <c r="BV1008" i="12" s="1"/>
  <c r="CD897" i="12"/>
  <c r="CD1008" i="12" s="1"/>
  <c r="CL897" i="12"/>
  <c r="CL1008" i="12" s="1"/>
  <c r="CT897" i="12"/>
  <c r="CT1008" i="12" s="1"/>
  <c r="DB897" i="12"/>
  <c r="DB1008" i="12" s="1"/>
  <c r="E898" i="12"/>
  <c r="E1009" i="12" s="1"/>
  <c r="M898" i="12"/>
  <c r="M1009" i="12" s="1"/>
  <c r="U898" i="12"/>
  <c r="U1009" i="12" s="1"/>
  <c r="AC898" i="12"/>
  <c r="AC1009" i="12" s="1"/>
  <c r="AK898" i="12"/>
  <c r="AK1009" i="12" s="1"/>
  <c r="AS898" i="12"/>
  <c r="AS1009" i="12" s="1"/>
  <c r="BA898" i="12"/>
  <c r="BA1009" i="12" s="1"/>
  <c r="BI898" i="12"/>
  <c r="BI1009" i="12" s="1"/>
  <c r="BQ898" i="12"/>
  <c r="BQ1009" i="12" s="1"/>
  <c r="BY898" i="12"/>
  <c r="BY1009" i="12" s="1"/>
  <c r="CG898" i="12"/>
  <c r="CG1009" i="12" s="1"/>
  <c r="CO898" i="12"/>
  <c r="CO1009" i="12" s="1"/>
  <c r="CW898" i="12"/>
  <c r="CW1009" i="12" s="1"/>
  <c r="DE898" i="12"/>
  <c r="DE1009" i="12" s="1"/>
  <c r="H899" i="12"/>
  <c r="H1010" i="12" s="1"/>
  <c r="P899" i="12"/>
  <c r="P1010" i="12" s="1"/>
  <c r="X899" i="12"/>
  <c r="X1010" i="12" s="1"/>
  <c r="AF899" i="12"/>
  <c r="AF1010" i="12" s="1"/>
  <c r="AN899" i="12"/>
  <c r="AN1010" i="12" s="1"/>
  <c r="AV899" i="12"/>
  <c r="AV1010" i="12" s="1"/>
  <c r="BD899" i="12"/>
  <c r="BD1010" i="12" s="1"/>
  <c r="BL899" i="12"/>
  <c r="BL1010" i="12" s="1"/>
  <c r="BT899" i="12"/>
  <c r="BT1010" i="12" s="1"/>
  <c r="CB899" i="12"/>
  <c r="CB1010" i="12" s="1"/>
  <c r="CJ899" i="12"/>
  <c r="CJ1010" i="12" s="1"/>
  <c r="CR899" i="12"/>
  <c r="CR1010" i="12" s="1"/>
  <c r="CZ899" i="12"/>
  <c r="CZ1010" i="12" s="1"/>
  <c r="DH899" i="12"/>
  <c r="DH1010" i="12" s="1"/>
  <c r="K900" i="12"/>
  <c r="K1011" i="12" s="1"/>
  <c r="S900" i="12"/>
  <c r="S1011" i="12" s="1"/>
  <c r="AA900" i="12"/>
  <c r="AA1011" i="12" s="1"/>
  <c r="AI900" i="12"/>
  <c r="AI1011" i="12" s="1"/>
  <c r="AQ900" i="12"/>
  <c r="AQ1011" i="12" s="1"/>
  <c r="AY900" i="12"/>
  <c r="AY1011" i="12" s="1"/>
  <c r="BG900" i="12"/>
  <c r="BG1011" i="12" s="1"/>
  <c r="BO900" i="12"/>
  <c r="BO1011" i="12" s="1"/>
  <c r="BW900" i="12"/>
  <c r="BW1011" i="12" s="1"/>
  <c r="CE900" i="12"/>
  <c r="CE1011" i="12" s="1"/>
  <c r="CM900" i="12"/>
  <c r="CM1011" i="12" s="1"/>
  <c r="CU900" i="12"/>
  <c r="CU1011" i="12" s="1"/>
  <c r="DC900" i="12"/>
  <c r="DC1011" i="12" s="1"/>
  <c r="F901" i="12"/>
  <c r="F1012" i="12" s="1"/>
  <c r="N901" i="12"/>
  <c r="N1012" i="12" s="1"/>
  <c r="V901" i="12"/>
  <c r="V1012" i="12" s="1"/>
  <c r="AD901" i="12"/>
  <c r="AD1012" i="12" s="1"/>
  <c r="AL901" i="12"/>
  <c r="AL1012" i="12" s="1"/>
  <c r="AT901" i="12"/>
  <c r="AT1012" i="12" s="1"/>
  <c r="BB901" i="12"/>
  <c r="BB1012" i="12" s="1"/>
  <c r="BJ901" i="12"/>
  <c r="BJ1012" i="12" s="1"/>
  <c r="BR901" i="12"/>
  <c r="BR1012" i="12" s="1"/>
  <c r="BZ901" i="12"/>
  <c r="BZ1012" i="12" s="1"/>
  <c r="CH901" i="12"/>
  <c r="CH1012" i="12" s="1"/>
  <c r="CP901" i="12"/>
  <c r="CP1012" i="12" s="1"/>
  <c r="CX901" i="12"/>
  <c r="CX1012" i="12" s="1"/>
  <c r="DF901" i="12"/>
  <c r="DF1012" i="12" s="1"/>
  <c r="I902" i="12"/>
  <c r="I1013" i="12" s="1"/>
  <c r="Q902" i="12"/>
  <c r="Q1013" i="12" s="1"/>
  <c r="Y902" i="12"/>
  <c r="Y1013" i="12" s="1"/>
  <c r="AG902" i="12"/>
  <c r="AG1013" i="12" s="1"/>
  <c r="AO902" i="12"/>
  <c r="AO1013" i="12" s="1"/>
  <c r="AW902" i="12"/>
  <c r="AW1013" i="12" s="1"/>
  <c r="BE902" i="12"/>
  <c r="BE1013" i="12" s="1"/>
  <c r="BM902" i="12"/>
  <c r="BM1013" i="12" s="1"/>
  <c r="BU902" i="12"/>
  <c r="BU1013" i="12" s="1"/>
  <c r="CC902" i="12"/>
  <c r="CC1013" i="12" s="1"/>
  <c r="CK902" i="12"/>
  <c r="CK1013" i="12" s="1"/>
  <c r="CS902" i="12"/>
  <c r="CS1013" i="12" s="1"/>
  <c r="DA902" i="12"/>
  <c r="DA1013" i="12" s="1"/>
  <c r="AG864" i="12"/>
  <c r="AG975" i="12" s="1"/>
  <c r="BA869" i="12"/>
  <c r="BA980" i="12" s="1"/>
  <c r="F871" i="12"/>
  <c r="F982" i="12" s="1"/>
  <c r="Y872" i="12"/>
  <c r="Y983" i="12" s="1"/>
  <c r="AR873" i="12"/>
  <c r="AR984" i="12" s="1"/>
  <c r="BK874" i="12"/>
  <c r="BK985" i="12" s="1"/>
  <c r="CD875" i="12"/>
  <c r="CD986" i="12" s="1"/>
  <c r="CW876" i="12"/>
  <c r="CW987" i="12" s="1"/>
  <c r="K878" i="12"/>
  <c r="K989" i="12" s="1"/>
  <c r="AD879" i="12"/>
  <c r="AD990" i="12" s="1"/>
  <c r="AE880" i="12"/>
  <c r="AE991" i="12" s="1"/>
  <c r="BL880" i="12"/>
  <c r="BL991" i="12" s="1"/>
  <c r="CB880" i="12"/>
  <c r="CB991" i="12" s="1"/>
  <c r="CR880" i="12"/>
  <c r="CR991" i="12" s="1"/>
  <c r="DH880" i="12"/>
  <c r="DH991" i="12" s="1"/>
  <c r="S881" i="12"/>
  <c r="S992" i="12" s="1"/>
  <c r="AI881" i="12"/>
  <c r="AI992" i="12" s="1"/>
  <c r="AY881" i="12"/>
  <c r="AY992" i="12" s="1"/>
  <c r="BO881" i="12"/>
  <c r="BO992" i="12" s="1"/>
  <c r="CE881" i="12"/>
  <c r="CE992" i="12" s="1"/>
  <c r="CU881" i="12"/>
  <c r="CU992" i="12" s="1"/>
  <c r="F882" i="12"/>
  <c r="F993" i="12" s="1"/>
  <c r="V882" i="12"/>
  <c r="V993" i="12" s="1"/>
  <c r="AL882" i="12"/>
  <c r="AL993" i="12" s="1"/>
  <c r="BB882" i="12"/>
  <c r="BB993" i="12" s="1"/>
  <c r="BR882" i="12"/>
  <c r="BR993" i="12" s="1"/>
  <c r="CH882" i="12"/>
  <c r="CH993" i="12" s="1"/>
  <c r="CX882" i="12"/>
  <c r="CX993" i="12" s="1"/>
  <c r="I883" i="12"/>
  <c r="I994" i="12" s="1"/>
  <c r="Y883" i="12"/>
  <c r="Y994" i="12" s="1"/>
  <c r="AO883" i="12"/>
  <c r="AO994" i="12" s="1"/>
  <c r="BE883" i="12"/>
  <c r="BE994" i="12" s="1"/>
  <c r="BU883" i="12"/>
  <c r="BU994" i="12" s="1"/>
  <c r="CK883" i="12"/>
  <c r="CK994" i="12" s="1"/>
  <c r="DA883" i="12"/>
  <c r="DA994" i="12" s="1"/>
  <c r="L884" i="12"/>
  <c r="L995" i="12" s="1"/>
  <c r="AB884" i="12"/>
  <c r="AB995" i="12" s="1"/>
  <c r="AR884" i="12"/>
  <c r="AR995" i="12" s="1"/>
  <c r="BH884" i="12"/>
  <c r="BH995" i="12" s="1"/>
  <c r="BX884" i="12"/>
  <c r="BX995" i="12" s="1"/>
  <c r="CN884" i="12"/>
  <c r="CN995" i="12" s="1"/>
  <c r="DD884" i="12"/>
  <c r="DD995" i="12" s="1"/>
  <c r="O885" i="12"/>
  <c r="O996" i="12" s="1"/>
  <c r="AE885" i="12"/>
  <c r="AE996" i="12" s="1"/>
  <c r="AU885" i="12"/>
  <c r="AU996" i="12" s="1"/>
  <c r="BK885" i="12"/>
  <c r="BK996" i="12" s="1"/>
  <c r="CA885" i="12"/>
  <c r="CA996" i="12" s="1"/>
  <c r="CQ885" i="12"/>
  <c r="CQ996" i="12" s="1"/>
  <c r="DG885" i="12"/>
  <c r="DG996" i="12" s="1"/>
  <c r="R886" i="12"/>
  <c r="R997" i="12" s="1"/>
  <c r="AH886" i="12"/>
  <c r="AH997" i="12" s="1"/>
  <c r="AX886" i="12"/>
  <c r="AX997" i="12" s="1"/>
  <c r="BN886" i="12"/>
  <c r="BN997" i="12" s="1"/>
  <c r="CD886" i="12"/>
  <c r="CD997" i="12" s="1"/>
  <c r="CT886" i="12"/>
  <c r="CT997" i="12" s="1"/>
  <c r="E887" i="12"/>
  <c r="E998" i="12" s="1"/>
  <c r="U887" i="12"/>
  <c r="U998" i="12" s="1"/>
  <c r="AK887" i="12"/>
  <c r="AK998" i="12" s="1"/>
  <c r="BA887" i="12"/>
  <c r="BA998" i="12" s="1"/>
  <c r="BQ887" i="12"/>
  <c r="BQ998" i="12" s="1"/>
  <c r="CG887" i="12"/>
  <c r="CG998" i="12" s="1"/>
  <c r="CW887" i="12"/>
  <c r="CW998" i="12" s="1"/>
  <c r="H888" i="12"/>
  <c r="H999" i="12" s="1"/>
  <c r="X888" i="12"/>
  <c r="X999" i="12" s="1"/>
  <c r="AN888" i="12"/>
  <c r="AN999" i="12" s="1"/>
  <c r="BD888" i="12"/>
  <c r="BD999" i="12" s="1"/>
  <c r="BT888" i="12"/>
  <c r="BT999" i="12" s="1"/>
  <c r="CJ888" i="12"/>
  <c r="CJ999" i="12" s="1"/>
  <c r="CZ888" i="12"/>
  <c r="CZ999" i="12" s="1"/>
  <c r="K889" i="12"/>
  <c r="K1000" i="12" s="1"/>
  <c r="AA889" i="12"/>
  <c r="AA1000" i="12" s="1"/>
  <c r="AQ889" i="12"/>
  <c r="AQ1000" i="12" s="1"/>
  <c r="BG889" i="12"/>
  <c r="BG1000" i="12" s="1"/>
  <c r="BW889" i="12"/>
  <c r="BW1000" i="12" s="1"/>
  <c r="CM889" i="12"/>
  <c r="CM1000" i="12" s="1"/>
  <c r="DC889" i="12"/>
  <c r="DC1000" i="12" s="1"/>
  <c r="N890" i="12"/>
  <c r="N1001" i="12" s="1"/>
  <c r="AD890" i="12"/>
  <c r="AD1001" i="12" s="1"/>
  <c r="AT890" i="12"/>
  <c r="AT1001" i="12" s="1"/>
  <c r="BJ890" i="12"/>
  <c r="BJ1001" i="12" s="1"/>
  <c r="BZ890" i="12"/>
  <c r="BZ1001" i="12" s="1"/>
  <c r="CP890" i="12"/>
  <c r="CP1001" i="12" s="1"/>
  <c r="DF890" i="12"/>
  <c r="DF1001" i="12" s="1"/>
  <c r="Q891" i="12"/>
  <c r="Q1002" i="12" s="1"/>
  <c r="AG891" i="12"/>
  <c r="AG1002" i="12" s="1"/>
  <c r="AS891" i="12"/>
  <c r="AS1002" i="12" s="1"/>
  <c r="BE891" i="12"/>
  <c r="BE1002" i="12" s="1"/>
  <c r="BM891" i="12"/>
  <c r="BM1002" i="12" s="1"/>
  <c r="BU891" i="12"/>
  <c r="BU1002" i="12" s="1"/>
  <c r="CC891" i="12"/>
  <c r="CC1002" i="12" s="1"/>
  <c r="CK891" i="12"/>
  <c r="CK1002" i="12" s="1"/>
  <c r="CS891" i="12"/>
  <c r="CS1002" i="12" s="1"/>
  <c r="DA891" i="12"/>
  <c r="DA1002" i="12" s="1"/>
  <c r="D892" i="12"/>
  <c r="D1003" i="12" s="1"/>
  <c r="L892" i="12"/>
  <c r="L1003" i="12" s="1"/>
  <c r="T892" i="12"/>
  <c r="T1003" i="12" s="1"/>
  <c r="AB892" i="12"/>
  <c r="AB1003" i="12" s="1"/>
  <c r="AJ892" i="12"/>
  <c r="AJ1003" i="12" s="1"/>
  <c r="AR892" i="12"/>
  <c r="AR1003" i="12" s="1"/>
  <c r="AZ892" i="12"/>
  <c r="AZ1003" i="12" s="1"/>
  <c r="BH892" i="12"/>
  <c r="BH1003" i="12" s="1"/>
  <c r="BP892" i="12"/>
  <c r="BP1003" i="12" s="1"/>
  <c r="BX892" i="12"/>
  <c r="BX1003" i="12" s="1"/>
  <c r="CF892" i="12"/>
  <c r="CF1003" i="12" s="1"/>
  <c r="CN892" i="12"/>
  <c r="CN1003" i="12" s="1"/>
  <c r="CV892" i="12"/>
  <c r="CV1003" i="12" s="1"/>
  <c r="DD892" i="12"/>
  <c r="DD1003" i="12" s="1"/>
  <c r="G893" i="12"/>
  <c r="G1004" i="12" s="1"/>
  <c r="O893" i="12"/>
  <c r="O1004" i="12" s="1"/>
  <c r="W893" i="12"/>
  <c r="W1004" i="12" s="1"/>
  <c r="AE893" i="12"/>
  <c r="AE1004" i="12" s="1"/>
  <c r="AM893" i="12"/>
  <c r="AM1004" i="12" s="1"/>
  <c r="AU893" i="12"/>
  <c r="AU1004" i="12" s="1"/>
  <c r="BC893" i="12"/>
  <c r="BC1004" i="12" s="1"/>
  <c r="BK893" i="12"/>
  <c r="BK1004" i="12" s="1"/>
  <c r="BS893" i="12"/>
  <c r="BS1004" i="12" s="1"/>
  <c r="CA893" i="12"/>
  <c r="CA1004" i="12" s="1"/>
  <c r="CI893" i="12"/>
  <c r="CI1004" i="12" s="1"/>
  <c r="CQ893" i="12"/>
  <c r="CQ1004" i="12" s="1"/>
  <c r="CY893" i="12"/>
  <c r="CY1004" i="12" s="1"/>
  <c r="DG893" i="12"/>
  <c r="DG1004" i="12" s="1"/>
  <c r="J894" i="12"/>
  <c r="J1005" i="12" s="1"/>
  <c r="R894" i="12"/>
  <c r="R1005" i="12" s="1"/>
  <c r="Z894" i="12"/>
  <c r="Z1005" i="12" s="1"/>
  <c r="AH894" i="12"/>
  <c r="AH1005" i="12" s="1"/>
  <c r="AP894" i="12"/>
  <c r="AP1005" i="12" s="1"/>
  <c r="AX894" i="12"/>
  <c r="AX1005" i="12" s="1"/>
  <c r="BF894" i="12"/>
  <c r="BF1005" i="12" s="1"/>
  <c r="BN894" i="12"/>
  <c r="BN1005" i="12" s="1"/>
  <c r="BV894" i="12"/>
  <c r="BV1005" i="12" s="1"/>
  <c r="CD894" i="12"/>
  <c r="CD1005" i="12" s="1"/>
  <c r="CL894" i="12"/>
  <c r="CL1005" i="12" s="1"/>
  <c r="CT894" i="12"/>
  <c r="CT1005" i="12" s="1"/>
  <c r="DB894" i="12"/>
  <c r="DB1005" i="12" s="1"/>
  <c r="E895" i="12"/>
  <c r="E1006" i="12" s="1"/>
  <c r="M895" i="12"/>
  <c r="M1006" i="12" s="1"/>
  <c r="U895" i="12"/>
  <c r="U1006" i="12" s="1"/>
  <c r="AC895" i="12"/>
  <c r="AC1006" i="12" s="1"/>
  <c r="AK895" i="12"/>
  <c r="AK1006" i="12" s="1"/>
  <c r="AS895" i="12"/>
  <c r="AS1006" i="12" s="1"/>
  <c r="BA895" i="12"/>
  <c r="BA1006" i="12" s="1"/>
  <c r="BI895" i="12"/>
  <c r="BI1006" i="12" s="1"/>
  <c r="BQ895" i="12"/>
  <c r="BQ1006" i="12" s="1"/>
  <c r="BY895" i="12"/>
  <c r="BY1006" i="12" s="1"/>
  <c r="CG895" i="12"/>
  <c r="CG1006" i="12" s="1"/>
  <c r="CO895" i="12"/>
  <c r="CO1006" i="12" s="1"/>
  <c r="CW895" i="12"/>
  <c r="CW1006" i="12" s="1"/>
  <c r="DE895" i="12"/>
  <c r="DE1006" i="12" s="1"/>
  <c r="H896" i="12"/>
  <c r="H1007" i="12" s="1"/>
  <c r="P896" i="12"/>
  <c r="P1007" i="12" s="1"/>
  <c r="X896" i="12"/>
  <c r="X1007" i="12" s="1"/>
  <c r="AF896" i="12"/>
  <c r="AF1007" i="12" s="1"/>
  <c r="AN896" i="12"/>
  <c r="AN1007" i="12" s="1"/>
  <c r="AV896" i="12"/>
  <c r="AV1007" i="12" s="1"/>
  <c r="BD896" i="12"/>
  <c r="BD1007" i="12" s="1"/>
  <c r="BL896" i="12"/>
  <c r="BL1007" i="12" s="1"/>
  <c r="BT896" i="12"/>
  <c r="BT1007" i="12" s="1"/>
  <c r="CB896" i="12"/>
  <c r="CB1007" i="12" s="1"/>
  <c r="CJ896" i="12"/>
  <c r="CJ1007" i="12" s="1"/>
  <c r="CR896" i="12"/>
  <c r="CR1007" i="12" s="1"/>
  <c r="CZ896" i="12"/>
  <c r="CZ1007" i="12" s="1"/>
  <c r="DH896" i="12"/>
  <c r="DH1007" i="12" s="1"/>
  <c r="K897" i="12"/>
  <c r="K1008" i="12" s="1"/>
  <c r="S897" i="12"/>
  <c r="S1008" i="12" s="1"/>
  <c r="AA897" i="12"/>
  <c r="AA1008" i="12" s="1"/>
  <c r="AI897" i="12"/>
  <c r="AI1008" i="12" s="1"/>
  <c r="AQ897" i="12"/>
  <c r="AQ1008" i="12" s="1"/>
  <c r="AY897" i="12"/>
  <c r="AY1008" i="12" s="1"/>
  <c r="BG897" i="12"/>
  <c r="BG1008" i="12" s="1"/>
  <c r="BO897" i="12"/>
  <c r="BO1008" i="12" s="1"/>
  <c r="BW897" i="12"/>
  <c r="BW1008" i="12" s="1"/>
  <c r="CE897" i="12"/>
  <c r="CE1008" i="12" s="1"/>
  <c r="CM897" i="12"/>
  <c r="CM1008" i="12" s="1"/>
  <c r="CU897" i="12"/>
  <c r="CU1008" i="12" s="1"/>
  <c r="DC897" i="12"/>
  <c r="DC1008" i="12" s="1"/>
  <c r="F898" i="12"/>
  <c r="F1009" i="12" s="1"/>
  <c r="N898" i="12"/>
  <c r="N1009" i="12" s="1"/>
  <c r="V898" i="12"/>
  <c r="V1009" i="12" s="1"/>
  <c r="AD898" i="12"/>
  <c r="AD1009" i="12" s="1"/>
  <c r="AL898" i="12"/>
  <c r="AL1009" i="12" s="1"/>
  <c r="AT898" i="12"/>
  <c r="AT1009" i="12" s="1"/>
  <c r="BB898" i="12"/>
  <c r="BB1009" i="12" s="1"/>
  <c r="BJ898" i="12"/>
  <c r="BJ1009" i="12" s="1"/>
  <c r="BR898" i="12"/>
  <c r="BR1009" i="12" s="1"/>
  <c r="BZ898" i="12"/>
  <c r="BZ1009" i="12" s="1"/>
  <c r="CH898" i="12"/>
  <c r="CH1009" i="12" s="1"/>
  <c r="CP898" i="12"/>
  <c r="CP1009" i="12" s="1"/>
  <c r="CX898" i="12"/>
  <c r="CX1009" i="12" s="1"/>
  <c r="DF898" i="12"/>
  <c r="DF1009" i="12" s="1"/>
  <c r="I899" i="12"/>
  <c r="I1010" i="12" s="1"/>
  <c r="Q899" i="12"/>
  <c r="Q1010" i="12" s="1"/>
  <c r="Y899" i="12"/>
  <c r="Y1010" i="12" s="1"/>
  <c r="AG899" i="12"/>
  <c r="AG1010" i="12" s="1"/>
  <c r="AO899" i="12"/>
  <c r="AO1010" i="12" s="1"/>
  <c r="AW899" i="12"/>
  <c r="AW1010" i="12" s="1"/>
  <c r="BE899" i="12"/>
  <c r="BE1010" i="12" s="1"/>
  <c r="BM899" i="12"/>
  <c r="BM1010" i="12" s="1"/>
  <c r="BU899" i="12"/>
  <c r="BU1010" i="12" s="1"/>
  <c r="CC899" i="12"/>
  <c r="CC1010" i="12" s="1"/>
  <c r="CK899" i="12"/>
  <c r="CK1010" i="12" s="1"/>
  <c r="CS899" i="12"/>
  <c r="CS1010" i="12" s="1"/>
  <c r="DA899" i="12"/>
  <c r="DA1010" i="12" s="1"/>
  <c r="D900" i="12"/>
  <c r="D1011" i="12" s="1"/>
  <c r="L900" i="12"/>
  <c r="L1011" i="12" s="1"/>
  <c r="T900" i="12"/>
  <c r="T1011" i="12" s="1"/>
  <c r="AB900" i="12"/>
  <c r="AB1011" i="12" s="1"/>
  <c r="AJ900" i="12"/>
  <c r="AJ1011" i="12" s="1"/>
  <c r="AR900" i="12"/>
  <c r="AR1011" i="12" s="1"/>
  <c r="AZ900" i="12"/>
  <c r="AZ1011" i="12" s="1"/>
  <c r="BH900" i="12"/>
  <c r="BH1011" i="12" s="1"/>
  <c r="BP900" i="12"/>
  <c r="BP1011" i="12" s="1"/>
  <c r="BX900" i="12"/>
  <c r="BX1011" i="12" s="1"/>
  <c r="CF900" i="12"/>
  <c r="CF1011" i="12" s="1"/>
  <c r="CN900" i="12"/>
  <c r="CN1011" i="12" s="1"/>
  <c r="CV900" i="12"/>
  <c r="CV1011" i="12" s="1"/>
  <c r="DD900" i="12"/>
  <c r="DD1011" i="12" s="1"/>
  <c r="G901" i="12"/>
  <c r="G1012" i="12" s="1"/>
  <c r="O901" i="12"/>
  <c r="O1012" i="12" s="1"/>
  <c r="W901" i="12"/>
  <c r="W1012" i="12" s="1"/>
  <c r="AE901" i="12"/>
  <c r="AE1012" i="12" s="1"/>
  <c r="AM901" i="12"/>
  <c r="AM1012" i="12" s="1"/>
  <c r="AU901" i="12"/>
  <c r="AU1012" i="12" s="1"/>
  <c r="BC901" i="12"/>
  <c r="BC1012" i="12" s="1"/>
  <c r="BK901" i="12"/>
  <c r="BK1012" i="12" s="1"/>
  <c r="BS901" i="12"/>
  <c r="BS1012" i="12" s="1"/>
  <c r="CA901" i="12"/>
  <c r="CA1012" i="12" s="1"/>
  <c r="CI901" i="12"/>
  <c r="CI1012" i="12" s="1"/>
  <c r="CQ901" i="12"/>
  <c r="CQ1012" i="12" s="1"/>
  <c r="CY901" i="12"/>
  <c r="CY1012" i="12" s="1"/>
  <c r="DG901" i="12"/>
  <c r="DG1012" i="12" s="1"/>
  <c r="J902" i="12"/>
  <c r="J1013" i="12" s="1"/>
  <c r="R902" i="12"/>
  <c r="R1013" i="12" s="1"/>
  <c r="Z902" i="12"/>
  <c r="Z1013" i="12" s="1"/>
  <c r="AH902" i="12"/>
  <c r="AH1013" i="12" s="1"/>
  <c r="AP902" i="12"/>
  <c r="AP1013" i="12" s="1"/>
  <c r="AX902" i="12"/>
  <c r="AX1013" i="12" s="1"/>
  <c r="BF902" i="12"/>
  <c r="BF1013" i="12" s="1"/>
  <c r="BN902" i="12"/>
  <c r="BN1013" i="12" s="1"/>
  <c r="BV902" i="12"/>
  <c r="BV1013" i="12" s="1"/>
  <c r="CD902" i="12"/>
  <c r="CD1013" i="12" s="1"/>
  <c r="CL902" i="12"/>
  <c r="CL1013" i="12" s="1"/>
  <c r="CT902" i="12"/>
  <c r="CT1013" i="12" s="1"/>
  <c r="DB902" i="12"/>
  <c r="DB1013" i="12" s="1"/>
  <c r="CS864" i="12"/>
  <c r="CS975" i="12" s="1"/>
  <c r="BP869" i="12"/>
  <c r="BP980" i="12" s="1"/>
  <c r="N871" i="12"/>
  <c r="N982" i="12" s="1"/>
  <c r="AG872" i="12"/>
  <c r="AG983" i="12" s="1"/>
  <c r="AZ873" i="12"/>
  <c r="AZ984" i="12" s="1"/>
  <c r="BS874" i="12"/>
  <c r="BS985" i="12" s="1"/>
  <c r="CL875" i="12"/>
  <c r="CL986" i="12" s="1"/>
  <c r="DE876" i="12"/>
  <c r="DE987" i="12" s="1"/>
  <c r="S878" i="12"/>
  <c r="S989" i="12" s="1"/>
  <c r="AL879" i="12"/>
  <c r="AL990" i="12" s="1"/>
  <c r="AG880" i="12"/>
  <c r="AG991" i="12" s="1"/>
  <c r="BM880" i="12"/>
  <c r="BM991" i="12" s="1"/>
  <c r="CC880" i="12"/>
  <c r="CC991" i="12" s="1"/>
  <c r="CS880" i="12"/>
  <c r="CS991" i="12" s="1"/>
  <c r="D881" i="12"/>
  <c r="D992" i="12" s="1"/>
  <c r="T881" i="12"/>
  <c r="T992" i="12" s="1"/>
  <c r="AJ881" i="12"/>
  <c r="AJ992" i="12" s="1"/>
  <c r="AZ881" i="12"/>
  <c r="AZ992" i="12" s="1"/>
  <c r="BP881" i="12"/>
  <c r="BP992" i="12" s="1"/>
  <c r="CF881" i="12"/>
  <c r="CF992" i="12" s="1"/>
  <c r="CV881" i="12"/>
  <c r="CV992" i="12" s="1"/>
  <c r="G882" i="12"/>
  <c r="G993" i="12" s="1"/>
  <c r="W882" i="12"/>
  <c r="W993" i="12" s="1"/>
  <c r="AM882" i="12"/>
  <c r="AM993" i="12" s="1"/>
  <c r="BC882" i="12"/>
  <c r="BC993" i="12" s="1"/>
  <c r="BS882" i="12"/>
  <c r="BS993" i="12" s="1"/>
  <c r="CI882" i="12"/>
  <c r="CI993" i="12" s="1"/>
  <c r="CY882" i="12"/>
  <c r="CY993" i="12" s="1"/>
  <c r="J883" i="12"/>
  <c r="J994" i="12" s="1"/>
  <c r="Z883" i="12"/>
  <c r="Z994" i="12" s="1"/>
  <c r="AP883" i="12"/>
  <c r="AP994" i="12" s="1"/>
  <c r="BF883" i="12"/>
  <c r="BF994" i="12" s="1"/>
  <c r="BV883" i="12"/>
  <c r="BV994" i="12" s="1"/>
  <c r="CL883" i="12"/>
  <c r="CL994" i="12" s="1"/>
  <c r="DB883" i="12"/>
  <c r="DB994" i="12" s="1"/>
  <c r="M884" i="12"/>
  <c r="M995" i="12" s="1"/>
  <c r="AC884" i="12"/>
  <c r="AC995" i="12" s="1"/>
  <c r="AS884" i="12"/>
  <c r="AS995" i="12" s="1"/>
  <c r="BI884" i="12"/>
  <c r="BI995" i="12" s="1"/>
  <c r="BY884" i="12"/>
  <c r="BY995" i="12" s="1"/>
  <c r="CO884" i="12"/>
  <c r="CO995" i="12" s="1"/>
  <c r="DE884" i="12"/>
  <c r="DE995" i="12" s="1"/>
  <c r="P885" i="12"/>
  <c r="P996" i="12" s="1"/>
  <c r="AF885" i="12"/>
  <c r="AF996" i="12" s="1"/>
  <c r="AV885" i="12"/>
  <c r="AV996" i="12" s="1"/>
  <c r="BL885" i="12"/>
  <c r="BL996" i="12" s="1"/>
  <c r="CB885" i="12"/>
  <c r="CB996" i="12" s="1"/>
  <c r="CR885" i="12"/>
  <c r="CR996" i="12" s="1"/>
  <c r="DH885" i="12"/>
  <c r="DH996" i="12" s="1"/>
  <c r="S886" i="12"/>
  <c r="S997" i="12" s="1"/>
  <c r="AI886" i="12"/>
  <c r="AI997" i="12" s="1"/>
  <c r="AY886" i="12"/>
  <c r="AY997" i="12" s="1"/>
  <c r="BO886" i="12"/>
  <c r="BO997" i="12" s="1"/>
  <c r="CE886" i="12"/>
  <c r="CE997" i="12" s="1"/>
  <c r="CU886" i="12"/>
  <c r="CU997" i="12" s="1"/>
  <c r="F887" i="12"/>
  <c r="F998" i="12" s="1"/>
  <c r="V887" i="12"/>
  <c r="V998" i="12" s="1"/>
  <c r="AL887" i="12"/>
  <c r="AL998" i="12" s="1"/>
  <c r="BB887" i="12"/>
  <c r="BB998" i="12" s="1"/>
  <c r="BR887" i="12"/>
  <c r="BR998" i="12" s="1"/>
  <c r="CH887" i="12"/>
  <c r="CH998" i="12" s="1"/>
  <c r="CX887" i="12"/>
  <c r="CX998" i="12" s="1"/>
  <c r="I888" i="12"/>
  <c r="I999" i="12" s="1"/>
  <c r="Y888" i="12"/>
  <c r="Y999" i="12" s="1"/>
  <c r="AO888" i="12"/>
  <c r="AO999" i="12" s="1"/>
  <c r="BE888" i="12"/>
  <c r="BE999" i="12" s="1"/>
  <c r="BU888" i="12"/>
  <c r="BU999" i="12" s="1"/>
  <c r="CK888" i="12"/>
  <c r="CK999" i="12" s="1"/>
  <c r="DA888" i="12"/>
  <c r="DA999" i="12" s="1"/>
  <c r="L889" i="12"/>
  <c r="L1000" i="12" s="1"/>
  <c r="AB889" i="12"/>
  <c r="AB1000" i="12" s="1"/>
  <c r="AR889" i="12"/>
  <c r="AR1000" i="12" s="1"/>
  <c r="BH889" i="12"/>
  <c r="BH1000" i="12" s="1"/>
  <c r="BX889" i="12"/>
  <c r="BX1000" i="12" s="1"/>
  <c r="CN889" i="12"/>
  <c r="CN1000" i="12" s="1"/>
  <c r="DD889" i="12"/>
  <c r="DD1000" i="12" s="1"/>
  <c r="O890" i="12"/>
  <c r="O1001" i="12" s="1"/>
  <c r="AE890" i="12"/>
  <c r="AE1001" i="12" s="1"/>
  <c r="AU890" i="12"/>
  <c r="AU1001" i="12" s="1"/>
  <c r="BK890" i="12"/>
  <c r="BK1001" i="12" s="1"/>
  <c r="CA890" i="12"/>
  <c r="CA1001" i="12" s="1"/>
  <c r="CQ890" i="12"/>
  <c r="CQ1001" i="12" s="1"/>
  <c r="DG890" i="12"/>
  <c r="DG1001" i="12" s="1"/>
  <c r="R891" i="12"/>
  <c r="R1002" i="12" s="1"/>
  <c r="AH891" i="12"/>
  <c r="AH1002" i="12" s="1"/>
  <c r="AV891" i="12"/>
  <c r="AV1002" i="12" s="1"/>
  <c r="BF891" i="12"/>
  <c r="BF1002" i="12" s="1"/>
  <c r="BN891" i="12"/>
  <c r="BN1002" i="12" s="1"/>
  <c r="BV891" i="12"/>
  <c r="BV1002" i="12" s="1"/>
  <c r="CD891" i="12"/>
  <c r="CD1002" i="12" s="1"/>
  <c r="CL891" i="12"/>
  <c r="CL1002" i="12" s="1"/>
  <c r="CT891" i="12"/>
  <c r="CT1002" i="12" s="1"/>
  <c r="DB891" i="12"/>
  <c r="DB1002" i="12" s="1"/>
  <c r="E892" i="12"/>
  <c r="E1003" i="12" s="1"/>
  <c r="M892" i="12"/>
  <c r="M1003" i="12" s="1"/>
  <c r="U892" i="12"/>
  <c r="U1003" i="12" s="1"/>
  <c r="AC892" i="12"/>
  <c r="AC1003" i="12" s="1"/>
  <c r="AK892" i="12"/>
  <c r="AK1003" i="12" s="1"/>
  <c r="AS892" i="12"/>
  <c r="AS1003" i="12" s="1"/>
  <c r="BA892" i="12"/>
  <c r="BA1003" i="12" s="1"/>
  <c r="BI892" i="12"/>
  <c r="BI1003" i="12" s="1"/>
  <c r="BQ892" i="12"/>
  <c r="BQ1003" i="12" s="1"/>
  <c r="BY892" i="12"/>
  <c r="BY1003" i="12" s="1"/>
  <c r="CG892" i="12"/>
  <c r="CG1003" i="12" s="1"/>
  <c r="CO892" i="12"/>
  <c r="CO1003" i="12" s="1"/>
  <c r="CW892" i="12"/>
  <c r="CW1003" i="12" s="1"/>
  <c r="DE892" i="12"/>
  <c r="DE1003" i="12" s="1"/>
  <c r="H893" i="12"/>
  <c r="H1004" i="12" s="1"/>
  <c r="P893" i="12"/>
  <c r="P1004" i="12" s="1"/>
  <c r="X893" i="12"/>
  <c r="X1004" i="12" s="1"/>
  <c r="AF893" i="12"/>
  <c r="AF1004" i="12" s="1"/>
  <c r="AN893" i="12"/>
  <c r="AN1004" i="12" s="1"/>
  <c r="AV893" i="12"/>
  <c r="AV1004" i="12" s="1"/>
  <c r="BD893" i="12"/>
  <c r="BD1004" i="12" s="1"/>
  <c r="BL893" i="12"/>
  <c r="BL1004" i="12" s="1"/>
  <c r="BT893" i="12"/>
  <c r="BT1004" i="12" s="1"/>
  <c r="CB893" i="12"/>
  <c r="CB1004" i="12" s="1"/>
  <c r="CJ893" i="12"/>
  <c r="CJ1004" i="12" s="1"/>
  <c r="CR893" i="12"/>
  <c r="CR1004" i="12" s="1"/>
  <c r="CZ893" i="12"/>
  <c r="CZ1004" i="12" s="1"/>
  <c r="DH893" i="12"/>
  <c r="DH1004" i="12" s="1"/>
  <c r="K894" i="12"/>
  <c r="K1005" i="12" s="1"/>
  <c r="S894" i="12"/>
  <c r="S1005" i="12" s="1"/>
  <c r="AA894" i="12"/>
  <c r="AA1005" i="12" s="1"/>
  <c r="AI894" i="12"/>
  <c r="AI1005" i="12" s="1"/>
  <c r="AQ894" i="12"/>
  <c r="AQ1005" i="12" s="1"/>
  <c r="AY894" i="12"/>
  <c r="AY1005" i="12" s="1"/>
  <c r="BG894" i="12"/>
  <c r="BG1005" i="12" s="1"/>
  <c r="BO894" i="12"/>
  <c r="BO1005" i="12" s="1"/>
  <c r="BW894" i="12"/>
  <c r="BW1005" i="12" s="1"/>
  <c r="CE894" i="12"/>
  <c r="CE1005" i="12" s="1"/>
  <c r="CM894" i="12"/>
  <c r="CM1005" i="12" s="1"/>
  <c r="CU894" i="12"/>
  <c r="CU1005" i="12" s="1"/>
  <c r="DC894" i="12"/>
  <c r="DC1005" i="12" s="1"/>
  <c r="F895" i="12"/>
  <c r="F1006" i="12" s="1"/>
  <c r="N895" i="12"/>
  <c r="N1006" i="12" s="1"/>
  <c r="V895" i="12"/>
  <c r="V1006" i="12" s="1"/>
  <c r="AD895" i="12"/>
  <c r="AD1006" i="12" s="1"/>
  <c r="AL895" i="12"/>
  <c r="AL1006" i="12" s="1"/>
  <c r="AT895" i="12"/>
  <c r="AT1006" i="12" s="1"/>
  <c r="BB895" i="12"/>
  <c r="BB1006" i="12" s="1"/>
  <c r="BJ895" i="12"/>
  <c r="BJ1006" i="12" s="1"/>
  <c r="BR895" i="12"/>
  <c r="BR1006" i="12" s="1"/>
  <c r="BZ895" i="12"/>
  <c r="BZ1006" i="12" s="1"/>
  <c r="CH895" i="12"/>
  <c r="CH1006" i="12" s="1"/>
  <c r="CP895" i="12"/>
  <c r="CP1006" i="12" s="1"/>
  <c r="CX895" i="12"/>
  <c r="CX1006" i="12" s="1"/>
  <c r="DF895" i="12"/>
  <c r="DF1006" i="12" s="1"/>
  <c r="I896" i="12"/>
  <c r="I1007" i="12" s="1"/>
  <c r="Q896" i="12"/>
  <c r="Q1007" i="12" s="1"/>
  <c r="Y896" i="12"/>
  <c r="Y1007" i="12" s="1"/>
  <c r="AG896" i="12"/>
  <c r="AG1007" i="12" s="1"/>
  <c r="AO896" i="12"/>
  <c r="AO1007" i="12" s="1"/>
  <c r="AW896" i="12"/>
  <c r="AW1007" i="12" s="1"/>
  <c r="BE896" i="12"/>
  <c r="BE1007" i="12" s="1"/>
  <c r="BM896" i="12"/>
  <c r="BM1007" i="12" s="1"/>
  <c r="BU896" i="12"/>
  <c r="BU1007" i="12" s="1"/>
  <c r="CC896" i="12"/>
  <c r="CC1007" i="12" s="1"/>
  <c r="CK896" i="12"/>
  <c r="CK1007" i="12" s="1"/>
  <c r="CS896" i="12"/>
  <c r="CS1007" i="12" s="1"/>
  <c r="DA896" i="12"/>
  <c r="DA1007" i="12" s="1"/>
  <c r="D897" i="12"/>
  <c r="D1008" i="12" s="1"/>
  <c r="L897" i="12"/>
  <c r="L1008" i="12" s="1"/>
  <c r="T897" i="12"/>
  <c r="T1008" i="12" s="1"/>
  <c r="AB897" i="12"/>
  <c r="AB1008" i="12" s="1"/>
  <c r="AJ897" i="12"/>
  <c r="AJ1008" i="12" s="1"/>
  <c r="AR897" i="12"/>
  <c r="AR1008" i="12" s="1"/>
  <c r="AZ897" i="12"/>
  <c r="AZ1008" i="12" s="1"/>
  <c r="BH897" i="12"/>
  <c r="BH1008" i="12" s="1"/>
  <c r="BP897" i="12"/>
  <c r="BP1008" i="12" s="1"/>
  <c r="BX897" i="12"/>
  <c r="BX1008" i="12" s="1"/>
  <c r="CF897" i="12"/>
  <c r="CF1008" i="12" s="1"/>
  <c r="CN897" i="12"/>
  <c r="CN1008" i="12" s="1"/>
  <c r="CV897" i="12"/>
  <c r="CV1008" i="12" s="1"/>
  <c r="DD897" i="12"/>
  <c r="DD1008" i="12" s="1"/>
  <c r="G898" i="12"/>
  <c r="G1009" i="12" s="1"/>
  <c r="O898" i="12"/>
  <c r="O1009" i="12" s="1"/>
  <c r="W898" i="12"/>
  <c r="W1009" i="12" s="1"/>
  <c r="AE898" i="12"/>
  <c r="AE1009" i="12" s="1"/>
  <c r="AM898" i="12"/>
  <c r="AM1009" i="12" s="1"/>
  <c r="AU898" i="12"/>
  <c r="AU1009" i="12" s="1"/>
  <c r="BC898" i="12"/>
  <c r="BC1009" i="12" s="1"/>
  <c r="BK898" i="12"/>
  <c r="BK1009" i="12" s="1"/>
  <c r="BS898" i="12"/>
  <c r="BS1009" i="12" s="1"/>
  <c r="CA898" i="12"/>
  <c r="CA1009" i="12" s="1"/>
  <c r="CI898" i="12"/>
  <c r="CI1009" i="12" s="1"/>
  <c r="CQ898" i="12"/>
  <c r="CQ1009" i="12" s="1"/>
  <c r="CY898" i="12"/>
  <c r="CY1009" i="12" s="1"/>
  <c r="DG898" i="12"/>
  <c r="DG1009" i="12" s="1"/>
  <c r="J899" i="12"/>
  <c r="J1010" i="12" s="1"/>
  <c r="R899" i="12"/>
  <c r="R1010" i="12" s="1"/>
  <c r="Z899" i="12"/>
  <c r="Z1010" i="12" s="1"/>
  <c r="AH899" i="12"/>
  <c r="AH1010" i="12" s="1"/>
  <c r="AP899" i="12"/>
  <c r="AP1010" i="12" s="1"/>
  <c r="AX899" i="12"/>
  <c r="AX1010" i="12" s="1"/>
  <c r="BF899" i="12"/>
  <c r="BF1010" i="12" s="1"/>
  <c r="BN899" i="12"/>
  <c r="BN1010" i="12" s="1"/>
  <c r="BV899" i="12"/>
  <c r="BV1010" i="12" s="1"/>
  <c r="CD899" i="12"/>
  <c r="CD1010" i="12" s="1"/>
  <c r="CL899" i="12"/>
  <c r="CL1010" i="12" s="1"/>
  <c r="CT899" i="12"/>
  <c r="CT1010" i="12" s="1"/>
  <c r="DB899" i="12"/>
  <c r="DB1010" i="12" s="1"/>
  <c r="E900" i="12"/>
  <c r="E1011" i="12" s="1"/>
  <c r="M900" i="12"/>
  <c r="M1011" i="12" s="1"/>
  <c r="U900" i="12"/>
  <c r="U1011" i="12" s="1"/>
  <c r="AC900" i="12"/>
  <c r="AC1011" i="12" s="1"/>
  <c r="AK900" i="12"/>
  <c r="AK1011" i="12" s="1"/>
  <c r="AS900" i="12"/>
  <c r="AS1011" i="12" s="1"/>
  <c r="BA900" i="12"/>
  <c r="BA1011" i="12" s="1"/>
  <c r="BI900" i="12"/>
  <c r="BI1011" i="12" s="1"/>
  <c r="BQ900" i="12"/>
  <c r="BQ1011" i="12" s="1"/>
  <c r="BY900" i="12"/>
  <c r="BY1011" i="12" s="1"/>
  <c r="CG900" i="12"/>
  <c r="CG1011" i="12" s="1"/>
  <c r="CO900" i="12"/>
  <c r="CO1011" i="12" s="1"/>
  <c r="CW900" i="12"/>
  <c r="CW1011" i="12" s="1"/>
  <c r="DE900" i="12"/>
  <c r="DE1011" i="12" s="1"/>
  <c r="H901" i="12"/>
  <c r="H1012" i="12" s="1"/>
  <c r="P901" i="12"/>
  <c r="P1012" i="12" s="1"/>
  <c r="X901" i="12"/>
  <c r="X1012" i="12" s="1"/>
  <c r="AF901" i="12"/>
  <c r="AF1012" i="12" s="1"/>
  <c r="AN901" i="12"/>
  <c r="AN1012" i="12" s="1"/>
  <c r="AV901" i="12"/>
  <c r="AV1012" i="12" s="1"/>
  <c r="BD901" i="12"/>
  <c r="BD1012" i="12" s="1"/>
  <c r="BL901" i="12"/>
  <c r="BL1012" i="12" s="1"/>
  <c r="BT901" i="12"/>
  <c r="BT1012" i="12" s="1"/>
  <c r="CB901" i="12"/>
  <c r="CB1012" i="12" s="1"/>
  <c r="CJ901" i="12"/>
  <c r="CJ1012" i="12" s="1"/>
  <c r="CR901" i="12"/>
  <c r="CR1012" i="12" s="1"/>
  <c r="CZ901" i="12"/>
  <c r="CZ1012" i="12" s="1"/>
  <c r="DH901" i="12"/>
  <c r="DH1012" i="12" s="1"/>
  <c r="K902" i="12"/>
  <c r="K1013" i="12" s="1"/>
  <c r="S902" i="12"/>
  <c r="S1013" i="12" s="1"/>
  <c r="AA902" i="12"/>
  <c r="AA1013" i="12" s="1"/>
  <c r="AI902" i="12"/>
  <c r="AI1013" i="12" s="1"/>
  <c r="AQ902" i="12"/>
  <c r="AQ1013" i="12" s="1"/>
  <c r="AY902" i="12"/>
  <c r="AY1013" i="12" s="1"/>
  <c r="BG902" i="12"/>
  <c r="BG1013" i="12" s="1"/>
  <c r="BO902" i="12"/>
  <c r="BO1013" i="12" s="1"/>
  <c r="BW902" i="12"/>
  <c r="BW1013" i="12" s="1"/>
  <c r="CE902" i="12"/>
  <c r="CE1013" i="12" s="1"/>
  <c r="CM902" i="12"/>
  <c r="CM1013" i="12" s="1"/>
  <c r="CU902" i="12"/>
  <c r="CU1013" i="12" s="1"/>
  <c r="DC902" i="12"/>
  <c r="DC1013" i="12" s="1"/>
  <c r="DC865" i="12"/>
  <c r="DC976" i="12" s="1"/>
  <c r="CO869" i="12"/>
  <c r="CO980" i="12" s="1"/>
  <c r="AD871" i="12"/>
  <c r="AD982" i="12" s="1"/>
  <c r="AW872" i="12"/>
  <c r="AW983" i="12" s="1"/>
  <c r="BP873" i="12"/>
  <c r="BP984" i="12" s="1"/>
  <c r="CI874" i="12"/>
  <c r="CI985" i="12" s="1"/>
  <c r="DB875" i="12"/>
  <c r="DB986" i="12" s="1"/>
  <c r="P877" i="12"/>
  <c r="P988" i="12" s="1"/>
  <c r="AI878" i="12"/>
  <c r="AI989" i="12" s="1"/>
  <c r="BB879" i="12"/>
  <c r="BB990" i="12" s="1"/>
  <c r="AM880" i="12"/>
  <c r="AM991" i="12" s="1"/>
  <c r="BO880" i="12"/>
  <c r="BO991" i="12" s="1"/>
  <c r="CE880" i="12"/>
  <c r="CE991" i="12" s="1"/>
  <c r="CU880" i="12"/>
  <c r="CU991" i="12" s="1"/>
  <c r="F881" i="12"/>
  <c r="F992" i="12" s="1"/>
  <c r="V881" i="12"/>
  <c r="V992" i="12" s="1"/>
  <c r="AL881" i="12"/>
  <c r="AL992" i="12" s="1"/>
  <c r="BB881" i="12"/>
  <c r="BB992" i="12" s="1"/>
  <c r="BR881" i="12"/>
  <c r="BR992" i="12" s="1"/>
  <c r="CH881" i="12"/>
  <c r="CH992" i="12" s="1"/>
  <c r="CX881" i="12"/>
  <c r="CX992" i="12" s="1"/>
  <c r="I882" i="12"/>
  <c r="I993" i="12" s="1"/>
  <c r="Y882" i="12"/>
  <c r="Y993" i="12" s="1"/>
  <c r="AO882" i="12"/>
  <c r="AO993" i="12" s="1"/>
  <c r="BE882" i="12"/>
  <c r="BE993" i="12" s="1"/>
  <c r="BU882" i="12"/>
  <c r="BU993" i="12" s="1"/>
  <c r="CK882" i="12"/>
  <c r="CK993" i="12" s="1"/>
  <c r="DA882" i="12"/>
  <c r="DA993" i="12" s="1"/>
  <c r="L883" i="12"/>
  <c r="L994" i="12" s="1"/>
  <c r="AB883" i="12"/>
  <c r="AB994" i="12" s="1"/>
  <c r="AR883" i="12"/>
  <c r="AR994" i="12" s="1"/>
  <c r="BH883" i="12"/>
  <c r="BH994" i="12" s="1"/>
  <c r="BX883" i="12"/>
  <c r="BX994" i="12" s="1"/>
  <c r="CN883" i="12"/>
  <c r="CN994" i="12" s="1"/>
  <c r="DD883" i="12"/>
  <c r="DD994" i="12" s="1"/>
  <c r="O884" i="12"/>
  <c r="O995" i="12" s="1"/>
  <c r="AE884" i="12"/>
  <c r="AE995" i="12" s="1"/>
  <c r="AU884" i="12"/>
  <c r="AU995" i="12" s="1"/>
  <c r="BK884" i="12"/>
  <c r="BK995" i="12" s="1"/>
  <c r="CA884" i="12"/>
  <c r="CA995" i="12" s="1"/>
  <c r="CQ884" i="12"/>
  <c r="CQ995" i="12" s="1"/>
  <c r="DG884" i="12"/>
  <c r="DG995" i="12" s="1"/>
  <c r="R885" i="12"/>
  <c r="R996" i="12" s="1"/>
  <c r="AH885" i="12"/>
  <c r="AH996" i="12" s="1"/>
  <c r="AX885" i="12"/>
  <c r="AX996" i="12" s="1"/>
  <c r="BN885" i="12"/>
  <c r="BN996" i="12" s="1"/>
  <c r="CD885" i="12"/>
  <c r="CD996" i="12" s="1"/>
  <c r="CT885" i="12"/>
  <c r="CT996" i="12" s="1"/>
  <c r="E886" i="12"/>
  <c r="E997" i="12" s="1"/>
  <c r="U886" i="12"/>
  <c r="U997" i="12" s="1"/>
  <c r="AK886" i="12"/>
  <c r="AK997" i="12" s="1"/>
  <c r="BA886" i="12"/>
  <c r="BA997" i="12" s="1"/>
  <c r="BQ886" i="12"/>
  <c r="BQ997" i="12" s="1"/>
  <c r="CG886" i="12"/>
  <c r="CG997" i="12" s="1"/>
  <c r="CW886" i="12"/>
  <c r="CW997" i="12" s="1"/>
  <c r="H887" i="12"/>
  <c r="H998" i="12" s="1"/>
  <c r="X887" i="12"/>
  <c r="X998" i="12" s="1"/>
  <c r="AN887" i="12"/>
  <c r="AN998" i="12" s="1"/>
  <c r="BD887" i="12"/>
  <c r="BD998" i="12" s="1"/>
  <c r="BT887" i="12"/>
  <c r="BT998" i="12" s="1"/>
  <c r="CJ887" i="12"/>
  <c r="CJ998" i="12" s="1"/>
  <c r="CZ887" i="12"/>
  <c r="CZ998" i="12" s="1"/>
  <c r="K888" i="12"/>
  <c r="K999" i="12" s="1"/>
  <c r="AA888" i="12"/>
  <c r="AA999" i="12" s="1"/>
  <c r="AQ888" i="12"/>
  <c r="AQ999" i="12" s="1"/>
  <c r="BG888" i="12"/>
  <c r="BG999" i="12" s="1"/>
  <c r="BW888" i="12"/>
  <c r="BW999" i="12" s="1"/>
  <c r="CM888" i="12"/>
  <c r="CM999" i="12" s="1"/>
  <c r="DC888" i="12"/>
  <c r="DC999" i="12" s="1"/>
  <c r="N889" i="12"/>
  <c r="N1000" i="12" s="1"/>
  <c r="AD889" i="12"/>
  <c r="AD1000" i="12" s="1"/>
  <c r="AT889" i="12"/>
  <c r="AT1000" i="12" s="1"/>
  <c r="BJ889" i="12"/>
  <c r="BJ1000" i="12" s="1"/>
  <c r="BZ889" i="12"/>
  <c r="BZ1000" i="12" s="1"/>
  <c r="CP889" i="12"/>
  <c r="CP1000" i="12" s="1"/>
  <c r="DF889" i="12"/>
  <c r="DF1000" i="12" s="1"/>
  <c r="Q890" i="12"/>
  <c r="Q1001" i="12" s="1"/>
  <c r="AG890" i="12"/>
  <c r="AG1001" i="12" s="1"/>
  <c r="AW890" i="12"/>
  <c r="AW1001" i="12" s="1"/>
  <c r="BM890" i="12"/>
  <c r="BM1001" i="12" s="1"/>
  <c r="CC890" i="12"/>
  <c r="CC1001" i="12" s="1"/>
  <c r="CS890" i="12"/>
  <c r="CS1001" i="12" s="1"/>
  <c r="D891" i="12"/>
  <c r="D1002" i="12" s="1"/>
  <c r="T891" i="12"/>
  <c r="T1002" i="12" s="1"/>
  <c r="AJ891" i="12"/>
  <c r="AJ1002" i="12" s="1"/>
  <c r="AW891" i="12"/>
  <c r="AW1002" i="12" s="1"/>
  <c r="BG891" i="12"/>
  <c r="BG1002" i="12" s="1"/>
  <c r="BO891" i="12"/>
  <c r="BO1002" i="12" s="1"/>
  <c r="BW891" i="12"/>
  <c r="BW1002" i="12" s="1"/>
  <c r="CE891" i="12"/>
  <c r="CE1002" i="12" s="1"/>
  <c r="CM891" i="12"/>
  <c r="CM1002" i="12" s="1"/>
  <c r="CU891" i="12"/>
  <c r="CU1002" i="12" s="1"/>
  <c r="DC891" i="12"/>
  <c r="DC1002" i="12" s="1"/>
  <c r="F892" i="12"/>
  <c r="F1003" i="12" s="1"/>
  <c r="N892" i="12"/>
  <c r="N1003" i="12" s="1"/>
  <c r="V892" i="12"/>
  <c r="V1003" i="12" s="1"/>
  <c r="AD892" i="12"/>
  <c r="AD1003" i="12" s="1"/>
  <c r="AL892" i="12"/>
  <c r="AL1003" i="12" s="1"/>
  <c r="AT892" i="12"/>
  <c r="AT1003" i="12" s="1"/>
  <c r="BB892" i="12"/>
  <c r="BB1003" i="12" s="1"/>
  <c r="BJ892" i="12"/>
  <c r="BJ1003" i="12" s="1"/>
  <c r="BR892" i="12"/>
  <c r="BR1003" i="12" s="1"/>
  <c r="BZ892" i="12"/>
  <c r="BZ1003" i="12" s="1"/>
  <c r="CH892" i="12"/>
  <c r="CH1003" i="12" s="1"/>
  <c r="CP892" i="12"/>
  <c r="CP1003" i="12" s="1"/>
  <c r="CX892" i="12"/>
  <c r="CX1003" i="12" s="1"/>
  <c r="DF892" i="12"/>
  <c r="DF1003" i="12" s="1"/>
  <c r="I893" i="12"/>
  <c r="I1004" i="12" s="1"/>
  <c r="Q893" i="12"/>
  <c r="Q1004" i="12" s="1"/>
  <c r="Y893" i="12"/>
  <c r="Y1004" i="12" s="1"/>
  <c r="AG893" i="12"/>
  <c r="AG1004" i="12" s="1"/>
  <c r="AO893" i="12"/>
  <c r="AO1004" i="12" s="1"/>
  <c r="AW893" i="12"/>
  <c r="AW1004" i="12" s="1"/>
  <c r="BE893" i="12"/>
  <c r="BE1004" i="12" s="1"/>
  <c r="BM893" i="12"/>
  <c r="BM1004" i="12" s="1"/>
  <c r="BU893" i="12"/>
  <c r="BU1004" i="12" s="1"/>
  <c r="CC893" i="12"/>
  <c r="CC1004" i="12" s="1"/>
  <c r="CK893" i="12"/>
  <c r="CK1004" i="12" s="1"/>
  <c r="CS893" i="12"/>
  <c r="CS1004" i="12" s="1"/>
  <c r="DA893" i="12"/>
  <c r="DA1004" i="12" s="1"/>
  <c r="D894" i="12"/>
  <c r="D1005" i="12" s="1"/>
  <c r="L894" i="12"/>
  <c r="L1005" i="12" s="1"/>
  <c r="T894" i="12"/>
  <c r="T1005" i="12" s="1"/>
  <c r="AB894" i="12"/>
  <c r="AB1005" i="12" s="1"/>
  <c r="AJ894" i="12"/>
  <c r="AJ1005" i="12" s="1"/>
  <c r="AR894" i="12"/>
  <c r="AR1005" i="12" s="1"/>
  <c r="AZ894" i="12"/>
  <c r="AZ1005" i="12" s="1"/>
  <c r="BH894" i="12"/>
  <c r="BH1005" i="12" s="1"/>
  <c r="BP894" i="12"/>
  <c r="BP1005" i="12" s="1"/>
  <c r="BX894" i="12"/>
  <c r="BX1005" i="12" s="1"/>
  <c r="CF894" i="12"/>
  <c r="CF1005" i="12" s="1"/>
  <c r="CN894" i="12"/>
  <c r="CN1005" i="12" s="1"/>
  <c r="CV894" i="12"/>
  <c r="CV1005" i="12" s="1"/>
  <c r="DD894" i="12"/>
  <c r="DD1005" i="12" s="1"/>
  <c r="G895" i="12"/>
  <c r="G1006" i="12" s="1"/>
  <c r="O895" i="12"/>
  <c r="O1006" i="12" s="1"/>
  <c r="W895" i="12"/>
  <c r="W1006" i="12" s="1"/>
  <c r="AE895" i="12"/>
  <c r="AE1006" i="12" s="1"/>
  <c r="AM895" i="12"/>
  <c r="AM1006" i="12" s="1"/>
  <c r="AU895" i="12"/>
  <c r="AU1006" i="12" s="1"/>
  <c r="BC895" i="12"/>
  <c r="BC1006" i="12" s="1"/>
  <c r="BK895" i="12"/>
  <c r="BK1006" i="12" s="1"/>
  <c r="BS895" i="12"/>
  <c r="BS1006" i="12" s="1"/>
  <c r="CA895" i="12"/>
  <c r="CA1006" i="12" s="1"/>
  <c r="CI895" i="12"/>
  <c r="CI1006" i="12" s="1"/>
  <c r="CQ895" i="12"/>
  <c r="CQ1006" i="12" s="1"/>
  <c r="CY895" i="12"/>
  <c r="CY1006" i="12" s="1"/>
  <c r="DG895" i="12"/>
  <c r="DG1006" i="12" s="1"/>
  <c r="J896" i="12"/>
  <c r="J1007" i="12" s="1"/>
  <c r="R896" i="12"/>
  <c r="R1007" i="12" s="1"/>
  <c r="Z896" i="12"/>
  <c r="Z1007" i="12" s="1"/>
  <c r="AH896" i="12"/>
  <c r="AH1007" i="12" s="1"/>
  <c r="AP896" i="12"/>
  <c r="AP1007" i="12" s="1"/>
  <c r="AX896" i="12"/>
  <c r="AX1007" i="12" s="1"/>
  <c r="BF896" i="12"/>
  <c r="BF1007" i="12" s="1"/>
  <c r="BN896" i="12"/>
  <c r="BN1007" i="12" s="1"/>
  <c r="BV896" i="12"/>
  <c r="BV1007" i="12" s="1"/>
  <c r="CD896" i="12"/>
  <c r="CD1007" i="12" s="1"/>
  <c r="CL896" i="12"/>
  <c r="CL1007" i="12" s="1"/>
  <c r="CT896" i="12"/>
  <c r="CT1007" i="12" s="1"/>
  <c r="DB896" i="12"/>
  <c r="DB1007" i="12" s="1"/>
  <c r="E897" i="12"/>
  <c r="E1008" i="12" s="1"/>
  <c r="M897" i="12"/>
  <c r="M1008" i="12" s="1"/>
  <c r="U897" i="12"/>
  <c r="U1008" i="12" s="1"/>
  <c r="AC897" i="12"/>
  <c r="AC1008" i="12" s="1"/>
  <c r="AK897" i="12"/>
  <c r="AK1008" i="12" s="1"/>
  <c r="AS897" i="12"/>
  <c r="AS1008" i="12" s="1"/>
  <c r="BA897" i="12"/>
  <c r="BA1008" i="12" s="1"/>
  <c r="BI897" i="12"/>
  <c r="BI1008" i="12" s="1"/>
  <c r="BQ897" i="12"/>
  <c r="BQ1008" i="12" s="1"/>
  <c r="BY897" i="12"/>
  <c r="BY1008" i="12" s="1"/>
  <c r="CG897" i="12"/>
  <c r="CG1008" i="12" s="1"/>
  <c r="CO897" i="12"/>
  <c r="CO1008" i="12" s="1"/>
  <c r="CW897" i="12"/>
  <c r="CW1008" i="12" s="1"/>
  <c r="DE897" i="12"/>
  <c r="DE1008" i="12" s="1"/>
  <c r="H898" i="12"/>
  <c r="H1009" i="12" s="1"/>
  <c r="P898" i="12"/>
  <c r="P1009" i="12" s="1"/>
  <c r="X898" i="12"/>
  <c r="X1009" i="12" s="1"/>
  <c r="AF898" i="12"/>
  <c r="AF1009" i="12" s="1"/>
  <c r="AN898" i="12"/>
  <c r="AN1009" i="12" s="1"/>
  <c r="AV898" i="12"/>
  <c r="AV1009" i="12" s="1"/>
  <c r="BD898" i="12"/>
  <c r="BD1009" i="12" s="1"/>
  <c r="BL898" i="12"/>
  <c r="BL1009" i="12" s="1"/>
  <c r="BT898" i="12"/>
  <c r="BT1009" i="12" s="1"/>
  <c r="CB898" i="12"/>
  <c r="CB1009" i="12" s="1"/>
  <c r="CJ898" i="12"/>
  <c r="CJ1009" i="12" s="1"/>
  <c r="CR898" i="12"/>
  <c r="CR1009" i="12" s="1"/>
  <c r="CZ898" i="12"/>
  <c r="CZ1009" i="12" s="1"/>
  <c r="DH898" i="12"/>
  <c r="DH1009" i="12" s="1"/>
  <c r="K899" i="12"/>
  <c r="K1010" i="12" s="1"/>
  <c r="S899" i="12"/>
  <c r="S1010" i="12" s="1"/>
  <c r="AA899" i="12"/>
  <c r="AA1010" i="12" s="1"/>
  <c r="AI899" i="12"/>
  <c r="AI1010" i="12" s="1"/>
  <c r="AQ899" i="12"/>
  <c r="AQ1010" i="12" s="1"/>
  <c r="AY899" i="12"/>
  <c r="AY1010" i="12" s="1"/>
  <c r="BG899" i="12"/>
  <c r="BG1010" i="12" s="1"/>
  <c r="BO899" i="12"/>
  <c r="BO1010" i="12" s="1"/>
  <c r="BW899" i="12"/>
  <c r="BW1010" i="12" s="1"/>
  <c r="CE899" i="12"/>
  <c r="CE1010" i="12" s="1"/>
  <c r="CM899" i="12"/>
  <c r="CM1010" i="12" s="1"/>
  <c r="CU899" i="12"/>
  <c r="CU1010" i="12" s="1"/>
  <c r="DC899" i="12"/>
  <c r="DC1010" i="12" s="1"/>
  <c r="F900" i="12"/>
  <c r="F1011" i="12" s="1"/>
  <c r="N900" i="12"/>
  <c r="N1011" i="12" s="1"/>
  <c r="V900" i="12"/>
  <c r="V1011" i="12" s="1"/>
  <c r="AD900" i="12"/>
  <c r="AD1011" i="12" s="1"/>
  <c r="AL900" i="12"/>
  <c r="AL1011" i="12" s="1"/>
  <c r="AT900" i="12"/>
  <c r="AT1011" i="12" s="1"/>
  <c r="BB900" i="12"/>
  <c r="BB1011" i="12" s="1"/>
  <c r="BJ900" i="12"/>
  <c r="BJ1011" i="12" s="1"/>
  <c r="BR900" i="12"/>
  <c r="BR1011" i="12" s="1"/>
  <c r="BZ900" i="12"/>
  <c r="BZ1011" i="12" s="1"/>
  <c r="CH900" i="12"/>
  <c r="CH1011" i="12" s="1"/>
  <c r="CP900" i="12"/>
  <c r="CP1011" i="12" s="1"/>
  <c r="CX900" i="12"/>
  <c r="CX1011" i="12" s="1"/>
  <c r="DF900" i="12"/>
  <c r="DF1011" i="12" s="1"/>
  <c r="I901" i="12"/>
  <c r="I1012" i="12" s="1"/>
  <c r="Q901" i="12"/>
  <c r="Q1012" i="12" s="1"/>
  <c r="Y901" i="12"/>
  <c r="Y1012" i="12" s="1"/>
  <c r="AG901" i="12"/>
  <c r="AG1012" i="12" s="1"/>
  <c r="AO901" i="12"/>
  <c r="AO1012" i="12" s="1"/>
  <c r="AW901" i="12"/>
  <c r="AW1012" i="12" s="1"/>
  <c r="BE901" i="12"/>
  <c r="BE1012" i="12" s="1"/>
  <c r="BM901" i="12"/>
  <c r="BM1012" i="12" s="1"/>
  <c r="BU901" i="12"/>
  <c r="BU1012" i="12" s="1"/>
  <c r="CC901" i="12"/>
  <c r="CC1012" i="12" s="1"/>
  <c r="CK901" i="12"/>
  <c r="CK1012" i="12" s="1"/>
  <c r="CS901" i="12"/>
  <c r="CS1012" i="12" s="1"/>
  <c r="DA901" i="12"/>
  <c r="DA1012" i="12" s="1"/>
  <c r="D902" i="12"/>
  <c r="D1013" i="12" s="1"/>
  <c r="L902" i="12"/>
  <c r="L1013" i="12" s="1"/>
  <c r="T902" i="12"/>
  <c r="T1013" i="12" s="1"/>
  <c r="AB902" i="12"/>
  <c r="AB1013" i="12" s="1"/>
  <c r="AJ902" i="12"/>
  <c r="AJ1013" i="12" s="1"/>
  <c r="AR902" i="12"/>
  <c r="AR1013" i="12" s="1"/>
  <c r="AZ902" i="12"/>
  <c r="AZ1013" i="12" s="1"/>
  <c r="BH902" i="12"/>
  <c r="BH1013" i="12" s="1"/>
  <c r="BP902" i="12"/>
  <c r="BP1013" i="12" s="1"/>
  <c r="BX902" i="12"/>
  <c r="BX1013" i="12" s="1"/>
  <c r="CF902" i="12"/>
  <c r="CF1013" i="12" s="1"/>
  <c r="CN902" i="12"/>
  <c r="CN1013" i="12" s="1"/>
  <c r="CV902" i="12"/>
  <c r="CV1013" i="12" s="1"/>
  <c r="DD902" i="12"/>
  <c r="DD1013" i="12" s="1"/>
  <c r="BY795" i="12"/>
  <c r="BY906" i="12" s="1"/>
  <c r="M795" i="12"/>
  <c r="M906" i="12" s="1"/>
  <c r="BF794" i="12"/>
  <c r="BF905" i="12" s="1"/>
  <c r="S800" i="12"/>
  <c r="S911" i="12" s="1"/>
  <c r="BL799" i="12"/>
  <c r="BL910" i="12" s="1"/>
  <c r="DE798" i="12"/>
  <c r="DE909" i="12" s="1"/>
  <c r="AS798" i="12"/>
  <c r="AS909" i="12" s="1"/>
  <c r="CL797" i="12"/>
  <c r="CL908" i="12" s="1"/>
  <c r="Z797" i="12"/>
  <c r="Z908" i="12" s="1"/>
  <c r="BS796" i="12"/>
  <c r="BS907" i="12" s="1"/>
  <c r="G796" i="12"/>
  <c r="G907" i="12" s="1"/>
  <c r="AZ795" i="12"/>
  <c r="AZ906" i="12" s="1"/>
  <c r="CS794" i="12"/>
  <c r="CS905" i="12" s="1"/>
  <c r="AG794" i="12"/>
  <c r="AG905" i="12" s="1"/>
  <c r="CY799" i="12"/>
  <c r="CY910" i="12" s="1"/>
  <c r="AM799" i="12"/>
  <c r="AM910" i="12" s="1"/>
  <c r="CF798" i="12"/>
  <c r="CF909" i="12" s="1"/>
  <c r="T798" i="12"/>
  <c r="T909" i="12" s="1"/>
  <c r="BM797" i="12"/>
  <c r="BM908" i="12" s="1"/>
  <c r="DF796" i="12"/>
  <c r="DF907" i="12" s="1"/>
  <c r="AT796" i="12"/>
  <c r="AT907" i="12" s="1"/>
  <c r="CM795" i="12"/>
  <c r="CM906" i="12" s="1"/>
  <c r="AA795" i="12"/>
  <c r="AA906" i="12" s="1"/>
  <c r="BT794" i="12"/>
  <c r="BT905" i="12" s="1"/>
  <c r="H794" i="12"/>
  <c r="H905" i="12" s="1"/>
  <c r="R795" i="12"/>
  <c r="R906" i="12" s="1"/>
  <c r="BK794" i="12"/>
  <c r="BK905" i="12" s="1"/>
  <c r="X800" i="12"/>
  <c r="X911" i="12" s="1"/>
  <c r="BQ799" i="12"/>
  <c r="BQ910" i="12" s="1"/>
  <c r="E799" i="12"/>
  <c r="E910" i="12" s="1"/>
  <c r="AX798" i="12"/>
  <c r="AX909" i="12" s="1"/>
  <c r="CQ797" i="12"/>
  <c r="CQ908" i="12" s="1"/>
  <c r="AE797" i="12"/>
  <c r="AE908" i="12" s="1"/>
  <c r="BX796" i="12"/>
  <c r="BX907" i="12" s="1"/>
  <c r="L796" i="12"/>
  <c r="L907" i="12" s="1"/>
  <c r="BE795" i="12"/>
  <c r="BE906" i="12" s="1"/>
  <c r="CX794" i="12"/>
  <c r="CX905" i="12" s="1"/>
  <c r="AL794" i="12"/>
  <c r="AL905" i="12" s="1"/>
  <c r="DD799" i="12"/>
  <c r="DD910" i="12" s="1"/>
  <c r="AR799" i="12"/>
  <c r="AR910" i="12" s="1"/>
  <c r="CK798" i="12"/>
  <c r="CK909" i="12" s="1"/>
  <c r="Y798" i="12"/>
  <c r="Y909" i="12" s="1"/>
  <c r="BR797" i="12"/>
  <c r="BR908" i="12" s="1"/>
  <c r="F797" i="12"/>
  <c r="F908" i="12" s="1"/>
  <c r="AY796" i="12"/>
  <c r="AY907" i="12" s="1"/>
  <c r="CR795" i="12"/>
  <c r="CR906" i="12" s="1"/>
  <c r="AF795" i="12"/>
  <c r="AF906" i="12" s="1"/>
  <c r="BY794" i="12"/>
  <c r="BY905" i="12" s="1"/>
  <c r="M794" i="12"/>
  <c r="M905" i="12" s="1"/>
  <c r="BF796" i="12"/>
  <c r="BF907" i="12" s="1"/>
  <c r="CY795" i="12"/>
  <c r="CY906" i="12" s="1"/>
  <c r="AM795" i="12"/>
  <c r="AM906" i="12" s="1"/>
  <c r="CF794" i="12"/>
  <c r="CF905" i="12" s="1"/>
  <c r="T794" i="12"/>
  <c r="T905" i="12" s="1"/>
  <c r="BQ795" i="12"/>
  <c r="BQ906" i="12" s="1"/>
  <c r="E795" i="12"/>
  <c r="E906" i="12" s="1"/>
  <c r="AX794" i="12"/>
  <c r="AX905" i="12" s="1"/>
  <c r="K800" i="12"/>
  <c r="K911" i="12" s="1"/>
  <c r="BD799" i="12"/>
  <c r="BD910" i="12" s="1"/>
  <c r="CW798" i="12"/>
  <c r="CW909" i="12" s="1"/>
  <c r="AK798" i="12"/>
  <c r="AK909" i="12" s="1"/>
  <c r="CD797" i="12"/>
  <c r="CD908" i="12" s="1"/>
  <c r="R797" i="12"/>
  <c r="R908" i="12" s="1"/>
  <c r="BK796" i="12"/>
  <c r="BK907" i="12" s="1"/>
  <c r="DD795" i="12"/>
  <c r="DD906" i="12" s="1"/>
  <c r="AR795" i="12"/>
  <c r="AR906" i="12" s="1"/>
  <c r="CK794" i="12"/>
  <c r="CK905" i="12" s="1"/>
  <c r="Y794" i="12"/>
  <c r="Y905" i="12" s="1"/>
  <c r="CQ799" i="12"/>
  <c r="CQ910" i="12" s="1"/>
  <c r="AE799" i="12"/>
  <c r="AE910" i="12" s="1"/>
  <c r="BX798" i="12"/>
  <c r="BX909" i="12" s="1"/>
  <c r="L798" i="12"/>
  <c r="L909" i="12" s="1"/>
  <c r="BE797" i="12"/>
  <c r="BE908" i="12" s="1"/>
  <c r="CX796" i="12"/>
  <c r="CX907" i="12" s="1"/>
  <c r="AL796" i="12"/>
  <c r="AL907" i="12" s="1"/>
  <c r="CE795" i="12"/>
  <c r="CE906" i="12" s="1"/>
  <c r="S795" i="12"/>
  <c r="S906" i="12" s="1"/>
  <c r="BL794" i="12"/>
  <c r="BL905" i="12" s="1"/>
  <c r="BV795" i="12"/>
  <c r="BV906" i="12" s="1"/>
  <c r="J795" i="12"/>
  <c r="J906" i="12" s="1"/>
  <c r="BC794" i="12"/>
  <c r="BC905" i="12" s="1"/>
  <c r="P800" i="12"/>
  <c r="P911" i="12" s="1"/>
  <c r="BI799" i="12"/>
  <c r="BI910" i="12" s="1"/>
  <c r="DB798" i="12"/>
  <c r="DB909" i="12" s="1"/>
  <c r="AP798" i="12"/>
  <c r="AP909" i="12" s="1"/>
  <c r="CI797" i="12"/>
  <c r="CI908" i="12" s="1"/>
  <c r="W797" i="12"/>
  <c r="W908" i="12" s="1"/>
  <c r="BP796" i="12"/>
  <c r="BP907" i="12" s="1"/>
  <c r="D796" i="12"/>
  <c r="D907" i="12" s="1"/>
  <c r="AW795" i="12"/>
  <c r="AW906" i="12" s="1"/>
  <c r="CP794" i="12"/>
  <c r="CP905" i="12" s="1"/>
  <c r="AD794" i="12"/>
  <c r="AD905" i="12" s="1"/>
  <c r="CV799" i="12"/>
  <c r="CV910" i="12" s="1"/>
  <c r="AJ799" i="12"/>
  <c r="AJ910" i="12" s="1"/>
  <c r="CC798" i="12"/>
  <c r="CC909" i="12" s="1"/>
  <c r="Q798" i="12"/>
  <c r="Q909" i="12" s="1"/>
  <c r="BJ797" i="12"/>
  <c r="BJ908" i="12" s="1"/>
  <c r="DC796" i="12"/>
  <c r="DC907" i="12" s="1"/>
  <c r="AQ796" i="12"/>
  <c r="AQ907" i="12" s="1"/>
  <c r="CJ795" i="12"/>
  <c r="CJ906" i="12" s="1"/>
  <c r="X795" i="12"/>
  <c r="X906" i="12" s="1"/>
  <c r="BQ794" i="12"/>
  <c r="BQ905" i="12" s="1"/>
  <c r="E794" i="12"/>
  <c r="E905" i="12" s="1"/>
  <c r="AX796" i="12"/>
  <c r="AX907" i="12" s="1"/>
  <c r="CQ795" i="12"/>
  <c r="CQ906" i="12" s="1"/>
  <c r="AE795" i="12"/>
  <c r="AE906" i="12" s="1"/>
  <c r="BX794" i="12"/>
  <c r="BX905" i="12" s="1"/>
  <c r="L794" i="12"/>
  <c r="L905" i="12" s="1"/>
  <c r="BI795" i="12"/>
  <c r="BI906" i="12" s="1"/>
  <c r="DB794" i="12"/>
  <c r="DB905" i="12" s="1"/>
  <c r="AP794" i="12"/>
  <c r="AP905" i="12" s="1"/>
  <c r="DH799" i="12"/>
  <c r="DH910" i="12" s="1"/>
  <c r="AV799" i="12"/>
  <c r="AV910" i="12" s="1"/>
  <c r="CO798" i="12"/>
  <c r="CO909" i="12" s="1"/>
  <c r="AC798" i="12"/>
  <c r="AC909" i="12" s="1"/>
  <c r="BV797" i="12"/>
  <c r="BV908" i="12" s="1"/>
  <c r="J797" i="12"/>
  <c r="J908" i="12" s="1"/>
  <c r="BC796" i="12"/>
  <c r="BC907" i="12" s="1"/>
  <c r="CV795" i="12"/>
  <c r="CV906" i="12" s="1"/>
  <c r="AJ795" i="12"/>
  <c r="AJ906" i="12" s="1"/>
  <c r="CC794" i="12"/>
  <c r="CC905" i="12" s="1"/>
  <c r="Q794" i="12"/>
  <c r="Q905" i="12" s="1"/>
  <c r="CI799" i="12"/>
  <c r="CI910" i="12" s="1"/>
  <c r="W799" i="12"/>
  <c r="W910" i="12" s="1"/>
  <c r="BP798" i="12"/>
  <c r="BP909" i="12" s="1"/>
  <c r="D798" i="12"/>
  <c r="D909" i="12" s="1"/>
  <c r="AW797" i="12"/>
  <c r="AW908" i="12" s="1"/>
  <c r="CP796" i="12"/>
  <c r="CP907" i="12" s="1"/>
  <c r="AD796" i="12"/>
  <c r="AD907" i="12" s="1"/>
  <c r="BW795" i="12"/>
  <c r="BW906" i="12" s="1"/>
  <c r="K795" i="12"/>
  <c r="K906" i="12" s="1"/>
  <c r="BD794" i="12"/>
  <c r="BD905" i="12" s="1"/>
  <c r="BN795" i="12"/>
  <c r="BN906" i="12" s="1"/>
  <c r="DG794" i="12"/>
  <c r="DG905" i="12" s="1"/>
  <c r="AU794" i="12"/>
  <c r="AU905" i="12" s="1"/>
  <c r="H800" i="12"/>
  <c r="H911" i="12" s="1"/>
  <c r="BA799" i="12"/>
  <c r="BA910" i="12" s="1"/>
  <c r="CT798" i="12"/>
  <c r="CT909" i="12" s="1"/>
  <c r="AH798" i="12"/>
  <c r="AH909" i="12" s="1"/>
  <c r="CA797" i="12"/>
  <c r="CA908" i="12" s="1"/>
  <c r="O797" i="12"/>
  <c r="O908" i="12" s="1"/>
  <c r="BH796" i="12"/>
  <c r="BH907" i="12" s="1"/>
  <c r="DA795" i="12"/>
  <c r="DA906" i="12" s="1"/>
  <c r="AO795" i="12"/>
  <c r="AO906" i="12" s="1"/>
  <c r="CH794" i="12"/>
  <c r="CH905" i="12" s="1"/>
  <c r="V794" i="12"/>
  <c r="V905" i="12" s="1"/>
  <c r="CN799" i="12"/>
  <c r="CN910" i="12" s="1"/>
  <c r="AB799" i="12"/>
  <c r="AB910" i="12" s="1"/>
  <c r="BU798" i="12"/>
  <c r="BU909" i="12" s="1"/>
  <c r="I798" i="12"/>
  <c r="I909" i="12" s="1"/>
  <c r="BB797" i="12"/>
  <c r="BB908" i="12" s="1"/>
  <c r="CU796" i="12"/>
  <c r="CU907" i="12" s="1"/>
  <c r="AI796" i="12"/>
  <c r="AI907" i="12" s="1"/>
  <c r="CB795" i="12"/>
  <c r="CB906" i="12" s="1"/>
  <c r="P795" i="12"/>
  <c r="P906" i="12" s="1"/>
  <c r="BI794" i="12"/>
  <c r="BI905" i="12" s="1"/>
  <c r="DB796" i="12"/>
  <c r="DB907" i="12" s="1"/>
  <c r="AP796" i="12"/>
  <c r="AP907" i="12" s="1"/>
  <c r="CI795" i="12"/>
  <c r="CI906" i="12" s="1"/>
  <c r="W795" i="12"/>
  <c r="W906" i="12" s="1"/>
  <c r="BP794" i="12"/>
  <c r="BP905" i="12" s="1"/>
  <c r="BA795" i="12"/>
  <c r="BA906" i="12" s="1"/>
  <c r="CT794" i="12"/>
  <c r="CT905" i="12" s="1"/>
  <c r="AH794" i="12"/>
  <c r="AH905" i="12" s="1"/>
  <c r="CZ799" i="12"/>
  <c r="CZ910" i="12" s="1"/>
  <c r="AN799" i="12"/>
  <c r="AN910" i="12" s="1"/>
  <c r="CG798" i="12"/>
  <c r="CG909" i="12" s="1"/>
  <c r="U798" i="12"/>
  <c r="U909" i="12" s="1"/>
  <c r="BN797" i="12"/>
  <c r="BN908" i="12" s="1"/>
  <c r="DG796" i="12"/>
  <c r="DG907" i="12" s="1"/>
  <c r="AU796" i="12"/>
  <c r="AU907" i="12" s="1"/>
  <c r="CN795" i="12"/>
  <c r="CN906" i="12" s="1"/>
  <c r="AB795" i="12"/>
  <c r="AB906" i="12" s="1"/>
  <c r="BU794" i="12"/>
  <c r="BU905" i="12" s="1"/>
  <c r="I794" i="12"/>
  <c r="I905" i="12" s="1"/>
  <c r="CA799" i="12"/>
  <c r="CA910" i="12" s="1"/>
  <c r="O799" i="12"/>
  <c r="O910" i="12" s="1"/>
  <c r="BH798" i="12"/>
  <c r="BH909" i="12" s="1"/>
  <c r="DA797" i="12"/>
  <c r="DA908" i="12" s="1"/>
  <c r="AO797" i="12"/>
  <c r="AO908" i="12" s="1"/>
  <c r="CH796" i="12"/>
  <c r="CH907" i="12" s="1"/>
  <c r="V796" i="12"/>
  <c r="V907" i="12" s="1"/>
  <c r="BO795" i="12"/>
  <c r="BO906" i="12" s="1"/>
  <c r="DH794" i="12"/>
  <c r="DH905" i="12" s="1"/>
  <c r="AV794" i="12"/>
  <c r="AV905" i="12" s="1"/>
  <c r="BF795" i="12"/>
  <c r="BF906" i="12" s="1"/>
  <c r="CY794" i="12"/>
  <c r="CY905" i="12" s="1"/>
  <c r="AM794" i="12"/>
  <c r="AM905" i="12" s="1"/>
  <c r="DE799" i="12"/>
  <c r="DE910" i="12" s="1"/>
  <c r="AS799" i="12"/>
  <c r="AS910" i="12" s="1"/>
  <c r="CL798" i="12"/>
  <c r="CL909" i="12" s="1"/>
  <c r="Z798" i="12"/>
  <c r="Z909" i="12" s="1"/>
  <c r="BS797" i="12"/>
  <c r="BS908" i="12" s="1"/>
  <c r="G797" i="12"/>
  <c r="G908" i="12" s="1"/>
  <c r="AZ796" i="12"/>
  <c r="AZ907" i="12" s="1"/>
  <c r="CS795" i="12"/>
  <c r="CS906" i="12" s="1"/>
  <c r="AG795" i="12"/>
  <c r="AG906" i="12" s="1"/>
  <c r="BZ794" i="12"/>
  <c r="BZ905" i="12" s="1"/>
  <c r="N794" i="12"/>
  <c r="N905" i="12" s="1"/>
  <c r="CF799" i="12"/>
  <c r="CF910" i="12" s="1"/>
  <c r="T799" i="12"/>
  <c r="T910" i="12" s="1"/>
  <c r="BM798" i="12"/>
  <c r="BM909" i="12" s="1"/>
  <c r="DF797" i="12"/>
  <c r="DF908" i="12" s="1"/>
  <c r="AT797" i="12"/>
  <c r="AT908" i="12" s="1"/>
  <c r="CM796" i="12"/>
  <c r="CM907" i="12" s="1"/>
  <c r="AA796" i="12"/>
  <c r="AA907" i="12" s="1"/>
  <c r="BT795" i="12"/>
  <c r="BT906" i="12" s="1"/>
  <c r="H795" i="12"/>
  <c r="H906" i="12" s="1"/>
  <c r="BA794" i="12"/>
  <c r="BA905" i="12" s="1"/>
  <c r="CT796" i="12"/>
  <c r="CT907" i="12" s="1"/>
  <c r="AH796" i="12"/>
  <c r="AH907" i="12" s="1"/>
  <c r="CA795" i="12"/>
  <c r="CA906" i="12" s="1"/>
  <c r="O795" i="12"/>
  <c r="O906" i="12" s="1"/>
  <c r="BH794" i="12"/>
  <c r="BH905" i="12" s="1"/>
  <c r="AS795" i="12"/>
  <c r="AS906" i="12" s="1"/>
  <c r="CL794" i="12"/>
  <c r="CL905" i="12" s="1"/>
  <c r="Z794" i="12"/>
  <c r="Z905" i="12" s="1"/>
  <c r="CR799" i="12"/>
  <c r="CR910" i="12" s="1"/>
  <c r="AF799" i="12"/>
  <c r="AF910" i="12" s="1"/>
  <c r="BY798" i="12"/>
  <c r="BY909" i="12" s="1"/>
  <c r="M798" i="12"/>
  <c r="M909" i="12" s="1"/>
  <c r="BF797" i="12"/>
  <c r="BF908" i="12" s="1"/>
  <c r="CY796" i="12"/>
  <c r="CY907" i="12" s="1"/>
  <c r="AM796" i="12"/>
  <c r="AM907" i="12" s="1"/>
  <c r="CF795" i="12"/>
  <c r="CF906" i="12" s="1"/>
  <c r="T795" i="12"/>
  <c r="T906" i="12" s="1"/>
  <c r="BM794" i="12"/>
  <c r="BM905" i="12" s="1"/>
  <c r="Z800" i="12"/>
  <c r="Z911" i="12" s="1"/>
  <c r="BS799" i="12"/>
  <c r="BS910" i="12" s="1"/>
  <c r="G799" i="12"/>
  <c r="G910" i="12" s="1"/>
  <c r="AZ798" i="12"/>
  <c r="AZ909" i="12" s="1"/>
  <c r="CS797" i="12"/>
  <c r="CS908" i="12" s="1"/>
  <c r="AG797" i="12"/>
  <c r="AG908" i="12" s="1"/>
  <c r="BZ796" i="12"/>
  <c r="BZ907" i="12" s="1"/>
  <c r="N796" i="12"/>
  <c r="N907" i="12" s="1"/>
  <c r="BG795" i="12"/>
  <c r="BG906" i="12" s="1"/>
  <c r="CZ794" i="12"/>
  <c r="CZ905" i="12" s="1"/>
  <c r="AN794" i="12"/>
  <c r="AN905" i="12" s="1"/>
  <c r="AX795" i="12"/>
  <c r="AX906" i="12" s="1"/>
  <c r="CQ794" i="12"/>
  <c r="CQ905" i="12" s="1"/>
  <c r="AE794" i="12"/>
  <c r="AE905" i="12" s="1"/>
  <c r="CW799" i="12"/>
  <c r="CW910" i="12" s="1"/>
  <c r="AK799" i="12"/>
  <c r="AK910" i="12" s="1"/>
  <c r="CD798" i="12"/>
  <c r="CD909" i="12" s="1"/>
  <c r="R798" i="12"/>
  <c r="R909" i="12" s="1"/>
  <c r="BK797" i="12"/>
  <c r="BK908" i="12" s="1"/>
  <c r="DD796" i="12"/>
  <c r="DD907" i="12" s="1"/>
  <c r="AR796" i="12"/>
  <c r="AR907" i="12" s="1"/>
  <c r="CK795" i="12"/>
  <c r="CK906" i="12" s="1"/>
  <c r="Y795" i="12"/>
  <c r="Y906" i="12" s="1"/>
  <c r="BR794" i="12"/>
  <c r="BR905" i="12" s="1"/>
  <c r="F794" i="12"/>
  <c r="F905" i="12" s="1"/>
  <c r="BX799" i="12"/>
  <c r="BX910" i="12" s="1"/>
  <c r="L799" i="12"/>
  <c r="L910" i="12" s="1"/>
  <c r="BE798" i="12"/>
  <c r="BE909" i="12" s="1"/>
  <c r="CX797" i="12"/>
  <c r="CX908" i="12" s="1"/>
  <c r="AL797" i="12"/>
  <c r="AL908" i="12" s="1"/>
  <c r="CE796" i="12"/>
  <c r="CE907" i="12" s="1"/>
  <c r="S796" i="12"/>
  <c r="S907" i="12" s="1"/>
  <c r="BL795" i="12"/>
  <c r="BL906" i="12" s="1"/>
  <c r="DE794" i="12"/>
  <c r="DE905" i="12" s="1"/>
  <c r="AS794" i="12"/>
  <c r="AS905" i="12" s="1"/>
  <c r="CL796" i="12"/>
  <c r="CL907" i="12" s="1"/>
  <c r="Z796" i="12"/>
  <c r="Z907" i="12" s="1"/>
  <c r="BS795" i="12"/>
  <c r="BS906" i="12" s="1"/>
  <c r="G795" i="12"/>
  <c r="G906" i="12" s="1"/>
  <c r="AZ794" i="12"/>
  <c r="AZ905" i="12" s="1"/>
  <c r="AK795" i="12"/>
  <c r="AK906" i="12" s="1"/>
  <c r="CD794" i="12"/>
  <c r="CD905" i="12" s="1"/>
  <c r="R794" i="12"/>
  <c r="R905" i="12" s="1"/>
  <c r="CJ799" i="12"/>
  <c r="CJ910" i="12" s="1"/>
  <c r="X799" i="12"/>
  <c r="X910" i="12" s="1"/>
  <c r="BQ798" i="12"/>
  <c r="BQ909" i="12" s="1"/>
  <c r="E798" i="12"/>
  <c r="E909" i="12" s="1"/>
  <c r="AX797" i="12"/>
  <c r="AX908" i="12" s="1"/>
  <c r="CQ796" i="12"/>
  <c r="CQ907" i="12" s="1"/>
  <c r="AE796" i="12"/>
  <c r="AE907" i="12" s="1"/>
  <c r="BX795" i="12"/>
  <c r="BX906" i="12" s="1"/>
  <c r="L795" i="12"/>
  <c r="L906" i="12" s="1"/>
  <c r="BE794" i="12"/>
  <c r="BE905" i="12" s="1"/>
  <c r="R800" i="12"/>
  <c r="R911" i="12" s="1"/>
  <c r="BK799" i="12"/>
  <c r="BK910" i="12" s="1"/>
  <c r="DD798" i="12"/>
  <c r="DD909" i="12" s="1"/>
  <c r="AR798" i="12"/>
  <c r="AR909" i="12" s="1"/>
  <c r="CK797" i="12"/>
  <c r="CK908" i="12" s="1"/>
  <c r="Y797" i="12"/>
  <c r="Y908" i="12" s="1"/>
  <c r="BR796" i="12"/>
  <c r="BR907" i="12" s="1"/>
  <c r="F796" i="12"/>
  <c r="F907" i="12" s="1"/>
  <c r="AY795" i="12"/>
  <c r="AY906" i="12" s="1"/>
  <c r="CR794" i="12"/>
  <c r="CR905" i="12" s="1"/>
  <c r="AF794" i="12"/>
  <c r="AF905" i="12" s="1"/>
  <c r="AP795" i="12"/>
  <c r="AP906" i="12" s="1"/>
  <c r="CI794" i="12"/>
  <c r="CI905" i="12" s="1"/>
  <c r="W794" i="12"/>
  <c r="W905" i="12" s="1"/>
  <c r="CO799" i="12"/>
  <c r="CO910" i="12" s="1"/>
  <c r="AC799" i="12"/>
  <c r="AC910" i="12" s="1"/>
  <c r="BV798" i="12"/>
  <c r="BV909" i="12" s="1"/>
  <c r="J798" i="12"/>
  <c r="J909" i="12" s="1"/>
  <c r="BC797" i="12"/>
  <c r="BC908" i="12" s="1"/>
  <c r="CV796" i="12"/>
  <c r="CV907" i="12" s="1"/>
  <c r="AJ796" i="12"/>
  <c r="AJ907" i="12" s="1"/>
  <c r="CC795" i="12"/>
  <c r="CC906" i="12" s="1"/>
  <c r="Q795" i="12"/>
  <c r="Q906" i="12" s="1"/>
  <c r="BJ794" i="12"/>
  <c r="BJ905" i="12" s="1"/>
  <c r="W800" i="12"/>
  <c r="W911" i="12" s="1"/>
  <c r="BP799" i="12"/>
  <c r="BP910" i="12" s="1"/>
  <c r="D799" i="12"/>
  <c r="D910" i="12" s="1"/>
  <c r="AW798" i="12"/>
  <c r="AW909" i="12" s="1"/>
  <c r="CP797" i="12"/>
  <c r="CP908" i="12" s="1"/>
  <c r="AD797" i="12"/>
  <c r="AD908" i="12" s="1"/>
  <c r="BW796" i="12"/>
  <c r="BW907" i="12" s="1"/>
  <c r="K796" i="12"/>
  <c r="K907" i="12" s="1"/>
  <c r="BD795" i="12"/>
  <c r="BD906" i="12" s="1"/>
  <c r="CW794" i="12"/>
  <c r="CW905" i="12" s="1"/>
  <c r="AK794" i="12"/>
  <c r="AK905" i="12" s="1"/>
  <c r="CD796" i="12"/>
  <c r="CD907" i="12" s="1"/>
  <c r="R796" i="12"/>
  <c r="R907" i="12" s="1"/>
  <c r="BK795" i="12"/>
  <c r="BK906" i="12" s="1"/>
  <c r="DD794" i="12"/>
  <c r="DD905" i="12" s="1"/>
  <c r="AR794" i="12"/>
  <c r="AR905" i="12" s="1"/>
  <c r="AC795" i="12"/>
  <c r="AC906" i="12" s="1"/>
  <c r="BV794" i="12"/>
  <c r="BV905" i="12" s="1"/>
  <c r="J794" i="12"/>
  <c r="J905" i="12" s="1"/>
  <c r="CB799" i="12"/>
  <c r="CB910" i="12" s="1"/>
  <c r="P799" i="12"/>
  <c r="P910" i="12" s="1"/>
  <c r="BI798" i="12"/>
  <c r="BI909" i="12" s="1"/>
  <c r="DB797" i="12"/>
  <c r="DB908" i="12" s="1"/>
  <c r="AP797" i="12"/>
  <c r="AP908" i="12" s="1"/>
  <c r="CI796" i="12"/>
  <c r="CI907" i="12" s="1"/>
  <c r="W796" i="12"/>
  <c r="W907" i="12" s="1"/>
  <c r="BP795" i="12"/>
  <c r="BP906" i="12" s="1"/>
  <c r="D795" i="12"/>
  <c r="D906" i="12" s="1"/>
  <c r="AW794" i="12"/>
  <c r="AW905" i="12" s="1"/>
  <c r="J800" i="12"/>
  <c r="J911" i="12" s="1"/>
  <c r="BC799" i="12"/>
  <c r="BC910" i="12" s="1"/>
  <c r="CV798" i="12"/>
  <c r="CV909" i="12" s="1"/>
  <c r="AJ798" i="12"/>
  <c r="AJ909" i="12" s="1"/>
  <c r="CC797" i="12"/>
  <c r="CC908" i="12" s="1"/>
  <c r="Q797" i="12"/>
  <c r="Q908" i="12" s="1"/>
  <c r="BJ796" i="12"/>
  <c r="BJ907" i="12" s="1"/>
  <c r="DC795" i="12"/>
  <c r="DC906" i="12" s="1"/>
  <c r="AQ795" i="12"/>
  <c r="AQ906" i="12" s="1"/>
  <c r="CJ794" i="12"/>
  <c r="CJ905" i="12" s="1"/>
  <c r="X794" i="12"/>
  <c r="X905" i="12" s="1"/>
  <c r="AH795" i="12"/>
  <c r="AH906" i="12" s="1"/>
  <c r="CA794" i="12"/>
  <c r="CA905" i="12" s="1"/>
  <c r="O794" i="12"/>
  <c r="O905" i="12" s="1"/>
  <c r="CG799" i="12"/>
  <c r="CG910" i="12" s="1"/>
  <c r="U799" i="12"/>
  <c r="U910" i="12" s="1"/>
  <c r="BN798" i="12"/>
  <c r="BN909" i="12" s="1"/>
  <c r="DG797" i="12"/>
  <c r="DG908" i="12" s="1"/>
  <c r="AU797" i="12"/>
  <c r="AU908" i="12" s="1"/>
  <c r="CN796" i="12"/>
  <c r="CN907" i="12" s="1"/>
  <c r="AB796" i="12"/>
  <c r="AB907" i="12" s="1"/>
  <c r="BU795" i="12"/>
  <c r="BU906" i="12" s="1"/>
  <c r="I795" i="12"/>
  <c r="I906" i="12" s="1"/>
  <c r="BB794" i="12"/>
  <c r="BB905" i="12" s="1"/>
  <c r="O800" i="12"/>
  <c r="O911" i="12" s="1"/>
  <c r="BH799" i="12"/>
  <c r="BH910" i="12" s="1"/>
  <c r="DA798" i="12"/>
  <c r="DA909" i="12" s="1"/>
  <c r="AO798" i="12"/>
  <c r="AO909" i="12" s="1"/>
  <c r="CH797" i="12"/>
  <c r="CH908" i="12" s="1"/>
  <c r="V797" i="12"/>
  <c r="V908" i="12" s="1"/>
  <c r="BO796" i="12"/>
  <c r="BO907" i="12" s="1"/>
  <c r="DH795" i="12"/>
  <c r="DH906" i="12" s="1"/>
  <c r="AV795" i="12"/>
  <c r="AV906" i="12" s="1"/>
  <c r="CO794" i="12"/>
  <c r="CO905" i="12" s="1"/>
  <c r="AC794" i="12"/>
  <c r="AC905" i="12" s="1"/>
  <c r="BV796" i="12"/>
  <c r="BV907" i="12" s="1"/>
  <c r="J796" i="12"/>
  <c r="J907" i="12" s="1"/>
  <c r="BC795" i="12"/>
  <c r="BC906" i="12" s="1"/>
  <c r="CV794" i="12"/>
  <c r="CV905" i="12" s="1"/>
  <c r="AJ794" i="12"/>
  <c r="AJ905" i="12" s="1"/>
  <c r="U795" i="12"/>
  <c r="U906" i="12" s="1"/>
  <c r="BN794" i="12"/>
  <c r="BN905" i="12" s="1"/>
  <c r="AA800" i="12"/>
  <c r="AA911" i="12" s="1"/>
  <c r="BT799" i="12"/>
  <c r="BT910" i="12" s="1"/>
  <c r="H799" i="12"/>
  <c r="H910" i="12" s="1"/>
  <c r="BA798" i="12"/>
  <c r="BA909" i="12" s="1"/>
  <c r="CT797" i="12"/>
  <c r="CT908" i="12" s="1"/>
  <c r="AH797" i="12"/>
  <c r="AH908" i="12" s="1"/>
  <c r="CA796" i="12"/>
  <c r="CA907" i="12" s="1"/>
  <c r="O796" i="12"/>
  <c r="O907" i="12" s="1"/>
  <c r="BH795" i="12"/>
  <c r="BH906" i="12" s="1"/>
  <c r="DA794" i="12"/>
  <c r="DA905" i="12" s="1"/>
  <c r="AO794" i="12"/>
  <c r="AO905" i="12" s="1"/>
  <c r="DG799" i="12"/>
  <c r="DG910" i="12" s="1"/>
  <c r="AU799" i="12"/>
  <c r="AU910" i="12" s="1"/>
  <c r="CN798" i="12"/>
  <c r="CN909" i="12" s="1"/>
  <c r="AB798" i="12"/>
  <c r="AB909" i="12" s="1"/>
  <c r="BU797" i="12"/>
  <c r="BU908" i="12" s="1"/>
  <c r="I797" i="12"/>
  <c r="I908" i="12" s="1"/>
  <c r="BB796" i="12"/>
  <c r="BB907" i="12" s="1"/>
  <c r="CU795" i="12"/>
  <c r="CU906" i="12" s="1"/>
  <c r="AI795" i="12"/>
  <c r="AI906" i="12" s="1"/>
  <c r="CB794" i="12"/>
  <c r="CB905" i="12" s="1"/>
  <c r="P794" i="12"/>
  <c r="P905" i="12" s="1"/>
  <c r="Z795" i="12"/>
  <c r="Z906" i="12" s="1"/>
  <c r="BS794" i="12"/>
  <c r="BS905" i="12" s="1"/>
  <c r="G794" i="12"/>
  <c r="G905" i="12" s="1"/>
  <c r="BY799" i="12"/>
  <c r="BY910" i="12" s="1"/>
  <c r="M799" i="12"/>
  <c r="M910" i="12" s="1"/>
  <c r="BF798" i="12"/>
  <c r="BF909" i="12" s="1"/>
  <c r="CY797" i="12"/>
  <c r="CY908" i="12" s="1"/>
  <c r="AM797" i="12"/>
  <c r="AM908" i="12" s="1"/>
  <c r="CF796" i="12"/>
  <c r="CF907" i="12" s="1"/>
  <c r="T796" i="12"/>
  <c r="T907" i="12" s="1"/>
  <c r="BM795" i="12"/>
  <c r="BM906" i="12" s="1"/>
  <c r="DF794" i="12"/>
  <c r="DF905" i="12" s="1"/>
  <c r="AT794" i="12"/>
  <c r="AT905" i="12" s="1"/>
  <c r="G800" i="12"/>
  <c r="G911" i="12" s="1"/>
  <c r="AZ799" i="12"/>
  <c r="AZ910" i="12" s="1"/>
  <c r="CS798" i="12"/>
  <c r="CS909" i="12" s="1"/>
  <c r="AG798" i="12"/>
  <c r="AG909" i="12" s="1"/>
  <c r="BZ797" i="12"/>
  <c r="BZ908" i="12" s="1"/>
  <c r="N797" i="12"/>
  <c r="N908" i="12" s="1"/>
  <c r="BG796" i="12"/>
  <c r="BG907" i="12" s="1"/>
  <c r="CZ795" i="12"/>
  <c r="CZ906" i="12" s="1"/>
  <c r="AN795" i="12"/>
  <c r="AN906" i="12" s="1"/>
  <c r="CG794" i="12"/>
  <c r="CG905" i="12" s="1"/>
  <c r="U794" i="12"/>
  <c r="U905" i="12" s="1"/>
  <c r="BN796" i="12"/>
  <c r="BN907" i="12" s="1"/>
  <c r="DG795" i="12"/>
  <c r="DG906" i="12" s="1"/>
  <c r="AU795" i="12"/>
  <c r="AU906" i="12" s="1"/>
  <c r="CN794" i="12"/>
  <c r="CN905" i="12" s="1"/>
  <c r="AB794" i="12"/>
  <c r="AB905" i="12" s="1"/>
  <c r="DI125" i="12" l="1"/>
  <c r="D905" i="12" l="1"/>
  <c r="D1016" i="12" s="1" a="1"/>
  <c r="U20" i="2"/>
  <c r="U22" i="2"/>
  <c r="U24" i="2"/>
  <c r="U26" i="2"/>
  <c r="U28" i="2"/>
  <c r="U30" i="2"/>
  <c r="U32" i="2"/>
  <c r="U34" i="2"/>
  <c r="U36" i="2"/>
  <c r="U38" i="2"/>
  <c r="U40" i="2"/>
  <c r="U42" i="2"/>
  <c r="U44" i="2"/>
  <c r="U46" i="2"/>
  <c r="U48" i="2"/>
  <c r="U50" i="2"/>
  <c r="U52" i="2"/>
  <c r="U54" i="2"/>
  <c r="U21" i="2"/>
  <c r="U23" i="2"/>
  <c r="U25" i="2"/>
  <c r="U27" i="2"/>
  <c r="U29" i="2"/>
  <c r="U31" i="2"/>
  <c r="U33" i="2"/>
  <c r="U35" i="2"/>
  <c r="U37" i="2"/>
  <c r="U39" i="2"/>
  <c r="U41" i="2"/>
  <c r="U43" i="2"/>
  <c r="U45" i="2"/>
  <c r="U47" i="2"/>
  <c r="U49" i="2"/>
  <c r="U51" i="2"/>
  <c r="U53" i="2"/>
  <c r="U55" i="2"/>
  <c r="D1016" i="12" l="1"/>
  <c r="K1016" i="12"/>
  <c r="BW1016" i="12"/>
  <c r="AD1017" i="12"/>
  <c r="CH1017" i="12"/>
  <c r="I1018" i="12"/>
  <c r="AO1018" i="12"/>
  <c r="BU1018" i="12"/>
  <c r="DA1018" i="12"/>
  <c r="AB1019" i="12"/>
  <c r="BH1019" i="12"/>
  <c r="CN1019" i="12"/>
  <c r="O1020" i="12"/>
  <c r="AU1020" i="12"/>
  <c r="CA1020" i="12"/>
  <c r="DG1020" i="12"/>
  <c r="AH1021" i="12"/>
  <c r="BN1021" i="12"/>
  <c r="CL1021" i="12"/>
  <c r="D1022" i="12"/>
  <c r="AA1022" i="12"/>
  <c r="AI1022" i="12"/>
  <c r="AQ1022" i="12"/>
  <c r="AY1022" i="12"/>
  <c r="BG1022" i="12"/>
  <c r="BO1022" i="12"/>
  <c r="BW1022" i="12"/>
  <c r="CE1022" i="12"/>
  <c r="CM1022" i="12"/>
  <c r="CU1022" i="12"/>
  <c r="DC1022" i="12"/>
  <c r="F1023" i="12"/>
  <c r="N1023" i="12"/>
  <c r="V1023" i="12"/>
  <c r="AD1023" i="12"/>
  <c r="AL1023" i="12"/>
  <c r="AT1023" i="12"/>
  <c r="BB1023" i="12"/>
  <c r="BJ1023" i="12"/>
  <c r="BR1023" i="12"/>
  <c r="BZ1023" i="12"/>
  <c r="CH1023" i="12"/>
  <c r="CP1023" i="12"/>
  <c r="CX1023" i="12"/>
  <c r="DF1023" i="12"/>
  <c r="I1024" i="12"/>
  <c r="Q1024" i="12"/>
  <c r="Y1024" i="12"/>
  <c r="AG1024" i="12"/>
  <c r="AO1024" i="12"/>
  <c r="AW1024" i="12"/>
  <c r="BE1024" i="12"/>
  <c r="BM1024" i="12"/>
  <c r="BU1024" i="12"/>
  <c r="CC1024" i="12"/>
  <c r="CK1024" i="12"/>
  <c r="CS1024" i="12"/>
  <c r="DA1024" i="12"/>
  <c r="D1025" i="12"/>
  <c r="L1025" i="12"/>
  <c r="T1025" i="12"/>
  <c r="AB1025" i="12"/>
  <c r="AJ1025" i="12"/>
  <c r="AR1025" i="12"/>
  <c r="AZ1025" i="12"/>
  <c r="BH1025" i="12"/>
  <c r="BP1025" i="12"/>
  <c r="BX1025" i="12"/>
  <c r="CF1025" i="12"/>
  <c r="CN1025" i="12"/>
  <c r="CV1025" i="12"/>
  <c r="DD1025" i="12"/>
  <c r="G1026" i="12"/>
  <c r="O1026" i="12"/>
  <c r="W1026" i="12"/>
  <c r="AE1026" i="12"/>
  <c r="AM1026" i="12"/>
  <c r="AU1026" i="12"/>
  <c r="BC1026" i="12"/>
  <c r="BK1026" i="12"/>
  <c r="BS1026" i="12"/>
  <c r="CA1026" i="12"/>
  <c r="CI1026" i="12"/>
  <c r="CQ1026" i="12"/>
  <c r="CY1026" i="12"/>
  <c r="DG1026" i="12"/>
  <c r="S1016" i="12"/>
  <c r="CE1016" i="12"/>
  <c r="AL1017" i="12"/>
  <c r="CN1017" i="12"/>
  <c r="O1018" i="12"/>
  <c r="AU1018" i="12"/>
  <c r="CA1018" i="12"/>
  <c r="DG1018" i="12"/>
  <c r="AH1019" i="12"/>
  <c r="BN1019" i="12"/>
  <c r="CT1019" i="12"/>
  <c r="U1020" i="12"/>
  <c r="BA1020" i="12"/>
  <c r="CG1020" i="12"/>
  <c r="H1021" i="12"/>
  <c r="AN1021" i="12"/>
  <c r="BT1021" i="12"/>
  <c r="CR1021" i="12"/>
  <c r="E1022" i="12"/>
  <c r="AB1022" i="12"/>
  <c r="AJ1022" i="12"/>
  <c r="AR1022" i="12"/>
  <c r="AZ1022" i="12"/>
  <c r="BH1022" i="12"/>
  <c r="BP1022" i="12"/>
  <c r="BX1022" i="12"/>
  <c r="CF1022" i="12"/>
  <c r="CN1022" i="12"/>
  <c r="CV1022" i="12"/>
  <c r="DD1022" i="12"/>
  <c r="G1023" i="12"/>
  <c r="O1023" i="12"/>
  <c r="W1023" i="12"/>
  <c r="AE1023" i="12"/>
  <c r="AM1023" i="12"/>
  <c r="AU1023" i="12"/>
  <c r="BC1023" i="12"/>
  <c r="BK1023" i="12"/>
  <c r="BS1023" i="12"/>
  <c r="CA1023" i="12"/>
  <c r="CI1023" i="12"/>
  <c r="CQ1023" i="12"/>
  <c r="CY1023" i="12"/>
  <c r="DG1023" i="12"/>
  <c r="J1024" i="12"/>
  <c r="R1024" i="12"/>
  <c r="Z1024" i="12"/>
  <c r="AH1024" i="12"/>
  <c r="AP1024" i="12"/>
  <c r="AX1024" i="12"/>
  <c r="BF1024" i="12"/>
  <c r="BN1024" i="12"/>
  <c r="BV1024" i="12"/>
  <c r="CD1024" i="12"/>
  <c r="CL1024" i="12"/>
  <c r="CT1024" i="12"/>
  <c r="DB1024" i="12"/>
  <c r="E1025" i="12"/>
  <c r="M1025" i="12"/>
  <c r="U1025" i="12"/>
  <c r="AC1025" i="12"/>
  <c r="AK1025" i="12"/>
  <c r="AS1025" i="12"/>
  <c r="BA1025" i="12"/>
  <c r="BI1025" i="12"/>
  <c r="BQ1025" i="12"/>
  <c r="BY1025" i="12"/>
  <c r="CG1025" i="12"/>
  <c r="CO1025" i="12"/>
  <c r="CW1025" i="12"/>
  <c r="DE1025" i="12"/>
  <c r="H1026" i="12"/>
  <c r="P1026" i="12"/>
  <c r="X1026" i="12"/>
  <c r="AF1026" i="12"/>
  <c r="AN1026" i="12"/>
  <c r="AV1026" i="12"/>
  <c r="BD1026" i="12"/>
  <c r="BL1026" i="12"/>
  <c r="BT1026" i="12"/>
  <c r="CB1026" i="12"/>
  <c r="CJ1026" i="12"/>
  <c r="CR1026" i="12"/>
  <c r="CZ1026" i="12"/>
  <c r="DH1026" i="12"/>
  <c r="AA1016" i="12"/>
  <c r="CM1016" i="12"/>
  <c r="AT1017" i="12"/>
  <c r="CP1017" i="12"/>
  <c r="Q1018" i="12"/>
  <c r="AW1018" i="12"/>
  <c r="CC1018" i="12"/>
  <c r="D1019" i="12"/>
  <c r="AJ1019" i="12"/>
  <c r="BP1019" i="12"/>
  <c r="CV1019" i="12"/>
  <c r="W1020" i="12"/>
  <c r="BC1020" i="12"/>
  <c r="CI1020" i="12"/>
  <c r="J1021" i="12"/>
  <c r="AP1021" i="12"/>
  <c r="BV1021" i="12"/>
  <c r="CS1021" i="12"/>
  <c r="K1022" i="12"/>
  <c r="AC1022" i="12"/>
  <c r="AK1022" i="12"/>
  <c r="AS1022" i="12"/>
  <c r="BA1022" i="12"/>
  <c r="BI1022" i="12"/>
  <c r="BQ1022" i="12"/>
  <c r="BY1022" i="12"/>
  <c r="CG1022" i="12"/>
  <c r="CO1022" i="12"/>
  <c r="CW1022" i="12"/>
  <c r="DE1022" i="12"/>
  <c r="H1023" i="12"/>
  <c r="P1023" i="12"/>
  <c r="X1023" i="12"/>
  <c r="AF1023" i="12"/>
  <c r="AN1023" i="12"/>
  <c r="AV1023" i="12"/>
  <c r="BD1023" i="12"/>
  <c r="BL1023" i="12"/>
  <c r="BT1023" i="12"/>
  <c r="CB1023" i="12"/>
  <c r="CJ1023" i="12"/>
  <c r="CR1023" i="12"/>
  <c r="CZ1023" i="12"/>
  <c r="DH1023" i="12"/>
  <c r="K1024" i="12"/>
  <c r="S1024" i="12"/>
  <c r="AA1024" i="12"/>
  <c r="AI1024" i="12"/>
  <c r="AQ1024" i="12"/>
  <c r="AY1024" i="12"/>
  <c r="BG1024" i="12"/>
  <c r="BO1024" i="12"/>
  <c r="BW1024" i="12"/>
  <c r="CE1024" i="12"/>
  <c r="CM1024" i="12"/>
  <c r="CU1024" i="12"/>
  <c r="DC1024" i="12"/>
  <c r="F1025" i="12"/>
  <c r="N1025" i="12"/>
  <c r="V1025" i="12"/>
  <c r="AD1025" i="12"/>
  <c r="AL1025" i="12"/>
  <c r="AT1025" i="12"/>
  <c r="BB1025" i="12"/>
  <c r="BJ1025" i="12"/>
  <c r="BR1025" i="12"/>
  <c r="BZ1025" i="12"/>
  <c r="CH1025" i="12"/>
  <c r="CP1025" i="12"/>
  <c r="CX1025" i="12"/>
  <c r="DF1025" i="12"/>
  <c r="I1026" i="12"/>
  <c r="Q1026" i="12"/>
  <c r="Y1026" i="12"/>
  <c r="AG1026" i="12"/>
  <c r="AO1026" i="12"/>
  <c r="AW1026" i="12"/>
  <c r="BE1026" i="12"/>
  <c r="BM1026" i="12"/>
  <c r="BU1026" i="12"/>
  <c r="CC1026" i="12"/>
  <c r="CK1026" i="12"/>
  <c r="CS1026" i="12"/>
  <c r="DA1026" i="12"/>
  <c r="D1027" i="12"/>
  <c r="AI1016" i="12"/>
  <c r="CU1016" i="12"/>
  <c r="BB1017" i="12"/>
  <c r="CV1017" i="12"/>
  <c r="W1018" i="12"/>
  <c r="BC1018" i="12"/>
  <c r="CI1018" i="12"/>
  <c r="J1019" i="12"/>
  <c r="AP1019" i="12"/>
  <c r="BV1019" i="12"/>
  <c r="DB1019" i="12"/>
  <c r="AC1020" i="12"/>
  <c r="BI1020" i="12"/>
  <c r="CO1020" i="12"/>
  <c r="P1021" i="12"/>
  <c r="AV1021" i="12"/>
  <c r="CB1021" i="12"/>
  <c r="CT1021" i="12"/>
  <c r="L1022" i="12"/>
  <c r="AD1022" i="12"/>
  <c r="AL1022" i="12"/>
  <c r="AT1022" i="12"/>
  <c r="BB1022" i="12"/>
  <c r="BJ1022" i="12"/>
  <c r="BR1022" i="12"/>
  <c r="BZ1022" i="12"/>
  <c r="CH1022" i="12"/>
  <c r="CP1022" i="12"/>
  <c r="CX1022" i="12"/>
  <c r="DF1022" i="12"/>
  <c r="I1023" i="12"/>
  <c r="Q1023" i="12"/>
  <c r="Y1023" i="12"/>
  <c r="AG1023" i="12"/>
  <c r="AO1023" i="12"/>
  <c r="AW1023" i="12"/>
  <c r="BE1023" i="12"/>
  <c r="BM1023" i="12"/>
  <c r="BU1023" i="12"/>
  <c r="CC1023" i="12"/>
  <c r="CK1023" i="12"/>
  <c r="CS1023" i="12"/>
  <c r="DA1023" i="12"/>
  <c r="D1024" i="12"/>
  <c r="L1024" i="12"/>
  <c r="T1024" i="12"/>
  <c r="AB1024" i="12"/>
  <c r="AJ1024" i="12"/>
  <c r="AR1024" i="12"/>
  <c r="AZ1024" i="12"/>
  <c r="BH1024" i="12"/>
  <c r="BP1024" i="12"/>
  <c r="BX1024" i="12"/>
  <c r="CF1024" i="12"/>
  <c r="CN1024" i="12"/>
  <c r="CV1024" i="12"/>
  <c r="DD1024" i="12"/>
  <c r="G1025" i="12"/>
  <c r="O1025" i="12"/>
  <c r="W1025" i="12"/>
  <c r="AE1025" i="12"/>
  <c r="AM1025" i="12"/>
  <c r="AU1025" i="12"/>
  <c r="BC1025" i="12"/>
  <c r="BK1025" i="12"/>
  <c r="BS1025" i="12"/>
  <c r="CA1025" i="12"/>
  <c r="CI1025" i="12"/>
  <c r="CQ1025" i="12"/>
  <c r="CY1025" i="12"/>
  <c r="DG1025" i="12"/>
  <c r="J1026" i="12"/>
  <c r="R1026" i="12"/>
  <c r="Z1026" i="12"/>
  <c r="AH1026" i="12"/>
  <c r="AP1026" i="12"/>
  <c r="AX1026" i="12"/>
  <c r="BF1026" i="12"/>
  <c r="BN1026" i="12"/>
  <c r="BV1026" i="12"/>
  <c r="CD1026" i="12"/>
  <c r="CL1026" i="12"/>
  <c r="CT1026" i="12"/>
  <c r="DB1026" i="12"/>
  <c r="E1027" i="12"/>
  <c r="AQ1016" i="12"/>
  <c r="DC1016" i="12"/>
  <c r="BJ1017" i="12"/>
  <c r="CX1017" i="12"/>
  <c r="Y1018" i="12"/>
  <c r="BE1018" i="12"/>
  <c r="CK1018" i="12"/>
  <c r="L1019" i="12"/>
  <c r="AR1019" i="12"/>
  <c r="BX1019" i="12"/>
  <c r="DD1019" i="12"/>
  <c r="AE1020" i="12"/>
  <c r="BK1020" i="12"/>
  <c r="CQ1020" i="12"/>
  <c r="R1021" i="12"/>
  <c r="AX1021" i="12"/>
  <c r="CC1021" i="12"/>
  <c r="CZ1021" i="12"/>
  <c r="M1022" i="12"/>
  <c r="AE1022" i="12"/>
  <c r="AM1022" i="12"/>
  <c r="AU1022" i="12"/>
  <c r="BC1022" i="12"/>
  <c r="BK1022" i="12"/>
  <c r="BS1022" i="12"/>
  <c r="CA1022" i="12"/>
  <c r="CI1022" i="12"/>
  <c r="CQ1022" i="12"/>
  <c r="CY1022" i="12"/>
  <c r="DG1022" i="12"/>
  <c r="J1023" i="12"/>
  <c r="R1023" i="12"/>
  <c r="Z1023" i="12"/>
  <c r="AH1023" i="12"/>
  <c r="AP1023" i="12"/>
  <c r="AX1023" i="12"/>
  <c r="BF1023" i="12"/>
  <c r="BN1023" i="12"/>
  <c r="BV1023" i="12"/>
  <c r="CD1023" i="12"/>
  <c r="CL1023" i="12"/>
  <c r="CT1023" i="12"/>
  <c r="DB1023" i="12"/>
  <c r="E1024" i="12"/>
  <c r="M1024" i="12"/>
  <c r="U1024" i="12"/>
  <c r="AC1024" i="12"/>
  <c r="AK1024" i="12"/>
  <c r="AS1024" i="12"/>
  <c r="BA1024" i="12"/>
  <c r="BI1024" i="12"/>
  <c r="BQ1024" i="12"/>
  <c r="BY1024" i="12"/>
  <c r="CG1024" i="12"/>
  <c r="CO1024" i="12"/>
  <c r="CW1024" i="12"/>
  <c r="DE1024" i="12"/>
  <c r="H1025" i="12"/>
  <c r="P1025" i="12"/>
  <c r="X1025" i="12"/>
  <c r="AF1025" i="12"/>
  <c r="AN1025" i="12"/>
  <c r="AV1025" i="12"/>
  <c r="BD1025" i="12"/>
  <c r="BL1025" i="12"/>
  <c r="BT1025" i="12"/>
  <c r="CB1025" i="12"/>
  <c r="CJ1025" i="12"/>
  <c r="CR1025" i="12"/>
  <c r="CZ1025" i="12"/>
  <c r="DH1025" i="12"/>
  <c r="K1026" i="12"/>
  <c r="S1026" i="12"/>
  <c r="AA1026" i="12"/>
  <c r="AI1026" i="12"/>
  <c r="AQ1026" i="12"/>
  <c r="AY1026" i="12"/>
  <c r="BG1026" i="12"/>
  <c r="BO1026" i="12"/>
  <c r="BW1026" i="12"/>
  <c r="CE1026" i="12"/>
  <c r="AY1016" i="12"/>
  <c r="F1017" i="12"/>
  <c r="BR1017" i="12"/>
  <c r="DD1017" i="12"/>
  <c r="AE1018" i="12"/>
  <c r="BK1018" i="12"/>
  <c r="CQ1018" i="12"/>
  <c r="R1019" i="12"/>
  <c r="AX1019" i="12"/>
  <c r="CD1019" i="12"/>
  <c r="E1020" i="12"/>
  <c r="AK1020" i="12"/>
  <c r="BQ1020" i="12"/>
  <c r="CW1020" i="12"/>
  <c r="X1021" i="12"/>
  <c r="BD1021" i="12"/>
  <c r="CD1021" i="12"/>
  <c r="DA1021" i="12"/>
  <c r="S1022" i="12"/>
  <c r="AF1022" i="12"/>
  <c r="AN1022" i="12"/>
  <c r="AV1022" i="12"/>
  <c r="BD1022" i="12"/>
  <c r="BL1022" i="12"/>
  <c r="BT1022" i="12"/>
  <c r="CB1022" i="12"/>
  <c r="CJ1022" i="12"/>
  <c r="CR1022" i="12"/>
  <c r="CZ1022" i="12"/>
  <c r="DH1022" i="12"/>
  <c r="K1023" i="12"/>
  <c r="S1023" i="12"/>
  <c r="AA1023" i="12"/>
  <c r="AI1023" i="12"/>
  <c r="AQ1023" i="12"/>
  <c r="AY1023" i="12"/>
  <c r="BG1023" i="12"/>
  <c r="BO1023" i="12"/>
  <c r="BW1023" i="12"/>
  <c r="CE1023" i="12"/>
  <c r="CM1023" i="12"/>
  <c r="CU1023" i="12"/>
  <c r="DC1023" i="12"/>
  <c r="F1024" i="12"/>
  <c r="N1024" i="12"/>
  <c r="V1024" i="12"/>
  <c r="AD1024" i="12"/>
  <c r="AL1024" i="12"/>
  <c r="AT1024" i="12"/>
  <c r="BB1024" i="12"/>
  <c r="BJ1024" i="12"/>
  <c r="BR1024" i="12"/>
  <c r="BZ1024" i="12"/>
  <c r="CH1024" i="12"/>
  <c r="CP1024" i="12"/>
  <c r="CX1024" i="12"/>
  <c r="DF1024" i="12"/>
  <c r="I1025" i="12"/>
  <c r="Q1025" i="12"/>
  <c r="Y1025" i="12"/>
  <c r="AG1025" i="12"/>
  <c r="AO1025" i="12"/>
  <c r="AW1025" i="12"/>
  <c r="BE1025" i="12"/>
  <c r="BM1025" i="12"/>
  <c r="BU1025" i="12"/>
  <c r="CC1025" i="12"/>
  <c r="CK1025" i="12"/>
  <c r="CS1025" i="12"/>
  <c r="DA1025" i="12"/>
  <c r="D1026" i="12"/>
  <c r="L1026" i="12"/>
  <c r="T1026" i="12"/>
  <c r="AB1026" i="12"/>
  <c r="AJ1026" i="12"/>
  <c r="AR1026" i="12"/>
  <c r="AZ1026" i="12"/>
  <c r="BH1026" i="12"/>
  <c r="BP1026" i="12"/>
  <c r="BX1026" i="12"/>
  <c r="CF1026" i="12"/>
  <c r="CN1026" i="12"/>
  <c r="CV1026" i="12"/>
  <c r="DD1026" i="12"/>
  <c r="G1027" i="12"/>
  <c r="BG1016" i="12"/>
  <c r="AG1018" i="12"/>
  <c r="AZ1019" i="12"/>
  <c r="BS1020" i="12"/>
  <c r="CJ1021" i="12"/>
  <c r="AO1022" i="12"/>
  <c r="BU1022" i="12"/>
  <c r="DA1022" i="12"/>
  <c r="AB1023" i="12"/>
  <c r="BH1023" i="12"/>
  <c r="CN1023" i="12"/>
  <c r="O1024" i="12"/>
  <c r="AU1024" i="12"/>
  <c r="CA1024" i="12"/>
  <c r="DG1024" i="12"/>
  <c r="AH1025" i="12"/>
  <c r="BN1025" i="12"/>
  <c r="CT1025" i="12"/>
  <c r="U1026" i="12"/>
  <c r="BA1026" i="12"/>
  <c r="CG1026" i="12"/>
  <c r="DC1026" i="12"/>
  <c r="L1027" i="12"/>
  <c r="T1027" i="12"/>
  <c r="AB1027" i="12"/>
  <c r="AJ1027" i="12"/>
  <c r="AR1027" i="12"/>
  <c r="AZ1027" i="12"/>
  <c r="BH1027" i="12"/>
  <c r="BP1027" i="12"/>
  <c r="BX1027" i="12"/>
  <c r="CF1027" i="12"/>
  <c r="CN1027" i="12"/>
  <c r="CV1027" i="12"/>
  <c r="DD1027" i="12"/>
  <c r="G1028" i="12"/>
  <c r="O1028" i="12"/>
  <c r="W1028" i="12"/>
  <c r="AE1028" i="12"/>
  <c r="AM1028" i="12"/>
  <c r="AU1028" i="12"/>
  <c r="BC1028" i="12"/>
  <c r="BK1028" i="12"/>
  <c r="BS1028" i="12"/>
  <c r="CA1028" i="12"/>
  <c r="CI1028" i="12"/>
  <c r="CQ1028" i="12"/>
  <c r="CY1028" i="12"/>
  <c r="DG1028" i="12"/>
  <c r="J1029" i="12"/>
  <c r="R1029" i="12"/>
  <c r="Z1029" i="12"/>
  <c r="AH1029" i="12"/>
  <c r="AP1029" i="12"/>
  <c r="AX1029" i="12"/>
  <c r="BF1029" i="12"/>
  <c r="BN1029" i="12"/>
  <c r="BV1029" i="12"/>
  <c r="CD1029" i="12"/>
  <c r="CL1029" i="12"/>
  <c r="CT1029" i="12"/>
  <c r="DB1029" i="12"/>
  <c r="E1030" i="12"/>
  <c r="M1030" i="12"/>
  <c r="U1030" i="12"/>
  <c r="AC1030" i="12"/>
  <c r="AK1030" i="12"/>
  <c r="AS1030" i="12"/>
  <c r="BA1030" i="12"/>
  <c r="BI1030" i="12"/>
  <c r="BQ1030" i="12"/>
  <c r="BY1030" i="12"/>
  <c r="CG1030" i="12"/>
  <c r="CO1030" i="12"/>
  <c r="CW1030" i="12"/>
  <c r="DE1030" i="12"/>
  <c r="H1031" i="12"/>
  <c r="P1031" i="12"/>
  <c r="X1031" i="12"/>
  <c r="AF1031" i="12"/>
  <c r="AN1031" i="12"/>
  <c r="AV1031" i="12"/>
  <c r="BD1031" i="12"/>
  <c r="BL1031" i="12"/>
  <c r="BT1031" i="12"/>
  <c r="BO1016" i="12"/>
  <c r="AM1018" i="12"/>
  <c r="BF1019" i="12"/>
  <c r="BY1020" i="12"/>
  <c r="CK1021" i="12"/>
  <c r="AP1022" i="12"/>
  <c r="BV1022" i="12"/>
  <c r="DB1022" i="12"/>
  <c r="AC1023" i="12"/>
  <c r="BI1023" i="12"/>
  <c r="CO1023" i="12"/>
  <c r="P1024" i="12"/>
  <c r="AV1024" i="12"/>
  <c r="CB1024" i="12"/>
  <c r="DH1024" i="12"/>
  <c r="AI1025" i="12"/>
  <c r="BO1025" i="12"/>
  <c r="CU1025" i="12"/>
  <c r="V1026" i="12"/>
  <c r="BB1026" i="12"/>
  <c r="CH1026" i="12"/>
  <c r="DE1026" i="12"/>
  <c r="M1027" i="12"/>
  <c r="U1027" i="12"/>
  <c r="AC1027" i="12"/>
  <c r="AK1027" i="12"/>
  <c r="AS1027" i="12"/>
  <c r="BA1027" i="12"/>
  <c r="BI1027" i="12"/>
  <c r="BQ1027" i="12"/>
  <c r="BY1027" i="12"/>
  <c r="CG1027" i="12"/>
  <c r="CO1027" i="12"/>
  <c r="CW1027" i="12"/>
  <c r="DE1027" i="12"/>
  <c r="H1028" i="12"/>
  <c r="P1028" i="12"/>
  <c r="X1028" i="12"/>
  <c r="AF1028" i="12"/>
  <c r="AN1028" i="12"/>
  <c r="AV1028" i="12"/>
  <c r="BD1028" i="12"/>
  <c r="BL1028" i="12"/>
  <c r="BT1028" i="12"/>
  <c r="CB1028" i="12"/>
  <c r="CJ1028" i="12"/>
  <c r="CR1028" i="12"/>
  <c r="CZ1028" i="12"/>
  <c r="DH1028" i="12"/>
  <c r="K1029" i="12"/>
  <c r="S1029" i="12"/>
  <c r="AA1029" i="12"/>
  <c r="AI1029" i="12"/>
  <c r="AQ1029" i="12"/>
  <c r="AY1029" i="12"/>
  <c r="BG1029" i="12"/>
  <c r="BO1029" i="12"/>
  <c r="BW1029" i="12"/>
  <c r="CE1029" i="12"/>
  <c r="CM1029" i="12"/>
  <c r="CU1029" i="12"/>
  <c r="DC1029" i="12"/>
  <c r="F1030" i="12"/>
  <c r="N1030" i="12"/>
  <c r="V1030" i="12"/>
  <c r="AD1030" i="12"/>
  <c r="AL1030" i="12"/>
  <c r="AT1030" i="12"/>
  <c r="BB1030" i="12"/>
  <c r="BJ1030" i="12"/>
  <c r="BR1030" i="12"/>
  <c r="BZ1030" i="12"/>
  <c r="CH1030" i="12"/>
  <c r="CP1030" i="12"/>
  <c r="CX1030" i="12"/>
  <c r="DF1030" i="12"/>
  <c r="I1031" i="12"/>
  <c r="Q1031" i="12"/>
  <c r="Y1031" i="12"/>
  <c r="AG1031" i="12"/>
  <c r="AO1031" i="12"/>
  <c r="AW1031" i="12"/>
  <c r="BE1031" i="12"/>
  <c r="BM1031" i="12"/>
  <c r="BU1031" i="12"/>
  <c r="CC1031" i="12"/>
  <c r="N1017" i="12"/>
  <c r="BM1018" i="12"/>
  <c r="CF1019" i="12"/>
  <c r="CY1020" i="12"/>
  <c r="DB1021" i="12"/>
  <c r="AW1022" i="12"/>
  <c r="CC1022" i="12"/>
  <c r="D1023" i="12"/>
  <c r="AJ1023" i="12"/>
  <c r="BP1023" i="12"/>
  <c r="CV1023" i="12"/>
  <c r="W1024" i="12"/>
  <c r="BC1024" i="12"/>
  <c r="CI1024" i="12"/>
  <c r="J1025" i="12"/>
  <c r="AP1025" i="12"/>
  <c r="BV1025" i="12"/>
  <c r="DB1025" i="12"/>
  <c r="AC1026" i="12"/>
  <c r="BI1026" i="12"/>
  <c r="CM1026" i="12"/>
  <c r="DF1026" i="12"/>
  <c r="N1027" i="12"/>
  <c r="V1027" i="12"/>
  <c r="AD1027" i="12"/>
  <c r="AL1027" i="12"/>
  <c r="AT1027" i="12"/>
  <c r="BB1027" i="12"/>
  <c r="BJ1027" i="12"/>
  <c r="BR1027" i="12"/>
  <c r="BZ1027" i="12"/>
  <c r="CH1027" i="12"/>
  <c r="CP1027" i="12"/>
  <c r="CX1027" i="12"/>
  <c r="DF1027" i="12"/>
  <c r="I1028" i="12"/>
  <c r="Q1028" i="12"/>
  <c r="Y1028" i="12"/>
  <c r="AG1028" i="12"/>
  <c r="AO1028" i="12"/>
  <c r="AW1028" i="12"/>
  <c r="BE1028" i="12"/>
  <c r="BM1028" i="12"/>
  <c r="BU1028" i="12"/>
  <c r="CC1028" i="12"/>
  <c r="CK1028" i="12"/>
  <c r="CS1028" i="12"/>
  <c r="DA1028" i="12"/>
  <c r="D1029" i="12"/>
  <c r="L1029" i="12"/>
  <c r="T1029" i="12"/>
  <c r="AB1029" i="12"/>
  <c r="AJ1029" i="12"/>
  <c r="AR1029" i="12"/>
  <c r="AZ1029" i="12"/>
  <c r="BH1029" i="12"/>
  <c r="BP1029" i="12"/>
  <c r="BX1029" i="12"/>
  <c r="CF1029" i="12"/>
  <c r="CN1029" i="12"/>
  <c r="CV1029" i="12"/>
  <c r="DD1029" i="12"/>
  <c r="G1030" i="12"/>
  <c r="O1030" i="12"/>
  <c r="W1030" i="12"/>
  <c r="AE1030" i="12"/>
  <c r="AM1030" i="12"/>
  <c r="AU1030" i="12"/>
  <c r="BC1030" i="12"/>
  <c r="BK1030" i="12"/>
  <c r="BS1030" i="12"/>
  <c r="CA1030" i="12"/>
  <c r="CI1030" i="12"/>
  <c r="CQ1030" i="12"/>
  <c r="CY1030" i="12"/>
  <c r="DG1030" i="12"/>
  <c r="J1031" i="12"/>
  <c r="R1031" i="12"/>
  <c r="Z1031" i="12"/>
  <c r="AH1031" i="12"/>
  <c r="AP1031" i="12"/>
  <c r="AX1031" i="12"/>
  <c r="BF1031" i="12"/>
  <c r="BN1031" i="12"/>
  <c r="BV1031" i="12"/>
  <c r="CD1031" i="12"/>
  <c r="CL1031" i="12"/>
  <c r="V1017" i="12"/>
  <c r="BS1018" i="12"/>
  <c r="CL1019" i="12"/>
  <c r="DE1020" i="12"/>
  <c r="DH1021" i="12"/>
  <c r="AX1022" i="12"/>
  <c r="CD1022" i="12"/>
  <c r="E1023" i="12"/>
  <c r="AK1023" i="12"/>
  <c r="BQ1023" i="12"/>
  <c r="CW1023" i="12"/>
  <c r="X1024" i="12"/>
  <c r="BD1024" i="12"/>
  <c r="CJ1024" i="12"/>
  <c r="K1025" i="12"/>
  <c r="AQ1025" i="12"/>
  <c r="BW1025" i="12"/>
  <c r="DC1025" i="12"/>
  <c r="AD1026" i="12"/>
  <c r="BJ1026" i="12"/>
  <c r="CO1026" i="12"/>
  <c r="F1027" i="12"/>
  <c r="O1027" i="12"/>
  <c r="W1027" i="12"/>
  <c r="AE1027" i="12"/>
  <c r="AM1027" i="12"/>
  <c r="AU1027" i="12"/>
  <c r="BC1027" i="12"/>
  <c r="BK1027" i="12"/>
  <c r="BS1027" i="12"/>
  <c r="CA1027" i="12"/>
  <c r="CI1027" i="12"/>
  <c r="CQ1027" i="12"/>
  <c r="CY1027" i="12"/>
  <c r="DG1027" i="12"/>
  <c r="J1028" i="12"/>
  <c r="R1028" i="12"/>
  <c r="Z1028" i="12"/>
  <c r="AH1028" i="12"/>
  <c r="AP1028" i="12"/>
  <c r="AX1028" i="12"/>
  <c r="BF1028" i="12"/>
  <c r="BN1028" i="12"/>
  <c r="BV1028" i="12"/>
  <c r="CD1028" i="12"/>
  <c r="CL1028" i="12"/>
  <c r="CT1028" i="12"/>
  <c r="DB1028" i="12"/>
  <c r="E1029" i="12"/>
  <c r="M1029" i="12"/>
  <c r="U1029" i="12"/>
  <c r="AC1029" i="12"/>
  <c r="AK1029" i="12"/>
  <c r="AS1029" i="12"/>
  <c r="BA1029" i="12"/>
  <c r="BI1029" i="12"/>
  <c r="BQ1029" i="12"/>
  <c r="BY1029" i="12"/>
  <c r="CG1029" i="12"/>
  <c r="CO1029" i="12"/>
  <c r="CW1029" i="12"/>
  <c r="DE1029" i="12"/>
  <c r="H1030" i="12"/>
  <c r="P1030" i="12"/>
  <c r="X1030" i="12"/>
  <c r="AF1030" i="12"/>
  <c r="AN1030" i="12"/>
  <c r="AV1030" i="12"/>
  <c r="BD1030" i="12"/>
  <c r="BL1030" i="12"/>
  <c r="BT1030" i="12"/>
  <c r="CB1030" i="12"/>
  <c r="CJ1030" i="12"/>
  <c r="CR1030" i="12"/>
  <c r="CZ1030" i="12"/>
  <c r="DH1030" i="12"/>
  <c r="K1031" i="12"/>
  <c r="S1031" i="12"/>
  <c r="AA1031" i="12"/>
  <c r="AI1031" i="12"/>
  <c r="AQ1031" i="12"/>
  <c r="AY1031" i="12"/>
  <c r="BG1031" i="12"/>
  <c r="BO1031" i="12"/>
  <c r="BW1031" i="12"/>
  <c r="BZ1017" i="12"/>
  <c r="CS1018" i="12"/>
  <c r="G1020" i="12"/>
  <c r="Z1021" i="12"/>
  <c r="T1022" i="12"/>
  <c r="BE1022" i="12"/>
  <c r="CK1022" i="12"/>
  <c r="L1023" i="12"/>
  <c r="AR1023" i="12"/>
  <c r="BX1023" i="12"/>
  <c r="DD1023" i="12"/>
  <c r="AE1024" i="12"/>
  <c r="BK1024" i="12"/>
  <c r="CQ1024" i="12"/>
  <c r="R1025" i="12"/>
  <c r="AX1025" i="12"/>
  <c r="CD1025" i="12"/>
  <c r="E1026" i="12"/>
  <c r="AK1026" i="12"/>
  <c r="BQ1026" i="12"/>
  <c r="CP1026" i="12"/>
  <c r="H1027" i="12"/>
  <c r="P1027" i="12"/>
  <c r="X1027" i="12"/>
  <c r="AF1027" i="12"/>
  <c r="AN1027" i="12"/>
  <c r="AV1027" i="12"/>
  <c r="BD1027" i="12"/>
  <c r="BL1027" i="12"/>
  <c r="BT1027" i="12"/>
  <c r="CB1027" i="12"/>
  <c r="CJ1027" i="12"/>
  <c r="CR1027" i="12"/>
  <c r="CZ1027" i="12"/>
  <c r="DH1027" i="12"/>
  <c r="K1028" i="12"/>
  <c r="S1028" i="12"/>
  <c r="AA1028" i="12"/>
  <c r="AI1028" i="12"/>
  <c r="AQ1028" i="12"/>
  <c r="AY1028" i="12"/>
  <c r="BG1028" i="12"/>
  <c r="BO1028" i="12"/>
  <c r="BW1028" i="12"/>
  <c r="CE1028" i="12"/>
  <c r="CM1028" i="12"/>
  <c r="CU1028" i="12"/>
  <c r="DC1028" i="12"/>
  <c r="F1029" i="12"/>
  <c r="N1029" i="12"/>
  <c r="V1029" i="12"/>
  <c r="AD1029" i="12"/>
  <c r="AL1029" i="12"/>
  <c r="AT1029" i="12"/>
  <c r="BB1029" i="12"/>
  <c r="BJ1029" i="12"/>
  <c r="BR1029" i="12"/>
  <c r="BZ1029" i="12"/>
  <c r="CH1029" i="12"/>
  <c r="CP1029" i="12"/>
  <c r="CX1029" i="12"/>
  <c r="DF1029" i="12"/>
  <c r="I1030" i="12"/>
  <c r="Q1030" i="12"/>
  <c r="Y1030" i="12"/>
  <c r="AG1030" i="12"/>
  <c r="AO1030" i="12"/>
  <c r="AW1030" i="12"/>
  <c r="BE1030" i="12"/>
  <c r="BM1030" i="12"/>
  <c r="BU1030" i="12"/>
  <c r="CC1030" i="12"/>
  <c r="CK1030" i="12"/>
  <c r="CS1030" i="12"/>
  <c r="DA1030" i="12"/>
  <c r="D1031" i="12"/>
  <c r="L1031" i="12"/>
  <c r="T1031" i="12"/>
  <c r="AB1031" i="12"/>
  <c r="AJ1031" i="12"/>
  <c r="AR1031" i="12"/>
  <c r="AZ1031" i="12"/>
  <c r="BH1031" i="12"/>
  <c r="BP1031" i="12"/>
  <c r="CF1017" i="12"/>
  <c r="CY1018" i="12"/>
  <c r="M1020" i="12"/>
  <c r="AF1021" i="12"/>
  <c r="U1022" i="12"/>
  <c r="BF1022" i="12"/>
  <c r="CL1022" i="12"/>
  <c r="M1023" i="12"/>
  <c r="AS1023" i="12"/>
  <c r="BY1023" i="12"/>
  <c r="DE1023" i="12"/>
  <c r="AF1024" i="12"/>
  <c r="BL1024" i="12"/>
  <c r="CR1024" i="12"/>
  <c r="S1025" i="12"/>
  <c r="AY1025" i="12"/>
  <c r="CE1025" i="12"/>
  <c r="F1026" i="12"/>
  <c r="AL1026" i="12"/>
  <c r="BR1026" i="12"/>
  <c r="CU1026" i="12"/>
  <c r="I1027" i="12"/>
  <c r="Q1027" i="12"/>
  <c r="Y1027" i="12"/>
  <c r="AG1027" i="12"/>
  <c r="AO1027" i="12"/>
  <c r="AW1027" i="12"/>
  <c r="BE1027" i="12"/>
  <c r="BM1027" i="12"/>
  <c r="BU1027" i="12"/>
  <c r="CC1027" i="12"/>
  <c r="CK1027" i="12"/>
  <c r="CS1027" i="12"/>
  <c r="DA1027" i="12"/>
  <c r="D1028" i="12"/>
  <c r="L1028" i="12"/>
  <c r="T1028" i="12"/>
  <c r="AB1028" i="12"/>
  <c r="AJ1028" i="12"/>
  <c r="AR1028" i="12"/>
  <c r="AZ1028" i="12"/>
  <c r="BH1028" i="12"/>
  <c r="BP1028" i="12"/>
  <c r="BX1028" i="12"/>
  <c r="CF1028" i="12"/>
  <c r="CN1028" i="12"/>
  <c r="CV1028" i="12"/>
  <c r="DD1028" i="12"/>
  <c r="G1029" i="12"/>
  <c r="O1029" i="12"/>
  <c r="W1029" i="12"/>
  <c r="AE1029" i="12"/>
  <c r="AM1029" i="12"/>
  <c r="AU1029" i="12"/>
  <c r="BC1029" i="12"/>
  <c r="BK1029" i="12"/>
  <c r="BS1029" i="12"/>
  <c r="CA1029" i="12"/>
  <c r="CI1029" i="12"/>
  <c r="CQ1029" i="12"/>
  <c r="CY1029" i="12"/>
  <c r="DG1029" i="12"/>
  <c r="J1030" i="12"/>
  <c r="R1030" i="12"/>
  <c r="Z1030" i="12"/>
  <c r="AH1030" i="12"/>
  <c r="AP1030" i="12"/>
  <c r="AX1030" i="12"/>
  <c r="BF1030" i="12"/>
  <c r="BN1030" i="12"/>
  <c r="BV1030" i="12"/>
  <c r="CD1030" i="12"/>
  <c r="CL1030" i="12"/>
  <c r="CT1030" i="12"/>
  <c r="DB1030" i="12"/>
  <c r="E1031" i="12"/>
  <c r="M1031" i="12"/>
  <c r="U1031" i="12"/>
  <c r="AC1031" i="12"/>
  <c r="AK1031" i="12"/>
  <c r="AS1031" i="12"/>
  <c r="BA1031" i="12"/>
  <c r="BI1031" i="12"/>
  <c r="BQ1031" i="12"/>
  <c r="BY1031" i="12"/>
  <c r="DF1017" i="12"/>
  <c r="AG1022" i="12"/>
  <c r="AZ1023" i="12"/>
  <c r="BS1024" i="12"/>
  <c r="CL1025" i="12"/>
  <c r="CW1026" i="12"/>
  <c r="AH1027" i="12"/>
  <c r="BN1027" i="12"/>
  <c r="CT1027" i="12"/>
  <c r="U1028" i="12"/>
  <c r="BA1028" i="12"/>
  <c r="CG1028" i="12"/>
  <c r="H1029" i="12"/>
  <c r="AN1029" i="12"/>
  <c r="BT1029" i="12"/>
  <c r="CZ1029" i="12"/>
  <c r="AA1030" i="12"/>
  <c r="BG1030" i="12"/>
  <c r="CM1030" i="12"/>
  <c r="N1031" i="12"/>
  <c r="AT1031" i="12"/>
  <c r="BX1031" i="12"/>
  <c r="CI1031" i="12"/>
  <c r="CR1031" i="12"/>
  <c r="CZ1031" i="12"/>
  <c r="DH1031" i="12"/>
  <c r="K1032" i="12"/>
  <c r="S1032" i="12"/>
  <c r="AA1032" i="12"/>
  <c r="AI1032" i="12"/>
  <c r="AQ1032" i="12"/>
  <c r="AY1032" i="12"/>
  <c r="BG1032" i="12"/>
  <c r="BO1032" i="12"/>
  <c r="BW1032" i="12"/>
  <c r="CE1032" i="12"/>
  <c r="CM1032" i="12"/>
  <c r="CU1032" i="12"/>
  <c r="DC1032" i="12"/>
  <c r="F1033" i="12"/>
  <c r="N1033" i="12"/>
  <c r="V1033" i="12"/>
  <c r="AD1033" i="12"/>
  <c r="AL1033" i="12"/>
  <c r="AT1033" i="12"/>
  <c r="BB1033" i="12"/>
  <c r="BJ1033" i="12"/>
  <c r="BR1033" i="12"/>
  <c r="BZ1033" i="12"/>
  <c r="CH1033" i="12"/>
  <c r="CP1033" i="12"/>
  <c r="CX1033" i="12"/>
  <c r="DF1033" i="12"/>
  <c r="I1034" i="12"/>
  <c r="Q1034" i="12"/>
  <c r="Y1034" i="12"/>
  <c r="AG1034" i="12"/>
  <c r="AO1034" i="12"/>
  <c r="AW1034" i="12"/>
  <c r="BE1034" i="12"/>
  <c r="BM1034" i="12"/>
  <c r="BU1034" i="12"/>
  <c r="CC1034" i="12"/>
  <c r="CK1034" i="12"/>
  <c r="CS1034" i="12"/>
  <c r="DA1034" i="12"/>
  <c r="D1035" i="12"/>
  <c r="L1035" i="12"/>
  <c r="T1035" i="12"/>
  <c r="AB1035" i="12"/>
  <c r="AJ1035" i="12"/>
  <c r="AR1035" i="12"/>
  <c r="AZ1035" i="12"/>
  <c r="BH1035" i="12"/>
  <c r="BP1035" i="12"/>
  <c r="BX1035" i="12"/>
  <c r="CF1035" i="12"/>
  <c r="CN1035" i="12"/>
  <c r="CV1035" i="12"/>
  <c r="DD1035" i="12"/>
  <c r="G1036" i="12"/>
  <c r="O1036" i="12"/>
  <c r="W1036" i="12"/>
  <c r="AE1036" i="12"/>
  <c r="AM1036" i="12"/>
  <c r="AU1036" i="12"/>
  <c r="BC1036" i="12"/>
  <c r="BK1036" i="12"/>
  <c r="BS1036" i="12"/>
  <c r="CA1036" i="12"/>
  <c r="CI1036" i="12"/>
  <c r="CQ1036" i="12"/>
  <c r="CY1036" i="12"/>
  <c r="DG1036" i="12"/>
  <c r="J1037" i="12"/>
  <c r="R1037" i="12"/>
  <c r="Z1037" i="12"/>
  <c r="AH1037" i="12"/>
  <c r="AP1037" i="12"/>
  <c r="AX1037" i="12"/>
  <c r="BF1037" i="12"/>
  <c r="BN1037" i="12"/>
  <c r="BV1037" i="12"/>
  <c r="CD1037" i="12"/>
  <c r="CL1037" i="12"/>
  <c r="CT1037" i="12"/>
  <c r="DB1037" i="12"/>
  <c r="E1038" i="12"/>
  <c r="M1038" i="12"/>
  <c r="U1038" i="12"/>
  <c r="AC1038" i="12"/>
  <c r="AK1038" i="12"/>
  <c r="AS1038" i="12"/>
  <c r="BA1038" i="12"/>
  <c r="BI1038" i="12"/>
  <c r="BQ1038" i="12"/>
  <c r="BY1038" i="12"/>
  <c r="CG1038" i="12"/>
  <c r="CO1038" i="12"/>
  <c r="CW1038" i="12"/>
  <c r="DE1038" i="12"/>
  <c r="H1039" i="12"/>
  <c r="P1039" i="12"/>
  <c r="X1039" i="12"/>
  <c r="AF1039" i="12"/>
  <c r="AN1039" i="12"/>
  <c r="AV1039" i="12"/>
  <c r="BD1039" i="12"/>
  <c r="BL1039" i="12"/>
  <c r="BT1039" i="12"/>
  <c r="CB1039" i="12"/>
  <c r="CJ1039" i="12"/>
  <c r="CR1039" i="12"/>
  <c r="CZ1039" i="12"/>
  <c r="DH1039" i="12"/>
  <c r="K1040" i="12"/>
  <c r="S1040" i="12"/>
  <c r="AA1040" i="12"/>
  <c r="AI1040" i="12"/>
  <c r="AQ1040" i="12"/>
  <c r="AY1040" i="12"/>
  <c r="BG1040" i="12"/>
  <c r="BO1040" i="12"/>
  <c r="BW1040" i="12"/>
  <c r="CE1040" i="12"/>
  <c r="CM1040" i="12"/>
  <c r="CU1040" i="12"/>
  <c r="DC1040" i="12"/>
  <c r="F1041" i="12"/>
  <c r="N1041" i="12"/>
  <c r="V1041" i="12"/>
  <c r="AD1041" i="12"/>
  <c r="AL1041" i="12"/>
  <c r="AT1041" i="12"/>
  <c r="BB1041" i="12"/>
  <c r="BJ1041" i="12"/>
  <c r="BR1041" i="12"/>
  <c r="BZ1041" i="12"/>
  <c r="CH1041" i="12"/>
  <c r="CP1041" i="12"/>
  <c r="CX1041" i="12"/>
  <c r="DF1041" i="12"/>
  <c r="I1042" i="12"/>
  <c r="Q1042" i="12"/>
  <c r="Y1042" i="12"/>
  <c r="AG1042" i="12"/>
  <c r="AO1042" i="12"/>
  <c r="AW1042" i="12"/>
  <c r="BE1042" i="12"/>
  <c r="BM1042" i="12"/>
  <c r="G1018" i="12"/>
  <c r="AH1022" i="12"/>
  <c r="BA1023" i="12"/>
  <c r="BT1024" i="12"/>
  <c r="CM1025" i="12"/>
  <c r="CX1026" i="12"/>
  <c r="AI1027" i="12"/>
  <c r="BO1027" i="12"/>
  <c r="CU1027" i="12"/>
  <c r="V1028" i="12"/>
  <c r="BB1028" i="12"/>
  <c r="CH1028" i="12"/>
  <c r="I1029" i="12"/>
  <c r="AO1029" i="12"/>
  <c r="BU1029" i="12"/>
  <c r="DA1029" i="12"/>
  <c r="AB1030" i="12"/>
  <c r="BH1030" i="12"/>
  <c r="CN1030" i="12"/>
  <c r="O1031" i="12"/>
  <c r="AU1031" i="12"/>
  <c r="BZ1031" i="12"/>
  <c r="CJ1031" i="12"/>
  <c r="CS1031" i="12"/>
  <c r="DA1031" i="12"/>
  <c r="D1032" i="12"/>
  <c r="L1032" i="12"/>
  <c r="T1032" i="12"/>
  <c r="AB1032" i="12"/>
  <c r="AJ1032" i="12"/>
  <c r="AR1032" i="12"/>
  <c r="AZ1032" i="12"/>
  <c r="BH1032" i="12"/>
  <c r="BP1032" i="12"/>
  <c r="BX1032" i="12"/>
  <c r="CF1032" i="12"/>
  <c r="CN1032" i="12"/>
  <c r="CV1032" i="12"/>
  <c r="DD1032" i="12"/>
  <c r="G1033" i="12"/>
  <c r="O1033" i="12"/>
  <c r="W1033" i="12"/>
  <c r="AE1033" i="12"/>
  <c r="AM1033" i="12"/>
  <c r="AU1033" i="12"/>
  <c r="BC1033" i="12"/>
  <c r="BK1033" i="12"/>
  <c r="BS1033" i="12"/>
  <c r="CA1033" i="12"/>
  <c r="CI1033" i="12"/>
  <c r="CQ1033" i="12"/>
  <c r="CY1033" i="12"/>
  <c r="DG1033" i="12"/>
  <c r="J1034" i="12"/>
  <c r="R1034" i="12"/>
  <c r="Z1034" i="12"/>
  <c r="AH1034" i="12"/>
  <c r="AP1034" i="12"/>
  <c r="AX1034" i="12"/>
  <c r="BF1034" i="12"/>
  <c r="BN1034" i="12"/>
  <c r="BV1034" i="12"/>
  <c r="CD1034" i="12"/>
  <c r="CL1034" i="12"/>
  <c r="CT1034" i="12"/>
  <c r="DB1034" i="12"/>
  <c r="E1035" i="12"/>
  <c r="M1035" i="12"/>
  <c r="U1035" i="12"/>
  <c r="AC1035" i="12"/>
  <c r="AK1035" i="12"/>
  <c r="AS1035" i="12"/>
  <c r="BA1035" i="12"/>
  <c r="BI1035" i="12"/>
  <c r="BQ1035" i="12"/>
  <c r="BY1035" i="12"/>
  <c r="CG1035" i="12"/>
  <c r="CO1035" i="12"/>
  <c r="CW1035" i="12"/>
  <c r="DE1035" i="12"/>
  <c r="H1036" i="12"/>
  <c r="P1036" i="12"/>
  <c r="X1036" i="12"/>
  <c r="AF1036" i="12"/>
  <c r="AN1036" i="12"/>
  <c r="AV1036" i="12"/>
  <c r="BD1036" i="12"/>
  <c r="BL1036" i="12"/>
  <c r="BT1036" i="12"/>
  <c r="CB1036" i="12"/>
  <c r="CJ1036" i="12"/>
  <c r="CR1036" i="12"/>
  <c r="CZ1036" i="12"/>
  <c r="DH1036" i="12"/>
  <c r="K1037" i="12"/>
  <c r="S1037" i="12"/>
  <c r="AA1037" i="12"/>
  <c r="AI1037" i="12"/>
  <c r="AQ1037" i="12"/>
  <c r="AY1037" i="12"/>
  <c r="BG1037" i="12"/>
  <c r="BO1037" i="12"/>
  <c r="BW1037" i="12"/>
  <c r="CE1037" i="12"/>
  <c r="CM1037" i="12"/>
  <c r="CU1037" i="12"/>
  <c r="DC1037" i="12"/>
  <c r="F1038" i="12"/>
  <c r="N1038" i="12"/>
  <c r="V1038" i="12"/>
  <c r="AD1038" i="12"/>
  <c r="AL1038" i="12"/>
  <c r="AT1038" i="12"/>
  <c r="BB1038" i="12"/>
  <c r="BJ1038" i="12"/>
  <c r="BR1038" i="12"/>
  <c r="BZ1038" i="12"/>
  <c r="CH1038" i="12"/>
  <c r="CP1038" i="12"/>
  <c r="CX1038" i="12"/>
  <c r="DF1038" i="12"/>
  <c r="I1039" i="12"/>
  <c r="Q1039" i="12"/>
  <c r="Y1039" i="12"/>
  <c r="AG1039" i="12"/>
  <c r="AO1039" i="12"/>
  <c r="AW1039" i="12"/>
  <c r="BE1039" i="12"/>
  <c r="BM1039" i="12"/>
  <c r="BU1039" i="12"/>
  <c r="CC1039" i="12"/>
  <c r="CK1039" i="12"/>
  <c r="CS1039" i="12"/>
  <c r="DA1039" i="12"/>
  <c r="D1040" i="12"/>
  <c r="L1040" i="12"/>
  <c r="T1040" i="12"/>
  <c r="AB1040" i="12"/>
  <c r="AJ1040" i="12"/>
  <c r="AR1040" i="12"/>
  <c r="AZ1040" i="12"/>
  <c r="BH1040" i="12"/>
  <c r="BP1040" i="12"/>
  <c r="BX1040" i="12"/>
  <c r="CF1040" i="12"/>
  <c r="CN1040" i="12"/>
  <c r="CV1040" i="12"/>
  <c r="DD1040" i="12"/>
  <c r="G1041" i="12"/>
  <c r="O1041" i="12"/>
  <c r="W1041" i="12"/>
  <c r="AE1041" i="12"/>
  <c r="AM1041" i="12"/>
  <c r="AU1041" i="12"/>
  <c r="BC1041" i="12"/>
  <c r="BK1041" i="12"/>
  <c r="BS1041" i="12"/>
  <c r="CA1041" i="12"/>
  <c r="CI1041" i="12"/>
  <c r="CQ1041" i="12"/>
  <c r="CY1041" i="12"/>
  <c r="DG1041" i="12"/>
  <c r="J1042" i="12"/>
  <c r="R1042" i="12"/>
  <c r="Z1042" i="12"/>
  <c r="AH1042" i="12"/>
  <c r="AP1042" i="12"/>
  <c r="AX1042" i="12"/>
  <c r="BF1042" i="12"/>
  <c r="BN1042" i="12"/>
  <c r="T1019" i="12"/>
  <c r="BM1022" i="12"/>
  <c r="CF1023" i="12"/>
  <c r="CY1024" i="12"/>
  <c r="M1026" i="12"/>
  <c r="J1027" i="12"/>
  <c r="AP1027" i="12"/>
  <c r="BV1027" i="12"/>
  <c r="DB1027" i="12"/>
  <c r="AC1028" i="12"/>
  <c r="BI1028" i="12"/>
  <c r="CO1028" i="12"/>
  <c r="P1029" i="12"/>
  <c r="AV1029" i="12"/>
  <c r="CB1029" i="12"/>
  <c r="DH1029" i="12"/>
  <c r="AI1030" i="12"/>
  <c r="BO1030" i="12"/>
  <c r="CU1030" i="12"/>
  <c r="V1031" i="12"/>
  <c r="BB1031" i="12"/>
  <c r="CA1031" i="12"/>
  <c r="CK1031" i="12"/>
  <c r="CT1031" i="12"/>
  <c r="DB1031" i="12"/>
  <c r="E1032" i="12"/>
  <c r="M1032" i="12"/>
  <c r="U1032" i="12"/>
  <c r="AC1032" i="12"/>
  <c r="AK1032" i="12"/>
  <c r="AS1032" i="12"/>
  <c r="BA1032" i="12"/>
  <c r="BI1032" i="12"/>
  <c r="BQ1032" i="12"/>
  <c r="BY1032" i="12"/>
  <c r="CG1032" i="12"/>
  <c r="CO1032" i="12"/>
  <c r="CW1032" i="12"/>
  <c r="DE1032" i="12"/>
  <c r="H1033" i="12"/>
  <c r="P1033" i="12"/>
  <c r="X1033" i="12"/>
  <c r="AF1033" i="12"/>
  <c r="AN1033" i="12"/>
  <c r="AV1033" i="12"/>
  <c r="BD1033" i="12"/>
  <c r="BL1033" i="12"/>
  <c r="BT1033" i="12"/>
  <c r="CB1033" i="12"/>
  <c r="CJ1033" i="12"/>
  <c r="CR1033" i="12"/>
  <c r="CZ1033" i="12"/>
  <c r="DH1033" i="12"/>
  <c r="K1034" i="12"/>
  <c r="S1034" i="12"/>
  <c r="AA1034" i="12"/>
  <c r="AI1034" i="12"/>
  <c r="AQ1034" i="12"/>
  <c r="AY1034" i="12"/>
  <c r="BG1034" i="12"/>
  <c r="BO1034" i="12"/>
  <c r="BW1034" i="12"/>
  <c r="CE1034" i="12"/>
  <c r="CM1034" i="12"/>
  <c r="CU1034" i="12"/>
  <c r="DC1034" i="12"/>
  <c r="F1035" i="12"/>
  <c r="N1035" i="12"/>
  <c r="V1035" i="12"/>
  <c r="AD1035" i="12"/>
  <c r="AL1035" i="12"/>
  <c r="AT1035" i="12"/>
  <c r="BB1035" i="12"/>
  <c r="BJ1035" i="12"/>
  <c r="BR1035" i="12"/>
  <c r="BZ1035" i="12"/>
  <c r="CH1035" i="12"/>
  <c r="CP1035" i="12"/>
  <c r="CX1035" i="12"/>
  <c r="DF1035" i="12"/>
  <c r="I1036" i="12"/>
  <c r="Q1036" i="12"/>
  <c r="Y1036" i="12"/>
  <c r="AG1036" i="12"/>
  <c r="AO1036" i="12"/>
  <c r="AW1036" i="12"/>
  <c r="BE1036" i="12"/>
  <c r="BM1036" i="12"/>
  <c r="BU1036" i="12"/>
  <c r="CC1036" i="12"/>
  <c r="CK1036" i="12"/>
  <c r="CS1036" i="12"/>
  <c r="DA1036" i="12"/>
  <c r="D1037" i="12"/>
  <c r="L1037" i="12"/>
  <c r="T1037" i="12"/>
  <c r="AB1037" i="12"/>
  <c r="AJ1037" i="12"/>
  <c r="AR1037" i="12"/>
  <c r="AZ1037" i="12"/>
  <c r="BH1037" i="12"/>
  <c r="BP1037" i="12"/>
  <c r="BX1037" i="12"/>
  <c r="CF1037" i="12"/>
  <c r="CN1037" i="12"/>
  <c r="CV1037" i="12"/>
  <c r="DD1037" i="12"/>
  <c r="G1038" i="12"/>
  <c r="O1038" i="12"/>
  <c r="W1038" i="12"/>
  <c r="AE1038" i="12"/>
  <c r="AM1038" i="12"/>
  <c r="AU1038" i="12"/>
  <c r="BC1038" i="12"/>
  <c r="BK1038" i="12"/>
  <c r="BS1038" i="12"/>
  <c r="CA1038" i="12"/>
  <c r="CI1038" i="12"/>
  <c r="CQ1038" i="12"/>
  <c r="CY1038" i="12"/>
  <c r="DG1038" i="12"/>
  <c r="J1039" i="12"/>
  <c r="R1039" i="12"/>
  <c r="Z1039" i="12"/>
  <c r="AH1039" i="12"/>
  <c r="AP1039" i="12"/>
  <c r="AX1039" i="12"/>
  <c r="BF1039" i="12"/>
  <c r="BN1039" i="12"/>
  <c r="BV1039" i="12"/>
  <c r="CD1039" i="12"/>
  <c r="CL1039" i="12"/>
  <c r="CT1039" i="12"/>
  <c r="DB1039" i="12"/>
  <c r="E1040" i="12"/>
  <c r="M1040" i="12"/>
  <c r="U1040" i="12"/>
  <c r="AC1040" i="12"/>
  <c r="AK1040" i="12"/>
  <c r="AS1040" i="12"/>
  <c r="BA1040" i="12"/>
  <c r="BI1040" i="12"/>
  <c r="BQ1040" i="12"/>
  <c r="BY1040" i="12"/>
  <c r="CG1040" i="12"/>
  <c r="CO1040" i="12"/>
  <c r="CW1040" i="12"/>
  <c r="DE1040" i="12"/>
  <c r="H1041" i="12"/>
  <c r="P1041" i="12"/>
  <c r="X1041" i="12"/>
  <c r="AF1041" i="12"/>
  <c r="AN1041" i="12"/>
  <c r="AV1041" i="12"/>
  <c r="BD1041" i="12"/>
  <c r="BL1041" i="12"/>
  <c r="BT1041" i="12"/>
  <c r="CB1041" i="12"/>
  <c r="CJ1041" i="12"/>
  <c r="CR1041" i="12"/>
  <c r="CZ1041" i="12"/>
  <c r="DH1041" i="12"/>
  <c r="K1042" i="12"/>
  <c r="S1042" i="12"/>
  <c r="AA1042" i="12"/>
  <c r="AI1042" i="12"/>
  <c r="AQ1042" i="12"/>
  <c r="AY1042" i="12"/>
  <c r="BG1042" i="12"/>
  <c r="BO1042" i="12"/>
  <c r="Z1019" i="12"/>
  <c r="BN1022" i="12"/>
  <c r="CG1023" i="12"/>
  <c r="CZ1024" i="12"/>
  <c r="N1026" i="12"/>
  <c r="K1027" i="12"/>
  <c r="AQ1027" i="12"/>
  <c r="BW1027" i="12"/>
  <c r="DC1027" i="12"/>
  <c r="AD1028" i="12"/>
  <c r="BJ1028" i="12"/>
  <c r="CP1028" i="12"/>
  <c r="Q1029" i="12"/>
  <c r="AW1029" i="12"/>
  <c r="CC1029" i="12"/>
  <c r="D1030" i="12"/>
  <c r="AJ1030" i="12"/>
  <c r="BP1030" i="12"/>
  <c r="CV1030" i="12"/>
  <c r="W1031" i="12"/>
  <c r="BC1031" i="12"/>
  <c r="CB1031" i="12"/>
  <c r="CM1031" i="12"/>
  <c r="CU1031" i="12"/>
  <c r="DC1031" i="12"/>
  <c r="F1032" i="12"/>
  <c r="N1032" i="12"/>
  <c r="V1032" i="12"/>
  <c r="AD1032" i="12"/>
  <c r="AL1032" i="12"/>
  <c r="AT1032" i="12"/>
  <c r="BB1032" i="12"/>
  <c r="BJ1032" i="12"/>
  <c r="BR1032" i="12"/>
  <c r="BZ1032" i="12"/>
  <c r="CH1032" i="12"/>
  <c r="CP1032" i="12"/>
  <c r="CX1032" i="12"/>
  <c r="DF1032" i="12"/>
  <c r="I1033" i="12"/>
  <c r="Q1033" i="12"/>
  <c r="Y1033" i="12"/>
  <c r="AG1033" i="12"/>
  <c r="AO1033" i="12"/>
  <c r="AW1033" i="12"/>
  <c r="BE1033" i="12"/>
  <c r="BM1033" i="12"/>
  <c r="BU1033" i="12"/>
  <c r="CC1033" i="12"/>
  <c r="CK1033" i="12"/>
  <c r="CS1033" i="12"/>
  <c r="DA1033" i="12"/>
  <c r="D1034" i="12"/>
  <c r="L1034" i="12"/>
  <c r="T1034" i="12"/>
  <c r="AB1034" i="12"/>
  <c r="AJ1034" i="12"/>
  <c r="AR1034" i="12"/>
  <c r="AZ1034" i="12"/>
  <c r="BH1034" i="12"/>
  <c r="BP1034" i="12"/>
  <c r="BX1034" i="12"/>
  <c r="CF1034" i="12"/>
  <c r="CN1034" i="12"/>
  <c r="CV1034" i="12"/>
  <c r="DD1034" i="12"/>
  <c r="G1035" i="12"/>
  <c r="O1035" i="12"/>
  <c r="W1035" i="12"/>
  <c r="AE1035" i="12"/>
  <c r="AM1035" i="12"/>
  <c r="AU1035" i="12"/>
  <c r="BC1035" i="12"/>
  <c r="BK1035" i="12"/>
  <c r="BS1035" i="12"/>
  <c r="CA1035" i="12"/>
  <c r="CI1035" i="12"/>
  <c r="CQ1035" i="12"/>
  <c r="CY1035" i="12"/>
  <c r="DG1035" i="12"/>
  <c r="J1036" i="12"/>
  <c r="R1036" i="12"/>
  <c r="Z1036" i="12"/>
  <c r="AH1036" i="12"/>
  <c r="AP1036" i="12"/>
  <c r="AX1036" i="12"/>
  <c r="BF1036" i="12"/>
  <c r="BN1036" i="12"/>
  <c r="BV1036" i="12"/>
  <c r="CD1036" i="12"/>
  <c r="CL1036" i="12"/>
  <c r="CT1036" i="12"/>
  <c r="DB1036" i="12"/>
  <c r="E1037" i="12"/>
  <c r="M1037" i="12"/>
  <c r="U1037" i="12"/>
  <c r="AC1037" i="12"/>
  <c r="AK1037" i="12"/>
  <c r="AS1037" i="12"/>
  <c r="BA1037" i="12"/>
  <c r="BI1037" i="12"/>
  <c r="BQ1037" i="12"/>
  <c r="BY1037" i="12"/>
  <c r="CG1037" i="12"/>
  <c r="CO1037" i="12"/>
  <c r="CW1037" i="12"/>
  <c r="DE1037" i="12"/>
  <c r="H1038" i="12"/>
  <c r="P1038" i="12"/>
  <c r="X1038" i="12"/>
  <c r="AF1038" i="12"/>
  <c r="AN1038" i="12"/>
  <c r="AV1038" i="12"/>
  <c r="BD1038" i="12"/>
  <c r="BL1038" i="12"/>
  <c r="BT1038" i="12"/>
  <c r="CB1038" i="12"/>
  <c r="CJ1038" i="12"/>
  <c r="CR1038" i="12"/>
  <c r="CZ1038" i="12"/>
  <c r="DH1038" i="12"/>
  <c r="K1039" i="12"/>
  <c r="S1039" i="12"/>
  <c r="AA1039" i="12"/>
  <c r="AI1039" i="12"/>
  <c r="AQ1039" i="12"/>
  <c r="AY1039" i="12"/>
  <c r="BG1039" i="12"/>
  <c r="BO1039" i="12"/>
  <c r="BW1039" i="12"/>
  <c r="CE1039" i="12"/>
  <c r="CM1039" i="12"/>
  <c r="CU1039" i="12"/>
  <c r="DC1039" i="12"/>
  <c r="F1040" i="12"/>
  <c r="N1040" i="12"/>
  <c r="V1040" i="12"/>
  <c r="AD1040" i="12"/>
  <c r="AL1040" i="12"/>
  <c r="AT1040" i="12"/>
  <c r="BB1040" i="12"/>
  <c r="BJ1040" i="12"/>
  <c r="BR1040" i="12"/>
  <c r="BZ1040" i="12"/>
  <c r="CH1040" i="12"/>
  <c r="CP1040" i="12"/>
  <c r="CX1040" i="12"/>
  <c r="DF1040" i="12"/>
  <c r="I1041" i="12"/>
  <c r="Q1041" i="12"/>
  <c r="Y1041" i="12"/>
  <c r="AG1041" i="12"/>
  <c r="AO1041" i="12"/>
  <c r="AW1041" i="12"/>
  <c r="BE1041" i="12"/>
  <c r="BM1041" i="12"/>
  <c r="BU1041" i="12"/>
  <c r="CC1041" i="12"/>
  <c r="CK1041" i="12"/>
  <c r="CS1041" i="12"/>
  <c r="DA1041" i="12"/>
  <c r="D1042" i="12"/>
  <c r="L1042" i="12"/>
  <c r="T1042" i="12"/>
  <c r="AB1042" i="12"/>
  <c r="AJ1042" i="12"/>
  <c r="AR1042" i="12"/>
  <c r="AZ1042" i="12"/>
  <c r="BH1042" i="12"/>
  <c r="BP1042" i="12"/>
  <c r="AM1020" i="12"/>
  <c r="CS1022" i="12"/>
  <c r="G1024" i="12"/>
  <c r="Z1025" i="12"/>
  <c r="AS1026" i="12"/>
  <c r="R1027" i="12"/>
  <c r="AX1027" i="12"/>
  <c r="CD1027" i="12"/>
  <c r="E1028" i="12"/>
  <c r="AK1028" i="12"/>
  <c r="BQ1028" i="12"/>
  <c r="CW1028" i="12"/>
  <c r="X1029" i="12"/>
  <c r="BD1029" i="12"/>
  <c r="CJ1029" i="12"/>
  <c r="K1030" i="12"/>
  <c r="AQ1030" i="12"/>
  <c r="BW1030" i="12"/>
  <c r="DC1030" i="12"/>
  <c r="AD1031" i="12"/>
  <c r="BJ1031" i="12"/>
  <c r="CE1031" i="12"/>
  <c r="CN1031" i="12"/>
  <c r="CV1031" i="12"/>
  <c r="DD1031" i="12"/>
  <c r="G1032" i="12"/>
  <c r="O1032" i="12"/>
  <c r="W1032" i="12"/>
  <c r="AE1032" i="12"/>
  <c r="AM1032" i="12"/>
  <c r="AU1032" i="12"/>
  <c r="BC1032" i="12"/>
  <c r="BK1032" i="12"/>
  <c r="BS1032" i="12"/>
  <c r="CA1032" i="12"/>
  <c r="CI1032" i="12"/>
  <c r="CQ1032" i="12"/>
  <c r="CY1032" i="12"/>
  <c r="DG1032" i="12"/>
  <c r="J1033" i="12"/>
  <c r="R1033" i="12"/>
  <c r="Z1033" i="12"/>
  <c r="AH1033" i="12"/>
  <c r="AP1033" i="12"/>
  <c r="AX1033" i="12"/>
  <c r="BF1033" i="12"/>
  <c r="BN1033" i="12"/>
  <c r="BV1033" i="12"/>
  <c r="CD1033" i="12"/>
  <c r="CL1033" i="12"/>
  <c r="CT1033" i="12"/>
  <c r="DB1033" i="12"/>
  <c r="E1034" i="12"/>
  <c r="M1034" i="12"/>
  <c r="U1034" i="12"/>
  <c r="AC1034" i="12"/>
  <c r="AK1034" i="12"/>
  <c r="AS1034" i="12"/>
  <c r="BA1034" i="12"/>
  <c r="BI1034" i="12"/>
  <c r="BQ1034" i="12"/>
  <c r="BY1034" i="12"/>
  <c r="CG1034" i="12"/>
  <c r="CO1034" i="12"/>
  <c r="CW1034" i="12"/>
  <c r="DE1034" i="12"/>
  <c r="H1035" i="12"/>
  <c r="P1035" i="12"/>
  <c r="X1035" i="12"/>
  <c r="AF1035" i="12"/>
  <c r="AN1035" i="12"/>
  <c r="AV1035" i="12"/>
  <c r="BD1035" i="12"/>
  <c r="BL1035" i="12"/>
  <c r="BT1035" i="12"/>
  <c r="CB1035" i="12"/>
  <c r="CJ1035" i="12"/>
  <c r="CR1035" i="12"/>
  <c r="CZ1035" i="12"/>
  <c r="DH1035" i="12"/>
  <c r="K1036" i="12"/>
  <c r="S1036" i="12"/>
  <c r="AA1036" i="12"/>
  <c r="AI1036" i="12"/>
  <c r="AQ1036" i="12"/>
  <c r="AY1036" i="12"/>
  <c r="BG1036" i="12"/>
  <c r="BO1036" i="12"/>
  <c r="BW1036" i="12"/>
  <c r="CE1036" i="12"/>
  <c r="CM1036" i="12"/>
  <c r="CU1036" i="12"/>
  <c r="DC1036" i="12"/>
  <c r="F1037" i="12"/>
  <c r="N1037" i="12"/>
  <c r="V1037" i="12"/>
  <c r="AD1037" i="12"/>
  <c r="AL1037" i="12"/>
  <c r="AT1037" i="12"/>
  <c r="BB1037" i="12"/>
  <c r="BJ1037" i="12"/>
  <c r="BR1037" i="12"/>
  <c r="BZ1037" i="12"/>
  <c r="CH1037" i="12"/>
  <c r="CP1037" i="12"/>
  <c r="CX1037" i="12"/>
  <c r="DF1037" i="12"/>
  <c r="I1038" i="12"/>
  <c r="Q1038" i="12"/>
  <c r="Y1038" i="12"/>
  <c r="AG1038" i="12"/>
  <c r="AO1038" i="12"/>
  <c r="AW1038" i="12"/>
  <c r="BE1038" i="12"/>
  <c r="BM1038" i="12"/>
  <c r="BU1038" i="12"/>
  <c r="CC1038" i="12"/>
  <c r="CK1038" i="12"/>
  <c r="CS1038" i="12"/>
  <c r="DA1038" i="12"/>
  <c r="D1039" i="12"/>
  <c r="L1039" i="12"/>
  <c r="T1039" i="12"/>
  <c r="AB1039" i="12"/>
  <c r="AJ1039" i="12"/>
  <c r="AR1039" i="12"/>
  <c r="AZ1039" i="12"/>
  <c r="BH1039" i="12"/>
  <c r="BP1039" i="12"/>
  <c r="BX1039" i="12"/>
  <c r="CF1039" i="12"/>
  <c r="CN1039" i="12"/>
  <c r="CV1039" i="12"/>
  <c r="DD1039" i="12"/>
  <c r="G1040" i="12"/>
  <c r="O1040" i="12"/>
  <c r="W1040" i="12"/>
  <c r="AE1040" i="12"/>
  <c r="AM1040" i="12"/>
  <c r="AU1040" i="12"/>
  <c r="BC1040" i="12"/>
  <c r="BK1040" i="12"/>
  <c r="BS1040" i="12"/>
  <c r="CA1040" i="12"/>
  <c r="CI1040" i="12"/>
  <c r="CQ1040" i="12"/>
  <c r="CY1040" i="12"/>
  <c r="DG1040" i="12"/>
  <c r="J1041" i="12"/>
  <c r="R1041" i="12"/>
  <c r="Z1041" i="12"/>
  <c r="AH1041" i="12"/>
  <c r="AP1041" i="12"/>
  <c r="AX1041" i="12"/>
  <c r="BF1041" i="12"/>
  <c r="BN1041" i="12"/>
  <c r="BV1041" i="12"/>
  <c r="AS1020" i="12"/>
  <c r="CT1022" i="12"/>
  <c r="H1024" i="12"/>
  <c r="AA1025" i="12"/>
  <c r="AT1026" i="12"/>
  <c r="S1027" i="12"/>
  <c r="AY1027" i="12"/>
  <c r="CE1027" i="12"/>
  <c r="F1028" i="12"/>
  <c r="AL1028" i="12"/>
  <c r="BR1028" i="12"/>
  <c r="CX1028" i="12"/>
  <c r="Y1029" i="12"/>
  <c r="BE1029" i="12"/>
  <c r="CK1029" i="12"/>
  <c r="L1030" i="12"/>
  <c r="AR1030" i="12"/>
  <c r="BX1030" i="12"/>
  <c r="DD1030" i="12"/>
  <c r="AE1031" i="12"/>
  <c r="BK1031" i="12"/>
  <c r="CF1031" i="12"/>
  <c r="CO1031" i="12"/>
  <c r="CW1031" i="12"/>
  <c r="DE1031" i="12"/>
  <c r="H1032" i="12"/>
  <c r="P1032" i="12"/>
  <c r="X1032" i="12"/>
  <c r="AF1032" i="12"/>
  <c r="AN1032" i="12"/>
  <c r="AV1032" i="12"/>
  <c r="BD1032" i="12"/>
  <c r="BL1032" i="12"/>
  <c r="BT1032" i="12"/>
  <c r="CB1032" i="12"/>
  <c r="CJ1032" i="12"/>
  <c r="CR1032" i="12"/>
  <c r="CZ1032" i="12"/>
  <c r="DH1032" i="12"/>
  <c r="K1033" i="12"/>
  <c r="S1033" i="12"/>
  <c r="AA1033" i="12"/>
  <c r="AI1033" i="12"/>
  <c r="AQ1033" i="12"/>
  <c r="AY1033" i="12"/>
  <c r="BG1033" i="12"/>
  <c r="BO1033" i="12"/>
  <c r="BW1033" i="12"/>
  <c r="CE1033" i="12"/>
  <c r="CM1033" i="12"/>
  <c r="CU1033" i="12"/>
  <c r="DC1033" i="12"/>
  <c r="F1034" i="12"/>
  <c r="N1034" i="12"/>
  <c r="V1034" i="12"/>
  <c r="AD1034" i="12"/>
  <c r="AL1034" i="12"/>
  <c r="AT1034" i="12"/>
  <c r="BB1034" i="12"/>
  <c r="BJ1034" i="12"/>
  <c r="BR1034" i="12"/>
  <c r="BZ1034" i="12"/>
  <c r="CH1034" i="12"/>
  <c r="CP1034" i="12"/>
  <c r="CX1034" i="12"/>
  <c r="DF1034" i="12"/>
  <c r="I1035" i="12"/>
  <c r="Q1035" i="12"/>
  <c r="Y1035" i="12"/>
  <c r="AG1035" i="12"/>
  <c r="AO1035" i="12"/>
  <c r="AW1035" i="12"/>
  <c r="BE1035" i="12"/>
  <c r="BM1035" i="12"/>
  <c r="BU1035" i="12"/>
  <c r="CC1035" i="12"/>
  <c r="CK1035" i="12"/>
  <c r="CS1035" i="12"/>
  <c r="DA1035" i="12"/>
  <c r="D1036" i="12"/>
  <c r="L1036" i="12"/>
  <c r="T1036" i="12"/>
  <c r="AB1036" i="12"/>
  <c r="AJ1036" i="12"/>
  <c r="AR1036" i="12"/>
  <c r="AZ1036" i="12"/>
  <c r="BH1036" i="12"/>
  <c r="BP1036" i="12"/>
  <c r="BX1036" i="12"/>
  <c r="CF1036" i="12"/>
  <c r="CN1036" i="12"/>
  <c r="CV1036" i="12"/>
  <c r="DD1036" i="12"/>
  <c r="G1037" i="12"/>
  <c r="O1037" i="12"/>
  <c r="W1037" i="12"/>
  <c r="AE1037" i="12"/>
  <c r="AM1037" i="12"/>
  <c r="AU1037" i="12"/>
  <c r="BC1037" i="12"/>
  <c r="BK1037" i="12"/>
  <c r="BS1037" i="12"/>
  <c r="CA1037" i="12"/>
  <c r="CI1037" i="12"/>
  <c r="CQ1037" i="12"/>
  <c r="CY1037" i="12"/>
  <c r="DG1037" i="12"/>
  <c r="J1038" i="12"/>
  <c r="R1038" i="12"/>
  <c r="Z1038" i="12"/>
  <c r="AH1038" i="12"/>
  <c r="AP1038" i="12"/>
  <c r="AX1038" i="12"/>
  <c r="BF1038" i="12"/>
  <c r="BN1038" i="12"/>
  <c r="BV1038" i="12"/>
  <c r="CD1038" i="12"/>
  <c r="CL1038" i="12"/>
  <c r="CT1038" i="12"/>
  <c r="DB1038" i="12"/>
  <c r="E1039" i="12"/>
  <c r="M1039" i="12"/>
  <c r="U1039" i="12"/>
  <c r="AC1039" i="12"/>
  <c r="AK1039" i="12"/>
  <c r="AS1039" i="12"/>
  <c r="BA1039" i="12"/>
  <c r="BI1039" i="12"/>
  <c r="BQ1039" i="12"/>
  <c r="BY1039" i="12"/>
  <c r="CG1039" i="12"/>
  <c r="CO1039" i="12"/>
  <c r="CW1039" i="12"/>
  <c r="DE1039" i="12"/>
  <c r="H1040" i="12"/>
  <c r="P1040" i="12"/>
  <c r="X1040" i="12"/>
  <c r="AF1040" i="12"/>
  <c r="AN1040" i="12"/>
  <c r="AV1040" i="12"/>
  <c r="BD1040" i="12"/>
  <c r="BL1040" i="12"/>
  <c r="BT1040" i="12"/>
  <c r="CB1040" i="12"/>
  <c r="CJ1040" i="12"/>
  <c r="CR1040" i="12"/>
  <c r="CZ1040" i="12"/>
  <c r="DH1040" i="12"/>
  <c r="K1041" i="12"/>
  <c r="S1041" i="12"/>
  <c r="AA1041" i="12"/>
  <c r="AI1041" i="12"/>
  <c r="AQ1041" i="12"/>
  <c r="AY1041" i="12"/>
  <c r="BG1041" i="12"/>
  <c r="BO1041" i="12"/>
  <c r="BW1041" i="12"/>
  <c r="CE1041" i="12"/>
  <c r="CM1041" i="12"/>
  <c r="CU1041" i="12"/>
  <c r="DC1041" i="12"/>
  <c r="F1042" i="12"/>
  <c r="N1042" i="12"/>
  <c r="V1042" i="12"/>
  <c r="AD1042" i="12"/>
  <c r="AL1042" i="12"/>
  <c r="AT1042" i="12"/>
  <c r="BB1042" i="12"/>
  <c r="BJ1042" i="12"/>
  <c r="BR1042" i="12"/>
  <c r="BF1021" i="12"/>
  <c r="BY1026" i="12"/>
  <c r="M1028" i="12"/>
  <c r="AF1029" i="12"/>
  <c r="AY1030" i="12"/>
  <c r="BR1031" i="12"/>
  <c r="DF1031" i="12"/>
  <c r="AG1032" i="12"/>
  <c r="BM1032" i="12"/>
  <c r="CS1032" i="12"/>
  <c r="T1033" i="12"/>
  <c r="AZ1033" i="12"/>
  <c r="CF1033" i="12"/>
  <c r="G1034" i="12"/>
  <c r="AM1034" i="12"/>
  <c r="BS1034" i="12"/>
  <c r="CY1034" i="12"/>
  <c r="Z1035" i="12"/>
  <c r="BF1035" i="12"/>
  <c r="CL1035" i="12"/>
  <c r="M1036" i="12"/>
  <c r="AS1036" i="12"/>
  <c r="BY1036" i="12"/>
  <c r="DE1036" i="12"/>
  <c r="AF1037" i="12"/>
  <c r="BL1037" i="12"/>
  <c r="CR1037" i="12"/>
  <c r="S1038" i="12"/>
  <c r="AY1038" i="12"/>
  <c r="CE1038" i="12"/>
  <c r="F1039" i="12"/>
  <c r="AL1039" i="12"/>
  <c r="BR1039" i="12"/>
  <c r="CX1039" i="12"/>
  <c r="Y1040" i="12"/>
  <c r="BE1040" i="12"/>
  <c r="CK1040" i="12"/>
  <c r="L1041" i="12"/>
  <c r="AR1041" i="12"/>
  <c r="BX1041" i="12"/>
  <c r="CT1041" i="12"/>
  <c r="H1042" i="12"/>
  <c r="AE1042" i="12"/>
  <c r="BA1042" i="12"/>
  <c r="BT1042" i="12"/>
  <c r="CB1042" i="12"/>
  <c r="CJ1042" i="12"/>
  <c r="CR1042" i="12"/>
  <c r="CZ1042" i="12"/>
  <c r="DH1042" i="12"/>
  <c r="K1043" i="12"/>
  <c r="S1043" i="12"/>
  <c r="AA1043" i="12"/>
  <c r="AI1043" i="12"/>
  <c r="AQ1043" i="12"/>
  <c r="AY1043" i="12"/>
  <c r="BG1043" i="12"/>
  <c r="BO1043" i="12"/>
  <c r="BW1043" i="12"/>
  <c r="CE1043" i="12"/>
  <c r="CM1043" i="12"/>
  <c r="CU1043" i="12"/>
  <c r="DC1043" i="12"/>
  <c r="F1044" i="12"/>
  <c r="N1044" i="12"/>
  <c r="V1044" i="12"/>
  <c r="AD1044" i="12"/>
  <c r="AL1044" i="12"/>
  <c r="AT1044" i="12"/>
  <c r="BB1044" i="12"/>
  <c r="BJ1044" i="12"/>
  <c r="BR1044" i="12"/>
  <c r="BZ1044" i="12"/>
  <c r="CH1044" i="12"/>
  <c r="CP1044" i="12"/>
  <c r="CX1044" i="12"/>
  <c r="DF1044" i="12"/>
  <c r="I1045" i="12"/>
  <c r="Q1045" i="12"/>
  <c r="Y1045" i="12"/>
  <c r="AG1045" i="12"/>
  <c r="AO1045" i="12"/>
  <c r="AW1045" i="12"/>
  <c r="BE1045" i="12"/>
  <c r="BM1045" i="12"/>
  <c r="BU1045" i="12"/>
  <c r="CC1045" i="12"/>
  <c r="CK1045" i="12"/>
  <c r="CS1045" i="12"/>
  <c r="DA1045" i="12"/>
  <c r="D1046" i="12"/>
  <c r="L1046" i="12"/>
  <c r="T1046" i="12"/>
  <c r="AB1046" i="12"/>
  <c r="AJ1046" i="12"/>
  <c r="AR1046" i="12"/>
  <c r="AZ1046" i="12"/>
  <c r="BH1046" i="12"/>
  <c r="BL1021" i="12"/>
  <c r="BZ1026" i="12"/>
  <c r="N1028" i="12"/>
  <c r="AG1029" i="12"/>
  <c r="AZ1030" i="12"/>
  <c r="BS1031" i="12"/>
  <c r="DG1031" i="12"/>
  <c r="AH1032" i="12"/>
  <c r="BN1032" i="12"/>
  <c r="CT1032" i="12"/>
  <c r="U1033" i="12"/>
  <c r="BA1033" i="12"/>
  <c r="CG1033" i="12"/>
  <c r="H1034" i="12"/>
  <c r="AN1034" i="12"/>
  <c r="BT1034" i="12"/>
  <c r="CZ1034" i="12"/>
  <c r="AA1035" i="12"/>
  <c r="BG1035" i="12"/>
  <c r="CM1035" i="12"/>
  <c r="N1036" i="12"/>
  <c r="AT1036" i="12"/>
  <c r="BZ1036" i="12"/>
  <c r="DF1036" i="12"/>
  <c r="AG1037" i="12"/>
  <c r="BM1037" i="12"/>
  <c r="CS1037" i="12"/>
  <c r="T1038" i="12"/>
  <c r="AZ1038" i="12"/>
  <c r="CF1038" i="12"/>
  <c r="G1039" i="12"/>
  <c r="AM1039" i="12"/>
  <c r="BS1039" i="12"/>
  <c r="CY1039" i="12"/>
  <c r="Z1040" i="12"/>
  <c r="BF1040" i="12"/>
  <c r="CL1040" i="12"/>
  <c r="M1041" i="12"/>
  <c r="AS1041" i="12"/>
  <c r="BY1041" i="12"/>
  <c r="CV1041" i="12"/>
  <c r="M1042" i="12"/>
  <c r="AF1042" i="12"/>
  <c r="BC1042" i="12"/>
  <c r="BU1042" i="12"/>
  <c r="CC1042" i="12"/>
  <c r="CK1042" i="12"/>
  <c r="CS1042" i="12"/>
  <c r="DA1042" i="12"/>
  <c r="D1043" i="12"/>
  <c r="L1043" i="12"/>
  <c r="T1043" i="12"/>
  <c r="AB1043" i="12"/>
  <c r="AJ1043" i="12"/>
  <c r="AR1043" i="12"/>
  <c r="AZ1043" i="12"/>
  <c r="BH1043" i="12"/>
  <c r="BP1043" i="12"/>
  <c r="BX1043" i="12"/>
  <c r="CF1043" i="12"/>
  <c r="CN1043" i="12"/>
  <c r="CV1043" i="12"/>
  <c r="DD1043" i="12"/>
  <c r="G1044" i="12"/>
  <c r="O1044" i="12"/>
  <c r="W1044" i="12"/>
  <c r="AE1044" i="12"/>
  <c r="AM1044" i="12"/>
  <c r="AU1044" i="12"/>
  <c r="BC1044" i="12"/>
  <c r="BK1044" i="12"/>
  <c r="BS1044" i="12"/>
  <c r="CA1044" i="12"/>
  <c r="CI1044" i="12"/>
  <c r="CQ1044" i="12"/>
  <c r="CY1044" i="12"/>
  <c r="DG1044" i="12"/>
  <c r="J1045" i="12"/>
  <c r="R1045" i="12"/>
  <c r="Z1045" i="12"/>
  <c r="AH1045" i="12"/>
  <c r="AP1045" i="12"/>
  <c r="AX1045" i="12"/>
  <c r="BF1045" i="12"/>
  <c r="BN1045" i="12"/>
  <c r="BV1045" i="12"/>
  <c r="CD1045" i="12"/>
  <c r="CL1045" i="12"/>
  <c r="CT1045" i="12"/>
  <c r="DB1045" i="12"/>
  <c r="E1046" i="12"/>
  <c r="M1046" i="12"/>
  <c r="U1046" i="12"/>
  <c r="AC1046" i="12"/>
  <c r="AK1046" i="12"/>
  <c r="AS1046" i="12"/>
  <c r="BA1046" i="12"/>
  <c r="BI1046" i="12"/>
  <c r="BQ1046" i="12"/>
  <c r="T1023" i="12"/>
  <c r="Z1027" i="12"/>
  <c r="AS1028" i="12"/>
  <c r="BL1029" i="12"/>
  <c r="CE1030" i="12"/>
  <c r="CG1031" i="12"/>
  <c r="I1032" i="12"/>
  <c r="AO1032" i="12"/>
  <c r="BU1032" i="12"/>
  <c r="DA1032" i="12"/>
  <c r="AB1033" i="12"/>
  <c r="BH1033" i="12"/>
  <c r="CN1033" i="12"/>
  <c r="O1034" i="12"/>
  <c r="AU1034" i="12"/>
  <c r="CA1034" i="12"/>
  <c r="DG1034" i="12"/>
  <c r="AH1035" i="12"/>
  <c r="BN1035" i="12"/>
  <c r="CT1035" i="12"/>
  <c r="U1036" i="12"/>
  <c r="BA1036" i="12"/>
  <c r="CG1036" i="12"/>
  <c r="H1037" i="12"/>
  <c r="AN1037" i="12"/>
  <c r="BT1037" i="12"/>
  <c r="CZ1037" i="12"/>
  <c r="AA1038" i="12"/>
  <c r="BG1038" i="12"/>
  <c r="CM1038" i="12"/>
  <c r="N1039" i="12"/>
  <c r="AT1039" i="12"/>
  <c r="BZ1039" i="12"/>
  <c r="DF1039" i="12"/>
  <c r="AG1040" i="12"/>
  <c r="BM1040" i="12"/>
  <c r="CS1040" i="12"/>
  <c r="T1041" i="12"/>
  <c r="AZ1041" i="12"/>
  <c r="CD1041" i="12"/>
  <c r="CW1041" i="12"/>
  <c r="O1042" i="12"/>
  <c r="AK1042" i="12"/>
  <c r="BD1042" i="12"/>
  <c r="BV1042" i="12"/>
  <c r="CD1042" i="12"/>
  <c r="CL1042" i="12"/>
  <c r="CT1042" i="12"/>
  <c r="DB1042" i="12"/>
  <c r="E1043" i="12"/>
  <c r="M1043" i="12"/>
  <c r="U1043" i="12"/>
  <c r="AC1043" i="12"/>
  <c r="AK1043" i="12"/>
  <c r="AS1043" i="12"/>
  <c r="BA1043" i="12"/>
  <c r="BI1043" i="12"/>
  <c r="BQ1043" i="12"/>
  <c r="BY1043" i="12"/>
  <c r="CG1043" i="12"/>
  <c r="CO1043" i="12"/>
  <c r="CW1043" i="12"/>
  <c r="DE1043" i="12"/>
  <c r="H1044" i="12"/>
  <c r="P1044" i="12"/>
  <c r="X1044" i="12"/>
  <c r="AF1044" i="12"/>
  <c r="AN1044" i="12"/>
  <c r="AV1044" i="12"/>
  <c r="BD1044" i="12"/>
  <c r="BL1044" i="12"/>
  <c r="BT1044" i="12"/>
  <c r="CB1044" i="12"/>
  <c r="CJ1044" i="12"/>
  <c r="CR1044" i="12"/>
  <c r="CZ1044" i="12"/>
  <c r="DH1044" i="12"/>
  <c r="K1045" i="12"/>
  <c r="S1045" i="12"/>
  <c r="AA1045" i="12"/>
  <c r="AI1045" i="12"/>
  <c r="AQ1045" i="12"/>
  <c r="AY1045" i="12"/>
  <c r="BG1045" i="12"/>
  <c r="BO1045" i="12"/>
  <c r="BW1045" i="12"/>
  <c r="CE1045" i="12"/>
  <c r="CM1045" i="12"/>
  <c r="CU1045" i="12"/>
  <c r="DC1045" i="12"/>
  <c r="F1046" i="12"/>
  <c r="N1046" i="12"/>
  <c r="V1046" i="12"/>
  <c r="AD1046" i="12"/>
  <c r="AL1046" i="12"/>
  <c r="AT1046" i="12"/>
  <c r="BB1046" i="12"/>
  <c r="BJ1046" i="12"/>
  <c r="BR1046" i="12"/>
  <c r="U1023" i="12"/>
  <c r="AA1027" i="12"/>
  <c r="AT1028" i="12"/>
  <c r="BM1029" i="12"/>
  <c r="CF1030" i="12"/>
  <c r="CH1031" i="12"/>
  <c r="J1032" i="12"/>
  <c r="AP1032" i="12"/>
  <c r="BV1032" i="12"/>
  <c r="DB1032" i="12"/>
  <c r="AC1033" i="12"/>
  <c r="BI1033" i="12"/>
  <c r="CO1033" i="12"/>
  <c r="P1034" i="12"/>
  <c r="AV1034" i="12"/>
  <c r="CB1034" i="12"/>
  <c r="DH1034" i="12"/>
  <c r="AI1035" i="12"/>
  <c r="BO1035" i="12"/>
  <c r="CU1035" i="12"/>
  <c r="V1036" i="12"/>
  <c r="BB1036" i="12"/>
  <c r="CH1036" i="12"/>
  <c r="I1037" i="12"/>
  <c r="AO1037" i="12"/>
  <c r="BU1037" i="12"/>
  <c r="DA1037" i="12"/>
  <c r="AB1038" i="12"/>
  <c r="BH1038" i="12"/>
  <c r="CN1038" i="12"/>
  <c r="O1039" i="12"/>
  <c r="AU1039" i="12"/>
  <c r="CA1039" i="12"/>
  <c r="DG1039" i="12"/>
  <c r="AH1040" i="12"/>
  <c r="BN1040" i="12"/>
  <c r="CT1040" i="12"/>
  <c r="U1041" i="12"/>
  <c r="BA1041" i="12"/>
  <c r="CF1041" i="12"/>
  <c r="DB1041" i="12"/>
  <c r="P1042" i="12"/>
  <c r="AM1042" i="12"/>
  <c r="BI1042" i="12"/>
  <c r="BW1042" i="12"/>
  <c r="CE1042" i="12"/>
  <c r="CM1042" i="12"/>
  <c r="CU1042" i="12"/>
  <c r="DC1042" i="12"/>
  <c r="F1043" i="12"/>
  <c r="N1043" i="12"/>
  <c r="V1043" i="12"/>
  <c r="AD1043" i="12"/>
  <c r="AL1043" i="12"/>
  <c r="AT1043" i="12"/>
  <c r="BB1043" i="12"/>
  <c r="BJ1043" i="12"/>
  <c r="BR1043" i="12"/>
  <c r="BZ1043" i="12"/>
  <c r="CH1043" i="12"/>
  <c r="CP1043" i="12"/>
  <c r="CX1043" i="12"/>
  <c r="DF1043" i="12"/>
  <c r="I1044" i="12"/>
  <c r="Q1044" i="12"/>
  <c r="Y1044" i="12"/>
  <c r="AG1044" i="12"/>
  <c r="AO1044" i="12"/>
  <c r="AW1044" i="12"/>
  <c r="BE1044" i="12"/>
  <c r="BM1044" i="12"/>
  <c r="BU1044" i="12"/>
  <c r="CC1044" i="12"/>
  <c r="CK1044" i="12"/>
  <c r="CS1044" i="12"/>
  <c r="DA1044" i="12"/>
  <c r="D1045" i="12"/>
  <c r="L1045" i="12"/>
  <c r="T1045" i="12"/>
  <c r="AB1045" i="12"/>
  <c r="AJ1045" i="12"/>
  <c r="AR1045" i="12"/>
  <c r="AZ1045" i="12"/>
  <c r="BH1045" i="12"/>
  <c r="BP1045" i="12"/>
  <c r="BX1045" i="12"/>
  <c r="CF1045" i="12"/>
  <c r="CN1045" i="12"/>
  <c r="CV1045" i="12"/>
  <c r="DD1045" i="12"/>
  <c r="G1046" i="12"/>
  <c r="O1046" i="12"/>
  <c r="W1046" i="12"/>
  <c r="AE1046" i="12"/>
  <c r="AM1046" i="12"/>
  <c r="AM1024" i="12"/>
  <c r="BF1027" i="12"/>
  <c r="BY1028" i="12"/>
  <c r="CR1029" i="12"/>
  <c r="F1031" i="12"/>
  <c r="CP1031" i="12"/>
  <c r="Q1032" i="12"/>
  <c r="AW1032" i="12"/>
  <c r="CC1032" i="12"/>
  <c r="D1033" i="12"/>
  <c r="AJ1033" i="12"/>
  <c r="BP1033" i="12"/>
  <c r="CV1033" i="12"/>
  <c r="W1034" i="12"/>
  <c r="BC1034" i="12"/>
  <c r="CI1034" i="12"/>
  <c r="J1035" i="12"/>
  <c r="AP1035" i="12"/>
  <c r="BV1035" i="12"/>
  <c r="DB1035" i="12"/>
  <c r="AC1036" i="12"/>
  <c r="BI1036" i="12"/>
  <c r="CO1036" i="12"/>
  <c r="P1037" i="12"/>
  <c r="AV1037" i="12"/>
  <c r="CB1037" i="12"/>
  <c r="DH1037" i="12"/>
  <c r="AI1038" i="12"/>
  <c r="BO1038" i="12"/>
  <c r="CU1038" i="12"/>
  <c r="V1039" i="12"/>
  <c r="BB1039" i="12"/>
  <c r="CH1039" i="12"/>
  <c r="I1040" i="12"/>
  <c r="AO1040" i="12"/>
  <c r="BU1040" i="12"/>
  <c r="DA1040" i="12"/>
  <c r="AB1041" i="12"/>
  <c r="BH1041" i="12"/>
  <c r="CG1041" i="12"/>
  <c r="DD1041" i="12"/>
  <c r="U1042" i="12"/>
  <c r="AN1042" i="12"/>
  <c r="BK1042" i="12"/>
  <c r="BX1042" i="12"/>
  <c r="CF1042" i="12"/>
  <c r="CN1042" i="12"/>
  <c r="CV1042" i="12"/>
  <c r="DD1042" i="12"/>
  <c r="G1043" i="12"/>
  <c r="O1043" i="12"/>
  <c r="W1043" i="12"/>
  <c r="AE1043" i="12"/>
  <c r="AM1043" i="12"/>
  <c r="AU1043" i="12"/>
  <c r="BC1043" i="12"/>
  <c r="BK1043" i="12"/>
  <c r="BS1043" i="12"/>
  <c r="CA1043" i="12"/>
  <c r="CI1043" i="12"/>
  <c r="CQ1043" i="12"/>
  <c r="CY1043" i="12"/>
  <c r="DG1043" i="12"/>
  <c r="J1044" i="12"/>
  <c r="R1044" i="12"/>
  <c r="Z1044" i="12"/>
  <c r="AH1044" i="12"/>
  <c r="AP1044" i="12"/>
  <c r="AX1044" i="12"/>
  <c r="BF1044" i="12"/>
  <c r="BN1044" i="12"/>
  <c r="BV1044" i="12"/>
  <c r="CD1044" i="12"/>
  <c r="CL1044" i="12"/>
  <c r="CT1044" i="12"/>
  <c r="DB1044" i="12"/>
  <c r="E1045" i="12"/>
  <c r="M1045" i="12"/>
  <c r="U1045" i="12"/>
  <c r="AC1045" i="12"/>
  <c r="AK1045" i="12"/>
  <c r="AS1045" i="12"/>
  <c r="BA1045" i="12"/>
  <c r="BI1045" i="12"/>
  <c r="BQ1045" i="12"/>
  <c r="BY1045" i="12"/>
  <c r="CG1045" i="12"/>
  <c r="CO1045" i="12"/>
  <c r="CW1045" i="12"/>
  <c r="DE1045" i="12"/>
  <c r="H1046" i="12"/>
  <c r="P1046" i="12"/>
  <c r="X1046" i="12"/>
  <c r="BG1025" i="12"/>
  <c r="CM1027" i="12"/>
  <c r="DF1028" i="12"/>
  <c r="T1030" i="12"/>
  <c r="AM1031" i="12"/>
  <c r="CY1031" i="12"/>
  <c r="Z1032" i="12"/>
  <c r="BF1032" i="12"/>
  <c r="CL1032" i="12"/>
  <c r="M1033" i="12"/>
  <c r="AS1033" i="12"/>
  <c r="BY1033" i="12"/>
  <c r="DE1033" i="12"/>
  <c r="AF1034" i="12"/>
  <c r="BL1034" i="12"/>
  <c r="CR1034" i="12"/>
  <c r="S1035" i="12"/>
  <c r="AY1035" i="12"/>
  <c r="CE1035" i="12"/>
  <c r="F1036" i="12"/>
  <c r="AL1036" i="12"/>
  <c r="BR1036" i="12"/>
  <c r="CX1036" i="12"/>
  <c r="Y1037" i="12"/>
  <c r="BE1037" i="12"/>
  <c r="CK1037" i="12"/>
  <c r="L1038" i="12"/>
  <c r="AR1038" i="12"/>
  <c r="BX1038" i="12"/>
  <c r="DD1038" i="12"/>
  <c r="AE1039" i="12"/>
  <c r="BK1039" i="12"/>
  <c r="CQ1039" i="12"/>
  <c r="R1040" i="12"/>
  <c r="AX1040" i="12"/>
  <c r="CD1040" i="12"/>
  <c r="E1041" i="12"/>
  <c r="AK1041" i="12"/>
  <c r="BQ1041" i="12"/>
  <c r="CO1041" i="12"/>
  <c r="G1042" i="12"/>
  <c r="AC1042" i="12"/>
  <c r="AV1042" i="12"/>
  <c r="BS1042" i="12"/>
  <c r="CA1042" i="12"/>
  <c r="CI1042" i="12"/>
  <c r="CQ1042" i="12"/>
  <c r="CY1042" i="12"/>
  <c r="DG1042" i="12"/>
  <c r="J1043" i="12"/>
  <c r="R1043" i="12"/>
  <c r="Z1043" i="12"/>
  <c r="AH1043" i="12"/>
  <c r="AP1043" i="12"/>
  <c r="AX1043" i="12"/>
  <c r="BF1043" i="12"/>
  <c r="BN1043" i="12"/>
  <c r="BV1043" i="12"/>
  <c r="CD1043" i="12"/>
  <c r="CL1043" i="12"/>
  <c r="CT1043" i="12"/>
  <c r="DB1043" i="12"/>
  <c r="E1044" i="12"/>
  <c r="M1044" i="12"/>
  <c r="U1044" i="12"/>
  <c r="AC1044" i="12"/>
  <c r="AK1044" i="12"/>
  <c r="AS1044" i="12"/>
  <c r="BA1044" i="12"/>
  <c r="BI1044" i="12"/>
  <c r="BQ1044" i="12"/>
  <c r="BY1044" i="12"/>
  <c r="CG1044" i="12"/>
  <c r="CO1044" i="12"/>
  <c r="CW1044" i="12"/>
  <c r="DE1044" i="12"/>
  <c r="H1045" i="12"/>
  <c r="P1045" i="12"/>
  <c r="X1045" i="12"/>
  <c r="AF1045" i="12"/>
  <c r="AN1045" i="12"/>
  <c r="AV1045" i="12"/>
  <c r="BD1045" i="12"/>
  <c r="BL1045" i="12"/>
  <c r="BT1045" i="12"/>
  <c r="AN1024" i="12"/>
  <c r="G1031" i="12"/>
  <c r="CD1032" i="12"/>
  <c r="CW1033" i="12"/>
  <c r="K1035" i="12"/>
  <c r="AD1036" i="12"/>
  <c r="AW1037" i="12"/>
  <c r="BP1038" i="12"/>
  <c r="CI1039" i="12"/>
  <c r="DB1040" i="12"/>
  <c r="DE1041" i="12"/>
  <c r="BY1042" i="12"/>
  <c r="DE1042" i="12"/>
  <c r="AF1043" i="12"/>
  <c r="BL1043" i="12"/>
  <c r="CR1043" i="12"/>
  <c r="S1044" i="12"/>
  <c r="AY1044" i="12"/>
  <c r="CE1044" i="12"/>
  <c r="F1045" i="12"/>
  <c r="AL1045" i="12"/>
  <c r="BR1045" i="12"/>
  <c r="CP1045" i="12"/>
  <c r="DH1045" i="12"/>
  <c r="Z1046" i="12"/>
  <c r="AP1046" i="12"/>
  <c r="BD1046" i="12"/>
  <c r="BO1046" i="12"/>
  <c r="BY1046" i="12"/>
  <c r="CG1046" i="12"/>
  <c r="CO1046" i="12"/>
  <c r="CW1046" i="12"/>
  <c r="DE1046" i="12"/>
  <c r="H1047" i="12"/>
  <c r="P1047" i="12"/>
  <c r="X1047" i="12"/>
  <c r="AF1047" i="12"/>
  <c r="AN1047" i="12"/>
  <c r="AV1047" i="12"/>
  <c r="BD1047" i="12"/>
  <c r="BL1047" i="12"/>
  <c r="BT1047" i="12"/>
  <c r="CB1047" i="12"/>
  <c r="CJ1047" i="12"/>
  <c r="CR1047" i="12"/>
  <c r="CZ1047" i="12"/>
  <c r="DH1047" i="12"/>
  <c r="K1048" i="12"/>
  <c r="S1048" i="12"/>
  <c r="AA1048" i="12"/>
  <c r="AI1048" i="12"/>
  <c r="AQ1048" i="12"/>
  <c r="AY1048" i="12"/>
  <c r="BG1048" i="12"/>
  <c r="BO1048" i="12"/>
  <c r="BW1048" i="12"/>
  <c r="CE1048" i="12"/>
  <c r="CM1048" i="12"/>
  <c r="CU1048" i="12"/>
  <c r="DC1048" i="12"/>
  <c r="F1049" i="12"/>
  <c r="N1049" i="12"/>
  <c r="V1049" i="12"/>
  <c r="AD1049" i="12"/>
  <c r="AL1049" i="12"/>
  <c r="AT1049" i="12"/>
  <c r="BB1049" i="12"/>
  <c r="BJ1049" i="12"/>
  <c r="BR1049" i="12"/>
  <c r="BZ1049" i="12"/>
  <c r="CH1049" i="12"/>
  <c r="CP1049" i="12"/>
  <c r="CX1049" i="12"/>
  <c r="DF1049" i="12"/>
  <c r="I1050" i="12"/>
  <c r="Q1050" i="12"/>
  <c r="Y1050" i="12"/>
  <c r="AG1050" i="12"/>
  <c r="AO1050" i="12"/>
  <c r="AW1050" i="12"/>
  <c r="BE1050" i="12"/>
  <c r="BM1050" i="12"/>
  <c r="BU1050" i="12"/>
  <c r="CC1050" i="12"/>
  <c r="CK1050" i="12"/>
  <c r="CS1050" i="12"/>
  <c r="DA1050" i="12"/>
  <c r="D1051" i="12"/>
  <c r="L1051" i="12"/>
  <c r="T1051" i="12"/>
  <c r="AB1051" i="12"/>
  <c r="AJ1051" i="12"/>
  <c r="AR1051" i="12"/>
  <c r="AZ1051" i="12"/>
  <c r="BH1051" i="12"/>
  <c r="BP1051" i="12"/>
  <c r="BX1051" i="12"/>
  <c r="CF1051" i="12"/>
  <c r="CN1051" i="12"/>
  <c r="CV1051" i="12"/>
  <c r="DD1051" i="12"/>
  <c r="G1052" i="12"/>
  <c r="O1052" i="12"/>
  <c r="W1052" i="12"/>
  <c r="AE1052" i="12"/>
  <c r="AM1052" i="12"/>
  <c r="AU1052" i="12"/>
  <c r="BC1052" i="12"/>
  <c r="BK1052" i="12"/>
  <c r="BS1052" i="12"/>
  <c r="CA1052" i="12"/>
  <c r="CI1052" i="12"/>
  <c r="CQ1052" i="12"/>
  <c r="CY1052" i="12"/>
  <c r="DG1052" i="12"/>
  <c r="J1053" i="12"/>
  <c r="R1053" i="12"/>
  <c r="Z1053" i="12"/>
  <c r="AH1053" i="12"/>
  <c r="AP1053" i="12"/>
  <c r="AX1053" i="12"/>
  <c r="BF1053" i="12"/>
  <c r="BN1053" i="12"/>
  <c r="BV1053" i="12"/>
  <c r="CD1053" i="12"/>
  <c r="CL1053" i="12"/>
  <c r="CT1053" i="12"/>
  <c r="DB1053" i="12"/>
  <c r="E1054" i="12"/>
  <c r="M1054" i="12"/>
  <c r="U1054" i="12"/>
  <c r="AC1054" i="12"/>
  <c r="AK1054" i="12"/>
  <c r="AS1054" i="12"/>
  <c r="BA1054" i="12"/>
  <c r="BI1054" i="12"/>
  <c r="BQ1054" i="12"/>
  <c r="BY1054" i="12"/>
  <c r="CG1054" i="12"/>
  <c r="CO1054" i="12"/>
  <c r="CW1054" i="12"/>
  <c r="DE1054" i="12"/>
  <c r="H1055" i="12"/>
  <c r="P1055" i="12"/>
  <c r="X1055" i="12"/>
  <c r="AF1055" i="12"/>
  <c r="AN1055" i="12"/>
  <c r="AV1055" i="12"/>
  <c r="BD1055" i="12"/>
  <c r="BL1055" i="12"/>
  <c r="BT1055" i="12"/>
  <c r="CB1055" i="12"/>
  <c r="CJ1055" i="12"/>
  <c r="CR1055" i="12"/>
  <c r="CZ1055" i="12"/>
  <c r="DH1055" i="12"/>
  <c r="K1056" i="12"/>
  <c r="S1056" i="12"/>
  <c r="AA1056" i="12"/>
  <c r="AI1056" i="12"/>
  <c r="AQ1056" i="12"/>
  <c r="AY1056" i="12"/>
  <c r="BG1056" i="12"/>
  <c r="BO1056" i="12"/>
  <c r="BW1056" i="12"/>
  <c r="CE1056" i="12"/>
  <c r="CM1056" i="12"/>
  <c r="CU1056" i="12"/>
  <c r="DC1056" i="12"/>
  <c r="F1057" i="12"/>
  <c r="N1057" i="12"/>
  <c r="V1057" i="12"/>
  <c r="AD1057" i="12"/>
  <c r="AL1057" i="12"/>
  <c r="AT1057" i="12"/>
  <c r="BF1025" i="12"/>
  <c r="AL1031" i="12"/>
  <c r="CK1032" i="12"/>
  <c r="DD1033" i="12"/>
  <c r="R1035" i="12"/>
  <c r="AK1036" i="12"/>
  <c r="BD1037" i="12"/>
  <c r="BW1038" i="12"/>
  <c r="CP1039" i="12"/>
  <c r="D1041" i="12"/>
  <c r="E1042" i="12"/>
  <c r="BZ1042" i="12"/>
  <c r="DF1042" i="12"/>
  <c r="AG1043" i="12"/>
  <c r="BM1043" i="12"/>
  <c r="CS1043" i="12"/>
  <c r="T1044" i="12"/>
  <c r="AZ1044" i="12"/>
  <c r="CF1044" i="12"/>
  <c r="G1045" i="12"/>
  <c r="AM1045" i="12"/>
  <c r="BS1045" i="12"/>
  <c r="CQ1045" i="12"/>
  <c r="I1046" i="12"/>
  <c r="AA1046" i="12"/>
  <c r="AQ1046" i="12"/>
  <c r="BE1046" i="12"/>
  <c r="BP1046" i="12"/>
  <c r="BZ1046" i="12"/>
  <c r="CH1046" i="12"/>
  <c r="CP1046" i="12"/>
  <c r="CX1046" i="12"/>
  <c r="DF1046" i="12"/>
  <c r="I1047" i="12"/>
  <c r="Q1047" i="12"/>
  <c r="Y1047" i="12"/>
  <c r="AG1047" i="12"/>
  <c r="AO1047" i="12"/>
  <c r="AW1047" i="12"/>
  <c r="BE1047" i="12"/>
  <c r="BM1047" i="12"/>
  <c r="BU1047" i="12"/>
  <c r="CC1047" i="12"/>
  <c r="CK1047" i="12"/>
  <c r="CS1047" i="12"/>
  <c r="DA1047" i="12"/>
  <c r="D1048" i="12"/>
  <c r="L1048" i="12"/>
  <c r="T1048" i="12"/>
  <c r="AB1048" i="12"/>
  <c r="AJ1048" i="12"/>
  <c r="AR1048" i="12"/>
  <c r="AZ1048" i="12"/>
  <c r="BH1048" i="12"/>
  <c r="BP1048" i="12"/>
  <c r="BX1048" i="12"/>
  <c r="CF1048" i="12"/>
  <c r="CN1048" i="12"/>
  <c r="CV1048" i="12"/>
  <c r="DD1048" i="12"/>
  <c r="G1049" i="12"/>
  <c r="O1049" i="12"/>
  <c r="W1049" i="12"/>
  <c r="AE1049" i="12"/>
  <c r="AM1049" i="12"/>
  <c r="AU1049" i="12"/>
  <c r="BC1049" i="12"/>
  <c r="BK1049" i="12"/>
  <c r="BS1049" i="12"/>
  <c r="CA1049" i="12"/>
  <c r="CI1049" i="12"/>
  <c r="CQ1049" i="12"/>
  <c r="CY1049" i="12"/>
  <c r="DG1049" i="12"/>
  <c r="J1050" i="12"/>
  <c r="R1050" i="12"/>
  <c r="Z1050" i="12"/>
  <c r="AH1050" i="12"/>
  <c r="AP1050" i="12"/>
  <c r="AX1050" i="12"/>
  <c r="BF1050" i="12"/>
  <c r="BN1050" i="12"/>
  <c r="BV1050" i="12"/>
  <c r="CD1050" i="12"/>
  <c r="CL1050" i="12"/>
  <c r="CT1050" i="12"/>
  <c r="DB1050" i="12"/>
  <c r="E1051" i="12"/>
  <c r="M1051" i="12"/>
  <c r="U1051" i="12"/>
  <c r="AC1051" i="12"/>
  <c r="AK1051" i="12"/>
  <c r="AS1051" i="12"/>
  <c r="BA1051" i="12"/>
  <c r="BI1051" i="12"/>
  <c r="BQ1051" i="12"/>
  <c r="BY1051" i="12"/>
  <c r="CG1051" i="12"/>
  <c r="CO1051" i="12"/>
  <c r="CW1051" i="12"/>
  <c r="DE1051" i="12"/>
  <c r="H1052" i="12"/>
  <c r="P1052" i="12"/>
  <c r="X1052" i="12"/>
  <c r="AF1052" i="12"/>
  <c r="AN1052" i="12"/>
  <c r="AV1052" i="12"/>
  <c r="BD1052" i="12"/>
  <c r="BL1052" i="12"/>
  <c r="BT1052" i="12"/>
  <c r="CB1052" i="12"/>
  <c r="CJ1052" i="12"/>
  <c r="CR1052" i="12"/>
  <c r="CZ1052" i="12"/>
  <c r="DH1052" i="12"/>
  <c r="K1053" i="12"/>
  <c r="S1053" i="12"/>
  <c r="AA1053" i="12"/>
  <c r="AI1053" i="12"/>
  <c r="AQ1053" i="12"/>
  <c r="AY1053" i="12"/>
  <c r="BG1053" i="12"/>
  <c r="BO1053" i="12"/>
  <c r="BW1053" i="12"/>
  <c r="CE1053" i="12"/>
  <c r="CM1053" i="12"/>
  <c r="CU1053" i="12"/>
  <c r="DC1053" i="12"/>
  <c r="F1054" i="12"/>
  <c r="N1054" i="12"/>
  <c r="V1054" i="12"/>
  <c r="AD1054" i="12"/>
  <c r="AL1054" i="12"/>
  <c r="AT1054" i="12"/>
  <c r="BB1054" i="12"/>
  <c r="BJ1054" i="12"/>
  <c r="BR1054" i="12"/>
  <c r="BZ1054" i="12"/>
  <c r="CH1054" i="12"/>
  <c r="CP1054" i="12"/>
  <c r="CX1054" i="12"/>
  <c r="DF1054" i="12"/>
  <c r="I1055" i="12"/>
  <c r="Q1055" i="12"/>
  <c r="Y1055" i="12"/>
  <c r="AG1055" i="12"/>
  <c r="AO1055" i="12"/>
  <c r="AW1055" i="12"/>
  <c r="BE1055" i="12"/>
  <c r="BM1055" i="12"/>
  <c r="BU1055" i="12"/>
  <c r="CC1055" i="12"/>
  <c r="CK1055" i="12"/>
  <c r="CS1055" i="12"/>
  <c r="DA1055" i="12"/>
  <c r="D1056" i="12"/>
  <c r="L1056" i="12"/>
  <c r="T1056" i="12"/>
  <c r="AB1056" i="12"/>
  <c r="AJ1056" i="12"/>
  <c r="AR1056" i="12"/>
  <c r="AZ1056" i="12"/>
  <c r="BH1056" i="12"/>
  <c r="BP1056" i="12"/>
  <c r="BX1056" i="12"/>
  <c r="CF1056" i="12"/>
  <c r="CN1056" i="12"/>
  <c r="CV1056" i="12"/>
  <c r="DD1056" i="12"/>
  <c r="G1057" i="12"/>
  <c r="O1057" i="12"/>
  <c r="W1057" i="12"/>
  <c r="AE1057" i="12"/>
  <c r="AM1057" i="12"/>
  <c r="AU1057" i="12"/>
  <c r="BC1057" i="12"/>
  <c r="BK1057" i="12"/>
  <c r="BS1057" i="12"/>
  <c r="CA1057" i="12"/>
  <c r="CI1057" i="12"/>
  <c r="BG1027" i="12"/>
  <c r="CQ1031" i="12"/>
  <c r="E1033" i="12"/>
  <c r="X1034" i="12"/>
  <c r="AQ1035" i="12"/>
  <c r="BJ1036" i="12"/>
  <c r="CC1037" i="12"/>
  <c r="CV1038" i="12"/>
  <c r="J1040" i="12"/>
  <c r="AC1041" i="12"/>
  <c r="W1042" i="12"/>
  <c r="CG1042" i="12"/>
  <c r="H1043" i="12"/>
  <c r="AN1043" i="12"/>
  <c r="BT1043" i="12"/>
  <c r="CZ1043" i="12"/>
  <c r="AA1044" i="12"/>
  <c r="BG1044" i="12"/>
  <c r="CM1044" i="12"/>
  <c r="N1045" i="12"/>
  <c r="AT1045" i="12"/>
  <c r="BZ1045" i="12"/>
  <c r="CR1045" i="12"/>
  <c r="J1046" i="12"/>
  <c r="AF1046" i="12"/>
  <c r="AU1046" i="12"/>
  <c r="BF1046" i="12"/>
  <c r="BS1046" i="12"/>
  <c r="CA1046" i="12"/>
  <c r="CI1046" i="12"/>
  <c r="CQ1046" i="12"/>
  <c r="CY1046" i="12"/>
  <c r="DG1046" i="12"/>
  <c r="J1047" i="12"/>
  <c r="R1047" i="12"/>
  <c r="Z1047" i="12"/>
  <c r="AH1047" i="12"/>
  <c r="AP1047" i="12"/>
  <c r="AX1047" i="12"/>
  <c r="BF1047" i="12"/>
  <c r="BN1047" i="12"/>
  <c r="BV1047" i="12"/>
  <c r="CD1047" i="12"/>
  <c r="CL1047" i="12"/>
  <c r="CT1047" i="12"/>
  <c r="DB1047" i="12"/>
  <c r="E1048" i="12"/>
  <c r="M1048" i="12"/>
  <c r="U1048" i="12"/>
  <c r="AC1048" i="12"/>
  <c r="AK1048" i="12"/>
  <c r="AS1048" i="12"/>
  <c r="BA1048" i="12"/>
  <c r="BI1048" i="12"/>
  <c r="BQ1048" i="12"/>
  <c r="BY1048" i="12"/>
  <c r="CG1048" i="12"/>
  <c r="CO1048" i="12"/>
  <c r="CW1048" i="12"/>
  <c r="DE1048" i="12"/>
  <c r="H1049" i="12"/>
  <c r="P1049" i="12"/>
  <c r="X1049" i="12"/>
  <c r="AF1049" i="12"/>
  <c r="AN1049" i="12"/>
  <c r="AV1049" i="12"/>
  <c r="BD1049" i="12"/>
  <c r="BL1049" i="12"/>
  <c r="BT1049" i="12"/>
  <c r="CB1049" i="12"/>
  <c r="CJ1049" i="12"/>
  <c r="CR1049" i="12"/>
  <c r="CZ1049" i="12"/>
  <c r="DH1049" i="12"/>
  <c r="K1050" i="12"/>
  <c r="S1050" i="12"/>
  <c r="AA1050" i="12"/>
  <c r="AI1050" i="12"/>
  <c r="AQ1050" i="12"/>
  <c r="AY1050" i="12"/>
  <c r="BG1050" i="12"/>
  <c r="BO1050" i="12"/>
  <c r="BW1050" i="12"/>
  <c r="CE1050" i="12"/>
  <c r="CM1050" i="12"/>
  <c r="CU1050" i="12"/>
  <c r="DC1050" i="12"/>
  <c r="F1051" i="12"/>
  <c r="N1051" i="12"/>
  <c r="V1051" i="12"/>
  <c r="AD1051" i="12"/>
  <c r="AL1051" i="12"/>
  <c r="AT1051" i="12"/>
  <c r="BB1051" i="12"/>
  <c r="BJ1051" i="12"/>
  <c r="BR1051" i="12"/>
  <c r="BZ1051" i="12"/>
  <c r="CH1051" i="12"/>
  <c r="CP1051" i="12"/>
  <c r="CX1051" i="12"/>
  <c r="DF1051" i="12"/>
  <c r="I1052" i="12"/>
  <c r="Q1052" i="12"/>
  <c r="Y1052" i="12"/>
  <c r="AG1052" i="12"/>
  <c r="AO1052" i="12"/>
  <c r="AW1052" i="12"/>
  <c r="BE1052" i="12"/>
  <c r="BM1052" i="12"/>
  <c r="BU1052" i="12"/>
  <c r="CC1052" i="12"/>
  <c r="CK1052" i="12"/>
  <c r="CS1052" i="12"/>
  <c r="DA1052" i="12"/>
  <c r="D1053" i="12"/>
  <c r="L1053" i="12"/>
  <c r="T1053" i="12"/>
  <c r="AB1053" i="12"/>
  <c r="AJ1053" i="12"/>
  <c r="AR1053" i="12"/>
  <c r="AZ1053" i="12"/>
  <c r="BH1053" i="12"/>
  <c r="BP1053" i="12"/>
  <c r="BX1053" i="12"/>
  <c r="CF1053" i="12"/>
  <c r="CN1053" i="12"/>
  <c r="CV1053" i="12"/>
  <c r="DD1053" i="12"/>
  <c r="G1054" i="12"/>
  <c r="O1054" i="12"/>
  <c r="W1054" i="12"/>
  <c r="AE1054" i="12"/>
  <c r="AM1054" i="12"/>
  <c r="AU1054" i="12"/>
  <c r="BC1054" i="12"/>
  <c r="BK1054" i="12"/>
  <c r="BS1054" i="12"/>
  <c r="CA1054" i="12"/>
  <c r="CI1054" i="12"/>
  <c r="CQ1054" i="12"/>
  <c r="CY1054" i="12"/>
  <c r="DG1054" i="12"/>
  <c r="J1055" i="12"/>
  <c r="R1055" i="12"/>
  <c r="Z1055" i="12"/>
  <c r="AH1055" i="12"/>
  <c r="AP1055" i="12"/>
  <c r="AX1055" i="12"/>
  <c r="BF1055" i="12"/>
  <c r="BN1055" i="12"/>
  <c r="BV1055" i="12"/>
  <c r="CD1055" i="12"/>
  <c r="CL1055" i="12"/>
  <c r="CT1055" i="12"/>
  <c r="DB1055" i="12"/>
  <c r="E1056" i="12"/>
  <c r="M1056" i="12"/>
  <c r="U1056" i="12"/>
  <c r="AC1056" i="12"/>
  <c r="AK1056" i="12"/>
  <c r="AS1056" i="12"/>
  <c r="BA1056" i="12"/>
  <c r="BI1056" i="12"/>
  <c r="BQ1056" i="12"/>
  <c r="BY1056" i="12"/>
  <c r="CG1056" i="12"/>
  <c r="CO1056" i="12"/>
  <c r="CW1056" i="12"/>
  <c r="DE1056" i="12"/>
  <c r="H1057" i="12"/>
  <c r="P1057" i="12"/>
  <c r="X1057" i="12"/>
  <c r="AF1057" i="12"/>
  <c r="AN1057" i="12"/>
  <c r="AV1057" i="12"/>
  <c r="BD1057" i="12"/>
  <c r="BL1057" i="12"/>
  <c r="BT1057" i="12"/>
  <c r="CB1057" i="12"/>
  <c r="CJ1057" i="12"/>
  <c r="CR1057" i="12"/>
  <c r="CZ1057" i="12"/>
  <c r="CL1027" i="12"/>
  <c r="CX1031" i="12"/>
  <c r="L1033" i="12"/>
  <c r="AE1034" i="12"/>
  <c r="AX1035" i="12"/>
  <c r="BQ1036" i="12"/>
  <c r="CJ1037" i="12"/>
  <c r="DC1038" i="12"/>
  <c r="Q1040" i="12"/>
  <c r="AJ1041" i="12"/>
  <c r="X1042" i="12"/>
  <c r="CH1042" i="12"/>
  <c r="I1043" i="12"/>
  <c r="AO1043" i="12"/>
  <c r="BU1043" i="12"/>
  <c r="DA1043" i="12"/>
  <c r="AB1044" i="12"/>
  <c r="BH1044" i="12"/>
  <c r="CN1044" i="12"/>
  <c r="O1045" i="12"/>
  <c r="AU1045" i="12"/>
  <c r="CA1045" i="12"/>
  <c r="CX1045" i="12"/>
  <c r="K1046" i="12"/>
  <c r="AG1046" i="12"/>
  <c r="AV1046" i="12"/>
  <c r="BG1046" i="12"/>
  <c r="BT1046" i="12"/>
  <c r="CB1046" i="12"/>
  <c r="CJ1046" i="12"/>
  <c r="CR1046" i="12"/>
  <c r="CZ1046" i="12"/>
  <c r="DH1046" i="12"/>
  <c r="K1047" i="12"/>
  <c r="S1047" i="12"/>
  <c r="AA1047" i="12"/>
  <c r="AI1047" i="12"/>
  <c r="AQ1047" i="12"/>
  <c r="AY1047" i="12"/>
  <c r="BG1047" i="12"/>
  <c r="BO1047" i="12"/>
  <c r="BW1047" i="12"/>
  <c r="CE1047" i="12"/>
  <c r="CM1047" i="12"/>
  <c r="CU1047" i="12"/>
  <c r="DC1047" i="12"/>
  <c r="F1048" i="12"/>
  <c r="N1048" i="12"/>
  <c r="V1048" i="12"/>
  <c r="AD1048" i="12"/>
  <c r="AL1048" i="12"/>
  <c r="AT1048" i="12"/>
  <c r="BB1048" i="12"/>
  <c r="BJ1048" i="12"/>
  <c r="BR1048" i="12"/>
  <c r="BZ1048" i="12"/>
  <c r="CH1048" i="12"/>
  <c r="CP1048" i="12"/>
  <c r="CX1048" i="12"/>
  <c r="DF1048" i="12"/>
  <c r="I1049" i="12"/>
  <c r="Q1049" i="12"/>
  <c r="Y1049" i="12"/>
  <c r="AG1049" i="12"/>
  <c r="AO1049" i="12"/>
  <c r="AW1049" i="12"/>
  <c r="BE1049" i="12"/>
  <c r="BM1049" i="12"/>
  <c r="BU1049" i="12"/>
  <c r="CC1049" i="12"/>
  <c r="CK1049" i="12"/>
  <c r="CS1049" i="12"/>
  <c r="DA1049" i="12"/>
  <c r="D1050" i="12"/>
  <c r="L1050" i="12"/>
  <c r="T1050" i="12"/>
  <c r="AB1050" i="12"/>
  <c r="AJ1050" i="12"/>
  <c r="AR1050" i="12"/>
  <c r="AZ1050" i="12"/>
  <c r="BH1050" i="12"/>
  <c r="BP1050" i="12"/>
  <c r="BX1050" i="12"/>
  <c r="CF1050" i="12"/>
  <c r="CN1050" i="12"/>
  <c r="CV1050" i="12"/>
  <c r="DD1050" i="12"/>
  <c r="G1051" i="12"/>
  <c r="O1051" i="12"/>
  <c r="W1051" i="12"/>
  <c r="AE1051" i="12"/>
  <c r="AM1051" i="12"/>
  <c r="AU1051" i="12"/>
  <c r="BC1051" i="12"/>
  <c r="BK1051" i="12"/>
  <c r="BS1051" i="12"/>
  <c r="CA1051" i="12"/>
  <c r="CI1051" i="12"/>
  <c r="CQ1051" i="12"/>
  <c r="CY1051" i="12"/>
  <c r="DG1051" i="12"/>
  <c r="J1052" i="12"/>
  <c r="R1052" i="12"/>
  <c r="Z1052" i="12"/>
  <c r="AH1052" i="12"/>
  <c r="AP1052" i="12"/>
  <c r="AX1052" i="12"/>
  <c r="BF1052" i="12"/>
  <c r="BN1052" i="12"/>
  <c r="BV1052" i="12"/>
  <c r="CD1052" i="12"/>
  <c r="CL1052" i="12"/>
  <c r="CT1052" i="12"/>
  <c r="DB1052" i="12"/>
  <c r="E1053" i="12"/>
  <c r="M1053" i="12"/>
  <c r="U1053" i="12"/>
  <c r="AC1053" i="12"/>
  <c r="AK1053" i="12"/>
  <c r="AS1053" i="12"/>
  <c r="BA1053" i="12"/>
  <c r="BI1053" i="12"/>
  <c r="BQ1053" i="12"/>
  <c r="BY1053" i="12"/>
  <c r="CG1053" i="12"/>
  <c r="CO1053" i="12"/>
  <c r="CW1053" i="12"/>
  <c r="DE1053" i="12"/>
  <c r="H1054" i="12"/>
  <c r="P1054" i="12"/>
  <c r="X1054" i="12"/>
  <c r="AF1054" i="12"/>
  <c r="AN1054" i="12"/>
  <c r="AV1054" i="12"/>
  <c r="BD1054" i="12"/>
  <c r="BL1054" i="12"/>
  <c r="BT1054" i="12"/>
  <c r="CB1054" i="12"/>
  <c r="CJ1054" i="12"/>
  <c r="CR1054" i="12"/>
  <c r="CZ1054" i="12"/>
  <c r="DH1054" i="12"/>
  <c r="K1055" i="12"/>
  <c r="S1055" i="12"/>
  <c r="AA1055" i="12"/>
  <c r="AI1055" i="12"/>
  <c r="AQ1055" i="12"/>
  <c r="AY1055" i="12"/>
  <c r="BG1055" i="12"/>
  <c r="BO1055" i="12"/>
  <c r="BW1055" i="12"/>
  <c r="CE1055" i="12"/>
  <c r="CM1055" i="12"/>
  <c r="CU1055" i="12"/>
  <c r="DC1055" i="12"/>
  <c r="F1056" i="12"/>
  <c r="N1056" i="12"/>
  <c r="V1056" i="12"/>
  <c r="AD1056" i="12"/>
  <c r="AL1056" i="12"/>
  <c r="AT1056" i="12"/>
  <c r="BB1056" i="12"/>
  <c r="BJ1056" i="12"/>
  <c r="BR1056" i="12"/>
  <c r="BZ1056" i="12"/>
  <c r="CH1056" i="12"/>
  <c r="CP1056" i="12"/>
  <c r="CX1056" i="12"/>
  <c r="DF1056" i="12"/>
  <c r="I1057" i="12"/>
  <c r="Q1057" i="12"/>
  <c r="Y1057" i="12"/>
  <c r="AG1057" i="12"/>
  <c r="AO1057" i="12"/>
  <c r="AW1057" i="12"/>
  <c r="BE1057" i="12"/>
  <c r="BM1057" i="12"/>
  <c r="BU1057" i="12"/>
  <c r="CC1057" i="12"/>
  <c r="BZ1028" i="12"/>
  <c r="R1032" i="12"/>
  <c r="AK1033" i="12"/>
  <c r="BD1034" i="12"/>
  <c r="BW1035" i="12"/>
  <c r="CP1036" i="12"/>
  <c r="D1038" i="12"/>
  <c r="W1039" i="12"/>
  <c r="AP1040" i="12"/>
  <c r="BI1041" i="12"/>
  <c r="AS1042" i="12"/>
  <c r="CO1042" i="12"/>
  <c r="P1043" i="12"/>
  <c r="AV1043" i="12"/>
  <c r="CB1043" i="12"/>
  <c r="DH1043" i="12"/>
  <c r="AI1044" i="12"/>
  <c r="BO1044" i="12"/>
  <c r="CU1044" i="12"/>
  <c r="V1045" i="12"/>
  <c r="BB1045" i="12"/>
  <c r="CB1045" i="12"/>
  <c r="CY1045" i="12"/>
  <c r="Q1046" i="12"/>
  <c r="AH1046" i="12"/>
  <c r="AW1046" i="12"/>
  <c r="BK1046" i="12"/>
  <c r="BU1046" i="12"/>
  <c r="CC1046" i="12"/>
  <c r="CK1046" i="12"/>
  <c r="CS1046" i="12"/>
  <c r="DA1046" i="12"/>
  <c r="D1047" i="12"/>
  <c r="L1047" i="12"/>
  <c r="T1047" i="12"/>
  <c r="AB1047" i="12"/>
  <c r="AJ1047" i="12"/>
  <c r="AR1047" i="12"/>
  <c r="AZ1047" i="12"/>
  <c r="BH1047" i="12"/>
  <c r="BP1047" i="12"/>
  <c r="BX1047" i="12"/>
  <c r="CF1047" i="12"/>
  <c r="CN1047" i="12"/>
  <c r="CV1047" i="12"/>
  <c r="DD1047" i="12"/>
  <c r="G1048" i="12"/>
  <c r="O1048" i="12"/>
  <c r="W1048" i="12"/>
  <c r="AE1048" i="12"/>
  <c r="AM1048" i="12"/>
  <c r="AU1048" i="12"/>
  <c r="BC1048" i="12"/>
  <c r="BK1048" i="12"/>
  <c r="BS1048" i="12"/>
  <c r="CA1048" i="12"/>
  <c r="CI1048" i="12"/>
  <c r="CQ1048" i="12"/>
  <c r="CY1048" i="12"/>
  <c r="DG1048" i="12"/>
  <c r="J1049" i="12"/>
  <c r="R1049" i="12"/>
  <c r="Z1049" i="12"/>
  <c r="AH1049" i="12"/>
  <c r="AP1049" i="12"/>
  <c r="AX1049" i="12"/>
  <c r="BF1049" i="12"/>
  <c r="BN1049" i="12"/>
  <c r="BV1049" i="12"/>
  <c r="CD1049" i="12"/>
  <c r="CL1049" i="12"/>
  <c r="CT1049" i="12"/>
  <c r="DB1049" i="12"/>
  <c r="E1050" i="12"/>
  <c r="M1050" i="12"/>
  <c r="U1050" i="12"/>
  <c r="AC1050" i="12"/>
  <c r="AK1050" i="12"/>
  <c r="AS1050" i="12"/>
  <c r="BA1050" i="12"/>
  <c r="BI1050" i="12"/>
  <c r="BQ1050" i="12"/>
  <c r="BY1050" i="12"/>
  <c r="CG1050" i="12"/>
  <c r="CO1050" i="12"/>
  <c r="CW1050" i="12"/>
  <c r="DE1050" i="12"/>
  <c r="H1051" i="12"/>
  <c r="P1051" i="12"/>
  <c r="X1051" i="12"/>
  <c r="AF1051" i="12"/>
  <c r="AN1051" i="12"/>
  <c r="AV1051" i="12"/>
  <c r="BD1051" i="12"/>
  <c r="BL1051" i="12"/>
  <c r="BT1051" i="12"/>
  <c r="CB1051" i="12"/>
  <c r="CJ1051" i="12"/>
  <c r="CR1051" i="12"/>
  <c r="CZ1051" i="12"/>
  <c r="DH1051" i="12"/>
  <c r="K1052" i="12"/>
  <c r="S1052" i="12"/>
  <c r="AA1052" i="12"/>
  <c r="AI1052" i="12"/>
  <c r="AQ1052" i="12"/>
  <c r="AY1052" i="12"/>
  <c r="BG1052" i="12"/>
  <c r="BO1052" i="12"/>
  <c r="BW1052" i="12"/>
  <c r="CE1052" i="12"/>
  <c r="CM1052" i="12"/>
  <c r="CU1052" i="12"/>
  <c r="DC1052" i="12"/>
  <c r="F1053" i="12"/>
  <c r="N1053" i="12"/>
  <c r="V1053" i="12"/>
  <c r="AD1053" i="12"/>
  <c r="AL1053" i="12"/>
  <c r="AT1053" i="12"/>
  <c r="BB1053" i="12"/>
  <c r="BJ1053" i="12"/>
  <c r="BR1053" i="12"/>
  <c r="BZ1053" i="12"/>
  <c r="CH1053" i="12"/>
  <c r="CP1053" i="12"/>
  <c r="CX1053" i="12"/>
  <c r="DF1053" i="12"/>
  <c r="I1054" i="12"/>
  <c r="Q1054" i="12"/>
  <c r="Y1054" i="12"/>
  <c r="AG1054" i="12"/>
  <c r="AO1054" i="12"/>
  <c r="AW1054" i="12"/>
  <c r="BE1054" i="12"/>
  <c r="BM1054" i="12"/>
  <c r="BU1054" i="12"/>
  <c r="CC1054" i="12"/>
  <c r="CK1054" i="12"/>
  <c r="CS1054" i="12"/>
  <c r="DA1054" i="12"/>
  <c r="D1055" i="12"/>
  <c r="L1055" i="12"/>
  <c r="T1055" i="12"/>
  <c r="AB1055" i="12"/>
  <c r="AJ1055" i="12"/>
  <c r="AR1055" i="12"/>
  <c r="AZ1055" i="12"/>
  <c r="BH1055" i="12"/>
  <c r="BP1055" i="12"/>
  <c r="BX1055" i="12"/>
  <c r="CF1055" i="12"/>
  <c r="CN1055" i="12"/>
  <c r="CV1055" i="12"/>
  <c r="DD1055" i="12"/>
  <c r="G1056" i="12"/>
  <c r="O1056" i="12"/>
  <c r="W1056" i="12"/>
  <c r="AE1056" i="12"/>
  <c r="AM1056" i="12"/>
  <c r="AU1056" i="12"/>
  <c r="BC1056" i="12"/>
  <c r="BK1056" i="12"/>
  <c r="BS1056" i="12"/>
  <c r="CA1056" i="12"/>
  <c r="CI1056" i="12"/>
  <c r="CQ1056" i="12"/>
  <c r="CY1056" i="12"/>
  <c r="DG1056" i="12"/>
  <c r="J1057" i="12"/>
  <c r="DE1028" i="12"/>
  <c r="Y1032" i="12"/>
  <c r="AR1033" i="12"/>
  <c r="BK1034" i="12"/>
  <c r="CD1035" i="12"/>
  <c r="CW1036" i="12"/>
  <c r="K1038" i="12"/>
  <c r="AD1039" i="12"/>
  <c r="AW1040" i="12"/>
  <c r="BP1041" i="12"/>
  <c r="AU1042" i="12"/>
  <c r="CP1042" i="12"/>
  <c r="Q1043" i="12"/>
  <c r="AW1043" i="12"/>
  <c r="CC1043" i="12"/>
  <c r="D1044" i="12"/>
  <c r="AJ1044" i="12"/>
  <c r="BP1044" i="12"/>
  <c r="CV1044" i="12"/>
  <c r="W1045" i="12"/>
  <c r="BC1045" i="12"/>
  <c r="CH1045" i="12"/>
  <c r="CZ1045" i="12"/>
  <c r="R1046" i="12"/>
  <c r="AI1046" i="12"/>
  <c r="AX1046" i="12"/>
  <c r="BL1046" i="12"/>
  <c r="BV1046" i="12"/>
  <c r="CD1046" i="12"/>
  <c r="CL1046" i="12"/>
  <c r="CT1046" i="12"/>
  <c r="DB1046" i="12"/>
  <c r="E1047" i="12"/>
  <c r="M1047" i="12"/>
  <c r="U1047" i="12"/>
  <c r="AC1047" i="12"/>
  <c r="AK1047" i="12"/>
  <c r="AS1047" i="12"/>
  <c r="BA1047" i="12"/>
  <c r="BI1047" i="12"/>
  <c r="BQ1047" i="12"/>
  <c r="BY1047" i="12"/>
  <c r="CG1047" i="12"/>
  <c r="CO1047" i="12"/>
  <c r="CW1047" i="12"/>
  <c r="DE1047" i="12"/>
  <c r="H1048" i="12"/>
  <c r="P1048" i="12"/>
  <c r="X1048" i="12"/>
  <c r="AF1048" i="12"/>
  <c r="AN1048" i="12"/>
  <c r="AV1048" i="12"/>
  <c r="BD1048" i="12"/>
  <c r="BL1048" i="12"/>
  <c r="BT1048" i="12"/>
  <c r="CB1048" i="12"/>
  <c r="CJ1048" i="12"/>
  <c r="CR1048" i="12"/>
  <c r="CZ1048" i="12"/>
  <c r="DH1048" i="12"/>
  <c r="K1049" i="12"/>
  <c r="S1049" i="12"/>
  <c r="AA1049" i="12"/>
  <c r="AI1049" i="12"/>
  <c r="AQ1049" i="12"/>
  <c r="AY1049" i="12"/>
  <c r="BG1049" i="12"/>
  <c r="BO1049" i="12"/>
  <c r="BW1049" i="12"/>
  <c r="CE1049" i="12"/>
  <c r="CM1049" i="12"/>
  <c r="CU1049" i="12"/>
  <c r="DC1049" i="12"/>
  <c r="F1050" i="12"/>
  <c r="N1050" i="12"/>
  <c r="V1050" i="12"/>
  <c r="AD1050" i="12"/>
  <c r="AL1050" i="12"/>
  <c r="AT1050" i="12"/>
  <c r="BB1050" i="12"/>
  <c r="BJ1050" i="12"/>
  <c r="BR1050" i="12"/>
  <c r="BZ1050" i="12"/>
  <c r="CH1050" i="12"/>
  <c r="CP1050" i="12"/>
  <c r="CX1050" i="12"/>
  <c r="DF1050" i="12"/>
  <c r="I1051" i="12"/>
  <c r="Q1051" i="12"/>
  <c r="Y1051" i="12"/>
  <c r="AG1051" i="12"/>
  <c r="AO1051" i="12"/>
  <c r="AW1051" i="12"/>
  <c r="BE1051" i="12"/>
  <c r="BM1051" i="12"/>
  <c r="BU1051" i="12"/>
  <c r="CC1051" i="12"/>
  <c r="CK1051" i="12"/>
  <c r="CS1051" i="12"/>
  <c r="DA1051" i="12"/>
  <c r="D1052" i="12"/>
  <c r="L1052" i="12"/>
  <c r="T1052" i="12"/>
  <c r="AB1052" i="12"/>
  <c r="AJ1052" i="12"/>
  <c r="AR1052" i="12"/>
  <c r="AZ1052" i="12"/>
  <c r="BH1052" i="12"/>
  <c r="BP1052" i="12"/>
  <c r="BX1052" i="12"/>
  <c r="CF1052" i="12"/>
  <c r="CN1052" i="12"/>
  <c r="CV1052" i="12"/>
  <c r="DD1052" i="12"/>
  <c r="G1053" i="12"/>
  <c r="O1053" i="12"/>
  <c r="W1053" i="12"/>
  <c r="AE1053" i="12"/>
  <c r="AM1053" i="12"/>
  <c r="AU1053" i="12"/>
  <c r="BC1053" i="12"/>
  <c r="BK1053" i="12"/>
  <c r="BS1053" i="12"/>
  <c r="CA1053" i="12"/>
  <c r="CI1053" i="12"/>
  <c r="CQ1053" i="12"/>
  <c r="CY1053" i="12"/>
  <c r="DG1053" i="12"/>
  <c r="J1054" i="12"/>
  <c r="R1054" i="12"/>
  <c r="Z1054" i="12"/>
  <c r="AH1054" i="12"/>
  <c r="AP1054" i="12"/>
  <c r="AX1054" i="12"/>
  <c r="BF1054" i="12"/>
  <c r="BN1054" i="12"/>
  <c r="BV1054" i="12"/>
  <c r="CD1054" i="12"/>
  <c r="CL1054" i="12"/>
  <c r="CT1054" i="12"/>
  <c r="DB1054" i="12"/>
  <c r="E1055" i="12"/>
  <c r="M1055" i="12"/>
  <c r="U1055" i="12"/>
  <c r="AC1055" i="12"/>
  <c r="AK1055" i="12"/>
  <c r="AS1055" i="12"/>
  <c r="BA1055" i="12"/>
  <c r="BI1055" i="12"/>
  <c r="BQ1055" i="12"/>
  <c r="BY1055" i="12"/>
  <c r="CG1055" i="12"/>
  <c r="CO1055" i="12"/>
  <c r="CW1055" i="12"/>
  <c r="DE1055" i="12"/>
  <c r="H1056" i="12"/>
  <c r="P1056" i="12"/>
  <c r="X1056" i="12"/>
  <c r="AF1056" i="12"/>
  <c r="AN1056" i="12"/>
  <c r="AV1056" i="12"/>
  <c r="BD1056" i="12"/>
  <c r="BL1056" i="12"/>
  <c r="BT1056" i="12"/>
  <c r="CB1056" i="12"/>
  <c r="CJ1056" i="12"/>
  <c r="CR1056" i="12"/>
  <c r="CZ1056" i="12"/>
  <c r="CS1029" i="12"/>
  <c r="DC1035" i="12"/>
  <c r="BV1040" i="12"/>
  <c r="X1043" i="12"/>
  <c r="AQ1044" i="12"/>
  <c r="BJ1045" i="12"/>
  <c r="AN1046" i="12"/>
  <c r="CE1046" i="12"/>
  <c r="F1047" i="12"/>
  <c r="AL1047" i="12"/>
  <c r="BR1047" i="12"/>
  <c r="CX1047" i="12"/>
  <c r="Y1048" i="12"/>
  <c r="BE1048" i="12"/>
  <c r="CK1048" i="12"/>
  <c r="L1049" i="12"/>
  <c r="AR1049" i="12"/>
  <c r="BX1049" i="12"/>
  <c r="DD1049" i="12"/>
  <c r="AE1050" i="12"/>
  <c r="BK1050" i="12"/>
  <c r="CQ1050" i="12"/>
  <c r="R1051" i="12"/>
  <c r="AX1051" i="12"/>
  <c r="CD1051" i="12"/>
  <c r="E1052" i="12"/>
  <c r="AK1052" i="12"/>
  <c r="BQ1052" i="12"/>
  <c r="CW1052" i="12"/>
  <c r="X1053" i="12"/>
  <c r="BD1053" i="12"/>
  <c r="CJ1053" i="12"/>
  <c r="K1054" i="12"/>
  <c r="AQ1054" i="12"/>
  <c r="BW1054" i="12"/>
  <c r="DC1054" i="12"/>
  <c r="AD1055" i="12"/>
  <c r="BJ1055" i="12"/>
  <c r="CP1055" i="12"/>
  <c r="Q1056" i="12"/>
  <c r="AW1056" i="12"/>
  <c r="CC1056" i="12"/>
  <c r="DH1056" i="12"/>
  <c r="T1057" i="12"/>
  <c r="AJ1057" i="12"/>
  <c r="AZ1057" i="12"/>
  <c r="BN1057" i="12"/>
  <c r="BY1057" i="12"/>
  <c r="CL1057" i="12"/>
  <c r="CU1057" i="12"/>
  <c r="DD1057" i="12"/>
  <c r="G1058" i="12"/>
  <c r="O1058" i="12"/>
  <c r="W1058" i="12"/>
  <c r="AE1058" i="12"/>
  <c r="AM1058" i="12"/>
  <c r="AU1058" i="12"/>
  <c r="BC1058" i="12"/>
  <c r="BK1058" i="12"/>
  <c r="BS1058" i="12"/>
  <c r="CA1058" i="12"/>
  <c r="CI1058" i="12"/>
  <c r="CQ1058" i="12"/>
  <c r="CY1058" i="12"/>
  <c r="DG1058" i="12"/>
  <c r="J1059" i="12"/>
  <c r="R1059" i="12"/>
  <c r="Z1059" i="12"/>
  <c r="AH1059" i="12"/>
  <c r="AP1059" i="12"/>
  <c r="AX1059" i="12"/>
  <c r="BF1059" i="12"/>
  <c r="BN1059" i="12"/>
  <c r="BV1059" i="12"/>
  <c r="CD1059" i="12"/>
  <c r="CL1059" i="12"/>
  <c r="CT1059" i="12"/>
  <c r="DB1059" i="12"/>
  <c r="E1060" i="12"/>
  <c r="M1060" i="12"/>
  <c r="U1060" i="12"/>
  <c r="AC1060" i="12"/>
  <c r="AK1060" i="12"/>
  <c r="AS1060" i="12"/>
  <c r="BA1060" i="12"/>
  <c r="BI1060" i="12"/>
  <c r="BQ1060" i="12"/>
  <c r="BY1060" i="12"/>
  <c r="CG1060" i="12"/>
  <c r="CO1060" i="12"/>
  <c r="CW1060" i="12"/>
  <c r="DE1060" i="12"/>
  <c r="H1061" i="12"/>
  <c r="P1061" i="12"/>
  <c r="X1061" i="12"/>
  <c r="AF1061" i="12"/>
  <c r="AN1061" i="12"/>
  <c r="AV1061" i="12"/>
  <c r="BD1061" i="12"/>
  <c r="BL1061" i="12"/>
  <c r="BT1061" i="12"/>
  <c r="CB1061" i="12"/>
  <c r="CJ1061" i="12"/>
  <c r="CR1061" i="12"/>
  <c r="CZ1061" i="12"/>
  <c r="DH1061" i="12"/>
  <c r="K1062" i="12"/>
  <c r="S1062" i="12"/>
  <c r="AA1062" i="12"/>
  <c r="AI1062" i="12"/>
  <c r="AQ1062" i="12"/>
  <c r="AY1062" i="12"/>
  <c r="BG1062" i="12"/>
  <c r="BO1062" i="12"/>
  <c r="BW1062" i="12"/>
  <c r="CE1062" i="12"/>
  <c r="CM1062" i="12"/>
  <c r="CU1062" i="12"/>
  <c r="DC1062" i="12"/>
  <c r="F1063" i="12"/>
  <c r="N1063" i="12"/>
  <c r="V1063" i="12"/>
  <c r="AD1063" i="12"/>
  <c r="AL1063" i="12"/>
  <c r="AT1063" i="12"/>
  <c r="BB1063" i="12"/>
  <c r="BJ1063" i="12"/>
  <c r="BR1063" i="12"/>
  <c r="BZ1063" i="12"/>
  <c r="CH1063" i="12"/>
  <c r="CP1063" i="12"/>
  <c r="CX1063" i="12"/>
  <c r="DF1063" i="12"/>
  <c r="I1064" i="12"/>
  <c r="Q1064" i="12"/>
  <c r="Y1064" i="12"/>
  <c r="AG1064" i="12"/>
  <c r="AO1064" i="12"/>
  <c r="AW1064" i="12"/>
  <c r="BE1064" i="12"/>
  <c r="BM1064" i="12"/>
  <c r="BU1064" i="12"/>
  <c r="CC1064" i="12"/>
  <c r="CK1064" i="12"/>
  <c r="CS1064" i="12"/>
  <c r="DA1064" i="12"/>
  <c r="D1065" i="12"/>
  <c r="L1065" i="12"/>
  <c r="T1065" i="12"/>
  <c r="AB1065" i="12"/>
  <c r="AJ1065" i="12"/>
  <c r="AR1065" i="12"/>
  <c r="AZ1065" i="12"/>
  <c r="BH1065" i="12"/>
  <c r="BP1065" i="12"/>
  <c r="BX1065" i="12"/>
  <c r="CF1065" i="12"/>
  <c r="CN1065" i="12"/>
  <c r="CV1065" i="12"/>
  <c r="DD1065" i="12"/>
  <c r="G1066" i="12"/>
  <c r="O1066" i="12"/>
  <c r="W1066" i="12"/>
  <c r="AE1066" i="12"/>
  <c r="AM1066" i="12"/>
  <c r="AU1066" i="12"/>
  <c r="BC1066" i="12"/>
  <c r="BK1066" i="12"/>
  <c r="BS1066" i="12"/>
  <c r="CA1066" i="12"/>
  <c r="S1030" i="12"/>
  <c r="E1036" i="12"/>
  <c r="CC1040" i="12"/>
  <c r="Y1043" i="12"/>
  <c r="AR1044" i="12"/>
  <c r="BK1045" i="12"/>
  <c r="AO1046" i="12"/>
  <c r="CF1046" i="12"/>
  <c r="G1047" i="12"/>
  <c r="AM1047" i="12"/>
  <c r="BS1047" i="12"/>
  <c r="CY1047" i="12"/>
  <c r="Z1048" i="12"/>
  <c r="BF1048" i="12"/>
  <c r="CL1048" i="12"/>
  <c r="M1049" i="12"/>
  <c r="AS1049" i="12"/>
  <c r="BY1049" i="12"/>
  <c r="DE1049" i="12"/>
  <c r="AF1050" i="12"/>
  <c r="BL1050" i="12"/>
  <c r="CR1050" i="12"/>
  <c r="S1051" i="12"/>
  <c r="AY1051" i="12"/>
  <c r="CE1051" i="12"/>
  <c r="F1052" i="12"/>
  <c r="AL1052" i="12"/>
  <c r="BR1052" i="12"/>
  <c r="CX1052" i="12"/>
  <c r="Y1053" i="12"/>
  <c r="BE1053" i="12"/>
  <c r="CK1053" i="12"/>
  <c r="L1054" i="12"/>
  <c r="AR1054" i="12"/>
  <c r="BX1054" i="12"/>
  <c r="DD1054" i="12"/>
  <c r="AE1055" i="12"/>
  <c r="BK1055" i="12"/>
  <c r="CQ1055" i="12"/>
  <c r="R1056" i="12"/>
  <c r="AX1056" i="12"/>
  <c r="CD1056" i="12"/>
  <c r="D1057" i="12"/>
  <c r="U1057" i="12"/>
  <c r="AK1057" i="12"/>
  <c r="BA1057" i="12"/>
  <c r="BO1057" i="12"/>
  <c r="BZ1057" i="12"/>
  <c r="CM1057" i="12"/>
  <c r="CV1057" i="12"/>
  <c r="DE1057" i="12"/>
  <c r="H1058" i="12"/>
  <c r="P1058" i="12"/>
  <c r="X1058" i="12"/>
  <c r="AF1058" i="12"/>
  <c r="AN1058" i="12"/>
  <c r="AV1058" i="12"/>
  <c r="BD1058" i="12"/>
  <c r="BL1058" i="12"/>
  <c r="BT1058" i="12"/>
  <c r="CB1058" i="12"/>
  <c r="CJ1058" i="12"/>
  <c r="CR1058" i="12"/>
  <c r="CZ1058" i="12"/>
  <c r="DH1058" i="12"/>
  <c r="K1059" i="12"/>
  <c r="S1059" i="12"/>
  <c r="AA1059" i="12"/>
  <c r="AI1059" i="12"/>
  <c r="AQ1059" i="12"/>
  <c r="AY1059" i="12"/>
  <c r="BG1059" i="12"/>
  <c r="BO1059" i="12"/>
  <c r="BW1059" i="12"/>
  <c r="CE1059" i="12"/>
  <c r="CM1059" i="12"/>
  <c r="CU1059" i="12"/>
  <c r="DC1059" i="12"/>
  <c r="F1060" i="12"/>
  <c r="N1060" i="12"/>
  <c r="V1060" i="12"/>
  <c r="AD1060" i="12"/>
  <c r="AL1060" i="12"/>
  <c r="AT1060" i="12"/>
  <c r="BB1060" i="12"/>
  <c r="BJ1060" i="12"/>
  <c r="BR1060" i="12"/>
  <c r="BZ1060" i="12"/>
  <c r="CH1060" i="12"/>
  <c r="CP1060" i="12"/>
  <c r="CX1060" i="12"/>
  <c r="DF1060" i="12"/>
  <c r="I1061" i="12"/>
  <c r="Q1061" i="12"/>
  <c r="Y1061" i="12"/>
  <c r="AG1061" i="12"/>
  <c r="AO1061" i="12"/>
  <c r="AW1061" i="12"/>
  <c r="BE1061" i="12"/>
  <c r="BM1061" i="12"/>
  <c r="BU1061" i="12"/>
  <c r="CC1061" i="12"/>
  <c r="CK1061" i="12"/>
  <c r="CS1061" i="12"/>
  <c r="DA1061" i="12"/>
  <c r="D1062" i="12"/>
  <c r="L1062" i="12"/>
  <c r="T1062" i="12"/>
  <c r="AB1062" i="12"/>
  <c r="AJ1062" i="12"/>
  <c r="AR1062" i="12"/>
  <c r="AZ1062" i="12"/>
  <c r="BH1062" i="12"/>
  <c r="BP1062" i="12"/>
  <c r="BX1062" i="12"/>
  <c r="CF1062" i="12"/>
  <c r="CN1062" i="12"/>
  <c r="CV1062" i="12"/>
  <c r="DD1062" i="12"/>
  <c r="G1063" i="12"/>
  <c r="O1063" i="12"/>
  <c r="W1063" i="12"/>
  <c r="AE1063" i="12"/>
  <c r="AM1063" i="12"/>
  <c r="AU1063" i="12"/>
  <c r="BC1063" i="12"/>
  <c r="BK1063" i="12"/>
  <c r="BS1063" i="12"/>
  <c r="CA1063" i="12"/>
  <c r="CI1063" i="12"/>
  <c r="CQ1063" i="12"/>
  <c r="CY1063" i="12"/>
  <c r="DG1063" i="12"/>
  <c r="J1064" i="12"/>
  <c r="R1064" i="12"/>
  <c r="Z1064" i="12"/>
  <c r="AH1064" i="12"/>
  <c r="AP1064" i="12"/>
  <c r="AX1064" i="12"/>
  <c r="BF1064" i="12"/>
  <c r="BN1064" i="12"/>
  <c r="BV1064" i="12"/>
  <c r="CD1064" i="12"/>
  <c r="CL1064" i="12"/>
  <c r="CT1064" i="12"/>
  <c r="DB1064" i="12"/>
  <c r="E1065" i="12"/>
  <c r="M1065" i="12"/>
  <c r="U1065" i="12"/>
  <c r="AC1065" i="12"/>
  <c r="AK1065" i="12"/>
  <c r="AS1065" i="12"/>
  <c r="BA1065" i="12"/>
  <c r="BI1065" i="12"/>
  <c r="BQ1065" i="12"/>
  <c r="BY1065" i="12"/>
  <c r="CG1065" i="12"/>
  <c r="CO1065" i="12"/>
  <c r="CW1065" i="12"/>
  <c r="DE1065" i="12"/>
  <c r="H1066" i="12"/>
  <c r="P1066" i="12"/>
  <c r="X1066" i="12"/>
  <c r="AF1066" i="12"/>
  <c r="AN1066" i="12"/>
  <c r="AV1066" i="12"/>
  <c r="BD1066" i="12"/>
  <c r="BL1066" i="12"/>
  <c r="BT1066" i="12"/>
  <c r="CB1066" i="12"/>
  <c r="CJ1066" i="12"/>
  <c r="AX1032" i="12"/>
  <c r="Q1037" i="12"/>
  <c r="CL1041" i="12"/>
  <c r="BD1043" i="12"/>
  <c r="BW1044" i="12"/>
  <c r="CI1045" i="12"/>
  <c r="AY1046" i="12"/>
  <c r="CM1046" i="12"/>
  <c r="N1047" i="12"/>
  <c r="AT1047" i="12"/>
  <c r="BZ1047" i="12"/>
  <c r="DF1047" i="12"/>
  <c r="AG1048" i="12"/>
  <c r="BM1048" i="12"/>
  <c r="CS1048" i="12"/>
  <c r="T1049" i="12"/>
  <c r="AZ1049" i="12"/>
  <c r="CF1049" i="12"/>
  <c r="G1050" i="12"/>
  <c r="AM1050" i="12"/>
  <c r="BS1050" i="12"/>
  <c r="CY1050" i="12"/>
  <c r="Z1051" i="12"/>
  <c r="BF1051" i="12"/>
  <c r="CL1051" i="12"/>
  <c r="M1052" i="12"/>
  <c r="AS1052" i="12"/>
  <c r="BY1052" i="12"/>
  <c r="DE1052" i="12"/>
  <c r="AF1053" i="12"/>
  <c r="BL1053" i="12"/>
  <c r="CR1053" i="12"/>
  <c r="S1054" i="12"/>
  <c r="AY1054" i="12"/>
  <c r="CE1054" i="12"/>
  <c r="F1055" i="12"/>
  <c r="AL1055" i="12"/>
  <c r="BR1055" i="12"/>
  <c r="CX1055" i="12"/>
  <c r="Y1056" i="12"/>
  <c r="BE1056" i="12"/>
  <c r="CK1056" i="12"/>
  <c r="E1057" i="12"/>
  <c r="Z1057" i="12"/>
  <c r="AP1057" i="12"/>
  <c r="BB1057" i="12"/>
  <c r="BP1057" i="12"/>
  <c r="CD1057" i="12"/>
  <c r="CN1057" i="12"/>
  <c r="CW1057" i="12"/>
  <c r="DF1057" i="12"/>
  <c r="I1058" i="12"/>
  <c r="Q1058" i="12"/>
  <c r="Y1058" i="12"/>
  <c r="AG1058" i="12"/>
  <c r="AO1058" i="12"/>
  <c r="AW1058" i="12"/>
  <c r="BE1058" i="12"/>
  <c r="BM1058" i="12"/>
  <c r="BU1058" i="12"/>
  <c r="CC1058" i="12"/>
  <c r="CK1058" i="12"/>
  <c r="CS1058" i="12"/>
  <c r="DA1058" i="12"/>
  <c r="D1059" i="12"/>
  <c r="L1059" i="12"/>
  <c r="T1059" i="12"/>
  <c r="AB1059" i="12"/>
  <c r="AJ1059" i="12"/>
  <c r="AR1059" i="12"/>
  <c r="AZ1059" i="12"/>
  <c r="BH1059" i="12"/>
  <c r="BP1059" i="12"/>
  <c r="BX1059" i="12"/>
  <c r="CF1059" i="12"/>
  <c r="CN1059" i="12"/>
  <c r="CV1059" i="12"/>
  <c r="DD1059" i="12"/>
  <c r="G1060" i="12"/>
  <c r="O1060" i="12"/>
  <c r="W1060" i="12"/>
  <c r="AE1060" i="12"/>
  <c r="AM1060" i="12"/>
  <c r="AU1060" i="12"/>
  <c r="BC1060" i="12"/>
  <c r="BK1060" i="12"/>
  <c r="BS1060" i="12"/>
  <c r="CA1060" i="12"/>
  <c r="CI1060" i="12"/>
  <c r="CQ1060" i="12"/>
  <c r="CY1060" i="12"/>
  <c r="DG1060" i="12"/>
  <c r="J1061" i="12"/>
  <c r="R1061" i="12"/>
  <c r="Z1061" i="12"/>
  <c r="AH1061" i="12"/>
  <c r="AP1061" i="12"/>
  <c r="AX1061" i="12"/>
  <c r="BF1061" i="12"/>
  <c r="BN1061" i="12"/>
  <c r="BV1061" i="12"/>
  <c r="CD1061" i="12"/>
  <c r="CL1061" i="12"/>
  <c r="CT1061" i="12"/>
  <c r="DB1061" i="12"/>
  <c r="E1062" i="12"/>
  <c r="M1062" i="12"/>
  <c r="U1062" i="12"/>
  <c r="AC1062" i="12"/>
  <c r="AK1062" i="12"/>
  <c r="AS1062" i="12"/>
  <c r="BA1062" i="12"/>
  <c r="BI1062" i="12"/>
  <c r="BQ1062" i="12"/>
  <c r="BY1062" i="12"/>
  <c r="CG1062" i="12"/>
  <c r="CO1062" i="12"/>
  <c r="CW1062" i="12"/>
  <c r="DE1062" i="12"/>
  <c r="H1063" i="12"/>
  <c r="P1063" i="12"/>
  <c r="X1063" i="12"/>
  <c r="AF1063" i="12"/>
  <c r="AN1063" i="12"/>
  <c r="AV1063" i="12"/>
  <c r="BD1063" i="12"/>
  <c r="BL1063" i="12"/>
  <c r="BT1063" i="12"/>
  <c r="CB1063" i="12"/>
  <c r="CJ1063" i="12"/>
  <c r="CR1063" i="12"/>
  <c r="CZ1063" i="12"/>
  <c r="DH1063" i="12"/>
  <c r="K1064" i="12"/>
  <c r="S1064" i="12"/>
  <c r="AA1064" i="12"/>
  <c r="AI1064" i="12"/>
  <c r="AQ1064" i="12"/>
  <c r="AY1064" i="12"/>
  <c r="BG1064" i="12"/>
  <c r="BO1064" i="12"/>
  <c r="BW1064" i="12"/>
  <c r="CE1064" i="12"/>
  <c r="CM1064" i="12"/>
  <c r="CU1064" i="12"/>
  <c r="DC1064" i="12"/>
  <c r="F1065" i="12"/>
  <c r="N1065" i="12"/>
  <c r="V1065" i="12"/>
  <c r="AD1065" i="12"/>
  <c r="AL1065" i="12"/>
  <c r="AT1065" i="12"/>
  <c r="BB1065" i="12"/>
  <c r="BJ1065" i="12"/>
  <c r="BR1065" i="12"/>
  <c r="BZ1065" i="12"/>
  <c r="CH1065" i="12"/>
  <c r="CP1065" i="12"/>
  <c r="CX1065" i="12"/>
  <c r="DF1065" i="12"/>
  <c r="I1066" i="12"/>
  <c r="Q1066" i="12"/>
  <c r="Y1066" i="12"/>
  <c r="AG1066" i="12"/>
  <c r="AO1066" i="12"/>
  <c r="AW1066" i="12"/>
  <c r="BE1066" i="12"/>
  <c r="BM1066" i="12"/>
  <c r="BU1066" i="12"/>
  <c r="CC1066" i="12"/>
  <c r="CK1066" i="12"/>
  <c r="BE1032" i="12"/>
  <c r="X1037" i="12"/>
  <c r="CN1041" i="12"/>
  <c r="BE1043" i="12"/>
  <c r="BX1044" i="12"/>
  <c r="CJ1045" i="12"/>
  <c r="BC1046" i="12"/>
  <c r="CN1046" i="12"/>
  <c r="O1047" i="12"/>
  <c r="AU1047" i="12"/>
  <c r="CA1047" i="12"/>
  <c r="DG1047" i="12"/>
  <c r="AH1048" i="12"/>
  <c r="BN1048" i="12"/>
  <c r="CT1048" i="12"/>
  <c r="U1049" i="12"/>
  <c r="BA1049" i="12"/>
  <c r="CG1049" i="12"/>
  <c r="H1050" i="12"/>
  <c r="AN1050" i="12"/>
  <c r="BT1050" i="12"/>
  <c r="CZ1050" i="12"/>
  <c r="AA1051" i="12"/>
  <c r="BG1051" i="12"/>
  <c r="CM1051" i="12"/>
  <c r="N1052" i="12"/>
  <c r="AT1052" i="12"/>
  <c r="BZ1052" i="12"/>
  <c r="DF1052" i="12"/>
  <c r="AG1053" i="12"/>
  <c r="BM1053" i="12"/>
  <c r="CS1053" i="12"/>
  <c r="T1054" i="12"/>
  <c r="AZ1054" i="12"/>
  <c r="CF1054" i="12"/>
  <c r="G1055" i="12"/>
  <c r="AM1055" i="12"/>
  <c r="BS1055" i="12"/>
  <c r="CY1055" i="12"/>
  <c r="Z1056" i="12"/>
  <c r="BF1056" i="12"/>
  <c r="CL1056" i="12"/>
  <c r="K1057" i="12"/>
  <c r="AA1057" i="12"/>
  <c r="AQ1057" i="12"/>
  <c r="BF1057" i="12"/>
  <c r="BQ1057" i="12"/>
  <c r="CE1057" i="12"/>
  <c r="CO1057" i="12"/>
  <c r="CX1057" i="12"/>
  <c r="DG1057" i="12"/>
  <c r="J1058" i="12"/>
  <c r="R1058" i="12"/>
  <c r="Z1058" i="12"/>
  <c r="AH1058" i="12"/>
  <c r="AP1058" i="12"/>
  <c r="AX1058" i="12"/>
  <c r="BF1058" i="12"/>
  <c r="BN1058" i="12"/>
  <c r="BV1058" i="12"/>
  <c r="CD1058" i="12"/>
  <c r="CL1058" i="12"/>
  <c r="CT1058" i="12"/>
  <c r="DB1058" i="12"/>
  <c r="E1059" i="12"/>
  <c r="M1059" i="12"/>
  <c r="U1059" i="12"/>
  <c r="AC1059" i="12"/>
  <c r="AK1059" i="12"/>
  <c r="AS1059" i="12"/>
  <c r="BA1059" i="12"/>
  <c r="BI1059" i="12"/>
  <c r="BQ1059" i="12"/>
  <c r="BY1059" i="12"/>
  <c r="CG1059" i="12"/>
  <c r="CO1059" i="12"/>
  <c r="CW1059" i="12"/>
  <c r="DE1059" i="12"/>
  <c r="H1060" i="12"/>
  <c r="P1060" i="12"/>
  <c r="X1060" i="12"/>
  <c r="AF1060" i="12"/>
  <c r="AN1060" i="12"/>
  <c r="AV1060" i="12"/>
  <c r="BD1060" i="12"/>
  <c r="BL1060" i="12"/>
  <c r="BT1060" i="12"/>
  <c r="CB1060" i="12"/>
  <c r="CJ1060" i="12"/>
  <c r="CR1060" i="12"/>
  <c r="CZ1060" i="12"/>
  <c r="DH1060" i="12"/>
  <c r="K1061" i="12"/>
  <c r="S1061" i="12"/>
  <c r="AA1061" i="12"/>
  <c r="AI1061" i="12"/>
  <c r="AQ1061" i="12"/>
  <c r="AY1061" i="12"/>
  <c r="BG1061" i="12"/>
  <c r="BO1061" i="12"/>
  <c r="BW1061" i="12"/>
  <c r="CE1061" i="12"/>
  <c r="CM1061" i="12"/>
  <c r="CU1061" i="12"/>
  <c r="DC1061" i="12"/>
  <c r="F1062" i="12"/>
  <c r="N1062" i="12"/>
  <c r="V1062" i="12"/>
  <c r="AD1062" i="12"/>
  <c r="AL1062" i="12"/>
  <c r="AT1062" i="12"/>
  <c r="BB1062" i="12"/>
  <c r="BJ1062" i="12"/>
  <c r="BR1062" i="12"/>
  <c r="BZ1062" i="12"/>
  <c r="CH1062" i="12"/>
  <c r="CP1062" i="12"/>
  <c r="CX1062" i="12"/>
  <c r="DF1062" i="12"/>
  <c r="I1063" i="12"/>
  <c r="Q1063" i="12"/>
  <c r="Y1063" i="12"/>
  <c r="AG1063" i="12"/>
  <c r="AO1063" i="12"/>
  <c r="AW1063" i="12"/>
  <c r="BE1063" i="12"/>
  <c r="BM1063" i="12"/>
  <c r="BU1063" i="12"/>
  <c r="CC1063" i="12"/>
  <c r="CK1063" i="12"/>
  <c r="CS1063" i="12"/>
  <c r="DA1063" i="12"/>
  <c r="D1064" i="12"/>
  <c r="L1064" i="12"/>
  <c r="T1064" i="12"/>
  <c r="AB1064" i="12"/>
  <c r="AJ1064" i="12"/>
  <c r="AR1064" i="12"/>
  <c r="AZ1064" i="12"/>
  <c r="BH1064" i="12"/>
  <c r="BP1064" i="12"/>
  <c r="BX1064" i="12"/>
  <c r="CF1064" i="12"/>
  <c r="CN1064" i="12"/>
  <c r="CV1064" i="12"/>
  <c r="DD1064" i="12"/>
  <c r="G1065" i="12"/>
  <c r="O1065" i="12"/>
  <c r="W1065" i="12"/>
  <c r="AE1065" i="12"/>
  <c r="AM1065" i="12"/>
  <c r="AU1065" i="12"/>
  <c r="BC1065" i="12"/>
  <c r="BK1065" i="12"/>
  <c r="BS1065" i="12"/>
  <c r="CA1065" i="12"/>
  <c r="CI1065" i="12"/>
  <c r="CQ1065" i="12"/>
  <c r="CY1065" i="12"/>
  <c r="DG1065" i="12"/>
  <c r="J1066" i="12"/>
  <c r="R1066" i="12"/>
  <c r="Z1066" i="12"/>
  <c r="AH1066" i="12"/>
  <c r="AP1066" i="12"/>
  <c r="AX1066" i="12"/>
  <c r="BF1066" i="12"/>
  <c r="BN1066" i="12"/>
  <c r="BV1066" i="12"/>
  <c r="CD1066" i="12"/>
  <c r="CL1066" i="12"/>
  <c r="BQ1033" i="12"/>
  <c r="AJ1038" i="12"/>
  <c r="BL1042" i="12"/>
  <c r="CJ1043" i="12"/>
  <c r="DC1044" i="12"/>
  <c r="DF1045" i="12"/>
  <c r="BM1046" i="12"/>
  <c r="CU1046" i="12"/>
  <c r="V1047" i="12"/>
  <c r="BB1047" i="12"/>
  <c r="CH1047" i="12"/>
  <c r="I1048" i="12"/>
  <c r="AO1048" i="12"/>
  <c r="BU1048" i="12"/>
  <c r="DA1048" i="12"/>
  <c r="AB1049" i="12"/>
  <c r="BH1049" i="12"/>
  <c r="CN1049" i="12"/>
  <c r="O1050" i="12"/>
  <c r="AU1050" i="12"/>
  <c r="CA1050" i="12"/>
  <c r="DG1050" i="12"/>
  <c r="AH1051" i="12"/>
  <c r="BN1051" i="12"/>
  <c r="CT1051" i="12"/>
  <c r="U1052" i="12"/>
  <c r="BA1052" i="12"/>
  <c r="CG1052" i="12"/>
  <c r="H1053" i="12"/>
  <c r="AN1053" i="12"/>
  <c r="BT1053" i="12"/>
  <c r="CZ1053" i="12"/>
  <c r="AA1054" i="12"/>
  <c r="BG1054" i="12"/>
  <c r="CM1054" i="12"/>
  <c r="N1055" i="12"/>
  <c r="AT1055" i="12"/>
  <c r="BZ1055" i="12"/>
  <c r="DF1055" i="12"/>
  <c r="AG1056" i="12"/>
  <c r="BM1056" i="12"/>
  <c r="CS1056" i="12"/>
  <c r="L1057" i="12"/>
  <c r="AB1057" i="12"/>
  <c r="AR1057" i="12"/>
  <c r="BG1057" i="12"/>
  <c r="BR1057" i="12"/>
  <c r="CF1057" i="12"/>
  <c r="CP1057" i="12"/>
  <c r="CY1057" i="12"/>
  <c r="DH1057" i="12"/>
  <c r="K1058" i="12"/>
  <c r="S1058" i="12"/>
  <c r="AA1058" i="12"/>
  <c r="AI1058" i="12"/>
  <c r="AQ1058" i="12"/>
  <c r="AY1058" i="12"/>
  <c r="BG1058" i="12"/>
  <c r="BO1058" i="12"/>
  <c r="BW1058" i="12"/>
  <c r="CE1058" i="12"/>
  <c r="CM1058" i="12"/>
  <c r="CU1058" i="12"/>
  <c r="DC1058" i="12"/>
  <c r="F1059" i="12"/>
  <c r="N1059" i="12"/>
  <c r="V1059" i="12"/>
  <c r="AD1059" i="12"/>
  <c r="AL1059" i="12"/>
  <c r="AT1059" i="12"/>
  <c r="BB1059" i="12"/>
  <c r="BJ1059" i="12"/>
  <c r="BR1059" i="12"/>
  <c r="BZ1059" i="12"/>
  <c r="CH1059" i="12"/>
  <c r="CP1059" i="12"/>
  <c r="CX1059" i="12"/>
  <c r="DF1059" i="12"/>
  <c r="I1060" i="12"/>
  <c r="Q1060" i="12"/>
  <c r="Y1060" i="12"/>
  <c r="AG1060" i="12"/>
  <c r="AO1060" i="12"/>
  <c r="AW1060" i="12"/>
  <c r="BE1060" i="12"/>
  <c r="BM1060" i="12"/>
  <c r="BU1060" i="12"/>
  <c r="CC1060" i="12"/>
  <c r="CK1060" i="12"/>
  <c r="CS1060" i="12"/>
  <c r="DA1060" i="12"/>
  <c r="D1061" i="12"/>
  <c r="L1061" i="12"/>
  <c r="T1061" i="12"/>
  <c r="AB1061" i="12"/>
  <c r="AJ1061" i="12"/>
  <c r="AR1061" i="12"/>
  <c r="AZ1061" i="12"/>
  <c r="BH1061" i="12"/>
  <c r="BP1061" i="12"/>
  <c r="BX1061" i="12"/>
  <c r="CF1061" i="12"/>
  <c r="CN1061" i="12"/>
  <c r="CV1061" i="12"/>
  <c r="DD1061" i="12"/>
  <c r="G1062" i="12"/>
  <c r="O1062" i="12"/>
  <c r="W1062" i="12"/>
  <c r="AE1062" i="12"/>
  <c r="AM1062" i="12"/>
  <c r="AU1062" i="12"/>
  <c r="BC1062" i="12"/>
  <c r="BK1062" i="12"/>
  <c r="BS1062" i="12"/>
  <c r="CA1062" i="12"/>
  <c r="CI1062" i="12"/>
  <c r="CQ1062" i="12"/>
  <c r="CY1062" i="12"/>
  <c r="DG1062" i="12"/>
  <c r="J1063" i="12"/>
  <c r="R1063" i="12"/>
  <c r="Z1063" i="12"/>
  <c r="AH1063" i="12"/>
  <c r="AP1063" i="12"/>
  <c r="AX1063" i="12"/>
  <c r="BF1063" i="12"/>
  <c r="BN1063" i="12"/>
  <c r="BV1063" i="12"/>
  <c r="CD1063" i="12"/>
  <c r="CL1063" i="12"/>
  <c r="CT1063" i="12"/>
  <c r="DB1063" i="12"/>
  <c r="E1064" i="12"/>
  <c r="M1064" i="12"/>
  <c r="U1064" i="12"/>
  <c r="AC1064" i="12"/>
  <c r="AK1064" i="12"/>
  <c r="AS1064" i="12"/>
  <c r="BA1064" i="12"/>
  <c r="BI1064" i="12"/>
  <c r="BQ1064" i="12"/>
  <c r="BY1064" i="12"/>
  <c r="CG1064" i="12"/>
  <c r="CO1064" i="12"/>
  <c r="CW1064" i="12"/>
  <c r="DE1064" i="12"/>
  <c r="H1065" i="12"/>
  <c r="P1065" i="12"/>
  <c r="X1065" i="12"/>
  <c r="AF1065" i="12"/>
  <c r="AN1065" i="12"/>
  <c r="AV1065" i="12"/>
  <c r="BD1065" i="12"/>
  <c r="BL1065" i="12"/>
  <c r="BT1065" i="12"/>
  <c r="CB1065" i="12"/>
  <c r="CJ1065" i="12"/>
  <c r="CR1065" i="12"/>
  <c r="CZ1065" i="12"/>
  <c r="DH1065" i="12"/>
  <c r="K1066" i="12"/>
  <c r="S1066" i="12"/>
  <c r="AA1066" i="12"/>
  <c r="AI1066" i="12"/>
  <c r="AQ1066" i="12"/>
  <c r="AY1066" i="12"/>
  <c r="BG1066" i="12"/>
  <c r="BO1066" i="12"/>
  <c r="BW1066" i="12"/>
  <c r="CE1066" i="12"/>
  <c r="CQ1034" i="12"/>
  <c r="BJ1039" i="12"/>
  <c r="CX1042" i="12"/>
  <c r="L1044" i="12"/>
  <c r="AE1045" i="12"/>
  <c r="Y1046" i="12"/>
  <c r="BX1046" i="12"/>
  <c r="DD1046" i="12"/>
  <c r="AE1047" i="12"/>
  <c r="BK1047" i="12"/>
  <c r="CQ1047" i="12"/>
  <c r="R1048" i="12"/>
  <c r="AX1048" i="12"/>
  <c r="CD1048" i="12"/>
  <c r="E1049" i="12"/>
  <c r="AK1049" i="12"/>
  <c r="BQ1049" i="12"/>
  <c r="CW1049" i="12"/>
  <c r="X1050" i="12"/>
  <c r="BD1050" i="12"/>
  <c r="CJ1050" i="12"/>
  <c r="K1051" i="12"/>
  <c r="AQ1051" i="12"/>
  <c r="BW1051" i="12"/>
  <c r="DC1051" i="12"/>
  <c r="AD1052" i="12"/>
  <c r="BJ1052" i="12"/>
  <c r="CP1052" i="12"/>
  <c r="Q1053" i="12"/>
  <c r="AW1053" i="12"/>
  <c r="CC1053" i="12"/>
  <c r="D1054" i="12"/>
  <c r="AJ1054" i="12"/>
  <c r="BP1054" i="12"/>
  <c r="CV1054" i="12"/>
  <c r="W1055" i="12"/>
  <c r="BC1055" i="12"/>
  <c r="CI1055" i="12"/>
  <c r="J1056" i="12"/>
  <c r="AP1056" i="12"/>
  <c r="BV1056" i="12"/>
  <c r="DB1056" i="12"/>
  <c r="S1057" i="12"/>
  <c r="AI1057" i="12"/>
  <c r="AY1057" i="12"/>
  <c r="BJ1057" i="12"/>
  <c r="BX1057" i="12"/>
  <c r="CK1057" i="12"/>
  <c r="CT1057" i="12"/>
  <c r="DC1057" i="12"/>
  <c r="F1058" i="12"/>
  <c r="N1058" i="12"/>
  <c r="V1058" i="12"/>
  <c r="AD1058" i="12"/>
  <c r="AL1058" i="12"/>
  <c r="AT1058" i="12"/>
  <c r="BB1058" i="12"/>
  <c r="BJ1058" i="12"/>
  <c r="BR1058" i="12"/>
  <c r="BZ1058" i="12"/>
  <c r="CH1058" i="12"/>
  <c r="CP1058" i="12"/>
  <c r="CX1058" i="12"/>
  <c r="DF1058" i="12"/>
  <c r="I1059" i="12"/>
  <c r="Q1059" i="12"/>
  <c r="Y1059" i="12"/>
  <c r="AG1059" i="12"/>
  <c r="AO1059" i="12"/>
  <c r="AW1059" i="12"/>
  <c r="BE1059" i="12"/>
  <c r="BM1059" i="12"/>
  <c r="BU1059" i="12"/>
  <c r="CC1059" i="12"/>
  <c r="CK1059" i="12"/>
  <c r="CS1059" i="12"/>
  <c r="DA1059" i="12"/>
  <c r="D1060" i="12"/>
  <c r="L1060" i="12"/>
  <c r="T1060" i="12"/>
  <c r="AB1060" i="12"/>
  <c r="AJ1060" i="12"/>
  <c r="AR1060" i="12"/>
  <c r="AZ1060" i="12"/>
  <c r="BH1060" i="12"/>
  <c r="BP1060" i="12"/>
  <c r="BX1060" i="12"/>
  <c r="CF1060" i="12"/>
  <c r="CN1060" i="12"/>
  <c r="CV1060" i="12"/>
  <c r="DD1060" i="12"/>
  <c r="G1061" i="12"/>
  <c r="O1061" i="12"/>
  <c r="W1061" i="12"/>
  <c r="AE1061" i="12"/>
  <c r="AM1061" i="12"/>
  <c r="AU1061" i="12"/>
  <c r="BC1061" i="12"/>
  <c r="BK1061" i="12"/>
  <c r="BS1061" i="12"/>
  <c r="CA1061" i="12"/>
  <c r="CI1061" i="12"/>
  <c r="CQ1061" i="12"/>
  <c r="CY1061" i="12"/>
  <c r="DG1061" i="12"/>
  <c r="J1062" i="12"/>
  <c r="R1062" i="12"/>
  <c r="Z1062" i="12"/>
  <c r="AH1062" i="12"/>
  <c r="AP1062" i="12"/>
  <c r="AX1062" i="12"/>
  <c r="BF1062" i="12"/>
  <c r="BN1062" i="12"/>
  <c r="BV1062" i="12"/>
  <c r="CD1062" i="12"/>
  <c r="CL1062" i="12"/>
  <c r="CT1062" i="12"/>
  <c r="DB1062" i="12"/>
  <c r="E1063" i="12"/>
  <c r="M1063" i="12"/>
  <c r="U1063" i="12"/>
  <c r="AC1063" i="12"/>
  <c r="AK1063" i="12"/>
  <c r="AS1063" i="12"/>
  <c r="BA1063" i="12"/>
  <c r="BI1063" i="12"/>
  <c r="BQ1063" i="12"/>
  <c r="BY1063" i="12"/>
  <c r="CG1063" i="12"/>
  <c r="CO1063" i="12"/>
  <c r="CW1063" i="12"/>
  <c r="DE1063" i="12"/>
  <c r="H1064" i="12"/>
  <c r="P1064" i="12"/>
  <c r="X1064" i="12"/>
  <c r="AF1064" i="12"/>
  <c r="AN1064" i="12"/>
  <c r="AV1064" i="12"/>
  <c r="BD1064" i="12"/>
  <c r="BL1064" i="12"/>
  <c r="BT1064" i="12"/>
  <c r="CB1064" i="12"/>
  <c r="CJ1064" i="12"/>
  <c r="CR1064" i="12"/>
  <c r="CZ1064" i="12"/>
  <c r="DH1064" i="12"/>
  <c r="K1065" i="12"/>
  <c r="S1065" i="12"/>
  <c r="AA1065" i="12"/>
  <c r="AI1065" i="12"/>
  <c r="AQ1065" i="12"/>
  <c r="AY1065" i="12"/>
  <c r="BG1065" i="12"/>
  <c r="BO1065" i="12"/>
  <c r="BW1065" i="12"/>
  <c r="CE1065" i="12"/>
  <c r="CM1065" i="12"/>
  <c r="CU1065" i="12"/>
  <c r="DC1065" i="12"/>
  <c r="F1066" i="12"/>
  <c r="N1066" i="12"/>
  <c r="V1066" i="12"/>
  <c r="AD1066" i="12"/>
  <c r="AL1066" i="12"/>
  <c r="AT1066" i="12"/>
  <c r="BB1066" i="12"/>
  <c r="BJ1066" i="12"/>
  <c r="BR1066" i="12"/>
  <c r="BZ1066" i="12"/>
  <c r="CH1066" i="12"/>
  <c r="BX1033" i="12"/>
  <c r="DD1044" i="12"/>
  <c r="W1047" i="12"/>
  <c r="AP1048" i="12"/>
  <c r="BI1049" i="12"/>
  <c r="CB1050" i="12"/>
  <c r="CU1051" i="12"/>
  <c r="I1053" i="12"/>
  <c r="AB1054" i="12"/>
  <c r="AU1055" i="12"/>
  <c r="BN1056" i="12"/>
  <c r="AS1057" i="12"/>
  <c r="CQ1057" i="12"/>
  <c r="T1058" i="12"/>
  <c r="AZ1058" i="12"/>
  <c r="CF1058" i="12"/>
  <c r="G1059" i="12"/>
  <c r="AM1059" i="12"/>
  <c r="BS1059" i="12"/>
  <c r="CY1059" i="12"/>
  <c r="Z1060" i="12"/>
  <c r="BF1060" i="12"/>
  <c r="CL1060" i="12"/>
  <c r="M1061" i="12"/>
  <c r="AS1061" i="12"/>
  <c r="BY1061" i="12"/>
  <c r="DE1061" i="12"/>
  <c r="AF1062" i="12"/>
  <c r="BL1062" i="12"/>
  <c r="CR1062" i="12"/>
  <c r="S1063" i="12"/>
  <c r="AY1063" i="12"/>
  <c r="CE1063" i="12"/>
  <c r="F1064" i="12"/>
  <c r="AL1064" i="12"/>
  <c r="BR1064" i="12"/>
  <c r="CX1064" i="12"/>
  <c r="Y1065" i="12"/>
  <c r="BE1065" i="12"/>
  <c r="CK1065" i="12"/>
  <c r="L1066" i="12"/>
  <c r="AR1066" i="12"/>
  <c r="BX1066" i="12"/>
  <c r="CP1066" i="12"/>
  <c r="CX1066" i="12"/>
  <c r="DF1066" i="12"/>
  <c r="I1067" i="12"/>
  <c r="Q1067" i="12"/>
  <c r="Y1067" i="12"/>
  <c r="AG1067" i="12"/>
  <c r="AO1067" i="12"/>
  <c r="AW1067" i="12"/>
  <c r="BE1067" i="12"/>
  <c r="BM1067" i="12"/>
  <c r="BU1067" i="12"/>
  <c r="CC1067" i="12"/>
  <c r="CK1067" i="12"/>
  <c r="CS1067" i="12"/>
  <c r="DA1067" i="12"/>
  <c r="D1068" i="12"/>
  <c r="L1068" i="12"/>
  <c r="T1068" i="12"/>
  <c r="AB1068" i="12"/>
  <c r="AJ1068" i="12"/>
  <c r="AR1068" i="12"/>
  <c r="AZ1068" i="12"/>
  <c r="BH1068" i="12"/>
  <c r="BP1068" i="12"/>
  <c r="BX1068" i="12"/>
  <c r="CF1068" i="12"/>
  <c r="CN1068" i="12"/>
  <c r="CV1068" i="12"/>
  <c r="DD1068" i="12"/>
  <c r="G1069" i="12"/>
  <c r="O1069" i="12"/>
  <c r="W1069" i="12"/>
  <c r="AE1069" i="12"/>
  <c r="AM1069" i="12"/>
  <c r="AU1069" i="12"/>
  <c r="BC1069" i="12"/>
  <c r="BK1069" i="12"/>
  <c r="BS1069" i="12"/>
  <c r="CA1069" i="12"/>
  <c r="CI1069" i="12"/>
  <c r="CQ1069" i="12"/>
  <c r="CY1069" i="12"/>
  <c r="DG1069" i="12"/>
  <c r="J1070" i="12"/>
  <c r="R1070" i="12"/>
  <c r="Z1070" i="12"/>
  <c r="AH1070" i="12"/>
  <c r="AP1070" i="12"/>
  <c r="AX1070" i="12"/>
  <c r="BF1070" i="12"/>
  <c r="BN1070" i="12"/>
  <c r="BV1070" i="12"/>
  <c r="CD1070" i="12"/>
  <c r="CL1070" i="12"/>
  <c r="CT1070" i="12"/>
  <c r="DB1070" i="12"/>
  <c r="E1071" i="12"/>
  <c r="M1071" i="12"/>
  <c r="U1071" i="12"/>
  <c r="AC1071" i="12"/>
  <c r="AK1071" i="12"/>
  <c r="AS1071" i="12"/>
  <c r="BA1071" i="12"/>
  <c r="BI1071" i="12"/>
  <c r="BQ1071" i="12"/>
  <c r="BY1071" i="12"/>
  <c r="CG1071" i="12"/>
  <c r="CO1071" i="12"/>
  <c r="CW1071" i="12"/>
  <c r="DE1071" i="12"/>
  <c r="H1072" i="12"/>
  <c r="P1072" i="12"/>
  <c r="X1072" i="12"/>
  <c r="AF1072" i="12"/>
  <c r="AN1072" i="12"/>
  <c r="AV1072" i="12"/>
  <c r="BD1072" i="12"/>
  <c r="BL1072" i="12"/>
  <c r="BT1072" i="12"/>
  <c r="CB1072" i="12"/>
  <c r="CJ1072" i="12"/>
  <c r="CR1072" i="12"/>
  <c r="CZ1072" i="12"/>
  <c r="DH1072" i="12"/>
  <c r="K1073" i="12"/>
  <c r="S1073" i="12"/>
  <c r="AA1073" i="12"/>
  <c r="AI1073" i="12"/>
  <c r="AQ1073" i="12"/>
  <c r="AY1073" i="12"/>
  <c r="BG1073" i="12"/>
  <c r="BO1073" i="12"/>
  <c r="BW1073" i="12"/>
  <c r="CE1073" i="12"/>
  <c r="CM1073" i="12"/>
  <c r="CU1073" i="12"/>
  <c r="DC1073" i="12"/>
  <c r="F1074" i="12"/>
  <c r="N1074" i="12"/>
  <c r="V1074" i="12"/>
  <c r="AD1074" i="12"/>
  <c r="AL1074" i="12"/>
  <c r="AT1074" i="12"/>
  <c r="BB1074" i="12"/>
  <c r="BJ1074" i="12"/>
  <c r="BR1074" i="12"/>
  <c r="BZ1074" i="12"/>
  <c r="CH1074" i="12"/>
  <c r="CP1074" i="12"/>
  <c r="CX1074" i="12"/>
  <c r="DF1074" i="12"/>
  <c r="I1075" i="12"/>
  <c r="Q1075" i="12"/>
  <c r="Y1075" i="12"/>
  <c r="AG1075" i="12"/>
  <c r="AO1075" i="12"/>
  <c r="AW1075" i="12"/>
  <c r="BE1075" i="12"/>
  <c r="BM1075" i="12"/>
  <c r="BU1075" i="12"/>
  <c r="CC1075" i="12"/>
  <c r="CK1075" i="12"/>
  <c r="CS1075" i="12"/>
  <c r="DA1075" i="12"/>
  <c r="D1076" i="12"/>
  <c r="L1076" i="12"/>
  <c r="T1076" i="12"/>
  <c r="AB1076" i="12"/>
  <c r="AJ1076" i="12"/>
  <c r="AR1076" i="12"/>
  <c r="AZ1076" i="12"/>
  <c r="BH1076" i="12"/>
  <c r="BP1076" i="12"/>
  <c r="BX1076" i="12"/>
  <c r="CF1076" i="12"/>
  <c r="CN1076" i="12"/>
  <c r="CV1076" i="12"/>
  <c r="DD1076" i="12"/>
  <c r="G1077" i="12"/>
  <c r="O1077" i="12"/>
  <c r="W1077" i="12"/>
  <c r="AE1077" i="12"/>
  <c r="AM1077" i="12"/>
  <c r="AU1077" i="12"/>
  <c r="BC1077" i="12"/>
  <c r="BK1077" i="12"/>
  <c r="BS1077" i="12"/>
  <c r="CA1077" i="12"/>
  <c r="CI1077" i="12"/>
  <c r="CQ1077" i="12"/>
  <c r="CY1077" i="12"/>
  <c r="DG1077" i="12"/>
  <c r="J1078" i="12"/>
  <c r="R1078" i="12"/>
  <c r="Z1078" i="12"/>
  <c r="AH1078" i="12"/>
  <c r="AP1078" i="12"/>
  <c r="AX1078" i="12"/>
  <c r="BF1078" i="12"/>
  <c r="BN1078" i="12"/>
  <c r="BV1078" i="12"/>
  <c r="CD1078" i="12"/>
  <c r="CL1078" i="12"/>
  <c r="CT1078" i="12"/>
  <c r="DB1078" i="12"/>
  <c r="E1079" i="12"/>
  <c r="M1079" i="12"/>
  <c r="U1079" i="12"/>
  <c r="AC1079" i="12"/>
  <c r="AK1079" i="12"/>
  <c r="AS1079" i="12"/>
  <c r="BA1079" i="12"/>
  <c r="BI1079" i="12"/>
  <c r="BQ1079" i="12"/>
  <c r="BY1079" i="12"/>
  <c r="CG1079" i="12"/>
  <c r="CO1079" i="12"/>
  <c r="CW1079" i="12"/>
  <c r="DE1079" i="12"/>
  <c r="H1080" i="12"/>
  <c r="P1080" i="12"/>
  <c r="X1080" i="12"/>
  <c r="AF1080" i="12"/>
  <c r="AN1080" i="12"/>
  <c r="AV1080" i="12"/>
  <c r="BD1080" i="12"/>
  <c r="BL1080" i="12"/>
  <c r="BT1080" i="12"/>
  <c r="CB1080" i="12"/>
  <c r="CJ1080" i="12"/>
  <c r="CR1080" i="12"/>
  <c r="CZ1080" i="12"/>
  <c r="DH1080" i="12"/>
  <c r="K1081" i="12"/>
  <c r="S1081" i="12"/>
  <c r="AA1081" i="12"/>
  <c r="AI1081" i="12"/>
  <c r="AQ1081" i="12"/>
  <c r="AY1081" i="12"/>
  <c r="BG1081" i="12"/>
  <c r="BO1081" i="12"/>
  <c r="BW1081" i="12"/>
  <c r="CE1081" i="12"/>
  <c r="CM1081" i="12"/>
  <c r="CU1081" i="12"/>
  <c r="DC1081" i="12"/>
  <c r="F1082" i="12"/>
  <c r="N1082" i="12"/>
  <c r="V1082" i="12"/>
  <c r="AD1082" i="12"/>
  <c r="AL1082" i="12"/>
  <c r="AT1082" i="12"/>
  <c r="BB1082" i="12"/>
  <c r="BJ1082" i="12"/>
  <c r="BR1082" i="12"/>
  <c r="BZ1082" i="12"/>
  <c r="CH1082" i="12"/>
  <c r="CP1082" i="12"/>
  <c r="CX1082" i="12"/>
  <c r="DF1082" i="12"/>
  <c r="I1083" i="12"/>
  <c r="Q1083" i="12"/>
  <c r="Y1083" i="12"/>
  <c r="AG1083" i="12"/>
  <c r="AO1083" i="12"/>
  <c r="AW1083" i="12"/>
  <c r="BE1083" i="12"/>
  <c r="BM1083" i="12"/>
  <c r="BU1083" i="12"/>
  <c r="CC1083" i="12"/>
  <c r="CK1083" i="12"/>
  <c r="CS1083" i="12"/>
  <c r="DA1083" i="12"/>
  <c r="D1084" i="12"/>
  <c r="L1084" i="12"/>
  <c r="T1084" i="12"/>
  <c r="AB1084" i="12"/>
  <c r="AJ1084" i="12"/>
  <c r="AR1084" i="12"/>
  <c r="AZ1084" i="12"/>
  <c r="BH1084" i="12"/>
  <c r="BP1084" i="12"/>
  <c r="BX1084" i="12"/>
  <c r="CF1084" i="12"/>
  <c r="CN1084" i="12"/>
  <c r="CV1084" i="12"/>
  <c r="DD1084" i="12"/>
  <c r="G1085" i="12"/>
  <c r="O1085" i="12"/>
  <c r="W1085" i="12"/>
  <c r="AE1085" i="12"/>
  <c r="AM1085" i="12"/>
  <c r="AU1085" i="12"/>
  <c r="BC1085" i="12"/>
  <c r="BK1085" i="12"/>
  <c r="BS1085" i="12"/>
  <c r="CA1085" i="12"/>
  <c r="CI1085" i="12"/>
  <c r="CQ1085" i="12"/>
  <c r="CY1085" i="12"/>
  <c r="DG1085" i="12"/>
  <c r="J1086" i="12"/>
  <c r="R1086" i="12"/>
  <c r="Z1086" i="12"/>
  <c r="AH1086" i="12"/>
  <c r="AP1086" i="12"/>
  <c r="AX1086" i="12"/>
  <c r="BF1086" i="12"/>
  <c r="BN1086" i="12"/>
  <c r="BV1086" i="12"/>
  <c r="CD1086" i="12"/>
  <c r="CL1086" i="12"/>
  <c r="CT1086" i="12"/>
  <c r="DB1086" i="12"/>
  <c r="E1087" i="12"/>
  <c r="M1087" i="12"/>
  <c r="U1087" i="12"/>
  <c r="AC1087" i="12"/>
  <c r="AK1087" i="12"/>
  <c r="AS1087" i="12"/>
  <c r="BA1087" i="12"/>
  <c r="BI1087" i="12"/>
  <c r="BQ1087" i="12"/>
  <c r="BY1087" i="12"/>
  <c r="CG1087" i="12"/>
  <c r="CO1087" i="12"/>
  <c r="CW1087" i="12"/>
  <c r="DE1087" i="12"/>
  <c r="H1088" i="12"/>
  <c r="P1088" i="12"/>
  <c r="X1088" i="12"/>
  <c r="AF1088" i="12"/>
  <c r="AN1088" i="12"/>
  <c r="AV1088" i="12"/>
  <c r="BD1088" i="12"/>
  <c r="BL1088" i="12"/>
  <c r="BT1088" i="12"/>
  <c r="CJ1034" i="12"/>
  <c r="AD1045" i="12"/>
  <c r="AD1047" i="12"/>
  <c r="AW1048" i="12"/>
  <c r="BP1049" i="12"/>
  <c r="CI1050" i="12"/>
  <c r="DB1051" i="12"/>
  <c r="P1053" i="12"/>
  <c r="AI1054" i="12"/>
  <c r="BB1055" i="12"/>
  <c r="BU1056" i="12"/>
  <c r="AX1057" i="12"/>
  <c r="CS1057" i="12"/>
  <c r="U1058" i="12"/>
  <c r="BA1058" i="12"/>
  <c r="CG1058" i="12"/>
  <c r="H1059" i="12"/>
  <c r="AN1059" i="12"/>
  <c r="BT1059" i="12"/>
  <c r="CZ1059" i="12"/>
  <c r="AA1060" i="12"/>
  <c r="BG1060" i="12"/>
  <c r="CM1060" i="12"/>
  <c r="N1061" i="12"/>
  <c r="AT1061" i="12"/>
  <c r="BZ1061" i="12"/>
  <c r="DF1061" i="12"/>
  <c r="AG1062" i="12"/>
  <c r="BM1062" i="12"/>
  <c r="CS1062" i="12"/>
  <c r="T1063" i="12"/>
  <c r="AZ1063" i="12"/>
  <c r="CF1063" i="12"/>
  <c r="G1064" i="12"/>
  <c r="AM1064" i="12"/>
  <c r="BS1064" i="12"/>
  <c r="CY1064" i="12"/>
  <c r="Z1065" i="12"/>
  <c r="BF1065" i="12"/>
  <c r="CL1065" i="12"/>
  <c r="M1066" i="12"/>
  <c r="AS1066" i="12"/>
  <c r="BY1066" i="12"/>
  <c r="CQ1066" i="12"/>
  <c r="CY1066" i="12"/>
  <c r="DG1066" i="12"/>
  <c r="J1067" i="12"/>
  <c r="R1067" i="12"/>
  <c r="Z1067" i="12"/>
  <c r="AH1067" i="12"/>
  <c r="AP1067" i="12"/>
  <c r="AX1067" i="12"/>
  <c r="BF1067" i="12"/>
  <c r="BN1067" i="12"/>
  <c r="BV1067" i="12"/>
  <c r="CD1067" i="12"/>
  <c r="CL1067" i="12"/>
  <c r="CT1067" i="12"/>
  <c r="DB1067" i="12"/>
  <c r="E1068" i="12"/>
  <c r="M1068" i="12"/>
  <c r="U1068" i="12"/>
  <c r="AC1068" i="12"/>
  <c r="AK1068" i="12"/>
  <c r="AS1068" i="12"/>
  <c r="BA1068" i="12"/>
  <c r="BI1068" i="12"/>
  <c r="BQ1068" i="12"/>
  <c r="BY1068" i="12"/>
  <c r="CG1068" i="12"/>
  <c r="CO1068" i="12"/>
  <c r="CW1068" i="12"/>
  <c r="DE1068" i="12"/>
  <c r="H1069" i="12"/>
  <c r="P1069" i="12"/>
  <c r="X1069" i="12"/>
  <c r="AF1069" i="12"/>
  <c r="AN1069" i="12"/>
  <c r="AV1069" i="12"/>
  <c r="BD1069" i="12"/>
  <c r="BL1069" i="12"/>
  <c r="BT1069" i="12"/>
  <c r="CB1069" i="12"/>
  <c r="CJ1069" i="12"/>
  <c r="CR1069" i="12"/>
  <c r="CZ1069" i="12"/>
  <c r="DH1069" i="12"/>
  <c r="K1070" i="12"/>
  <c r="S1070" i="12"/>
  <c r="AA1070" i="12"/>
  <c r="AI1070" i="12"/>
  <c r="AQ1070" i="12"/>
  <c r="AY1070" i="12"/>
  <c r="BG1070" i="12"/>
  <c r="BO1070" i="12"/>
  <c r="BW1070" i="12"/>
  <c r="CE1070" i="12"/>
  <c r="CM1070" i="12"/>
  <c r="CU1070" i="12"/>
  <c r="DC1070" i="12"/>
  <c r="F1071" i="12"/>
  <c r="N1071" i="12"/>
  <c r="V1071" i="12"/>
  <c r="AD1071" i="12"/>
  <c r="AL1071" i="12"/>
  <c r="AT1071" i="12"/>
  <c r="BB1071" i="12"/>
  <c r="BJ1071" i="12"/>
  <c r="BR1071" i="12"/>
  <c r="BZ1071" i="12"/>
  <c r="CH1071" i="12"/>
  <c r="CP1071" i="12"/>
  <c r="CX1071" i="12"/>
  <c r="DF1071" i="12"/>
  <c r="I1072" i="12"/>
  <c r="Q1072" i="12"/>
  <c r="Y1072" i="12"/>
  <c r="AG1072" i="12"/>
  <c r="AO1072" i="12"/>
  <c r="AW1072" i="12"/>
  <c r="BE1072" i="12"/>
  <c r="BM1072" i="12"/>
  <c r="BU1072" i="12"/>
  <c r="CC1072" i="12"/>
  <c r="CK1072" i="12"/>
  <c r="CS1072" i="12"/>
  <c r="DA1072" i="12"/>
  <c r="D1073" i="12"/>
  <c r="L1073" i="12"/>
  <c r="T1073" i="12"/>
  <c r="AB1073" i="12"/>
  <c r="AJ1073" i="12"/>
  <c r="AR1073" i="12"/>
  <c r="AZ1073" i="12"/>
  <c r="BH1073" i="12"/>
  <c r="BP1073" i="12"/>
  <c r="BX1073" i="12"/>
  <c r="CF1073" i="12"/>
  <c r="CN1073" i="12"/>
  <c r="CV1073" i="12"/>
  <c r="DD1073" i="12"/>
  <c r="G1074" i="12"/>
  <c r="O1074" i="12"/>
  <c r="W1074" i="12"/>
  <c r="AE1074" i="12"/>
  <c r="AM1074" i="12"/>
  <c r="AU1074" i="12"/>
  <c r="BC1074" i="12"/>
  <c r="BK1074" i="12"/>
  <c r="BS1074" i="12"/>
  <c r="CA1074" i="12"/>
  <c r="CI1074" i="12"/>
  <c r="CQ1074" i="12"/>
  <c r="CY1074" i="12"/>
  <c r="DG1074" i="12"/>
  <c r="J1075" i="12"/>
  <c r="R1075" i="12"/>
  <c r="Z1075" i="12"/>
  <c r="AH1075" i="12"/>
  <c r="AP1075" i="12"/>
  <c r="AX1075" i="12"/>
  <c r="BF1075" i="12"/>
  <c r="BN1075" i="12"/>
  <c r="BV1075" i="12"/>
  <c r="CD1075" i="12"/>
  <c r="CL1075" i="12"/>
  <c r="CT1075" i="12"/>
  <c r="DB1075" i="12"/>
  <c r="E1076" i="12"/>
  <c r="M1076" i="12"/>
  <c r="U1076" i="12"/>
  <c r="AC1076" i="12"/>
  <c r="AK1076" i="12"/>
  <c r="AS1076" i="12"/>
  <c r="BA1076" i="12"/>
  <c r="BI1076" i="12"/>
  <c r="BQ1076" i="12"/>
  <c r="BY1076" i="12"/>
  <c r="CG1076" i="12"/>
  <c r="CO1076" i="12"/>
  <c r="CW1076" i="12"/>
  <c r="DE1076" i="12"/>
  <c r="H1077" i="12"/>
  <c r="P1077" i="12"/>
  <c r="X1077" i="12"/>
  <c r="AF1077" i="12"/>
  <c r="AN1077" i="12"/>
  <c r="AV1077" i="12"/>
  <c r="BD1077" i="12"/>
  <c r="BL1077" i="12"/>
  <c r="BT1077" i="12"/>
  <c r="CB1077" i="12"/>
  <c r="CJ1077" i="12"/>
  <c r="CR1077" i="12"/>
  <c r="CZ1077" i="12"/>
  <c r="DH1077" i="12"/>
  <c r="K1078" i="12"/>
  <c r="S1078" i="12"/>
  <c r="AA1078" i="12"/>
  <c r="AI1078" i="12"/>
  <c r="AQ1078" i="12"/>
  <c r="AY1078" i="12"/>
  <c r="BG1078" i="12"/>
  <c r="BO1078" i="12"/>
  <c r="BW1078" i="12"/>
  <c r="CE1078" i="12"/>
  <c r="CM1078" i="12"/>
  <c r="CU1078" i="12"/>
  <c r="DC1078" i="12"/>
  <c r="F1079" i="12"/>
  <c r="N1079" i="12"/>
  <c r="V1079" i="12"/>
  <c r="AD1079" i="12"/>
  <c r="AL1079" i="12"/>
  <c r="AT1079" i="12"/>
  <c r="BB1079" i="12"/>
  <c r="BJ1079" i="12"/>
  <c r="BR1079" i="12"/>
  <c r="BZ1079" i="12"/>
  <c r="CH1079" i="12"/>
  <c r="CP1079" i="12"/>
  <c r="CX1079" i="12"/>
  <c r="DF1079" i="12"/>
  <c r="I1080" i="12"/>
  <c r="Q1080" i="12"/>
  <c r="Y1080" i="12"/>
  <c r="AG1080" i="12"/>
  <c r="AO1080" i="12"/>
  <c r="AW1080" i="12"/>
  <c r="BE1080" i="12"/>
  <c r="BM1080" i="12"/>
  <c r="BU1080" i="12"/>
  <c r="CC1080" i="12"/>
  <c r="CK1080" i="12"/>
  <c r="CS1080" i="12"/>
  <c r="DA1080" i="12"/>
  <c r="D1081" i="12"/>
  <c r="L1081" i="12"/>
  <c r="T1081" i="12"/>
  <c r="AB1081" i="12"/>
  <c r="AJ1081" i="12"/>
  <c r="AR1081" i="12"/>
  <c r="AZ1081" i="12"/>
  <c r="BH1081" i="12"/>
  <c r="BP1081" i="12"/>
  <c r="BX1081" i="12"/>
  <c r="CF1081" i="12"/>
  <c r="CN1081" i="12"/>
  <c r="CV1081" i="12"/>
  <c r="DD1081" i="12"/>
  <c r="G1082" i="12"/>
  <c r="O1082" i="12"/>
  <c r="W1082" i="12"/>
  <c r="AE1082" i="12"/>
  <c r="AM1082" i="12"/>
  <c r="AU1082" i="12"/>
  <c r="BC1082" i="12"/>
  <c r="BK1082" i="12"/>
  <c r="BS1082" i="12"/>
  <c r="CA1082" i="12"/>
  <c r="CI1082" i="12"/>
  <c r="CQ1082" i="12"/>
  <c r="CY1082" i="12"/>
  <c r="DG1082" i="12"/>
  <c r="J1083" i="12"/>
  <c r="R1083" i="12"/>
  <c r="Z1083" i="12"/>
  <c r="AH1083" i="12"/>
  <c r="AP1083" i="12"/>
  <c r="AX1083" i="12"/>
  <c r="BF1083" i="12"/>
  <c r="BN1083" i="12"/>
  <c r="BV1083" i="12"/>
  <c r="CD1083" i="12"/>
  <c r="CL1083" i="12"/>
  <c r="CT1083" i="12"/>
  <c r="DB1083" i="12"/>
  <c r="E1084" i="12"/>
  <c r="M1084" i="12"/>
  <c r="U1084" i="12"/>
  <c r="AC1084" i="12"/>
  <c r="AK1084" i="12"/>
  <c r="AS1084" i="12"/>
  <c r="BA1084" i="12"/>
  <c r="BI1084" i="12"/>
  <c r="BQ1084" i="12"/>
  <c r="BY1084" i="12"/>
  <c r="CG1084" i="12"/>
  <c r="CO1084" i="12"/>
  <c r="CW1084" i="12"/>
  <c r="DE1084" i="12"/>
  <c r="H1085" i="12"/>
  <c r="P1085" i="12"/>
  <c r="X1085" i="12"/>
  <c r="AF1085" i="12"/>
  <c r="AN1085" i="12"/>
  <c r="AV1085" i="12"/>
  <c r="BD1085" i="12"/>
  <c r="BL1085" i="12"/>
  <c r="BT1085" i="12"/>
  <c r="CB1085" i="12"/>
  <c r="CJ1085" i="12"/>
  <c r="CR1085" i="12"/>
  <c r="CZ1085" i="12"/>
  <c r="DH1085" i="12"/>
  <c r="K1086" i="12"/>
  <c r="S1086" i="12"/>
  <c r="AA1086" i="12"/>
  <c r="AI1086" i="12"/>
  <c r="AQ1086" i="12"/>
  <c r="AY1086" i="12"/>
  <c r="BG1086" i="12"/>
  <c r="BO1086" i="12"/>
  <c r="BW1086" i="12"/>
  <c r="CE1086" i="12"/>
  <c r="CM1086" i="12"/>
  <c r="CU1086" i="12"/>
  <c r="DC1086" i="12"/>
  <c r="F1087" i="12"/>
  <c r="N1087" i="12"/>
  <c r="V1087" i="12"/>
  <c r="AD1087" i="12"/>
  <c r="AL1087" i="12"/>
  <c r="AT1087" i="12"/>
  <c r="BB1087" i="12"/>
  <c r="BJ1087" i="12"/>
  <c r="BR1087" i="12"/>
  <c r="BZ1087" i="12"/>
  <c r="CH1087" i="12"/>
  <c r="CP1087" i="12"/>
  <c r="CX1087" i="12"/>
  <c r="DF1087" i="12"/>
  <c r="I1088" i="12"/>
  <c r="Q1088" i="12"/>
  <c r="Y1088" i="12"/>
  <c r="AG1088" i="12"/>
  <c r="AO1088" i="12"/>
  <c r="AW1088" i="12"/>
  <c r="BE1088" i="12"/>
  <c r="BM1088" i="12"/>
  <c r="BU1088" i="12"/>
  <c r="AQ1038" i="12"/>
  <c r="DG1045" i="12"/>
  <c r="BC1047" i="12"/>
  <c r="BV1048" i="12"/>
  <c r="CO1049" i="12"/>
  <c r="DH1050" i="12"/>
  <c r="V1052" i="12"/>
  <c r="AO1053" i="12"/>
  <c r="BH1054" i="12"/>
  <c r="CA1055" i="12"/>
  <c r="CT1056" i="12"/>
  <c r="BH1057" i="12"/>
  <c r="DA1057" i="12"/>
  <c r="AB1058" i="12"/>
  <c r="BH1058" i="12"/>
  <c r="CN1058" i="12"/>
  <c r="O1059" i="12"/>
  <c r="AU1059" i="12"/>
  <c r="CA1059" i="12"/>
  <c r="DG1059" i="12"/>
  <c r="AH1060" i="12"/>
  <c r="BN1060" i="12"/>
  <c r="CT1060" i="12"/>
  <c r="U1061" i="12"/>
  <c r="BA1061" i="12"/>
  <c r="CG1061" i="12"/>
  <c r="H1062" i="12"/>
  <c r="AN1062" i="12"/>
  <c r="BT1062" i="12"/>
  <c r="CZ1062" i="12"/>
  <c r="AA1063" i="12"/>
  <c r="BG1063" i="12"/>
  <c r="CM1063" i="12"/>
  <c r="N1064" i="12"/>
  <c r="AT1064" i="12"/>
  <c r="BZ1064" i="12"/>
  <c r="DF1064" i="12"/>
  <c r="AG1065" i="12"/>
  <c r="BM1065" i="12"/>
  <c r="CS1065" i="12"/>
  <c r="T1066" i="12"/>
  <c r="AZ1066" i="12"/>
  <c r="CF1066" i="12"/>
  <c r="CR1066" i="12"/>
  <c r="CZ1066" i="12"/>
  <c r="DH1066" i="12"/>
  <c r="K1067" i="12"/>
  <c r="S1067" i="12"/>
  <c r="AA1067" i="12"/>
  <c r="AI1067" i="12"/>
  <c r="AQ1067" i="12"/>
  <c r="AY1067" i="12"/>
  <c r="BG1067" i="12"/>
  <c r="BO1067" i="12"/>
  <c r="BW1067" i="12"/>
  <c r="CE1067" i="12"/>
  <c r="CM1067" i="12"/>
  <c r="CU1067" i="12"/>
  <c r="DC1067" i="12"/>
  <c r="F1068" i="12"/>
  <c r="N1068" i="12"/>
  <c r="V1068" i="12"/>
  <c r="AD1068" i="12"/>
  <c r="AL1068" i="12"/>
  <c r="AT1068" i="12"/>
  <c r="BB1068" i="12"/>
  <c r="BJ1068" i="12"/>
  <c r="BR1068" i="12"/>
  <c r="BZ1068" i="12"/>
  <c r="CH1068" i="12"/>
  <c r="CP1068" i="12"/>
  <c r="CX1068" i="12"/>
  <c r="DF1068" i="12"/>
  <c r="I1069" i="12"/>
  <c r="Q1069" i="12"/>
  <c r="Y1069" i="12"/>
  <c r="AG1069" i="12"/>
  <c r="AO1069" i="12"/>
  <c r="AW1069" i="12"/>
  <c r="BE1069" i="12"/>
  <c r="BM1069" i="12"/>
  <c r="BU1069" i="12"/>
  <c r="CC1069" i="12"/>
  <c r="CK1069" i="12"/>
  <c r="CS1069" i="12"/>
  <c r="DA1069" i="12"/>
  <c r="D1070" i="12"/>
  <c r="L1070" i="12"/>
  <c r="T1070" i="12"/>
  <c r="AB1070" i="12"/>
  <c r="AJ1070" i="12"/>
  <c r="AR1070" i="12"/>
  <c r="AZ1070" i="12"/>
  <c r="BH1070" i="12"/>
  <c r="BP1070" i="12"/>
  <c r="BX1070" i="12"/>
  <c r="CF1070" i="12"/>
  <c r="CN1070" i="12"/>
  <c r="CV1070" i="12"/>
  <c r="DD1070" i="12"/>
  <c r="G1071" i="12"/>
  <c r="O1071" i="12"/>
  <c r="W1071" i="12"/>
  <c r="AE1071" i="12"/>
  <c r="AM1071" i="12"/>
  <c r="AU1071" i="12"/>
  <c r="BC1071" i="12"/>
  <c r="BK1071" i="12"/>
  <c r="BS1071" i="12"/>
  <c r="CA1071" i="12"/>
  <c r="CI1071" i="12"/>
  <c r="CQ1071" i="12"/>
  <c r="CY1071" i="12"/>
  <c r="DG1071" i="12"/>
  <c r="J1072" i="12"/>
  <c r="R1072" i="12"/>
  <c r="Z1072" i="12"/>
  <c r="AH1072" i="12"/>
  <c r="AP1072" i="12"/>
  <c r="AX1072" i="12"/>
  <c r="BF1072" i="12"/>
  <c r="BN1072" i="12"/>
  <c r="BV1072" i="12"/>
  <c r="CD1072" i="12"/>
  <c r="CL1072" i="12"/>
  <c r="CT1072" i="12"/>
  <c r="DB1072" i="12"/>
  <c r="E1073" i="12"/>
  <c r="M1073" i="12"/>
  <c r="U1073" i="12"/>
  <c r="AC1073" i="12"/>
  <c r="AK1073" i="12"/>
  <c r="AS1073" i="12"/>
  <c r="BA1073" i="12"/>
  <c r="BI1073" i="12"/>
  <c r="BQ1073" i="12"/>
  <c r="BY1073" i="12"/>
  <c r="CG1073" i="12"/>
  <c r="CO1073" i="12"/>
  <c r="CW1073" i="12"/>
  <c r="DE1073" i="12"/>
  <c r="H1074" i="12"/>
  <c r="P1074" i="12"/>
  <c r="X1074" i="12"/>
  <c r="AF1074" i="12"/>
  <c r="AN1074" i="12"/>
  <c r="AV1074" i="12"/>
  <c r="BD1074" i="12"/>
  <c r="BL1074" i="12"/>
  <c r="BT1074" i="12"/>
  <c r="CB1074" i="12"/>
  <c r="CJ1074" i="12"/>
  <c r="CR1074" i="12"/>
  <c r="CZ1074" i="12"/>
  <c r="DH1074" i="12"/>
  <c r="K1075" i="12"/>
  <c r="S1075" i="12"/>
  <c r="AA1075" i="12"/>
  <c r="AI1075" i="12"/>
  <c r="AQ1075" i="12"/>
  <c r="AY1075" i="12"/>
  <c r="BG1075" i="12"/>
  <c r="BO1075" i="12"/>
  <c r="BW1075" i="12"/>
  <c r="CE1075" i="12"/>
  <c r="CM1075" i="12"/>
  <c r="CU1075" i="12"/>
  <c r="DC1075" i="12"/>
  <c r="F1076" i="12"/>
  <c r="N1076" i="12"/>
  <c r="V1076" i="12"/>
  <c r="AD1076" i="12"/>
  <c r="AL1076" i="12"/>
  <c r="AT1076" i="12"/>
  <c r="BB1076" i="12"/>
  <c r="BJ1076" i="12"/>
  <c r="BR1076" i="12"/>
  <c r="BZ1076" i="12"/>
  <c r="CH1076" i="12"/>
  <c r="CP1076" i="12"/>
  <c r="CX1076" i="12"/>
  <c r="DF1076" i="12"/>
  <c r="I1077" i="12"/>
  <c r="Q1077" i="12"/>
  <c r="Y1077" i="12"/>
  <c r="AG1077" i="12"/>
  <c r="AO1077" i="12"/>
  <c r="AW1077" i="12"/>
  <c r="BE1077" i="12"/>
  <c r="BM1077" i="12"/>
  <c r="BU1077" i="12"/>
  <c r="CC1077" i="12"/>
  <c r="CK1077" i="12"/>
  <c r="CS1077" i="12"/>
  <c r="DA1077" i="12"/>
  <c r="D1078" i="12"/>
  <c r="L1078" i="12"/>
  <c r="T1078" i="12"/>
  <c r="AB1078" i="12"/>
  <c r="AJ1078" i="12"/>
  <c r="AR1078" i="12"/>
  <c r="AZ1078" i="12"/>
  <c r="BH1078" i="12"/>
  <c r="BP1078" i="12"/>
  <c r="BX1078" i="12"/>
  <c r="CF1078" i="12"/>
  <c r="CN1078" i="12"/>
  <c r="CV1078" i="12"/>
  <c r="DD1078" i="12"/>
  <c r="G1079" i="12"/>
  <c r="O1079" i="12"/>
  <c r="W1079" i="12"/>
  <c r="AE1079" i="12"/>
  <c r="AM1079" i="12"/>
  <c r="AU1079" i="12"/>
  <c r="BC1079" i="12"/>
  <c r="BK1079" i="12"/>
  <c r="BS1079" i="12"/>
  <c r="CA1079" i="12"/>
  <c r="CI1079" i="12"/>
  <c r="CQ1079" i="12"/>
  <c r="CY1079" i="12"/>
  <c r="DG1079" i="12"/>
  <c r="J1080" i="12"/>
  <c r="R1080" i="12"/>
  <c r="Z1080" i="12"/>
  <c r="AH1080" i="12"/>
  <c r="AP1080" i="12"/>
  <c r="AX1080" i="12"/>
  <c r="BF1080" i="12"/>
  <c r="BN1080" i="12"/>
  <c r="BV1080" i="12"/>
  <c r="CD1080" i="12"/>
  <c r="CL1080" i="12"/>
  <c r="CT1080" i="12"/>
  <c r="DB1080" i="12"/>
  <c r="E1081" i="12"/>
  <c r="M1081" i="12"/>
  <c r="U1081" i="12"/>
  <c r="AC1081" i="12"/>
  <c r="AK1081" i="12"/>
  <c r="AS1081" i="12"/>
  <c r="BA1081" i="12"/>
  <c r="BI1081" i="12"/>
  <c r="BQ1081" i="12"/>
  <c r="BY1081" i="12"/>
  <c r="CG1081" i="12"/>
  <c r="CO1081" i="12"/>
  <c r="CW1081" i="12"/>
  <c r="DE1081" i="12"/>
  <c r="H1082" i="12"/>
  <c r="P1082" i="12"/>
  <c r="X1082" i="12"/>
  <c r="AF1082" i="12"/>
  <c r="AN1082" i="12"/>
  <c r="AV1082" i="12"/>
  <c r="BD1082" i="12"/>
  <c r="BL1082" i="12"/>
  <c r="BT1082" i="12"/>
  <c r="CB1082" i="12"/>
  <c r="CJ1082" i="12"/>
  <c r="CR1082" i="12"/>
  <c r="CZ1082" i="12"/>
  <c r="DH1082" i="12"/>
  <c r="K1083" i="12"/>
  <c r="S1083" i="12"/>
  <c r="AA1083" i="12"/>
  <c r="AI1083" i="12"/>
  <c r="AQ1083" i="12"/>
  <c r="AY1083" i="12"/>
  <c r="BG1083" i="12"/>
  <c r="BO1083" i="12"/>
  <c r="BW1083" i="12"/>
  <c r="CE1083" i="12"/>
  <c r="CM1083" i="12"/>
  <c r="CU1083" i="12"/>
  <c r="DC1083" i="12"/>
  <c r="F1084" i="12"/>
  <c r="N1084" i="12"/>
  <c r="V1084" i="12"/>
  <c r="AD1084" i="12"/>
  <c r="AL1084" i="12"/>
  <c r="AT1084" i="12"/>
  <c r="BB1084" i="12"/>
  <c r="BJ1084" i="12"/>
  <c r="BR1084" i="12"/>
  <c r="BZ1084" i="12"/>
  <c r="CH1084" i="12"/>
  <c r="CP1084" i="12"/>
  <c r="CX1084" i="12"/>
  <c r="DF1084" i="12"/>
  <c r="I1085" i="12"/>
  <c r="Q1085" i="12"/>
  <c r="Y1085" i="12"/>
  <c r="AG1085" i="12"/>
  <c r="AO1085" i="12"/>
  <c r="AW1085" i="12"/>
  <c r="BE1085" i="12"/>
  <c r="BM1085" i="12"/>
  <c r="BU1085" i="12"/>
  <c r="CC1085" i="12"/>
  <c r="CK1085" i="12"/>
  <c r="CS1085" i="12"/>
  <c r="DA1085" i="12"/>
  <c r="D1086" i="12"/>
  <c r="L1086" i="12"/>
  <c r="T1086" i="12"/>
  <c r="AB1086" i="12"/>
  <c r="AJ1086" i="12"/>
  <c r="AR1086" i="12"/>
  <c r="AZ1086" i="12"/>
  <c r="BH1086" i="12"/>
  <c r="BP1086" i="12"/>
  <c r="BX1086" i="12"/>
  <c r="CF1086" i="12"/>
  <c r="CN1086" i="12"/>
  <c r="CV1086" i="12"/>
  <c r="DD1086" i="12"/>
  <c r="G1087" i="12"/>
  <c r="O1087" i="12"/>
  <c r="W1087" i="12"/>
  <c r="AE1087" i="12"/>
  <c r="AM1087" i="12"/>
  <c r="AU1087" i="12"/>
  <c r="BC1087" i="12"/>
  <c r="BK1087" i="12"/>
  <c r="BS1087" i="12"/>
  <c r="CA1087" i="12"/>
  <c r="CI1087" i="12"/>
  <c r="CQ1087" i="12"/>
  <c r="CY1087" i="12"/>
  <c r="DG1087" i="12"/>
  <c r="J1088" i="12"/>
  <c r="R1088" i="12"/>
  <c r="Z1088" i="12"/>
  <c r="AH1088" i="12"/>
  <c r="AP1088" i="12"/>
  <c r="AX1088" i="12"/>
  <c r="BF1088" i="12"/>
  <c r="BN1088" i="12"/>
  <c r="BV1088" i="12"/>
  <c r="BC1039" i="12"/>
  <c r="S1046" i="12"/>
  <c r="BJ1047" i="12"/>
  <c r="CC1048" i="12"/>
  <c r="CV1049" i="12"/>
  <c r="J1051" i="12"/>
  <c r="AC1052" i="12"/>
  <c r="AV1053" i="12"/>
  <c r="BO1054" i="12"/>
  <c r="CH1055" i="12"/>
  <c r="DA1056" i="12"/>
  <c r="BI1057" i="12"/>
  <c r="DB1057" i="12"/>
  <c r="AC1058" i="12"/>
  <c r="BI1058" i="12"/>
  <c r="CO1058" i="12"/>
  <c r="P1059" i="12"/>
  <c r="AV1059" i="12"/>
  <c r="CB1059" i="12"/>
  <c r="DH1059" i="12"/>
  <c r="AI1060" i="12"/>
  <c r="BO1060" i="12"/>
  <c r="CU1060" i="12"/>
  <c r="V1061" i="12"/>
  <c r="BB1061" i="12"/>
  <c r="CH1061" i="12"/>
  <c r="I1062" i="12"/>
  <c r="AO1062" i="12"/>
  <c r="BU1062" i="12"/>
  <c r="DA1062" i="12"/>
  <c r="AB1063" i="12"/>
  <c r="BH1063" i="12"/>
  <c r="CN1063" i="12"/>
  <c r="O1064" i="12"/>
  <c r="AU1064" i="12"/>
  <c r="CA1064" i="12"/>
  <c r="DG1064" i="12"/>
  <c r="AH1065" i="12"/>
  <c r="BN1065" i="12"/>
  <c r="CT1065" i="12"/>
  <c r="U1066" i="12"/>
  <c r="BA1066" i="12"/>
  <c r="CG1066" i="12"/>
  <c r="CS1066" i="12"/>
  <c r="DA1066" i="12"/>
  <c r="D1067" i="12"/>
  <c r="L1067" i="12"/>
  <c r="T1067" i="12"/>
  <c r="AB1067" i="12"/>
  <c r="AJ1067" i="12"/>
  <c r="AR1067" i="12"/>
  <c r="AZ1067" i="12"/>
  <c r="BH1067" i="12"/>
  <c r="BP1067" i="12"/>
  <c r="BX1067" i="12"/>
  <c r="CF1067" i="12"/>
  <c r="CN1067" i="12"/>
  <c r="CV1067" i="12"/>
  <c r="DD1067" i="12"/>
  <c r="G1068" i="12"/>
  <c r="O1068" i="12"/>
  <c r="W1068" i="12"/>
  <c r="AE1068" i="12"/>
  <c r="AM1068" i="12"/>
  <c r="AU1068" i="12"/>
  <c r="BC1068" i="12"/>
  <c r="BK1068" i="12"/>
  <c r="BS1068" i="12"/>
  <c r="CA1068" i="12"/>
  <c r="CI1068" i="12"/>
  <c r="CQ1068" i="12"/>
  <c r="CY1068" i="12"/>
  <c r="DG1068" i="12"/>
  <c r="J1069" i="12"/>
  <c r="R1069" i="12"/>
  <c r="Z1069" i="12"/>
  <c r="AH1069" i="12"/>
  <c r="AP1069" i="12"/>
  <c r="AX1069" i="12"/>
  <c r="BF1069" i="12"/>
  <c r="BN1069" i="12"/>
  <c r="BV1069" i="12"/>
  <c r="CD1069" i="12"/>
  <c r="CL1069" i="12"/>
  <c r="CT1069" i="12"/>
  <c r="DB1069" i="12"/>
  <c r="E1070" i="12"/>
  <c r="M1070" i="12"/>
  <c r="U1070" i="12"/>
  <c r="AC1070" i="12"/>
  <c r="AK1070" i="12"/>
  <c r="AS1070" i="12"/>
  <c r="BA1070" i="12"/>
  <c r="BI1070" i="12"/>
  <c r="BQ1070" i="12"/>
  <c r="BY1070" i="12"/>
  <c r="CG1070" i="12"/>
  <c r="CO1070" i="12"/>
  <c r="CW1070" i="12"/>
  <c r="DE1070" i="12"/>
  <c r="H1071" i="12"/>
  <c r="P1071" i="12"/>
  <c r="X1071" i="12"/>
  <c r="AF1071" i="12"/>
  <c r="AN1071" i="12"/>
  <c r="AV1071" i="12"/>
  <c r="BD1071" i="12"/>
  <c r="BL1071" i="12"/>
  <c r="BT1071" i="12"/>
  <c r="CB1071" i="12"/>
  <c r="CJ1071" i="12"/>
  <c r="CR1071" i="12"/>
  <c r="CZ1071" i="12"/>
  <c r="DH1071" i="12"/>
  <c r="K1072" i="12"/>
  <c r="S1072" i="12"/>
  <c r="AA1072" i="12"/>
  <c r="AI1072" i="12"/>
  <c r="AQ1072" i="12"/>
  <c r="AY1072" i="12"/>
  <c r="BG1072" i="12"/>
  <c r="BO1072" i="12"/>
  <c r="BW1072" i="12"/>
  <c r="CE1072" i="12"/>
  <c r="CM1072" i="12"/>
  <c r="CU1072" i="12"/>
  <c r="DC1072" i="12"/>
  <c r="F1073" i="12"/>
  <c r="N1073" i="12"/>
  <c r="V1073" i="12"/>
  <c r="AD1073" i="12"/>
  <c r="AL1073" i="12"/>
  <c r="AT1073" i="12"/>
  <c r="BB1073" i="12"/>
  <c r="BJ1073" i="12"/>
  <c r="BR1073" i="12"/>
  <c r="BZ1073" i="12"/>
  <c r="CH1073" i="12"/>
  <c r="CP1073" i="12"/>
  <c r="CX1073" i="12"/>
  <c r="DF1073" i="12"/>
  <c r="I1074" i="12"/>
  <c r="Q1074" i="12"/>
  <c r="Y1074" i="12"/>
  <c r="AG1074" i="12"/>
  <c r="AO1074" i="12"/>
  <c r="AW1074" i="12"/>
  <c r="BE1074" i="12"/>
  <c r="BM1074" i="12"/>
  <c r="BU1074" i="12"/>
  <c r="CC1074" i="12"/>
  <c r="CK1074" i="12"/>
  <c r="CS1074" i="12"/>
  <c r="DA1074" i="12"/>
  <c r="D1075" i="12"/>
  <c r="L1075" i="12"/>
  <c r="T1075" i="12"/>
  <c r="AB1075" i="12"/>
  <c r="AJ1075" i="12"/>
  <c r="AR1075" i="12"/>
  <c r="AZ1075" i="12"/>
  <c r="BH1075" i="12"/>
  <c r="BP1075" i="12"/>
  <c r="BX1075" i="12"/>
  <c r="CF1075" i="12"/>
  <c r="CN1075" i="12"/>
  <c r="CV1075" i="12"/>
  <c r="DD1075" i="12"/>
  <c r="G1076" i="12"/>
  <c r="O1076" i="12"/>
  <c r="W1076" i="12"/>
  <c r="AE1076" i="12"/>
  <c r="AM1076" i="12"/>
  <c r="AU1076" i="12"/>
  <c r="BC1076" i="12"/>
  <c r="BK1076" i="12"/>
  <c r="BS1076" i="12"/>
  <c r="CA1076" i="12"/>
  <c r="CI1076" i="12"/>
  <c r="CQ1076" i="12"/>
  <c r="CY1076" i="12"/>
  <c r="DG1076" i="12"/>
  <c r="J1077" i="12"/>
  <c r="R1077" i="12"/>
  <c r="Z1077" i="12"/>
  <c r="AH1077" i="12"/>
  <c r="AP1077" i="12"/>
  <c r="AX1077" i="12"/>
  <c r="BF1077" i="12"/>
  <c r="BN1077" i="12"/>
  <c r="BV1077" i="12"/>
  <c r="CD1077" i="12"/>
  <c r="CL1077" i="12"/>
  <c r="CT1077" i="12"/>
  <c r="DB1077" i="12"/>
  <c r="E1078" i="12"/>
  <c r="M1078" i="12"/>
  <c r="U1078" i="12"/>
  <c r="AC1078" i="12"/>
  <c r="AK1078" i="12"/>
  <c r="AS1078" i="12"/>
  <c r="BA1078" i="12"/>
  <c r="BI1078" i="12"/>
  <c r="BQ1078" i="12"/>
  <c r="BY1078" i="12"/>
  <c r="CG1078" i="12"/>
  <c r="CO1078" i="12"/>
  <c r="CW1078" i="12"/>
  <c r="DE1078" i="12"/>
  <c r="H1079" i="12"/>
  <c r="P1079" i="12"/>
  <c r="X1079" i="12"/>
  <c r="AF1079" i="12"/>
  <c r="AN1079" i="12"/>
  <c r="AV1079" i="12"/>
  <c r="BD1079" i="12"/>
  <c r="BL1079" i="12"/>
  <c r="BT1079" i="12"/>
  <c r="CB1079" i="12"/>
  <c r="CJ1079" i="12"/>
  <c r="CR1079" i="12"/>
  <c r="CZ1079" i="12"/>
  <c r="DH1079" i="12"/>
  <c r="K1080" i="12"/>
  <c r="S1080" i="12"/>
  <c r="AA1080" i="12"/>
  <c r="AI1080" i="12"/>
  <c r="AQ1080" i="12"/>
  <c r="AY1080" i="12"/>
  <c r="BG1080" i="12"/>
  <c r="BO1080" i="12"/>
  <c r="BW1080" i="12"/>
  <c r="CE1080" i="12"/>
  <c r="CM1080" i="12"/>
  <c r="CU1080" i="12"/>
  <c r="DC1080" i="12"/>
  <c r="F1081" i="12"/>
  <c r="N1081" i="12"/>
  <c r="V1081" i="12"/>
  <c r="AD1081" i="12"/>
  <c r="AL1081" i="12"/>
  <c r="AT1081" i="12"/>
  <c r="BB1081" i="12"/>
  <c r="BJ1081" i="12"/>
  <c r="BR1081" i="12"/>
  <c r="BZ1081" i="12"/>
  <c r="CH1081" i="12"/>
  <c r="CP1081" i="12"/>
  <c r="CX1081" i="12"/>
  <c r="DF1081" i="12"/>
  <c r="I1082" i="12"/>
  <c r="Q1082" i="12"/>
  <c r="Y1082" i="12"/>
  <c r="AG1082" i="12"/>
  <c r="AO1082" i="12"/>
  <c r="AW1082" i="12"/>
  <c r="BE1082" i="12"/>
  <c r="BM1082" i="12"/>
  <c r="BU1082" i="12"/>
  <c r="CC1082" i="12"/>
  <c r="CK1082" i="12"/>
  <c r="CS1082" i="12"/>
  <c r="DA1082" i="12"/>
  <c r="D1083" i="12"/>
  <c r="L1083" i="12"/>
  <c r="T1083" i="12"/>
  <c r="AB1083" i="12"/>
  <c r="AJ1083" i="12"/>
  <c r="AR1083" i="12"/>
  <c r="AZ1083" i="12"/>
  <c r="BH1083" i="12"/>
  <c r="BP1083" i="12"/>
  <c r="BX1083" i="12"/>
  <c r="CF1083" i="12"/>
  <c r="CN1083" i="12"/>
  <c r="CV1083" i="12"/>
  <c r="DD1083" i="12"/>
  <c r="G1084" i="12"/>
  <c r="O1084" i="12"/>
  <c r="W1084" i="12"/>
  <c r="AE1084" i="12"/>
  <c r="AM1084" i="12"/>
  <c r="AU1084" i="12"/>
  <c r="BC1084" i="12"/>
  <c r="BK1084" i="12"/>
  <c r="BS1084" i="12"/>
  <c r="CA1084" i="12"/>
  <c r="CI1084" i="12"/>
  <c r="CQ1084" i="12"/>
  <c r="CY1084" i="12"/>
  <c r="DG1084" i="12"/>
  <c r="J1085" i="12"/>
  <c r="R1085" i="12"/>
  <c r="Z1085" i="12"/>
  <c r="AH1085" i="12"/>
  <c r="AP1085" i="12"/>
  <c r="AX1085" i="12"/>
  <c r="BF1085" i="12"/>
  <c r="BN1085" i="12"/>
  <c r="BV1085" i="12"/>
  <c r="CD1085" i="12"/>
  <c r="CL1085" i="12"/>
  <c r="CT1085" i="12"/>
  <c r="DB1085" i="12"/>
  <c r="E1086" i="12"/>
  <c r="M1086" i="12"/>
  <c r="U1086" i="12"/>
  <c r="AC1086" i="12"/>
  <c r="AK1086" i="12"/>
  <c r="AS1086" i="12"/>
  <c r="BA1086" i="12"/>
  <c r="BI1086" i="12"/>
  <c r="BQ1086" i="12"/>
  <c r="BY1086" i="12"/>
  <c r="CG1086" i="12"/>
  <c r="CO1086" i="12"/>
  <c r="CW1086" i="12"/>
  <c r="DE1086" i="12"/>
  <c r="H1087" i="12"/>
  <c r="P1087" i="12"/>
  <c r="X1087" i="12"/>
  <c r="AF1087" i="12"/>
  <c r="AN1087" i="12"/>
  <c r="AV1087" i="12"/>
  <c r="BD1087" i="12"/>
  <c r="BL1087" i="12"/>
  <c r="BT1087" i="12"/>
  <c r="CB1087" i="12"/>
  <c r="CJ1087" i="12"/>
  <c r="CR1087" i="12"/>
  <c r="CZ1087" i="12"/>
  <c r="DH1087" i="12"/>
  <c r="K1088" i="12"/>
  <c r="S1088" i="12"/>
  <c r="AA1088" i="12"/>
  <c r="AI1088" i="12"/>
  <c r="AQ1088" i="12"/>
  <c r="AY1088" i="12"/>
  <c r="BG1088" i="12"/>
  <c r="BO1088" i="12"/>
  <c r="BW1088" i="12"/>
  <c r="BQ1042" i="12"/>
  <c r="BN1046" i="12"/>
  <c r="CI1047" i="12"/>
  <c r="DB1048" i="12"/>
  <c r="P1050" i="12"/>
  <c r="AI1051" i="12"/>
  <c r="BB1052" i="12"/>
  <c r="BU1053" i="12"/>
  <c r="CN1054" i="12"/>
  <c r="DG1055" i="12"/>
  <c r="M1057" i="12"/>
  <c r="BV1057" i="12"/>
  <c r="D1058" i="12"/>
  <c r="AJ1058" i="12"/>
  <c r="BP1058" i="12"/>
  <c r="CV1058" i="12"/>
  <c r="W1059" i="12"/>
  <c r="BC1059" i="12"/>
  <c r="CI1059" i="12"/>
  <c r="J1060" i="12"/>
  <c r="AP1060" i="12"/>
  <c r="BV1060" i="12"/>
  <c r="DB1060" i="12"/>
  <c r="AC1061" i="12"/>
  <c r="BI1061" i="12"/>
  <c r="CO1061" i="12"/>
  <c r="P1062" i="12"/>
  <c r="AV1062" i="12"/>
  <c r="CB1062" i="12"/>
  <c r="DH1062" i="12"/>
  <c r="AI1063" i="12"/>
  <c r="BO1063" i="12"/>
  <c r="CU1063" i="12"/>
  <c r="V1064" i="12"/>
  <c r="BB1064" i="12"/>
  <c r="CH1064" i="12"/>
  <c r="I1065" i="12"/>
  <c r="AO1065" i="12"/>
  <c r="BU1065" i="12"/>
  <c r="DA1065" i="12"/>
  <c r="AB1066" i="12"/>
  <c r="BH1066" i="12"/>
  <c r="CI1066" i="12"/>
  <c r="CT1066" i="12"/>
  <c r="DB1066" i="12"/>
  <c r="E1067" i="12"/>
  <c r="M1067" i="12"/>
  <c r="U1067" i="12"/>
  <c r="AC1067" i="12"/>
  <c r="AK1067" i="12"/>
  <c r="AS1067" i="12"/>
  <c r="BA1067" i="12"/>
  <c r="BI1067" i="12"/>
  <c r="BQ1067" i="12"/>
  <c r="BY1067" i="12"/>
  <c r="CG1067" i="12"/>
  <c r="CO1067" i="12"/>
  <c r="CW1067" i="12"/>
  <c r="DE1067" i="12"/>
  <c r="H1068" i="12"/>
  <c r="P1068" i="12"/>
  <c r="X1068" i="12"/>
  <c r="AF1068" i="12"/>
  <c r="AN1068" i="12"/>
  <c r="AV1068" i="12"/>
  <c r="BD1068" i="12"/>
  <c r="BL1068" i="12"/>
  <c r="BT1068" i="12"/>
  <c r="CB1068" i="12"/>
  <c r="CJ1068" i="12"/>
  <c r="CR1068" i="12"/>
  <c r="CZ1068" i="12"/>
  <c r="DH1068" i="12"/>
  <c r="K1069" i="12"/>
  <c r="S1069" i="12"/>
  <c r="AA1069" i="12"/>
  <c r="AI1069" i="12"/>
  <c r="AQ1069" i="12"/>
  <c r="AY1069" i="12"/>
  <c r="BG1069" i="12"/>
  <c r="BO1069" i="12"/>
  <c r="BW1069" i="12"/>
  <c r="CE1069" i="12"/>
  <c r="CM1069" i="12"/>
  <c r="CU1069" i="12"/>
  <c r="DC1069" i="12"/>
  <c r="F1070" i="12"/>
  <c r="N1070" i="12"/>
  <c r="V1070" i="12"/>
  <c r="AD1070" i="12"/>
  <c r="AL1070" i="12"/>
  <c r="AT1070" i="12"/>
  <c r="BB1070" i="12"/>
  <c r="BJ1070" i="12"/>
  <c r="BR1070" i="12"/>
  <c r="BZ1070" i="12"/>
  <c r="CH1070" i="12"/>
  <c r="CP1070" i="12"/>
  <c r="CX1070" i="12"/>
  <c r="DF1070" i="12"/>
  <c r="I1071" i="12"/>
  <c r="Q1071" i="12"/>
  <c r="Y1071" i="12"/>
  <c r="AG1071" i="12"/>
  <c r="AO1071" i="12"/>
  <c r="AW1071" i="12"/>
  <c r="BE1071" i="12"/>
  <c r="BM1071" i="12"/>
  <c r="BU1071" i="12"/>
  <c r="CC1071" i="12"/>
  <c r="CK1071" i="12"/>
  <c r="CS1071" i="12"/>
  <c r="DA1071" i="12"/>
  <c r="D1072" i="12"/>
  <c r="L1072" i="12"/>
  <c r="T1072" i="12"/>
  <c r="AB1072" i="12"/>
  <c r="AJ1072" i="12"/>
  <c r="AR1072" i="12"/>
  <c r="AZ1072" i="12"/>
  <c r="BH1072" i="12"/>
  <c r="BP1072" i="12"/>
  <c r="BX1072" i="12"/>
  <c r="CF1072" i="12"/>
  <c r="CN1072" i="12"/>
  <c r="CV1072" i="12"/>
  <c r="DD1072" i="12"/>
  <c r="G1073" i="12"/>
  <c r="O1073" i="12"/>
  <c r="W1073" i="12"/>
  <c r="AE1073" i="12"/>
  <c r="AM1073" i="12"/>
  <c r="AU1073" i="12"/>
  <c r="BC1073" i="12"/>
  <c r="BK1073" i="12"/>
  <c r="BS1073" i="12"/>
  <c r="CA1073" i="12"/>
  <c r="CI1073" i="12"/>
  <c r="CQ1073" i="12"/>
  <c r="CY1073" i="12"/>
  <c r="DG1073" i="12"/>
  <c r="J1074" i="12"/>
  <c r="R1074" i="12"/>
  <c r="Z1074" i="12"/>
  <c r="AH1074" i="12"/>
  <c r="AP1074" i="12"/>
  <c r="AX1074" i="12"/>
  <c r="BF1074" i="12"/>
  <c r="BN1074" i="12"/>
  <c r="BV1074" i="12"/>
  <c r="CD1074" i="12"/>
  <c r="CL1074" i="12"/>
  <c r="CT1074" i="12"/>
  <c r="DB1074" i="12"/>
  <c r="E1075" i="12"/>
  <c r="M1075" i="12"/>
  <c r="U1075" i="12"/>
  <c r="AC1075" i="12"/>
  <c r="AK1075" i="12"/>
  <c r="AS1075" i="12"/>
  <c r="BA1075" i="12"/>
  <c r="BI1075" i="12"/>
  <c r="BQ1075" i="12"/>
  <c r="BY1075" i="12"/>
  <c r="CG1075" i="12"/>
  <c r="CO1075" i="12"/>
  <c r="CW1075" i="12"/>
  <c r="DE1075" i="12"/>
  <c r="H1076" i="12"/>
  <c r="P1076" i="12"/>
  <c r="X1076" i="12"/>
  <c r="AF1076" i="12"/>
  <c r="AN1076" i="12"/>
  <c r="AV1076" i="12"/>
  <c r="BD1076" i="12"/>
  <c r="BL1076" i="12"/>
  <c r="BT1076" i="12"/>
  <c r="CB1076" i="12"/>
  <c r="CJ1076" i="12"/>
  <c r="CR1076" i="12"/>
  <c r="CZ1076" i="12"/>
  <c r="DH1076" i="12"/>
  <c r="K1077" i="12"/>
  <c r="S1077" i="12"/>
  <c r="AA1077" i="12"/>
  <c r="AI1077" i="12"/>
  <c r="AQ1077" i="12"/>
  <c r="AY1077" i="12"/>
  <c r="BG1077" i="12"/>
  <c r="BO1077" i="12"/>
  <c r="BW1077" i="12"/>
  <c r="CE1077" i="12"/>
  <c r="CM1077" i="12"/>
  <c r="CU1077" i="12"/>
  <c r="DC1077" i="12"/>
  <c r="F1078" i="12"/>
  <c r="N1078" i="12"/>
  <c r="V1078" i="12"/>
  <c r="AD1078" i="12"/>
  <c r="AL1078" i="12"/>
  <c r="AT1078" i="12"/>
  <c r="BB1078" i="12"/>
  <c r="BJ1078" i="12"/>
  <c r="BR1078" i="12"/>
  <c r="BZ1078" i="12"/>
  <c r="CH1078" i="12"/>
  <c r="CP1078" i="12"/>
  <c r="CX1078" i="12"/>
  <c r="DF1078" i="12"/>
  <c r="I1079" i="12"/>
  <c r="Q1079" i="12"/>
  <c r="Y1079" i="12"/>
  <c r="AG1079" i="12"/>
  <c r="AO1079" i="12"/>
  <c r="AW1079" i="12"/>
  <c r="BE1079" i="12"/>
  <c r="BM1079" i="12"/>
  <c r="BU1079" i="12"/>
  <c r="CC1079" i="12"/>
  <c r="CK1079" i="12"/>
  <c r="CS1079" i="12"/>
  <c r="DA1079" i="12"/>
  <c r="D1080" i="12"/>
  <c r="L1080" i="12"/>
  <c r="T1080" i="12"/>
  <c r="AB1080" i="12"/>
  <c r="AJ1080" i="12"/>
  <c r="AR1080" i="12"/>
  <c r="AZ1080" i="12"/>
  <c r="BH1080" i="12"/>
  <c r="BP1080" i="12"/>
  <c r="BX1080" i="12"/>
  <c r="CF1080" i="12"/>
  <c r="CN1080" i="12"/>
  <c r="CV1080" i="12"/>
  <c r="DD1080" i="12"/>
  <c r="G1081" i="12"/>
  <c r="O1081" i="12"/>
  <c r="W1081" i="12"/>
  <c r="AE1081" i="12"/>
  <c r="AM1081" i="12"/>
  <c r="AU1081" i="12"/>
  <c r="BC1081" i="12"/>
  <c r="BK1081" i="12"/>
  <c r="BS1081" i="12"/>
  <c r="CA1081" i="12"/>
  <c r="CI1081" i="12"/>
  <c r="CQ1081" i="12"/>
  <c r="CY1081" i="12"/>
  <c r="DG1081" i="12"/>
  <c r="J1082" i="12"/>
  <c r="R1082" i="12"/>
  <c r="Z1082" i="12"/>
  <c r="AH1082" i="12"/>
  <c r="AP1082" i="12"/>
  <c r="AX1082" i="12"/>
  <c r="BF1082" i="12"/>
  <c r="BN1082" i="12"/>
  <c r="BV1082" i="12"/>
  <c r="CD1082" i="12"/>
  <c r="CL1082" i="12"/>
  <c r="CT1082" i="12"/>
  <c r="DB1082" i="12"/>
  <c r="E1083" i="12"/>
  <c r="M1083" i="12"/>
  <c r="U1083" i="12"/>
  <c r="AC1083" i="12"/>
  <c r="AK1083" i="12"/>
  <c r="AS1083" i="12"/>
  <c r="BA1083" i="12"/>
  <c r="BI1083" i="12"/>
  <c r="BQ1083" i="12"/>
  <c r="BY1083" i="12"/>
  <c r="CG1083" i="12"/>
  <c r="CO1083" i="12"/>
  <c r="CW1083" i="12"/>
  <c r="DE1083" i="12"/>
  <c r="H1084" i="12"/>
  <c r="P1084" i="12"/>
  <c r="X1084" i="12"/>
  <c r="AF1084" i="12"/>
  <c r="AN1084" i="12"/>
  <c r="AV1084" i="12"/>
  <c r="BD1084" i="12"/>
  <c r="BL1084" i="12"/>
  <c r="BT1084" i="12"/>
  <c r="CB1084" i="12"/>
  <c r="CJ1084" i="12"/>
  <c r="CR1084" i="12"/>
  <c r="CZ1084" i="12"/>
  <c r="DH1084" i="12"/>
  <c r="K1085" i="12"/>
  <c r="S1085" i="12"/>
  <c r="AA1085" i="12"/>
  <c r="AI1085" i="12"/>
  <c r="AQ1085" i="12"/>
  <c r="AY1085" i="12"/>
  <c r="BG1085" i="12"/>
  <c r="BO1085" i="12"/>
  <c r="BW1085" i="12"/>
  <c r="CE1085" i="12"/>
  <c r="CM1085" i="12"/>
  <c r="CU1085" i="12"/>
  <c r="DC1085" i="12"/>
  <c r="F1086" i="12"/>
  <c r="N1086" i="12"/>
  <c r="V1086" i="12"/>
  <c r="AD1086" i="12"/>
  <c r="AL1086" i="12"/>
  <c r="AT1086" i="12"/>
  <c r="BB1086" i="12"/>
  <c r="BJ1086" i="12"/>
  <c r="BR1086" i="12"/>
  <c r="BZ1086" i="12"/>
  <c r="CH1086" i="12"/>
  <c r="CP1086" i="12"/>
  <c r="CX1086" i="12"/>
  <c r="DF1086" i="12"/>
  <c r="I1087" i="12"/>
  <c r="Q1087" i="12"/>
  <c r="Y1087" i="12"/>
  <c r="AG1087" i="12"/>
  <c r="AO1087" i="12"/>
  <c r="AW1087" i="12"/>
  <c r="BE1087" i="12"/>
  <c r="BM1087" i="12"/>
  <c r="BU1087" i="12"/>
  <c r="CC1087" i="12"/>
  <c r="CK1087" i="12"/>
  <c r="CS1087" i="12"/>
  <c r="DA1087" i="12"/>
  <c r="D1088" i="12"/>
  <c r="L1088" i="12"/>
  <c r="T1088" i="12"/>
  <c r="AB1088" i="12"/>
  <c r="AJ1088" i="12"/>
  <c r="AR1088" i="12"/>
  <c r="AZ1088" i="12"/>
  <c r="BH1088" i="12"/>
  <c r="BP1088" i="12"/>
  <c r="BX1088" i="12"/>
  <c r="CW1042" i="12"/>
  <c r="BW1046" i="12"/>
  <c r="CP1047" i="12"/>
  <c r="D1049" i="12"/>
  <c r="W1050" i="12"/>
  <c r="AP1051" i="12"/>
  <c r="BI1052" i="12"/>
  <c r="CB1053" i="12"/>
  <c r="CU1054" i="12"/>
  <c r="I1056" i="12"/>
  <c r="R1057" i="12"/>
  <c r="BW1057" i="12"/>
  <c r="E1058" i="12"/>
  <c r="AK1058" i="12"/>
  <c r="BQ1058" i="12"/>
  <c r="CW1058" i="12"/>
  <c r="X1059" i="12"/>
  <c r="BD1059" i="12"/>
  <c r="CJ1059" i="12"/>
  <c r="K1060" i="12"/>
  <c r="AQ1060" i="12"/>
  <c r="BW1060" i="12"/>
  <c r="DC1060" i="12"/>
  <c r="AD1061" i="12"/>
  <c r="BJ1061" i="12"/>
  <c r="CP1061" i="12"/>
  <c r="Q1062" i="12"/>
  <c r="AW1062" i="12"/>
  <c r="CC1062" i="12"/>
  <c r="D1063" i="12"/>
  <c r="AJ1063" i="12"/>
  <c r="BP1063" i="12"/>
  <c r="CV1063" i="12"/>
  <c r="W1064" i="12"/>
  <c r="BC1064" i="12"/>
  <c r="CI1064" i="12"/>
  <c r="J1065" i="12"/>
  <c r="AP1065" i="12"/>
  <c r="BV1065" i="12"/>
  <c r="DB1065" i="12"/>
  <c r="AC1066" i="12"/>
  <c r="BI1066" i="12"/>
  <c r="CM1066" i="12"/>
  <c r="CU1066" i="12"/>
  <c r="DC1066" i="12"/>
  <c r="F1067" i="12"/>
  <c r="N1067" i="12"/>
  <c r="V1067" i="12"/>
  <c r="AD1067" i="12"/>
  <c r="AL1067" i="12"/>
  <c r="AT1067" i="12"/>
  <c r="BB1067" i="12"/>
  <c r="BJ1067" i="12"/>
  <c r="BR1067" i="12"/>
  <c r="BZ1067" i="12"/>
  <c r="CH1067" i="12"/>
  <c r="CP1067" i="12"/>
  <c r="CX1067" i="12"/>
  <c r="DF1067" i="12"/>
  <c r="I1068" i="12"/>
  <c r="Q1068" i="12"/>
  <c r="Y1068" i="12"/>
  <c r="AG1068" i="12"/>
  <c r="AO1068" i="12"/>
  <c r="AW1068" i="12"/>
  <c r="BE1068" i="12"/>
  <c r="BM1068" i="12"/>
  <c r="BU1068" i="12"/>
  <c r="CC1068" i="12"/>
  <c r="CK1068" i="12"/>
  <c r="CS1068" i="12"/>
  <c r="DA1068" i="12"/>
  <c r="D1069" i="12"/>
  <c r="L1069" i="12"/>
  <c r="T1069" i="12"/>
  <c r="AB1069" i="12"/>
  <c r="AJ1069" i="12"/>
  <c r="AR1069" i="12"/>
  <c r="AZ1069" i="12"/>
  <c r="BH1069" i="12"/>
  <c r="BP1069" i="12"/>
  <c r="BX1069" i="12"/>
  <c r="CF1069" i="12"/>
  <c r="CN1069" i="12"/>
  <c r="CV1069" i="12"/>
  <c r="DD1069" i="12"/>
  <c r="G1070" i="12"/>
  <c r="O1070" i="12"/>
  <c r="W1070" i="12"/>
  <c r="AE1070" i="12"/>
  <c r="AM1070" i="12"/>
  <c r="AU1070" i="12"/>
  <c r="BC1070" i="12"/>
  <c r="BK1070" i="12"/>
  <c r="BS1070" i="12"/>
  <c r="CA1070" i="12"/>
  <c r="CI1070" i="12"/>
  <c r="CQ1070" i="12"/>
  <c r="CY1070" i="12"/>
  <c r="DG1070" i="12"/>
  <c r="J1071" i="12"/>
  <c r="R1071" i="12"/>
  <c r="Z1071" i="12"/>
  <c r="AH1071" i="12"/>
  <c r="AP1071" i="12"/>
  <c r="AX1071" i="12"/>
  <c r="BF1071" i="12"/>
  <c r="BN1071" i="12"/>
  <c r="BV1071" i="12"/>
  <c r="CD1071" i="12"/>
  <c r="CL1071" i="12"/>
  <c r="CT1071" i="12"/>
  <c r="DB1071" i="12"/>
  <c r="E1072" i="12"/>
  <c r="M1072" i="12"/>
  <c r="U1072" i="12"/>
  <c r="AC1072" i="12"/>
  <c r="AK1072" i="12"/>
  <c r="AS1072" i="12"/>
  <c r="BA1072" i="12"/>
  <c r="BI1072" i="12"/>
  <c r="BQ1072" i="12"/>
  <c r="BY1072" i="12"/>
  <c r="CG1072" i="12"/>
  <c r="CO1072" i="12"/>
  <c r="CW1072" i="12"/>
  <c r="DE1072" i="12"/>
  <c r="H1073" i="12"/>
  <c r="P1073" i="12"/>
  <c r="X1073" i="12"/>
  <c r="AF1073" i="12"/>
  <c r="AN1073" i="12"/>
  <c r="AV1073" i="12"/>
  <c r="BD1073" i="12"/>
  <c r="BL1073" i="12"/>
  <c r="BT1073" i="12"/>
  <c r="CB1073" i="12"/>
  <c r="CJ1073" i="12"/>
  <c r="CR1073" i="12"/>
  <c r="CZ1073" i="12"/>
  <c r="DH1073" i="12"/>
  <c r="K1074" i="12"/>
  <c r="S1074" i="12"/>
  <c r="AA1074" i="12"/>
  <c r="AI1074" i="12"/>
  <c r="AQ1074" i="12"/>
  <c r="AY1074" i="12"/>
  <c r="BG1074" i="12"/>
  <c r="BO1074" i="12"/>
  <c r="BW1074" i="12"/>
  <c r="CE1074" i="12"/>
  <c r="CM1074" i="12"/>
  <c r="CU1074" i="12"/>
  <c r="DC1074" i="12"/>
  <c r="F1075" i="12"/>
  <c r="N1075" i="12"/>
  <c r="V1075" i="12"/>
  <c r="AD1075" i="12"/>
  <c r="AL1075" i="12"/>
  <c r="AT1075" i="12"/>
  <c r="BB1075" i="12"/>
  <c r="BJ1075" i="12"/>
  <c r="BR1075" i="12"/>
  <c r="BZ1075" i="12"/>
  <c r="CH1075" i="12"/>
  <c r="CP1075" i="12"/>
  <c r="CX1075" i="12"/>
  <c r="DF1075" i="12"/>
  <c r="I1076" i="12"/>
  <c r="Q1076" i="12"/>
  <c r="Y1076" i="12"/>
  <c r="AG1076" i="12"/>
  <c r="AO1076" i="12"/>
  <c r="AW1076" i="12"/>
  <c r="BE1076" i="12"/>
  <c r="BM1076" i="12"/>
  <c r="BU1076" i="12"/>
  <c r="CC1076" i="12"/>
  <c r="CK1076" i="12"/>
  <c r="CS1076" i="12"/>
  <c r="DA1076" i="12"/>
  <c r="D1077" i="12"/>
  <c r="L1077" i="12"/>
  <c r="T1077" i="12"/>
  <c r="AB1077" i="12"/>
  <c r="AJ1077" i="12"/>
  <c r="AR1077" i="12"/>
  <c r="AZ1077" i="12"/>
  <c r="BH1077" i="12"/>
  <c r="BP1077" i="12"/>
  <c r="BX1077" i="12"/>
  <c r="CF1077" i="12"/>
  <c r="CN1077" i="12"/>
  <c r="CV1077" i="12"/>
  <c r="DD1077" i="12"/>
  <c r="G1078" i="12"/>
  <c r="O1078" i="12"/>
  <c r="W1078" i="12"/>
  <c r="AE1078" i="12"/>
  <c r="AM1078" i="12"/>
  <c r="AU1078" i="12"/>
  <c r="BC1078" i="12"/>
  <c r="BK1078" i="12"/>
  <c r="BS1078" i="12"/>
  <c r="CA1078" i="12"/>
  <c r="CI1078" i="12"/>
  <c r="CQ1078" i="12"/>
  <c r="CY1078" i="12"/>
  <c r="DG1078" i="12"/>
  <c r="J1079" i="12"/>
  <c r="R1079" i="12"/>
  <c r="Z1079" i="12"/>
  <c r="AH1079" i="12"/>
  <c r="AP1079" i="12"/>
  <c r="AX1079" i="12"/>
  <c r="BF1079" i="12"/>
  <c r="BN1079" i="12"/>
  <c r="BV1079" i="12"/>
  <c r="CD1079" i="12"/>
  <c r="CL1079" i="12"/>
  <c r="CT1079" i="12"/>
  <c r="DB1079" i="12"/>
  <c r="E1080" i="12"/>
  <c r="M1080" i="12"/>
  <c r="U1080" i="12"/>
  <c r="AC1080" i="12"/>
  <c r="AK1080" i="12"/>
  <c r="AS1080" i="12"/>
  <c r="BA1080" i="12"/>
  <c r="BI1080" i="12"/>
  <c r="BQ1080" i="12"/>
  <c r="BY1080" i="12"/>
  <c r="CG1080" i="12"/>
  <c r="CO1080" i="12"/>
  <c r="CW1080" i="12"/>
  <c r="DE1080" i="12"/>
  <c r="H1081" i="12"/>
  <c r="P1081" i="12"/>
  <c r="X1081" i="12"/>
  <c r="AF1081" i="12"/>
  <c r="AN1081" i="12"/>
  <c r="AV1081" i="12"/>
  <c r="BD1081" i="12"/>
  <c r="BL1081" i="12"/>
  <c r="BT1081" i="12"/>
  <c r="CB1081" i="12"/>
  <c r="CJ1081" i="12"/>
  <c r="CR1081" i="12"/>
  <c r="CZ1081" i="12"/>
  <c r="DH1081" i="12"/>
  <c r="K1082" i="12"/>
  <c r="S1082" i="12"/>
  <c r="AA1082" i="12"/>
  <c r="AI1082" i="12"/>
  <c r="AQ1082" i="12"/>
  <c r="AY1082" i="12"/>
  <c r="BG1082" i="12"/>
  <c r="BO1082" i="12"/>
  <c r="BW1082" i="12"/>
  <c r="CE1082" i="12"/>
  <c r="CM1082" i="12"/>
  <c r="CU1082" i="12"/>
  <c r="DC1082" i="12"/>
  <c r="F1083" i="12"/>
  <c r="N1083" i="12"/>
  <c r="V1083" i="12"/>
  <c r="AD1083" i="12"/>
  <c r="AL1083" i="12"/>
  <c r="AT1083" i="12"/>
  <c r="BB1083" i="12"/>
  <c r="BJ1083" i="12"/>
  <c r="BR1083" i="12"/>
  <c r="BZ1083" i="12"/>
  <c r="CH1083" i="12"/>
  <c r="CP1083" i="12"/>
  <c r="CX1083" i="12"/>
  <c r="DF1083" i="12"/>
  <c r="I1084" i="12"/>
  <c r="Q1084" i="12"/>
  <c r="Y1084" i="12"/>
  <c r="AG1084" i="12"/>
  <c r="AO1084" i="12"/>
  <c r="AW1084" i="12"/>
  <c r="BE1084" i="12"/>
  <c r="BM1084" i="12"/>
  <c r="BU1084" i="12"/>
  <c r="CC1084" i="12"/>
  <c r="CK1084" i="12"/>
  <c r="CS1084" i="12"/>
  <c r="DA1084" i="12"/>
  <c r="D1085" i="12"/>
  <c r="L1085" i="12"/>
  <c r="T1085" i="12"/>
  <c r="AB1085" i="12"/>
  <c r="AJ1085" i="12"/>
  <c r="AR1085" i="12"/>
  <c r="AZ1085" i="12"/>
  <c r="BH1085" i="12"/>
  <c r="BP1085" i="12"/>
  <c r="BX1085" i="12"/>
  <c r="CF1085" i="12"/>
  <c r="CN1085" i="12"/>
  <c r="CV1085" i="12"/>
  <c r="DD1085" i="12"/>
  <c r="G1086" i="12"/>
  <c r="O1086" i="12"/>
  <c r="W1086" i="12"/>
  <c r="AE1086" i="12"/>
  <c r="AM1086" i="12"/>
  <c r="AU1086" i="12"/>
  <c r="BC1086" i="12"/>
  <c r="BK1086" i="12"/>
  <c r="BS1086" i="12"/>
  <c r="CA1086" i="12"/>
  <c r="CI1086" i="12"/>
  <c r="CQ1086" i="12"/>
  <c r="CY1086" i="12"/>
  <c r="DG1086" i="12"/>
  <c r="J1087" i="12"/>
  <c r="R1087" i="12"/>
  <c r="Z1087" i="12"/>
  <c r="AH1087" i="12"/>
  <c r="AP1087" i="12"/>
  <c r="AX1087" i="12"/>
  <c r="BF1087" i="12"/>
  <c r="BN1087" i="12"/>
  <c r="BV1087" i="12"/>
  <c r="CD1087" i="12"/>
  <c r="K1044" i="12"/>
  <c r="DC1046" i="12"/>
  <c r="Q1048" i="12"/>
  <c r="AJ1049" i="12"/>
  <c r="BC1050" i="12"/>
  <c r="BV1051" i="12"/>
  <c r="CO1052" i="12"/>
  <c r="DH1053" i="12"/>
  <c r="V1055" i="12"/>
  <c r="AO1056" i="12"/>
  <c r="AH1057" i="12"/>
  <c r="CH1057" i="12"/>
  <c r="M1058" i="12"/>
  <c r="AS1058" i="12"/>
  <c r="BY1058" i="12"/>
  <c r="DE1058" i="12"/>
  <c r="AF1059" i="12"/>
  <c r="BL1059" i="12"/>
  <c r="CR1059" i="12"/>
  <c r="S1060" i="12"/>
  <c r="AY1060" i="12"/>
  <c r="CE1060" i="12"/>
  <c r="F1061" i="12"/>
  <c r="AL1061" i="12"/>
  <c r="BR1061" i="12"/>
  <c r="CX1061" i="12"/>
  <c r="Y1062" i="12"/>
  <c r="BE1062" i="12"/>
  <c r="CK1062" i="12"/>
  <c r="L1063" i="12"/>
  <c r="AR1063" i="12"/>
  <c r="BX1063" i="12"/>
  <c r="DD1063" i="12"/>
  <c r="AE1064" i="12"/>
  <c r="BK1064" i="12"/>
  <c r="CQ1064" i="12"/>
  <c r="R1065" i="12"/>
  <c r="AX1065" i="12"/>
  <c r="CD1065" i="12"/>
  <c r="E1066" i="12"/>
  <c r="AK1066" i="12"/>
  <c r="BQ1066" i="12"/>
  <c r="CO1066" i="12"/>
  <c r="CW1066" i="12"/>
  <c r="DE1066" i="12"/>
  <c r="H1067" i="12"/>
  <c r="P1067" i="12"/>
  <c r="X1067" i="12"/>
  <c r="AF1067" i="12"/>
  <c r="AN1067" i="12"/>
  <c r="AV1067" i="12"/>
  <c r="BD1067" i="12"/>
  <c r="BL1067" i="12"/>
  <c r="BT1067" i="12"/>
  <c r="CB1067" i="12"/>
  <c r="CJ1067" i="12"/>
  <c r="CR1067" i="12"/>
  <c r="CZ1067" i="12"/>
  <c r="DH1067" i="12"/>
  <c r="K1068" i="12"/>
  <c r="S1068" i="12"/>
  <c r="AA1068" i="12"/>
  <c r="AI1068" i="12"/>
  <c r="AQ1068" i="12"/>
  <c r="AY1068" i="12"/>
  <c r="BG1068" i="12"/>
  <c r="BO1068" i="12"/>
  <c r="BW1068" i="12"/>
  <c r="CE1068" i="12"/>
  <c r="CM1068" i="12"/>
  <c r="CU1068" i="12"/>
  <c r="DC1068" i="12"/>
  <c r="F1069" i="12"/>
  <c r="N1069" i="12"/>
  <c r="V1069" i="12"/>
  <c r="AD1069" i="12"/>
  <c r="AL1069" i="12"/>
  <c r="AT1069" i="12"/>
  <c r="BB1069" i="12"/>
  <c r="BJ1069" i="12"/>
  <c r="BR1069" i="12"/>
  <c r="BZ1069" i="12"/>
  <c r="CH1069" i="12"/>
  <c r="CP1069" i="12"/>
  <c r="CX1069" i="12"/>
  <c r="DF1069" i="12"/>
  <c r="I1070" i="12"/>
  <c r="Q1070" i="12"/>
  <c r="Y1070" i="12"/>
  <c r="AG1070" i="12"/>
  <c r="AO1070" i="12"/>
  <c r="AW1070" i="12"/>
  <c r="BE1070" i="12"/>
  <c r="BM1070" i="12"/>
  <c r="BU1070" i="12"/>
  <c r="CC1070" i="12"/>
  <c r="CK1070" i="12"/>
  <c r="CS1070" i="12"/>
  <c r="DA1070" i="12"/>
  <c r="D1071" i="12"/>
  <c r="L1071" i="12"/>
  <c r="T1071" i="12"/>
  <c r="AB1071" i="12"/>
  <c r="AJ1071" i="12"/>
  <c r="AR1071" i="12"/>
  <c r="AZ1071" i="12"/>
  <c r="BH1071" i="12"/>
  <c r="BP1071" i="12"/>
  <c r="BX1071" i="12"/>
  <c r="CF1071" i="12"/>
  <c r="CN1071" i="12"/>
  <c r="CV1071" i="12"/>
  <c r="DD1071" i="12"/>
  <c r="G1072" i="12"/>
  <c r="O1072" i="12"/>
  <c r="W1072" i="12"/>
  <c r="AE1072" i="12"/>
  <c r="AM1072" i="12"/>
  <c r="AU1072" i="12"/>
  <c r="BC1072" i="12"/>
  <c r="BK1072" i="12"/>
  <c r="BS1072" i="12"/>
  <c r="CA1072" i="12"/>
  <c r="CI1072" i="12"/>
  <c r="CQ1072" i="12"/>
  <c r="CY1072" i="12"/>
  <c r="DG1072" i="12"/>
  <c r="J1073" i="12"/>
  <c r="R1073" i="12"/>
  <c r="Z1073" i="12"/>
  <c r="AH1073" i="12"/>
  <c r="AP1073" i="12"/>
  <c r="AX1073" i="12"/>
  <c r="BF1073" i="12"/>
  <c r="BN1073" i="12"/>
  <c r="BV1073" i="12"/>
  <c r="CD1073" i="12"/>
  <c r="CL1073" i="12"/>
  <c r="CT1073" i="12"/>
  <c r="DB1073" i="12"/>
  <c r="E1074" i="12"/>
  <c r="M1074" i="12"/>
  <c r="U1074" i="12"/>
  <c r="AC1074" i="12"/>
  <c r="AK1074" i="12"/>
  <c r="AS1074" i="12"/>
  <c r="BA1074" i="12"/>
  <c r="BI1074" i="12"/>
  <c r="BQ1074" i="12"/>
  <c r="BY1074" i="12"/>
  <c r="CG1074" i="12"/>
  <c r="CO1074" i="12"/>
  <c r="CW1074" i="12"/>
  <c r="DE1074" i="12"/>
  <c r="H1075" i="12"/>
  <c r="P1075" i="12"/>
  <c r="X1075" i="12"/>
  <c r="AF1075" i="12"/>
  <c r="AN1075" i="12"/>
  <c r="AV1075" i="12"/>
  <c r="BD1075" i="12"/>
  <c r="BL1075" i="12"/>
  <c r="BT1075" i="12"/>
  <c r="CB1075" i="12"/>
  <c r="CJ1075" i="12"/>
  <c r="CR1075" i="12"/>
  <c r="CZ1075" i="12"/>
  <c r="DH1075" i="12"/>
  <c r="K1076" i="12"/>
  <c r="S1076" i="12"/>
  <c r="AA1076" i="12"/>
  <c r="AI1076" i="12"/>
  <c r="AQ1076" i="12"/>
  <c r="AY1076" i="12"/>
  <c r="BG1076" i="12"/>
  <c r="BO1076" i="12"/>
  <c r="BW1076" i="12"/>
  <c r="CE1076" i="12"/>
  <c r="CM1076" i="12"/>
  <c r="CU1076" i="12"/>
  <c r="DC1076" i="12"/>
  <c r="F1077" i="12"/>
  <c r="N1077" i="12"/>
  <c r="V1077" i="12"/>
  <c r="AD1077" i="12"/>
  <c r="AL1077" i="12"/>
  <c r="AT1077" i="12"/>
  <c r="BB1077" i="12"/>
  <c r="BJ1077" i="12"/>
  <c r="BR1077" i="12"/>
  <c r="BZ1077" i="12"/>
  <c r="CH1077" i="12"/>
  <c r="CP1077" i="12"/>
  <c r="CX1077" i="12"/>
  <c r="DF1077" i="12"/>
  <c r="I1078" i="12"/>
  <c r="Q1078" i="12"/>
  <c r="Y1078" i="12"/>
  <c r="AG1078" i="12"/>
  <c r="AO1078" i="12"/>
  <c r="AW1078" i="12"/>
  <c r="BE1078" i="12"/>
  <c r="BM1078" i="12"/>
  <c r="BU1078" i="12"/>
  <c r="CC1078" i="12"/>
  <c r="CK1078" i="12"/>
  <c r="CS1078" i="12"/>
  <c r="DA1078" i="12"/>
  <c r="D1079" i="12"/>
  <c r="L1079" i="12"/>
  <c r="T1079" i="12"/>
  <c r="AB1079" i="12"/>
  <c r="AJ1079" i="12"/>
  <c r="AR1079" i="12"/>
  <c r="AZ1079" i="12"/>
  <c r="BH1079" i="12"/>
  <c r="BP1079" i="12"/>
  <c r="BX1079" i="12"/>
  <c r="CF1079" i="12"/>
  <c r="CN1079" i="12"/>
  <c r="CV1079" i="12"/>
  <c r="DD1079" i="12"/>
  <c r="G1080" i="12"/>
  <c r="O1080" i="12"/>
  <c r="W1080" i="12"/>
  <c r="AE1080" i="12"/>
  <c r="AM1080" i="12"/>
  <c r="AU1080" i="12"/>
  <c r="BC1080" i="12"/>
  <c r="BK1080" i="12"/>
  <c r="BS1080" i="12"/>
  <c r="CA1080" i="12"/>
  <c r="CI1080" i="12"/>
  <c r="CQ1080" i="12"/>
  <c r="CY1080" i="12"/>
  <c r="DG1080" i="12"/>
  <c r="J1081" i="12"/>
  <c r="R1081" i="12"/>
  <c r="Z1081" i="12"/>
  <c r="AH1081" i="12"/>
  <c r="AP1081" i="12"/>
  <c r="AX1081" i="12"/>
  <c r="BF1081" i="12"/>
  <c r="BN1081" i="12"/>
  <c r="BV1081" i="12"/>
  <c r="CD1081" i="12"/>
  <c r="CL1081" i="12"/>
  <c r="CT1081" i="12"/>
  <c r="DB1081" i="12"/>
  <c r="E1082" i="12"/>
  <c r="M1082" i="12"/>
  <c r="U1082" i="12"/>
  <c r="AC1082" i="12"/>
  <c r="AK1082" i="12"/>
  <c r="AS1082" i="12"/>
  <c r="BA1082" i="12"/>
  <c r="BI1082" i="12"/>
  <c r="BQ1082" i="12"/>
  <c r="BY1082" i="12"/>
  <c r="CG1082" i="12"/>
  <c r="CO1082" i="12"/>
  <c r="CW1082" i="12"/>
  <c r="DE1082" i="12"/>
  <c r="H1083" i="12"/>
  <c r="P1083" i="12"/>
  <c r="X1083" i="12"/>
  <c r="AF1083" i="12"/>
  <c r="AN1083" i="12"/>
  <c r="AV1083" i="12"/>
  <c r="BD1083" i="12"/>
  <c r="BL1083" i="12"/>
  <c r="BT1083" i="12"/>
  <c r="CB1083" i="12"/>
  <c r="CJ1083" i="12"/>
  <c r="CR1083" i="12"/>
  <c r="CZ1083" i="12"/>
  <c r="DH1083" i="12"/>
  <c r="K1084" i="12"/>
  <c r="S1084" i="12"/>
  <c r="AA1084" i="12"/>
  <c r="AI1084" i="12"/>
  <c r="AQ1084" i="12"/>
  <c r="CK1043" i="12"/>
  <c r="O1055" i="12"/>
  <c r="AE1059" i="12"/>
  <c r="BQ1061" i="12"/>
  <c r="DC1063" i="12"/>
  <c r="AJ1066" i="12"/>
  <c r="AE1067" i="12"/>
  <c r="CQ1067" i="12"/>
  <c r="AX1068" i="12"/>
  <c r="E1069" i="12"/>
  <c r="BQ1069" i="12"/>
  <c r="X1070" i="12"/>
  <c r="CJ1070" i="12"/>
  <c r="AQ1071" i="12"/>
  <c r="DC1071" i="12"/>
  <c r="BJ1072" i="12"/>
  <c r="Q1073" i="12"/>
  <c r="CC1073" i="12"/>
  <c r="AJ1074" i="12"/>
  <c r="CV1074" i="12"/>
  <c r="BC1075" i="12"/>
  <c r="J1076" i="12"/>
  <c r="BV1076" i="12"/>
  <c r="AC1077" i="12"/>
  <c r="CO1077" i="12"/>
  <c r="AV1078" i="12"/>
  <c r="DH1078" i="12"/>
  <c r="BO1079" i="12"/>
  <c r="V1080" i="12"/>
  <c r="CH1080" i="12"/>
  <c r="AO1081" i="12"/>
  <c r="DA1081" i="12"/>
  <c r="BH1082" i="12"/>
  <c r="O1083" i="12"/>
  <c r="CA1083" i="12"/>
  <c r="AH1084" i="12"/>
  <c r="BV1084" i="12"/>
  <c r="DB1084" i="12"/>
  <c r="AC1085" i="12"/>
  <c r="BI1085" i="12"/>
  <c r="CO1085" i="12"/>
  <c r="P1086" i="12"/>
  <c r="AV1086" i="12"/>
  <c r="CB1086" i="12"/>
  <c r="DH1086" i="12"/>
  <c r="AI1087" i="12"/>
  <c r="BO1087" i="12"/>
  <c r="CN1087" i="12"/>
  <c r="F1088" i="12"/>
  <c r="AC1088" i="12"/>
  <c r="AU1088" i="12"/>
  <c r="BR1088" i="12"/>
  <c r="CE1088" i="12"/>
  <c r="CM1088" i="12"/>
  <c r="CU1088" i="12"/>
  <c r="DC1088" i="12"/>
  <c r="F1089" i="12"/>
  <c r="N1089" i="12"/>
  <c r="V1089" i="12"/>
  <c r="AD1089" i="12"/>
  <c r="AL1089" i="12"/>
  <c r="AT1089" i="12"/>
  <c r="BB1089" i="12"/>
  <c r="BJ1089" i="12"/>
  <c r="BR1089" i="12"/>
  <c r="BZ1089" i="12"/>
  <c r="CH1089" i="12"/>
  <c r="CP1089" i="12"/>
  <c r="CX1089" i="12"/>
  <c r="DF1089" i="12"/>
  <c r="I1090" i="12"/>
  <c r="Q1090" i="12"/>
  <c r="Y1090" i="12"/>
  <c r="AG1090" i="12"/>
  <c r="AO1090" i="12"/>
  <c r="AW1090" i="12"/>
  <c r="BE1090" i="12"/>
  <c r="BM1090" i="12"/>
  <c r="BU1090" i="12"/>
  <c r="CC1090" i="12"/>
  <c r="CK1090" i="12"/>
  <c r="CS1090" i="12"/>
  <c r="DA1090" i="12"/>
  <c r="D1091" i="12"/>
  <c r="L1091" i="12"/>
  <c r="T1091" i="12"/>
  <c r="AB1091" i="12"/>
  <c r="AJ1091" i="12"/>
  <c r="AR1091" i="12"/>
  <c r="AZ1091" i="12"/>
  <c r="BH1091" i="12"/>
  <c r="BP1091" i="12"/>
  <c r="BX1091" i="12"/>
  <c r="CF1091" i="12"/>
  <c r="CN1091" i="12"/>
  <c r="CV1091" i="12"/>
  <c r="DD1091" i="12"/>
  <c r="G1092" i="12"/>
  <c r="O1092" i="12"/>
  <c r="W1092" i="12"/>
  <c r="AE1092" i="12"/>
  <c r="AM1092" i="12"/>
  <c r="AU1092" i="12"/>
  <c r="BC1092" i="12"/>
  <c r="BK1092" i="12"/>
  <c r="BS1092" i="12"/>
  <c r="CA1092" i="12"/>
  <c r="CI1092" i="12"/>
  <c r="CQ1092" i="12"/>
  <c r="CY1092" i="12"/>
  <c r="DG1092" i="12"/>
  <c r="J1093" i="12"/>
  <c r="R1093" i="12"/>
  <c r="Z1093" i="12"/>
  <c r="AH1093" i="12"/>
  <c r="AP1093" i="12"/>
  <c r="AX1093" i="12"/>
  <c r="BF1093" i="12"/>
  <c r="BN1093" i="12"/>
  <c r="BV1093" i="12"/>
  <c r="CD1093" i="12"/>
  <c r="CL1093" i="12"/>
  <c r="CT1093" i="12"/>
  <c r="DB1093" i="12"/>
  <c r="E1094" i="12"/>
  <c r="M1094" i="12"/>
  <c r="U1094" i="12"/>
  <c r="AC1094" i="12"/>
  <c r="AK1094" i="12"/>
  <c r="AS1094" i="12"/>
  <c r="BA1094" i="12"/>
  <c r="BI1094" i="12"/>
  <c r="BQ1094" i="12"/>
  <c r="BY1094" i="12"/>
  <c r="CG1094" i="12"/>
  <c r="CO1094" i="12"/>
  <c r="CW1094" i="12"/>
  <c r="DE1094" i="12"/>
  <c r="H1095" i="12"/>
  <c r="P1095" i="12"/>
  <c r="X1095" i="12"/>
  <c r="AF1095" i="12"/>
  <c r="AN1095" i="12"/>
  <c r="AV1095" i="12"/>
  <c r="BD1095" i="12"/>
  <c r="BL1095" i="12"/>
  <c r="BT1095" i="12"/>
  <c r="CB1095" i="12"/>
  <c r="CJ1095" i="12"/>
  <c r="CR1095" i="12"/>
  <c r="CZ1095" i="12"/>
  <c r="DH1095" i="12"/>
  <c r="K1096" i="12"/>
  <c r="S1096" i="12"/>
  <c r="AA1096" i="12"/>
  <c r="AI1096" i="12"/>
  <c r="AQ1096" i="12"/>
  <c r="AY1096" i="12"/>
  <c r="BG1096" i="12"/>
  <c r="BO1096" i="12"/>
  <c r="BW1096" i="12"/>
  <c r="CE1096" i="12"/>
  <c r="CM1096" i="12"/>
  <c r="CU1096" i="12"/>
  <c r="DC1096" i="12"/>
  <c r="F1097" i="12"/>
  <c r="N1097" i="12"/>
  <c r="V1097" i="12"/>
  <c r="AD1097" i="12"/>
  <c r="AL1097" i="12"/>
  <c r="AT1097" i="12"/>
  <c r="BB1097" i="12"/>
  <c r="BJ1097" i="12"/>
  <c r="BR1097" i="12"/>
  <c r="BZ1097" i="12"/>
  <c r="CH1097" i="12"/>
  <c r="CP1097" i="12"/>
  <c r="CX1097" i="12"/>
  <c r="DF1097" i="12"/>
  <c r="I1098" i="12"/>
  <c r="Q1098" i="12"/>
  <c r="Y1098" i="12"/>
  <c r="AG1098" i="12"/>
  <c r="AO1098" i="12"/>
  <c r="AW1098" i="12"/>
  <c r="BE1098" i="12"/>
  <c r="BM1098" i="12"/>
  <c r="BU1098" i="12"/>
  <c r="CC1098" i="12"/>
  <c r="CK1098" i="12"/>
  <c r="CS1098" i="12"/>
  <c r="DA1098" i="12"/>
  <c r="D1099" i="12"/>
  <c r="L1099" i="12"/>
  <c r="T1099" i="12"/>
  <c r="AB1099" i="12"/>
  <c r="AJ1099" i="12"/>
  <c r="AR1099" i="12"/>
  <c r="AZ1099" i="12"/>
  <c r="BH1099" i="12"/>
  <c r="BP1099" i="12"/>
  <c r="BX1099" i="12"/>
  <c r="CF1099" i="12"/>
  <c r="CN1099" i="12"/>
  <c r="CV1099" i="12"/>
  <c r="DD1099" i="12"/>
  <c r="G1100" i="12"/>
  <c r="O1100" i="12"/>
  <c r="W1100" i="12"/>
  <c r="AE1100" i="12"/>
  <c r="AM1100" i="12"/>
  <c r="AU1100" i="12"/>
  <c r="BC1100" i="12"/>
  <c r="BK1100" i="12"/>
  <c r="BS1100" i="12"/>
  <c r="CA1100" i="12"/>
  <c r="CI1100" i="12"/>
  <c r="CQ1100" i="12"/>
  <c r="CY1100" i="12"/>
  <c r="DG1100" i="12"/>
  <c r="J1101" i="12"/>
  <c r="R1101" i="12"/>
  <c r="Z1101" i="12"/>
  <c r="AH1101" i="12"/>
  <c r="AP1101" i="12"/>
  <c r="AX1101" i="12"/>
  <c r="BF1101" i="12"/>
  <c r="BN1101" i="12"/>
  <c r="BV1101" i="12"/>
  <c r="CD1101" i="12"/>
  <c r="CL1101" i="12"/>
  <c r="CT1101" i="12"/>
  <c r="DB1101" i="12"/>
  <c r="E1102" i="12"/>
  <c r="M1102" i="12"/>
  <c r="U1102" i="12"/>
  <c r="AC1102" i="12"/>
  <c r="AK1102" i="12"/>
  <c r="AS1102" i="12"/>
  <c r="BA1102" i="12"/>
  <c r="BI1102" i="12"/>
  <c r="BQ1102" i="12"/>
  <c r="BY1102" i="12"/>
  <c r="CG1102" i="12"/>
  <c r="CO1102" i="12"/>
  <c r="CW1102" i="12"/>
  <c r="DE1102" i="12"/>
  <c r="H1103" i="12"/>
  <c r="P1103" i="12"/>
  <c r="X1103" i="12"/>
  <c r="AF1103" i="12"/>
  <c r="AN1103" i="12"/>
  <c r="AV1103" i="12"/>
  <c r="BD1103" i="12"/>
  <c r="BL1103" i="12"/>
  <c r="BT1103" i="12"/>
  <c r="CB1103" i="12"/>
  <c r="CJ1103" i="12"/>
  <c r="CR1103" i="12"/>
  <c r="CZ1103" i="12"/>
  <c r="DH1103" i="12"/>
  <c r="K1104" i="12"/>
  <c r="S1104" i="12"/>
  <c r="AA1104" i="12"/>
  <c r="AI1104" i="12"/>
  <c r="AQ1104" i="12"/>
  <c r="AY1104" i="12"/>
  <c r="BG1104" i="12"/>
  <c r="BO1104" i="12"/>
  <c r="BW1104" i="12"/>
  <c r="CE1104" i="12"/>
  <c r="CM1104" i="12"/>
  <c r="CU1104" i="12"/>
  <c r="DC1104" i="12"/>
  <c r="F1105" i="12"/>
  <c r="N1105" i="12"/>
  <c r="V1105" i="12"/>
  <c r="AD1105" i="12"/>
  <c r="AL1105" i="12"/>
  <c r="AT1105" i="12"/>
  <c r="BB1105" i="12"/>
  <c r="BJ1105" i="12"/>
  <c r="BR1105" i="12"/>
  <c r="BZ1105" i="12"/>
  <c r="CH1105" i="12"/>
  <c r="CP1105" i="12"/>
  <c r="CX1105" i="12"/>
  <c r="DF1105" i="12"/>
  <c r="I1106" i="12"/>
  <c r="Q1106" i="12"/>
  <c r="Y1106" i="12"/>
  <c r="AG1106" i="12"/>
  <c r="AO1106" i="12"/>
  <c r="AW1106" i="12"/>
  <c r="BE1106" i="12"/>
  <c r="BM1106" i="12"/>
  <c r="BU1106" i="12"/>
  <c r="CC1106" i="12"/>
  <c r="CK1106" i="12"/>
  <c r="CS1106" i="12"/>
  <c r="DA1106" i="12"/>
  <c r="D1107" i="12"/>
  <c r="L1107" i="12"/>
  <c r="T1107" i="12"/>
  <c r="AB1107" i="12"/>
  <c r="AJ1107" i="12"/>
  <c r="AR1107" i="12"/>
  <c r="AZ1107" i="12"/>
  <c r="BH1107" i="12"/>
  <c r="BP1107" i="12"/>
  <c r="BX1107" i="12"/>
  <c r="CF1107" i="12"/>
  <c r="CN1107" i="12"/>
  <c r="CV1107" i="12"/>
  <c r="DD1107" i="12"/>
  <c r="G1108" i="12"/>
  <c r="O1108" i="12"/>
  <c r="W1108" i="12"/>
  <c r="AE1108" i="12"/>
  <c r="AM1108" i="12"/>
  <c r="AU1108" i="12"/>
  <c r="BC1108" i="12"/>
  <c r="BK1108" i="12"/>
  <c r="BS1108" i="12"/>
  <c r="CA1108" i="12"/>
  <c r="CI1108" i="12"/>
  <c r="CQ1108" i="12"/>
  <c r="CY1108" i="12"/>
  <c r="DG1108" i="12"/>
  <c r="J1109" i="12"/>
  <c r="R1109" i="12"/>
  <c r="Z1109" i="12"/>
  <c r="AH1109" i="12"/>
  <c r="AP1109" i="12"/>
  <c r="AX1109" i="12"/>
  <c r="BF1109" i="12"/>
  <c r="BN1109" i="12"/>
  <c r="BV1109" i="12"/>
  <c r="CD1109" i="12"/>
  <c r="CL1109" i="12"/>
  <c r="CT1109" i="12"/>
  <c r="DB1109" i="12"/>
  <c r="E1110" i="12"/>
  <c r="M1110" i="12"/>
  <c r="CV1046" i="12"/>
  <c r="AH1056" i="12"/>
  <c r="BK1059" i="12"/>
  <c r="CW1061" i="12"/>
  <c r="AD1064" i="12"/>
  <c r="BP1066" i="12"/>
  <c r="AM1067" i="12"/>
  <c r="CY1067" i="12"/>
  <c r="BF1068" i="12"/>
  <c r="M1069" i="12"/>
  <c r="BY1069" i="12"/>
  <c r="AF1070" i="12"/>
  <c r="CR1070" i="12"/>
  <c r="AY1071" i="12"/>
  <c r="F1072" i="12"/>
  <c r="BR1072" i="12"/>
  <c r="Y1073" i="12"/>
  <c r="CK1073" i="12"/>
  <c r="AR1074" i="12"/>
  <c r="DD1074" i="12"/>
  <c r="BK1075" i="12"/>
  <c r="R1076" i="12"/>
  <c r="CD1076" i="12"/>
  <c r="AK1077" i="12"/>
  <c r="CW1077" i="12"/>
  <c r="BD1078" i="12"/>
  <c r="K1079" i="12"/>
  <c r="BW1079" i="12"/>
  <c r="AD1080" i="12"/>
  <c r="CP1080" i="12"/>
  <c r="AW1081" i="12"/>
  <c r="D1082" i="12"/>
  <c r="BP1082" i="12"/>
  <c r="W1083" i="12"/>
  <c r="CI1083" i="12"/>
  <c r="AP1084" i="12"/>
  <c r="BW1084" i="12"/>
  <c r="DC1084" i="12"/>
  <c r="AD1085" i="12"/>
  <c r="BJ1085" i="12"/>
  <c r="CP1085" i="12"/>
  <c r="Q1086" i="12"/>
  <c r="AW1086" i="12"/>
  <c r="CC1086" i="12"/>
  <c r="D1087" i="12"/>
  <c r="AJ1087" i="12"/>
  <c r="BP1087" i="12"/>
  <c r="CT1087" i="12"/>
  <c r="G1088" i="12"/>
  <c r="AD1088" i="12"/>
  <c r="BA1088" i="12"/>
  <c r="BS1088" i="12"/>
  <c r="CF1088" i="12"/>
  <c r="CN1088" i="12"/>
  <c r="CV1088" i="12"/>
  <c r="DD1088" i="12"/>
  <c r="G1089" i="12"/>
  <c r="O1089" i="12"/>
  <c r="W1089" i="12"/>
  <c r="AE1089" i="12"/>
  <c r="AM1089" i="12"/>
  <c r="AU1089" i="12"/>
  <c r="BC1089" i="12"/>
  <c r="BK1089" i="12"/>
  <c r="BS1089" i="12"/>
  <c r="CA1089" i="12"/>
  <c r="CI1089" i="12"/>
  <c r="CQ1089" i="12"/>
  <c r="CY1089" i="12"/>
  <c r="DG1089" i="12"/>
  <c r="J1090" i="12"/>
  <c r="R1090" i="12"/>
  <c r="Z1090" i="12"/>
  <c r="AH1090" i="12"/>
  <c r="AP1090" i="12"/>
  <c r="AX1090" i="12"/>
  <c r="BF1090" i="12"/>
  <c r="BN1090" i="12"/>
  <c r="BV1090" i="12"/>
  <c r="CD1090" i="12"/>
  <c r="CL1090" i="12"/>
  <c r="CT1090" i="12"/>
  <c r="DB1090" i="12"/>
  <c r="E1091" i="12"/>
  <c r="M1091" i="12"/>
  <c r="U1091" i="12"/>
  <c r="AC1091" i="12"/>
  <c r="AK1091" i="12"/>
  <c r="AS1091" i="12"/>
  <c r="BA1091" i="12"/>
  <c r="BI1091" i="12"/>
  <c r="BQ1091" i="12"/>
  <c r="BY1091" i="12"/>
  <c r="CG1091" i="12"/>
  <c r="CO1091" i="12"/>
  <c r="CW1091" i="12"/>
  <c r="DE1091" i="12"/>
  <c r="H1092" i="12"/>
  <c r="P1092" i="12"/>
  <c r="X1092" i="12"/>
  <c r="AF1092" i="12"/>
  <c r="AN1092" i="12"/>
  <c r="AV1092" i="12"/>
  <c r="BD1092" i="12"/>
  <c r="BL1092" i="12"/>
  <c r="BT1092" i="12"/>
  <c r="CB1092" i="12"/>
  <c r="CJ1092" i="12"/>
  <c r="CR1092" i="12"/>
  <c r="CZ1092" i="12"/>
  <c r="DH1092" i="12"/>
  <c r="K1093" i="12"/>
  <c r="S1093" i="12"/>
  <c r="AA1093" i="12"/>
  <c r="AI1093" i="12"/>
  <c r="AQ1093" i="12"/>
  <c r="AY1093" i="12"/>
  <c r="BG1093" i="12"/>
  <c r="BO1093" i="12"/>
  <c r="BW1093" i="12"/>
  <c r="CE1093" i="12"/>
  <c r="CM1093" i="12"/>
  <c r="CU1093" i="12"/>
  <c r="DC1093" i="12"/>
  <c r="F1094" i="12"/>
  <c r="N1094" i="12"/>
  <c r="V1094" i="12"/>
  <c r="AD1094" i="12"/>
  <c r="AL1094" i="12"/>
  <c r="AT1094" i="12"/>
  <c r="BB1094" i="12"/>
  <c r="BJ1094" i="12"/>
  <c r="BR1094" i="12"/>
  <c r="BZ1094" i="12"/>
  <c r="CH1094" i="12"/>
  <c r="CP1094" i="12"/>
  <c r="CX1094" i="12"/>
  <c r="DF1094" i="12"/>
  <c r="I1095" i="12"/>
  <c r="Q1095" i="12"/>
  <c r="Y1095" i="12"/>
  <c r="AG1095" i="12"/>
  <c r="AO1095" i="12"/>
  <c r="AW1095" i="12"/>
  <c r="BE1095" i="12"/>
  <c r="BM1095" i="12"/>
  <c r="BU1095" i="12"/>
  <c r="CC1095" i="12"/>
  <c r="CK1095" i="12"/>
  <c r="CS1095" i="12"/>
  <c r="DA1095" i="12"/>
  <c r="D1096" i="12"/>
  <c r="L1096" i="12"/>
  <c r="T1096" i="12"/>
  <c r="AB1096" i="12"/>
  <c r="AJ1096" i="12"/>
  <c r="AR1096" i="12"/>
  <c r="AZ1096" i="12"/>
  <c r="BH1096" i="12"/>
  <c r="BP1096" i="12"/>
  <c r="BX1096" i="12"/>
  <c r="CF1096" i="12"/>
  <c r="CN1096" i="12"/>
  <c r="CV1096" i="12"/>
  <c r="DD1096" i="12"/>
  <c r="G1097" i="12"/>
  <c r="O1097" i="12"/>
  <c r="W1097" i="12"/>
  <c r="AE1097" i="12"/>
  <c r="AM1097" i="12"/>
  <c r="AU1097" i="12"/>
  <c r="BC1097" i="12"/>
  <c r="BK1097" i="12"/>
  <c r="BS1097" i="12"/>
  <c r="CA1097" i="12"/>
  <c r="CI1097" i="12"/>
  <c r="CQ1097" i="12"/>
  <c r="CY1097" i="12"/>
  <c r="DG1097" i="12"/>
  <c r="J1098" i="12"/>
  <c r="R1098" i="12"/>
  <c r="Z1098" i="12"/>
  <c r="AH1098" i="12"/>
  <c r="AP1098" i="12"/>
  <c r="AX1098" i="12"/>
  <c r="BF1098" i="12"/>
  <c r="BN1098" i="12"/>
  <c r="BV1098" i="12"/>
  <c r="CD1098" i="12"/>
  <c r="CL1098" i="12"/>
  <c r="CT1098" i="12"/>
  <c r="DB1098" i="12"/>
  <c r="E1099" i="12"/>
  <c r="M1099" i="12"/>
  <c r="U1099" i="12"/>
  <c r="AC1099" i="12"/>
  <c r="AK1099" i="12"/>
  <c r="AS1099" i="12"/>
  <c r="BA1099" i="12"/>
  <c r="BI1099" i="12"/>
  <c r="BQ1099" i="12"/>
  <c r="BY1099" i="12"/>
  <c r="CG1099" i="12"/>
  <c r="CO1099" i="12"/>
  <c r="CW1099" i="12"/>
  <c r="DE1099" i="12"/>
  <c r="H1100" i="12"/>
  <c r="P1100" i="12"/>
  <c r="X1100" i="12"/>
  <c r="AF1100" i="12"/>
  <c r="AN1100" i="12"/>
  <c r="AV1100" i="12"/>
  <c r="BD1100" i="12"/>
  <c r="BL1100" i="12"/>
  <c r="BT1100" i="12"/>
  <c r="CB1100" i="12"/>
  <c r="CJ1100" i="12"/>
  <c r="CR1100" i="12"/>
  <c r="CZ1100" i="12"/>
  <c r="DH1100" i="12"/>
  <c r="K1101" i="12"/>
  <c r="S1101" i="12"/>
  <c r="AA1101" i="12"/>
  <c r="AI1101" i="12"/>
  <c r="AQ1101" i="12"/>
  <c r="AY1101" i="12"/>
  <c r="BG1101" i="12"/>
  <c r="BO1101" i="12"/>
  <c r="BW1101" i="12"/>
  <c r="CE1101" i="12"/>
  <c r="CM1101" i="12"/>
  <c r="CU1101" i="12"/>
  <c r="DC1101" i="12"/>
  <c r="F1102" i="12"/>
  <c r="N1102" i="12"/>
  <c r="V1102" i="12"/>
  <c r="AD1102" i="12"/>
  <c r="AL1102" i="12"/>
  <c r="AT1102" i="12"/>
  <c r="BB1102" i="12"/>
  <c r="BJ1102" i="12"/>
  <c r="BR1102" i="12"/>
  <c r="BZ1102" i="12"/>
  <c r="CH1102" i="12"/>
  <c r="CP1102" i="12"/>
  <c r="CX1102" i="12"/>
  <c r="DF1102" i="12"/>
  <c r="I1103" i="12"/>
  <c r="Q1103" i="12"/>
  <c r="Y1103" i="12"/>
  <c r="AG1103" i="12"/>
  <c r="AO1103" i="12"/>
  <c r="AW1103" i="12"/>
  <c r="BE1103" i="12"/>
  <c r="BM1103" i="12"/>
  <c r="BU1103" i="12"/>
  <c r="CC1103" i="12"/>
  <c r="CK1103" i="12"/>
  <c r="CS1103" i="12"/>
  <c r="DA1103" i="12"/>
  <c r="D1104" i="12"/>
  <c r="L1104" i="12"/>
  <c r="T1104" i="12"/>
  <c r="AB1104" i="12"/>
  <c r="AJ1104" i="12"/>
  <c r="AR1104" i="12"/>
  <c r="AZ1104" i="12"/>
  <c r="BH1104" i="12"/>
  <c r="BP1104" i="12"/>
  <c r="BX1104" i="12"/>
  <c r="CF1104" i="12"/>
  <c r="CN1104" i="12"/>
  <c r="CV1104" i="12"/>
  <c r="DD1104" i="12"/>
  <c r="G1105" i="12"/>
  <c r="O1105" i="12"/>
  <c r="W1105" i="12"/>
  <c r="AE1105" i="12"/>
  <c r="AM1105" i="12"/>
  <c r="AU1105" i="12"/>
  <c r="BC1105" i="12"/>
  <c r="BK1105" i="12"/>
  <c r="BS1105" i="12"/>
  <c r="CA1105" i="12"/>
  <c r="CI1105" i="12"/>
  <c r="CQ1105" i="12"/>
  <c r="CY1105" i="12"/>
  <c r="DG1105" i="12"/>
  <c r="J1106" i="12"/>
  <c r="R1106" i="12"/>
  <c r="Z1106" i="12"/>
  <c r="AH1106" i="12"/>
  <c r="AP1106" i="12"/>
  <c r="AX1106" i="12"/>
  <c r="BF1106" i="12"/>
  <c r="BN1106" i="12"/>
  <c r="BV1106" i="12"/>
  <c r="CD1106" i="12"/>
  <c r="CL1106" i="12"/>
  <c r="CT1106" i="12"/>
  <c r="DB1106" i="12"/>
  <c r="E1107" i="12"/>
  <c r="M1107" i="12"/>
  <c r="U1107" i="12"/>
  <c r="AC1107" i="12"/>
  <c r="AK1107" i="12"/>
  <c r="AS1107" i="12"/>
  <c r="BA1107" i="12"/>
  <c r="BI1107" i="12"/>
  <c r="BQ1107" i="12"/>
  <c r="BY1107" i="12"/>
  <c r="CG1107" i="12"/>
  <c r="CO1107" i="12"/>
  <c r="CW1107" i="12"/>
  <c r="DE1107" i="12"/>
  <c r="H1108" i="12"/>
  <c r="P1108" i="12"/>
  <c r="X1108" i="12"/>
  <c r="AF1108" i="12"/>
  <c r="AN1108" i="12"/>
  <c r="AV1108" i="12"/>
  <c r="BD1108" i="12"/>
  <c r="BL1108" i="12"/>
  <c r="BT1108" i="12"/>
  <c r="CB1108" i="12"/>
  <c r="CJ1108" i="12"/>
  <c r="CR1108" i="12"/>
  <c r="CZ1108" i="12"/>
  <c r="DH1108" i="12"/>
  <c r="K1109" i="12"/>
  <c r="S1109" i="12"/>
  <c r="AA1109" i="12"/>
  <c r="AI1109" i="12"/>
  <c r="AQ1109" i="12"/>
  <c r="AY1109" i="12"/>
  <c r="BG1109" i="12"/>
  <c r="BO1109" i="12"/>
  <c r="BW1109" i="12"/>
  <c r="CE1109" i="12"/>
  <c r="CM1109" i="12"/>
  <c r="CU1109" i="12"/>
  <c r="DC1109" i="12"/>
  <c r="F1110" i="12"/>
  <c r="J1048" i="12"/>
  <c r="AC1057" i="12"/>
  <c r="CQ1059" i="12"/>
  <c r="X1062" i="12"/>
  <c r="BJ1064" i="12"/>
  <c r="CN1066" i="12"/>
  <c r="AU1067" i="12"/>
  <c r="DG1067" i="12"/>
  <c r="BN1068" i="12"/>
  <c r="U1069" i="12"/>
  <c r="CG1069" i="12"/>
  <c r="AN1070" i="12"/>
  <c r="CZ1070" i="12"/>
  <c r="BG1071" i="12"/>
  <c r="N1072" i="12"/>
  <c r="BZ1072" i="12"/>
  <c r="AG1073" i="12"/>
  <c r="CS1073" i="12"/>
  <c r="AZ1074" i="12"/>
  <c r="G1075" i="12"/>
  <c r="BS1075" i="12"/>
  <c r="Z1076" i="12"/>
  <c r="CL1076" i="12"/>
  <c r="AS1077" i="12"/>
  <c r="DE1077" i="12"/>
  <c r="BL1078" i="12"/>
  <c r="S1079" i="12"/>
  <c r="CE1079" i="12"/>
  <c r="AL1080" i="12"/>
  <c r="CX1080" i="12"/>
  <c r="BE1081" i="12"/>
  <c r="L1082" i="12"/>
  <c r="BX1082" i="12"/>
  <c r="AE1083" i="12"/>
  <c r="CQ1083" i="12"/>
  <c r="AX1084" i="12"/>
  <c r="CD1084" i="12"/>
  <c r="E1085" i="12"/>
  <c r="AK1085" i="12"/>
  <c r="BQ1085" i="12"/>
  <c r="CW1085" i="12"/>
  <c r="X1086" i="12"/>
  <c r="BD1086" i="12"/>
  <c r="CJ1086" i="12"/>
  <c r="K1087" i="12"/>
  <c r="AQ1087" i="12"/>
  <c r="BW1087" i="12"/>
  <c r="CU1087" i="12"/>
  <c r="M1088" i="12"/>
  <c r="AE1088" i="12"/>
  <c r="BB1088" i="12"/>
  <c r="BY1088" i="12"/>
  <c r="CG1088" i="12"/>
  <c r="CO1088" i="12"/>
  <c r="CW1088" i="12"/>
  <c r="DE1088" i="12"/>
  <c r="H1089" i="12"/>
  <c r="P1089" i="12"/>
  <c r="X1089" i="12"/>
  <c r="AF1089" i="12"/>
  <c r="AN1089" i="12"/>
  <c r="AV1089" i="12"/>
  <c r="BD1089" i="12"/>
  <c r="BL1089" i="12"/>
  <c r="BT1089" i="12"/>
  <c r="CB1089" i="12"/>
  <c r="CJ1089" i="12"/>
  <c r="CR1089" i="12"/>
  <c r="CZ1089" i="12"/>
  <c r="DH1089" i="12"/>
  <c r="K1090" i="12"/>
  <c r="S1090" i="12"/>
  <c r="AA1090" i="12"/>
  <c r="AI1090" i="12"/>
  <c r="AQ1090" i="12"/>
  <c r="AY1090" i="12"/>
  <c r="BG1090" i="12"/>
  <c r="BO1090" i="12"/>
  <c r="BW1090" i="12"/>
  <c r="CE1090" i="12"/>
  <c r="CM1090" i="12"/>
  <c r="CU1090" i="12"/>
  <c r="DC1090" i="12"/>
  <c r="F1091" i="12"/>
  <c r="N1091" i="12"/>
  <c r="V1091" i="12"/>
  <c r="AD1091" i="12"/>
  <c r="AL1091" i="12"/>
  <c r="AT1091" i="12"/>
  <c r="BB1091" i="12"/>
  <c r="BJ1091" i="12"/>
  <c r="BR1091" i="12"/>
  <c r="BZ1091" i="12"/>
  <c r="CH1091" i="12"/>
  <c r="CP1091" i="12"/>
  <c r="CX1091" i="12"/>
  <c r="DF1091" i="12"/>
  <c r="I1092" i="12"/>
  <c r="Q1092" i="12"/>
  <c r="Y1092" i="12"/>
  <c r="AG1092" i="12"/>
  <c r="AO1092" i="12"/>
  <c r="AW1092" i="12"/>
  <c r="BE1092" i="12"/>
  <c r="BM1092" i="12"/>
  <c r="BU1092" i="12"/>
  <c r="CC1092" i="12"/>
  <c r="CK1092" i="12"/>
  <c r="CS1092" i="12"/>
  <c r="DA1092" i="12"/>
  <c r="D1093" i="12"/>
  <c r="L1093" i="12"/>
  <c r="T1093" i="12"/>
  <c r="AB1093" i="12"/>
  <c r="AJ1093" i="12"/>
  <c r="AR1093" i="12"/>
  <c r="AZ1093" i="12"/>
  <c r="BH1093" i="12"/>
  <c r="BP1093" i="12"/>
  <c r="BX1093" i="12"/>
  <c r="CF1093" i="12"/>
  <c r="CN1093" i="12"/>
  <c r="CV1093" i="12"/>
  <c r="DD1093" i="12"/>
  <c r="G1094" i="12"/>
  <c r="O1094" i="12"/>
  <c r="W1094" i="12"/>
  <c r="AE1094" i="12"/>
  <c r="AM1094" i="12"/>
  <c r="AU1094" i="12"/>
  <c r="BC1094" i="12"/>
  <c r="BK1094" i="12"/>
  <c r="BS1094" i="12"/>
  <c r="CA1094" i="12"/>
  <c r="CI1094" i="12"/>
  <c r="CQ1094" i="12"/>
  <c r="CY1094" i="12"/>
  <c r="DG1094" i="12"/>
  <c r="J1095" i="12"/>
  <c r="R1095" i="12"/>
  <c r="Z1095" i="12"/>
  <c r="AH1095" i="12"/>
  <c r="AP1095" i="12"/>
  <c r="AX1095" i="12"/>
  <c r="BF1095" i="12"/>
  <c r="BN1095" i="12"/>
  <c r="BV1095" i="12"/>
  <c r="CD1095" i="12"/>
  <c r="CL1095" i="12"/>
  <c r="CT1095" i="12"/>
  <c r="DB1095" i="12"/>
  <c r="E1096" i="12"/>
  <c r="M1096" i="12"/>
  <c r="U1096" i="12"/>
  <c r="AC1096" i="12"/>
  <c r="AK1096" i="12"/>
  <c r="AS1096" i="12"/>
  <c r="BA1096" i="12"/>
  <c r="BI1096" i="12"/>
  <c r="BQ1096" i="12"/>
  <c r="BY1096" i="12"/>
  <c r="CG1096" i="12"/>
  <c r="CO1096" i="12"/>
  <c r="CW1096" i="12"/>
  <c r="DE1096" i="12"/>
  <c r="H1097" i="12"/>
  <c r="P1097" i="12"/>
  <c r="X1097" i="12"/>
  <c r="AF1097" i="12"/>
  <c r="AN1097" i="12"/>
  <c r="AV1097" i="12"/>
  <c r="BD1097" i="12"/>
  <c r="BL1097" i="12"/>
  <c r="BT1097" i="12"/>
  <c r="CB1097" i="12"/>
  <c r="CJ1097" i="12"/>
  <c r="CR1097" i="12"/>
  <c r="CZ1097" i="12"/>
  <c r="DH1097" i="12"/>
  <c r="K1098" i="12"/>
  <c r="S1098" i="12"/>
  <c r="AA1098" i="12"/>
  <c r="AI1098" i="12"/>
  <c r="AQ1098" i="12"/>
  <c r="AY1098" i="12"/>
  <c r="BG1098" i="12"/>
  <c r="BO1098" i="12"/>
  <c r="BW1098" i="12"/>
  <c r="CE1098" i="12"/>
  <c r="CM1098" i="12"/>
  <c r="CU1098" i="12"/>
  <c r="DC1098" i="12"/>
  <c r="F1099" i="12"/>
  <c r="N1099" i="12"/>
  <c r="V1099" i="12"/>
  <c r="AD1099" i="12"/>
  <c r="AL1099" i="12"/>
  <c r="AT1099" i="12"/>
  <c r="BB1099" i="12"/>
  <c r="BJ1099" i="12"/>
  <c r="BR1099" i="12"/>
  <c r="BZ1099" i="12"/>
  <c r="CH1099" i="12"/>
  <c r="CP1099" i="12"/>
  <c r="CX1099" i="12"/>
  <c r="DF1099" i="12"/>
  <c r="I1100" i="12"/>
  <c r="Q1100" i="12"/>
  <c r="Y1100" i="12"/>
  <c r="AG1100" i="12"/>
  <c r="AO1100" i="12"/>
  <c r="AW1100" i="12"/>
  <c r="BE1100" i="12"/>
  <c r="BM1100" i="12"/>
  <c r="BU1100" i="12"/>
  <c r="CC1100" i="12"/>
  <c r="CK1100" i="12"/>
  <c r="CS1100" i="12"/>
  <c r="DA1100" i="12"/>
  <c r="D1101" i="12"/>
  <c r="L1101" i="12"/>
  <c r="T1101" i="12"/>
  <c r="AB1101" i="12"/>
  <c r="AJ1101" i="12"/>
  <c r="AR1101" i="12"/>
  <c r="AZ1101" i="12"/>
  <c r="BH1101" i="12"/>
  <c r="BP1101" i="12"/>
  <c r="BX1101" i="12"/>
  <c r="CF1101" i="12"/>
  <c r="CN1101" i="12"/>
  <c r="CV1101" i="12"/>
  <c r="DD1101" i="12"/>
  <c r="G1102" i="12"/>
  <c r="O1102" i="12"/>
  <c r="W1102" i="12"/>
  <c r="AE1102" i="12"/>
  <c r="AM1102" i="12"/>
  <c r="AU1102" i="12"/>
  <c r="BC1102" i="12"/>
  <c r="BK1102" i="12"/>
  <c r="BS1102" i="12"/>
  <c r="CA1102" i="12"/>
  <c r="CI1102" i="12"/>
  <c r="CQ1102" i="12"/>
  <c r="CY1102" i="12"/>
  <c r="DG1102" i="12"/>
  <c r="J1103" i="12"/>
  <c r="R1103" i="12"/>
  <c r="Z1103" i="12"/>
  <c r="AH1103" i="12"/>
  <c r="AP1103" i="12"/>
  <c r="AX1103" i="12"/>
  <c r="BF1103" i="12"/>
  <c r="BN1103" i="12"/>
  <c r="BV1103" i="12"/>
  <c r="CD1103" i="12"/>
  <c r="CL1103" i="12"/>
  <c r="CT1103" i="12"/>
  <c r="DB1103" i="12"/>
  <c r="E1104" i="12"/>
  <c r="M1104" i="12"/>
  <c r="U1104" i="12"/>
  <c r="AC1104" i="12"/>
  <c r="AK1104" i="12"/>
  <c r="AS1104" i="12"/>
  <c r="BA1104" i="12"/>
  <c r="BI1104" i="12"/>
  <c r="BQ1104" i="12"/>
  <c r="BY1104" i="12"/>
  <c r="CG1104" i="12"/>
  <c r="CO1104" i="12"/>
  <c r="CW1104" i="12"/>
  <c r="DE1104" i="12"/>
  <c r="H1105" i="12"/>
  <c r="P1105" i="12"/>
  <c r="X1105" i="12"/>
  <c r="AF1105" i="12"/>
  <c r="AN1105" i="12"/>
  <c r="AV1105" i="12"/>
  <c r="BD1105" i="12"/>
  <c r="BL1105" i="12"/>
  <c r="BT1105" i="12"/>
  <c r="CB1105" i="12"/>
  <c r="CJ1105" i="12"/>
  <c r="CR1105" i="12"/>
  <c r="CZ1105" i="12"/>
  <c r="DH1105" i="12"/>
  <c r="K1106" i="12"/>
  <c r="S1106" i="12"/>
  <c r="AA1106" i="12"/>
  <c r="AI1106" i="12"/>
  <c r="AQ1106" i="12"/>
  <c r="AY1106" i="12"/>
  <c r="BG1106" i="12"/>
  <c r="BO1106" i="12"/>
  <c r="BW1106" i="12"/>
  <c r="CE1106" i="12"/>
  <c r="CM1106" i="12"/>
  <c r="CU1106" i="12"/>
  <c r="DC1106" i="12"/>
  <c r="F1107" i="12"/>
  <c r="N1107" i="12"/>
  <c r="V1107" i="12"/>
  <c r="AD1107" i="12"/>
  <c r="AL1107" i="12"/>
  <c r="AT1107" i="12"/>
  <c r="BB1107" i="12"/>
  <c r="BJ1107" i="12"/>
  <c r="BR1107" i="12"/>
  <c r="BZ1107" i="12"/>
  <c r="CH1107" i="12"/>
  <c r="CP1107" i="12"/>
  <c r="CX1107" i="12"/>
  <c r="DF1107" i="12"/>
  <c r="I1108" i="12"/>
  <c r="Q1108" i="12"/>
  <c r="Y1108" i="12"/>
  <c r="AG1108" i="12"/>
  <c r="AO1108" i="12"/>
  <c r="AW1108" i="12"/>
  <c r="BE1108" i="12"/>
  <c r="BM1108" i="12"/>
  <c r="BU1108" i="12"/>
  <c r="CC1108" i="12"/>
  <c r="CK1108" i="12"/>
  <c r="CS1108" i="12"/>
  <c r="DA1108" i="12"/>
  <c r="D1109" i="12"/>
  <c r="L1109" i="12"/>
  <c r="T1109" i="12"/>
  <c r="AB1109" i="12"/>
  <c r="AJ1109" i="12"/>
  <c r="AR1109" i="12"/>
  <c r="AZ1109" i="12"/>
  <c r="BH1109" i="12"/>
  <c r="BP1109" i="12"/>
  <c r="BX1109" i="12"/>
  <c r="CF1109" i="12"/>
  <c r="CN1109" i="12"/>
  <c r="CV1109" i="12"/>
  <c r="DD1109" i="12"/>
  <c r="G1110" i="12"/>
  <c r="AC1049" i="12"/>
  <c r="CG1057" i="12"/>
  <c r="R1060" i="12"/>
  <c r="BD1062" i="12"/>
  <c r="CP1064" i="12"/>
  <c r="CV1066" i="12"/>
  <c r="BC1067" i="12"/>
  <c r="J1068" i="12"/>
  <c r="BV1068" i="12"/>
  <c r="AC1069" i="12"/>
  <c r="CO1069" i="12"/>
  <c r="AV1070" i="12"/>
  <c r="DH1070" i="12"/>
  <c r="BO1071" i="12"/>
  <c r="V1072" i="12"/>
  <c r="CH1072" i="12"/>
  <c r="AO1073" i="12"/>
  <c r="DA1073" i="12"/>
  <c r="BH1074" i="12"/>
  <c r="O1075" i="12"/>
  <c r="CA1075" i="12"/>
  <c r="AH1076" i="12"/>
  <c r="CT1076" i="12"/>
  <c r="BA1077" i="12"/>
  <c r="H1078" i="12"/>
  <c r="BT1078" i="12"/>
  <c r="AA1079" i="12"/>
  <c r="CM1079" i="12"/>
  <c r="AT1080" i="12"/>
  <c r="DF1080" i="12"/>
  <c r="BM1081" i="12"/>
  <c r="T1082" i="12"/>
  <c r="CF1082" i="12"/>
  <c r="AM1083" i="12"/>
  <c r="CY1083" i="12"/>
  <c r="AY1084" i="12"/>
  <c r="CE1084" i="12"/>
  <c r="F1085" i="12"/>
  <c r="AL1085" i="12"/>
  <c r="BR1085" i="12"/>
  <c r="CX1085" i="12"/>
  <c r="Y1086" i="12"/>
  <c r="BE1086" i="12"/>
  <c r="CK1086" i="12"/>
  <c r="L1087" i="12"/>
  <c r="AR1087" i="12"/>
  <c r="BX1087" i="12"/>
  <c r="CV1087" i="12"/>
  <c r="N1088" i="12"/>
  <c r="AK1088" i="12"/>
  <c r="BC1088" i="12"/>
  <c r="BZ1088" i="12"/>
  <c r="CH1088" i="12"/>
  <c r="CP1088" i="12"/>
  <c r="CX1088" i="12"/>
  <c r="DF1088" i="12"/>
  <c r="I1089" i="12"/>
  <c r="Q1089" i="12"/>
  <c r="Y1089" i="12"/>
  <c r="AG1089" i="12"/>
  <c r="AO1089" i="12"/>
  <c r="AW1089" i="12"/>
  <c r="BE1089" i="12"/>
  <c r="BM1089" i="12"/>
  <c r="BU1089" i="12"/>
  <c r="CC1089" i="12"/>
  <c r="CK1089" i="12"/>
  <c r="CS1089" i="12"/>
  <c r="DA1089" i="12"/>
  <c r="D1090" i="12"/>
  <c r="L1090" i="12"/>
  <c r="T1090" i="12"/>
  <c r="AB1090" i="12"/>
  <c r="AJ1090" i="12"/>
  <c r="AR1090" i="12"/>
  <c r="AZ1090" i="12"/>
  <c r="BH1090" i="12"/>
  <c r="BP1090" i="12"/>
  <c r="BX1090" i="12"/>
  <c r="CF1090" i="12"/>
  <c r="CN1090" i="12"/>
  <c r="CV1090" i="12"/>
  <c r="DD1090" i="12"/>
  <c r="G1091" i="12"/>
  <c r="O1091" i="12"/>
  <c r="W1091" i="12"/>
  <c r="AE1091" i="12"/>
  <c r="AM1091" i="12"/>
  <c r="AU1091" i="12"/>
  <c r="BC1091" i="12"/>
  <c r="BK1091" i="12"/>
  <c r="BS1091" i="12"/>
  <c r="CA1091" i="12"/>
  <c r="CI1091" i="12"/>
  <c r="CQ1091" i="12"/>
  <c r="CY1091" i="12"/>
  <c r="DG1091" i="12"/>
  <c r="J1092" i="12"/>
  <c r="R1092" i="12"/>
  <c r="Z1092" i="12"/>
  <c r="AH1092" i="12"/>
  <c r="AP1092" i="12"/>
  <c r="AX1092" i="12"/>
  <c r="BF1092" i="12"/>
  <c r="BN1092" i="12"/>
  <c r="BV1092" i="12"/>
  <c r="CD1092" i="12"/>
  <c r="CL1092" i="12"/>
  <c r="CT1092" i="12"/>
  <c r="DB1092" i="12"/>
  <c r="E1093" i="12"/>
  <c r="M1093" i="12"/>
  <c r="U1093" i="12"/>
  <c r="AC1093" i="12"/>
  <c r="AK1093" i="12"/>
  <c r="AS1093" i="12"/>
  <c r="BA1093" i="12"/>
  <c r="BI1093" i="12"/>
  <c r="BQ1093" i="12"/>
  <c r="BY1093" i="12"/>
  <c r="CG1093" i="12"/>
  <c r="CO1093" i="12"/>
  <c r="CW1093" i="12"/>
  <c r="DE1093" i="12"/>
  <c r="H1094" i="12"/>
  <c r="P1094" i="12"/>
  <c r="X1094" i="12"/>
  <c r="AF1094" i="12"/>
  <c r="AN1094" i="12"/>
  <c r="AV1094" i="12"/>
  <c r="BD1094" i="12"/>
  <c r="BL1094" i="12"/>
  <c r="BT1094" i="12"/>
  <c r="CB1094" i="12"/>
  <c r="CJ1094" i="12"/>
  <c r="CR1094" i="12"/>
  <c r="CZ1094" i="12"/>
  <c r="DH1094" i="12"/>
  <c r="K1095" i="12"/>
  <c r="S1095" i="12"/>
  <c r="AA1095" i="12"/>
  <c r="AI1095" i="12"/>
  <c r="AQ1095" i="12"/>
  <c r="AY1095" i="12"/>
  <c r="BG1095" i="12"/>
  <c r="BO1095" i="12"/>
  <c r="BW1095" i="12"/>
  <c r="CE1095" i="12"/>
  <c r="CM1095" i="12"/>
  <c r="CU1095" i="12"/>
  <c r="DC1095" i="12"/>
  <c r="F1096" i="12"/>
  <c r="N1096" i="12"/>
  <c r="V1096" i="12"/>
  <c r="AD1096" i="12"/>
  <c r="AL1096" i="12"/>
  <c r="AT1096" i="12"/>
  <c r="BB1096" i="12"/>
  <c r="BJ1096" i="12"/>
  <c r="BR1096" i="12"/>
  <c r="BZ1096" i="12"/>
  <c r="CH1096" i="12"/>
  <c r="CP1096" i="12"/>
  <c r="CX1096" i="12"/>
  <c r="DF1096" i="12"/>
  <c r="I1097" i="12"/>
  <c r="Q1097" i="12"/>
  <c r="Y1097" i="12"/>
  <c r="AG1097" i="12"/>
  <c r="AO1097" i="12"/>
  <c r="AW1097" i="12"/>
  <c r="BE1097" i="12"/>
  <c r="BM1097" i="12"/>
  <c r="BU1097" i="12"/>
  <c r="CC1097" i="12"/>
  <c r="CK1097" i="12"/>
  <c r="CS1097" i="12"/>
  <c r="DA1097" i="12"/>
  <c r="D1098" i="12"/>
  <c r="L1098" i="12"/>
  <c r="T1098" i="12"/>
  <c r="AB1098" i="12"/>
  <c r="AJ1098" i="12"/>
  <c r="AR1098" i="12"/>
  <c r="AZ1098" i="12"/>
  <c r="BH1098" i="12"/>
  <c r="BP1098" i="12"/>
  <c r="BX1098" i="12"/>
  <c r="CF1098" i="12"/>
  <c r="CN1098" i="12"/>
  <c r="CV1098" i="12"/>
  <c r="DD1098" i="12"/>
  <c r="G1099" i="12"/>
  <c r="O1099" i="12"/>
  <c r="W1099" i="12"/>
  <c r="AE1099" i="12"/>
  <c r="AM1099" i="12"/>
  <c r="AU1099" i="12"/>
  <c r="BC1099" i="12"/>
  <c r="BK1099" i="12"/>
  <c r="BS1099" i="12"/>
  <c r="CA1099" i="12"/>
  <c r="CI1099" i="12"/>
  <c r="CQ1099" i="12"/>
  <c r="CY1099" i="12"/>
  <c r="DG1099" i="12"/>
  <c r="J1100" i="12"/>
  <c r="R1100" i="12"/>
  <c r="Z1100" i="12"/>
  <c r="AH1100" i="12"/>
  <c r="AP1100" i="12"/>
  <c r="AX1100" i="12"/>
  <c r="BF1100" i="12"/>
  <c r="BN1100" i="12"/>
  <c r="BV1100" i="12"/>
  <c r="CD1100" i="12"/>
  <c r="CL1100" i="12"/>
  <c r="CT1100" i="12"/>
  <c r="DB1100" i="12"/>
  <c r="E1101" i="12"/>
  <c r="M1101" i="12"/>
  <c r="U1101" i="12"/>
  <c r="AC1101" i="12"/>
  <c r="AK1101" i="12"/>
  <c r="AS1101" i="12"/>
  <c r="BA1101" i="12"/>
  <c r="BI1101" i="12"/>
  <c r="BQ1101" i="12"/>
  <c r="BY1101" i="12"/>
  <c r="CG1101" i="12"/>
  <c r="CO1101" i="12"/>
  <c r="CW1101" i="12"/>
  <c r="DE1101" i="12"/>
  <c r="H1102" i="12"/>
  <c r="P1102" i="12"/>
  <c r="X1102" i="12"/>
  <c r="AF1102" i="12"/>
  <c r="AN1102" i="12"/>
  <c r="AV1102" i="12"/>
  <c r="BD1102" i="12"/>
  <c r="BL1102" i="12"/>
  <c r="BT1102" i="12"/>
  <c r="CB1102" i="12"/>
  <c r="CJ1102" i="12"/>
  <c r="CR1102" i="12"/>
  <c r="CZ1102" i="12"/>
  <c r="DH1102" i="12"/>
  <c r="K1103" i="12"/>
  <c r="S1103" i="12"/>
  <c r="AA1103" i="12"/>
  <c r="AI1103" i="12"/>
  <c r="AQ1103" i="12"/>
  <c r="AY1103" i="12"/>
  <c r="BG1103" i="12"/>
  <c r="BO1103" i="12"/>
  <c r="BW1103" i="12"/>
  <c r="CE1103" i="12"/>
  <c r="CM1103" i="12"/>
  <c r="CU1103" i="12"/>
  <c r="DC1103" i="12"/>
  <c r="F1104" i="12"/>
  <c r="N1104" i="12"/>
  <c r="V1104" i="12"/>
  <c r="AD1104" i="12"/>
  <c r="AL1104" i="12"/>
  <c r="AT1104" i="12"/>
  <c r="BB1104" i="12"/>
  <c r="BJ1104" i="12"/>
  <c r="BR1104" i="12"/>
  <c r="BZ1104" i="12"/>
  <c r="CH1104" i="12"/>
  <c r="CP1104" i="12"/>
  <c r="CX1104" i="12"/>
  <c r="DF1104" i="12"/>
  <c r="I1105" i="12"/>
  <c r="Q1105" i="12"/>
  <c r="Y1105" i="12"/>
  <c r="AG1105" i="12"/>
  <c r="AO1105" i="12"/>
  <c r="AW1105" i="12"/>
  <c r="BE1105" i="12"/>
  <c r="BM1105" i="12"/>
  <c r="BU1105" i="12"/>
  <c r="CC1105" i="12"/>
  <c r="CK1105" i="12"/>
  <c r="CS1105" i="12"/>
  <c r="DA1105" i="12"/>
  <c r="D1106" i="12"/>
  <c r="L1106" i="12"/>
  <c r="T1106" i="12"/>
  <c r="AB1106" i="12"/>
  <c r="AJ1106" i="12"/>
  <c r="AR1106" i="12"/>
  <c r="AZ1106" i="12"/>
  <c r="BH1106" i="12"/>
  <c r="BP1106" i="12"/>
  <c r="BX1106" i="12"/>
  <c r="CF1106" i="12"/>
  <c r="CN1106" i="12"/>
  <c r="CV1106" i="12"/>
  <c r="DD1106" i="12"/>
  <c r="G1107" i="12"/>
  <c r="O1107" i="12"/>
  <c r="W1107" i="12"/>
  <c r="AE1107" i="12"/>
  <c r="AM1107" i="12"/>
  <c r="AU1107" i="12"/>
  <c r="BC1107" i="12"/>
  <c r="BK1107" i="12"/>
  <c r="BS1107" i="12"/>
  <c r="CA1107" i="12"/>
  <c r="CI1107" i="12"/>
  <c r="CQ1107" i="12"/>
  <c r="CY1107" i="12"/>
  <c r="DG1107" i="12"/>
  <c r="J1108" i="12"/>
  <c r="R1108" i="12"/>
  <c r="Z1108" i="12"/>
  <c r="AH1108" i="12"/>
  <c r="AP1108" i="12"/>
  <c r="AX1108" i="12"/>
  <c r="BF1108" i="12"/>
  <c r="BN1108" i="12"/>
  <c r="BV1108" i="12"/>
  <c r="CD1108" i="12"/>
  <c r="CL1108" i="12"/>
  <c r="CT1108" i="12"/>
  <c r="DB1108" i="12"/>
  <c r="E1109" i="12"/>
  <c r="M1109" i="12"/>
  <c r="U1109" i="12"/>
  <c r="AC1109" i="12"/>
  <c r="AK1109" i="12"/>
  <c r="AS1109" i="12"/>
  <c r="BA1109" i="12"/>
  <c r="BI1109" i="12"/>
  <c r="BQ1109" i="12"/>
  <c r="BY1109" i="12"/>
  <c r="CG1109" i="12"/>
  <c r="CO1109" i="12"/>
  <c r="CW1109" i="12"/>
  <c r="DE1109" i="12"/>
  <c r="H1110" i="12"/>
  <c r="AV1050" i="12"/>
  <c r="L1058" i="12"/>
  <c r="AX1060" i="12"/>
  <c r="CJ1062" i="12"/>
  <c r="Q1065" i="12"/>
  <c r="DD1066" i="12"/>
  <c r="BK1067" i="12"/>
  <c r="R1068" i="12"/>
  <c r="CD1068" i="12"/>
  <c r="AK1069" i="12"/>
  <c r="CW1069" i="12"/>
  <c r="BD1070" i="12"/>
  <c r="K1071" i="12"/>
  <c r="BW1071" i="12"/>
  <c r="AD1072" i="12"/>
  <c r="CP1072" i="12"/>
  <c r="AW1073" i="12"/>
  <c r="D1074" i="12"/>
  <c r="BP1074" i="12"/>
  <c r="W1075" i="12"/>
  <c r="CI1075" i="12"/>
  <c r="AP1076" i="12"/>
  <c r="DB1076" i="12"/>
  <c r="BI1077" i="12"/>
  <c r="P1078" i="12"/>
  <c r="CB1078" i="12"/>
  <c r="AI1079" i="12"/>
  <c r="CU1079" i="12"/>
  <c r="BB1080" i="12"/>
  <c r="I1081" i="12"/>
  <c r="BU1081" i="12"/>
  <c r="AB1082" i="12"/>
  <c r="CN1082" i="12"/>
  <c r="AU1083" i="12"/>
  <c r="DG1083" i="12"/>
  <c r="BF1084" i="12"/>
  <c r="CL1084" i="12"/>
  <c r="M1085" i="12"/>
  <c r="AS1085" i="12"/>
  <c r="BY1085" i="12"/>
  <c r="DE1085" i="12"/>
  <c r="AF1086" i="12"/>
  <c r="BL1086" i="12"/>
  <c r="CR1086" i="12"/>
  <c r="S1087" i="12"/>
  <c r="AY1087" i="12"/>
  <c r="CE1087" i="12"/>
  <c r="DB1087" i="12"/>
  <c r="O1088" i="12"/>
  <c r="AL1088" i="12"/>
  <c r="BI1088" i="12"/>
  <c r="CA1088" i="12"/>
  <c r="CI1088" i="12"/>
  <c r="CQ1088" i="12"/>
  <c r="CY1088" i="12"/>
  <c r="DG1088" i="12"/>
  <c r="J1089" i="12"/>
  <c r="R1089" i="12"/>
  <c r="Z1089" i="12"/>
  <c r="AH1089" i="12"/>
  <c r="AP1089" i="12"/>
  <c r="AX1089" i="12"/>
  <c r="BF1089" i="12"/>
  <c r="BN1089" i="12"/>
  <c r="BV1089" i="12"/>
  <c r="CD1089" i="12"/>
  <c r="CL1089" i="12"/>
  <c r="CT1089" i="12"/>
  <c r="DB1089" i="12"/>
  <c r="E1090" i="12"/>
  <c r="M1090" i="12"/>
  <c r="U1090" i="12"/>
  <c r="AC1090" i="12"/>
  <c r="AK1090" i="12"/>
  <c r="AS1090" i="12"/>
  <c r="BA1090" i="12"/>
  <c r="BI1090" i="12"/>
  <c r="BQ1090" i="12"/>
  <c r="BY1090" i="12"/>
  <c r="CG1090" i="12"/>
  <c r="CO1090" i="12"/>
  <c r="CW1090" i="12"/>
  <c r="DE1090" i="12"/>
  <c r="H1091" i="12"/>
  <c r="P1091" i="12"/>
  <c r="X1091" i="12"/>
  <c r="AF1091" i="12"/>
  <c r="AN1091" i="12"/>
  <c r="AV1091" i="12"/>
  <c r="BD1091" i="12"/>
  <c r="BL1091" i="12"/>
  <c r="BT1091" i="12"/>
  <c r="CB1091" i="12"/>
  <c r="CJ1091" i="12"/>
  <c r="CR1091" i="12"/>
  <c r="CZ1091" i="12"/>
  <c r="DH1091" i="12"/>
  <c r="K1092" i="12"/>
  <c r="S1092" i="12"/>
  <c r="AA1092" i="12"/>
  <c r="AI1092" i="12"/>
  <c r="AQ1092" i="12"/>
  <c r="AY1092" i="12"/>
  <c r="BG1092" i="12"/>
  <c r="BO1092" i="12"/>
  <c r="BW1092" i="12"/>
  <c r="CE1092" i="12"/>
  <c r="CM1092" i="12"/>
  <c r="CU1092" i="12"/>
  <c r="DC1092" i="12"/>
  <c r="F1093" i="12"/>
  <c r="N1093" i="12"/>
  <c r="V1093" i="12"/>
  <c r="AD1093" i="12"/>
  <c r="AL1093" i="12"/>
  <c r="AT1093" i="12"/>
  <c r="BB1093" i="12"/>
  <c r="BJ1093" i="12"/>
  <c r="BR1093" i="12"/>
  <c r="BZ1093" i="12"/>
  <c r="CH1093" i="12"/>
  <c r="CP1093" i="12"/>
  <c r="CX1093" i="12"/>
  <c r="DF1093" i="12"/>
  <c r="I1094" i="12"/>
  <c r="Q1094" i="12"/>
  <c r="Y1094" i="12"/>
  <c r="AG1094" i="12"/>
  <c r="AO1094" i="12"/>
  <c r="AW1094" i="12"/>
  <c r="BE1094" i="12"/>
  <c r="BM1094" i="12"/>
  <c r="BU1094" i="12"/>
  <c r="CC1094" i="12"/>
  <c r="CK1094" i="12"/>
  <c r="CS1094" i="12"/>
  <c r="DA1094" i="12"/>
  <c r="D1095" i="12"/>
  <c r="L1095" i="12"/>
  <c r="T1095" i="12"/>
  <c r="AB1095" i="12"/>
  <c r="AJ1095" i="12"/>
  <c r="AR1095" i="12"/>
  <c r="AZ1095" i="12"/>
  <c r="BH1095" i="12"/>
  <c r="BP1095" i="12"/>
  <c r="BX1095" i="12"/>
  <c r="CF1095" i="12"/>
  <c r="CN1095" i="12"/>
  <c r="CV1095" i="12"/>
  <c r="DD1095" i="12"/>
  <c r="G1096" i="12"/>
  <c r="O1096" i="12"/>
  <c r="W1096" i="12"/>
  <c r="AE1096" i="12"/>
  <c r="AM1096" i="12"/>
  <c r="AU1096" i="12"/>
  <c r="BC1096" i="12"/>
  <c r="BK1096" i="12"/>
  <c r="BS1096" i="12"/>
  <c r="CA1096" i="12"/>
  <c r="CI1096" i="12"/>
  <c r="CQ1096" i="12"/>
  <c r="CY1096" i="12"/>
  <c r="DG1096" i="12"/>
  <c r="J1097" i="12"/>
  <c r="R1097" i="12"/>
  <c r="Z1097" i="12"/>
  <c r="AH1097" i="12"/>
  <c r="AP1097" i="12"/>
  <c r="AX1097" i="12"/>
  <c r="BF1097" i="12"/>
  <c r="BN1097" i="12"/>
  <c r="BV1097" i="12"/>
  <c r="CD1097" i="12"/>
  <c r="CL1097" i="12"/>
  <c r="CT1097" i="12"/>
  <c r="DB1097" i="12"/>
  <c r="E1098" i="12"/>
  <c r="M1098" i="12"/>
  <c r="U1098" i="12"/>
  <c r="AC1098" i="12"/>
  <c r="AK1098" i="12"/>
  <c r="AS1098" i="12"/>
  <c r="BA1098" i="12"/>
  <c r="BI1098" i="12"/>
  <c r="BQ1098" i="12"/>
  <c r="BY1098" i="12"/>
  <c r="CG1098" i="12"/>
  <c r="CO1098" i="12"/>
  <c r="CW1098" i="12"/>
  <c r="DE1098" i="12"/>
  <c r="H1099" i="12"/>
  <c r="P1099" i="12"/>
  <c r="X1099" i="12"/>
  <c r="AF1099" i="12"/>
  <c r="AN1099" i="12"/>
  <c r="AV1099" i="12"/>
  <c r="BD1099" i="12"/>
  <c r="BL1099" i="12"/>
  <c r="BT1099" i="12"/>
  <c r="CB1099" i="12"/>
  <c r="CJ1099" i="12"/>
  <c r="CR1099" i="12"/>
  <c r="CZ1099" i="12"/>
  <c r="DH1099" i="12"/>
  <c r="K1100" i="12"/>
  <c r="S1100" i="12"/>
  <c r="AA1100" i="12"/>
  <c r="AI1100" i="12"/>
  <c r="AQ1100" i="12"/>
  <c r="AY1100" i="12"/>
  <c r="BG1100" i="12"/>
  <c r="BO1100" i="12"/>
  <c r="BW1100" i="12"/>
  <c r="CE1100" i="12"/>
  <c r="CM1100" i="12"/>
  <c r="CU1100" i="12"/>
  <c r="DC1100" i="12"/>
  <c r="F1101" i="12"/>
  <c r="N1101" i="12"/>
  <c r="V1101" i="12"/>
  <c r="AD1101" i="12"/>
  <c r="AL1101" i="12"/>
  <c r="AT1101" i="12"/>
  <c r="BB1101" i="12"/>
  <c r="BJ1101" i="12"/>
  <c r="BR1101" i="12"/>
  <c r="BZ1101" i="12"/>
  <c r="CH1101" i="12"/>
  <c r="CP1101" i="12"/>
  <c r="CX1101" i="12"/>
  <c r="DF1101" i="12"/>
  <c r="I1102" i="12"/>
  <c r="Q1102" i="12"/>
  <c r="Y1102" i="12"/>
  <c r="AG1102" i="12"/>
  <c r="AO1102" i="12"/>
  <c r="AW1102" i="12"/>
  <c r="BE1102" i="12"/>
  <c r="BM1102" i="12"/>
  <c r="BU1102" i="12"/>
  <c r="CC1102" i="12"/>
  <c r="CK1102" i="12"/>
  <c r="CS1102" i="12"/>
  <c r="DA1102" i="12"/>
  <c r="D1103" i="12"/>
  <c r="L1103" i="12"/>
  <c r="T1103" i="12"/>
  <c r="AB1103" i="12"/>
  <c r="AJ1103" i="12"/>
  <c r="AR1103" i="12"/>
  <c r="AZ1103" i="12"/>
  <c r="BH1103" i="12"/>
  <c r="BP1103" i="12"/>
  <c r="BX1103" i="12"/>
  <c r="CF1103" i="12"/>
  <c r="CN1103" i="12"/>
  <c r="CV1103" i="12"/>
  <c r="DD1103" i="12"/>
  <c r="G1104" i="12"/>
  <c r="O1104" i="12"/>
  <c r="W1104" i="12"/>
  <c r="AE1104" i="12"/>
  <c r="AM1104" i="12"/>
  <c r="AU1104" i="12"/>
  <c r="BC1104" i="12"/>
  <c r="BK1104" i="12"/>
  <c r="BS1104" i="12"/>
  <c r="CA1104" i="12"/>
  <c r="CI1104" i="12"/>
  <c r="CQ1104" i="12"/>
  <c r="CY1104" i="12"/>
  <c r="DG1104" i="12"/>
  <c r="J1105" i="12"/>
  <c r="R1105" i="12"/>
  <c r="Z1105" i="12"/>
  <c r="AH1105" i="12"/>
  <c r="AP1105" i="12"/>
  <c r="AX1105" i="12"/>
  <c r="BF1105" i="12"/>
  <c r="BN1105" i="12"/>
  <c r="BV1105" i="12"/>
  <c r="CD1105" i="12"/>
  <c r="CL1105" i="12"/>
  <c r="CT1105" i="12"/>
  <c r="DB1105" i="12"/>
  <c r="E1106" i="12"/>
  <c r="M1106" i="12"/>
  <c r="U1106" i="12"/>
  <c r="AC1106" i="12"/>
  <c r="AK1106" i="12"/>
  <c r="AS1106" i="12"/>
  <c r="BA1106" i="12"/>
  <c r="BI1106" i="12"/>
  <c r="BQ1106" i="12"/>
  <c r="BY1106" i="12"/>
  <c r="CG1106" i="12"/>
  <c r="CO1106" i="12"/>
  <c r="CW1106" i="12"/>
  <c r="DE1106" i="12"/>
  <c r="H1107" i="12"/>
  <c r="P1107" i="12"/>
  <c r="X1107" i="12"/>
  <c r="AF1107" i="12"/>
  <c r="AN1107" i="12"/>
  <c r="AV1107" i="12"/>
  <c r="BD1107" i="12"/>
  <c r="BL1107" i="12"/>
  <c r="BT1107" i="12"/>
  <c r="CB1107" i="12"/>
  <c r="CJ1107" i="12"/>
  <c r="CR1107" i="12"/>
  <c r="CZ1107" i="12"/>
  <c r="DH1107" i="12"/>
  <c r="K1108" i="12"/>
  <c r="S1108" i="12"/>
  <c r="AA1108" i="12"/>
  <c r="AI1108" i="12"/>
  <c r="AQ1108" i="12"/>
  <c r="AY1108" i="12"/>
  <c r="BG1108" i="12"/>
  <c r="BO1108" i="12"/>
  <c r="BW1108" i="12"/>
  <c r="CE1108" i="12"/>
  <c r="CM1108" i="12"/>
  <c r="CU1108" i="12"/>
  <c r="DC1108" i="12"/>
  <c r="F1109" i="12"/>
  <c r="N1109" i="12"/>
  <c r="V1109" i="12"/>
  <c r="AD1109" i="12"/>
  <c r="AL1109" i="12"/>
  <c r="AT1109" i="12"/>
  <c r="BB1109" i="12"/>
  <c r="BJ1109" i="12"/>
  <c r="BR1109" i="12"/>
  <c r="BZ1109" i="12"/>
  <c r="BO1051" i="12"/>
  <c r="AR1058" i="12"/>
  <c r="CD1060" i="12"/>
  <c r="K1063" i="12"/>
  <c r="AW1065" i="12"/>
  <c r="G1067" i="12"/>
  <c r="BS1067" i="12"/>
  <c r="Z1068" i="12"/>
  <c r="CL1068" i="12"/>
  <c r="AS1069" i="12"/>
  <c r="DE1069" i="12"/>
  <c r="BL1070" i="12"/>
  <c r="S1071" i="12"/>
  <c r="CE1071" i="12"/>
  <c r="AL1072" i="12"/>
  <c r="CX1072" i="12"/>
  <c r="BE1073" i="12"/>
  <c r="L1074" i="12"/>
  <c r="BX1074" i="12"/>
  <c r="AE1075" i="12"/>
  <c r="CQ1075" i="12"/>
  <c r="AX1076" i="12"/>
  <c r="E1077" i="12"/>
  <c r="BQ1077" i="12"/>
  <c r="X1078" i="12"/>
  <c r="CJ1078" i="12"/>
  <c r="AQ1079" i="12"/>
  <c r="DC1079" i="12"/>
  <c r="BJ1080" i="12"/>
  <c r="Q1081" i="12"/>
  <c r="CC1081" i="12"/>
  <c r="AJ1082" i="12"/>
  <c r="CV1082" i="12"/>
  <c r="BC1083" i="12"/>
  <c r="J1084" i="12"/>
  <c r="BG1084" i="12"/>
  <c r="CM1084" i="12"/>
  <c r="N1085" i="12"/>
  <c r="AT1085" i="12"/>
  <c r="BZ1085" i="12"/>
  <c r="DF1085" i="12"/>
  <c r="AG1086" i="12"/>
  <c r="BM1086" i="12"/>
  <c r="CS1086" i="12"/>
  <c r="T1087" i="12"/>
  <c r="AZ1087" i="12"/>
  <c r="CF1087" i="12"/>
  <c r="DC1087" i="12"/>
  <c r="U1088" i="12"/>
  <c r="AM1088" i="12"/>
  <c r="BJ1088" i="12"/>
  <c r="CB1088" i="12"/>
  <c r="CJ1088" i="12"/>
  <c r="CR1088" i="12"/>
  <c r="CZ1088" i="12"/>
  <c r="DH1088" i="12"/>
  <c r="K1089" i="12"/>
  <c r="S1089" i="12"/>
  <c r="AA1089" i="12"/>
  <c r="AI1089" i="12"/>
  <c r="AQ1089" i="12"/>
  <c r="AY1089" i="12"/>
  <c r="BG1089" i="12"/>
  <c r="BO1089" i="12"/>
  <c r="BW1089" i="12"/>
  <c r="CE1089" i="12"/>
  <c r="CM1089" i="12"/>
  <c r="CU1089" i="12"/>
  <c r="DC1089" i="12"/>
  <c r="F1090" i="12"/>
  <c r="N1090" i="12"/>
  <c r="V1090" i="12"/>
  <c r="AD1090" i="12"/>
  <c r="AL1090" i="12"/>
  <c r="AT1090" i="12"/>
  <c r="BB1090" i="12"/>
  <c r="BJ1090" i="12"/>
  <c r="BR1090" i="12"/>
  <c r="BZ1090" i="12"/>
  <c r="CH1090" i="12"/>
  <c r="CP1090" i="12"/>
  <c r="CX1090" i="12"/>
  <c r="DF1090" i="12"/>
  <c r="I1091" i="12"/>
  <c r="Q1091" i="12"/>
  <c r="Y1091" i="12"/>
  <c r="AG1091" i="12"/>
  <c r="AO1091" i="12"/>
  <c r="AW1091" i="12"/>
  <c r="BE1091" i="12"/>
  <c r="BM1091" i="12"/>
  <c r="BU1091" i="12"/>
  <c r="CC1091" i="12"/>
  <c r="CK1091" i="12"/>
  <c r="CS1091" i="12"/>
  <c r="DA1091" i="12"/>
  <c r="D1092" i="12"/>
  <c r="L1092" i="12"/>
  <c r="T1092" i="12"/>
  <c r="AB1092" i="12"/>
  <c r="AJ1092" i="12"/>
  <c r="AR1092" i="12"/>
  <c r="AZ1092" i="12"/>
  <c r="BH1092" i="12"/>
  <c r="BP1092" i="12"/>
  <c r="BX1092" i="12"/>
  <c r="CF1092" i="12"/>
  <c r="CN1092" i="12"/>
  <c r="CV1092" i="12"/>
  <c r="DD1092" i="12"/>
  <c r="G1093" i="12"/>
  <c r="O1093" i="12"/>
  <c r="W1093" i="12"/>
  <c r="AE1093" i="12"/>
  <c r="AM1093" i="12"/>
  <c r="AU1093" i="12"/>
  <c r="BC1093" i="12"/>
  <c r="BK1093" i="12"/>
  <c r="BS1093" i="12"/>
  <c r="CA1093" i="12"/>
  <c r="CI1093" i="12"/>
  <c r="CQ1093" i="12"/>
  <c r="CY1093" i="12"/>
  <c r="DG1093" i="12"/>
  <c r="J1094" i="12"/>
  <c r="R1094" i="12"/>
  <c r="Z1094" i="12"/>
  <c r="AH1094" i="12"/>
  <c r="AP1094" i="12"/>
  <c r="AX1094" i="12"/>
  <c r="BF1094" i="12"/>
  <c r="BN1094" i="12"/>
  <c r="BV1094" i="12"/>
  <c r="CD1094" i="12"/>
  <c r="CL1094" i="12"/>
  <c r="CT1094" i="12"/>
  <c r="DB1094" i="12"/>
  <c r="E1095" i="12"/>
  <c r="M1095" i="12"/>
  <c r="U1095" i="12"/>
  <c r="AC1095" i="12"/>
  <c r="AK1095" i="12"/>
  <c r="AS1095" i="12"/>
  <c r="BA1095" i="12"/>
  <c r="BI1095" i="12"/>
  <c r="BQ1095" i="12"/>
  <c r="BY1095" i="12"/>
  <c r="CG1095" i="12"/>
  <c r="CO1095" i="12"/>
  <c r="CW1095" i="12"/>
  <c r="DE1095" i="12"/>
  <c r="H1096" i="12"/>
  <c r="P1096" i="12"/>
  <c r="X1096" i="12"/>
  <c r="AF1096" i="12"/>
  <c r="AN1096" i="12"/>
  <c r="AV1096" i="12"/>
  <c r="BD1096" i="12"/>
  <c r="BL1096" i="12"/>
  <c r="BT1096" i="12"/>
  <c r="CB1096" i="12"/>
  <c r="CJ1096" i="12"/>
  <c r="CR1096" i="12"/>
  <c r="CZ1096" i="12"/>
  <c r="DH1096" i="12"/>
  <c r="K1097" i="12"/>
  <c r="S1097" i="12"/>
  <c r="AA1097" i="12"/>
  <c r="AI1097" i="12"/>
  <c r="AQ1097" i="12"/>
  <c r="AY1097" i="12"/>
  <c r="BG1097" i="12"/>
  <c r="BO1097" i="12"/>
  <c r="BW1097" i="12"/>
  <c r="CE1097" i="12"/>
  <c r="CM1097" i="12"/>
  <c r="CU1097" i="12"/>
  <c r="DC1097" i="12"/>
  <c r="F1098" i="12"/>
  <c r="N1098" i="12"/>
  <c r="V1098" i="12"/>
  <c r="AD1098" i="12"/>
  <c r="AL1098" i="12"/>
  <c r="AT1098" i="12"/>
  <c r="BB1098" i="12"/>
  <c r="BJ1098" i="12"/>
  <c r="BR1098" i="12"/>
  <c r="BZ1098" i="12"/>
  <c r="CH1098" i="12"/>
  <c r="CP1098" i="12"/>
  <c r="CX1098" i="12"/>
  <c r="DF1098" i="12"/>
  <c r="I1099" i="12"/>
  <c r="Q1099" i="12"/>
  <c r="Y1099" i="12"/>
  <c r="AG1099" i="12"/>
  <c r="AO1099" i="12"/>
  <c r="AW1099" i="12"/>
  <c r="BE1099" i="12"/>
  <c r="BM1099" i="12"/>
  <c r="BU1099" i="12"/>
  <c r="CC1099" i="12"/>
  <c r="CK1099" i="12"/>
  <c r="CS1099" i="12"/>
  <c r="DA1099" i="12"/>
  <c r="D1100" i="12"/>
  <c r="L1100" i="12"/>
  <c r="T1100" i="12"/>
  <c r="AB1100" i="12"/>
  <c r="AJ1100" i="12"/>
  <c r="AR1100" i="12"/>
  <c r="AZ1100" i="12"/>
  <c r="BH1100" i="12"/>
  <c r="BP1100" i="12"/>
  <c r="BX1100" i="12"/>
  <c r="CF1100" i="12"/>
  <c r="CN1100" i="12"/>
  <c r="CV1100" i="12"/>
  <c r="DD1100" i="12"/>
  <c r="G1101" i="12"/>
  <c r="O1101" i="12"/>
  <c r="W1101" i="12"/>
  <c r="AE1101" i="12"/>
  <c r="AM1101" i="12"/>
  <c r="AU1101" i="12"/>
  <c r="BC1101" i="12"/>
  <c r="BK1101" i="12"/>
  <c r="BS1101" i="12"/>
  <c r="CA1101" i="12"/>
  <c r="CI1101" i="12"/>
  <c r="CQ1101" i="12"/>
  <c r="CY1101" i="12"/>
  <c r="DG1101" i="12"/>
  <c r="J1102" i="12"/>
  <c r="R1102" i="12"/>
  <c r="Z1102" i="12"/>
  <c r="AH1102" i="12"/>
  <c r="AP1102" i="12"/>
  <c r="AX1102" i="12"/>
  <c r="BF1102" i="12"/>
  <c r="BN1102" i="12"/>
  <c r="BV1102" i="12"/>
  <c r="CD1102" i="12"/>
  <c r="CL1102" i="12"/>
  <c r="CT1102" i="12"/>
  <c r="DB1102" i="12"/>
  <c r="E1103" i="12"/>
  <c r="M1103" i="12"/>
  <c r="U1103" i="12"/>
  <c r="AC1103" i="12"/>
  <c r="AK1103" i="12"/>
  <c r="AS1103" i="12"/>
  <c r="BA1103" i="12"/>
  <c r="BI1103" i="12"/>
  <c r="BQ1103" i="12"/>
  <c r="BY1103" i="12"/>
  <c r="CG1103" i="12"/>
  <c r="CO1103" i="12"/>
  <c r="CW1103" i="12"/>
  <c r="DE1103" i="12"/>
  <c r="H1104" i="12"/>
  <c r="P1104" i="12"/>
  <c r="X1104" i="12"/>
  <c r="AF1104" i="12"/>
  <c r="AN1104" i="12"/>
  <c r="AV1104" i="12"/>
  <c r="BD1104" i="12"/>
  <c r="BL1104" i="12"/>
  <c r="BT1104" i="12"/>
  <c r="CB1104" i="12"/>
  <c r="CJ1104" i="12"/>
  <c r="CR1104" i="12"/>
  <c r="CZ1104" i="12"/>
  <c r="DH1104" i="12"/>
  <c r="K1105" i="12"/>
  <c r="S1105" i="12"/>
  <c r="AA1105" i="12"/>
  <c r="AI1105" i="12"/>
  <c r="AQ1105" i="12"/>
  <c r="AY1105" i="12"/>
  <c r="BG1105" i="12"/>
  <c r="BO1105" i="12"/>
  <c r="BW1105" i="12"/>
  <c r="CE1105" i="12"/>
  <c r="CM1105" i="12"/>
  <c r="CU1105" i="12"/>
  <c r="DC1105" i="12"/>
  <c r="F1106" i="12"/>
  <c r="N1106" i="12"/>
  <c r="V1106" i="12"/>
  <c r="AD1106" i="12"/>
  <c r="AL1106" i="12"/>
  <c r="AT1106" i="12"/>
  <c r="BB1106" i="12"/>
  <c r="BJ1106" i="12"/>
  <c r="BR1106" i="12"/>
  <c r="BZ1106" i="12"/>
  <c r="CH1106" i="12"/>
  <c r="CP1106" i="12"/>
  <c r="CX1106" i="12"/>
  <c r="DF1106" i="12"/>
  <c r="I1107" i="12"/>
  <c r="Q1107" i="12"/>
  <c r="Y1107" i="12"/>
  <c r="AG1107" i="12"/>
  <c r="AO1107" i="12"/>
  <c r="AW1107" i="12"/>
  <c r="BE1107" i="12"/>
  <c r="BM1107" i="12"/>
  <c r="BU1107" i="12"/>
  <c r="CC1107" i="12"/>
  <c r="CK1107" i="12"/>
  <c r="CS1107" i="12"/>
  <c r="DA1107" i="12"/>
  <c r="D1108" i="12"/>
  <c r="L1108" i="12"/>
  <c r="T1108" i="12"/>
  <c r="AB1108" i="12"/>
  <c r="AJ1108" i="12"/>
  <c r="AR1108" i="12"/>
  <c r="AZ1108" i="12"/>
  <c r="BH1108" i="12"/>
  <c r="BP1108" i="12"/>
  <c r="BX1108" i="12"/>
  <c r="CF1108" i="12"/>
  <c r="CN1108" i="12"/>
  <c r="CV1108" i="12"/>
  <c r="DD1108" i="12"/>
  <c r="G1109" i="12"/>
  <c r="O1109" i="12"/>
  <c r="W1109" i="12"/>
  <c r="AE1109" i="12"/>
  <c r="AM1109" i="12"/>
  <c r="AU1109" i="12"/>
  <c r="BC1109" i="12"/>
  <c r="BK1109" i="12"/>
  <c r="BS1109" i="12"/>
  <c r="CA1109" i="12"/>
  <c r="CI1109" i="12"/>
  <c r="CQ1109" i="12"/>
  <c r="CY1109" i="12"/>
  <c r="DA1053" i="12"/>
  <c r="DD1058" i="12"/>
  <c r="AK1061" i="12"/>
  <c r="BW1063" i="12"/>
  <c r="D1066" i="12"/>
  <c r="W1067" i="12"/>
  <c r="CI1067" i="12"/>
  <c r="AP1068" i="12"/>
  <c r="DB1068" i="12"/>
  <c r="BI1069" i="12"/>
  <c r="P1070" i="12"/>
  <c r="CB1070" i="12"/>
  <c r="AI1071" i="12"/>
  <c r="CU1071" i="12"/>
  <c r="BB1072" i="12"/>
  <c r="I1073" i="12"/>
  <c r="BU1073" i="12"/>
  <c r="AB1074" i="12"/>
  <c r="CN1074" i="12"/>
  <c r="AU1075" i="12"/>
  <c r="DG1075" i="12"/>
  <c r="BN1076" i="12"/>
  <c r="U1077" i="12"/>
  <c r="CG1077" i="12"/>
  <c r="AN1078" i="12"/>
  <c r="CZ1078" i="12"/>
  <c r="BG1079" i="12"/>
  <c r="N1080" i="12"/>
  <c r="BZ1080" i="12"/>
  <c r="AG1081" i="12"/>
  <c r="CS1081" i="12"/>
  <c r="AZ1082" i="12"/>
  <c r="G1083" i="12"/>
  <c r="BS1083" i="12"/>
  <c r="Z1084" i="12"/>
  <c r="BO1084" i="12"/>
  <c r="CU1084" i="12"/>
  <c r="V1085" i="12"/>
  <c r="BB1085" i="12"/>
  <c r="CH1085" i="12"/>
  <c r="I1086" i="12"/>
  <c r="AO1086" i="12"/>
  <c r="BU1086" i="12"/>
  <c r="DA1086" i="12"/>
  <c r="AB1087" i="12"/>
  <c r="BH1087" i="12"/>
  <c r="CM1087" i="12"/>
  <c r="E1088" i="12"/>
  <c r="W1088" i="12"/>
  <c r="AT1088" i="12"/>
  <c r="BQ1088" i="12"/>
  <c r="CD1088" i="12"/>
  <c r="CL1088" i="12"/>
  <c r="CT1088" i="12"/>
  <c r="DB1088" i="12"/>
  <c r="E1089" i="12"/>
  <c r="M1089" i="12"/>
  <c r="U1089" i="12"/>
  <c r="AC1089" i="12"/>
  <c r="AK1089" i="12"/>
  <c r="AS1089" i="12"/>
  <c r="BA1089" i="12"/>
  <c r="BI1089" i="12"/>
  <c r="BQ1089" i="12"/>
  <c r="BY1089" i="12"/>
  <c r="CG1089" i="12"/>
  <c r="CO1089" i="12"/>
  <c r="CW1089" i="12"/>
  <c r="DE1089" i="12"/>
  <c r="H1090" i="12"/>
  <c r="P1090" i="12"/>
  <c r="X1090" i="12"/>
  <c r="AF1090" i="12"/>
  <c r="AN1090" i="12"/>
  <c r="AV1090" i="12"/>
  <c r="BD1090" i="12"/>
  <c r="BL1090" i="12"/>
  <c r="BT1090" i="12"/>
  <c r="CB1090" i="12"/>
  <c r="CJ1090" i="12"/>
  <c r="CR1090" i="12"/>
  <c r="CZ1090" i="12"/>
  <c r="DH1090" i="12"/>
  <c r="K1091" i="12"/>
  <c r="S1091" i="12"/>
  <c r="AA1091" i="12"/>
  <c r="AI1091" i="12"/>
  <c r="AQ1091" i="12"/>
  <c r="AY1091" i="12"/>
  <c r="BG1091" i="12"/>
  <c r="BO1091" i="12"/>
  <c r="BW1091" i="12"/>
  <c r="CE1091" i="12"/>
  <c r="CM1091" i="12"/>
  <c r="CU1091" i="12"/>
  <c r="DC1091" i="12"/>
  <c r="F1092" i="12"/>
  <c r="N1092" i="12"/>
  <c r="V1092" i="12"/>
  <c r="AD1092" i="12"/>
  <c r="AL1092" i="12"/>
  <c r="AT1092" i="12"/>
  <c r="BB1092" i="12"/>
  <c r="BJ1092" i="12"/>
  <c r="BR1092" i="12"/>
  <c r="BZ1092" i="12"/>
  <c r="CH1092" i="12"/>
  <c r="CP1092" i="12"/>
  <c r="CX1092" i="12"/>
  <c r="DF1092" i="12"/>
  <c r="I1093" i="12"/>
  <c r="Q1093" i="12"/>
  <c r="Y1093" i="12"/>
  <c r="AG1093" i="12"/>
  <c r="AO1093" i="12"/>
  <c r="AW1093" i="12"/>
  <c r="BE1093" i="12"/>
  <c r="BM1093" i="12"/>
  <c r="BU1093" i="12"/>
  <c r="CC1093" i="12"/>
  <c r="CK1093" i="12"/>
  <c r="CS1093" i="12"/>
  <c r="DA1093" i="12"/>
  <c r="D1094" i="12"/>
  <c r="L1094" i="12"/>
  <c r="T1094" i="12"/>
  <c r="AB1094" i="12"/>
  <c r="AJ1094" i="12"/>
  <c r="AR1094" i="12"/>
  <c r="AZ1094" i="12"/>
  <c r="BH1094" i="12"/>
  <c r="BP1094" i="12"/>
  <c r="BX1094" i="12"/>
  <c r="CF1094" i="12"/>
  <c r="CN1094" i="12"/>
  <c r="CV1094" i="12"/>
  <c r="DD1094" i="12"/>
  <c r="G1095" i="12"/>
  <c r="O1095" i="12"/>
  <c r="W1095" i="12"/>
  <c r="AE1095" i="12"/>
  <c r="AM1095" i="12"/>
  <c r="AU1095" i="12"/>
  <c r="BC1095" i="12"/>
  <c r="BK1095" i="12"/>
  <c r="BS1095" i="12"/>
  <c r="CA1095" i="12"/>
  <c r="CI1095" i="12"/>
  <c r="CQ1095" i="12"/>
  <c r="CY1095" i="12"/>
  <c r="DG1095" i="12"/>
  <c r="J1096" i="12"/>
  <c r="R1096" i="12"/>
  <c r="Z1096" i="12"/>
  <c r="AH1096" i="12"/>
  <c r="AP1096" i="12"/>
  <c r="AX1096" i="12"/>
  <c r="BF1096" i="12"/>
  <c r="BN1096" i="12"/>
  <c r="BV1096" i="12"/>
  <c r="CD1096" i="12"/>
  <c r="CL1096" i="12"/>
  <c r="CT1096" i="12"/>
  <c r="DB1096" i="12"/>
  <c r="E1097" i="12"/>
  <c r="M1097" i="12"/>
  <c r="U1097" i="12"/>
  <c r="AC1097" i="12"/>
  <c r="AK1097" i="12"/>
  <c r="AS1097" i="12"/>
  <c r="BA1097" i="12"/>
  <c r="BI1097" i="12"/>
  <c r="BQ1097" i="12"/>
  <c r="BY1097" i="12"/>
  <c r="CG1097" i="12"/>
  <c r="CO1097" i="12"/>
  <c r="CW1097" i="12"/>
  <c r="DE1097" i="12"/>
  <c r="H1098" i="12"/>
  <c r="P1098" i="12"/>
  <c r="X1098" i="12"/>
  <c r="AF1098" i="12"/>
  <c r="AN1098" i="12"/>
  <c r="AV1098" i="12"/>
  <c r="BD1098" i="12"/>
  <c r="BL1098" i="12"/>
  <c r="BT1098" i="12"/>
  <c r="CB1098" i="12"/>
  <c r="CJ1098" i="12"/>
  <c r="CR1098" i="12"/>
  <c r="CZ1098" i="12"/>
  <c r="DH1098" i="12"/>
  <c r="K1099" i="12"/>
  <c r="S1099" i="12"/>
  <c r="AA1099" i="12"/>
  <c r="AI1099" i="12"/>
  <c r="AQ1099" i="12"/>
  <c r="AY1099" i="12"/>
  <c r="BG1099" i="12"/>
  <c r="BO1099" i="12"/>
  <c r="BW1099" i="12"/>
  <c r="CE1099" i="12"/>
  <c r="CM1099" i="12"/>
  <c r="CU1099" i="12"/>
  <c r="DC1099" i="12"/>
  <c r="F1100" i="12"/>
  <c r="N1100" i="12"/>
  <c r="V1100" i="12"/>
  <c r="AD1100" i="12"/>
  <c r="AL1100" i="12"/>
  <c r="AT1100" i="12"/>
  <c r="BB1100" i="12"/>
  <c r="BJ1100" i="12"/>
  <c r="BR1100" i="12"/>
  <c r="BZ1100" i="12"/>
  <c r="CH1100" i="12"/>
  <c r="CP1100" i="12"/>
  <c r="CX1100" i="12"/>
  <c r="DF1100" i="12"/>
  <c r="I1101" i="12"/>
  <c r="Q1101" i="12"/>
  <c r="Y1101" i="12"/>
  <c r="AG1101" i="12"/>
  <c r="AO1101" i="12"/>
  <c r="AW1101" i="12"/>
  <c r="BE1101" i="12"/>
  <c r="BM1101" i="12"/>
  <c r="BU1101" i="12"/>
  <c r="CC1101" i="12"/>
  <c r="CK1101" i="12"/>
  <c r="CS1101" i="12"/>
  <c r="DA1101" i="12"/>
  <c r="D1102" i="12"/>
  <c r="L1102" i="12"/>
  <c r="T1102" i="12"/>
  <c r="AB1102" i="12"/>
  <c r="AJ1102" i="12"/>
  <c r="AR1102" i="12"/>
  <c r="AZ1102" i="12"/>
  <c r="BH1102" i="12"/>
  <c r="BP1102" i="12"/>
  <c r="BX1102" i="12"/>
  <c r="CF1102" i="12"/>
  <c r="CN1102" i="12"/>
  <c r="CV1102" i="12"/>
  <c r="DD1102" i="12"/>
  <c r="G1103" i="12"/>
  <c r="O1103" i="12"/>
  <c r="W1103" i="12"/>
  <c r="AE1103" i="12"/>
  <c r="AM1103" i="12"/>
  <c r="AU1103" i="12"/>
  <c r="BC1103" i="12"/>
  <c r="BK1103" i="12"/>
  <c r="BS1103" i="12"/>
  <c r="CA1103" i="12"/>
  <c r="CI1103" i="12"/>
  <c r="CQ1103" i="12"/>
  <c r="CY1103" i="12"/>
  <c r="DG1103" i="12"/>
  <c r="J1104" i="12"/>
  <c r="R1104" i="12"/>
  <c r="Z1104" i="12"/>
  <c r="AH1104" i="12"/>
  <c r="AP1104" i="12"/>
  <c r="AX1104" i="12"/>
  <c r="BF1104" i="12"/>
  <c r="BN1104" i="12"/>
  <c r="BV1104" i="12"/>
  <c r="CD1104" i="12"/>
  <c r="CL1104" i="12"/>
  <c r="CT1104" i="12"/>
  <c r="DB1104" i="12"/>
  <c r="E1105" i="12"/>
  <c r="M1105" i="12"/>
  <c r="U1105" i="12"/>
  <c r="AC1105" i="12"/>
  <c r="AK1105" i="12"/>
  <c r="AS1105" i="12"/>
  <c r="BA1105" i="12"/>
  <c r="BI1105" i="12"/>
  <c r="BQ1105" i="12"/>
  <c r="BY1105" i="12"/>
  <c r="CG1105" i="12"/>
  <c r="CO1105" i="12"/>
  <c r="CW1105" i="12"/>
  <c r="DE1105" i="12"/>
  <c r="H1106" i="12"/>
  <c r="P1106" i="12"/>
  <c r="X1106" i="12"/>
  <c r="AF1106" i="12"/>
  <c r="AN1106" i="12"/>
  <c r="AV1106" i="12"/>
  <c r="BD1106" i="12"/>
  <c r="BL1106" i="12"/>
  <c r="BT1106" i="12"/>
  <c r="CB1106" i="12"/>
  <c r="CJ1106" i="12"/>
  <c r="CR1106" i="12"/>
  <c r="CZ1106" i="12"/>
  <c r="DH1106" i="12"/>
  <c r="K1107" i="12"/>
  <c r="S1107" i="12"/>
  <c r="AA1107" i="12"/>
  <c r="AI1107" i="12"/>
  <c r="AQ1107" i="12"/>
  <c r="AY1107" i="12"/>
  <c r="BG1107" i="12"/>
  <c r="BO1107" i="12"/>
  <c r="BW1107" i="12"/>
  <c r="CE1107" i="12"/>
  <c r="CM1107" i="12"/>
  <c r="CU1107" i="12"/>
  <c r="DC1107" i="12"/>
  <c r="F1108" i="12"/>
  <c r="N1108" i="12"/>
  <c r="V1108" i="12"/>
  <c r="AD1108" i="12"/>
  <c r="AL1108" i="12"/>
  <c r="AT1108" i="12"/>
  <c r="BB1108" i="12"/>
  <c r="BJ1108" i="12"/>
  <c r="BR1108" i="12"/>
  <c r="BZ1108" i="12"/>
  <c r="CH1108" i="12"/>
  <c r="CP1108" i="12"/>
  <c r="CX1108" i="12"/>
  <c r="DF1108" i="12"/>
  <c r="I1109" i="12"/>
  <c r="Q1109" i="12"/>
  <c r="Y1109" i="12"/>
  <c r="AG1109" i="12"/>
  <c r="AO1109" i="12"/>
  <c r="AW1109" i="12"/>
  <c r="BE1109" i="12"/>
  <c r="BM1109" i="12"/>
  <c r="BU1109" i="12"/>
  <c r="CC1109" i="12"/>
  <c r="CK1109" i="12"/>
  <c r="CS1109" i="12"/>
  <c r="DA1109" i="12"/>
  <c r="CH1052" i="12"/>
  <c r="CT1068" i="12"/>
  <c r="BM1073" i="12"/>
  <c r="AF1078" i="12"/>
  <c r="DD1082" i="12"/>
  <c r="H1086" i="12"/>
  <c r="V1088" i="12"/>
  <c r="L1089" i="12"/>
  <c r="BX1089" i="12"/>
  <c r="AE1090" i="12"/>
  <c r="CQ1090" i="12"/>
  <c r="AX1091" i="12"/>
  <c r="E1092" i="12"/>
  <c r="BQ1092" i="12"/>
  <c r="X1093" i="12"/>
  <c r="CJ1093" i="12"/>
  <c r="AQ1094" i="12"/>
  <c r="DC1094" i="12"/>
  <c r="BJ1095" i="12"/>
  <c r="Q1096" i="12"/>
  <c r="CC1096" i="12"/>
  <c r="AJ1097" i="12"/>
  <c r="CV1097" i="12"/>
  <c r="BC1098" i="12"/>
  <c r="J1099" i="12"/>
  <c r="BV1099" i="12"/>
  <c r="AC1100" i="12"/>
  <c r="CO1100" i="12"/>
  <c r="AV1101" i="12"/>
  <c r="DH1101" i="12"/>
  <c r="BO1102" i="12"/>
  <c r="V1103" i="12"/>
  <c r="CH1103" i="12"/>
  <c r="AO1104" i="12"/>
  <c r="DA1104" i="12"/>
  <c r="BH1105" i="12"/>
  <c r="O1106" i="12"/>
  <c r="CA1106" i="12"/>
  <c r="AH1107" i="12"/>
  <c r="CT1107" i="12"/>
  <c r="BA1108" i="12"/>
  <c r="H1109" i="12"/>
  <c r="BT1109" i="12"/>
  <c r="DF1109" i="12"/>
  <c r="N1110" i="12"/>
  <c r="V1110" i="12"/>
  <c r="AD1110" i="12"/>
  <c r="AL1110" i="12"/>
  <c r="AT1110" i="12"/>
  <c r="BB1110" i="12"/>
  <c r="BJ1110" i="12"/>
  <c r="BR1110" i="12"/>
  <c r="BZ1110" i="12"/>
  <c r="CH1110" i="12"/>
  <c r="CP1110" i="12"/>
  <c r="CX1110" i="12"/>
  <c r="DF1110" i="12"/>
  <c r="I1111" i="12"/>
  <c r="Q1111" i="12"/>
  <c r="Y1111" i="12"/>
  <c r="AG1111" i="12"/>
  <c r="AO1111" i="12"/>
  <c r="AW1111" i="12"/>
  <c r="BE1111" i="12"/>
  <c r="BM1111" i="12"/>
  <c r="BU1111" i="12"/>
  <c r="CC1111" i="12"/>
  <c r="CK1111" i="12"/>
  <c r="CS1111" i="12"/>
  <c r="DA1111" i="12"/>
  <c r="D1112" i="12"/>
  <c r="L1112" i="12"/>
  <c r="T1112" i="12"/>
  <c r="AB1112" i="12"/>
  <c r="AJ1112" i="12"/>
  <c r="AR1112" i="12"/>
  <c r="AZ1112" i="12"/>
  <c r="BH1112" i="12"/>
  <c r="BP1112" i="12"/>
  <c r="BX1112" i="12"/>
  <c r="CF1112" i="12"/>
  <c r="CN1112" i="12"/>
  <c r="CV1112" i="12"/>
  <c r="DD1112" i="12"/>
  <c r="G1113" i="12"/>
  <c r="O1113" i="12"/>
  <c r="W1113" i="12"/>
  <c r="AE1113" i="12"/>
  <c r="AM1113" i="12"/>
  <c r="AU1113" i="12"/>
  <c r="BC1113" i="12"/>
  <c r="BK1113" i="12"/>
  <c r="BS1113" i="12"/>
  <c r="CA1113" i="12"/>
  <c r="CI1113" i="12"/>
  <c r="CQ1113" i="12"/>
  <c r="CY1113" i="12"/>
  <c r="DG1113" i="12"/>
  <c r="J1114" i="12"/>
  <c r="R1114" i="12"/>
  <c r="Z1114" i="12"/>
  <c r="AH1114" i="12"/>
  <c r="AP1114" i="12"/>
  <c r="AX1114" i="12"/>
  <c r="BF1114" i="12"/>
  <c r="BN1114" i="12"/>
  <c r="BV1114" i="12"/>
  <c r="CD1114" i="12"/>
  <c r="CL1114" i="12"/>
  <c r="CT1114" i="12"/>
  <c r="DB1114" i="12"/>
  <c r="E1115" i="12"/>
  <c r="M1115" i="12"/>
  <c r="U1115" i="12"/>
  <c r="AC1115" i="12"/>
  <c r="AK1115" i="12"/>
  <c r="AS1115" i="12"/>
  <c r="BA1115" i="12"/>
  <c r="BI1115" i="12"/>
  <c r="BQ1115" i="12"/>
  <c r="BY1115" i="12"/>
  <c r="CG1115" i="12"/>
  <c r="CO1115" i="12"/>
  <c r="CW1115" i="12"/>
  <c r="DE1115" i="12"/>
  <c r="H1116" i="12"/>
  <c r="P1116" i="12"/>
  <c r="X1116" i="12"/>
  <c r="AF1116" i="12"/>
  <c r="AN1116" i="12"/>
  <c r="AV1116" i="12"/>
  <c r="BD1116" i="12"/>
  <c r="BL1116" i="12"/>
  <c r="BT1116" i="12"/>
  <c r="CB1116" i="12"/>
  <c r="CJ1116" i="12"/>
  <c r="CR1116" i="12"/>
  <c r="CZ1116" i="12"/>
  <c r="DH1116" i="12"/>
  <c r="K1117" i="12"/>
  <c r="S1117" i="12"/>
  <c r="AA1117" i="12"/>
  <c r="AI1117" i="12"/>
  <c r="AQ1117" i="12"/>
  <c r="AY1117" i="12"/>
  <c r="BG1117" i="12"/>
  <c r="BO1117" i="12"/>
  <c r="BW1117" i="12"/>
  <c r="CE1117" i="12"/>
  <c r="CM1117" i="12"/>
  <c r="CU1117" i="12"/>
  <c r="DC1117" i="12"/>
  <c r="F1118" i="12"/>
  <c r="N1118" i="12"/>
  <c r="V1118" i="12"/>
  <c r="AD1118" i="12"/>
  <c r="AL1118" i="12"/>
  <c r="AT1118" i="12"/>
  <c r="BB1118" i="12"/>
  <c r="BJ1118" i="12"/>
  <c r="BR1118" i="12"/>
  <c r="BZ1118" i="12"/>
  <c r="CH1118" i="12"/>
  <c r="CP1118" i="12"/>
  <c r="CX1118" i="12"/>
  <c r="DF1118" i="12"/>
  <c r="I1119" i="12"/>
  <c r="Q1119" i="12"/>
  <c r="Y1119" i="12"/>
  <c r="AG1119" i="12"/>
  <c r="AO1119" i="12"/>
  <c r="AW1119" i="12"/>
  <c r="BE1119" i="12"/>
  <c r="BM1119" i="12"/>
  <c r="BX1058" i="12"/>
  <c r="BA1069" i="12"/>
  <c r="T1074" i="12"/>
  <c r="CR1078" i="12"/>
  <c r="BK1083" i="12"/>
  <c r="AN1086" i="12"/>
  <c r="AS1088" i="12"/>
  <c r="T1089" i="12"/>
  <c r="CF1089" i="12"/>
  <c r="AM1090" i="12"/>
  <c r="CY1090" i="12"/>
  <c r="BF1091" i="12"/>
  <c r="M1092" i="12"/>
  <c r="BY1092" i="12"/>
  <c r="AF1093" i="12"/>
  <c r="CR1093" i="12"/>
  <c r="AY1094" i="12"/>
  <c r="F1095" i="12"/>
  <c r="BR1095" i="12"/>
  <c r="Y1096" i="12"/>
  <c r="CK1096" i="12"/>
  <c r="AR1097" i="12"/>
  <c r="DD1097" i="12"/>
  <c r="BK1098" i="12"/>
  <c r="R1099" i="12"/>
  <c r="CD1099" i="12"/>
  <c r="AK1100" i="12"/>
  <c r="CW1100" i="12"/>
  <c r="BD1101" i="12"/>
  <c r="K1102" i="12"/>
  <c r="BW1102" i="12"/>
  <c r="AD1103" i="12"/>
  <c r="CP1103" i="12"/>
  <c r="AW1104" i="12"/>
  <c r="D1105" i="12"/>
  <c r="BP1105" i="12"/>
  <c r="W1106" i="12"/>
  <c r="CI1106" i="12"/>
  <c r="AP1107" i="12"/>
  <c r="DB1107" i="12"/>
  <c r="BI1108" i="12"/>
  <c r="P1109" i="12"/>
  <c r="CB1109" i="12"/>
  <c r="DG1109" i="12"/>
  <c r="O1110" i="12"/>
  <c r="W1110" i="12"/>
  <c r="AE1110" i="12"/>
  <c r="AM1110" i="12"/>
  <c r="AU1110" i="12"/>
  <c r="BC1110" i="12"/>
  <c r="BK1110" i="12"/>
  <c r="BS1110" i="12"/>
  <c r="CA1110" i="12"/>
  <c r="CI1110" i="12"/>
  <c r="CQ1110" i="12"/>
  <c r="CY1110" i="12"/>
  <c r="DG1110" i="12"/>
  <c r="J1111" i="12"/>
  <c r="R1111" i="12"/>
  <c r="Z1111" i="12"/>
  <c r="AH1111" i="12"/>
  <c r="AP1111" i="12"/>
  <c r="AX1111" i="12"/>
  <c r="BF1111" i="12"/>
  <c r="BN1111" i="12"/>
  <c r="BV1111" i="12"/>
  <c r="CD1111" i="12"/>
  <c r="CL1111" i="12"/>
  <c r="CT1111" i="12"/>
  <c r="DB1111" i="12"/>
  <c r="E1112" i="12"/>
  <c r="M1112" i="12"/>
  <c r="U1112" i="12"/>
  <c r="AC1112" i="12"/>
  <c r="AK1112" i="12"/>
  <c r="AS1112" i="12"/>
  <c r="BA1112" i="12"/>
  <c r="BI1112" i="12"/>
  <c r="BQ1112" i="12"/>
  <c r="BY1112" i="12"/>
  <c r="CG1112" i="12"/>
  <c r="CO1112" i="12"/>
  <c r="CW1112" i="12"/>
  <c r="DE1112" i="12"/>
  <c r="H1113" i="12"/>
  <c r="P1113" i="12"/>
  <c r="X1113" i="12"/>
  <c r="AF1113" i="12"/>
  <c r="AN1113" i="12"/>
  <c r="AV1113" i="12"/>
  <c r="BD1113" i="12"/>
  <c r="BL1113" i="12"/>
  <c r="BT1113" i="12"/>
  <c r="CB1113" i="12"/>
  <c r="CJ1113" i="12"/>
  <c r="CR1113" i="12"/>
  <c r="CZ1113" i="12"/>
  <c r="E1061" i="12"/>
  <c r="H1070" i="12"/>
  <c r="CF1074" i="12"/>
  <c r="AY1079" i="12"/>
  <c r="R1084" i="12"/>
  <c r="BT1086" i="12"/>
  <c r="BK1088" i="12"/>
  <c r="AB1089" i="12"/>
  <c r="CN1089" i="12"/>
  <c r="AU1090" i="12"/>
  <c r="DG1090" i="12"/>
  <c r="BN1091" i="12"/>
  <c r="U1092" i="12"/>
  <c r="CG1092" i="12"/>
  <c r="AN1093" i="12"/>
  <c r="CZ1093" i="12"/>
  <c r="BG1094" i="12"/>
  <c r="N1095" i="12"/>
  <c r="BZ1095" i="12"/>
  <c r="AG1096" i="12"/>
  <c r="CS1096" i="12"/>
  <c r="AZ1097" i="12"/>
  <c r="G1098" i="12"/>
  <c r="BS1098" i="12"/>
  <c r="Z1099" i="12"/>
  <c r="CL1099" i="12"/>
  <c r="AS1100" i="12"/>
  <c r="DE1100" i="12"/>
  <c r="BL1101" i="12"/>
  <c r="S1102" i="12"/>
  <c r="CE1102" i="12"/>
  <c r="AL1103" i="12"/>
  <c r="CX1103" i="12"/>
  <c r="BE1104" i="12"/>
  <c r="L1105" i="12"/>
  <c r="BX1105" i="12"/>
  <c r="AE1106" i="12"/>
  <c r="CQ1106" i="12"/>
  <c r="AX1107" i="12"/>
  <c r="E1108" i="12"/>
  <c r="BQ1108" i="12"/>
  <c r="X1109" i="12"/>
  <c r="CH1109" i="12"/>
  <c r="DH1109" i="12"/>
  <c r="P1110" i="12"/>
  <c r="X1110" i="12"/>
  <c r="AF1110" i="12"/>
  <c r="AN1110" i="12"/>
  <c r="AV1110" i="12"/>
  <c r="BD1110" i="12"/>
  <c r="BL1110" i="12"/>
  <c r="BT1110" i="12"/>
  <c r="CB1110" i="12"/>
  <c r="CJ1110" i="12"/>
  <c r="CR1110" i="12"/>
  <c r="CZ1110" i="12"/>
  <c r="DH1110" i="12"/>
  <c r="K1111" i="12"/>
  <c r="S1111" i="12"/>
  <c r="AA1111" i="12"/>
  <c r="AI1111" i="12"/>
  <c r="AQ1111" i="12"/>
  <c r="AY1111" i="12"/>
  <c r="BG1111" i="12"/>
  <c r="BO1111" i="12"/>
  <c r="BW1111" i="12"/>
  <c r="CE1111" i="12"/>
  <c r="CM1111" i="12"/>
  <c r="CU1111" i="12"/>
  <c r="DC1111" i="12"/>
  <c r="F1112" i="12"/>
  <c r="N1112" i="12"/>
  <c r="V1112" i="12"/>
  <c r="AD1112" i="12"/>
  <c r="AL1112" i="12"/>
  <c r="AT1112" i="12"/>
  <c r="BB1112" i="12"/>
  <c r="BJ1112" i="12"/>
  <c r="BR1112" i="12"/>
  <c r="BZ1112" i="12"/>
  <c r="CH1112" i="12"/>
  <c r="CP1112" i="12"/>
  <c r="CX1112" i="12"/>
  <c r="DF1112" i="12"/>
  <c r="I1113" i="12"/>
  <c r="Q1113" i="12"/>
  <c r="Y1113" i="12"/>
  <c r="AG1113" i="12"/>
  <c r="AO1113" i="12"/>
  <c r="AW1113" i="12"/>
  <c r="BE1113" i="12"/>
  <c r="BM1113" i="12"/>
  <c r="BU1113" i="12"/>
  <c r="CC1113" i="12"/>
  <c r="CK1113" i="12"/>
  <c r="CS1113" i="12"/>
  <c r="DA1113" i="12"/>
  <c r="D1114" i="12"/>
  <c r="L1114" i="12"/>
  <c r="T1114" i="12"/>
  <c r="AB1114" i="12"/>
  <c r="AJ1114" i="12"/>
  <c r="AR1114" i="12"/>
  <c r="AZ1114" i="12"/>
  <c r="BH1114" i="12"/>
  <c r="BP1114" i="12"/>
  <c r="BX1114" i="12"/>
  <c r="CF1114" i="12"/>
  <c r="CN1114" i="12"/>
  <c r="CV1114" i="12"/>
  <c r="DD1114" i="12"/>
  <c r="G1115" i="12"/>
  <c r="O1115" i="12"/>
  <c r="W1115" i="12"/>
  <c r="AE1115" i="12"/>
  <c r="AM1115" i="12"/>
  <c r="AU1115" i="12"/>
  <c r="BC1115" i="12"/>
  <c r="BK1115" i="12"/>
  <c r="BS1115" i="12"/>
  <c r="CA1115" i="12"/>
  <c r="CI1115" i="12"/>
  <c r="CQ1115" i="12"/>
  <c r="CY1115" i="12"/>
  <c r="DG1115" i="12"/>
  <c r="J1116" i="12"/>
  <c r="R1116" i="12"/>
  <c r="Z1116" i="12"/>
  <c r="AH1116" i="12"/>
  <c r="AP1116" i="12"/>
  <c r="AX1116" i="12"/>
  <c r="BF1116" i="12"/>
  <c r="BN1116" i="12"/>
  <c r="BV1116" i="12"/>
  <c r="CD1116" i="12"/>
  <c r="CL1116" i="12"/>
  <c r="CT1116" i="12"/>
  <c r="DB1116" i="12"/>
  <c r="E1117" i="12"/>
  <c r="M1117" i="12"/>
  <c r="U1117" i="12"/>
  <c r="AC1117" i="12"/>
  <c r="AK1117" i="12"/>
  <c r="AS1117" i="12"/>
  <c r="BA1117" i="12"/>
  <c r="BI1117" i="12"/>
  <c r="BQ1117" i="12"/>
  <c r="BY1117" i="12"/>
  <c r="CG1117" i="12"/>
  <c r="CO1117" i="12"/>
  <c r="CW1117" i="12"/>
  <c r="DE1117" i="12"/>
  <c r="H1118" i="12"/>
  <c r="P1118" i="12"/>
  <c r="X1118" i="12"/>
  <c r="AF1118" i="12"/>
  <c r="AN1118" i="12"/>
  <c r="AV1118" i="12"/>
  <c r="BD1118" i="12"/>
  <c r="BL1118" i="12"/>
  <c r="BT1118" i="12"/>
  <c r="CB1118" i="12"/>
  <c r="CJ1118" i="12"/>
  <c r="CR1118" i="12"/>
  <c r="CZ1118" i="12"/>
  <c r="DH1118" i="12"/>
  <c r="K1119" i="12"/>
  <c r="S1119" i="12"/>
  <c r="AA1119" i="12"/>
  <c r="AI1119" i="12"/>
  <c r="AQ1119" i="12"/>
  <c r="AY1119" i="12"/>
  <c r="BG1119" i="12"/>
  <c r="BO1119" i="12"/>
  <c r="BW1119" i="12"/>
  <c r="AQ1063" i="12"/>
  <c r="BT1070" i="12"/>
  <c r="AM1075" i="12"/>
  <c r="F1080" i="12"/>
  <c r="BN1084" i="12"/>
  <c r="CZ1086" i="12"/>
  <c r="CC1088" i="12"/>
  <c r="AJ1089" i="12"/>
  <c r="CV1089" i="12"/>
  <c r="BC1090" i="12"/>
  <c r="J1091" i="12"/>
  <c r="BV1091" i="12"/>
  <c r="AC1092" i="12"/>
  <c r="CO1092" i="12"/>
  <c r="AV1093" i="12"/>
  <c r="DH1093" i="12"/>
  <c r="BO1094" i="12"/>
  <c r="V1095" i="12"/>
  <c r="CH1095" i="12"/>
  <c r="AO1096" i="12"/>
  <c r="DA1096" i="12"/>
  <c r="BH1097" i="12"/>
  <c r="O1098" i="12"/>
  <c r="CA1098" i="12"/>
  <c r="AH1099" i="12"/>
  <c r="CT1099" i="12"/>
  <c r="BA1100" i="12"/>
  <c r="H1101" i="12"/>
  <c r="BT1101" i="12"/>
  <c r="AA1102" i="12"/>
  <c r="CM1102" i="12"/>
  <c r="AT1103" i="12"/>
  <c r="DF1103" i="12"/>
  <c r="BM1104" i="12"/>
  <c r="T1105" i="12"/>
  <c r="CF1105" i="12"/>
  <c r="AM1106" i="12"/>
  <c r="CY1106" i="12"/>
  <c r="BF1107" i="12"/>
  <c r="M1108" i="12"/>
  <c r="BY1108" i="12"/>
  <c r="AF1109" i="12"/>
  <c r="CJ1109" i="12"/>
  <c r="D1110" i="12"/>
  <c r="Q1110" i="12"/>
  <c r="Y1110" i="12"/>
  <c r="AG1110" i="12"/>
  <c r="AO1110" i="12"/>
  <c r="AW1110" i="12"/>
  <c r="BE1110" i="12"/>
  <c r="BM1110" i="12"/>
  <c r="BU1110" i="12"/>
  <c r="CC1110" i="12"/>
  <c r="CK1110" i="12"/>
  <c r="CS1110" i="12"/>
  <c r="DA1110" i="12"/>
  <c r="D1111" i="12"/>
  <c r="L1111" i="12"/>
  <c r="T1111" i="12"/>
  <c r="AB1111" i="12"/>
  <c r="AJ1111" i="12"/>
  <c r="AR1111" i="12"/>
  <c r="AZ1111" i="12"/>
  <c r="BH1111" i="12"/>
  <c r="BP1111" i="12"/>
  <c r="BX1111" i="12"/>
  <c r="CF1111" i="12"/>
  <c r="CN1111" i="12"/>
  <c r="CV1111" i="12"/>
  <c r="DD1111" i="12"/>
  <c r="G1112" i="12"/>
  <c r="O1112" i="12"/>
  <c r="W1112" i="12"/>
  <c r="AE1112" i="12"/>
  <c r="AM1112" i="12"/>
  <c r="AU1112" i="12"/>
  <c r="BC1112" i="12"/>
  <c r="BK1112" i="12"/>
  <c r="BS1112" i="12"/>
  <c r="CA1112" i="12"/>
  <c r="CI1112" i="12"/>
  <c r="CQ1112" i="12"/>
  <c r="CY1112" i="12"/>
  <c r="DG1112" i="12"/>
  <c r="J1113" i="12"/>
  <c r="R1113" i="12"/>
  <c r="Z1113" i="12"/>
  <c r="AH1113" i="12"/>
  <c r="AP1113" i="12"/>
  <c r="AX1113" i="12"/>
  <c r="BF1113" i="12"/>
  <c r="BN1113" i="12"/>
  <c r="BV1113" i="12"/>
  <c r="CD1113" i="12"/>
  <c r="CL1113" i="12"/>
  <c r="CT1113" i="12"/>
  <c r="DB1113" i="12"/>
  <c r="E1114" i="12"/>
  <c r="M1114" i="12"/>
  <c r="U1114" i="12"/>
  <c r="AC1114" i="12"/>
  <c r="AK1114" i="12"/>
  <c r="AS1114" i="12"/>
  <c r="BA1114" i="12"/>
  <c r="BI1114" i="12"/>
  <c r="BQ1114" i="12"/>
  <c r="BY1114" i="12"/>
  <c r="CG1114" i="12"/>
  <c r="CO1114" i="12"/>
  <c r="CW1114" i="12"/>
  <c r="DE1114" i="12"/>
  <c r="H1115" i="12"/>
  <c r="P1115" i="12"/>
  <c r="X1115" i="12"/>
  <c r="AF1115" i="12"/>
  <c r="AN1115" i="12"/>
  <c r="AV1115" i="12"/>
  <c r="BD1115" i="12"/>
  <c r="BL1115" i="12"/>
  <c r="BT1115" i="12"/>
  <c r="CB1115" i="12"/>
  <c r="CJ1115" i="12"/>
  <c r="CR1115" i="12"/>
  <c r="CZ1115" i="12"/>
  <c r="DH1115" i="12"/>
  <c r="K1116" i="12"/>
  <c r="S1116" i="12"/>
  <c r="AA1116" i="12"/>
  <c r="AI1116" i="12"/>
  <c r="AQ1116" i="12"/>
  <c r="AY1116" i="12"/>
  <c r="BG1116" i="12"/>
  <c r="BO1116" i="12"/>
  <c r="BW1116" i="12"/>
  <c r="CE1116" i="12"/>
  <c r="CM1116" i="12"/>
  <c r="CU1116" i="12"/>
  <c r="DC1116" i="12"/>
  <c r="F1117" i="12"/>
  <c r="N1117" i="12"/>
  <c r="V1117" i="12"/>
  <c r="AD1117" i="12"/>
  <c r="AL1117" i="12"/>
  <c r="AT1117" i="12"/>
  <c r="BB1117" i="12"/>
  <c r="BJ1117" i="12"/>
  <c r="BR1117" i="12"/>
  <c r="BZ1117" i="12"/>
  <c r="CH1117" i="12"/>
  <c r="CP1117" i="12"/>
  <c r="CX1117" i="12"/>
  <c r="DF1117" i="12"/>
  <c r="I1118" i="12"/>
  <c r="Q1118" i="12"/>
  <c r="Y1118" i="12"/>
  <c r="AG1118" i="12"/>
  <c r="AO1118" i="12"/>
  <c r="AW1118" i="12"/>
  <c r="BE1118" i="12"/>
  <c r="BM1118" i="12"/>
  <c r="BU1118" i="12"/>
  <c r="CC1118" i="12"/>
  <c r="CC1065" i="12"/>
  <c r="AA1071" i="12"/>
  <c r="CY1075" i="12"/>
  <c r="BR1080" i="12"/>
  <c r="CT1084" i="12"/>
  <c r="AA1087" i="12"/>
  <c r="CK1088" i="12"/>
  <c r="AR1089" i="12"/>
  <c r="DD1089" i="12"/>
  <c r="BK1090" i="12"/>
  <c r="R1091" i="12"/>
  <c r="CD1091" i="12"/>
  <c r="AK1092" i="12"/>
  <c r="CW1092" i="12"/>
  <c r="BD1093" i="12"/>
  <c r="K1094" i="12"/>
  <c r="BW1094" i="12"/>
  <c r="AD1095" i="12"/>
  <c r="CP1095" i="12"/>
  <c r="AW1096" i="12"/>
  <c r="D1097" i="12"/>
  <c r="BP1097" i="12"/>
  <c r="W1098" i="12"/>
  <c r="CI1098" i="12"/>
  <c r="AP1099" i="12"/>
  <c r="DB1099" i="12"/>
  <c r="BI1100" i="12"/>
  <c r="P1101" i="12"/>
  <c r="CB1101" i="12"/>
  <c r="AI1102" i="12"/>
  <c r="CU1102" i="12"/>
  <c r="BB1103" i="12"/>
  <c r="I1104" i="12"/>
  <c r="BU1104" i="12"/>
  <c r="AB1105" i="12"/>
  <c r="CN1105" i="12"/>
  <c r="AU1106" i="12"/>
  <c r="DG1106" i="12"/>
  <c r="BN1107" i="12"/>
  <c r="U1108" i="12"/>
  <c r="CG1108" i="12"/>
  <c r="AN1109" i="12"/>
  <c r="CP1109" i="12"/>
  <c r="I1110" i="12"/>
  <c r="R1110" i="12"/>
  <c r="Z1110" i="12"/>
  <c r="AH1110" i="12"/>
  <c r="AP1110" i="12"/>
  <c r="AX1110" i="12"/>
  <c r="BF1110" i="12"/>
  <c r="BN1110" i="12"/>
  <c r="BV1110" i="12"/>
  <c r="CD1110" i="12"/>
  <c r="CL1110" i="12"/>
  <c r="CT1110" i="12"/>
  <c r="DB1110" i="12"/>
  <c r="E1111" i="12"/>
  <c r="M1111" i="12"/>
  <c r="U1111" i="12"/>
  <c r="AC1111" i="12"/>
  <c r="AK1111" i="12"/>
  <c r="AS1111" i="12"/>
  <c r="BA1111" i="12"/>
  <c r="BI1111" i="12"/>
  <c r="BQ1111" i="12"/>
  <c r="BY1111" i="12"/>
  <c r="CG1111" i="12"/>
  <c r="CO1111" i="12"/>
  <c r="CW1111" i="12"/>
  <c r="DE1111" i="12"/>
  <c r="H1112" i="12"/>
  <c r="P1112" i="12"/>
  <c r="X1112" i="12"/>
  <c r="AF1112" i="12"/>
  <c r="AN1112" i="12"/>
  <c r="AV1112" i="12"/>
  <c r="BD1112" i="12"/>
  <c r="BL1112" i="12"/>
  <c r="BT1112" i="12"/>
  <c r="CB1112" i="12"/>
  <c r="CJ1112" i="12"/>
  <c r="CR1112" i="12"/>
  <c r="CZ1112" i="12"/>
  <c r="DH1112" i="12"/>
  <c r="K1113" i="12"/>
  <c r="S1113" i="12"/>
  <c r="AA1113" i="12"/>
  <c r="AI1113" i="12"/>
  <c r="AQ1113" i="12"/>
  <c r="AY1113" i="12"/>
  <c r="BG1113" i="12"/>
  <c r="BO1113" i="12"/>
  <c r="BW1113" i="12"/>
  <c r="CE1113" i="12"/>
  <c r="CM1113" i="12"/>
  <c r="CU1113" i="12"/>
  <c r="DC1113" i="12"/>
  <c r="F1114" i="12"/>
  <c r="N1114" i="12"/>
  <c r="V1114" i="12"/>
  <c r="AD1114" i="12"/>
  <c r="AL1114" i="12"/>
  <c r="AT1114" i="12"/>
  <c r="BB1114" i="12"/>
  <c r="BJ1114" i="12"/>
  <c r="BR1114" i="12"/>
  <c r="BZ1114" i="12"/>
  <c r="CH1114" i="12"/>
  <c r="CP1114" i="12"/>
  <c r="CX1114" i="12"/>
  <c r="DF1114" i="12"/>
  <c r="I1115" i="12"/>
  <c r="Q1115" i="12"/>
  <c r="Y1115" i="12"/>
  <c r="AG1115" i="12"/>
  <c r="AO1115" i="12"/>
  <c r="AW1115" i="12"/>
  <c r="BE1115" i="12"/>
  <c r="BM1115" i="12"/>
  <c r="BU1115" i="12"/>
  <c r="CC1115" i="12"/>
  <c r="CK1115" i="12"/>
  <c r="CS1115" i="12"/>
  <c r="DA1115" i="12"/>
  <c r="D1116" i="12"/>
  <c r="L1116" i="12"/>
  <c r="T1116" i="12"/>
  <c r="AB1116" i="12"/>
  <c r="AJ1116" i="12"/>
  <c r="AR1116" i="12"/>
  <c r="AZ1116" i="12"/>
  <c r="BH1116" i="12"/>
  <c r="BP1116" i="12"/>
  <c r="BX1116" i="12"/>
  <c r="CF1116" i="12"/>
  <c r="CN1116" i="12"/>
  <c r="CV1116" i="12"/>
  <c r="DD1116" i="12"/>
  <c r="G1117" i="12"/>
  <c r="O1117" i="12"/>
  <c r="W1117" i="12"/>
  <c r="AE1117" i="12"/>
  <c r="AM1117" i="12"/>
  <c r="AU1117" i="12"/>
  <c r="BC1117" i="12"/>
  <c r="BK1117" i="12"/>
  <c r="BS1117" i="12"/>
  <c r="CA1117" i="12"/>
  <c r="CI1117" i="12"/>
  <c r="CQ1117" i="12"/>
  <c r="CY1117" i="12"/>
  <c r="DG1117" i="12"/>
  <c r="J1118" i="12"/>
  <c r="R1118" i="12"/>
  <c r="Z1118" i="12"/>
  <c r="AH1118" i="12"/>
  <c r="AP1118" i="12"/>
  <c r="AX1118" i="12"/>
  <c r="BF1118" i="12"/>
  <c r="BN1118" i="12"/>
  <c r="BV1118" i="12"/>
  <c r="CD1118" i="12"/>
  <c r="CL1118" i="12"/>
  <c r="CT1118" i="12"/>
  <c r="DB1118" i="12"/>
  <c r="E1119" i="12"/>
  <c r="M1119" i="12"/>
  <c r="U1119" i="12"/>
  <c r="AC1119" i="12"/>
  <c r="AK1119" i="12"/>
  <c r="O1067" i="12"/>
  <c r="CM1071" i="12"/>
  <c r="BF1076" i="12"/>
  <c r="Y1081" i="12"/>
  <c r="U1085" i="12"/>
  <c r="BG1087" i="12"/>
  <c r="CS1088" i="12"/>
  <c r="AZ1089" i="12"/>
  <c r="G1090" i="12"/>
  <c r="BS1090" i="12"/>
  <c r="Z1091" i="12"/>
  <c r="CL1091" i="12"/>
  <c r="AS1092" i="12"/>
  <c r="DE1092" i="12"/>
  <c r="BL1093" i="12"/>
  <c r="S1094" i="12"/>
  <c r="CE1094" i="12"/>
  <c r="AL1095" i="12"/>
  <c r="CX1095" i="12"/>
  <c r="BE1096" i="12"/>
  <c r="L1097" i="12"/>
  <c r="BX1097" i="12"/>
  <c r="AE1098" i="12"/>
  <c r="CQ1098" i="12"/>
  <c r="AX1099" i="12"/>
  <c r="E1100" i="12"/>
  <c r="BQ1100" i="12"/>
  <c r="X1101" i="12"/>
  <c r="CJ1101" i="12"/>
  <c r="AQ1102" i="12"/>
  <c r="DC1102" i="12"/>
  <c r="BJ1103" i="12"/>
  <c r="Q1104" i="12"/>
  <c r="CC1104" i="12"/>
  <c r="AJ1105" i="12"/>
  <c r="CV1105" i="12"/>
  <c r="BC1106" i="12"/>
  <c r="J1107" i="12"/>
  <c r="BV1107" i="12"/>
  <c r="AC1108" i="12"/>
  <c r="CO1108" i="12"/>
  <c r="AV1109" i="12"/>
  <c r="CR1109" i="12"/>
  <c r="J1110" i="12"/>
  <c r="S1110" i="12"/>
  <c r="AA1110" i="12"/>
  <c r="AI1110" i="12"/>
  <c r="AQ1110" i="12"/>
  <c r="AY1110" i="12"/>
  <c r="BG1110" i="12"/>
  <c r="BO1110" i="12"/>
  <c r="BW1110" i="12"/>
  <c r="CE1110" i="12"/>
  <c r="CM1110" i="12"/>
  <c r="CU1110" i="12"/>
  <c r="DC1110" i="12"/>
  <c r="F1111" i="12"/>
  <c r="N1111" i="12"/>
  <c r="V1111" i="12"/>
  <c r="AD1111" i="12"/>
  <c r="AL1111" i="12"/>
  <c r="AT1111" i="12"/>
  <c r="BB1111" i="12"/>
  <c r="BJ1111" i="12"/>
  <c r="BR1111" i="12"/>
  <c r="BZ1111" i="12"/>
  <c r="CH1111" i="12"/>
  <c r="CP1111" i="12"/>
  <c r="CX1111" i="12"/>
  <c r="DF1111" i="12"/>
  <c r="I1112" i="12"/>
  <c r="Q1112" i="12"/>
  <c r="Y1112" i="12"/>
  <c r="AG1112" i="12"/>
  <c r="AO1112" i="12"/>
  <c r="AW1112" i="12"/>
  <c r="BE1112" i="12"/>
  <c r="BM1112" i="12"/>
  <c r="BU1112" i="12"/>
  <c r="CC1112" i="12"/>
  <c r="CK1112" i="12"/>
  <c r="CS1112" i="12"/>
  <c r="DA1112" i="12"/>
  <c r="D1113" i="12"/>
  <c r="L1113" i="12"/>
  <c r="T1113" i="12"/>
  <c r="AB1113" i="12"/>
  <c r="AJ1113" i="12"/>
  <c r="AR1113" i="12"/>
  <c r="AZ1113" i="12"/>
  <c r="BH1113" i="12"/>
  <c r="BP1113" i="12"/>
  <c r="BX1113" i="12"/>
  <c r="CF1113" i="12"/>
  <c r="CN1113" i="12"/>
  <c r="CV1113" i="12"/>
  <c r="DD1113" i="12"/>
  <c r="G1114" i="12"/>
  <c r="O1114" i="12"/>
  <c r="W1114" i="12"/>
  <c r="AE1114" i="12"/>
  <c r="AM1114" i="12"/>
  <c r="AU1114" i="12"/>
  <c r="BC1114" i="12"/>
  <c r="BK1114" i="12"/>
  <c r="BS1114" i="12"/>
  <c r="CA1114" i="12"/>
  <c r="CI1114" i="12"/>
  <c r="CQ1114" i="12"/>
  <c r="CY1114" i="12"/>
  <c r="DG1114" i="12"/>
  <c r="J1115" i="12"/>
  <c r="R1115" i="12"/>
  <c r="Z1115" i="12"/>
  <c r="AH1115" i="12"/>
  <c r="AP1115" i="12"/>
  <c r="AX1115" i="12"/>
  <c r="BF1115" i="12"/>
  <c r="BN1115" i="12"/>
  <c r="BV1115" i="12"/>
  <c r="CD1115" i="12"/>
  <c r="CL1115" i="12"/>
  <c r="CT1115" i="12"/>
  <c r="DB1115" i="12"/>
  <c r="E1116" i="12"/>
  <c r="M1116" i="12"/>
  <c r="U1116" i="12"/>
  <c r="AC1116" i="12"/>
  <c r="AK1116" i="12"/>
  <c r="AS1116" i="12"/>
  <c r="BA1116" i="12"/>
  <c r="BI1116" i="12"/>
  <c r="BQ1116" i="12"/>
  <c r="BY1116" i="12"/>
  <c r="CG1116" i="12"/>
  <c r="CO1116" i="12"/>
  <c r="CW1116" i="12"/>
  <c r="DE1116" i="12"/>
  <c r="H1117" i="12"/>
  <c r="P1117" i="12"/>
  <c r="X1117" i="12"/>
  <c r="AF1117" i="12"/>
  <c r="AN1117" i="12"/>
  <c r="AV1117" i="12"/>
  <c r="BD1117" i="12"/>
  <c r="BL1117" i="12"/>
  <c r="BT1117" i="12"/>
  <c r="CB1117" i="12"/>
  <c r="CJ1117" i="12"/>
  <c r="CR1117" i="12"/>
  <c r="CZ1117" i="12"/>
  <c r="DH1117" i="12"/>
  <c r="K1118" i="12"/>
  <c r="S1118" i="12"/>
  <c r="AA1118" i="12"/>
  <c r="AI1118" i="12"/>
  <c r="AQ1118" i="12"/>
  <c r="AY1118" i="12"/>
  <c r="BG1118" i="12"/>
  <c r="BO1118" i="12"/>
  <c r="BW1118" i="12"/>
  <c r="CE1118" i="12"/>
  <c r="CM1118" i="12"/>
  <c r="CU1118" i="12"/>
  <c r="DC1118" i="12"/>
  <c r="F1119" i="12"/>
  <c r="N1119" i="12"/>
  <c r="V1119" i="12"/>
  <c r="AD1119" i="12"/>
  <c r="AL1119" i="12"/>
  <c r="AT1119" i="12"/>
  <c r="BB1119" i="12"/>
  <c r="BJ1119" i="12"/>
  <c r="CA1067" i="12"/>
  <c r="AT1072" i="12"/>
  <c r="M1077" i="12"/>
  <c r="CK1081" i="12"/>
  <c r="BA1085" i="12"/>
  <c r="CL1087" i="12"/>
  <c r="DA1088" i="12"/>
  <c r="BH1089" i="12"/>
  <c r="O1090" i="12"/>
  <c r="CA1090" i="12"/>
  <c r="AH1091" i="12"/>
  <c r="CT1091" i="12"/>
  <c r="BA1092" i="12"/>
  <c r="H1093" i="12"/>
  <c r="BT1093" i="12"/>
  <c r="AA1094" i="12"/>
  <c r="CM1094" i="12"/>
  <c r="AT1095" i="12"/>
  <c r="DF1095" i="12"/>
  <c r="BM1096" i="12"/>
  <c r="T1097" i="12"/>
  <c r="CF1097" i="12"/>
  <c r="AM1098" i="12"/>
  <c r="CY1098" i="12"/>
  <c r="BF1099" i="12"/>
  <c r="M1100" i="12"/>
  <c r="BY1100" i="12"/>
  <c r="AF1101" i="12"/>
  <c r="CR1101" i="12"/>
  <c r="AY1102" i="12"/>
  <c r="F1103" i="12"/>
  <c r="BR1103" i="12"/>
  <c r="Y1104" i="12"/>
  <c r="CK1104" i="12"/>
  <c r="AR1105" i="12"/>
  <c r="DD1105" i="12"/>
  <c r="BK1106" i="12"/>
  <c r="R1107" i="12"/>
  <c r="CD1107" i="12"/>
  <c r="AK1108" i="12"/>
  <c r="CW1108" i="12"/>
  <c r="BD1109" i="12"/>
  <c r="CX1109" i="12"/>
  <c r="K1110" i="12"/>
  <c r="T1110" i="12"/>
  <c r="AB1110" i="12"/>
  <c r="AJ1110" i="12"/>
  <c r="AR1110" i="12"/>
  <c r="AZ1110" i="12"/>
  <c r="BH1110" i="12"/>
  <c r="BP1110" i="12"/>
  <c r="BX1110" i="12"/>
  <c r="CF1110" i="12"/>
  <c r="CN1110" i="12"/>
  <c r="CV1110" i="12"/>
  <c r="DD1110" i="12"/>
  <c r="G1111" i="12"/>
  <c r="O1111" i="12"/>
  <c r="W1111" i="12"/>
  <c r="AE1111" i="12"/>
  <c r="AM1111" i="12"/>
  <c r="AU1111" i="12"/>
  <c r="BC1111" i="12"/>
  <c r="BK1111" i="12"/>
  <c r="BS1111" i="12"/>
  <c r="CA1111" i="12"/>
  <c r="CI1111" i="12"/>
  <c r="CQ1111" i="12"/>
  <c r="CY1111" i="12"/>
  <c r="DG1111" i="12"/>
  <c r="J1112" i="12"/>
  <c r="R1112" i="12"/>
  <c r="Z1112" i="12"/>
  <c r="AH1112" i="12"/>
  <c r="AP1112" i="12"/>
  <c r="AX1112" i="12"/>
  <c r="BF1112" i="12"/>
  <c r="BN1112" i="12"/>
  <c r="BV1112" i="12"/>
  <c r="CD1112" i="12"/>
  <c r="CL1112" i="12"/>
  <c r="CT1112" i="12"/>
  <c r="DB1112" i="12"/>
  <c r="E1113" i="12"/>
  <c r="M1113" i="12"/>
  <c r="U1113" i="12"/>
  <c r="AC1113" i="12"/>
  <c r="AK1113" i="12"/>
  <c r="AS1113" i="12"/>
  <c r="BA1113" i="12"/>
  <c r="BI1113" i="12"/>
  <c r="BQ1113" i="12"/>
  <c r="BY1113" i="12"/>
  <c r="CG1113" i="12"/>
  <c r="CO1113" i="12"/>
  <c r="CW1113" i="12"/>
  <c r="DE1113" i="12"/>
  <c r="H1114" i="12"/>
  <c r="P1114" i="12"/>
  <c r="X1114" i="12"/>
  <c r="AF1114" i="12"/>
  <c r="AN1114" i="12"/>
  <c r="AV1114" i="12"/>
  <c r="BD1114" i="12"/>
  <c r="BL1114" i="12"/>
  <c r="BT1114" i="12"/>
  <c r="CB1114" i="12"/>
  <c r="CJ1114" i="12"/>
  <c r="CR1114" i="12"/>
  <c r="CZ1114" i="12"/>
  <c r="DH1114" i="12"/>
  <c r="K1115" i="12"/>
  <c r="S1115" i="12"/>
  <c r="AA1115" i="12"/>
  <c r="AI1115" i="12"/>
  <c r="AQ1115" i="12"/>
  <c r="AY1115" i="12"/>
  <c r="BG1115" i="12"/>
  <c r="BO1115" i="12"/>
  <c r="BW1115" i="12"/>
  <c r="CE1115" i="12"/>
  <c r="CM1115" i="12"/>
  <c r="CU1115" i="12"/>
  <c r="DC1115" i="12"/>
  <c r="F1116" i="12"/>
  <c r="N1116" i="12"/>
  <c r="V1116" i="12"/>
  <c r="AD1116" i="12"/>
  <c r="AL1116" i="12"/>
  <c r="AT1116" i="12"/>
  <c r="BB1116" i="12"/>
  <c r="BJ1116" i="12"/>
  <c r="BR1116" i="12"/>
  <c r="BZ1116" i="12"/>
  <c r="CH1116" i="12"/>
  <c r="CP1116" i="12"/>
  <c r="CX1116" i="12"/>
  <c r="DF1116" i="12"/>
  <c r="I1117" i="12"/>
  <c r="Q1117" i="12"/>
  <c r="Y1117" i="12"/>
  <c r="AG1117" i="12"/>
  <c r="AO1117" i="12"/>
  <c r="AW1117" i="12"/>
  <c r="BE1117" i="12"/>
  <c r="BM1117" i="12"/>
  <c r="BU1117" i="12"/>
  <c r="CC1117" i="12"/>
  <c r="CK1117" i="12"/>
  <c r="CS1117" i="12"/>
  <c r="DA1117" i="12"/>
  <c r="D1118" i="12"/>
  <c r="L1118" i="12"/>
  <c r="T1118" i="12"/>
  <c r="AB1118" i="12"/>
  <c r="AJ1118" i="12"/>
  <c r="AR1118" i="12"/>
  <c r="AZ1118" i="12"/>
  <c r="BH1118" i="12"/>
  <c r="BP1118" i="12"/>
  <c r="BX1118" i="12"/>
  <c r="CF1118" i="12"/>
  <c r="CN1118" i="12"/>
  <c r="CV1118" i="12"/>
  <c r="DD1118" i="12"/>
  <c r="G1119" i="12"/>
  <c r="O1119" i="12"/>
  <c r="W1119" i="12"/>
  <c r="AE1119" i="12"/>
  <c r="AM1119" i="12"/>
  <c r="AH1068" i="12"/>
  <c r="W1090" i="12"/>
  <c r="CU1094" i="12"/>
  <c r="BN1099" i="12"/>
  <c r="AG1104" i="12"/>
  <c r="DE1108" i="12"/>
  <c r="BA1110" i="12"/>
  <c r="H1111" i="12"/>
  <c r="BT1111" i="12"/>
  <c r="AA1112" i="12"/>
  <c r="CM1112" i="12"/>
  <c r="AT1113" i="12"/>
  <c r="DF1113" i="12"/>
  <c r="AG1114" i="12"/>
  <c r="BM1114" i="12"/>
  <c r="CS1114" i="12"/>
  <c r="T1115" i="12"/>
  <c r="AZ1115" i="12"/>
  <c r="CF1115" i="12"/>
  <c r="G1116" i="12"/>
  <c r="AM1116" i="12"/>
  <c r="BS1116" i="12"/>
  <c r="CY1116" i="12"/>
  <c r="Z1117" i="12"/>
  <c r="BF1117" i="12"/>
  <c r="CL1117" i="12"/>
  <c r="M1118" i="12"/>
  <c r="AS1118" i="12"/>
  <c r="BY1118" i="12"/>
  <c r="CW1118" i="12"/>
  <c r="L1119" i="12"/>
  <c r="AH1119" i="12"/>
  <c r="AX1119" i="12"/>
  <c r="BK1119" i="12"/>
  <c r="BU1119" i="12"/>
  <c r="CD1119" i="12"/>
  <c r="CL1119" i="12"/>
  <c r="CT1119" i="12"/>
  <c r="DB1119" i="12"/>
  <c r="E1120" i="12"/>
  <c r="M1120" i="12"/>
  <c r="U1120" i="12"/>
  <c r="AC1120" i="12"/>
  <c r="AK1120" i="12"/>
  <c r="AS1120" i="12"/>
  <c r="BA1120" i="12"/>
  <c r="BI1120" i="12"/>
  <c r="BQ1120" i="12"/>
  <c r="BY1120" i="12"/>
  <c r="CG1120" i="12"/>
  <c r="CO1120" i="12"/>
  <c r="CW1120" i="12"/>
  <c r="DE1120" i="12"/>
  <c r="H1121" i="12"/>
  <c r="P1121" i="12"/>
  <c r="X1121" i="12"/>
  <c r="AF1121" i="12"/>
  <c r="AN1121" i="12"/>
  <c r="AV1121" i="12"/>
  <c r="BD1121" i="12"/>
  <c r="BL1121" i="12"/>
  <c r="BT1121" i="12"/>
  <c r="CB1121" i="12"/>
  <c r="CJ1121" i="12"/>
  <c r="CR1121" i="12"/>
  <c r="CZ1121" i="12"/>
  <c r="DH1121" i="12"/>
  <c r="K1122" i="12"/>
  <c r="S1122" i="12"/>
  <c r="AA1122" i="12"/>
  <c r="AI1122" i="12"/>
  <c r="AQ1122" i="12"/>
  <c r="AY1122" i="12"/>
  <c r="BG1122" i="12"/>
  <c r="BO1122" i="12"/>
  <c r="BW1122" i="12"/>
  <c r="CE1122" i="12"/>
  <c r="CM1122" i="12"/>
  <c r="CU1122" i="12"/>
  <c r="DC1122" i="12"/>
  <c r="F1123" i="12"/>
  <c r="N1123" i="12"/>
  <c r="V1123" i="12"/>
  <c r="AD1123" i="12"/>
  <c r="AL1123" i="12"/>
  <c r="AT1123" i="12"/>
  <c r="BB1123" i="12"/>
  <c r="BJ1123" i="12"/>
  <c r="BR1123" i="12"/>
  <c r="BZ1123" i="12"/>
  <c r="CH1123" i="12"/>
  <c r="CP1123" i="12"/>
  <c r="CX1123" i="12"/>
  <c r="DF1123" i="12"/>
  <c r="I1124" i="12"/>
  <c r="Q1124" i="12"/>
  <c r="Y1124" i="12"/>
  <c r="AG1124" i="12"/>
  <c r="AO1124" i="12"/>
  <c r="AW1124" i="12"/>
  <c r="BE1124" i="12"/>
  <c r="BM1124" i="12"/>
  <c r="BU1124" i="12"/>
  <c r="CC1124" i="12"/>
  <c r="CK1124" i="12"/>
  <c r="CS1124" i="12"/>
  <c r="DA1124" i="12"/>
  <c r="DF1072" i="12"/>
  <c r="CI1090" i="12"/>
  <c r="BB1095" i="12"/>
  <c r="U1100" i="12"/>
  <c r="CS1104" i="12"/>
  <c r="BL1109" i="12"/>
  <c r="BI1110" i="12"/>
  <c r="P1111" i="12"/>
  <c r="CB1111" i="12"/>
  <c r="AI1112" i="12"/>
  <c r="CU1112" i="12"/>
  <c r="BB1113" i="12"/>
  <c r="DH1113" i="12"/>
  <c r="AI1114" i="12"/>
  <c r="BO1114" i="12"/>
  <c r="CU1114" i="12"/>
  <c r="V1115" i="12"/>
  <c r="BB1115" i="12"/>
  <c r="CH1115" i="12"/>
  <c r="I1116" i="12"/>
  <c r="AO1116" i="12"/>
  <c r="BU1116" i="12"/>
  <c r="DA1116" i="12"/>
  <c r="AB1117" i="12"/>
  <c r="BH1117" i="12"/>
  <c r="CN1117" i="12"/>
  <c r="O1118" i="12"/>
  <c r="AU1118" i="12"/>
  <c r="CA1118" i="12"/>
  <c r="CY1118" i="12"/>
  <c r="P1119" i="12"/>
  <c r="AJ1119" i="12"/>
  <c r="AZ1119" i="12"/>
  <c r="BL1119" i="12"/>
  <c r="BV1119" i="12"/>
  <c r="CE1119" i="12"/>
  <c r="CM1119" i="12"/>
  <c r="CU1119" i="12"/>
  <c r="DC1119" i="12"/>
  <c r="F1120" i="12"/>
  <c r="N1120" i="12"/>
  <c r="V1120" i="12"/>
  <c r="AD1120" i="12"/>
  <c r="AL1120" i="12"/>
  <c r="AT1120" i="12"/>
  <c r="BB1120" i="12"/>
  <c r="BJ1120" i="12"/>
  <c r="BR1120" i="12"/>
  <c r="BZ1120" i="12"/>
  <c r="CH1120" i="12"/>
  <c r="CP1120" i="12"/>
  <c r="CX1120" i="12"/>
  <c r="DF1120" i="12"/>
  <c r="I1121" i="12"/>
  <c r="Q1121" i="12"/>
  <c r="Y1121" i="12"/>
  <c r="AG1121" i="12"/>
  <c r="AO1121" i="12"/>
  <c r="AW1121" i="12"/>
  <c r="BE1121" i="12"/>
  <c r="BM1121" i="12"/>
  <c r="BU1121" i="12"/>
  <c r="CC1121" i="12"/>
  <c r="CK1121" i="12"/>
  <c r="CS1121" i="12"/>
  <c r="DA1121" i="12"/>
  <c r="D1122" i="12"/>
  <c r="L1122" i="12"/>
  <c r="T1122" i="12"/>
  <c r="AB1122" i="12"/>
  <c r="AJ1122" i="12"/>
  <c r="AR1122" i="12"/>
  <c r="AZ1122" i="12"/>
  <c r="BH1122" i="12"/>
  <c r="BP1122" i="12"/>
  <c r="BX1122" i="12"/>
  <c r="CF1122" i="12"/>
  <c r="CN1122" i="12"/>
  <c r="CV1122" i="12"/>
  <c r="DD1122" i="12"/>
  <c r="G1123" i="12"/>
  <c r="O1123" i="12"/>
  <c r="W1123" i="12"/>
  <c r="AE1123" i="12"/>
  <c r="AM1123" i="12"/>
  <c r="AU1123" i="12"/>
  <c r="BC1123" i="12"/>
  <c r="BK1123" i="12"/>
  <c r="BS1123" i="12"/>
  <c r="CA1123" i="12"/>
  <c r="CI1123" i="12"/>
  <c r="CQ1123" i="12"/>
  <c r="CY1123" i="12"/>
  <c r="DG1123" i="12"/>
  <c r="J1124" i="12"/>
  <c r="R1124" i="12"/>
  <c r="Z1124" i="12"/>
  <c r="AH1124" i="12"/>
  <c r="AP1124" i="12"/>
  <c r="AX1124" i="12"/>
  <c r="BF1124" i="12"/>
  <c r="BN1124" i="12"/>
  <c r="BV1124" i="12"/>
  <c r="CD1124" i="12"/>
  <c r="CL1124" i="12"/>
  <c r="CT1124" i="12"/>
  <c r="DB1124" i="12"/>
  <c r="BY1077" i="12"/>
  <c r="AP1091" i="12"/>
  <c r="I1096" i="12"/>
  <c r="CG1100" i="12"/>
  <c r="AZ1105" i="12"/>
  <c r="CZ1109" i="12"/>
  <c r="BQ1110" i="12"/>
  <c r="X1111" i="12"/>
  <c r="CJ1111" i="12"/>
  <c r="AQ1112" i="12"/>
  <c r="DC1112" i="12"/>
  <c r="BJ1113" i="12"/>
  <c r="I1114" i="12"/>
  <c r="AO1114" i="12"/>
  <c r="BU1114" i="12"/>
  <c r="DA1114" i="12"/>
  <c r="AB1115" i="12"/>
  <c r="BH1115" i="12"/>
  <c r="CN1115" i="12"/>
  <c r="O1116" i="12"/>
  <c r="AU1116" i="12"/>
  <c r="CA1116" i="12"/>
  <c r="DG1116" i="12"/>
  <c r="AH1117" i="12"/>
  <c r="BN1117" i="12"/>
  <c r="CT1117" i="12"/>
  <c r="U1118" i="12"/>
  <c r="BA1118" i="12"/>
  <c r="CG1118" i="12"/>
  <c r="DA1118" i="12"/>
  <c r="R1119" i="12"/>
  <c r="AN1119" i="12"/>
  <c r="BA1119" i="12"/>
  <c r="BN1119" i="12"/>
  <c r="BX1119" i="12"/>
  <c r="CF1119" i="12"/>
  <c r="CN1119" i="12"/>
  <c r="CV1119" i="12"/>
  <c r="DD1119" i="12"/>
  <c r="G1120" i="12"/>
  <c r="O1120" i="12"/>
  <c r="W1120" i="12"/>
  <c r="AE1120" i="12"/>
  <c r="AM1120" i="12"/>
  <c r="AU1120" i="12"/>
  <c r="BC1120" i="12"/>
  <c r="BK1120" i="12"/>
  <c r="BS1120" i="12"/>
  <c r="CA1120" i="12"/>
  <c r="CI1120" i="12"/>
  <c r="CQ1120" i="12"/>
  <c r="CY1120" i="12"/>
  <c r="DG1120" i="12"/>
  <c r="J1121" i="12"/>
  <c r="R1121" i="12"/>
  <c r="Z1121" i="12"/>
  <c r="AH1121" i="12"/>
  <c r="AP1121" i="12"/>
  <c r="AX1121" i="12"/>
  <c r="BF1121" i="12"/>
  <c r="BN1121" i="12"/>
  <c r="BV1121" i="12"/>
  <c r="CD1121" i="12"/>
  <c r="CL1121" i="12"/>
  <c r="CT1121" i="12"/>
  <c r="DB1121" i="12"/>
  <c r="E1122" i="12"/>
  <c r="M1122" i="12"/>
  <c r="U1122" i="12"/>
  <c r="AC1122" i="12"/>
  <c r="AK1122" i="12"/>
  <c r="AS1122" i="12"/>
  <c r="BA1122" i="12"/>
  <c r="BI1122" i="12"/>
  <c r="BQ1122" i="12"/>
  <c r="BY1122" i="12"/>
  <c r="CG1122" i="12"/>
  <c r="CO1122" i="12"/>
  <c r="CW1122" i="12"/>
  <c r="DE1122" i="12"/>
  <c r="H1123" i="12"/>
  <c r="P1123" i="12"/>
  <c r="X1123" i="12"/>
  <c r="AF1123" i="12"/>
  <c r="AN1123" i="12"/>
  <c r="AV1123" i="12"/>
  <c r="BD1123" i="12"/>
  <c r="BL1123" i="12"/>
  <c r="BT1123" i="12"/>
  <c r="CB1123" i="12"/>
  <c r="CJ1123" i="12"/>
  <c r="CR1123" i="12"/>
  <c r="CZ1123" i="12"/>
  <c r="DH1123" i="12"/>
  <c r="K1124" i="12"/>
  <c r="S1124" i="12"/>
  <c r="AA1124" i="12"/>
  <c r="AI1124" i="12"/>
  <c r="AQ1124" i="12"/>
  <c r="AY1124" i="12"/>
  <c r="BG1124" i="12"/>
  <c r="BO1124" i="12"/>
  <c r="BW1124" i="12"/>
  <c r="CE1124" i="12"/>
  <c r="CM1124" i="12"/>
  <c r="CU1124" i="12"/>
  <c r="DC1124" i="12"/>
  <c r="AR1082" i="12"/>
  <c r="DB1091" i="12"/>
  <c r="BU1096" i="12"/>
  <c r="AN1101" i="12"/>
  <c r="G1106" i="12"/>
  <c r="L1110" i="12"/>
  <c r="BY1110" i="12"/>
  <c r="AF1111" i="12"/>
  <c r="CR1111" i="12"/>
  <c r="AY1112" i="12"/>
  <c r="F1113" i="12"/>
  <c r="BR1113" i="12"/>
  <c r="K1114" i="12"/>
  <c r="AQ1114" i="12"/>
  <c r="BW1114" i="12"/>
  <c r="DC1114" i="12"/>
  <c r="AD1115" i="12"/>
  <c r="BJ1115" i="12"/>
  <c r="CP1115" i="12"/>
  <c r="Q1116" i="12"/>
  <c r="AW1116" i="12"/>
  <c r="CC1116" i="12"/>
  <c r="D1117" i="12"/>
  <c r="AJ1117" i="12"/>
  <c r="BP1117" i="12"/>
  <c r="CV1117" i="12"/>
  <c r="W1118" i="12"/>
  <c r="BC1118" i="12"/>
  <c r="CI1118" i="12"/>
  <c r="DE1118" i="12"/>
  <c r="T1119" i="12"/>
  <c r="AP1119" i="12"/>
  <c r="BC1119" i="12"/>
  <c r="BP1119" i="12"/>
  <c r="BY1119" i="12"/>
  <c r="CG1119" i="12"/>
  <c r="CO1119" i="12"/>
  <c r="CW1119" i="12"/>
  <c r="DE1119" i="12"/>
  <c r="H1120" i="12"/>
  <c r="P1120" i="12"/>
  <c r="X1120" i="12"/>
  <c r="AF1120" i="12"/>
  <c r="AN1120" i="12"/>
  <c r="AV1120" i="12"/>
  <c r="BD1120" i="12"/>
  <c r="BL1120" i="12"/>
  <c r="BT1120" i="12"/>
  <c r="CB1120" i="12"/>
  <c r="CJ1120" i="12"/>
  <c r="CR1120" i="12"/>
  <c r="CZ1120" i="12"/>
  <c r="DH1120" i="12"/>
  <c r="K1121" i="12"/>
  <c r="S1121" i="12"/>
  <c r="AA1121" i="12"/>
  <c r="AI1121" i="12"/>
  <c r="AQ1121" i="12"/>
  <c r="AY1121" i="12"/>
  <c r="BG1121" i="12"/>
  <c r="BO1121" i="12"/>
  <c r="BW1121" i="12"/>
  <c r="CE1121" i="12"/>
  <c r="CM1121" i="12"/>
  <c r="CU1121" i="12"/>
  <c r="DC1121" i="12"/>
  <c r="F1122" i="12"/>
  <c r="N1122" i="12"/>
  <c r="V1122" i="12"/>
  <c r="AD1122" i="12"/>
  <c r="AL1122" i="12"/>
  <c r="AT1122" i="12"/>
  <c r="BB1122" i="12"/>
  <c r="BJ1122" i="12"/>
  <c r="BR1122" i="12"/>
  <c r="BZ1122" i="12"/>
  <c r="CH1122" i="12"/>
  <c r="CP1122" i="12"/>
  <c r="CX1122" i="12"/>
  <c r="DF1122" i="12"/>
  <c r="I1123" i="12"/>
  <c r="Q1123" i="12"/>
  <c r="Y1123" i="12"/>
  <c r="AG1123" i="12"/>
  <c r="AO1123" i="12"/>
  <c r="AW1123" i="12"/>
  <c r="BE1123" i="12"/>
  <c r="BM1123" i="12"/>
  <c r="BU1123" i="12"/>
  <c r="CC1123" i="12"/>
  <c r="CK1123" i="12"/>
  <c r="CS1123" i="12"/>
  <c r="DA1123" i="12"/>
  <c r="D1124" i="12"/>
  <c r="L1124" i="12"/>
  <c r="T1124" i="12"/>
  <c r="AB1124" i="12"/>
  <c r="AJ1124" i="12"/>
  <c r="AR1124" i="12"/>
  <c r="AZ1124" i="12"/>
  <c r="BH1124" i="12"/>
  <c r="BP1124" i="12"/>
  <c r="BX1124" i="12"/>
  <c r="CF1124" i="12"/>
  <c r="CN1124" i="12"/>
  <c r="CV1124" i="12"/>
  <c r="DD1124" i="12"/>
  <c r="CG1085" i="12"/>
  <c r="BI1092" i="12"/>
  <c r="AB1097" i="12"/>
  <c r="CZ1101" i="12"/>
  <c r="BS1106" i="12"/>
  <c r="U1110" i="12"/>
  <c r="CG1110" i="12"/>
  <c r="AN1111" i="12"/>
  <c r="CZ1111" i="12"/>
  <c r="BG1112" i="12"/>
  <c r="N1113" i="12"/>
  <c r="BZ1113" i="12"/>
  <c r="Q1114" i="12"/>
  <c r="AW1114" i="12"/>
  <c r="CC1114" i="12"/>
  <c r="D1115" i="12"/>
  <c r="AJ1115" i="12"/>
  <c r="BP1115" i="12"/>
  <c r="CV1115" i="12"/>
  <c r="W1116" i="12"/>
  <c r="BC1116" i="12"/>
  <c r="CI1116" i="12"/>
  <c r="J1117" i="12"/>
  <c r="AP1117" i="12"/>
  <c r="BV1117" i="12"/>
  <c r="DB1117" i="12"/>
  <c r="AC1118" i="12"/>
  <c r="BI1118" i="12"/>
  <c r="CK1118" i="12"/>
  <c r="DG1118" i="12"/>
  <c r="X1119" i="12"/>
  <c r="AR1119" i="12"/>
  <c r="BD1119" i="12"/>
  <c r="BQ1119" i="12"/>
  <c r="BZ1119" i="12"/>
  <c r="CH1119" i="12"/>
  <c r="CP1119" i="12"/>
  <c r="CX1119" i="12"/>
  <c r="DF1119" i="12"/>
  <c r="I1120" i="12"/>
  <c r="Q1120" i="12"/>
  <c r="Y1120" i="12"/>
  <c r="AG1120" i="12"/>
  <c r="AO1120" i="12"/>
  <c r="AW1120" i="12"/>
  <c r="BE1120" i="12"/>
  <c r="BM1120" i="12"/>
  <c r="BU1120" i="12"/>
  <c r="CC1120" i="12"/>
  <c r="CK1120" i="12"/>
  <c r="CS1120" i="12"/>
  <c r="DA1120" i="12"/>
  <c r="D1121" i="12"/>
  <c r="L1121" i="12"/>
  <c r="T1121" i="12"/>
  <c r="AB1121" i="12"/>
  <c r="AJ1121" i="12"/>
  <c r="AR1121" i="12"/>
  <c r="AZ1121" i="12"/>
  <c r="BH1121" i="12"/>
  <c r="BP1121" i="12"/>
  <c r="BX1121" i="12"/>
  <c r="CF1121" i="12"/>
  <c r="CN1121" i="12"/>
  <c r="CV1121" i="12"/>
  <c r="DD1121" i="12"/>
  <c r="G1122" i="12"/>
  <c r="O1122" i="12"/>
  <c r="W1122" i="12"/>
  <c r="AE1122" i="12"/>
  <c r="AM1122" i="12"/>
  <c r="AU1122" i="12"/>
  <c r="BC1122" i="12"/>
  <c r="BK1122" i="12"/>
  <c r="BS1122" i="12"/>
  <c r="CA1122" i="12"/>
  <c r="CI1122" i="12"/>
  <c r="CQ1122" i="12"/>
  <c r="CY1122" i="12"/>
  <c r="DG1122" i="12"/>
  <c r="J1123" i="12"/>
  <c r="R1123" i="12"/>
  <c r="Z1123" i="12"/>
  <c r="AH1123" i="12"/>
  <c r="AP1123" i="12"/>
  <c r="AX1123" i="12"/>
  <c r="BF1123" i="12"/>
  <c r="BN1123" i="12"/>
  <c r="BV1123" i="12"/>
  <c r="CD1123" i="12"/>
  <c r="CL1123" i="12"/>
  <c r="CT1123" i="12"/>
  <c r="DB1123" i="12"/>
  <c r="E1124" i="12"/>
  <c r="M1124" i="12"/>
  <c r="U1124" i="12"/>
  <c r="AC1124" i="12"/>
  <c r="AK1124" i="12"/>
  <c r="AS1124" i="12"/>
  <c r="BA1124" i="12"/>
  <c r="BI1124" i="12"/>
  <c r="BQ1124" i="12"/>
  <c r="BY1124" i="12"/>
  <c r="CG1124" i="12"/>
  <c r="CO1124" i="12"/>
  <c r="CW1124" i="12"/>
  <c r="DE1124" i="12"/>
  <c r="DD1087" i="12"/>
  <c r="P1093" i="12"/>
  <c r="CN1097" i="12"/>
  <c r="BG1102" i="12"/>
  <c r="Z1107" i="12"/>
  <c r="AC1110" i="12"/>
  <c r="CO1110" i="12"/>
  <c r="AV1111" i="12"/>
  <c r="DH1111" i="12"/>
  <c r="BO1112" i="12"/>
  <c r="V1113" i="12"/>
  <c r="CH1113" i="12"/>
  <c r="S1114" i="12"/>
  <c r="AY1114" i="12"/>
  <c r="CE1114" i="12"/>
  <c r="F1115" i="12"/>
  <c r="AL1115" i="12"/>
  <c r="BR1115" i="12"/>
  <c r="CX1115" i="12"/>
  <c r="Y1116" i="12"/>
  <c r="BE1116" i="12"/>
  <c r="CK1116" i="12"/>
  <c r="L1117" i="12"/>
  <c r="AR1117" i="12"/>
  <c r="BX1117" i="12"/>
  <c r="DD1117" i="12"/>
  <c r="AE1118" i="12"/>
  <c r="BK1118" i="12"/>
  <c r="CO1118" i="12"/>
  <c r="D1119" i="12"/>
  <c r="Z1119" i="12"/>
  <c r="AS1119" i="12"/>
  <c r="BF1119" i="12"/>
  <c r="BR1119" i="12"/>
  <c r="CA1119" i="12"/>
  <c r="CI1119" i="12"/>
  <c r="CQ1119" i="12"/>
  <c r="CY1119" i="12"/>
  <c r="DG1119" i="12"/>
  <c r="J1120" i="12"/>
  <c r="R1120" i="12"/>
  <c r="Z1120" i="12"/>
  <c r="AH1120" i="12"/>
  <c r="AP1120" i="12"/>
  <c r="AX1120" i="12"/>
  <c r="BF1120" i="12"/>
  <c r="BN1120" i="12"/>
  <c r="BV1120" i="12"/>
  <c r="CD1120" i="12"/>
  <c r="CL1120" i="12"/>
  <c r="CT1120" i="12"/>
  <c r="DB1120" i="12"/>
  <c r="E1121" i="12"/>
  <c r="M1121" i="12"/>
  <c r="U1121" i="12"/>
  <c r="AC1121" i="12"/>
  <c r="AK1121" i="12"/>
  <c r="AS1121" i="12"/>
  <c r="BA1121" i="12"/>
  <c r="BI1121" i="12"/>
  <c r="BQ1121" i="12"/>
  <c r="BY1121" i="12"/>
  <c r="CG1121" i="12"/>
  <c r="CO1121" i="12"/>
  <c r="CW1121" i="12"/>
  <c r="DE1121" i="12"/>
  <c r="H1122" i="12"/>
  <c r="P1122" i="12"/>
  <c r="X1122" i="12"/>
  <c r="AF1122" i="12"/>
  <c r="AN1122" i="12"/>
  <c r="AV1122" i="12"/>
  <c r="BD1122" i="12"/>
  <c r="BL1122" i="12"/>
  <c r="BT1122" i="12"/>
  <c r="CB1122" i="12"/>
  <c r="CJ1122" i="12"/>
  <c r="CR1122" i="12"/>
  <c r="CZ1122" i="12"/>
  <c r="DH1122" i="12"/>
  <c r="K1123" i="12"/>
  <c r="S1123" i="12"/>
  <c r="AA1123" i="12"/>
  <c r="AI1123" i="12"/>
  <c r="AQ1123" i="12"/>
  <c r="AY1123" i="12"/>
  <c r="BG1123" i="12"/>
  <c r="BO1123" i="12"/>
  <c r="BW1123" i="12"/>
  <c r="CE1123" i="12"/>
  <c r="CM1123" i="12"/>
  <c r="CU1123" i="12"/>
  <c r="DC1123" i="12"/>
  <c r="F1124" i="12"/>
  <c r="N1124" i="12"/>
  <c r="V1124" i="12"/>
  <c r="AD1124" i="12"/>
  <c r="AL1124" i="12"/>
  <c r="AT1124" i="12"/>
  <c r="BB1124" i="12"/>
  <c r="BJ1124" i="12"/>
  <c r="BR1124" i="12"/>
  <c r="BZ1124" i="12"/>
  <c r="CH1124" i="12"/>
  <c r="CP1124" i="12"/>
  <c r="CX1124" i="12"/>
  <c r="DF1124" i="12"/>
  <c r="D1089" i="12"/>
  <c r="CB1093" i="12"/>
  <c r="AU1098" i="12"/>
  <c r="N1103" i="12"/>
  <c r="CL1107" i="12"/>
  <c r="AK1110" i="12"/>
  <c r="CW1110" i="12"/>
  <c r="BD1111" i="12"/>
  <c r="K1112" i="12"/>
  <c r="BW1112" i="12"/>
  <c r="AD1113" i="12"/>
  <c r="CP1113" i="12"/>
  <c r="Y1114" i="12"/>
  <c r="BE1114" i="12"/>
  <c r="CK1114" i="12"/>
  <c r="L1115" i="12"/>
  <c r="AR1115" i="12"/>
  <c r="BX1115" i="12"/>
  <c r="DD1115" i="12"/>
  <c r="AE1116" i="12"/>
  <c r="BK1116" i="12"/>
  <c r="CQ1116" i="12"/>
  <c r="R1117" i="12"/>
  <c r="AX1117" i="12"/>
  <c r="CD1117" i="12"/>
  <c r="E1118" i="12"/>
  <c r="AK1118" i="12"/>
  <c r="BQ1118" i="12"/>
  <c r="CQ1118" i="12"/>
  <c r="H1119" i="12"/>
  <c r="AB1119" i="12"/>
  <c r="AU1119" i="12"/>
  <c r="BH1119" i="12"/>
  <c r="BS1119" i="12"/>
  <c r="CB1119" i="12"/>
  <c r="CJ1119" i="12"/>
  <c r="CR1119" i="12"/>
  <c r="CZ1119" i="12"/>
  <c r="DH1119" i="12"/>
  <c r="K1120" i="12"/>
  <c r="S1120" i="12"/>
  <c r="AA1120" i="12"/>
  <c r="AI1120" i="12"/>
  <c r="AQ1120" i="12"/>
  <c r="AY1120" i="12"/>
  <c r="BG1120" i="12"/>
  <c r="BO1120" i="12"/>
  <c r="BW1120" i="12"/>
  <c r="CE1120" i="12"/>
  <c r="CM1120" i="12"/>
  <c r="CU1120" i="12"/>
  <c r="DC1120" i="12"/>
  <c r="F1121" i="12"/>
  <c r="N1121" i="12"/>
  <c r="V1121" i="12"/>
  <c r="AD1121" i="12"/>
  <c r="AL1121" i="12"/>
  <c r="AT1121" i="12"/>
  <c r="BB1121" i="12"/>
  <c r="BJ1121" i="12"/>
  <c r="BR1121" i="12"/>
  <c r="BZ1121" i="12"/>
  <c r="CH1121" i="12"/>
  <c r="CP1121" i="12"/>
  <c r="CX1121" i="12"/>
  <c r="DF1121" i="12"/>
  <c r="I1122" i="12"/>
  <c r="Q1122" i="12"/>
  <c r="Y1122" i="12"/>
  <c r="AG1122" i="12"/>
  <c r="AO1122" i="12"/>
  <c r="AW1122" i="12"/>
  <c r="BE1122" i="12"/>
  <c r="BM1122" i="12"/>
  <c r="BU1122" i="12"/>
  <c r="CC1122" i="12"/>
  <c r="CK1122" i="12"/>
  <c r="CS1122" i="12"/>
  <c r="DA1122" i="12"/>
  <c r="D1123" i="12"/>
  <c r="L1123" i="12"/>
  <c r="T1123" i="12"/>
  <c r="AB1123" i="12"/>
  <c r="AJ1123" i="12"/>
  <c r="AR1123" i="12"/>
  <c r="AZ1123" i="12"/>
  <c r="BH1123" i="12"/>
  <c r="BP1123" i="12"/>
  <c r="BX1123" i="12"/>
  <c r="CF1123" i="12"/>
  <c r="CN1123" i="12"/>
  <c r="CV1123" i="12"/>
  <c r="DD1123" i="12"/>
  <c r="G1124" i="12"/>
  <c r="O1124" i="12"/>
  <c r="W1124" i="12"/>
  <c r="AE1124" i="12"/>
  <c r="AM1124" i="12"/>
  <c r="AU1124" i="12"/>
  <c r="BC1124" i="12"/>
  <c r="BK1124" i="12"/>
  <c r="BS1124" i="12"/>
  <c r="CA1124" i="12"/>
  <c r="CI1124" i="12"/>
  <c r="CQ1124" i="12"/>
  <c r="CY1124" i="12"/>
  <c r="DG1124" i="12"/>
  <c r="BP1089" i="12"/>
  <c r="AI1094" i="12"/>
  <c r="DG1098" i="12"/>
  <c r="BZ1103" i="12"/>
  <c r="AS1108" i="12"/>
  <c r="AS1110" i="12"/>
  <c r="DE1110" i="12"/>
  <c r="BL1111" i="12"/>
  <c r="S1112" i="12"/>
  <c r="CE1112" i="12"/>
  <c r="AL1113" i="12"/>
  <c r="CX1113" i="12"/>
  <c r="AA1114" i="12"/>
  <c r="BG1114" i="12"/>
  <c r="CM1114" i="12"/>
  <c r="N1115" i="12"/>
  <c r="AT1115" i="12"/>
  <c r="BZ1115" i="12"/>
  <c r="DF1115" i="12"/>
  <c r="AG1116" i="12"/>
  <c r="BM1116" i="12"/>
  <c r="CS1116" i="12"/>
  <c r="T1117" i="12"/>
  <c r="AZ1117" i="12"/>
  <c r="CF1117" i="12"/>
  <c r="G1118" i="12"/>
  <c r="AM1118" i="12"/>
  <c r="BS1118" i="12"/>
  <c r="CS1118" i="12"/>
  <c r="J1119" i="12"/>
  <c r="AF1119" i="12"/>
  <c r="AV1119" i="12"/>
  <c r="BI1119" i="12"/>
  <c r="BT1119" i="12"/>
  <c r="CC1119" i="12"/>
  <c r="CK1119" i="12"/>
  <c r="CS1119" i="12"/>
  <c r="DA1119" i="12"/>
  <c r="D1120" i="12"/>
  <c r="L1120" i="12"/>
  <c r="T1120" i="12"/>
  <c r="AB1120" i="12"/>
  <c r="AJ1120" i="12"/>
  <c r="AR1120" i="12"/>
  <c r="AZ1120" i="12"/>
  <c r="BH1120" i="12"/>
  <c r="BP1120" i="12"/>
  <c r="BX1120" i="12"/>
  <c r="CF1120" i="12"/>
  <c r="CN1120" i="12"/>
  <c r="CV1120" i="12"/>
  <c r="DD1120" i="12"/>
  <c r="G1121" i="12"/>
  <c r="O1121" i="12"/>
  <c r="W1121" i="12"/>
  <c r="AE1121" i="12"/>
  <c r="AM1121" i="12"/>
  <c r="AU1121" i="12"/>
  <c r="BC1121" i="12"/>
  <c r="BK1121" i="12"/>
  <c r="BS1121" i="12"/>
  <c r="CA1121" i="12"/>
  <c r="CI1121" i="12"/>
  <c r="CQ1121" i="12"/>
  <c r="CY1121" i="12"/>
  <c r="DG1121" i="12"/>
  <c r="J1122" i="12"/>
  <c r="R1122" i="12"/>
  <c r="Z1122" i="12"/>
  <c r="AH1122" i="12"/>
  <c r="AP1122" i="12"/>
  <c r="AX1122" i="12"/>
  <c r="BF1122" i="12"/>
  <c r="BN1122" i="12"/>
  <c r="BV1122" i="12"/>
  <c r="CD1122" i="12"/>
  <c r="CL1122" i="12"/>
  <c r="CT1122" i="12"/>
  <c r="DB1122" i="12"/>
  <c r="E1123" i="12"/>
  <c r="M1123" i="12"/>
  <c r="U1123" i="12"/>
  <c r="AC1123" i="12"/>
  <c r="AK1123" i="12"/>
  <c r="AS1123" i="12"/>
  <c r="BA1123" i="12"/>
  <c r="BI1123" i="12"/>
  <c r="BQ1123" i="12"/>
  <c r="BY1123" i="12"/>
  <c r="CG1123" i="12"/>
  <c r="CO1123" i="12"/>
  <c r="CW1123" i="12"/>
  <c r="DE1123" i="12"/>
  <c r="H1124" i="12"/>
  <c r="P1124" i="12"/>
  <c r="X1124" i="12"/>
  <c r="AF1124" i="12"/>
  <c r="AN1124" i="12"/>
  <c r="AV1124" i="12"/>
  <c r="BD1124" i="12"/>
  <c r="BL1124" i="12"/>
  <c r="BT1124" i="12"/>
  <c r="CB1124" i="12"/>
  <c r="CJ1124" i="12"/>
  <c r="CR1124" i="12"/>
  <c r="CZ1124" i="12"/>
  <c r="DH1124" i="12"/>
  <c r="BU1021" i="12"/>
  <c r="I1021" i="12"/>
  <c r="BB1020" i="12"/>
  <c r="CU1019" i="12"/>
  <c r="AI1019" i="12"/>
  <c r="CB1018" i="12"/>
  <c r="P1018" i="12"/>
  <c r="BI1017" i="12"/>
  <c r="DB1016" i="12"/>
  <c r="AP1016" i="12"/>
  <c r="AZ1017" i="12"/>
  <c r="CS1016" i="12"/>
  <c r="AG1016" i="12"/>
  <c r="CY1021" i="12"/>
  <c r="AM1021" i="12"/>
  <c r="CF1020" i="12"/>
  <c r="T1020" i="12"/>
  <c r="BM1019" i="12"/>
  <c r="DF1018" i="12"/>
  <c r="AT1018" i="12"/>
  <c r="CM1017" i="12"/>
  <c r="AA1017" i="12"/>
  <c r="BT1016" i="12"/>
  <c r="H1016" i="12"/>
  <c r="BZ1021" i="12"/>
  <c r="N1021" i="12"/>
  <c r="BG1020" i="12"/>
  <c r="CZ1019" i="12"/>
  <c r="AN1019" i="12"/>
  <c r="CG1018" i="12"/>
  <c r="U1018" i="12"/>
  <c r="BN1017" i="12"/>
  <c r="DG1016" i="12"/>
  <c r="AU1016" i="12"/>
  <c r="H1022" i="12"/>
  <c r="BA1021" i="12"/>
  <c r="CT1020" i="12"/>
  <c r="AH1020" i="12"/>
  <c r="CA1019" i="12"/>
  <c r="O1019" i="12"/>
  <c r="BH1018" i="12"/>
  <c r="DA1017" i="12"/>
  <c r="AO1017" i="12"/>
  <c r="CH1016" i="12"/>
  <c r="V1016" i="12"/>
  <c r="CN1021" i="12"/>
  <c r="AB1021" i="12"/>
  <c r="BU1020" i="12"/>
  <c r="I1020" i="12"/>
  <c r="BB1019" i="12"/>
  <c r="CU1018" i="12"/>
  <c r="AI1018" i="12"/>
  <c r="CB1017" i="12"/>
  <c r="P1017" i="12"/>
  <c r="BI1016" i="12"/>
  <c r="V1022" i="12"/>
  <c r="BO1021" i="12"/>
  <c r="DH1020" i="12"/>
  <c r="AV1020" i="12"/>
  <c r="CO1019" i="12"/>
  <c r="AC1019" i="12"/>
  <c r="BV1018" i="12"/>
  <c r="J1018" i="12"/>
  <c r="BC1017" i="12"/>
  <c r="CV1016" i="12"/>
  <c r="AJ1016" i="12"/>
  <c r="BM1021" i="12"/>
  <c r="DF1020" i="12"/>
  <c r="AT1020" i="12"/>
  <c r="CM1019" i="12"/>
  <c r="AA1019" i="12"/>
  <c r="BT1018" i="12"/>
  <c r="H1018" i="12"/>
  <c r="BA1017" i="12"/>
  <c r="CT1016" i="12"/>
  <c r="AH1016" i="12"/>
  <c r="AR1017" i="12"/>
  <c r="CK1016" i="12"/>
  <c r="Y1016" i="12"/>
  <c r="CQ1021" i="12"/>
  <c r="AE1021" i="12"/>
  <c r="BX1020" i="12"/>
  <c r="L1020" i="12"/>
  <c r="BE1019" i="12"/>
  <c r="CX1018" i="12"/>
  <c r="AL1018" i="12"/>
  <c r="CE1017" i="12"/>
  <c r="S1017" i="12"/>
  <c r="BL1016" i="12"/>
  <c r="Y1022" i="12"/>
  <c r="BR1021" i="12"/>
  <c r="F1021" i="12"/>
  <c r="AY1020" i="12"/>
  <c r="CR1019" i="12"/>
  <c r="AF1019" i="12"/>
  <c r="BY1018" i="12"/>
  <c r="M1018" i="12"/>
  <c r="BF1017" i="12"/>
  <c r="CY1016" i="12"/>
  <c r="AM1016" i="12"/>
  <c r="DE1021" i="12"/>
  <c r="AS1021" i="12"/>
  <c r="CL1020" i="12"/>
  <c r="Z1020" i="12"/>
  <c r="BS1019" i="12"/>
  <c r="G1019" i="12"/>
  <c r="AZ1018" i="12"/>
  <c r="CS1017" i="12"/>
  <c r="AG1017" i="12"/>
  <c r="BZ1016" i="12"/>
  <c r="N1016" i="12"/>
  <c r="CF1021" i="12"/>
  <c r="T1021" i="12"/>
  <c r="BM1020" i="12"/>
  <c r="DF1019" i="12"/>
  <c r="AT1019" i="12"/>
  <c r="CM1018" i="12"/>
  <c r="AA1018" i="12"/>
  <c r="BT1017" i="12"/>
  <c r="H1017" i="12"/>
  <c r="BA1016" i="12"/>
  <c r="N1022" i="12"/>
  <c r="BG1021" i="12"/>
  <c r="CZ1020" i="12"/>
  <c r="AN1020" i="12"/>
  <c r="CG1019" i="12"/>
  <c r="U1019" i="12"/>
  <c r="BN1018" i="12"/>
  <c r="DG1017" i="12"/>
  <c r="AU1017" i="12"/>
  <c r="CN1016" i="12"/>
  <c r="AB1016" i="12"/>
  <c r="BE1021" i="12"/>
  <c r="CX1020" i="12"/>
  <c r="AL1020" i="12"/>
  <c r="CE1019" i="12"/>
  <c r="S1019" i="12"/>
  <c r="BL1018" i="12"/>
  <c r="DE1017" i="12"/>
  <c r="AS1017" i="12"/>
  <c r="CL1016" i="12"/>
  <c r="Z1016" i="12"/>
  <c r="AJ1017" i="12"/>
  <c r="CC1016" i="12"/>
  <c r="Q1016" i="12"/>
  <c r="CI1021" i="12"/>
  <c r="W1021" i="12"/>
  <c r="BP1020" i="12"/>
  <c r="D1020" i="12"/>
  <c r="AW1019" i="12"/>
  <c r="CP1018" i="12"/>
  <c r="AD1018" i="12"/>
  <c r="BW1017" i="12"/>
  <c r="K1017" i="12"/>
  <c r="BD1016" i="12"/>
  <c r="Q1022" i="12"/>
  <c r="BJ1021" i="12"/>
  <c r="DC1020" i="12"/>
  <c r="AQ1020" i="12"/>
  <c r="CJ1019" i="12"/>
  <c r="X1019" i="12"/>
  <c r="BQ1018" i="12"/>
  <c r="E1018" i="12"/>
  <c r="AX1017" i="12"/>
  <c r="CQ1016" i="12"/>
  <c r="AE1016" i="12"/>
  <c r="CW1021" i="12"/>
  <c r="AK1021" i="12"/>
  <c r="CD1020" i="12"/>
  <c r="R1020" i="12"/>
  <c r="BK1019" i="12"/>
  <c r="DD1018" i="12"/>
  <c r="AR1018" i="12"/>
  <c r="CK1017" i="12"/>
  <c r="Y1017" i="12"/>
  <c r="BR1016" i="12"/>
  <c r="F1016" i="12"/>
  <c r="BX1021" i="12"/>
  <c r="L1021" i="12"/>
  <c r="BE1020" i="12"/>
  <c r="CX1019" i="12"/>
  <c r="AL1019" i="12"/>
  <c r="CE1018" i="12"/>
  <c r="S1018" i="12"/>
  <c r="BL1017" i="12"/>
  <c r="DE1016" i="12"/>
  <c r="AS1016" i="12"/>
  <c r="F1022" i="12"/>
  <c r="AY1021" i="12"/>
  <c r="CR1020" i="12"/>
  <c r="AF1020" i="12"/>
  <c r="BY1019" i="12"/>
  <c r="M1019" i="12"/>
  <c r="BF1018" i="12"/>
  <c r="CY1017" i="12"/>
  <c r="AM1017" i="12"/>
  <c r="CF1016" i="12"/>
  <c r="T1016" i="12"/>
  <c r="AW1021" i="12"/>
  <c r="CP1020" i="12"/>
  <c r="AD1020" i="12"/>
  <c r="BW1019" i="12"/>
  <c r="K1019" i="12"/>
  <c r="BD1018" i="12"/>
  <c r="CW1017" i="12"/>
  <c r="AK1017" i="12"/>
  <c r="CD1016" i="12"/>
  <c r="R1016" i="12"/>
  <c r="AB1017" i="12"/>
  <c r="BU1016" i="12"/>
  <c r="I1016" i="12"/>
  <c r="CA1021" i="12"/>
  <c r="O1021" i="12"/>
  <c r="BH1020" i="12"/>
  <c r="DA1019" i="12"/>
  <c r="AO1019" i="12"/>
  <c r="CH1018" i="12"/>
  <c r="V1018" i="12"/>
  <c r="BO1017" i="12"/>
  <c r="DH1016" i="12"/>
  <c r="AV1016" i="12"/>
  <c r="I1022" i="12"/>
  <c r="BB1021" i="12"/>
  <c r="CU1020" i="12"/>
  <c r="AI1020" i="12"/>
  <c r="CB1019" i="12"/>
  <c r="P1019" i="12"/>
  <c r="BI1018" i="12"/>
  <c r="DB1017" i="12"/>
  <c r="AP1017" i="12"/>
  <c r="CI1016" i="12"/>
  <c r="W1016" i="12"/>
  <c r="CO1021" i="12"/>
  <c r="AC1021" i="12"/>
  <c r="BV1020" i="12"/>
  <c r="J1020" i="12"/>
  <c r="BC1019" i="12"/>
  <c r="CV1018" i="12"/>
  <c r="AJ1018" i="12"/>
  <c r="CC1017" i="12"/>
  <c r="Q1017" i="12"/>
  <c r="BJ1016" i="12"/>
  <c r="W1022" i="12"/>
  <c r="BP1021" i="12"/>
  <c r="D1021" i="12"/>
  <c r="AW1020" i="12"/>
  <c r="CP1019" i="12"/>
  <c r="AD1019" i="12"/>
  <c r="BW1018" i="12"/>
  <c r="K1018" i="12"/>
  <c r="BD1017" i="12"/>
  <c r="CW1016" i="12"/>
  <c r="AK1016" i="12"/>
  <c r="DC1021" i="12"/>
  <c r="AQ1021" i="12"/>
  <c r="CJ1020" i="12"/>
  <c r="X1020" i="12"/>
  <c r="BQ1019" i="12"/>
  <c r="E1019" i="12"/>
  <c r="AX1018" i="12"/>
  <c r="CQ1017" i="12"/>
  <c r="AE1017" i="12"/>
  <c r="BX1016" i="12"/>
  <c r="L1016" i="12"/>
  <c r="AO1021" i="12"/>
  <c r="CH1020" i="12"/>
  <c r="V1020" i="12"/>
  <c r="BO1019" i="12"/>
  <c r="DH1018" i="12"/>
  <c r="AV1018" i="12"/>
  <c r="CO1017" i="12"/>
  <c r="AC1017" i="12"/>
  <c r="BV1016" i="12"/>
  <c r="J1016" i="12"/>
  <c r="T1017" i="12"/>
  <c r="BM1016" i="12"/>
  <c r="Z1022" i="12"/>
  <c r="BS1021" i="12"/>
  <c r="G1021" i="12"/>
  <c r="AZ1020" i="12"/>
  <c r="CS1019" i="12"/>
  <c r="AG1019" i="12"/>
  <c r="BZ1018" i="12"/>
  <c r="N1018" i="12"/>
  <c r="BG1017" i="12"/>
  <c r="CZ1016" i="12"/>
  <c r="AN1016" i="12"/>
  <c r="DF1021" i="12"/>
  <c r="AT1021" i="12"/>
  <c r="CM1020" i="12"/>
  <c r="AA1020" i="12"/>
  <c r="BT1019" i="12"/>
  <c r="H1019" i="12"/>
  <c r="BA1018" i="12"/>
  <c r="CT1017" i="12"/>
  <c r="AH1017" i="12"/>
  <c r="CA1016" i="12"/>
  <c r="O1016" i="12"/>
  <c r="CG1021" i="12"/>
  <c r="U1021" i="12"/>
  <c r="BN1020" i="12"/>
  <c r="DG1019" i="12"/>
  <c r="AU1019" i="12"/>
  <c r="CN1018" i="12"/>
  <c r="AB1018" i="12"/>
  <c r="BU1017" i="12"/>
  <c r="I1017" i="12"/>
  <c r="BB1016" i="12"/>
  <c r="O1022" i="12"/>
  <c r="BH1021" i="12"/>
  <c r="DA1020" i="12"/>
  <c r="AO1020" i="12"/>
  <c r="CH1019" i="12"/>
  <c r="V1019" i="12"/>
  <c r="BO1018" i="12"/>
  <c r="DH1017" i="12"/>
  <c r="AV1017" i="12"/>
  <c r="CO1016" i="12"/>
  <c r="AC1016" i="12"/>
  <c r="CU1021" i="12"/>
  <c r="AI1021" i="12"/>
  <c r="CB1020" i="12"/>
  <c r="P1020" i="12"/>
  <c r="BI1019" i="12"/>
  <c r="DB1018" i="12"/>
  <c r="AP1018" i="12"/>
  <c r="CI1017" i="12"/>
  <c r="W1017" i="12"/>
  <c r="BP1016" i="12"/>
  <c r="AG1021" i="12"/>
  <c r="BZ1020" i="12"/>
  <c r="N1020" i="12"/>
  <c r="BG1019" i="12"/>
  <c r="CZ1018" i="12"/>
  <c r="AN1018" i="12"/>
  <c r="CG1017" i="12"/>
  <c r="U1017" i="12"/>
  <c r="BN1016" i="12"/>
  <c r="BX1017" i="12"/>
  <c r="L1017" i="12"/>
  <c r="BE1016" i="12"/>
  <c r="R1022" i="12"/>
  <c r="BK1021" i="12"/>
  <c r="DD1020" i="12"/>
  <c r="AR1020" i="12"/>
  <c r="CK1019" i="12"/>
  <c r="Y1019" i="12"/>
  <c r="BR1018" i="12"/>
  <c r="F1018" i="12"/>
  <c r="AY1017" i="12"/>
  <c r="CR1016" i="12"/>
  <c r="AF1016" i="12"/>
  <c r="CX1021" i="12"/>
  <c r="AL1021" i="12"/>
  <c r="CE1020" i="12"/>
  <c r="S1020" i="12"/>
  <c r="BL1019" i="12"/>
  <c r="DE1018" i="12"/>
  <c r="AS1018" i="12"/>
  <c r="CL1017" i="12"/>
  <c r="Z1017" i="12"/>
  <c r="BS1016" i="12"/>
  <c r="G1016" i="12"/>
  <c r="BY1021" i="12"/>
  <c r="M1021" i="12"/>
  <c r="BF1020" i="12"/>
  <c r="CY1019" i="12"/>
  <c r="AM1019" i="12"/>
  <c r="CF1018" i="12"/>
  <c r="T1018" i="12"/>
  <c r="BM1017" i="12"/>
  <c r="DF1016" i="12"/>
  <c r="AT1016" i="12"/>
  <c r="G1022" i="12"/>
  <c r="AZ1021" i="12"/>
  <c r="CS1020" i="12"/>
  <c r="AG1020" i="12"/>
  <c r="BZ1019" i="12"/>
  <c r="N1019" i="12"/>
  <c r="BG1018" i="12"/>
  <c r="CZ1017" i="12"/>
  <c r="AN1017" i="12"/>
  <c r="CG1016" i="12"/>
  <c r="U1016" i="12"/>
  <c r="CM1021" i="12"/>
  <c r="AA1021" i="12"/>
  <c r="BT1020" i="12"/>
  <c r="H1020" i="12"/>
  <c r="BA1019" i="12"/>
  <c r="CT1018" i="12"/>
  <c r="AH1018" i="12"/>
  <c r="CA1017" i="12"/>
  <c r="O1017" i="12"/>
  <c r="BH1016" i="12"/>
  <c r="Y1021" i="12"/>
  <c r="BR1020" i="12"/>
  <c r="F1020" i="12"/>
  <c r="AY1019" i="12"/>
  <c r="CR1018" i="12"/>
  <c r="AF1018" i="12"/>
  <c r="BY1017" i="12"/>
  <c r="M1017" i="12"/>
  <c r="BF1016" i="12"/>
  <c r="BP1017" i="12"/>
  <c r="D1017" i="12"/>
  <c r="AW1016" i="12"/>
  <c r="J1022" i="12"/>
  <c r="BC1021" i="12"/>
  <c r="CV1020" i="12"/>
  <c r="AJ1020" i="12"/>
  <c r="CC1019" i="12"/>
  <c r="Q1019" i="12"/>
  <c r="BJ1018" i="12"/>
  <c r="DC1017" i="12"/>
  <c r="AQ1017" i="12"/>
  <c r="CJ1016" i="12"/>
  <c r="X1016" i="12"/>
  <c r="CP1021" i="12"/>
  <c r="AD1021" i="12"/>
  <c r="BW1020" i="12"/>
  <c r="K1020" i="12"/>
  <c r="BD1019" i="12"/>
  <c r="CW1018" i="12"/>
  <c r="AK1018" i="12"/>
  <c r="CD1017" i="12"/>
  <c r="R1017" i="12"/>
  <c r="BK1016" i="12"/>
  <c r="X1022" i="12"/>
  <c r="BQ1021" i="12"/>
  <c r="E1021" i="12"/>
  <c r="AX1020" i="12"/>
  <c r="CQ1019" i="12"/>
  <c r="AE1019" i="12"/>
  <c r="BX1018" i="12"/>
  <c r="L1018" i="12"/>
  <c r="BE1017" i="12"/>
  <c r="CX1016" i="12"/>
  <c r="AL1016" i="12"/>
  <c r="DD1021" i="12"/>
  <c r="AR1021" i="12"/>
  <c r="CK1020" i="12"/>
  <c r="Y1020" i="12"/>
  <c r="BR1019" i="12"/>
  <c r="F1019" i="12"/>
  <c r="AY1018" i="12"/>
  <c r="CR1017" i="12"/>
  <c r="AF1017" i="12"/>
  <c r="BY1016" i="12"/>
  <c r="M1016" i="12"/>
  <c r="CE1021" i="12"/>
  <c r="S1021" i="12"/>
  <c r="BL1020" i="12"/>
  <c r="DE1019" i="12"/>
  <c r="AS1019" i="12"/>
  <c r="CL1018" i="12"/>
  <c r="Z1018" i="12"/>
  <c r="BS1017" i="12"/>
  <c r="G1017" i="12"/>
  <c r="AZ1016" i="12"/>
  <c r="Q1021" i="12"/>
  <c r="BJ1020" i="12"/>
  <c r="DC1019" i="12"/>
  <c r="AQ1019" i="12"/>
  <c r="CJ1018" i="12"/>
  <c r="X1018" i="12"/>
  <c r="BQ1017" i="12"/>
  <c r="E1017" i="12"/>
  <c r="AX1016" i="12"/>
  <c r="BH1017" i="12"/>
  <c r="DA1016" i="12"/>
  <c r="AO1016" i="12"/>
  <c r="DG1021" i="12"/>
  <c r="AU1021" i="12"/>
  <c r="CN1020" i="12"/>
  <c r="AB1020" i="12"/>
  <c r="BU1019" i="12"/>
  <c r="I1019" i="12"/>
  <c r="BB1018" i="12"/>
  <c r="CU1017" i="12"/>
  <c r="AI1017" i="12"/>
  <c r="CB1016" i="12"/>
  <c r="P1016" i="12"/>
  <c r="CH1021" i="12"/>
  <c r="V1021" i="12"/>
  <c r="BO1020" i="12"/>
  <c r="DH1019" i="12"/>
  <c r="AV1019" i="12"/>
  <c r="CO1018" i="12"/>
  <c r="AC1018" i="12"/>
  <c r="BV1017" i="12"/>
  <c r="J1017" i="12"/>
  <c r="BC1016" i="12"/>
  <c r="P1022" i="12"/>
  <c r="BI1021" i="12"/>
  <c r="DB1020" i="12"/>
  <c r="AP1020" i="12"/>
  <c r="CI1019" i="12"/>
  <c r="W1019" i="12"/>
  <c r="BP1018" i="12"/>
  <c r="D1018" i="12"/>
  <c r="AW1017" i="12"/>
  <c r="CP1016" i="12"/>
  <c r="AD1016" i="12"/>
  <c r="CV1021" i="12"/>
  <c r="AJ1021" i="12"/>
  <c r="CC1020" i="12"/>
  <c r="Q1020" i="12"/>
  <c r="BJ1019" i="12"/>
  <c r="DC1018" i="12"/>
  <c r="AQ1018" i="12"/>
  <c r="CJ1017" i="12"/>
  <c r="X1017" i="12"/>
  <c r="BQ1016" i="12"/>
  <c r="E1016" i="12"/>
  <c r="BW1021" i="12"/>
  <c r="K1021" i="12"/>
  <c r="BD1020" i="12"/>
  <c r="CW1019" i="12"/>
  <c r="AK1019" i="12"/>
  <c r="CD1018" i="12"/>
  <c r="R1018" i="12"/>
  <c r="BK1017" i="12"/>
  <c r="DD1016" i="12"/>
  <c r="AR1016" i="12"/>
  <c r="K1239" i="12" l="1" a="1"/>
  <c r="D1127" i="12" a="1"/>
  <c r="K1239" i="12" l="1"/>
  <c r="K1252" i="12"/>
  <c r="K1284" i="12"/>
  <c r="K1316" i="12"/>
  <c r="K1254" i="12"/>
  <c r="K1286" i="12"/>
  <c r="K1318" i="12"/>
  <c r="K1260" i="12"/>
  <c r="K1292" i="12"/>
  <c r="K1324" i="12"/>
  <c r="K1262" i="12"/>
  <c r="K1294" i="12"/>
  <c r="K1326" i="12"/>
  <c r="K1268" i="12"/>
  <c r="K1300" i="12"/>
  <c r="K1332" i="12"/>
  <c r="K1270" i="12"/>
  <c r="K1302" i="12"/>
  <c r="K1334" i="12"/>
  <c r="K1244" i="12"/>
  <c r="K1276" i="12"/>
  <c r="K1308" i="12"/>
  <c r="K1340" i="12"/>
  <c r="K1246" i="12"/>
  <c r="K1278" i="12"/>
  <c r="K1310" i="12"/>
  <c r="K1342" i="12"/>
  <c r="K1341" i="12"/>
  <c r="K1277" i="12"/>
  <c r="K1323" i="12"/>
  <c r="K1259" i="12"/>
  <c r="K1306" i="12"/>
  <c r="K1242" i="12"/>
  <c r="K1289" i="12"/>
  <c r="K1336" i="12"/>
  <c r="K1272" i="12"/>
  <c r="K1319" i="12"/>
  <c r="K1255" i="12"/>
  <c r="K1333" i="12"/>
  <c r="K1269" i="12"/>
  <c r="K1315" i="12"/>
  <c r="K1251" i="12"/>
  <c r="K1298" i="12"/>
  <c r="K1345" i="12"/>
  <c r="K1281" i="12"/>
  <c r="K1328" i="12"/>
  <c r="K1264" i="12"/>
  <c r="K1311" i="12"/>
  <c r="K1247" i="12"/>
  <c r="K1325" i="12"/>
  <c r="K1261" i="12"/>
  <c r="K1307" i="12"/>
  <c r="K1243" i="12"/>
  <c r="K1290" i="12"/>
  <c r="K1337" i="12"/>
  <c r="K1273" i="12"/>
  <c r="K1320" i="12"/>
  <c r="K1256" i="12"/>
  <c r="K1303" i="12"/>
  <c r="K1317" i="12"/>
  <c r="K1253" i="12"/>
  <c r="K1299" i="12"/>
  <c r="K1346" i="12"/>
  <c r="K1282" i="12"/>
  <c r="K1329" i="12"/>
  <c r="K1265" i="12"/>
  <c r="K1312" i="12"/>
  <c r="K1248" i="12"/>
  <c r="K1295" i="12"/>
  <c r="K1309" i="12"/>
  <c r="K1245" i="12"/>
  <c r="K1291" i="12"/>
  <c r="K1338" i="12"/>
  <c r="K1274" i="12"/>
  <c r="K1321" i="12"/>
  <c r="K1257" i="12"/>
  <c r="K1304" i="12"/>
  <c r="K1240" i="12"/>
  <c r="K1287" i="12"/>
  <c r="K1301" i="12"/>
  <c r="K1347" i="12"/>
  <c r="K1283" i="12"/>
  <c r="K1330" i="12"/>
  <c r="K1266" i="12"/>
  <c r="K1313" i="12"/>
  <c r="K1249" i="12"/>
  <c r="K1296" i="12"/>
  <c r="K1343" i="12"/>
  <c r="K1279" i="12"/>
  <c r="K1293" i="12"/>
  <c r="K1339" i="12"/>
  <c r="K1275" i="12"/>
  <c r="K1322" i="12"/>
  <c r="K1258" i="12"/>
  <c r="K1305" i="12"/>
  <c r="K1241" i="12"/>
  <c r="K1288" i="12"/>
  <c r="K1335" i="12"/>
  <c r="K1271" i="12"/>
  <c r="K1285" i="12"/>
  <c r="K1331" i="12"/>
  <c r="K1267" i="12"/>
  <c r="K1314" i="12"/>
  <c r="K1250" i="12"/>
  <c r="K1297" i="12"/>
  <c r="K1344" i="12"/>
  <c r="K1280" i="12"/>
  <c r="K1327" i="12"/>
  <c r="K1263" i="12"/>
  <c r="D1127" i="12"/>
  <c r="K1127" i="12"/>
  <c r="BW1127" i="12"/>
  <c r="AD1128" i="12"/>
  <c r="CP1128" i="12"/>
  <c r="AW1129" i="12"/>
  <c r="D1130" i="12"/>
  <c r="BP1130" i="12"/>
  <c r="CV1130" i="12"/>
  <c r="W1131" i="12"/>
  <c r="BC1131" i="12"/>
  <c r="CI1131" i="12"/>
  <c r="J1132" i="12"/>
  <c r="AP1132" i="12"/>
  <c r="BV1132" i="12"/>
  <c r="DB1132" i="12"/>
  <c r="AC1133" i="12"/>
  <c r="AK1133" i="12"/>
  <c r="AS1133" i="12"/>
  <c r="BA1133" i="12"/>
  <c r="BI1133" i="12"/>
  <c r="BQ1133" i="12"/>
  <c r="BY1133" i="12"/>
  <c r="CG1133" i="12"/>
  <c r="CO1133" i="12"/>
  <c r="CW1133" i="12"/>
  <c r="DE1133" i="12"/>
  <c r="H1134" i="12"/>
  <c r="P1134" i="12"/>
  <c r="X1134" i="12"/>
  <c r="AF1134" i="12"/>
  <c r="AN1134" i="12"/>
  <c r="AV1134" i="12"/>
  <c r="BD1134" i="12"/>
  <c r="BL1134" i="12"/>
  <c r="BT1134" i="12"/>
  <c r="CB1134" i="12"/>
  <c r="CJ1134" i="12"/>
  <c r="CR1134" i="12"/>
  <c r="CZ1134" i="12"/>
  <c r="DH1134" i="12"/>
  <c r="K1135" i="12"/>
  <c r="S1135" i="12"/>
  <c r="AA1135" i="12"/>
  <c r="AI1135" i="12"/>
  <c r="AQ1135" i="12"/>
  <c r="AY1135" i="12"/>
  <c r="BG1135" i="12"/>
  <c r="BO1135" i="12"/>
  <c r="BW1135" i="12"/>
  <c r="CE1135" i="12"/>
  <c r="CM1135" i="12"/>
  <c r="CU1135" i="12"/>
  <c r="DC1135" i="12"/>
  <c r="F1136" i="12"/>
  <c r="N1136" i="12"/>
  <c r="V1136" i="12"/>
  <c r="AD1136" i="12"/>
  <c r="AL1136" i="12"/>
  <c r="AT1136" i="12"/>
  <c r="BB1136" i="12"/>
  <c r="BJ1136" i="12"/>
  <c r="BR1136" i="12"/>
  <c r="BZ1136" i="12"/>
  <c r="CH1136" i="12"/>
  <c r="CP1136" i="12"/>
  <c r="CX1136" i="12"/>
  <c r="DF1136" i="12"/>
  <c r="I1137" i="12"/>
  <c r="Q1137" i="12"/>
  <c r="Y1137" i="12"/>
  <c r="AG1137" i="12"/>
  <c r="AO1137" i="12"/>
  <c r="AW1137" i="12"/>
  <c r="BE1137" i="12"/>
  <c r="BM1137" i="12"/>
  <c r="BU1137" i="12"/>
  <c r="CC1137" i="12"/>
  <c r="CK1137" i="12"/>
  <c r="CS1137" i="12"/>
  <c r="DA1137" i="12"/>
  <c r="D1138" i="12"/>
  <c r="L1138" i="12"/>
  <c r="T1138" i="12"/>
  <c r="AB1138" i="12"/>
  <c r="AJ1138" i="12"/>
  <c r="AA1127" i="12"/>
  <c r="CM1127" i="12"/>
  <c r="AT1128" i="12"/>
  <c r="DF1128" i="12"/>
  <c r="BM1129" i="12"/>
  <c r="T1130" i="12"/>
  <c r="BX1130" i="12"/>
  <c r="DD1130" i="12"/>
  <c r="AE1131" i="12"/>
  <c r="BK1131" i="12"/>
  <c r="CQ1131" i="12"/>
  <c r="R1132" i="12"/>
  <c r="AX1132" i="12"/>
  <c r="CD1132" i="12"/>
  <c r="E1133" i="12"/>
  <c r="AE1133" i="12"/>
  <c r="AM1133" i="12"/>
  <c r="AU1133" i="12"/>
  <c r="BC1133" i="12"/>
  <c r="BK1133" i="12"/>
  <c r="BS1133" i="12"/>
  <c r="CA1133" i="12"/>
  <c r="CI1133" i="12"/>
  <c r="CQ1133" i="12"/>
  <c r="CY1133" i="12"/>
  <c r="DG1133" i="12"/>
  <c r="J1134" i="12"/>
  <c r="R1134" i="12"/>
  <c r="Z1134" i="12"/>
  <c r="AH1134" i="12"/>
  <c r="AP1134" i="12"/>
  <c r="AX1134" i="12"/>
  <c r="BF1134" i="12"/>
  <c r="BN1134" i="12"/>
  <c r="BV1134" i="12"/>
  <c r="CD1134" i="12"/>
  <c r="CL1134" i="12"/>
  <c r="CT1134" i="12"/>
  <c r="DB1134" i="12"/>
  <c r="E1135" i="12"/>
  <c r="M1135" i="12"/>
  <c r="U1135" i="12"/>
  <c r="AC1135" i="12"/>
  <c r="AK1135" i="12"/>
  <c r="AS1135" i="12"/>
  <c r="BA1135" i="12"/>
  <c r="BI1135" i="12"/>
  <c r="BQ1135" i="12"/>
  <c r="BY1135" i="12"/>
  <c r="CG1135" i="12"/>
  <c r="CO1135" i="12"/>
  <c r="CW1135" i="12"/>
  <c r="DE1135" i="12"/>
  <c r="H1136" i="12"/>
  <c r="P1136" i="12"/>
  <c r="X1136" i="12"/>
  <c r="AF1136" i="12"/>
  <c r="AN1136" i="12"/>
  <c r="AV1136" i="12"/>
  <c r="BD1136" i="12"/>
  <c r="BL1136" i="12"/>
  <c r="BT1136" i="12"/>
  <c r="CB1136" i="12"/>
  <c r="CJ1136" i="12"/>
  <c r="CR1136" i="12"/>
  <c r="CZ1136" i="12"/>
  <c r="DH1136" i="12"/>
  <c r="K1137" i="12"/>
  <c r="S1137" i="12"/>
  <c r="AA1137" i="12"/>
  <c r="AI1137" i="12"/>
  <c r="AQ1137" i="12"/>
  <c r="AY1137" i="12"/>
  <c r="BG1137" i="12"/>
  <c r="BO1137" i="12"/>
  <c r="BW1137" i="12"/>
  <c r="CE1137" i="12"/>
  <c r="CM1137" i="12"/>
  <c r="CU1137" i="12"/>
  <c r="DC1137" i="12"/>
  <c r="F1138" i="12"/>
  <c r="N1138" i="12"/>
  <c r="V1138" i="12"/>
  <c r="AD1138" i="12"/>
  <c r="AL1138" i="12"/>
  <c r="AI1127" i="12"/>
  <c r="AQ1127" i="12"/>
  <c r="DC1127" i="12"/>
  <c r="BJ1128" i="12"/>
  <c r="Q1129" i="12"/>
  <c r="CC1129" i="12"/>
  <c r="AJ1130" i="12"/>
  <c r="CF1130" i="12"/>
  <c r="G1131" i="12"/>
  <c r="AM1131" i="12"/>
  <c r="BS1131" i="12"/>
  <c r="CY1131" i="12"/>
  <c r="Z1132" i="12"/>
  <c r="BF1132" i="12"/>
  <c r="CL1132" i="12"/>
  <c r="M1133" i="12"/>
  <c r="AG1133" i="12"/>
  <c r="AO1133" i="12"/>
  <c r="AW1133" i="12"/>
  <c r="BE1133" i="12"/>
  <c r="BM1133" i="12"/>
  <c r="BU1133" i="12"/>
  <c r="CC1133" i="12"/>
  <c r="CK1133" i="12"/>
  <c r="CS1133" i="12"/>
  <c r="DA1133" i="12"/>
  <c r="D1134" i="12"/>
  <c r="L1134" i="12"/>
  <c r="T1134" i="12"/>
  <c r="AB1134" i="12"/>
  <c r="AJ1134" i="12"/>
  <c r="AR1134" i="12"/>
  <c r="AZ1134" i="12"/>
  <c r="BH1134" i="12"/>
  <c r="BP1134" i="12"/>
  <c r="BX1134" i="12"/>
  <c r="CF1134" i="12"/>
  <c r="CN1134" i="12"/>
  <c r="CV1134" i="12"/>
  <c r="DD1134" i="12"/>
  <c r="G1135" i="12"/>
  <c r="O1135" i="12"/>
  <c r="W1135" i="12"/>
  <c r="AE1135" i="12"/>
  <c r="AM1135" i="12"/>
  <c r="AU1135" i="12"/>
  <c r="BC1135" i="12"/>
  <c r="BK1135" i="12"/>
  <c r="BS1135" i="12"/>
  <c r="CA1135" i="12"/>
  <c r="CI1135" i="12"/>
  <c r="CQ1135" i="12"/>
  <c r="CY1135" i="12"/>
  <c r="DG1135" i="12"/>
  <c r="J1136" i="12"/>
  <c r="R1136" i="12"/>
  <c r="Z1136" i="12"/>
  <c r="AH1136" i="12"/>
  <c r="AP1136" i="12"/>
  <c r="AX1136" i="12"/>
  <c r="BF1136" i="12"/>
  <c r="BN1136" i="12"/>
  <c r="BV1136" i="12"/>
  <c r="CD1136" i="12"/>
  <c r="CL1136" i="12"/>
  <c r="CT1136" i="12"/>
  <c r="DB1136" i="12"/>
  <c r="E1137" i="12"/>
  <c r="M1137" i="12"/>
  <c r="U1137" i="12"/>
  <c r="AC1137" i="12"/>
  <c r="AK1137" i="12"/>
  <c r="AS1137" i="12"/>
  <c r="BA1137" i="12"/>
  <c r="BI1137" i="12"/>
  <c r="BQ1137" i="12"/>
  <c r="BY1137" i="12"/>
  <c r="CG1137" i="12"/>
  <c r="CO1137" i="12"/>
  <c r="CW1137" i="12"/>
  <c r="DE1137" i="12"/>
  <c r="H1138" i="12"/>
  <c r="P1138" i="12"/>
  <c r="X1138" i="12"/>
  <c r="AF1138" i="12"/>
  <c r="AN1138" i="12"/>
  <c r="S1127" i="12"/>
  <c r="V1128" i="12"/>
  <c r="Y1129" i="12"/>
  <c r="L1130" i="12"/>
  <c r="CN1130" i="12"/>
  <c r="AL1131" i="12"/>
  <c r="CH1131" i="12"/>
  <c r="AG1132" i="12"/>
  <c r="CC1132" i="12"/>
  <c r="U1133" i="12"/>
  <c r="AN1133" i="12"/>
  <c r="AZ1133" i="12"/>
  <c r="BN1133" i="12"/>
  <c r="BZ1133" i="12"/>
  <c r="CM1133" i="12"/>
  <c r="CZ1133" i="12"/>
  <c r="G1134" i="12"/>
  <c r="U1134" i="12"/>
  <c r="AG1134" i="12"/>
  <c r="AT1134" i="12"/>
  <c r="BG1134" i="12"/>
  <c r="BS1134" i="12"/>
  <c r="CG1134" i="12"/>
  <c r="CS1134" i="12"/>
  <c r="DF1134" i="12"/>
  <c r="N1135" i="12"/>
  <c r="Z1135" i="12"/>
  <c r="AN1135" i="12"/>
  <c r="AZ1135" i="12"/>
  <c r="BM1135" i="12"/>
  <c r="BZ1135" i="12"/>
  <c r="CL1135" i="12"/>
  <c r="CZ1135" i="12"/>
  <c r="G1136" i="12"/>
  <c r="T1136" i="12"/>
  <c r="AG1136" i="12"/>
  <c r="AS1136" i="12"/>
  <c r="BG1136" i="12"/>
  <c r="BS1136" i="12"/>
  <c r="CF1136" i="12"/>
  <c r="CS1136" i="12"/>
  <c r="DE1136" i="12"/>
  <c r="N1137" i="12"/>
  <c r="Z1137" i="12"/>
  <c r="AM1137" i="12"/>
  <c r="AZ1137" i="12"/>
  <c r="BL1137" i="12"/>
  <c r="BZ1137" i="12"/>
  <c r="CL1137" i="12"/>
  <c r="CY1137" i="12"/>
  <c r="G1138" i="12"/>
  <c r="S1138" i="12"/>
  <c r="AG1138" i="12"/>
  <c r="AR1138" i="12"/>
  <c r="AZ1138" i="12"/>
  <c r="BH1138" i="12"/>
  <c r="BP1138" i="12"/>
  <c r="BX1138" i="12"/>
  <c r="CF1138" i="12"/>
  <c r="CN1138" i="12"/>
  <c r="CV1138" i="12"/>
  <c r="DD1138" i="12"/>
  <c r="G1139" i="12"/>
  <c r="O1139" i="12"/>
  <c r="W1139" i="12"/>
  <c r="AE1139" i="12"/>
  <c r="AM1139" i="12"/>
  <c r="AU1139" i="12"/>
  <c r="BC1139" i="12"/>
  <c r="BK1139" i="12"/>
  <c r="BS1139" i="12"/>
  <c r="CA1139" i="12"/>
  <c r="CI1139" i="12"/>
  <c r="CQ1139" i="12"/>
  <c r="CY1139" i="12"/>
  <c r="DG1139" i="12"/>
  <c r="J1140" i="12"/>
  <c r="R1140" i="12"/>
  <c r="Z1140" i="12"/>
  <c r="AH1140" i="12"/>
  <c r="AP1140" i="12"/>
  <c r="AX1140" i="12"/>
  <c r="AY1127" i="12"/>
  <c r="AL1128" i="12"/>
  <c r="AG1129" i="12"/>
  <c r="AB1130" i="12"/>
  <c r="CU1130" i="12"/>
  <c r="AT1131" i="12"/>
  <c r="CP1131" i="12"/>
  <c r="AH1132" i="12"/>
  <c r="CK1132" i="12"/>
  <c r="AB1133" i="12"/>
  <c r="AP1133" i="12"/>
  <c r="BB1133" i="12"/>
  <c r="BO1133" i="12"/>
  <c r="CB1133" i="12"/>
  <c r="CN1133" i="12"/>
  <c r="DB1133" i="12"/>
  <c r="I1134" i="12"/>
  <c r="V1134" i="12"/>
  <c r="AI1134" i="12"/>
  <c r="AU1134" i="12"/>
  <c r="BI1134" i="12"/>
  <c r="BU1134" i="12"/>
  <c r="CH1134" i="12"/>
  <c r="CU1134" i="12"/>
  <c r="DG1134" i="12"/>
  <c r="P1135" i="12"/>
  <c r="AB1135" i="12"/>
  <c r="AO1135" i="12"/>
  <c r="BB1135" i="12"/>
  <c r="BN1135" i="12"/>
  <c r="CB1135" i="12"/>
  <c r="CN1135" i="12"/>
  <c r="DA1135" i="12"/>
  <c r="I1136" i="12"/>
  <c r="U1136" i="12"/>
  <c r="AI1136" i="12"/>
  <c r="AU1136" i="12"/>
  <c r="BH1136" i="12"/>
  <c r="BU1136" i="12"/>
  <c r="CG1136" i="12"/>
  <c r="CU1136" i="12"/>
  <c r="DG1136" i="12"/>
  <c r="O1137" i="12"/>
  <c r="AB1137" i="12"/>
  <c r="AN1137" i="12"/>
  <c r="BB1137" i="12"/>
  <c r="BN1137" i="12"/>
  <c r="CA1137" i="12"/>
  <c r="CN1137" i="12"/>
  <c r="CZ1137" i="12"/>
  <c r="I1138" i="12"/>
  <c r="U1138" i="12"/>
  <c r="AH1138" i="12"/>
  <c r="AS1138" i="12"/>
  <c r="BA1138" i="12"/>
  <c r="BI1138" i="12"/>
  <c r="BQ1138" i="12"/>
  <c r="BY1138" i="12"/>
  <c r="CG1138" i="12"/>
  <c r="CO1138" i="12"/>
  <c r="CW1138" i="12"/>
  <c r="DE1138" i="12"/>
  <c r="H1139" i="12"/>
  <c r="P1139" i="12"/>
  <c r="X1139" i="12"/>
  <c r="AF1139" i="12"/>
  <c r="AN1139" i="12"/>
  <c r="AV1139" i="12"/>
  <c r="BD1139" i="12"/>
  <c r="BL1139" i="12"/>
  <c r="BT1139" i="12"/>
  <c r="CB1139" i="12"/>
  <c r="CJ1139" i="12"/>
  <c r="CR1139" i="12"/>
  <c r="CZ1139" i="12"/>
  <c r="DH1139" i="12"/>
  <c r="K1140" i="12"/>
  <c r="S1140" i="12"/>
  <c r="AA1140" i="12"/>
  <c r="AI1140" i="12"/>
  <c r="AQ1140" i="12"/>
  <c r="AY1140" i="12"/>
  <c r="BG1140" i="12"/>
  <c r="BO1140" i="12"/>
  <c r="BW1140" i="12"/>
  <c r="BG1127" i="12"/>
  <c r="BB1128" i="12"/>
  <c r="AO1129" i="12"/>
  <c r="AR1130" i="12"/>
  <c r="DC1130" i="12"/>
  <c r="AU1131" i="12"/>
  <c r="CX1131" i="12"/>
  <c r="AO1132" i="12"/>
  <c r="CS1132" i="12"/>
  <c r="AD1133" i="12"/>
  <c r="AQ1133" i="12"/>
  <c r="BD1133" i="12"/>
  <c r="BP1133" i="12"/>
  <c r="CD1133" i="12"/>
  <c r="CP1133" i="12"/>
  <c r="DC1133" i="12"/>
  <c r="K1134" i="12"/>
  <c r="W1134" i="12"/>
  <c r="AK1134" i="12"/>
  <c r="AW1134" i="12"/>
  <c r="BJ1134" i="12"/>
  <c r="BW1134" i="12"/>
  <c r="CI1134" i="12"/>
  <c r="CW1134" i="12"/>
  <c r="D1135" i="12"/>
  <c r="Q1135" i="12"/>
  <c r="AD1135" i="12"/>
  <c r="AP1135" i="12"/>
  <c r="BD1135" i="12"/>
  <c r="BP1135" i="12"/>
  <c r="CC1135" i="12"/>
  <c r="CP1135" i="12"/>
  <c r="DB1135" i="12"/>
  <c r="K1136" i="12"/>
  <c r="W1136" i="12"/>
  <c r="AJ1136" i="12"/>
  <c r="AW1136" i="12"/>
  <c r="BI1136" i="12"/>
  <c r="BW1136" i="12"/>
  <c r="CI1136" i="12"/>
  <c r="CV1136" i="12"/>
  <c r="D1137" i="12"/>
  <c r="P1137" i="12"/>
  <c r="AD1137" i="12"/>
  <c r="AP1137" i="12"/>
  <c r="BC1137" i="12"/>
  <c r="BP1137" i="12"/>
  <c r="CB1137" i="12"/>
  <c r="CP1137" i="12"/>
  <c r="DB1137" i="12"/>
  <c r="J1138" i="12"/>
  <c r="W1138" i="12"/>
  <c r="AI1138" i="12"/>
  <c r="AT1138" i="12"/>
  <c r="BB1138" i="12"/>
  <c r="BJ1138" i="12"/>
  <c r="BR1138" i="12"/>
  <c r="BZ1138" i="12"/>
  <c r="CH1138" i="12"/>
  <c r="CP1138" i="12"/>
  <c r="CX1138" i="12"/>
  <c r="DF1138" i="12"/>
  <c r="I1139" i="12"/>
  <c r="Q1139" i="12"/>
  <c r="Y1139" i="12"/>
  <c r="AG1139" i="12"/>
  <c r="AO1139" i="12"/>
  <c r="AW1139" i="12"/>
  <c r="BE1139" i="12"/>
  <c r="BM1139" i="12"/>
  <c r="BU1139" i="12"/>
  <c r="CC1139" i="12"/>
  <c r="CK1139" i="12"/>
  <c r="CS1139" i="12"/>
  <c r="DA1139" i="12"/>
  <c r="D1140" i="12"/>
  <c r="L1140" i="12"/>
  <c r="T1140" i="12"/>
  <c r="AB1140" i="12"/>
  <c r="AJ1140" i="12"/>
  <c r="AR1140" i="12"/>
  <c r="CE1127" i="12"/>
  <c r="BZ1128" i="12"/>
  <c r="BU1129" i="12"/>
  <c r="BH1130" i="12"/>
  <c r="N1131" i="12"/>
  <c r="BJ1131" i="12"/>
  <c r="DG1131" i="12"/>
  <c r="BE1132" i="12"/>
  <c r="DA1132" i="12"/>
  <c r="AH1133" i="12"/>
  <c r="AT1133" i="12"/>
  <c r="BG1133" i="12"/>
  <c r="BT1133" i="12"/>
  <c r="CF1133" i="12"/>
  <c r="CT1133" i="12"/>
  <c r="DF1133" i="12"/>
  <c r="N1134" i="12"/>
  <c r="AA1134" i="12"/>
  <c r="AM1134" i="12"/>
  <c r="BA1134" i="12"/>
  <c r="BM1134" i="12"/>
  <c r="BZ1134" i="12"/>
  <c r="CM1134" i="12"/>
  <c r="CY1134" i="12"/>
  <c r="H1135" i="12"/>
  <c r="T1135" i="12"/>
  <c r="AG1135" i="12"/>
  <c r="AT1135" i="12"/>
  <c r="BF1135" i="12"/>
  <c r="BT1135" i="12"/>
  <c r="CF1135" i="12"/>
  <c r="CS1135" i="12"/>
  <c r="DF1135" i="12"/>
  <c r="M1136" i="12"/>
  <c r="AA1136" i="12"/>
  <c r="AM1136" i="12"/>
  <c r="AZ1136" i="12"/>
  <c r="BM1136" i="12"/>
  <c r="BY1136" i="12"/>
  <c r="CM1136" i="12"/>
  <c r="CY1136" i="12"/>
  <c r="G1137" i="12"/>
  <c r="T1137" i="12"/>
  <c r="AF1137" i="12"/>
  <c r="AT1137" i="12"/>
  <c r="BF1137" i="12"/>
  <c r="BS1137" i="12"/>
  <c r="CF1137" i="12"/>
  <c r="CR1137" i="12"/>
  <c r="DF1137" i="12"/>
  <c r="M1138" i="12"/>
  <c r="Z1138" i="12"/>
  <c r="AM1138" i="12"/>
  <c r="AV1138" i="12"/>
  <c r="BD1138" i="12"/>
  <c r="BL1138" i="12"/>
  <c r="BT1138" i="12"/>
  <c r="CB1138" i="12"/>
  <c r="CJ1138" i="12"/>
  <c r="CR1138" i="12"/>
  <c r="CZ1138" i="12"/>
  <c r="DH1138" i="12"/>
  <c r="K1139" i="12"/>
  <c r="S1139" i="12"/>
  <c r="AA1139" i="12"/>
  <c r="AI1139" i="12"/>
  <c r="AQ1139" i="12"/>
  <c r="AY1139" i="12"/>
  <c r="BG1139" i="12"/>
  <c r="BO1139" i="12"/>
  <c r="BW1139" i="12"/>
  <c r="CE1139" i="12"/>
  <c r="CM1139" i="12"/>
  <c r="CU1139" i="12"/>
  <c r="DC1139" i="12"/>
  <c r="F1140" i="12"/>
  <c r="N1140" i="12"/>
  <c r="V1140" i="12"/>
  <c r="AD1140" i="12"/>
  <c r="AL1140" i="12"/>
  <c r="AT1140" i="12"/>
  <c r="BB1140" i="12"/>
  <c r="CU1127" i="12"/>
  <c r="CH1128" i="12"/>
  <c r="CK1129" i="12"/>
  <c r="BW1130" i="12"/>
  <c r="O1131" i="12"/>
  <c r="BR1131" i="12"/>
  <c r="I1132" i="12"/>
  <c r="BM1132" i="12"/>
  <c r="D1133" i="12"/>
  <c r="AI1133" i="12"/>
  <c r="AV1133" i="12"/>
  <c r="BH1133" i="12"/>
  <c r="BV1133" i="12"/>
  <c r="CH1133" i="12"/>
  <c r="CU1133" i="12"/>
  <c r="DH1133" i="12"/>
  <c r="O1134" i="12"/>
  <c r="AC1134" i="12"/>
  <c r="AO1134" i="12"/>
  <c r="BB1134" i="12"/>
  <c r="BO1134" i="12"/>
  <c r="CA1134" i="12"/>
  <c r="CO1134" i="12"/>
  <c r="DA1134" i="12"/>
  <c r="I1135" i="12"/>
  <c r="V1135" i="12"/>
  <c r="AH1135" i="12"/>
  <c r="AV1135" i="12"/>
  <c r="BH1135" i="12"/>
  <c r="BU1135" i="12"/>
  <c r="CH1135" i="12"/>
  <c r="CT1135" i="12"/>
  <c r="DH1135" i="12"/>
  <c r="O1136" i="12"/>
  <c r="AB1136" i="12"/>
  <c r="AO1136" i="12"/>
  <c r="BA1136" i="12"/>
  <c r="BO1136" i="12"/>
  <c r="CA1136" i="12"/>
  <c r="CN1136" i="12"/>
  <c r="DA1136" i="12"/>
  <c r="H1137" i="12"/>
  <c r="V1137" i="12"/>
  <c r="AH1137" i="12"/>
  <c r="AU1137" i="12"/>
  <c r="BH1137" i="12"/>
  <c r="BT1137" i="12"/>
  <c r="CH1137" i="12"/>
  <c r="CT1137" i="12"/>
  <c r="DG1137" i="12"/>
  <c r="O1138" i="12"/>
  <c r="AA1138" i="12"/>
  <c r="AO1138" i="12"/>
  <c r="AW1138" i="12"/>
  <c r="BE1138" i="12"/>
  <c r="BM1138" i="12"/>
  <c r="BU1138" i="12"/>
  <c r="CC1138" i="12"/>
  <c r="CK1138" i="12"/>
  <c r="CS1138" i="12"/>
  <c r="DA1138" i="12"/>
  <c r="D1139" i="12"/>
  <c r="L1139" i="12"/>
  <c r="T1139" i="12"/>
  <c r="AB1139" i="12"/>
  <c r="AJ1139" i="12"/>
  <c r="AR1139" i="12"/>
  <c r="AZ1139" i="12"/>
  <c r="BH1139" i="12"/>
  <c r="BP1139" i="12"/>
  <c r="BX1139" i="12"/>
  <c r="CF1139" i="12"/>
  <c r="CN1139" i="12"/>
  <c r="CV1139" i="12"/>
  <c r="DD1139" i="12"/>
  <c r="G1140" i="12"/>
  <c r="O1140" i="12"/>
  <c r="W1140" i="12"/>
  <c r="AE1140" i="12"/>
  <c r="N1128" i="12"/>
  <c r="CE1130" i="12"/>
  <c r="DF1131" i="12"/>
  <c r="T1133" i="12"/>
  <c r="BJ1133" i="12"/>
  <c r="CR1133" i="12"/>
  <c r="S1134" i="12"/>
  <c r="BC1134" i="12"/>
  <c r="CK1134" i="12"/>
  <c r="L1135" i="12"/>
  <c r="AW1135" i="12"/>
  <c r="CD1135" i="12"/>
  <c r="E1136" i="12"/>
  <c r="AQ1136" i="12"/>
  <c r="BX1136" i="12"/>
  <c r="DD1136" i="12"/>
  <c r="AJ1137" i="12"/>
  <c r="BR1137" i="12"/>
  <c r="CX1137" i="12"/>
  <c r="AC1138" i="12"/>
  <c r="BC1138" i="12"/>
  <c r="BW1138" i="12"/>
  <c r="CT1138" i="12"/>
  <c r="J1139" i="12"/>
  <c r="AD1139" i="12"/>
  <c r="BA1139" i="12"/>
  <c r="BV1139" i="12"/>
  <c r="CP1139" i="12"/>
  <c r="H1140" i="12"/>
  <c r="AC1140" i="12"/>
  <c r="AU1140" i="12"/>
  <c r="BF1140" i="12"/>
  <c r="BP1140" i="12"/>
  <c r="BY1140" i="12"/>
  <c r="CG1140" i="12"/>
  <c r="CO1140" i="12"/>
  <c r="CW1140" i="12"/>
  <c r="DE1140" i="12"/>
  <c r="H1141" i="12"/>
  <c r="P1141" i="12"/>
  <c r="X1141" i="12"/>
  <c r="AF1141" i="12"/>
  <c r="AN1141" i="12"/>
  <c r="AV1141" i="12"/>
  <c r="BD1141" i="12"/>
  <c r="BL1141" i="12"/>
  <c r="BT1141" i="12"/>
  <c r="CB1141" i="12"/>
  <c r="CJ1141" i="12"/>
  <c r="CR1141" i="12"/>
  <c r="CZ1141" i="12"/>
  <c r="DH1141" i="12"/>
  <c r="K1142" i="12"/>
  <c r="S1142" i="12"/>
  <c r="AA1142" i="12"/>
  <c r="AI1142" i="12"/>
  <c r="AQ1142" i="12"/>
  <c r="AY1142" i="12"/>
  <c r="BG1142" i="12"/>
  <c r="BO1142" i="12"/>
  <c r="BW1142" i="12"/>
  <c r="CE1142" i="12"/>
  <c r="CM1142" i="12"/>
  <c r="CU1142" i="12"/>
  <c r="DC1142" i="12"/>
  <c r="F1143" i="12"/>
  <c r="N1143" i="12"/>
  <c r="V1143" i="12"/>
  <c r="AD1143" i="12"/>
  <c r="AL1143" i="12"/>
  <c r="AT1143" i="12"/>
  <c r="BB1143" i="12"/>
  <c r="BJ1143" i="12"/>
  <c r="BR1143" i="12"/>
  <c r="BZ1143" i="12"/>
  <c r="CH1143" i="12"/>
  <c r="CP1143" i="12"/>
  <c r="CX1143" i="12"/>
  <c r="DF1143" i="12"/>
  <c r="I1144" i="12"/>
  <c r="Q1144" i="12"/>
  <c r="Y1144" i="12"/>
  <c r="AG1144" i="12"/>
  <c r="AO1144" i="12"/>
  <c r="AW1144" i="12"/>
  <c r="BE1144" i="12"/>
  <c r="I1129" i="12"/>
  <c r="V1131" i="12"/>
  <c r="AW1132" i="12"/>
  <c r="AL1133" i="12"/>
  <c r="BW1133" i="12"/>
  <c r="DD1133" i="12"/>
  <c r="AE1134" i="12"/>
  <c r="BQ1134" i="12"/>
  <c r="CX1134" i="12"/>
  <c r="Y1135" i="12"/>
  <c r="BJ1135" i="12"/>
  <c r="CR1135" i="12"/>
  <c r="S1136" i="12"/>
  <c r="BC1136" i="12"/>
  <c r="CK1136" i="12"/>
  <c r="L1137" i="12"/>
  <c r="AV1137" i="12"/>
  <c r="CD1137" i="12"/>
  <c r="E1138" i="12"/>
  <c r="AP1138" i="12"/>
  <c r="BK1138" i="12"/>
  <c r="CE1138" i="12"/>
  <c r="DB1138" i="12"/>
  <c r="R1139" i="12"/>
  <c r="AL1139" i="12"/>
  <c r="BI1139" i="12"/>
  <c r="CD1139" i="12"/>
  <c r="CX1139" i="12"/>
  <c r="P1140" i="12"/>
  <c r="AK1140" i="12"/>
  <c r="AZ1140" i="12"/>
  <c r="BJ1140" i="12"/>
  <c r="BS1140" i="12"/>
  <c r="CB1140" i="12"/>
  <c r="CJ1140" i="12"/>
  <c r="CR1140" i="12"/>
  <c r="CZ1140" i="12"/>
  <c r="DH1140" i="12"/>
  <c r="K1141" i="12"/>
  <c r="S1141" i="12"/>
  <c r="AA1141" i="12"/>
  <c r="AI1141" i="12"/>
  <c r="AQ1141" i="12"/>
  <c r="AY1141" i="12"/>
  <c r="BG1141" i="12"/>
  <c r="BO1141" i="12"/>
  <c r="BW1141" i="12"/>
  <c r="CE1141" i="12"/>
  <c r="CM1141" i="12"/>
  <c r="CU1141" i="12"/>
  <c r="DC1141" i="12"/>
  <c r="F1142" i="12"/>
  <c r="N1142" i="12"/>
  <c r="V1142" i="12"/>
  <c r="AD1142" i="12"/>
  <c r="AL1142" i="12"/>
  <c r="AT1142" i="12"/>
  <c r="BB1142" i="12"/>
  <c r="BJ1142" i="12"/>
  <c r="BR1142" i="12"/>
  <c r="BZ1142" i="12"/>
  <c r="CH1142" i="12"/>
  <c r="CP1142" i="12"/>
  <c r="CX1142" i="12"/>
  <c r="DF1142" i="12"/>
  <c r="I1143" i="12"/>
  <c r="Q1143" i="12"/>
  <c r="Y1143" i="12"/>
  <c r="AG1143" i="12"/>
  <c r="AO1143" i="12"/>
  <c r="AW1143" i="12"/>
  <c r="BE1143" i="12"/>
  <c r="BM1143" i="12"/>
  <c r="BU1143" i="12"/>
  <c r="CC1143" i="12"/>
  <c r="CK1143" i="12"/>
  <c r="CS1143" i="12"/>
  <c r="DA1143" i="12"/>
  <c r="D1144" i="12"/>
  <c r="L1144" i="12"/>
  <c r="T1144" i="12"/>
  <c r="AB1144" i="12"/>
  <c r="AJ1144" i="12"/>
  <c r="AR1144" i="12"/>
  <c r="AZ1144" i="12"/>
  <c r="BH1144" i="12"/>
  <c r="BE1129" i="12"/>
  <c r="AD1131" i="12"/>
  <c r="BN1132" i="12"/>
  <c r="AR1133" i="12"/>
  <c r="BX1133" i="12"/>
  <c r="E1134" i="12"/>
  <c r="AL1134" i="12"/>
  <c r="BR1134" i="12"/>
  <c r="DC1134" i="12"/>
  <c r="AF1135" i="12"/>
  <c r="BL1135" i="12"/>
  <c r="CV1135" i="12"/>
  <c r="Y1136" i="12"/>
  <c r="BE1136" i="12"/>
  <c r="CO1136" i="12"/>
  <c r="R1137" i="12"/>
  <c r="AX1137" i="12"/>
  <c r="CI1137" i="12"/>
  <c r="K1138" i="12"/>
  <c r="AQ1138" i="12"/>
  <c r="BN1138" i="12"/>
  <c r="CI1138" i="12"/>
  <c r="DC1138" i="12"/>
  <c r="U1139" i="12"/>
  <c r="AP1139" i="12"/>
  <c r="BJ1139" i="12"/>
  <c r="CG1139" i="12"/>
  <c r="DB1139" i="12"/>
  <c r="Q1140" i="12"/>
  <c r="AM1140" i="12"/>
  <c r="BA1140" i="12"/>
  <c r="BK1140" i="12"/>
  <c r="BT1140" i="12"/>
  <c r="CC1140" i="12"/>
  <c r="CK1140" i="12"/>
  <c r="CS1140" i="12"/>
  <c r="DA1140" i="12"/>
  <c r="D1141" i="12"/>
  <c r="L1141" i="12"/>
  <c r="T1141" i="12"/>
  <c r="AB1141" i="12"/>
  <c r="AJ1141" i="12"/>
  <c r="AR1141" i="12"/>
  <c r="AZ1141" i="12"/>
  <c r="BH1141" i="12"/>
  <c r="BP1141" i="12"/>
  <c r="BX1141" i="12"/>
  <c r="CF1141" i="12"/>
  <c r="CN1141" i="12"/>
  <c r="CV1141" i="12"/>
  <c r="DD1141" i="12"/>
  <c r="G1142" i="12"/>
  <c r="O1142" i="12"/>
  <c r="W1142" i="12"/>
  <c r="AE1142" i="12"/>
  <c r="AM1142" i="12"/>
  <c r="AU1142" i="12"/>
  <c r="BC1142" i="12"/>
  <c r="BK1142" i="12"/>
  <c r="BS1142" i="12"/>
  <c r="CA1142" i="12"/>
  <c r="CI1142" i="12"/>
  <c r="CQ1142" i="12"/>
  <c r="CY1142" i="12"/>
  <c r="DG1142" i="12"/>
  <c r="J1143" i="12"/>
  <c r="R1143" i="12"/>
  <c r="Z1143" i="12"/>
  <c r="AH1143" i="12"/>
  <c r="AP1143" i="12"/>
  <c r="AX1143" i="12"/>
  <c r="BF1143" i="12"/>
  <c r="BN1143" i="12"/>
  <c r="BV1143" i="12"/>
  <c r="CD1143" i="12"/>
  <c r="CL1143" i="12"/>
  <c r="CT1143" i="12"/>
  <c r="DB1143" i="12"/>
  <c r="E1144" i="12"/>
  <c r="M1144" i="12"/>
  <c r="U1144" i="12"/>
  <c r="AC1144" i="12"/>
  <c r="AK1144" i="12"/>
  <c r="AS1144" i="12"/>
  <c r="BA1144" i="12"/>
  <c r="BR1128" i="12"/>
  <c r="BZ1131" i="12"/>
  <c r="AJ1133" i="12"/>
  <c r="CL1133" i="12"/>
  <c r="AQ1134" i="12"/>
  <c r="CP1134" i="12"/>
  <c r="AL1135" i="12"/>
  <c r="CK1135" i="12"/>
  <c r="AK1136" i="12"/>
  <c r="CQ1136" i="12"/>
  <c r="AL1137" i="12"/>
  <c r="CQ1137" i="12"/>
  <c r="AK1138" i="12"/>
  <c r="BV1138" i="12"/>
  <c r="DG1138" i="12"/>
  <c r="AH1139" i="12"/>
  <c r="BQ1139" i="12"/>
  <c r="CW1139" i="12"/>
  <c r="Y1140" i="12"/>
  <c r="BC1140" i="12"/>
  <c r="BQ1140" i="12"/>
  <c r="CE1140" i="12"/>
  <c r="CQ1140" i="12"/>
  <c r="DD1140" i="12"/>
  <c r="M1141" i="12"/>
  <c r="Y1141" i="12"/>
  <c r="AL1141" i="12"/>
  <c r="AX1141" i="12"/>
  <c r="BK1141" i="12"/>
  <c r="BY1141" i="12"/>
  <c r="CK1141" i="12"/>
  <c r="CX1141" i="12"/>
  <c r="E1142" i="12"/>
  <c r="R1142" i="12"/>
  <c r="AF1142" i="12"/>
  <c r="AR1142" i="12"/>
  <c r="BE1142" i="12"/>
  <c r="BQ1142" i="12"/>
  <c r="CD1142" i="12"/>
  <c r="CR1142" i="12"/>
  <c r="DD1142" i="12"/>
  <c r="L1143" i="12"/>
  <c r="X1143" i="12"/>
  <c r="AK1143" i="12"/>
  <c r="AY1143" i="12"/>
  <c r="BK1143" i="12"/>
  <c r="BX1143" i="12"/>
  <c r="CJ1143" i="12"/>
  <c r="CW1143" i="12"/>
  <c r="F1144" i="12"/>
  <c r="R1144" i="12"/>
  <c r="AE1144" i="12"/>
  <c r="AQ1144" i="12"/>
  <c r="BD1144" i="12"/>
  <c r="BN1144" i="12"/>
  <c r="BV1144" i="12"/>
  <c r="CD1144" i="12"/>
  <c r="CL1144" i="12"/>
  <c r="CT1144" i="12"/>
  <c r="DB1144" i="12"/>
  <c r="E1145" i="12"/>
  <c r="M1145" i="12"/>
  <c r="U1145" i="12"/>
  <c r="AC1145" i="12"/>
  <c r="AK1145" i="12"/>
  <c r="AS1145" i="12"/>
  <c r="BA1145" i="12"/>
  <c r="BI1145" i="12"/>
  <c r="BQ1145" i="12"/>
  <c r="BY1145" i="12"/>
  <c r="CG1145" i="12"/>
  <c r="CO1145" i="12"/>
  <c r="CW1145" i="12"/>
  <c r="DE1145" i="12"/>
  <c r="H1146" i="12"/>
  <c r="P1146" i="12"/>
  <c r="X1146" i="12"/>
  <c r="AF1146" i="12"/>
  <c r="AN1146" i="12"/>
  <c r="AV1146" i="12"/>
  <c r="BD1146" i="12"/>
  <c r="BL1146" i="12"/>
  <c r="BT1146" i="12"/>
  <c r="CB1146" i="12"/>
  <c r="CJ1146" i="12"/>
  <c r="CR1146" i="12"/>
  <c r="CZ1146" i="12"/>
  <c r="DH1146" i="12"/>
  <c r="K1147" i="12"/>
  <c r="S1147" i="12"/>
  <c r="AA1147" i="12"/>
  <c r="AI1147" i="12"/>
  <c r="AQ1147" i="12"/>
  <c r="AY1147" i="12"/>
  <c r="BG1147" i="12"/>
  <c r="BO1147" i="12"/>
  <c r="BW1147" i="12"/>
  <c r="CE1147" i="12"/>
  <c r="CM1147" i="12"/>
  <c r="CU1147" i="12"/>
  <c r="DC1147" i="12"/>
  <c r="F1148" i="12"/>
  <c r="N1148" i="12"/>
  <c r="V1148" i="12"/>
  <c r="AD1148" i="12"/>
  <c r="AL1148" i="12"/>
  <c r="AT1148" i="12"/>
  <c r="BB1148" i="12"/>
  <c r="BJ1148" i="12"/>
  <c r="BR1148" i="12"/>
  <c r="BZ1148" i="12"/>
  <c r="CH1148" i="12"/>
  <c r="CP1148" i="12"/>
  <c r="CX1148" i="12"/>
  <c r="DF1148" i="12"/>
  <c r="I1149" i="12"/>
  <c r="Q1149" i="12"/>
  <c r="Y1149" i="12"/>
  <c r="AG1149" i="12"/>
  <c r="AO1149" i="12"/>
  <c r="AW1149" i="12"/>
  <c r="BE1149" i="12"/>
  <c r="BM1149" i="12"/>
  <c r="BU1149" i="12"/>
  <c r="CC1149" i="12"/>
  <c r="CK1149" i="12"/>
  <c r="CS1149" i="12"/>
  <c r="DA1149" i="12"/>
  <c r="D1150" i="12"/>
  <c r="L1150" i="12"/>
  <c r="T1150" i="12"/>
  <c r="AB1150" i="12"/>
  <c r="AJ1150" i="12"/>
  <c r="AR1150" i="12"/>
  <c r="AZ1150" i="12"/>
  <c r="BH1150" i="12"/>
  <c r="BP1150" i="12"/>
  <c r="BX1150" i="12"/>
  <c r="CF1150" i="12"/>
  <c r="CN1150" i="12"/>
  <c r="CV1150" i="12"/>
  <c r="DD1150" i="12"/>
  <c r="G1151" i="12"/>
  <c r="O1151" i="12"/>
  <c r="W1151" i="12"/>
  <c r="AE1151" i="12"/>
  <c r="AM1151" i="12"/>
  <c r="AU1151" i="12"/>
  <c r="BC1151" i="12"/>
  <c r="BK1151" i="12"/>
  <c r="BS1151" i="12"/>
  <c r="CA1151" i="12"/>
  <c r="CI1151" i="12"/>
  <c r="CQ1151" i="12"/>
  <c r="CY1151" i="12"/>
  <c r="DG1151" i="12"/>
  <c r="J1152" i="12"/>
  <c r="R1152" i="12"/>
  <c r="Z1152" i="12"/>
  <c r="AH1152" i="12"/>
  <c r="AP1152" i="12"/>
  <c r="AX1152" i="12"/>
  <c r="BF1152" i="12"/>
  <c r="BN1152" i="12"/>
  <c r="BV1152" i="12"/>
  <c r="CD1152" i="12"/>
  <c r="CL1152" i="12"/>
  <c r="CT1152" i="12"/>
  <c r="DB1152" i="12"/>
  <c r="E1153" i="12"/>
  <c r="CX1128" i="12"/>
  <c r="CA1131" i="12"/>
  <c r="AX1133" i="12"/>
  <c r="CV1133" i="12"/>
  <c r="AS1134" i="12"/>
  <c r="CQ1134" i="12"/>
  <c r="AR1135" i="12"/>
  <c r="CX1135" i="12"/>
  <c r="AR1136" i="12"/>
  <c r="CW1136" i="12"/>
  <c r="AR1137" i="12"/>
  <c r="CV1137" i="12"/>
  <c r="AU1138" i="12"/>
  <c r="CA1138" i="12"/>
  <c r="E1139" i="12"/>
  <c r="AK1139" i="12"/>
  <c r="BR1139" i="12"/>
  <c r="DE1139" i="12"/>
  <c r="AF1140" i="12"/>
  <c r="BD1140" i="12"/>
  <c r="BR1140" i="12"/>
  <c r="CF1140" i="12"/>
  <c r="CT1140" i="12"/>
  <c r="DF1140" i="12"/>
  <c r="N1141" i="12"/>
  <c r="Z1141" i="12"/>
  <c r="AM1141" i="12"/>
  <c r="BA1141" i="12"/>
  <c r="BM1141" i="12"/>
  <c r="BZ1141" i="12"/>
  <c r="CL1141" i="12"/>
  <c r="CY1141" i="12"/>
  <c r="H1142" i="12"/>
  <c r="T1142" i="12"/>
  <c r="AG1142" i="12"/>
  <c r="AS1142" i="12"/>
  <c r="BF1142" i="12"/>
  <c r="BT1142" i="12"/>
  <c r="CF1142" i="12"/>
  <c r="CS1142" i="12"/>
  <c r="DE1142" i="12"/>
  <c r="M1143" i="12"/>
  <c r="AA1143" i="12"/>
  <c r="AM1143" i="12"/>
  <c r="AZ1143" i="12"/>
  <c r="BL1143" i="12"/>
  <c r="BY1143" i="12"/>
  <c r="CM1143" i="12"/>
  <c r="CY1143" i="12"/>
  <c r="G1144" i="12"/>
  <c r="S1144" i="12"/>
  <c r="AF1144" i="12"/>
  <c r="AT1144" i="12"/>
  <c r="BF1144" i="12"/>
  <c r="BO1144" i="12"/>
  <c r="BW1144" i="12"/>
  <c r="CE1144" i="12"/>
  <c r="CM1144" i="12"/>
  <c r="CU1144" i="12"/>
  <c r="DC1144" i="12"/>
  <c r="F1145" i="12"/>
  <c r="N1145" i="12"/>
  <c r="V1145" i="12"/>
  <c r="AD1145" i="12"/>
  <c r="AL1145" i="12"/>
  <c r="AT1145" i="12"/>
  <c r="BB1145" i="12"/>
  <c r="BJ1145" i="12"/>
  <c r="BR1145" i="12"/>
  <c r="BZ1145" i="12"/>
  <c r="CH1145" i="12"/>
  <c r="CP1145" i="12"/>
  <c r="CX1145" i="12"/>
  <c r="DF1145" i="12"/>
  <c r="I1146" i="12"/>
  <c r="Q1146" i="12"/>
  <c r="Y1146" i="12"/>
  <c r="AG1146" i="12"/>
  <c r="AO1146" i="12"/>
  <c r="AW1146" i="12"/>
  <c r="BE1146" i="12"/>
  <c r="BM1146" i="12"/>
  <c r="BU1146" i="12"/>
  <c r="CC1146" i="12"/>
  <c r="CK1146" i="12"/>
  <c r="CS1146" i="12"/>
  <c r="DA1146" i="12"/>
  <c r="D1147" i="12"/>
  <c r="L1147" i="12"/>
  <c r="T1147" i="12"/>
  <c r="AB1147" i="12"/>
  <c r="AJ1147" i="12"/>
  <c r="AR1147" i="12"/>
  <c r="AZ1147" i="12"/>
  <c r="BH1147" i="12"/>
  <c r="BP1147" i="12"/>
  <c r="BX1147" i="12"/>
  <c r="CF1147" i="12"/>
  <c r="CN1147" i="12"/>
  <c r="CV1147" i="12"/>
  <c r="DD1147" i="12"/>
  <c r="G1148" i="12"/>
  <c r="O1148" i="12"/>
  <c r="W1148" i="12"/>
  <c r="AE1148" i="12"/>
  <c r="AM1148" i="12"/>
  <c r="AU1148" i="12"/>
  <c r="BC1148" i="12"/>
  <c r="BK1148" i="12"/>
  <c r="BS1148" i="12"/>
  <c r="CA1148" i="12"/>
  <c r="CI1148" i="12"/>
  <c r="CQ1148" i="12"/>
  <c r="CY1148" i="12"/>
  <c r="DG1148" i="12"/>
  <c r="J1149" i="12"/>
  <c r="R1149" i="12"/>
  <c r="Z1149" i="12"/>
  <c r="AH1149" i="12"/>
  <c r="AP1149" i="12"/>
  <c r="AX1149" i="12"/>
  <c r="BF1149" i="12"/>
  <c r="BN1149" i="12"/>
  <c r="BV1149" i="12"/>
  <c r="CD1149" i="12"/>
  <c r="CL1149" i="12"/>
  <c r="CT1149" i="12"/>
  <c r="DB1149" i="12"/>
  <c r="E1150" i="12"/>
  <c r="M1150" i="12"/>
  <c r="U1150" i="12"/>
  <c r="AC1150" i="12"/>
  <c r="AK1150" i="12"/>
  <c r="AS1150" i="12"/>
  <c r="BA1150" i="12"/>
  <c r="BI1150" i="12"/>
  <c r="BQ1150" i="12"/>
  <c r="BY1150" i="12"/>
  <c r="CG1150" i="12"/>
  <c r="CO1150" i="12"/>
  <c r="CW1150" i="12"/>
  <c r="DE1150" i="12"/>
  <c r="H1151" i="12"/>
  <c r="P1151" i="12"/>
  <c r="X1151" i="12"/>
  <c r="AF1151" i="12"/>
  <c r="AN1151" i="12"/>
  <c r="AV1151" i="12"/>
  <c r="BD1151" i="12"/>
  <c r="BL1151" i="12"/>
  <c r="BT1151" i="12"/>
  <c r="CB1151" i="12"/>
  <c r="CJ1151" i="12"/>
  <c r="CR1151" i="12"/>
  <c r="CZ1151" i="12"/>
  <c r="DH1151" i="12"/>
  <c r="K1152" i="12"/>
  <c r="S1152" i="12"/>
  <c r="AA1152" i="12"/>
  <c r="AI1152" i="12"/>
  <c r="AZ1130" i="12"/>
  <c r="BU1132" i="12"/>
  <c r="BL1133" i="12"/>
  <c r="M1134" i="12"/>
  <c r="BK1134" i="12"/>
  <c r="J1135" i="12"/>
  <c r="BR1135" i="12"/>
  <c r="L1136" i="12"/>
  <c r="BP1136" i="12"/>
  <c r="J1137" i="12"/>
  <c r="BK1137" i="12"/>
  <c r="Q1138" i="12"/>
  <c r="BF1138" i="12"/>
  <c r="CM1138" i="12"/>
  <c r="N1139" i="12"/>
  <c r="AX1139" i="12"/>
  <c r="CH1139" i="12"/>
  <c r="I1140" i="12"/>
  <c r="AO1140" i="12"/>
  <c r="BI1140" i="12"/>
  <c r="BX1140" i="12"/>
  <c r="CL1140" i="12"/>
  <c r="CX1140" i="12"/>
  <c r="F1141" i="12"/>
  <c r="R1141" i="12"/>
  <c r="AE1141" i="12"/>
  <c r="AS1141" i="12"/>
  <c r="BE1141" i="12"/>
  <c r="BR1141" i="12"/>
  <c r="CD1141" i="12"/>
  <c r="CQ1141" i="12"/>
  <c r="DE1141" i="12"/>
  <c r="L1142" i="12"/>
  <c r="Y1142" i="12"/>
  <c r="AK1142" i="12"/>
  <c r="AX1142" i="12"/>
  <c r="BL1142" i="12"/>
  <c r="BX1142" i="12"/>
  <c r="CK1142" i="12"/>
  <c r="CW1142" i="12"/>
  <c r="E1143" i="12"/>
  <c r="S1143" i="12"/>
  <c r="AE1143" i="12"/>
  <c r="AR1143" i="12"/>
  <c r="BD1143" i="12"/>
  <c r="BQ1143" i="12"/>
  <c r="CE1143" i="12"/>
  <c r="CQ1143" i="12"/>
  <c r="DD1143" i="12"/>
  <c r="K1144" i="12"/>
  <c r="X1144" i="12"/>
  <c r="AL1144" i="12"/>
  <c r="AX1144" i="12"/>
  <c r="BJ1144" i="12"/>
  <c r="BR1144" i="12"/>
  <c r="BZ1144" i="12"/>
  <c r="CH1144" i="12"/>
  <c r="CP1144" i="12"/>
  <c r="CX1144" i="12"/>
  <c r="DF1144" i="12"/>
  <c r="I1145" i="12"/>
  <c r="Q1145" i="12"/>
  <c r="Y1145" i="12"/>
  <c r="AG1145" i="12"/>
  <c r="AO1145" i="12"/>
  <c r="AW1145" i="12"/>
  <c r="BE1145" i="12"/>
  <c r="BM1145" i="12"/>
  <c r="BU1145" i="12"/>
  <c r="CC1145" i="12"/>
  <c r="CK1145" i="12"/>
  <c r="CS1145" i="12"/>
  <c r="DA1145" i="12"/>
  <c r="D1146" i="12"/>
  <c r="L1146" i="12"/>
  <c r="T1146" i="12"/>
  <c r="AB1146" i="12"/>
  <c r="AJ1146" i="12"/>
  <c r="AR1146" i="12"/>
  <c r="AZ1146" i="12"/>
  <c r="BH1146" i="12"/>
  <c r="BP1146" i="12"/>
  <c r="BX1146" i="12"/>
  <c r="CF1146" i="12"/>
  <c r="CN1146" i="12"/>
  <c r="CV1146" i="12"/>
  <c r="DD1146" i="12"/>
  <c r="G1147" i="12"/>
  <c r="O1147" i="12"/>
  <c r="W1147" i="12"/>
  <c r="AE1147" i="12"/>
  <c r="AM1147" i="12"/>
  <c r="AU1147" i="12"/>
  <c r="BC1147" i="12"/>
  <c r="BK1147" i="12"/>
  <c r="BS1147" i="12"/>
  <c r="CA1147" i="12"/>
  <c r="CI1147" i="12"/>
  <c r="CQ1147" i="12"/>
  <c r="CY1147" i="12"/>
  <c r="DG1147" i="12"/>
  <c r="J1148" i="12"/>
  <c r="R1148" i="12"/>
  <c r="Z1148" i="12"/>
  <c r="AH1148" i="12"/>
  <c r="AP1148" i="12"/>
  <c r="AX1148" i="12"/>
  <c r="BF1148" i="12"/>
  <c r="BN1148" i="12"/>
  <c r="BV1148" i="12"/>
  <c r="CD1148" i="12"/>
  <c r="CL1148" i="12"/>
  <c r="CT1148" i="12"/>
  <c r="DB1148" i="12"/>
  <c r="E1149" i="12"/>
  <c r="M1149" i="12"/>
  <c r="U1149" i="12"/>
  <c r="AC1149" i="12"/>
  <c r="AK1149" i="12"/>
  <c r="AS1149" i="12"/>
  <c r="BA1149" i="12"/>
  <c r="BI1149" i="12"/>
  <c r="BQ1149" i="12"/>
  <c r="BY1149" i="12"/>
  <c r="CG1149" i="12"/>
  <c r="CO1149" i="12"/>
  <c r="CW1149" i="12"/>
  <c r="DE1149" i="12"/>
  <c r="H1150" i="12"/>
  <c r="P1150" i="12"/>
  <c r="X1150" i="12"/>
  <c r="AF1150" i="12"/>
  <c r="AN1150" i="12"/>
  <c r="AV1150" i="12"/>
  <c r="BD1150" i="12"/>
  <c r="BL1150" i="12"/>
  <c r="BT1150" i="12"/>
  <c r="CB1150" i="12"/>
  <c r="CJ1150" i="12"/>
  <c r="CR1150" i="12"/>
  <c r="CZ1150" i="12"/>
  <c r="DH1150" i="12"/>
  <c r="K1151" i="12"/>
  <c r="S1151" i="12"/>
  <c r="AA1151" i="12"/>
  <c r="AI1151" i="12"/>
  <c r="AQ1151" i="12"/>
  <c r="AY1151" i="12"/>
  <c r="BG1151" i="12"/>
  <c r="BO1151" i="12"/>
  <c r="BW1151" i="12"/>
  <c r="CE1151" i="12"/>
  <c r="CM1151" i="12"/>
  <c r="CU1151" i="12"/>
  <c r="DC1151" i="12"/>
  <c r="F1152" i="12"/>
  <c r="N1152" i="12"/>
  <c r="V1152" i="12"/>
  <c r="AD1152" i="12"/>
  <c r="AL1152" i="12"/>
  <c r="AT1152" i="12"/>
  <c r="BB1152" i="12"/>
  <c r="BJ1152" i="12"/>
  <c r="BR1152" i="12"/>
  <c r="BZ1152" i="12"/>
  <c r="CH1152" i="12"/>
  <c r="CP1152" i="12"/>
  <c r="CX1152" i="12"/>
  <c r="DF1152" i="12"/>
  <c r="I1153" i="12"/>
  <c r="F1128" i="12"/>
  <c r="CT1132" i="12"/>
  <c r="CX1133" i="12"/>
  <c r="CC1134" i="12"/>
  <c r="BE1135" i="12"/>
  <c r="AE1136" i="12"/>
  <c r="W1137" i="12"/>
  <c r="DD1137" i="12"/>
  <c r="BO1138" i="12"/>
  <c r="M1139" i="12"/>
  <c r="F1131" i="12"/>
  <c r="BF1133" i="12"/>
  <c r="AD1134" i="12"/>
  <c r="R1135" i="12"/>
  <c r="DD1135" i="12"/>
  <c r="CC1136" i="12"/>
  <c r="BJ1137" i="12"/>
  <c r="AE1138" i="12"/>
  <c r="CQ1138" i="12"/>
  <c r="BB1131" i="12"/>
  <c r="BR1133" i="12"/>
  <c r="AY1134" i="12"/>
  <c r="X1135" i="12"/>
  <c r="D1136" i="12"/>
  <c r="CE1136" i="12"/>
  <c r="BV1137" i="12"/>
  <c r="AX1138" i="12"/>
  <c r="CU1138" i="12"/>
  <c r="AT1139" i="12"/>
  <c r="CT1139" i="12"/>
  <c r="AS1140" i="12"/>
  <c r="BU1140" i="12"/>
  <c r="CN1140" i="12"/>
  <c r="E1141" i="12"/>
  <c r="W1141" i="12"/>
  <c r="AT1141" i="12"/>
  <c r="BN1141" i="12"/>
  <c r="CH1141" i="12"/>
  <c r="DB1141" i="12"/>
  <c r="Q1142" i="12"/>
  <c r="AN1142" i="12"/>
  <c r="BH1142" i="12"/>
  <c r="CB1142" i="12"/>
  <c r="CV1142" i="12"/>
  <c r="K1143" i="12"/>
  <c r="AF1143" i="12"/>
  <c r="BA1143" i="12"/>
  <c r="BT1143" i="12"/>
  <c r="CO1143" i="12"/>
  <c r="DH1143" i="12"/>
  <c r="Z1144" i="12"/>
  <c r="AU1144" i="12"/>
  <c r="BL1144" i="12"/>
  <c r="BY1144" i="12"/>
  <c r="CK1144" i="12"/>
  <c r="CY1144" i="12"/>
  <c r="G1145" i="12"/>
  <c r="S1145" i="12"/>
  <c r="AF1145" i="12"/>
  <c r="AR1145" i="12"/>
  <c r="BF1145" i="12"/>
  <c r="BS1145" i="12"/>
  <c r="CE1145" i="12"/>
  <c r="CR1145" i="12"/>
  <c r="DD1145" i="12"/>
  <c r="M1146" i="12"/>
  <c r="Z1146" i="12"/>
  <c r="AL1146" i="12"/>
  <c r="AY1146" i="12"/>
  <c r="BK1146" i="12"/>
  <c r="BY1146" i="12"/>
  <c r="CL1146" i="12"/>
  <c r="CX1146" i="12"/>
  <c r="F1147" i="12"/>
  <c r="R1147" i="12"/>
  <c r="AF1147" i="12"/>
  <c r="AS1147" i="12"/>
  <c r="BE1147" i="12"/>
  <c r="BR1147" i="12"/>
  <c r="CD1147" i="12"/>
  <c r="CR1147" i="12"/>
  <c r="DE1147" i="12"/>
  <c r="L1148" i="12"/>
  <c r="Y1148" i="12"/>
  <c r="AK1148" i="12"/>
  <c r="AY1148" i="12"/>
  <c r="BL1148" i="12"/>
  <c r="BX1148" i="12"/>
  <c r="CK1148" i="12"/>
  <c r="CW1148" i="12"/>
  <c r="F1149" i="12"/>
  <c r="S1149" i="12"/>
  <c r="AE1149" i="12"/>
  <c r="AR1149" i="12"/>
  <c r="BD1149" i="12"/>
  <c r="BR1149" i="12"/>
  <c r="CE1149" i="12"/>
  <c r="CQ1149" i="12"/>
  <c r="DD1149" i="12"/>
  <c r="K1150" i="12"/>
  <c r="Y1150" i="12"/>
  <c r="AL1150" i="12"/>
  <c r="AX1150" i="12"/>
  <c r="BK1150" i="12"/>
  <c r="BW1150" i="12"/>
  <c r="Q1132" i="12"/>
  <c r="CE1133" i="12"/>
  <c r="BE1134" i="12"/>
  <c r="AJ1135" i="12"/>
  <c r="Q1136" i="12"/>
  <c r="DC1136" i="12"/>
  <c r="BX1137" i="12"/>
  <c r="AY1138" i="12"/>
  <c r="CY1138" i="12"/>
  <c r="BB1139" i="12"/>
  <c r="DF1139" i="12"/>
  <c r="AV1140" i="12"/>
  <c r="BV1140" i="12"/>
  <c r="CP1140" i="12"/>
  <c r="G1141" i="12"/>
  <c r="AC1141" i="12"/>
  <c r="AU1141" i="12"/>
  <c r="BQ1141" i="12"/>
  <c r="CI1141" i="12"/>
  <c r="DF1141" i="12"/>
  <c r="U1142" i="12"/>
  <c r="AO1142" i="12"/>
  <c r="BI1142" i="12"/>
  <c r="CC1142" i="12"/>
  <c r="CZ1142" i="12"/>
  <c r="O1143" i="12"/>
  <c r="AI1143" i="12"/>
  <c r="BC1143" i="12"/>
  <c r="BW1143" i="12"/>
  <c r="CR1143" i="12"/>
  <c r="H1144" i="12"/>
  <c r="AA1144" i="12"/>
  <c r="AV1144" i="12"/>
  <c r="BM1144" i="12"/>
  <c r="CA1144" i="12"/>
  <c r="CN1144" i="12"/>
  <c r="CZ1144" i="12"/>
  <c r="H1145" i="12"/>
  <c r="T1145" i="12"/>
  <c r="AH1145" i="12"/>
  <c r="AU1145" i="12"/>
  <c r="BG1145" i="12"/>
  <c r="BT1145" i="12"/>
  <c r="CF1145" i="12"/>
  <c r="CT1145" i="12"/>
  <c r="DG1145" i="12"/>
  <c r="N1146" i="12"/>
  <c r="AA1146" i="12"/>
  <c r="AM1146" i="12"/>
  <c r="BA1146" i="12"/>
  <c r="BN1146" i="12"/>
  <c r="BZ1146" i="12"/>
  <c r="CM1146" i="12"/>
  <c r="CY1146" i="12"/>
  <c r="H1147" i="12"/>
  <c r="U1147" i="12"/>
  <c r="AG1147" i="12"/>
  <c r="AT1147" i="12"/>
  <c r="BF1147" i="12"/>
  <c r="BT1147" i="12"/>
  <c r="CG1147" i="12"/>
  <c r="CS1147" i="12"/>
  <c r="DF1147" i="12"/>
  <c r="M1148" i="12"/>
  <c r="AA1148" i="12"/>
  <c r="AN1148" i="12"/>
  <c r="AZ1148" i="12"/>
  <c r="BM1148" i="12"/>
  <c r="BY1148" i="12"/>
  <c r="CM1148" i="12"/>
  <c r="CZ1148" i="12"/>
  <c r="G1149" i="12"/>
  <c r="T1149" i="12"/>
  <c r="AF1149" i="12"/>
  <c r="AT1149" i="12"/>
  <c r="BG1149" i="12"/>
  <c r="BS1149" i="12"/>
  <c r="CF1149" i="12"/>
  <c r="CR1149" i="12"/>
  <c r="DF1149" i="12"/>
  <c r="N1150" i="12"/>
  <c r="Z1150" i="12"/>
  <c r="AM1150" i="12"/>
  <c r="AY1150" i="12"/>
  <c r="BM1150" i="12"/>
  <c r="AF1133" i="12"/>
  <c r="DE1134" i="12"/>
  <c r="BK1136" i="12"/>
  <c r="R1138" i="12"/>
  <c r="Z1139" i="12"/>
  <c r="CO1139" i="12"/>
  <c r="BE1140" i="12"/>
  <c r="CH1140" i="12"/>
  <c r="DG1140" i="12"/>
  <c r="AG1141" i="12"/>
  <c r="BF1141" i="12"/>
  <c r="CG1141" i="12"/>
  <c r="D1142" i="12"/>
  <c r="AC1142" i="12"/>
  <c r="BD1142" i="12"/>
  <c r="CJ1142" i="12"/>
  <c r="D1143" i="12"/>
  <c r="AC1143" i="12"/>
  <c r="BH1143" i="12"/>
  <c r="CG1143" i="12"/>
  <c r="DG1143" i="12"/>
  <c r="AH1144" i="12"/>
  <c r="BG1144" i="12"/>
  <c r="BX1144" i="12"/>
  <c r="CQ1144" i="12"/>
  <c r="DG1144" i="12"/>
  <c r="R1145" i="12"/>
  <c r="AJ1145" i="12"/>
  <c r="AZ1145" i="12"/>
  <c r="BP1145" i="12"/>
  <c r="CJ1145" i="12"/>
  <c r="CZ1145" i="12"/>
  <c r="K1146" i="12"/>
  <c r="AD1146" i="12"/>
  <c r="AT1146" i="12"/>
  <c r="BJ1146" i="12"/>
  <c r="CD1146" i="12"/>
  <c r="CT1146" i="12"/>
  <c r="E1147" i="12"/>
  <c r="X1147" i="12"/>
  <c r="AN1147" i="12"/>
  <c r="BD1147" i="12"/>
  <c r="BV1147" i="12"/>
  <c r="CL1147" i="12"/>
  <c r="DB1147" i="12"/>
  <c r="Q1148" i="12"/>
  <c r="AG1148" i="12"/>
  <c r="AW1148" i="12"/>
  <c r="BP1148" i="12"/>
  <c r="CF1148" i="12"/>
  <c r="CV1148" i="12"/>
  <c r="K1149" i="12"/>
  <c r="AA1149" i="12"/>
  <c r="AQ1149" i="12"/>
  <c r="BJ1149" i="12"/>
  <c r="BZ1149" i="12"/>
  <c r="CP1149" i="12"/>
  <c r="DH1149" i="12"/>
  <c r="S1150" i="12"/>
  <c r="AI1150" i="12"/>
  <c r="BC1150" i="12"/>
  <c r="BS1150" i="12"/>
  <c r="CH1150" i="12"/>
  <c r="CT1150" i="12"/>
  <c r="DG1150" i="12"/>
  <c r="N1151" i="12"/>
  <c r="AB1151" i="12"/>
  <c r="AO1151" i="12"/>
  <c r="BA1151" i="12"/>
  <c r="BN1151" i="12"/>
  <c r="BZ1151" i="12"/>
  <c r="CN1151" i="12"/>
  <c r="DA1151" i="12"/>
  <c r="H1152" i="12"/>
  <c r="U1152" i="12"/>
  <c r="AG1152" i="12"/>
  <c r="AS1152" i="12"/>
  <c r="BD1152" i="12"/>
  <c r="BO1152" i="12"/>
  <c r="BY1152" i="12"/>
  <c r="CJ1152" i="12"/>
  <c r="CU1152" i="12"/>
  <c r="DE1152" i="12"/>
  <c r="K1153" i="12"/>
  <c r="S1153" i="12"/>
  <c r="AA1153" i="12"/>
  <c r="AI1153" i="12"/>
  <c r="AQ1153" i="12"/>
  <c r="AY1153" i="12"/>
  <c r="BG1153" i="12"/>
  <c r="BO1153" i="12"/>
  <c r="BW1153" i="12"/>
  <c r="CE1153" i="12"/>
  <c r="CM1153" i="12"/>
  <c r="CU1153" i="12"/>
  <c r="DC1153" i="12"/>
  <c r="F1154" i="12"/>
  <c r="N1154" i="12"/>
  <c r="V1154" i="12"/>
  <c r="AD1154" i="12"/>
  <c r="AL1154" i="12"/>
  <c r="AT1154" i="12"/>
  <c r="BB1154" i="12"/>
  <c r="BJ1154" i="12"/>
  <c r="BR1154" i="12"/>
  <c r="BZ1154" i="12"/>
  <c r="CH1154" i="12"/>
  <c r="CP1154" i="12"/>
  <c r="CX1154" i="12"/>
  <c r="DF1154" i="12"/>
  <c r="I1155" i="12"/>
  <c r="Q1155" i="12"/>
  <c r="Y1155" i="12"/>
  <c r="AG1155" i="12"/>
  <c r="AO1155" i="12"/>
  <c r="AW1155" i="12"/>
  <c r="BE1155" i="12"/>
  <c r="BM1155" i="12"/>
  <c r="BU1155" i="12"/>
  <c r="CC1155" i="12"/>
  <c r="CK1155" i="12"/>
  <c r="CS1155" i="12"/>
  <c r="DA1155" i="12"/>
  <c r="D1156" i="12"/>
  <c r="L1156" i="12"/>
  <c r="T1156" i="12"/>
  <c r="AB1156" i="12"/>
  <c r="AJ1156" i="12"/>
  <c r="AR1156" i="12"/>
  <c r="AZ1156" i="12"/>
  <c r="BH1156" i="12"/>
  <c r="BP1156" i="12"/>
  <c r="BX1156" i="12"/>
  <c r="CF1156" i="12"/>
  <c r="CN1156" i="12"/>
  <c r="CV1156" i="12"/>
  <c r="DD1156" i="12"/>
  <c r="G1157" i="12"/>
  <c r="O1157" i="12"/>
  <c r="W1157" i="12"/>
  <c r="AE1157" i="12"/>
  <c r="AM1157" i="12"/>
  <c r="AU1157" i="12"/>
  <c r="BC1157" i="12"/>
  <c r="BK1157" i="12"/>
  <c r="BS1157" i="12"/>
  <c r="CA1157" i="12"/>
  <c r="CI1157" i="12"/>
  <c r="CQ1157" i="12"/>
  <c r="CY1157" i="12"/>
  <c r="DG1157" i="12"/>
  <c r="J1158" i="12"/>
  <c r="R1158" i="12"/>
  <c r="Z1158" i="12"/>
  <c r="AH1158" i="12"/>
  <c r="AP1158" i="12"/>
  <c r="AX1158" i="12"/>
  <c r="BF1158" i="12"/>
  <c r="BN1158" i="12"/>
  <c r="BV1158" i="12"/>
  <c r="CD1158" i="12"/>
  <c r="CL1158" i="12"/>
  <c r="CT1158" i="12"/>
  <c r="DB1158" i="12"/>
  <c r="E1159" i="12"/>
  <c r="M1159" i="12"/>
  <c r="U1159" i="12"/>
  <c r="AC1159" i="12"/>
  <c r="AK1159" i="12"/>
  <c r="AS1159" i="12"/>
  <c r="BA1159" i="12"/>
  <c r="AY1133" i="12"/>
  <c r="F1135" i="12"/>
  <c r="BQ1136" i="12"/>
  <c r="Y1138" i="12"/>
  <c r="AC1139" i="12"/>
  <c r="E1140" i="12"/>
  <c r="BH1140" i="12"/>
  <c r="CI1140" i="12"/>
  <c r="I1141" i="12"/>
  <c r="AH1141" i="12"/>
  <c r="BI1141" i="12"/>
  <c r="CO1141" i="12"/>
  <c r="I1142" i="12"/>
  <c r="AH1142" i="12"/>
  <c r="BM1142" i="12"/>
  <c r="CL1142" i="12"/>
  <c r="G1143" i="12"/>
  <c r="AJ1143" i="12"/>
  <c r="BI1143" i="12"/>
  <c r="CI1143" i="12"/>
  <c r="J1144" i="12"/>
  <c r="AI1144" i="12"/>
  <c r="BI1144" i="12"/>
  <c r="CB1144" i="12"/>
  <c r="CR1144" i="12"/>
  <c r="DH1144" i="12"/>
  <c r="W1145" i="12"/>
  <c r="AM1145" i="12"/>
  <c r="BC1145" i="12"/>
  <c r="BV1145" i="12"/>
  <c r="CL1145" i="12"/>
  <c r="DB1145" i="12"/>
  <c r="O1146" i="12"/>
  <c r="AE1146" i="12"/>
  <c r="AU1146" i="12"/>
  <c r="BO1146" i="12"/>
  <c r="CE1146" i="12"/>
  <c r="CU1146" i="12"/>
  <c r="I1147" i="12"/>
  <c r="Y1147" i="12"/>
  <c r="AO1147" i="12"/>
  <c r="BI1147" i="12"/>
  <c r="BY1147" i="12"/>
  <c r="CO1147" i="12"/>
  <c r="DH1147" i="12"/>
  <c r="S1148" i="12"/>
  <c r="AI1148" i="12"/>
  <c r="BA1148" i="12"/>
  <c r="BQ1148" i="12"/>
  <c r="CG1148" i="12"/>
  <c r="DA1148" i="12"/>
  <c r="L1149" i="12"/>
  <c r="AB1149" i="12"/>
  <c r="AU1149" i="12"/>
  <c r="BK1149" i="12"/>
  <c r="CA1149" i="12"/>
  <c r="CU1149" i="12"/>
  <c r="F1150" i="12"/>
  <c r="V1150" i="12"/>
  <c r="AO1150" i="12"/>
  <c r="BE1150" i="12"/>
  <c r="BU1150" i="12"/>
  <c r="CI1150" i="12"/>
  <c r="CU1150" i="12"/>
  <c r="D1151" i="12"/>
  <c r="Q1151" i="12"/>
  <c r="AC1151" i="12"/>
  <c r="AP1151" i="12"/>
  <c r="BB1151" i="12"/>
  <c r="BP1151" i="12"/>
  <c r="CC1151" i="12"/>
  <c r="CO1151" i="12"/>
  <c r="DB1151" i="12"/>
  <c r="I1152" i="12"/>
  <c r="W1152" i="12"/>
  <c r="AJ1152" i="12"/>
  <c r="AU1152" i="12"/>
  <c r="BE1152" i="12"/>
  <c r="BP1152" i="12"/>
  <c r="CA1152" i="12"/>
  <c r="CK1152" i="12"/>
  <c r="CV1152" i="12"/>
  <c r="DG1152" i="12"/>
  <c r="L1153" i="12"/>
  <c r="T1153" i="12"/>
  <c r="AB1153" i="12"/>
  <c r="AJ1153" i="12"/>
  <c r="AR1153" i="12"/>
  <c r="AZ1153" i="12"/>
  <c r="BH1153" i="12"/>
  <c r="BP1153" i="12"/>
  <c r="BX1153" i="12"/>
  <c r="CF1153" i="12"/>
  <c r="CN1153" i="12"/>
  <c r="CV1153" i="12"/>
  <c r="DD1153" i="12"/>
  <c r="G1154" i="12"/>
  <c r="O1154" i="12"/>
  <c r="W1154" i="12"/>
  <c r="AE1154" i="12"/>
  <c r="AM1154" i="12"/>
  <c r="AU1154" i="12"/>
  <c r="BC1154" i="12"/>
  <c r="BK1154" i="12"/>
  <c r="BS1154" i="12"/>
  <c r="CA1154" i="12"/>
  <c r="CI1154" i="12"/>
  <c r="CQ1154" i="12"/>
  <c r="CY1154" i="12"/>
  <c r="DG1154" i="12"/>
  <c r="J1155" i="12"/>
  <c r="R1155" i="12"/>
  <c r="Z1155" i="12"/>
  <c r="AH1155" i="12"/>
  <c r="AP1155" i="12"/>
  <c r="AX1155" i="12"/>
  <c r="BF1155" i="12"/>
  <c r="BN1155" i="12"/>
  <c r="BV1155" i="12"/>
  <c r="CD1155" i="12"/>
  <c r="CL1155" i="12"/>
  <c r="CT1155" i="12"/>
  <c r="DB1155" i="12"/>
  <c r="E1156" i="12"/>
  <c r="M1156" i="12"/>
  <c r="U1156" i="12"/>
  <c r="AC1156" i="12"/>
  <c r="AK1156" i="12"/>
  <c r="AS1156" i="12"/>
  <c r="BA1156" i="12"/>
  <c r="BI1156" i="12"/>
  <c r="BQ1156" i="12"/>
  <c r="BY1156" i="12"/>
  <c r="CG1156" i="12"/>
  <c r="CO1156" i="12"/>
  <c r="CW1156" i="12"/>
  <c r="DE1156" i="12"/>
  <c r="H1157" i="12"/>
  <c r="P1157" i="12"/>
  <c r="X1157" i="12"/>
  <c r="AF1157" i="12"/>
  <c r="AN1157" i="12"/>
  <c r="AV1157" i="12"/>
  <c r="BD1157" i="12"/>
  <c r="BL1157" i="12"/>
  <c r="BT1157" i="12"/>
  <c r="CB1157" i="12"/>
  <c r="CJ1157" i="12"/>
  <c r="CR1157" i="12"/>
  <c r="CZ1157" i="12"/>
  <c r="DH1157" i="12"/>
  <c r="K1158" i="12"/>
  <c r="S1158" i="12"/>
  <c r="AA1158" i="12"/>
  <c r="AI1158" i="12"/>
  <c r="AQ1158" i="12"/>
  <c r="AY1158" i="12"/>
  <c r="BG1158" i="12"/>
  <c r="BO1158" i="12"/>
  <c r="BW1158" i="12"/>
  <c r="CE1158" i="12"/>
  <c r="CM1158" i="12"/>
  <c r="CU1158" i="12"/>
  <c r="DC1158" i="12"/>
  <c r="F1159" i="12"/>
  <c r="N1159" i="12"/>
  <c r="V1159" i="12"/>
  <c r="AD1159" i="12"/>
  <c r="AL1159" i="12"/>
  <c r="AT1159" i="12"/>
  <c r="BO1127" i="12"/>
  <c r="Q1134" i="12"/>
  <c r="AC1136" i="12"/>
  <c r="BG1138" i="12"/>
  <c r="BN1139" i="12"/>
  <c r="AN1140" i="12"/>
  <c r="CM1140" i="12"/>
  <c r="Q1141" i="12"/>
  <c r="BB1141" i="12"/>
  <c r="CP1141" i="12"/>
  <c r="P1142" i="12"/>
  <c r="AZ1142" i="12"/>
  <c r="CS1129" i="12"/>
  <c r="Y1134" i="12"/>
  <c r="AY1136" i="12"/>
  <c r="BS1138" i="12"/>
  <c r="BY1139" i="12"/>
  <c r="AW1140" i="12"/>
  <c r="CU1140" i="12"/>
  <c r="U1141" i="12"/>
  <c r="BC1141" i="12"/>
  <c r="CS1141" i="12"/>
  <c r="X1142" i="12"/>
  <c r="BA1142" i="12"/>
  <c r="DA1129" i="12"/>
  <c r="BY1134" i="12"/>
  <c r="F1137" i="12"/>
  <c r="CD1138" i="12"/>
  <c r="BZ1139" i="12"/>
  <c r="BL1140" i="12"/>
  <c r="CV1140" i="12"/>
  <c r="V1141" i="12"/>
  <c r="BJ1141" i="12"/>
  <c r="CT1141" i="12"/>
  <c r="Z1142" i="12"/>
  <c r="BN1142" i="12"/>
  <c r="CM1130" i="12"/>
  <c r="CE1134" i="12"/>
  <c r="X1137" i="12"/>
  <c r="CL1138" i="12"/>
  <c r="CL1139" i="12"/>
  <c r="BM1140" i="12"/>
  <c r="CY1140" i="12"/>
  <c r="AD1141" i="12"/>
  <c r="BS1141" i="12"/>
  <c r="CW1141" i="12"/>
  <c r="AB1142" i="12"/>
  <c r="BP1142" i="12"/>
  <c r="Y1132" i="12"/>
  <c r="AX1135" i="12"/>
  <c r="AE1137" i="12"/>
  <c r="F1139" i="12"/>
  <c r="M1140" i="12"/>
  <c r="BN1140" i="12"/>
  <c r="DB1140" i="12"/>
  <c r="AK1141" i="12"/>
  <c r="BU1141" i="12"/>
  <c r="DA1141" i="12"/>
  <c r="AJ1142" i="12"/>
  <c r="BU1142" i="12"/>
  <c r="L1133" i="12"/>
  <c r="BV1135" i="12"/>
  <c r="BD1137" i="12"/>
  <c r="V1139" i="12"/>
  <c r="U1140" i="12"/>
  <c r="BZ1140" i="12"/>
  <c r="DC1140" i="12"/>
  <c r="AO1141" i="12"/>
  <c r="BV1141" i="12"/>
  <c r="DG1141" i="12"/>
  <c r="AP1142" i="12"/>
  <c r="BV1142" i="12"/>
  <c r="CJ1133" i="12"/>
  <c r="BX1135" i="12"/>
  <c r="CJ1137" i="12"/>
  <c r="AS1139" i="12"/>
  <c r="X1140" i="12"/>
  <c r="CA1140" i="12"/>
  <c r="J1141" i="12"/>
  <c r="AP1141" i="12"/>
  <c r="CA1141" i="12"/>
  <c r="J1142" i="12"/>
  <c r="AV1142" i="12"/>
  <c r="BY1142" i="12"/>
  <c r="H1143" i="12"/>
  <c r="AS1143" i="12"/>
  <c r="CB1143" i="12"/>
  <c r="N1144" i="12"/>
  <c r="AP1144" i="12"/>
  <c r="BT1144" i="12"/>
  <c r="CS1144" i="12"/>
  <c r="K1145" i="12"/>
  <c r="AE1145" i="12"/>
  <c r="BD1145" i="12"/>
  <c r="CA1145" i="12"/>
  <c r="CV1145" i="12"/>
  <c r="R1146" i="12"/>
  <c r="AK1146" i="12"/>
  <c r="BG1146" i="12"/>
  <c r="CG1146" i="12"/>
  <c r="DC1146" i="12"/>
  <c r="Q1147" i="12"/>
  <c r="AP1147" i="12"/>
  <c r="BM1147" i="12"/>
  <c r="CJ1147" i="12"/>
  <c r="D1148" i="12"/>
  <c r="X1148" i="12"/>
  <c r="AS1148" i="12"/>
  <c r="BT1148" i="12"/>
  <c r="CO1148" i="12"/>
  <c r="D1149" i="12"/>
  <c r="AD1149" i="12"/>
  <c r="AZ1149" i="12"/>
  <c r="BW1149" i="12"/>
  <c r="CV1149" i="12"/>
  <c r="J1150" i="12"/>
  <c r="AG1150" i="12"/>
  <c r="BF1150" i="12"/>
  <c r="CA1150" i="12"/>
  <c r="CQ1150" i="12"/>
  <c r="E1151" i="12"/>
  <c r="U1151" i="12"/>
  <c r="AK1151" i="12"/>
  <c r="BE1151" i="12"/>
  <c r="BU1151" i="12"/>
  <c r="CK1151" i="12"/>
  <c r="DD1151" i="12"/>
  <c r="O1152" i="12"/>
  <c r="AE1152" i="12"/>
  <c r="AV1152" i="12"/>
  <c r="BI1152" i="12"/>
  <c r="BW1152" i="12"/>
  <c r="CM1152" i="12"/>
  <c r="CZ1152" i="12"/>
  <c r="H1153" i="12"/>
  <c r="U1153" i="12"/>
  <c r="AE1153" i="12"/>
  <c r="AO1153" i="12"/>
  <c r="BA1153" i="12"/>
  <c r="BK1153" i="12"/>
  <c r="BU1153" i="12"/>
  <c r="CG1153" i="12"/>
  <c r="CQ1153" i="12"/>
  <c r="DA1153" i="12"/>
  <c r="H1154" i="12"/>
  <c r="R1154" i="12"/>
  <c r="AB1154" i="12"/>
  <c r="AN1154" i="12"/>
  <c r="AX1154" i="12"/>
  <c r="BH1154" i="12"/>
  <c r="BT1154" i="12"/>
  <c r="CD1154" i="12"/>
  <c r="CN1154" i="12"/>
  <c r="CZ1154" i="12"/>
  <c r="E1155" i="12"/>
  <c r="O1155" i="12"/>
  <c r="AA1155" i="12"/>
  <c r="AK1155" i="12"/>
  <c r="AU1155" i="12"/>
  <c r="BG1155" i="12"/>
  <c r="BQ1155" i="12"/>
  <c r="CA1155" i="12"/>
  <c r="CM1155" i="12"/>
  <c r="CW1155" i="12"/>
  <c r="DG1155" i="12"/>
  <c r="N1156" i="12"/>
  <c r="X1156" i="12"/>
  <c r="AH1156" i="12"/>
  <c r="AT1156" i="12"/>
  <c r="BD1156" i="12"/>
  <c r="BN1156" i="12"/>
  <c r="BZ1156" i="12"/>
  <c r="CJ1156" i="12"/>
  <c r="CT1156" i="12"/>
  <c r="DF1156" i="12"/>
  <c r="K1157" i="12"/>
  <c r="U1157" i="12"/>
  <c r="AG1157" i="12"/>
  <c r="AQ1157" i="12"/>
  <c r="BA1157" i="12"/>
  <c r="BM1157" i="12"/>
  <c r="BW1157" i="12"/>
  <c r="CG1157" i="12"/>
  <c r="CS1157" i="12"/>
  <c r="DC1157" i="12"/>
  <c r="H1158" i="12"/>
  <c r="T1158" i="12"/>
  <c r="AD1158" i="12"/>
  <c r="AN1158" i="12"/>
  <c r="AZ1158" i="12"/>
  <c r="BJ1158" i="12"/>
  <c r="BT1158" i="12"/>
  <c r="CF1158" i="12"/>
  <c r="CP1158" i="12"/>
  <c r="CZ1158" i="12"/>
  <c r="G1159" i="12"/>
  <c r="Q1159" i="12"/>
  <c r="AA1159" i="12"/>
  <c r="AM1159" i="12"/>
  <c r="AW1159" i="12"/>
  <c r="BF1159" i="12"/>
  <c r="BN1159" i="12"/>
  <c r="BV1159" i="12"/>
  <c r="CD1159" i="12"/>
  <c r="CL1159" i="12"/>
  <c r="CT1159" i="12"/>
  <c r="DB1159" i="12"/>
  <c r="E1160" i="12"/>
  <c r="M1160" i="12"/>
  <c r="U1160" i="12"/>
  <c r="AC1160" i="12"/>
  <c r="AK1160" i="12"/>
  <c r="AS1160" i="12"/>
  <c r="BA1160" i="12"/>
  <c r="BI1160" i="12"/>
  <c r="BQ1160" i="12"/>
  <c r="BY1160" i="12"/>
  <c r="CG1160" i="12"/>
  <c r="CO1160" i="12"/>
  <c r="CW1160" i="12"/>
  <c r="DE1160" i="12"/>
  <c r="H1161" i="12"/>
  <c r="P1161" i="12"/>
  <c r="X1161" i="12"/>
  <c r="AF1161" i="12"/>
  <c r="AN1161" i="12"/>
  <c r="AV1161" i="12"/>
  <c r="BD1161" i="12"/>
  <c r="BL1161" i="12"/>
  <c r="BT1161" i="12"/>
  <c r="CB1161" i="12"/>
  <c r="CJ1161" i="12"/>
  <c r="CR1161" i="12"/>
  <c r="CZ1161" i="12"/>
  <c r="DH1161" i="12"/>
  <c r="K1162" i="12"/>
  <c r="S1162" i="12"/>
  <c r="AA1162" i="12"/>
  <c r="AI1162" i="12"/>
  <c r="AQ1162" i="12"/>
  <c r="AY1162" i="12"/>
  <c r="BG1162" i="12"/>
  <c r="BO1162" i="12"/>
  <c r="BW1162" i="12"/>
  <c r="CE1162" i="12"/>
  <c r="CM1162" i="12"/>
  <c r="CU1162" i="12"/>
  <c r="DC1162" i="12"/>
  <c r="F1163" i="12"/>
  <c r="N1163" i="12"/>
  <c r="V1163" i="12"/>
  <c r="AD1163" i="12"/>
  <c r="AL1163" i="12"/>
  <c r="AT1163" i="12"/>
  <c r="BB1163" i="12"/>
  <c r="BJ1163" i="12"/>
  <c r="BR1163" i="12"/>
  <c r="BZ1163" i="12"/>
  <c r="CH1163" i="12"/>
  <c r="CP1163" i="12"/>
  <c r="CX1163" i="12"/>
  <c r="DF1163" i="12"/>
  <c r="I1164" i="12"/>
  <c r="Q1164" i="12"/>
  <c r="Y1164" i="12"/>
  <c r="AG1164" i="12"/>
  <c r="AO1164" i="12"/>
  <c r="AW1164" i="12"/>
  <c r="BE1164" i="12"/>
  <c r="BM1164" i="12"/>
  <c r="BU1164" i="12"/>
  <c r="CC1164" i="12"/>
  <c r="CK1164" i="12"/>
  <c r="CS1164" i="12"/>
  <c r="DA1164" i="12"/>
  <c r="D1165" i="12"/>
  <c r="L1165" i="12"/>
  <c r="T1165" i="12"/>
  <c r="AB1165" i="12"/>
  <c r="AJ1165" i="12"/>
  <c r="AR1165" i="12"/>
  <c r="AZ1165" i="12"/>
  <c r="BH1165" i="12"/>
  <c r="BP1165" i="12"/>
  <c r="BX1165" i="12"/>
  <c r="CF1165" i="12"/>
  <c r="CN1165" i="12"/>
  <c r="CV1165" i="12"/>
  <c r="DD1165" i="12"/>
  <c r="G1166" i="12"/>
  <c r="O1166" i="12"/>
  <c r="W1166" i="12"/>
  <c r="AE1166" i="12"/>
  <c r="AM1166" i="12"/>
  <c r="AU1166" i="12"/>
  <c r="BC1166" i="12"/>
  <c r="BK1166" i="12"/>
  <c r="BS1166" i="12"/>
  <c r="CA1166" i="12"/>
  <c r="CI1166" i="12"/>
  <c r="CQ1166" i="12"/>
  <c r="CY1166" i="12"/>
  <c r="DG1166" i="12"/>
  <c r="J1167" i="12"/>
  <c r="R1167" i="12"/>
  <c r="Z1167" i="12"/>
  <c r="AH1167" i="12"/>
  <c r="AP1167" i="12"/>
  <c r="AX1167" i="12"/>
  <c r="BF1167" i="12"/>
  <c r="BN1167" i="12"/>
  <c r="BV1167" i="12"/>
  <c r="CD1167" i="12"/>
  <c r="CL1167" i="12"/>
  <c r="CT1167" i="12"/>
  <c r="DB1167" i="12"/>
  <c r="E1168" i="12"/>
  <c r="M1168" i="12"/>
  <c r="U1168" i="12"/>
  <c r="AC1168" i="12"/>
  <c r="AK1168" i="12"/>
  <c r="AS1168" i="12"/>
  <c r="BA1168" i="12"/>
  <c r="BI1168" i="12"/>
  <c r="BQ1168" i="12"/>
  <c r="BY1168" i="12"/>
  <c r="CG1168" i="12"/>
  <c r="CO1168" i="12"/>
  <c r="CW1168" i="12"/>
  <c r="DE1168" i="12"/>
  <c r="H1169" i="12"/>
  <c r="P1169" i="12"/>
  <c r="X1169" i="12"/>
  <c r="AF1169" i="12"/>
  <c r="AN1169" i="12"/>
  <c r="AV1169" i="12"/>
  <c r="BD1169" i="12"/>
  <c r="BL1169" i="12"/>
  <c r="BT1169" i="12"/>
  <c r="CB1169" i="12"/>
  <c r="CJ1169" i="12"/>
  <c r="CR1169" i="12"/>
  <c r="CZ1169" i="12"/>
  <c r="DH1169" i="12"/>
  <c r="K1170" i="12"/>
  <c r="S1170" i="12"/>
  <c r="AA1170" i="12"/>
  <c r="AI1170" i="12"/>
  <c r="AQ1170" i="12"/>
  <c r="AY1170" i="12"/>
  <c r="BG1170" i="12"/>
  <c r="BO1170" i="12"/>
  <c r="BW1170" i="12"/>
  <c r="CE1170" i="12"/>
  <c r="CM1170" i="12"/>
  <c r="CU1170" i="12"/>
  <c r="DC1170" i="12"/>
  <c r="F1171" i="12"/>
  <c r="N1171" i="12"/>
  <c r="V1171" i="12"/>
  <c r="AD1171" i="12"/>
  <c r="AL1171" i="12"/>
  <c r="AT1171" i="12"/>
  <c r="BB1171" i="12"/>
  <c r="BJ1171" i="12"/>
  <c r="BR1171" i="12"/>
  <c r="BZ1171" i="12"/>
  <c r="CH1171" i="12"/>
  <c r="CP1171" i="12"/>
  <c r="CX1171" i="12"/>
  <c r="DF1171" i="12"/>
  <c r="I1172" i="12"/>
  <c r="Q1172" i="12"/>
  <c r="Y1172" i="12"/>
  <c r="AG1172" i="12"/>
  <c r="AO1172" i="12"/>
  <c r="AW1172" i="12"/>
  <c r="BE1172" i="12"/>
  <c r="BM1172" i="12"/>
  <c r="BU1172" i="12"/>
  <c r="CC1172" i="12"/>
  <c r="CK1172" i="12"/>
  <c r="CS1172" i="12"/>
  <c r="DA1172" i="12"/>
  <c r="D1173" i="12"/>
  <c r="L1173" i="12"/>
  <c r="T1173" i="12"/>
  <c r="AB1173" i="12"/>
  <c r="AJ1173" i="12"/>
  <c r="AR1173" i="12"/>
  <c r="AZ1173" i="12"/>
  <c r="BH1173" i="12"/>
  <c r="BP1173" i="12"/>
  <c r="BX1173" i="12"/>
  <c r="CF1173" i="12"/>
  <c r="CN1173" i="12"/>
  <c r="CV1173" i="12"/>
  <c r="DD1173" i="12"/>
  <c r="G1174" i="12"/>
  <c r="O1174" i="12"/>
  <c r="W1174" i="12"/>
  <c r="AE1174" i="12"/>
  <c r="AM1174" i="12"/>
  <c r="AU1174" i="12"/>
  <c r="BC1174" i="12"/>
  <c r="BK1174" i="12"/>
  <c r="BS1174" i="12"/>
  <c r="CA1174" i="12"/>
  <c r="CI1174" i="12"/>
  <c r="CQ1174" i="12"/>
  <c r="CY1174" i="12"/>
  <c r="DG1174" i="12"/>
  <c r="J1175" i="12"/>
  <c r="F1134" i="12"/>
  <c r="CJ1135" i="12"/>
  <c r="DH1137" i="12"/>
  <c r="BF1139" i="12"/>
  <c r="AG1140" i="12"/>
  <c r="CD1140" i="12"/>
  <c r="O1141" i="12"/>
  <c r="AW1141" i="12"/>
  <c r="CC1141" i="12"/>
  <c r="M1142" i="12"/>
  <c r="AW1142" i="12"/>
  <c r="CG1142" i="12"/>
  <c r="P1143" i="12"/>
  <c r="AU1143" i="12"/>
  <c r="CF1143" i="12"/>
  <c r="O1144" i="12"/>
  <c r="AY1144" i="12"/>
  <c r="BU1144" i="12"/>
  <c r="CV1144" i="12"/>
  <c r="L1145" i="12"/>
  <c r="AI1145" i="12"/>
  <c r="BH1145" i="12"/>
  <c r="CB1145" i="12"/>
  <c r="CY1145" i="12"/>
  <c r="S1146" i="12"/>
  <c r="AP1146" i="12"/>
  <c r="BI1146" i="12"/>
  <c r="CH1146" i="12"/>
  <c r="DE1146" i="12"/>
  <c r="V1147" i="12"/>
  <c r="AV1147" i="12"/>
  <c r="BN1147" i="12"/>
  <c r="CK1147" i="12"/>
  <c r="E1148" i="12"/>
  <c r="AB1148" i="12"/>
  <c r="AV1148" i="12"/>
  <c r="BU1148" i="12"/>
  <c r="CR1148" i="12"/>
  <c r="H1149" i="12"/>
  <c r="AI1149" i="12"/>
  <c r="BB1149" i="12"/>
  <c r="BX1149" i="12"/>
  <c r="CX1149" i="12"/>
  <c r="O1150" i="12"/>
  <c r="AH1150" i="12"/>
  <c r="BG1150" i="12"/>
  <c r="CC1150" i="12"/>
  <c r="CS1150" i="12"/>
  <c r="F1151" i="12"/>
  <c r="V1151" i="12"/>
  <c r="AL1151" i="12"/>
  <c r="BF1151" i="12"/>
  <c r="BV1151" i="12"/>
  <c r="CL1151" i="12"/>
  <c r="DE1151" i="12"/>
  <c r="P1152" i="12"/>
  <c r="AF1152" i="12"/>
  <c r="AW1152" i="12"/>
  <c r="BK1152" i="12"/>
  <c r="BX1152" i="12"/>
  <c r="CN1152" i="12"/>
  <c r="DA1152" i="12"/>
  <c r="J1153" i="12"/>
  <c r="V1153" i="12"/>
  <c r="AF1153" i="12"/>
  <c r="AP1153" i="12"/>
  <c r="BB1153" i="12"/>
  <c r="BL1153" i="12"/>
  <c r="BV1153" i="12"/>
  <c r="CH1153" i="12"/>
  <c r="CR1153" i="12"/>
  <c r="DB1153" i="12"/>
  <c r="I1154" i="12"/>
  <c r="S1154" i="12"/>
  <c r="AC1154" i="12"/>
  <c r="AO1154" i="12"/>
  <c r="AY1154" i="12"/>
  <c r="BI1154" i="12"/>
  <c r="BU1154" i="12"/>
  <c r="CE1154" i="12"/>
  <c r="CO1154" i="12"/>
  <c r="DA1154" i="12"/>
  <c r="F1155" i="12"/>
  <c r="P1155" i="12"/>
  <c r="AB1155" i="12"/>
  <c r="AL1155" i="12"/>
  <c r="AV1155" i="12"/>
  <c r="BH1155" i="12"/>
  <c r="BR1155" i="12"/>
  <c r="CB1155" i="12"/>
  <c r="CN1155" i="12"/>
  <c r="CX1155" i="12"/>
  <c r="DH1155" i="12"/>
  <c r="O1156" i="12"/>
  <c r="Y1156" i="12"/>
  <c r="AI1156" i="12"/>
  <c r="AU1156" i="12"/>
  <c r="BE1156" i="12"/>
  <c r="BO1156" i="12"/>
  <c r="CA1156" i="12"/>
  <c r="CK1156" i="12"/>
  <c r="CU1156" i="12"/>
  <c r="DG1156" i="12"/>
  <c r="L1157" i="12"/>
  <c r="V1157" i="12"/>
  <c r="AH1157" i="12"/>
  <c r="AR1157" i="12"/>
  <c r="BB1157" i="12"/>
  <c r="BN1157" i="12"/>
  <c r="BX1157" i="12"/>
  <c r="CH1157" i="12"/>
  <c r="CT1157" i="12"/>
  <c r="DD1157" i="12"/>
  <c r="I1158" i="12"/>
  <c r="U1158" i="12"/>
  <c r="AE1158" i="12"/>
  <c r="AO1158" i="12"/>
  <c r="BA1158" i="12"/>
  <c r="BK1158" i="12"/>
  <c r="BU1158" i="12"/>
  <c r="CG1158" i="12"/>
  <c r="CQ1158" i="12"/>
  <c r="DA1158" i="12"/>
  <c r="H1159" i="12"/>
  <c r="R1159" i="12"/>
  <c r="AB1159" i="12"/>
  <c r="AN1159" i="12"/>
  <c r="AX1159" i="12"/>
  <c r="BG1159" i="12"/>
  <c r="BO1159" i="12"/>
  <c r="BW1159" i="12"/>
  <c r="CE1159" i="12"/>
  <c r="CM1159" i="12"/>
  <c r="CU1159" i="12"/>
  <c r="DC1159" i="12"/>
  <c r="F1160" i="12"/>
  <c r="N1160" i="12"/>
  <c r="V1160" i="12"/>
  <c r="AD1160" i="12"/>
  <c r="AL1160" i="12"/>
  <c r="AT1160" i="12"/>
  <c r="BB1160" i="12"/>
  <c r="BJ1160" i="12"/>
  <c r="BR1160" i="12"/>
  <c r="BZ1160" i="12"/>
  <c r="CH1160" i="12"/>
  <c r="CP1160" i="12"/>
  <c r="CX1160" i="12"/>
  <c r="DF1160" i="12"/>
  <c r="I1161" i="12"/>
  <c r="Q1161" i="12"/>
  <c r="Y1161" i="12"/>
  <c r="AG1161" i="12"/>
  <c r="AO1161" i="12"/>
  <c r="AW1161" i="12"/>
  <c r="BE1161" i="12"/>
  <c r="BM1161" i="12"/>
  <c r="BU1161" i="12"/>
  <c r="CC1161" i="12"/>
  <c r="CK1161" i="12"/>
  <c r="CS1161" i="12"/>
  <c r="DA1161" i="12"/>
  <c r="D1162" i="12"/>
  <c r="L1162" i="12"/>
  <c r="T1162" i="12"/>
  <c r="AB1162" i="12"/>
  <c r="AJ1162" i="12"/>
  <c r="AR1162" i="12"/>
  <c r="AZ1162" i="12"/>
  <c r="BH1162" i="12"/>
  <c r="BP1162" i="12"/>
  <c r="BX1162" i="12"/>
  <c r="CF1162" i="12"/>
  <c r="CN1162" i="12"/>
  <c r="CV1162" i="12"/>
  <c r="DD1162" i="12"/>
  <c r="G1163" i="12"/>
  <c r="O1163" i="12"/>
  <c r="W1163" i="12"/>
  <c r="AE1163" i="12"/>
  <c r="AM1163" i="12"/>
  <c r="AU1163" i="12"/>
  <c r="BC1163" i="12"/>
  <c r="BK1163" i="12"/>
  <c r="BS1163" i="12"/>
  <c r="CA1163" i="12"/>
  <c r="CI1163" i="12"/>
  <c r="CQ1163" i="12"/>
  <c r="CY1163" i="12"/>
  <c r="DG1163" i="12"/>
  <c r="J1164" i="12"/>
  <c r="R1164" i="12"/>
  <c r="Z1164" i="12"/>
  <c r="AH1164" i="12"/>
  <c r="AP1164" i="12"/>
  <c r="AX1164" i="12"/>
  <c r="BF1164" i="12"/>
  <c r="BN1164" i="12"/>
  <c r="BV1164" i="12"/>
  <c r="CD1164" i="12"/>
  <c r="CL1164" i="12"/>
  <c r="CT1164" i="12"/>
  <c r="DB1164" i="12"/>
  <c r="E1165" i="12"/>
  <c r="M1165" i="12"/>
  <c r="U1165" i="12"/>
  <c r="AC1165" i="12"/>
  <c r="AK1165" i="12"/>
  <c r="AS1165" i="12"/>
  <c r="BA1165" i="12"/>
  <c r="BI1165" i="12"/>
  <c r="BQ1165" i="12"/>
  <c r="BY1165" i="12"/>
  <c r="CG1165" i="12"/>
  <c r="CO1165" i="12"/>
  <c r="CW1165" i="12"/>
  <c r="DE1165" i="12"/>
  <c r="H1166" i="12"/>
  <c r="P1166" i="12"/>
  <c r="X1166" i="12"/>
  <c r="AF1166" i="12"/>
  <c r="AN1166" i="12"/>
  <c r="AV1166" i="12"/>
  <c r="BD1166" i="12"/>
  <c r="BL1166" i="12"/>
  <c r="BT1166" i="12"/>
  <c r="CB1166" i="12"/>
  <c r="CJ1166" i="12"/>
  <c r="CR1166" i="12"/>
  <c r="CZ1166" i="12"/>
  <c r="DH1166" i="12"/>
  <c r="K1167" i="12"/>
  <c r="S1167" i="12"/>
  <c r="AA1167" i="12"/>
  <c r="AI1167" i="12"/>
  <c r="AQ1167" i="12"/>
  <c r="AY1167" i="12"/>
  <c r="BG1167" i="12"/>
  <c r="BO1167" i="12"/>
  <c r="BW1167" i="12"/>
  <c r="CE1167" i="12"/>
  <c r="CM1167" i="12"/>
  <c r="CU1167" i="12"/>
  <c r="DC1167" i="12"/>
  <c r="F1168" i="12"/>
  <c r="N1168" i="12"/>
  <c r="V1168" i="12"/>
  <c r="AD1168" i="12"/>
  <c r="AL1168" i="12"/>
  <c r="AT1168" i="12"/>
  <c r="BB1168" i="12"/>
  <c r="BJ1168" i="12"/>
  <c r="BR1168" i="12"/>
  <c r="BZ1168" i="12"/>
  <c r="CH1168" i="12"/>
  <c r="CP1168" i="12"/>
  <c r="CX1168" i="12"/>
  <c r="DF1168" i="12"/>
  <c r="I1169" i="12"/>
  <c r="Q1169" i="12"/>
  <c r="Y1169" i="12"/>
  <c r="AG1169" i="12"/>
  <c r="AO1169" i="12"/>
  <c r="AW1169" i="12"/>
  <c r="BE1169" i="12"/>
  <c r="BM1169" i="12"/>
  <c r="BU1169" i="12"/>
  <c r="CC1169" i="12"/>
  <c r="CK1169" i="12"/>
  <c r="CS1169" i="12"/>
  <c r="DA1169" i="12"/>
  <c r="D1170" i="12"/>
  <c r="L1170" i="12"/>
  <c r="T1170" i="12"/>
  <c r="AB1170" i="12"/>
  <c r="AJ1170" i="12"/>
  <c r="AR1170" i="12"/>
  <c r="AZ1170" i="12"/>
  <c r="BH1170" i="12"/>
  <c r="BP1170" i="12"/>
  <c r="BX1170" i="12"/>
  <c r="CF1170" i="12"/>
  <c r="CN1170" i="12"/>
  <c r="CV1170" i="12"/>
  <c r="DD1170" i="12"/>
  <c r="G1171" i="12"/>
  <c r="O1171" i="12"/>
  <c r="W1171" i="12"/>
  <c r="AE1171" i="12"/>
  <c r="AM1171" i="12"/>
  <c r="AU1171" i="12"/>
  <c r="BC1171" i="12"/>
  <c r="BK1171" i="12"/>
  <c r="BS1171" i="12"/>
  <c r="CA1171" i="12"/>
  <c r="CI1171" i="12"/>
  <c r="CQ1171" i="12"/>
  <c r="CY1171" i="12"/>
  <c r="DG1171" i="12"/>
  <c r="J1172" i="12"/>
  <c r="R1172" i="12"/>
  <c r="Z1172" i="12"/>
  <c r="AH1172" i="12"/>
  <c r="AP1172" i="12"/>
  <c r="AX1172" i="12"/>
  <c r="BF1172" i="12"/>
  <c r="BN1172" i="12"/>
  <c r="BV1172" i="12"/>
  <c r="CD1172" i="12"/>
  <c r="CL1172" i="12"/>
  <c r="CT1172" i="12"/>
  <c r="DB1172" i="12"/>
  <c r="E1173" i="12"/>
  <c r="M1173" i="12"/>
  <c r="U1173" i="12"/>
  <c r="AC1173" i="12"/>
  <c r="AK1173" i="12"/>
  <c r="AS1173" i="12"/>
  <c r="BA1173" i="12"/>
  <c r="BI1173" i="12"/>
  <c r="BQ1173" i="12"/>
  <c r="BY1173" i="12"/>
  <c r="CG1173" i="12"/>
  <c r="CO1173" i="12"/>
  <c r="CW1173" i="12"/>
  <c r="DE1173" i="12"/>
  <c r="H1174" i="12"/>
  <c r="P1174" i="12"/>
  <c r="X1174" i="12"/>
  <c r="AF1174" i="12"/>
  <c r="AN1174" i="12"/>
  <c r="AV1174" i="12"/>
  <c r="BD1174" i="12"/>
  <c r="BL1174" i="12"/>
  <c r="BT1174" i="12"/>
  <c r="CB1174" i="12"/>
  <c r="CJ1174" i="12"/>
  <c r="CR1174" i="12"/>
  <c r="CZ1174" i="12"/>
  <c r="DH1174" i="12"/>
  <c r="K1175" i="12"/>
  <c r="CN1142" i="12"/>
  <c r="W1143" i="12"/>
  <c r="BS1143" i="12"/>
  <c r="P1144" i="12"/>
  <c r="BK1144" i="12"/>
  <c r="CJ1144" i="12"/>
  <c r="O1145" i="12"/>
  <c r="AQ1145" i="12"/>
  <c r="BW1145" i="12"/>
  <c r="DC1145" i="12"/>
  <c r="W1146" i="12"/>
  <c r="BC1146" i="12"/>
  <c r="CI1146" i="12"/>
  <c r="J1147" i="12"/>
  <c r="AK1147" i="12"/>
  <c r="BQ1147" i="12"/>
  <c r="CW1147" i="12"/>
  <c r="T1148" i="12"/>
  <c r="BD1148" i="12"/>
  <c r="CC1148" i="12"/>
  <c r="DE1148" i="12"/>
  <c r="AJ1149" i="12"/>
  <c r="BL1149" i="12"/>
  <c r="CM1149" i="12"/>
  <c r="Q1150" i="12"/>
  <c r="AT1150" i="12"/>
  <c r="BV1150" i="12"/>
  <c r="CX1150" i="12"/>
  <c r="L1151" i="12"/>
  <c r="AH1151" i="12"/>
  <c r="BH1151" i="12"/>
  <c r="CD1151" i="12"/>
  <c r="CW1151" i="12"/>
  <c r="Q1152" i="12"/>
  <c r="AN1152" i="12"/>
  <c r="BG1152" i="12"/>
  <c r="CB1152" i="12"/>
  <c r="CR1152" i="12"/>
  <c r="F1153" i="12"/>
  <c r="W1153" i="12"/>
  <c r="AK1153" i="12"/>
  <c r="AW1153" i="12"/>
  <c r="BM1153" i="12"/>
  <c r="CA1153" i="12"/>
  <c r="CO1153" i="12"/>
  <c r="DE1153" i="12"/>
  <c r="L1154" i="12"/>
  <c r="Z1154" i="12"/>
  <c r="AP1154" i="12"/>
  <c r="BD1154" i="12"/>
  <c r="BP1154" i="12"/>
  <c r="CF1154" i="12"/>
  <c r="CT1154" i="12"/>
  <c r="DH1154" i="12"/>
  <c r="S1155" i="12"/>
  <c r="AE1155" i="12"/>
  <c r="AS1155" i="12"/>
  <c r="BI1155" i="12"/>
  <c r="BW1155" i="12"/>
  <c r="CI1155" i="12"/>
  <c r="CY1155" i="12"/>
  <c r="H1156" i="12"/>
  <c r="V1156" i="12"/>
  <c r="AL1156" i="12"/>
  <c r="AX1156" i="12"/>
  <c r="BL1156" i="12"/>
  <c r="CB1156" i="12"/>
  <c r="CP1156" i="12"/>
  <c r="DB1156" i="12"/>
  <c r="M1157" i="12"/>
  <c r="AA1157" i="12"/>
  <c r="AO1157" i="12"/>
  <c r="BE1157" i="12"/>
  <c r="BQ1157" i="12"/>
  <c r="CE1157" i="12"/>
  <c r="CU1157" i="12"/>
  <c r="D1158" i="12"/>
  <c r="P1158" i="12"/>
  <c r="AF1158" i="12"/>
  <c r="AT1158" i="12"/>
  <c r="BH1158" i="12"/>
  <c r="BX1158" i="12"/>
  <c r="CJ1158" i="12"/>
  <c r="CX1158" i="12"/>
  <c r="I1159" i="12"/>
  <c r="CO1142" i="12"/>
  <c r="AB1143" i="12"/>
  <c r="CA1143" i="12"/>
  <c r="V1144" i="12"/>
  <c r="BP1144" i="12"/>
  <c r="CO1144" i="12"/>
  <c r="P1145" i="12"/>
  <c r="AV1145" i="12"/>
  <c r="BX1145" i="12"/>
  <c r="DH1145" i="12"/>
  <c r="AC1146" i="12"/>
  <c r="BF1146" i="12"/>
  <c r="CO1146" i="12"/>
  <c r="M1147" i="12"/>
  <c r="AL1147" i="12"/>
  <c r="BU1147" i="12"/>
  <c r="CX1147" i="12"/>
  <c r="U1148" i="12"/>
  <c r="BE1148" i="12"/>
  <c r="CE1148" i="12"/>
  <c r="DH1148" i="12"/>
  <c r="AL1149" i="12"/>
  <c r="BO1149" i="12"/>
  <c r="CN1149" i="12"/>
  <c r="R1150" i="12"/>
  <c r="AU1150" i="12"/>
  <c r="BZ1150" i="12"/>
  <c r="CY1150" i="12"/>
  <c r="M1151" i="12"/>
  <c r="AJ1151" i="12"/>
  <c r="BI1151" i="12"/>
  <c r="CF1151" i="12"/>
  <c r="CX1151" i="12"/>
  <c r="T1152" i="12"/>
  <c r="AO1152" i="12"/>
  <c r="BH1152" i="12"/>
  <c r="CC1152" i="12"/>
  <c r="CS1152" i="12"/>
  <c r="G1153" i="12"/>
  <c r="X1153" i="12"/>
  <c r="AL1153" i="12"/>
  <c r="AX1153" i="12"/>
  <c r="BN1153" i="12"/>
  <c r="CB1153" i="12"/>
  <c r="CP1153" i="12"/>
  <c r="DF1153" i="12"/>
  <c r="M1154" i="12"/>
  <c r="AA1154" i="12"/>
  <c r="AQ1154" i="12"/>
  <c r="BE1154" i="12"/>
  <c r="BQ1154" i="12"/>
  <c r="CG1154" i="12"/>
  <c r="CU1154" i="12"/>
  <c r="D1155" i="12"/>
  <c r="T1155" i="12"/>
  <c r="AF1155" i="12"/>
  <c r="AT1155" i="12"/>
  <c r="BJ1155" i="12"/>
  <c r="BX1155" i="12"/>
  <c r="CJ1155" i="12"/>
  <c r="CZ1155" i="12"/>
  <c r="I1156" i="12"/>
  <c r="W1156" i="12"/>
  <c r="AM1156" i="12"/>
  <c r="AY1156" i="12"/>
  <c r="BM1156" i="12"/>
  <c r="CC1156" i="12"/>
  <c r="CQ1156" i="12"/>
  <c r="DC1156" i="12"/>
  <c r="N1157" i="12"/>
  <c r="AB1157" i="12"/>
  <c r="AP1157" i="12"/>
  <c r="BF1157" i="12"/>
  <c r="BR1157" i="12"/>
  <c r="CF1157" i="12"/>
  <c r="CV1157" i="12"/>
  <c r="E1158" i="12"/>
  <c r="Q1158" i="12"/>
  <c r="AG1158" i="12"/>
  <c r="AU1158" i="12"/>
  <c r="BI1158" i="12"/>
  <c r="BY1158" i="12"/>
  <c r="CK1158" i="12"/>
  <c r="CY1158" i="12"/>
  <c r="J1159" i="12"/>
  <c r="X1159" i="12"/>
  <c r="CT1142" i="12"/>
  <c r="AN1143" i="12"/>
  <c r="CN1143" i="12"/>
  <c r="W1144" i="12"/>
  <c r="BQ1144" i="12"/>
  <c r="CW1144" i="12"/>
  <c r="X1145" i="12"/>
  <c r="AX1145" i="12"/>
  <c r="CD1145" i="12"/>
  <c r="E1146" i="12"/>
  <c r="AH1146" i="12"/>
  <c r="BQ1146" i="12"/>
  <c r="CP1146" i="12"/>
  <c r="N1147" i="12"/>
  <c r="AW1147" i="12"/>
  <c r="BZ1147" i="12"/>
  <c r="CZ1147" i="12"/>
  <c r="AC1148" i="12"/>
  <c r="BG1148" i="12"/>
  <c r="CJ1148" i="12"/>
  <c r="N1149" i="12"/>
  <c r="AM1149" i="12"/>
  <c r="BP1149" i="12"/>
  <c r="CY1149" i="12"/>
  <c r="W1150" i="12"/>
  <c r="AW1150" i="12"/>
  <c r="CD1150" i="12"/>
  <c r="DA1150" i="12"/>
  <c r="R1151" i="12"/>
  <c r="AR1151" i="12"/>
  <c r="BJ1151" i="12"/>
  <c r="CG1151" i="12"/>
  <c r="DF1151" i="12"/>
  <c r="X1152" i="12"/>
  <c r="AQ1152" i="12"/>
  <c r="BL1152" i="12"/>
  <c r="CE1152" i="12"/>
  <c r="CW1152" i="12"/>
  <c r="M1153" i="12"/>
  <c r="Y1153" i="12"/>
  <c r="AM1153" i="12"/>
  <c r="BC1153" i="12"/>
  <c r="BQ1153" i="12"/>
  <c r="CC1153" i="12"/>
  <c r="CS1153" i="12"/>
  <c r="DG1153" i="12"/>
  <c r="P1154" i="12"/>
  <c r="AF1154" i="12"/>
  <c r="AR1154" i="12"/>
  <c r="BF1154" i="12"/>
  <c r="BV1154" i="12"/>
  <c r="CJ1154" i="12"/>
  <c r="CV1154" i="12"/>
  <c r="G1155" i="12"/>
  <c r="U1155" i="12"/>
  <c r="AI1155" i="12"/>
  <c r="AY1155" i="12"/>
  <c r="BK1155" i="12"/>
  <c r="BY1155" i="12"/>
  <c r="CO1155" i="12"/>
  <c r="DC1155" i="12"/>
  <c r="J1156" i="12"/>
  <c r="Z1156" i="12"/>
  <c r="AN1156" i="12"/>
  <c r="BB1156" i="12"/>
  <c r="BR1156" i="12"/>
  <c r="CD1156" i="12"/>
  <c r="CR1156" i="12"/>
  <c r="DH1156" i="12"/>
  <c r="Q1157" i="12"/>
  <c r="AC1157" i="12"/>
  <c r="AS1157" i="12"/>
  <c r="BG1157" i="12"/>
  <c r="BU1157" i="12"/>
  <c r="CK1157" i="12"/>
  <c r="CW1157" i="12"/>
  <c r="F1158" i="12"/>
  <c r="V1158" i="12"/>
  <c r="AJ1158" i="12"/>
  <c r="AV1158" i="12"/>
  <c r="BL1158" i="12"/>
  <c r="BZ1158" i="12"/>
  <c r="CN1158" i="12"/>
  <c r="DD1158" i="12"/>
  <c r="K1159" i="12"/>
  <c r="Y1159" i="12"/>
  <c r="DA1142" i="12"/>
  <c r="AQ1143" i="12"/>
  <c r="CU1143" i="12"/>
  <c r="AD1144" i="12"/>
  <c r="BS1144" i="12"/>
  <c r="DA1144" i="12"/>
  <c r="Z1145" i="12"/>
  <c r="AY1145" i="12"/>
  <c r="CI1145" i="12"/>
  <c r="F1146" i="12"/>
  <c r="AI1146" i="12"/>
  <c r="BR1146" i="12"/>
  <c r="CQ1146" i="12"/>
  <c r="P1147" i="12"/>
  <c r="AX1147" i="12"/>
  <c r="CB1147" i="12"/>
  <c r="DA1147" i="12"/>
  <c r="AF1148" i="12"/>
  <c r="BH1148" i="12"/>
  <c r="CN1148" i="12"/>
  <c r="O1149" i="12"/>
  <c r="AN1149" i="12"/>
  <c r="BT1149" i="12"/>
  <c r="CZ1149" i="12"/>
  <c r="AA1150" i="12"/>
  <c r="BB1150" i="12"/>
  <c r="CE1150" i="12"/>
  <c r="DB1150" i="12"/>
  <c r="T1151" i="12"/>
  <c r="AS1151" i="12"/>
  <c r="BM1151" i="12"/>
  <c r="CH1151" i="12"/>
  <c r="D1152" i="12"/>
  <c r="Y1152" i="12"/>
  <c r="AR1152" i="12"/>
  <c r="BM1152" i="12"/>
  <c r="CF1152" i="12"/>
  <c r="CY1152" i="12"/>
  <c r="N1153" i="12"/>
  <c r="Z1153" i="12"/>
  <c r="AN1153" i="12"/>
  <c r="BD1153" i="12"/>
  <c r="BR1153" i="12"/>
  <c r="CD1153" i="12"/>
  <c r="CT1153" i="12"/>
  <c r="DH1153" i="12"/>
  <c r="Q1154" i="12"/>
  <c r="AG1154" i="12"/>
  <c r="AS1154" i="12"/>
  <c r="BG1154" i="12"/>
  <c r="BW1154" i="12"/>
  <c r="CK1154" i="12"/>
  <c r="CW1154" i="12"/>
  <c r="H1155" i="12"/>
  <c r="V1155" i="12"/>
  <c r="AJ1155" i="12"/>
  <c r="AZ1155" i="12"/>
  <c r="BL1155" i="12"/>
  <c r="BZ1155" i="12"/>
  <c r="CP1155" i="12"/>
  <c r="DD1155" i="12"/>
  <c r="K1156" i="12"/>
  <c r="AA1156" i="12"/>
  <c r="AO1156" i="12"/>
  <c r="BC1156" i="12"/>
  <c r="BS1156" i="12"/>
  <c r="CE1156" i="12"/>
  <c r="CS1156" i="12"/>
  <c r="D1157" i="12"/>
  <c r="R1157" i="12"/>
  <c r="AD1157" i="12"/>
  <c r="AT1157" i="12"/>
  <c r="BH1157" i="12"/>
  <c r="BV1157" i="12"/>
  <c r="CL1157" i="12"/>
  <c r="CX1157" i="12"/>
  <c r="G1158" i="12"/>
  <c r="W1158" i="12"/>
  <c r="AK1158" i="12"/>
  <c r="AW1158" i="12"/>
  <c r="BM1158" i="12"/>
  <c r="CA1158" i="12"/>
  <c r="CO1158" i="12"/>
  <c r="DE1158" i="12"/>
  <c r="L1159" i="12"/>
  <c r="Z1159" i="12"/>
  <c r="DB1142" i="12"/>
  <c r="AV1143" i="12"/>
  <c r="CV1143" i="12"/>
  <c r="AM1144" i="12"/>
  <c r="CC1144" i="12"/>
  <c r="DD1144" i="12"/>
  <c r="AA1145" i="12"/>
  <c r="BK1145" i="12"/>
  <c r="CM1145" i="12"/>
  <c r="G1146" i="12"/>
  <c r="AQ1146" i="12"/>
  <c r="BS1146" i="12"/>
  <c r="CW1146" i="12"/>
  <c r="Z1147" i="12"/>
  <c r="BA1147" i="12"/>
  <c r="CC1147" i="12"/>
  <c r="H1148" i="12"/>
  <c r="AJ1148" i="12"/>
  <c r="BI1148" i="12"/>
  <c r="CS1148" i="12"/>
  <c r="P1149" i="12"/>
  <c r="AV1149" i="12"/>
  <c r="CB1149" i="12"/>
  <c r="DC1149" i="12"/>
  <c r="AD1150" i="12"/>
  <c r="BJ1150" i="12"/>
  <c r="CK1150" i="12"/>
  <c r="DC1150" i="12"/>
  <c r="Y1151" i="12"/>
  <c r="AT1151" i="12"/>
  <c r="BQ1151" i="12"/>
  <c r="CP1151" i="12"/>
  <c r="E1152" i="12"/>
  <c r="AB1152" i="12"/>
  <c r="AY1152" i="12"/>
  <c r="BQ1152" i="12"/>
  <c r="CG1152" i="12"/>
  <c r="DC1152" i="12"/>
  <c r="O1153" i="12"/>
  <c r="AC1153" i="12"/>
  <c r="AS1153" i="12"/>
  <c r="BE1153" i="12"/>
  <c r="BS1153" i="12"/>
  <c r="CI1153" i="12"/>
  <c r="CW1153" i="12"/>
  <c r="D1154" i="12"/>
  <c r="T1154" i="12"/>
  <c r="AH1154" i="12"/>
  <c r="AV1154" i="12"/>
  <c r="BL1154" i="12"/>
  <c r="BX1154" i="12"/>
  <c r="CL1154" i="12"/>
  <c r="DB1154" i="12"/>
  <c r="K1155" i="12"/>
  <c r="W1155" i="12"/>
  <c r="AM1155" i="12"/>
  <c r="BA1155" i="12"/>
  <c r="BO1155" i="12"/>
  <c r="CE1155" i="12"/>
  <c r="CQ1155" i="12"/>
  <c r="DE1155" i="12"/>
  <c r="P1156" i="12"/>
  <c r="AD1156" i="12"/>
  <c r="AP1156" i="12"/>
  <c r="BF1156" i="12"/>
  <c r="BT1156" i="12"/>
  <c r="CH1156" i="12"/>
  <c r="CX1156" i="12"/>
  <c r="E1157" i="12"/>
  <c r="S1157" i="12"/>
  <c r="AI1157" i="12"/>
  <c r="AW1157" i="12"/>
  <c r="BI1157" i="12"/>
  <c r="BY1157" i="12"/>
  <c r="CM1157" i="12"/>
  <c r="DA1157" i="12"/>
  <c r="L1158" i="12"/>
  <c r="X1158" i="12"/>
  <c r="AL1158" i="12"/>
  <c r="BB1158" i="12"/>
  <c r="BP1158" i="12"/>
  <c r="CB1158" i="12"/>
  <c r="CR1158" i="12"/>
  <c r="DF1158" i="12"/>
  <c r="O1159" i="12"/>
  <c r="DH1142" i="12"/>
  <c r="BG1143" i="12"/>
  <c r="CZ1143" i="12"/>
  <c r="AN1144" i="12"/>
  <c r="CF1144" i="12"/>
  <c r="DE1144" i="12"/>
  <c r="AB1145" i="12"/>
  <c r="BL1145" i="12"/>
  <c r="CN1145" i="12"/>
  <c r="J1146" i="12"/>
  <c r="AS1146" i="12"/>
  <c r="BV1146" i="12"/>
  <c r="DB1146" i="12"/>
  <c r="AC1147" i="12"/>
  <c r="BB1147" i="12"/>
  <c r="CH1147" i="12"/>
  <c r="I1148" i="12"/>
  <c r="AO1148" i="12"/>
  <c r="BO1148" i="12"/>
  <c r="CU1148" i="12"/>
  <c r="V1149" i="12"/>
  <c r="AY1149" i="12"/>
  <c r="CH1149" i="12"/>
  <c r="DG1149" i="12"/>
  <c r="AE1150" i="12"/>
  <c r="BN1150" i="12"/>
  <c r="CL1150" i="12"/>
  <c r="DF1150" i="12"/>
  <c r="Z1151" i="12"/>
  <c r="AW1151" i="12"/>
  <c r="BR1151" i="12"/>
  <c r="CS1151" i="12"/>
  <c r="G1152" i="12"/>
  <c r="AC1152" i="12"/>
  <c r="AZ1152" i="12"/>
  <c r="BS1152" i="12"/>
  <c r="CI1152" i="12"/>
  <c r="DD1152" i="12"/>
  <c r="P1153" i="12"/>
  <c r="AD1153" i="12"/>
  <c r="AT1153" i="12"/>
  <c r="BF1153" i="12"/>
  <c r="BT1153" i="12"/>
  <c r="CJ1153" i="12"/>
  <c r="CX1153" i="12"/>
  <c r="E1154" i="12"/>
  <c r="U1154" i="12"/>
  <c r="AI1154" i="12"/>
  <c r="AW1154" i="12"/>
  <c r="BM1154" i="12"/>
  <c r="BY1154" i="12"/>
  <c r="CM1154" i="12"/>
  <c r="DC1154" i="12"/>
  <c r="L1155" i="12"/>
  <c r="X1155" i="12"/>
  <c r="AN1155" i="12"/>
  <c r="BB1155" i="12"/>
  <c r="BP1155" i="12"/>
  <c r="CF1155" i="12"/>
  <c r="CR1155" i="12"/>
  <c r="DF1155" i="12"/>
  <c r="Q1156" i="12"/>
  <c r="AE1156" i="12"/>
  <c r="AQ1156" i="12"/>
  <c r="BG1156" i="12"/>
  <c r="BU1156" i="12"/>
  <c r="CI1156" i="12"/>
  <c r="CY1156" i="12"/>
  <c r="F1157" i="12"/>
  <c r="T1157" i="12"/>
  <c r="AJ1157" i="12"/>
  <c r="AX1157" i="12"/>
  <c r="BJ1157" i="12"/>
  <c r="BZ1157" i="12"/>
  <c r="CN1157" i="12"/>
  <c r="DB1157" i="12"/>
  <c r="M1158" i="12"/>
  <c r="Y1158" i="12"/>
  <c r="AM1158" i="12"/>
  <c r="BC1158" i="12"/>
  <c r="BQ1158" i="12"/>
  <c r="CC1158" i="12"/>
  <c r="CS1158" i="12"/>
  <c r="DG1158" i="12"/>
  <c r="P1159" i="12"/>
  <c r="AF1159" i="12"/>
  <c r="T1143" i="12"/>
  <c r="BO1143" i="12"/>
  <c r="DC1143" i="12"/>
  <c r="BB1144" i="12"/>
  <c r="CG1144" i="12"/>
  <c r="D1145" i="12"/>
  <c r="AN1145" i="12"/>
  <c r="BN1145" i="12"/>
  <c r="CQ1145" i="12"/>
  <c r="U1146" i="12"/>
  <c r="AX1146" i="12"/>
  <c r="BW1146" i="12"/>
  <c r="DF1146" i="12"/>
  <c r="AD1147" i="12"/>
  <c r="BJ1147" i="12"/>
  <c r="CP1147" i="12"/>
  <c r="K1148" i="12"/>
  <c r="AQ1148" i="12"/>
  <c r="BW1148" i="12"/>
  <c r="DC1148" i="12"/>
  <c r="W1149" i="12"/>
  <c r="BC1149" i="12"/>
  <c r="CI1149" i="12"/>
  <c r="G1150" i="12"/>
  <c r="AP1150" i="12"/>
  <c r="BO1150" i="12"/>
  <c r="CM1150" i="12"/>
  <c r="I1151" i="12"/>
  <c r="AD1151" i="12"/>
  <c r="AX1151" i="12"/>
  <c r="BX1151" i="12"/>
  <c r="CT1151" i="12"/>
  <c r="L1152" i="12"/>
  <c r="AK1152" i="12"/>
  <c r="BA1152" i="12"/>
  <c r="BT1152" i="12"/>
  <c r="CO1152" i="12"/>
  <c r="DH1152" i="12"/>
  <c r="Q1153" i="12"/>
  <c r="AG1153" i="12"/>
  <c r="AU1153" i="12"/>
  <c r="BI1153" i="12"/>
  <c r="BY1153" i="12"/>
  <c r="CK1153" i="12"/>
  <c r="CY1153" i="12"/>
  <c r="J1154" i="12"/>
  <c r="X1154" i="12"/>
  <c r="AJ1154" i="12"/>
  <c r="AZ1154" i="12"/>
  <c r="BN1154" i="12"/>
  <c r="CB1154" i="12"/>
  <c r="CR1154" i="12"/>
  <c r="DD1154" i="12"/>
  <c r="M1155" i="12"/>
  <c r="AC1155" i="12"/>
  <c r="AQ1155" i="12"/>
  <c r="BC1155" i="12"/>
  <c r="BS1155" i="12"/>
  <c r="CG1155" i="12"/>
  <c r="CU1155" i="12"/>
  <c r="F1156" i="12"/>
  <c r="R1156" i="12"/>
  <c r="AF1156" i="12"/>
  <c r="AV1156" i="12"/>
  <c r="BJ1156" i="12"/>
  <c r="BV1156" i="12"/>
  <c r="CL1156" i="12"/>
  <c r="CZ1156" i="12"/>
  <c r="I1157" i="12"/>
  <c r="Y1157" i="12"/>
  <c r="AK1157" i="12"/>
  <c r="AY1157" i="12"/>
  <c r="BO1157" i="12"/>
  <c r="CC1157" i="12"/>
  <c r="CO1157" i="12"/>
  <c r="DE1157" i="12"/>
  <c r="N1158" i="12"/>
  <c r="AB1158" i="12"/>
  <c r="AR1158" i="12"/>
  <c r="BD1158" i="12"/>
  <c r="BR1158" i="12"/>
  <c r="CH1158" i="12"/>
  <c r="CV1158" i="12"/>
  <c r="DH1158" i="12"/>
  <c r="S1159" i="12"/>
  <c r="AG1159" i="12"/>
  <c r="AU1159" i="12"/>
  <c r="BH1159" i="12"/>
  <c r="BR1159" i="12"/>
  <c r="CB1159" i="12"/>
  <c r="CN1159" i="12"/>
  <c r="CX1159" i="12"/>
  <c r="DH1159" i="12"/>
  <c r="O1160" i="12"/>
  <c r="Y1160" i="12"/>
  <c r="AI1160" i="12"/>
  <c r="AU1160" i="12"/>
  <c r="BE1160" i="12"/>
  <c r="BO1160" i="12"/>
  <c r="CA1160" i="12"/>
  <c r="CK1160" i="12"/>
  <c r="CU1160" i="12"/>
  <c r="DG1160" i="12"/>
  <c r="L1161" i="12"/>
  <c r="V1161" i="12"/>
  <c r="AH1161" i="12"/>
  <c r="AR1161" i="12"/>
  <c r="BB1161" i="12"/>
  <c r="BN1161" i="12"/>
  <c r="BX1161" i="12"/>
  <c r="CH1161" i="12"/>
  <c r="CT1161" i="12"/>
  <c r="DD1161" i="12"/>
  <c r="I1162" i="12"/>
  <c r="U1162" i="12"/>
  <c r="AE1162" i="12"/>
  <c r="AO1162" i="12"/>
  <c r="BA1162" i="12"/>
  <c r="BK1162" i="12"/>
  <c r="BU1162" i="12"/>
  <c r="CG1162" i="12"/>
  <c r="CQ1162" i="12"/>
  <c r="DA1162" i="12"/>
  <c r="H1163" i="12"/>
  <c r="R1163" i="12"/>
  <c r="AB1163" i="12"/>
  <c r="AN1163" i="12"/>
  <c r="AX1163" i="12"/>
  <c r="BH1163" i="12"/>
  <c r="BT1163" i="12"/>
  <c r="CD1163" i="12"/>
  <c r="CN1163" i="12"/>
  <c r="CZ1163" i="12"/>
  <c r="E1164" i="12"/>
  <c r="O1164" i="12"/>
  <c r="AA1164" i="12"/>
  <c r="AK1164" i="12"/>
  <c r="AU1164" i="12"/>
  <c r="BG1164" i="12"/>
  <c r="BQ1164" i="12"/>
  <c r="CA1164" i="12"/>
  <c r="CM1164" i="12"/>
  <c r="CW1164" i="12"/>
  <c r="DG1164" i="12"/>
  <c r="N1165" i="12"/>
  <c r="X1165" i="12"/>
  <c r="AH1165" i="12"/>
  <c r="AT1165" i="12"/>
  <c r="BD1165" i="12"/>
  <c r="BN1165" i="12"/>
  <c r="BZ1165" i="12"/>
  <c r="CJ1165" i="12"/>
  <c r="CT1165" i="12"/>
  <c r="DF1165" i="12"/>
  <c r="K1166" i="12"/>
  <c r="U1166" i="12"/>
  <c r="AG1166" i="12"/>
  <c r="AQ1166" i="12"/>
  <c r="BA1166" i="12"/>
  <c r="BM1166" i="12"/>
  <c r="BW1166" i="12"/>
  <c r="CG1166" i="12"/>
  <c r="CS1166" i="12"/>
  <c r="DC1166" i="12"/>
  <c r="H1167" i="12"/>
  <c r="T1167" i="12"/>
  <c r="AD1167" i="12"/>
  <c r="AN1167" i="12"/>
  <c r="AZ1167" i="12"/>
  <c r="BJ1167" i="12"/>
  <c r="BT1167" i="12"/>
  <c r="CF1167" i="12"/>
  <c r="CP1167" i="12"/>
  <c r="CZ1167" i="12"/>
  <c r="G1168" i="12"/>
  <c r="Q1168" i="12"/>
  <c r="AA1168" i="12"/>
  <c r="AM1168" i="12"/>
  <c r="AW1168" i="12"/>
  <c r="BG1168" i="12"/>
  <c r="BS1168" i="12"/>
  <c r="CC1168" i="12"/>
  <c r="CM1168" i="12"/>
  <c r="CY1168" i="12"/>
  <c r="D1169" i="12"/>
  <c r="N1169" i="12"/>
  <c r="Z1169" i="12"/>
  <c r="AJ1169" i="12"/>
  <c r="AT1169" i="12"/>
  <c r="BF1169" i="12"/>
  <c r="BP1169" i="12"/>
  <c r="BZ1169" i="12"/>
  <c r="CL1169" i="12"/>
  <c r="CV1169" i="12"/>
  <c r="DF1169" i="12"/>
  <c r="M1170" i="12"/>
  <c r="W1170" i="12"/>
  <c r="AG1170" i="12"/>
  <c r="AS1170" i="12"/>
  <c r="BC1170" i="12"/>
  <c r="BM1170" i="12"/>
  <c r="BY1170" i="12"/>
  <c r="CI1170" i="12"/>
  <c r="CS1170" i="12"/>
  <c r="DE1170" i="12"/>
  <c r="J1171" i="12"/>
  <c r="T1171" i="12"/>
  <c r="AF1171" i="12"/>
  <c r="AP1171" i="12"/>
  <c r="AZ1171" i="12"/>
  <c r="BL1171" i="12"/>
  <c r="BV1171" i="12"/>
  <c r="CF1171" i="12"/>
  <c r="CR1171" i="12"/>
  <c r="DB1171" i="12"/>
  <c r="G1172" i="12"/>
  <c r="S1172" i="12"/>
  <c r="AC1172" i="12"/>
  <c r="AM1172" i="12"/>
  <c r="AY1172" i="12"/>
  <c r="BI1172" i="12"/>
  <c r="BS1172" i="12"/>
  <c r="CE1172" i="12"/>
  <c r="CO1172" i="12"/>
  <c r="CY1172" i="12"/>
  <c r="F1173" i="12"/>
  <c r="P1173" i="12"/>
  <c r="Z1173" i="12"/>
  <c r="AL1173" i="12"/>
  <c r="AV1173" i="12"/>
  <c r="BF1173" i="12"/>
  <c r="BR1173" i="12"/>
  <c r="CB1173" i="12"/>
  <c r="CL1173" i="12"/>
  <c r="CX1173" i="12"/>
  <c r="DH1173" i="12"/>
  <c r="M1174" i="12"/>
  <c r="Y1174" i="12"/>
  <c r="AI1174" i="12"/>
  <c r="AS1174" i="12"/>
  <c r="BE1174" i="12"/>
  <c r="BO1174" i="12"/>
  <c r="BY1174" i="12"/>
  <c r="CK1174" i="12"/>
  <c r="CU1174" i="12"/>
  <c r="DE1174" i="12"/>
  <c r="L1175" i="12"/>
  <c r="T1175" i="12"/>
  <c r="AB1175" i="12"/>
  <c r="AJ1175" i="12"/>
  <c r="AR1175" i="12"/>
  <c r="AZ1175" i="12"/>
  <c r="BH1175" i="12"/>
  <c r="BP1175" i="12"/>
  <c r="BX1175" i="12"/>
  <c r="CF1175" i="12"/>
  <c r="CN1175" i="12"/>
  <c r="CV1175" i="12"/>
  <c r="DD1175" i="12"/>
  <c r="G1176" i="12"/>
  <c r="O1176" i="12"/>
  <c r="W1176" i="12"/>
  <c r="AE1176" i="12"/>
  <c r="AM1176" i="12"/>
  <c r="AU1176" i="12"/>
  <c r="BC1176" i="12"/>
  <c r="BK1176" i="12"/>
  <c r="BS1176" i="12"/>
  <c r="CA1176" i="12"/>
  <c r="CI1176" i="12"/>
  <c r="CQ1176" i="12"/>
  <c r="CY1176" i="12"/>
  <c r="DG1176" i="12"/>
  <c r="J1177" i="12"/>
  <c r="R1177" i="12"/>
  <c r="Z1177" i="12"/>
  <c r="AH1177" i="12"/>
  <c r="AP1177" i="12"/>
  <c r="AX1177" i="12"/>
  <c r="BF1177" i="12"/>
  <c r="BN1177" i="12"/>
  <c r="BV1177" i="12"/>
  <c r="CD1177" i="12"/>
  <c r="CL1177" i="12"/>
  <c r="CT1177" i="12"/>
  <c r="DB1177" i="12"/>
  <c r="E1178" i="12"/>
  <c r="M1178" i="12"/>
  <c r="U1178" i="12"/>
  <c r="AC1178" i="12"/>
  <c r="AK1178" i="12"/>
  <c r="AS1178" i="12"/>
  <c r="BA1178" i="12"/>
  <c r="BI1178" i="12"/>
  <c r="BQ1178" i="12"/>
  <c r="BY1178" i="12"/>
  <c r="CG1178" i="12"/>
  <c r="CO1178" i="12"/>
  <c r="CW1178" i="12"/>
  <c r="DE1178" i="12"/>
  <c r="H1179" i="12"/>
  <c r="P1179" i="12"/>
  <c r="X1179" i="12"/>
  <c r="AF1179" i="12"/>
  <c r="AN1179" i="12"/>
  <c r="AV1179" i="12"/>
  <c r="BD1179" i="12"/>
  <c r="BL1179" i="12"/>
  <c r="BT1179" i="12"/>
  <c r="CB1179" i="12"/>
  <c r="CJ1179" i="12"/>
  <c r="CR1179" i="12"/>
  <c r="CZ1179" i="12"/>
  <c r="DH1179" i="12"/>
  <c r="K1180" i="12"/>
  <c r="S1180" i="12"/>
  <c r="AA1180" i="12"/>
  <c r="AI1180" i="12"/>
  <c r="AQ1180" i="12"/>
  <c r="AY1180" i="12"/>
  <c r="BG1180" i="12"/>
  <c r="BO1180" i="12"/>
  <c r="BW1180" i="12"/>
  <c r="CE1180" i="12"/>
  <c r="CM1180" i="12"/>
  <c r="CU1180" i="12"/>
  <c r="DC1180" i="12"/>
  <c r="F1181" i="12"/>
  <c r="N1181" i="12"/>
  <c r="V1181" i="12"/>
  <c r="AD1181" i="12"/>
  <c r="AL1181" i="12"/>
  <c r="AT1181" i="12"/>
  <c r="BB1181" i="12"/>
  <c r="BJ1181" i="12"/>
  <c r="BR1181" i="12"/>
  <c r="BZ1181" i="12"/>
  <c r="CH1181" i="12"/>
  <c r="CP1181" i="12"/>
  <c r="CX1181" i="12"/>
  <c r="DF1181" i="12"/>
  <c r="I1182" i="12"/>
  <c r="Q1182" i="12"/>
  <c r="Y1182" i="12"/>
  <c r="AG1182" i="12"/>
  <c r="AO1182" i="12"/>
  <c r="AW1182" i="12"/>
  <c r="BE1182" i="12"/>
  <c r="BM1182" i="12"/>
  <c r="BU1182" i="12"/>
  <c r="CC1182" i="12"/>
  <c r="CK1182" i="12"/>
  <c r="CS1182" i="12"/>
  <c r="DA1182" i="12"/>
  <c r="D1183" i="12"/>
  <c r="L1183" i="12"/>
  <c r="T1183" i="12"/>
  <c r="AB1183" i="12"/>
  <c r="AJ1183" i="12"/>
  <c r="AR1183" i="12"/>
  <c r="AZ1183" i="12"/>
  <c r="BH1183" i="12"/>
  <c r="BP1183" i="12"/>
  <c r="BX1183" i="12"/>
  <c r="CF1183" i="12"/>
  <c r="CN1183" i="12"/>
  <c r="CV1183" i="12"/>
  <c r="DD1183" i="12"/>
  <c r="G1184" i="12"/>
  <c r="O1184" i="12"/>
  <c r="W1184" i="12"/>
  <c r="AE1184" i="12"/>
  <c r="AM1184" i="12"/>
  <c r="AU1184" i="12"/>
  <c r="BC1184" i="12"/>
  <c r="BK1184" i="12"/>
  <c r="BS1184" i="12"/>
  <c r="CA1184" i="12"/>
  <c r="CI1184" i="12"/>
  <c r="CQ1184" i="12"/>
  <c r="CY1184" i="12"/>
  <c r="DG1184" i="12"/>
  <c r="J1185" i="12"/>
  <c r="R1185" i="12"/>
  <c r="Z1185" i="12"/>
  <c r="AH1185" i="12"/>
  <c r="AP1185" i="12"/>
  <c r="AX1185" i="12"/>
  <c r="BF1185" i="12"/>
  <c r="BN1185" i="12"/>
  <c r="BV1185" i="12"/>
  <c r="CD1185" i="12"/>
  <c r="CL1185" i="12"/>
  <c r="CT1185" i="12"/>
  <c r="DB1185" i="12"/>
  <c r="E1186" i="12"/>
  <c r="M1186" i="12"/>
  <c r="U1186" i="12"/>
  <c r="AC1186" i="12"/>
  <c r="AK1186" i="12"/>
  <c r="AS1186" i="12"/>
  <c r="BA1186" i="12"/>
  <c r="BI1186" i="12"/>
  <c r="BQ1186" i="12"/>
  <c r="BY1186" i="12"/>
  <c r="CG1186" i="12"/>
  <c r="CO1186" i="12"/>
  <c r="CW1186" i="12"/>
  <c r="DE1186" i="12"/>
  <c r="H1187" i="12"/>
  <c r="P1187" i="12"/>
  <c r="X1187" i="12"/>
  <c r="AF1187" i="12"/>
  <c r="AN1187" i="12"/>
  <c r="AV1187" i="12"/>
  <c r="BD1187" i="12"/>
  <c r="BL1187" i="12"/>
  <c r="BT1187" i="12"/>
  <c r="CB1187" i="12"/>
  <c r="CJ1187" i="12"/>
  <c r="CR1187" i="12"/>
  <c r="CZ1187" i="12"/>
  <c r="DH1187" i="12"/>
  <c r="K1188" i="12"/>
  <c r="S1188" i="12"/>
  <c r="AA1188" i="12"/>
  <c r="AI1188" i="12"/>
  <c r="AQ1188" i="12"/>
  <c r="AY1188" i="12"/>
  <c r="BG1188" i="12"/>
  <c r="BO1188" i="12"/>
  <c r="BW1188" i="12"/>
  <c r="CE1188" i="12"/>
  <c r="CM1188" i="12"/>
  <c r="CU1188" i="12"/>
  <c r="DC1188" i="12"/>
  <c r="F1189" i="12"/>
  <c r="N1189" i="12"/>
  <c r="V1189" i="12"/>
  <c r="AD1189" i="12"/>
  <c r="AL1189" i="12"/>
  <c r="AT1189" i="12"/>
  <c r="BB1189" i="12"/>
  <c r="BJ1189" i="12"/>
  <c r="BR1189" i="12"/>
  <c r="BZ1189" i="12"/>
  <c r="CH1189" i="12"/>
  <c r="CP1189" i="12"/>
  <c r="CX1189" i="12"/>
  <c r="DF1189" i="12"/>
  <c r="I1190" i="12"/>
  <c r="Q1190" i="12"/>
  <c r="Y1190" i="12"/>
  <c r="AG1190" i="12"/>
  <c r="AO1190" i="12"/>
  <c r="AW1190" i="12"/>
  <c r="BE1190" i="12"/>
  <c r="BM1190" i="12"/>
  <c r="BU1190" i="12"/>
  <c r="CC1190" i="12"/>
  <c r="CK1190" i="12"/>
  <c r="U1143" i="12"/>
  <c r="BP1143" i="12"/>
  <c r="DE1143" i="12"/>
  <c r="BC1144" i="12"/>
  <c r="CI1144" i="12"/>
  <c r="J1145" i="12"/>
  <c r="AP1145" i="12"/>
  <c r="BO1145" i="12"/>
  <c r="CU1145" i="12"/>
  <c r="V1146" i="12"/>
  <c r="BB1146" i="12"/>
  <c r="CA1146" i="12"/>
  <c r="DG1146" i="12"/>
  <c r="AH1147" i="12"/>
  <c r="BL1147" i="12"/>
  <c r="CT1147" i="12"/>
  <c r="P1148" i="12"/>
  <c r="AR1148" i="12"/>
  <c r="CB1148" i="12"/>
  <c r="DD1148" i="12"/>
  <c r="X1149" i="12"/>
  <c r="BH1149" i="12"/>
  <c r="CJ1149" i="12"/>
  <c r="I1150" i="12"/>
  <c r="AQ1150" i="12"/>
  <c r="BR1150" i="12"/>
  <c r="CP1150" i="12"/>
  <c r="J1151" i="12"/>
  <c r="AG1151" i="12"/>
  <c r="AZ1151" i="12"/>
  <c r="BY1151" i="12"/>
  <c r="CV1151" i="12"/>
  <c r="M1152" i="12"/>
  <c r="AM1152" i="12"/>
  <c r="BC1152" i="12"/>
  <c r="BU1152" i="12"/>
  <c r="CQ1152" i="12"/>
  <c r="D1153" i="12"/>
  <c r="R1153" i="12"/>
  <c r="AH1153" i="12"/>
  <c r="AV1153" i="12"/>
  <c r="BJ1153" i="12"/>
  <c r="BZ1153" i="12"/>
  <c r="CL1153" i="12"/>
  <c r="CZ1153" i="12"/>
  <c r="K1154" i="12"/>
  <c r="Y1154" i="12"/>
  <c r="AK1154" i="12"/>
  <c r="BA1154" i="12"/>
  <c r="BO1154" i="12"/>
  <c r="CC1154" i="12"/>
  <c r="CS1154" i="12"/>
  <c r="DE1154" i="12"/>
  <c r="N1155" i="12"/>
  <c r="AD1155" i="12"/>
  <c r="AR1155" i="12"/>
  <c r="BD1155" i="12"/>
  <c r="BT1155" i="12"/>
  <c r="CH1155" i="12"/>
  <c r="CV1155" i="12"/>
  <c r="G1156" i="12"/>
  <c r="S1156" i="12"/>
  <c r="AG1156" i="12"/>
  <c r="AW1156" i="12"/>
  <c r="BK1156" i="12"/>
  <c r="BW1156" i="12"/>
  <c r="CM1156" i="12"/>
  <c r="DA1156" i="12"/>
  <c r="J1157" i="12"/>
  <c r="Z1157" i="12"/>
  <c r="AL1157" i="12"/>
  <c r="AZ1157" i="12"/>
  <c r="BP1157" i="12"/>
  <c r="CD1157" i="12"/>
  <c r="CP1157" i="12"/>
  <c r="DF1157" i="12"/>
  <c r="O1158" i="12"/>
  <c r="AC1158" i="12"/>
  <c r="AS1158" i="12"/>
  <c r="BE1158" i="12"/>
  <c r="BS1158" i="12"/>
  <c r="CI1158" i="12"/>
  <c r="CW1158" i="12"/>
  <c r="D1159" i="12"/>
  <c r="T1159" i="12"/>
  <c r="AH1159" i="12"/>
  <c r="AV1159" i="12"/>
  <c r="BI1159" i="12"/>
  <c r="BS1159" i="12"/>
  <c r="CC1159" i="12"/>
  <c r="CO1159" i="12"/>
  <c r="CY1159" i="12"/>
  <c r="D1160" i="12"/>
  <c r="P1160" i="12"/>
  <c r="Z1160" i="12"/>
  <c r="AJ1160" i="12"/>
  <c r="AV1160" i="12"/>
  <c r="BF1160" i="12"/>
  <c r="BP1160" i="12"/>
  <c r="CB1160" i="12"/>
  <c r="CL1160" i="12"/>
  <c r="CV1160" i="12"/>
  <c r="DH1160" i="12"/>
  <c r="M1161" i="12"/>
  <c r="W1161" i="12"/>
  <c r="AI1161" i="12"/>
  <c r="AS1161" i="12"/>
  <c r="BC1161" i="12"/>
  <c r="BO1161" i="12"/>
  <c r="BY1161" i="12"/>
  <c r="CI1161" i="12"/>
  <c r="CU1161" i="12"/>
  <c r="DE1161" i="12"/>
  <c r="J1162" i="12"/>
  <c r="V1162" i="12"/>
  <c r="AF1162" i="12"/>
  <c r="AP1162" i="12"/>
  <c r="BB1162" i="12"/>
  <c r="BL1162" i="12"/>
  <c r="BV1162" i="12"/>
  <c r="CH1162" i="12"/>
  <c r="CR1162" i="12"/>
  <c r="DB1162" i="12"/>
  <c r="I1163" i="12"/>
  <c r="S1163" i="12"/>
  <c r="AC1163" i="12"/>
  <c r="AO1163" i="12"/>
  <c r="AY1163" i="12"/>
  <c r="BI1163" i="12"/>
  <c r="BU1163" i="12"/>
  <c r="CE1163" i="12"/>
  <c r="CO1163" i="12"/>
  <c r="DA1163" i="12"/>
  <c r="F1164" i="12"/>
  <c r="P1164" i="12"/>
  <c r="AB1164" i="12"/>
  <c r="AL1164" i="12"/>
  <c r="AV1164" i="12"/>
  <c r="BH1164" i="12"/>
  <c r="BR1164" i="12"/>
  <c r="CB1164" i="12"/>
  <c r="CN1164" i="12"/>
  <c r="CX1164" i="12"/>
  <c r="DH1164" i="12"/>
  <c r="O1165" i="12"/>
  <c r="Y1165" i="12"/>
  <c r="AI1165" i="12"/>
  <c r="AU1165" i="12"/>
  <c r="BE1165" i="12"/>
  <c r="BO1165" i="12"/>
  <c r="CA1165" i="12"/>
  <c r="CK1165" i="12"/>
  <c r="CU1165" i="12"/>
  <c r="DG1165" i="12"/>
  <c r="L1166" i="12"/>
  <c r="V1166" i="12"/>
  <c r="AH1166" i="12"/>
  <c r="AR1166" i="12"/>
  <c r="BB1166" i="12"/>
  <c r="BN1166" i="12"/>
  <c r="BX1166" i="12"/>
  <c r="CH1166" i="12"/>
  <c r="CT1166" i="12"/>
  <c r="DD1166" i="12"/>
  <c r="I1167" i="12"/>
  <c r="U1167" i="12"/>
  <c r="AE1167" i="12"/>
  <c r="AO1167" i="12"/>
  <c r="BA1167" i="12"/>
  <c r="BK1167" i="12"/>
  <c r="BU1167" i="12"/>
  <c r="CG1167" i="12"/>
  <c r="CQ1167" i="12"/>
  <c r="DA1167" i="12"/>
  <c r="H1168" i="12"/>
  <c r="R1168" i="12"/>
  <c r="AB1168" i="12"/>
  <c r="AN1168" i="12"/>
  <c r="AX1168" i="12"/>
  <c r="BH1168" i="12"/>
  <c r="BT1168" i="12"/>
  <c r="CD1168" i="12"/>
  <c r="CN1168" i="12"/>
  <c r="CZ1168" i="12"/>
  <c r="E1169" i="12"/>
  <c r="O1169" i="12"/>
  <c r="AA1169" i="12"/>
  <c r="AK1169" i="12"/>
  <c r="AU1169" i="12"/>
  <c r="BG1169" i="12"/>
  <c r="BQ1169" i="12"/>
  <c r="CA1169" i="12"/>
  <c r="CM1169" i="12"/>
  <c r="CW1169" i="12"/>
  <c r="DG1169" i="12"/>
  <c r="N1170" i="12"/>
  <c r="X1170" i="12"/>
  <c r="AH1170" i="12"/>
  <c r="AT1170" i="12"/>
  <c r="BD1170" i="12"/>
  <c r="BN1170" i="12"/>
  <c r="BZ1170" i="12"/>
  <c r="CJ1170" i="12"/>
  <c r="CT1170" i="12"/>
  <c r="DF1170" i="12"/>
  <c r="K1171" i="12"/>
  <c r="U1171" i="12"/>
  <c r="AG1171" i="12"/>
  <c r="AQ1171" i="12"/>
  <c r="BA1171" i="12"/>
  <c r="BM1171" i="12"/>
  <c r="BW1171" i="12"/>
  <c r="CG1171" i="12"/>
  <c r="CS1171" i="12"/>
  <c r="DC1171" i="12"/>
  <c r="H1172" i="12"/>
  <c r="T1172" i="12"/>
  <c r="AD1172" i="12"/>
  <c r="AN1172" i="12"/>
  <c r="AZ1172" i="12"/>
  <c r="BJ1172" i="12"/>
  <c r="BT1172" i="12"/>
  <c r="CF1172" i="12"/>
  <c r="CP1172" i="12"/>
  <c r="CZ1172" i="12"/>
  <c r="G1173" i="12"/>
  <c r="Q1173" i="12"/>
  <c r="AA1173" i="12"/>
  <c r="AM1173" i="12"/>
  <c r="AW1173" i="12"/>
  <c r="BG1173" i="12"/>
  <c r="BS1173" i="12"/>
  <c r="CC1173" i="12"/>
  <c r="CM1173" i="12"/>
  <c r="CY1173" i="12"/>
  <c r="D1174" i="12"/>
  <c r="N1174" i="12"/>
  <c r="Z1174" i="12"/>
  <c r="AJ1174" i="12"/>
  <c r="AT1174" i="12"/>
  <c r="BF1174" i="12"/>
  <c r="BP1174" i="12"/>
  <c r="BZ1174" i="12"/>
  <c r="CL1174" i="12"/>
  <c r="CV1174" i="12"/>
  <c r="DF1174" i="12"/>
  <c r="M1175" i="12"/>
  <c r="U1175" i="12"/>
  <c r="AC1175" i="12"/>
  <c r="AK1175" i="12"/>
  <c r="AS1175" i="12"/>
  <c r="BA1175" i="12"/>
  <c r="BI1175" i="12"/>
  <c r="BQ1175" i="12"/>
  <c r="BY1175" i="12"/>
  <c r="CG1175" i="12"/>
  <c r="CO1175" i="12"/>
  <c r="CW1175" i="12"/>
  <c r="DE1175" i="12"/>
  <c r="H1176" i="12"/>
  <c r="P1176" i="12"/>
  <c r="X1176" i="12"/>
  <c r="AF1176" i="12"/>
  <c r="AN1176" i="12"/>
  <c r="AV1176" i="12"/>
  <c r="BD1176" i="12"/>
  <c r="BL1176" i="12"/>
  <c r="BT1176" i="12"/>
  <c r="CB1176" i="12"/>
  <c r="CJ1176" i="12"/>
  <c r="CR1176" i="12"/>
  <c r="CZ1176" i="12"/>
  <c r="DH1176" i="12"/>
  <c r="K1177" i="12"/>
  <c r="S1177" i="12"/>
  <c r="AA1177" i="12"/>
  <c r="AI1177" i="12"/>
  <c r="AQ1177" i="12"/>
  <c r="AY1177" i="12"/>
  <c r="BG1177" i="12"/>
  <c r="BO1177" i="12"/>
  <c r="BW1177" i="12"/>
  <c r="CE1177" i="12"/>
  <c r="CM1177" i="12"/>
  <c r="CU1177" i="12"/>
  <c r="DC1177" i="12"/>
  <c r="F1178" i="12"/>
  <c r="N1178" i="12"/>
  <c r="V1178" i="12"/>
  <c r="AD1178" i="12"/>
  <c r="AL1178" i="12"/>
  <c r="AT1178" i="12"/>
  <c r="BB1178" i="12"/>
  <c r="BJ1178" i="12"/>
  <c r="BR1178" i="12"/>
  <c r="BZ1178" i="12"/>
  <c r="CH1178" i="12"/>
  <c r="CP1178" i="12"/>
  <c r="CX1178" i="12"/>
  <c r="DF1178" i="12"/>
  <c r="I1179" i="12"/>
  <c r="Q1179" i="12"/>
  <c r="Y1179" i="12"/>
  <c r="AG1179" i="12"/>
  <c r="AO1179" i="12"/>
  <c r="AW1179" i="12"/>
  <c r="BE1179" i="12"/>
  <c r="BM1179" i="12"/>
  <c r="BU1179" i="12"/>
  <c r="CC1179" i="12"/>
  <c r="CK1179" i="12"/>
  <c r="CS1179" i="12"/>
  <c r="DA1179" i="12"/>
  <c r="D1180" i="12"/>
  <c r="L1180" i="12"/>
  <c r="T1180" i="12"/>
  <c r="AB1180" i="12"/>
  <c r="AJ1180" i="12"/>
  <c r="AR1180" i="12"/>
  <c r="AZ1180" i="12"/>
  <c r="BH1180" i="12"/>
  <c r="BP1180" i="12"/>
  <c r="BX1180" i="12"/>
  <c r="CF1180" i="12"/>
  <c r="CN1180" i="12"/>
  <c r="CV1180" i="12"/>
  <c r="DD1180" i="12"/>
  <c r="G1181" i="12"/>
  <c r="O1181" i="12"/>
  <c r="W1181" i="12"/>
  <c r="AE1181" i="12"/>
  <c r="AM1181" i="12"/>
  <c r="AU1181" i="12"/>
  <c r="BC1181" i="12"/>
  <c r="BK1181" i="12"/>
  <c r="BS1181" i="12"/>
  <c r="CA1181" i="12"/>
  <c r="CI1181" i="12"/>
  <c r="CQ1181" i="12"/>
  <c r="CY1181" i="12"/>
  <c r="DG1181" i="12"/>
  <c r="J1182" i="12"/>
  <c r="R1182" i="12"/>
  <c r="Z1182" i="12"/>
  <c r="AH1182" i="12"/>
  <c r="AP1182" i="12"/>
  <c r="AX1182" i="12"/>
  <c r="BF1182" i="12"/>
  <c r="BN1182" i="12"/>
  <c r="BV1182" i="12"/>
  <c r="CD1182" i="12"/>
  <c r="CL1182" i="12"/>
  <c r="CT1182" i="12"/>
  <c r="DB1182" i="12"/>
  <c r="E1183" i="12"/>
  <c r="M1183" i="12"/>
  <c r="U1183" i="12"/>
  <c r="AC1183" i="12"/>
  <c r="AK1183" i="12"/>
  <c r="AS1183" i="12"/>
  <c r="BA1183" i="12"/>
  <c r="BI1183" i="12"/>
  <c r="BQ1183" i="12"/>
  <c r="BY1183" i="12"/>
  <c r="CG1183" i="12"/>
  <c r="CO1183" i="12"/>
  <c r="CW1183" i="12"/>
  <c r="DE1183" i="12"/>
  <c r="H1184" i="12"/>
  <c r="P1184" i="12"/>
  <c r="X1184" i="12"/>
  <c r="AF1184" i="12"/>
  <c r="AN1184" i="12"/>
  <c r="AV1184" i="12"/>
  <c r="BD1184" i="12"/>
  <c r="BL1184" i="12"/>
  <c r="BT1184" i="12"/>
  <c r="CB1184" i="12"/>
  <c r="CJ1184" i="12"/>
  <c r="CR1184" i="12"/>
  <c r="CZ1184" i="12"/>
  <c r="DH1184" i="12"/>
  <c r="K1185" i="12"/>
  <c r="S1185" i="12"/>
  <c r="AA1185" i="12"/>
  <c r="AI1185" i="12"/>
  <c r="AQ1185" i="12"/>
  <c r="AY1185" i="12"/>
  <c r="BG1185" i="12"/>
  <c r="BO1185" i="12"/>
  <c r="BW1185" i="12"/>
  <c r="CE1185" i="12"/>
  <c r="CM1185" i="12"/>
  <c r="CU1185" i="12"/>
  <c r="DC1185" i="12"/>
  <c r="F1186" i="12"/>
  <c r="N1186" i="12"/>
  <c r="V1186" i="12"/>
  <c r="AD1186" i="12"/>
  <c r="AL1186" i="12"/>
  <c r="AT1186" i="12"/>
  <c r="BB1186" i="12"/>
  <c r="BJ1186" i="12"/>
  <c r="BR1186" i="12"/>
  <c r="BZ1186" i="12"/>
  <c r="CH1186" i="12"/>
  <c r="CP1186" i="12"/>
  <c r="CX1186" i="12"/>
  <c r="DF1186" i="12"/>
  <c r="I1187" i="12"/>
  <c r="Q1187" i="12"/>
  <c r="Y1187" i="12"/>
  <c r="AG1187" i="12"/>
  <c r="AO1187" i="12"/>
  <c r="AW1187" i="12"/>
  <c r="BE1187" i="12"/>
  <c r="BM1187" i="12"/>
  <c r="BU1187" i="12"/>
  <c r="CC1187" i="12"/>
  <c r="CK1187" i="12"/>
  <c r="CS1187" i="12"/>
  <c r="DA1187" i="12"/>
  <c r="D1188" i="12"/>
  <c r="L1188" i="12"/>
  <c r="T1188" i="12"/>
  <c r="AB1188" i="12"/>
  <c r="AJ1188" i="12"/>
  <c r="AR1188" i="12"/>
  <c r="AZ1188" i="12"/>
  <c r="BH1188" i="12"/>
  <c r="BP1188" i="12"/>
  <c r="BX1188" i="12"/>
  <c r="CF1188" i="12"/>
  <c r="CN1188" i="12"/>
  <c r="CV1188" i="12"/>
  <c r="DD1188" i="12"/>
  <c r="G1189" i="12"/>
  <c r="O1189" i="12"/>
  <c r="W1189" i="12"/>
  <c r="AE1189" i="12"/>
  <c r="AM1189" i="12"/>
  <c r="AU1189" i="12"/>
  <c r="BC1189" i="12"/>
  <c r="BK1189" i="12"/>
  <c r="BS1189" i="12"/>
  <c r="CA1189" i="12"/>
  <c r="CI1189" i="12"/>
  <c r="CQ1189" i="12"/>
  <c r="CY1189" i="12"/>
  <c r="DG1189" i="12"/>
  <c r="J1190" i="12"/>
  <c r="R1190" i="12"/>
  <c r="Z1190" i="12"/>
  <c r="AH1190" i="12"/>
  <c r="AP1190" i="12"/>
  <c r="AX1190" i="12"/>
  <c r="BF1190" i="12"/>
  <c r="BN1190" i="12"/>
  <c r="BV1190" i="12"/>
  <c r="CD1190" i="12"/>
  <c r="CL1190" i="12"/>
  <c r="W1159" i="12"/>
  <c r="AY1159" i="12"/>
  <c r="BL1159" i="12"/>
  <c r="BZ1159" i="12"/>
  <c r="CP1159" i="12"/>
  <c r="DD1159" i="12"/>
  <c r="K1160" i="12"/>
  <c r="AA1160" i="12"/>
  <c r="AO1160" i="12"/>
  <c r="BC1160" i="12"/>
  <c r="BS1160" i="12"/>
  <c r="CE1160" i="12"/>
  <c r="CS1160" i="12"/>
  <c r="D1161" i="12"/>
  <c r="R1161" i="12"/>
  <c r="AD1161" i="12"/>
  <c r="AT1161" i="12"/>
  <c r="BH1161" i="12"/>
  <c r="BV1161" i="12"/>
  <c r="CL1161" i="12"/>
  <c r="CX1161" i="12"/>
  <c r="G1162" i="12"/>
  <c r="W1162" i="12"/>
  <c r="AK1162" i="12"/>
  <c r="AW1162" i="12"/>
  <c r="BM1162" i="12"/>
  <c r="CA1162" i="12"/>
  <c r="CO1162" i="12"/>
  <c r="DE1162" i="12"/>
  <c r="L1163" i="12"/>
  <c r="Z1163" i="12"/>
  <c r="AP1163" i="12"/>
  <c r="BD1163" i="12"/>
  <c r="BP1163" i="12"/>
  <c r="CF1163" i="12"/>
  <c r="CT1163" i="12"/>
  <c r="DH1163" i="12"/>
  <c r="S1164" i="12"/>
  <c r="AE1164" i="12"/>
  <c r="AS1164" i="12"/>
  <c r="BI1164" i="12"/>
  <c r="BW1164" i="12"/>
  <c r="CI1164" i="12"/>
  <c r="CY1164" i="12"/>
  <c r="H1165" i="12"/>
  <c r="V1165" i="12"/>
  <c r="AL1165" i="12"/>
  <c r="AX1165" i="12"/>
  <c r="BL1165" i="12"/>
  <c r="CB1165" i="12"/>
  <c r="CP1165" i="12"/>
  <c r="DB1165" i="12"/>
  <c r="M1166" i="12"/>
  <c r="AA1166" i="12"/>
  <c r="AO1166" i="12"/>
  <c r="BE1166" i="12"/>
  <c r="BQ1166" i="12"/>
  <c r="CE1166" i="12"/>
  <c r="CU1166" i="12"/>
  <c r="D1167" i="12"/>
  <c r="P1167" i="12"/>
  <c r="AF1167" i="12"/>
  <c r="AT1167" i="12"/>
  <c r="BH1167" i="12"/>
  <c r="BX1167" i="12"/>
  <c r="CJ1167" i="12"/>
  <c r="CX1167" i="12"/>
  <c r="I1168" i="12"/>
  <c r="W1168" i="12"/>
  <c r="AI1168" i="12"/>
  <c r="AY1168" i="12"/>
  <c r="BM1168" i="12"/>
  <c r="CA1168" i="12"/>
  <c r="CQ1168" i="12"/>
  <c r="DC1168" i="12"/>
  <c r="L1169" i="12"/>
  <c r="AB1169" i="12"/>
  <c r="AP1169" i="12"/>
  <c r="BB1169" i="12"/>
  <c r="BR1169" i="12"/>
  <c r="CF1169" i="12"/>
  <c r="CT1169" i="12"/>
  <c r="E1170" i="12"/>
  <c r="Q1170" i="12"/>
  <c r="AE1170" i="12"/>
  <c r="AU1170" i="12"/>
  <c r="BI1170" i="12"/>
  <c r="BU1170" i="12"/>
  <c r="CK1170" i="12"/>
  <c r="CY1170" i="12"/>
  <c r="H1171" i="12"/>
  <c r="X1171" i="12"/>
  <c r="AJ1171" i="12"/>
  <c r="AX1171" i="12"/>
  <c r="BN1171" i="12"/>
  <c r="CB1171" i="12"/>
  <c r="CN1171" i="12"/>
  <c r="DD1171" i="12"/>
  <c r="M1172" i="12"/>
  <c r="AA1172" i="12"/>
  <c r="AQ1172" i="12"/>
  <c r="BC1172" i="12"/>
  <c r="BQ1172" i="12"/>
  <c r="CG1172" i="12"/>
  <c r="CU1172" i="12"/>
  <c r="DG1172" i="12"/>
  <c r="R1173" i="12"/>
  <c r="AF1173" i="12"/>
  <c r="AT1173" i="12"/>
  <c r="BJ1173" i="12"/>
  <c r="BV1173" i="12"/>
  <c r="CJ1173" i="12"/>
  <c r="CZ1173" i="12"/>
  <c r="I1174" i="12"/>
  <c r="U1174" i="12"/>
  <c r="AK1174" i="12"/>
  <c r="AY1174" i="12"/>
  <c r="BM1174" i="12"/>
  <c r="CC1174" i="12"/>
  <c r="CO1174" i="12"/>
  <c r="DC1174" i="12"/>
  <c r="N1175" i="12"/>
  <c r="X1175" i="12"/>
  <c r="AH1175" i="12"/>
  <c r="AT1175" i="12"/>
  <c r="BD1175" i="12"/>
  <c r="BN1175" i="12"/>
  <c r="BZ1175" i="12"/>
  <c r="CJ1175" i="12"/>
  <c r="CT1175" i="12"/>
  <c r="DF1175" i="12"/>
  <c r="K1176" i="12"/>
  <c r="U1176" i="12"/>
  <c r="AG1176" i="12"/>
  <c r="AQ1176" i="12"/>
  <c r="BA1176" i="12"/>
  <c r="BM1176" i="12"/>
  <c r="BW1176" i="12"/>
  <c r="CG1176" i="12"/>
  <c r="CS1176" i="12"/>
  <c r="DC1176" i="12"/>
  <c r="H1177" i="12"/>
  <c r="T1177" i="12"/>
  <c r="AD1177" i="12"/>
  <c r="AN1177" i="12"/>
  <c r="AZ1177" i="12"/>
  <c r="BJ1177" i="12"/>
  <c r="BT1177" i="12"/>
  <c r="CF1177" i="12"/>
  <c r="CP1177" i="12"/>
  <c r="CZ1177" i="12"/>
  <c r="G1178" i="12"/>
  <c r="Q1178" i="12"/>
  <c r="AA1178" i="12"/>
  <c r="AM1178" i="12"/>
  <c r="AW1178" i="12"/>
  <c r="BG1178" i="12"/>
  <c r="BS1178" i="12"/>
  <c r="CC1178" i="12"/>
  <c r="CM1178" i="12"/>
  <c r="CY1178" i="12"/>
  <c r="D1179" i="12"/>
  <c r="N1179" i="12"/>
  <c r="Z1179" i="12"/>
  <c r="AJ1179" i="12"/>
  <c r="AT1179" i="12"/>
  <c r="BF1179" i="12"/>
  <c r="BP1179" i="12"/>
  <c r="BZ1179" i="12"/>
  <c r="CL1179" i="12"/>
  <c r="AO1159" i="12"/>
  <c r="BD1159" i="12"/>
  <c r="BT1159" i="12"/>
  <c r="CH1159" i="12"/>
  <c r="CV1159" i="12"/>
  <c r="G1160" i="12"/>
  <c r="S1160" i="12"/>
  <c r="AG1160" i="12"/>
  <c r="AW1160" i="12"/>
  <c r="BK1160" i="12"/>
  <c r="BW1160" i="12"/>
  <c r="CM1160" i="12"/>
  <c r="DA1160" i="12"/>
  <c r="J1161" i="12"/>
  <c r="Z1161" i="12"/>
  <c r="AL1161" i="12"/>
  <c r="AZ1161" i="12"/>
  <c r="BP1161" i="12"/>
  <c r="CD1161" i="12"/>
  <c r="CP1161" i="12"/>
  <c r="DF1161" i="12"/>
  <c r="O1162" i="12"/>
  <c r="AC1162" i="12"/>
  <c r="AS1162" i="12"/>
  <c r="BE1162" i="12"/>
  <c r="BS1162" i="12"/>
  <c r="CI1162" i="12"/>
  <c r="CW1162" i="12"/>
  <c r="D1163" i="12"/>
  <c r="T1163" i="12"/>
  <c r="AH1163" i="12"/>
  <c r="AV1163" i="12"/>
  <c r="BL1163" i="12"/>
  <c r="BX1163" i="12"/>
  <c r="CL1163" i="12"/>
  <c r="DB1163" i="12"/>
  <c r="K1164" i="12"/>
  <c r="W1164" i="12"/>
  <c r="AM1164" i="12"/>
  <c r="BA1164" i="12"/>
  <c r="BO1164" i="12"/>
  <c r="CE1164" i="12"/>
  <c r="CQ1164" i="12"/>
  <c r="DE1164" i="12"/>
  <c r="P1165" i="12"/>
  <c r="AD1165" i="12"/>
  <c r="AP1165" i="12"/>
  <c r="BF1165" i="12"/>
  <c r="BT1165" i="12"/>
  <c r="CH1165" i="12"/>
  <c r="CX1165" i="12"/>
  <c r="E1166" i="12"/>
  <c r="S1166" i="12"/>
  <c r="AI1166" i="12"/>
  <c r="AW1166" i="12"/>
  <c r="BI1166" i="12"/>
  <c r="BY1166" i="12"/>
  <c r="CM1166" i="12"/>
  <c r="DA1166" i="12"/>
  <c r="L1167" i="12"/>
  <c r="X1167" i="12"/>
  <c r="AL1167" i="12"/>
  <c r="BB1167" i="12"/>
  <c r="BP1167" i="12"/>
  <c r="CB1167" i="12"/>
  <c r="CR1167" i="12"/>
  <c r="DF1167" i="12"/>
  <c r="O1168" i="12"/>
  <c r="AE1168" i="12"/>
  <c r="AQ1168" i="12"/>
  <c r="BE1168" i="12"/>
  <c r="BU1168" i="12"/>
  <c r="CI1168" i="12"/>
  <c r="CU1168" i="12"/>
  <c r="F1169" i="12"/>
  <c r="T1169" i="12"/>
  <c r="AH1169" i="12"/>
  <c r="AX1169" i="12"/>
  <c r="BJ1169" i="12"/>
  <c r="BX1169" i="12"/>
  <c r="CN1169" i="12"/>
  <c r="DB1169" i="12"/>
  <c r="I1170" i="12"/>
  <c r="Y1170" i="12"/>
  <c r="AM1170" i="12"/>
  <c r="BA1170" i="12"/>
  <c r="BQ1170" i="12"/>
  <c r="CC1170" i="12"/>
  <c r="CQ1170" i="12"/>
  <c r="DG1170" i="12"/>
  <c r="P1171" i="12"/>
  <c r="AB1171" i="12"/>
  <c r="AR1171" i="12"/>
  <c r="BF1171" i="12"/>
  <c r="BT1171" i="12"/>
  <c r="CJ1171" i="12"/>
  <c r="CV1171" i="12"/>
  <c r="E1172" i="12"/>
  <c r="U1172" i="12"/>
  <c r="AI1172" i="12"/>
  <c r="AU1172" i="12"/>
  <c r="BK1172" i="12"/>
  <c r="BY1172" i="12"/>
  <c r="CM1172" i="12"/>
  <c r="DC1172" i="12"/>
  <c r="J1173" i="12"/>
  <c r="X1173" i="12"/>
  <c r="AN1173" i="12"/>
  <c r="BB1173" i="12"/>
  <c r="BN1173" i="12"/>
  <c r="CD1173" i="12"/>
  <c r="CR1173" i="12"/>
  <c r="DF1173" i="12"/>
  <c r="Q1174" i="12"/>
  <c r="AC1174" i="12"/>
  <c r="AQ1174" i="12"/>
  <c r="BG1174" i="12"/>
  <c r="BU1174" i="12"/>
  <c r="CG1174" i="12"/>
  <c r="CW1174" i="12"/>
  <c r="F1175" i="12"/>
  <c r="R1175" i="12"/>
  <c r="AD1175" i="12"/>
  <c r="AN1175" i="12"/>
  <c r="AX1175" i="12"/>
  <c r="BJ1175" i="12"/>
  <c r="BT1175" i="12"/>
  <c r="CD1175" i="12"/>
  <c r="CP1175" i="12"/>
  <c r="CZ1175" i="12"/>
  <c r="E1176" i="12"/>
  <c r="Q1176" i="12"/>
  <c r="AA1176" i="12"/>
  <c r="AK1176" i="12"/>
  <c r="AW1176" i="12"/>
  <c r="BG1176" i="12"/>
  <c r="BQ1176" i="12"/>
  <c r="CC1176" i="12"/>
  <c r="CM1176" i="12"/>
  <c r="CW1176" i="12"/>
  <c r="D1177" i="12"/>
  <c r="N1177" i="12"/>
  <c r="X1177" i="12"/>
  <c r="AJ1177" i="12"/>
  <c r="AT1177" i="12"/>
  <c r="BD1177" i="12"/>
  <c r="BP1177" i="12"/>
  <c r="BZ1177" i="12"/>
  <c r="CJ1177" i="12"/>
  <c r="CV1177" i="12"/>
  <c r="DF1177" i="12"/>
  <c r="K1178" i="12"/>
  <c r="W1178" i="12"/>
  <c r="AG1178" i="12"/>
  <c r="AQ1178" i="12"/>
  <c r="BC1178" i="12"/>
  <c r="BM1178" i="12"/>
  <c r="BW1178" i="12"/>
  <c r="CI1178" i="12"/>
  <c r="CS1178" i="12"/>
  <c r="DC1178" i="12"/>
  <c r="J1179" i="12"/>
  <c r="T1179" i="12"/>
  <c r="AD1179" i="12"/>
  <c r="AP1179" i="12"/>
  <c r="AZ1179" i="12"/>
  <c r="BJ1179" i="12"/>
  <c r="BV1179" i="12"/>
  <c r="CF1179" i="12"/>
  <c r="CP1179" i="12"/>
  <c r="AQ1159" i="12"/>
  <c r="BJ1159" i="12"/>
  <c r="BX1159" i="12"/>
  <c r="CJ1159" i="12"/>
  <c r="CZ1159" i="12"/>
  <c r="I1160" i="12"/>
  <c r="W1160" i="12"/>
  <c r="AM1160" i="12"/>
  <c r="AY1160" i="12"/>
  <c r="BM1160" i="12"/>
  <c r="CC1160" i="12"/>
  <c r="CQ1160" i="12"/>
  <c r="DC1160" i="12"/>
  <c r="N1161" i="12"/>
  <c r="AB1161" i="12"/>
  <c r="AP1161" i="12"/>
  <c r="BF1161" i="12"/>
  <c r="BR1161" i="12"/>
  <c r="CF1161" i="12"/>
  <c r="CV1161" i="12"/>
  <c r="E1162" i="12"/>
  <c r="Q1162" i="12"/>
  <c r="AG1162" i="12"/>
  <c r="AU1162" i="12"/>
  <c r="BI1162" i="12"/>
  <c r="BY1162" i="12"/>
  <c r="CK1162" i="12"/>
  <c r="CY1162" i="12"/>
  <c r="J1163" i="12"/>
  <c r="X1163" i="12"/>
  <c r="AJ1163" i="12"/>
  <c r="AZ1163" i="12"/>
  <c r="BN1163" i="12"/>
  <c r="CB1163" i="12"/>
  <c r="CR1163" i="12"/>
  <c r="DD1163" i="12"/>
  <c r="M1164" i="12"/>
  <c r="AC1164" i="12"/>
  <c r="AQ1164" i="12"/>
  <c r="BC1164" i="12"/>
  <c r="BS1164" i="12"/>
  <c r="CG1164" i="12"/>
  <c r="CU1164" i="12"/>
  <c r="F1165" i="12"/>
  <c r="R1165" i="12"/>
  <c r="AF1165" i="12"/>
  <c r="AV1165" i="12"/>
  <c r="BJ1165" i="12"/>
  <c r="BV1165" i="12"/>
  <c r="CL1165" i="12"/>
  <c r="CZ1165" i="12"/>
  <c r="I1166" i="12"/>
  <c r="Y1166" i="12"/>
  <c r="AK1166" i="12"/>
  <c r="AY1166" i="12"/>
  <c r="BO1166" i="12"/>
  <c r="CC1166" i="12"/>
  <c r="CO1166" i="12"/>
  <c r="DE1166" i="12"/>
  <c r="N1167" i="12"/>
  <c r="AB1167" i="12"/>
  <c r="AR1167" i="12"/>
  <c r="BD1167" i="12"/>
  <c r="BR1167" i="12"/>
  <c r="CH1167" i="12"/>
  <c r="CV1167" i="12"/>
  <c r="DH1167" i="12"/>
  <c r="S1168" i="12"/>
  <c r="AG1168" i="12"/>
  <c r="AU1168" i="12"/>
  <c r="BK1168" i="12"/>
  <c r="BW1168" i="12"/>
  <c r="CK1168" i="12"/>
  <c r="DA1168" i="12"/>
  <c r="J1169" i="12"/>
  <c r="V1169" i="12"/>
  <c r="AL1169" i="12"/>
  <c r="AZ1169" i="12"/>
  <c r="BN1169" i="12"/>
  <c r="CD1169" i="12"/>
  <c r="CP1169" i="12"/>
  <c r="DD1169" i="12"/>
  <c r="O1170" i="12"/>
  <c r="AC1170" i="12"/>
  <c r="AO1170" i="12"/>
  <c r="BE1170" i="12"/>
  <c r="BS1170" i="12"/>
  <c r="CG1170" i="12"/>
  <c r="CW1170" i="12"/>
  <c r="D1171" i="12"/>
  <c r="R1171" i="12"/>
  <c r="AH1171" i="12"/>
  <c r="AV1171" i="12"/>
  <c r="BH1171" i="12"/>
  <c r="BX1171" i="12"/>
  <c r="CL1171" i="12"/>
  <c r="CZ1171" i="12"/>
  <c r="K1172" i="12"/>
  <c r="W1172" i="12"/>
  <c r="AK1172" i="12"/>
  <c r="BA1172" i="12"/>
  <c r="BO1172" i="12"/>
  <c r="CA1172" i="12"/>
  <c r="CQ1172" i="12"/>
  <c r="DE1172" i="12"/>
  <c r="N1173" i="12"/>
  <c r="AD1173" i="12"/>
  <c r="AP1173" i="12"/>
  <c r="BD1173" i="12"/>
  <c r="BT1173" i="12"/>
  <c r="CH1173" i="12"/>
  <c r="CT1173" i="12"/>
  <c r="E1174" i="12"/>
  <c r="S1174" i="12"/>
  <c r="AG1174" i="12"/>
  <c r="AW1174" i="12"/>
  <c r="BI1174" i="12"/>
  <c r="BW1174" i="12"/>
  <c r="CM1174" i="12"/>
  <c r="DA1174" i="12"/>
  <c r="H1175" i="12"/>
  <c r="V1175" i="12"/>
  <c r="AF1175" i="12"/>
  <c r="AP1175" i="12"/>
  <c r="BB1175" i="12"/>
  <c r="BL1175" i="12"/>
  <c r="BV1175" i="12"/>
  <c r="CH1175" i="12"/>
  <c r="CR1175" i="12"/>
  <c r="DB1175" i="12"/>
  <c r="I1176" i="12"/>
  <c r="S1176" i="12"/>
  <c r="AC1176" i="12"/>
  <c r="AO1176" i="12"/>
  <c r="AY1176" i="12"/>
  <c r="BI1176" i="12"/>
  <c r="BU1176" i="12"/>
  <c r="CE1176" i="12"/>
  <c r="CO1176" i="12"/>
  <c r="DA1176" i="12"/>
  <c r="F1177" i="12"/>
  <c r="P1177" i="12"/>
  <c r="AB1177" i="12"/>
  <c r="AL1177" i="12"/>
  <c r="AV1177" i="12"/>
  <c r="BH1177" i="12"/>
  <c r="BR1177" i="12"/>
  <c r="CB1177" i="12"/>
  <c r="CN1177" i="12"/>
  <c r="CX1177" i="12"/>
  <c r="DH1177" i="12"/>
  <c r="O1178" i="12"/>
  <c r="Y1178" i="12"/>
  <c r="AI1178" i="12"/>
  <c r="AU1178" i="12"/>
  <c r="BE1178" i="12"/>
  <c r="BO1178" i="12"/>
  <c r="CA1178" i="12"/>
  <c r="CK1178" i="12"/>
  <c r="CU1178" i="12"/>
  <c r="DG1178" i="12"/>
  <c r="L1179" i="12"/>
  <c r="V1179" i="12"/>
  <c r="AH1179" i="12"/>
  <c r="AR1179" i="12"/>
  <c r="BB1179" i="12"/>
  <c r="BN1179" i="12"/>
  <c r="BX1179" i="12"/>
  <c r="CH1179" i="12"/>
  <c r="CT1179" i="12"/>
  <c r="DD1179" i="12"/>
  <c r="I1180" i="12"/>
  <c r="U1180" i="12"/>
  <c r="AE1180" i="12"/>
  <c r="AO1180" i="12"/>
  <c r="BA1180" i="12"/>
  <c r="BK1180" i="12"/>
  <c r="BU1180" i="12"/>
  <c r="CG1180" i="12"/>
  <c r="CQ1180" i="12"/>
  <c r="DA1180" i="12"/>
  <c r="H1181" i="12"/>
  <c r="R1181" i="12"/>
  <c r="AB1181" i="12"/>
  <c r="AN1181" i="12"/>
  <c r="AX1181" i="12"/>
  <c r="BH1181" i="12"/>
  <c r="BT1181" i="12"/>
  <c r="CD1181" i="12"/>
  <c r="CN1181" i="12"/>
  <c r="CZ1181" i="12"/>
  <c r="E1182" i="12"/>
  <c r="O1182" i="12"/>
  <c r="AA1182" i="12"/>
  <c r="AK1182" i="12"/>
  <c r="AU1182" i="12"/>
  <c r="BG1182" i="12"/>
  <c r="BQ1182" i="12"/>
  <c r="CA1182" i="12"/>
  <c r="CM1182" i="12"/>
  <c r="CW1182" i="12"/>
  <c r="DG1182" i="12"/>
  <c r="N1183" i="12"/>
  <c r="X1183" i="12"/>
  <c r="AH1183" i="12"/>
  <c r="AT1183" i="12"/>
  <c r="BD1183" i="12"/>
  <c r="BN1183" i="12"/>
  <c r="BZ1183" i="12"/>
  <c r="CJ1183" i="12"/>
  <c r="CT1183" i="12"/>
  <c r="DF1183" i="12"/>
  <c r="K1184" i="12"/>
  <c r="U1184" i="12"/>
  <c r="AG1184" i="12"/>
  <c r="AQ1184" i="12"/>
  <c r="BA1184" i="12"/>
  <c r="BM1184" i="12"/>
  <c r="BW1184" i="12"/>
  <c r="CG1184" i="12"/>
  <c r="CS1184" i="12"/>
  <c r="DC1184" i="12"/>
  <c r="H1185" i="12"/>
  <c r="T1185" i="12"/>
  <c r="AD1185" i="12"/>
  <c r="AN1185" i="12"/>
  <c r="AZ1185" i="12"/>
  <c r="BJ1185" i="12"/>
  <c r="BT1185" i="12"/>
  <c r="CF1185" i="12"/>
  <c r="CP1185" i="12"/>
  <c r="CZ1185" i="12"/>
  <c r="G1186" i="12"/>
  <c r="Q1186" i="12"/>
  <c r="AA1186" i="12"/>
  <c r="AM1186" i="12"/>
  <c r="AW1186" i="12"/>
  <c r="BG1186" i="12"/>
  <c r="BS1186" i="12"/>
  <c r="CC1186" i="12"/>
  <c r="CM1186" i="12"/>
  <c r="CY1186" i="12"/>
  <c r="D1187" i="12"/>
  <c r="N1187" i="12"/>
  <c r="Z1187" i="12"/>
  <c r="AJ1187" i="12"/>
  <c r="AT1187" i="12"/>
  <c r="BF1187" i="12"/>
  <c r="BP1187" i="12"/>
  <c r="BZ1187" i="12"/>
  <c r="CL1187" i="12"/>
  <c r="CV1187" i="12"/>
  <c r="DF1187" i="12"/>
  <c r="M1188" i="12"/>
  <c r="W1188" i="12"/>
  <c r="AG1188" i="12"/>
  <c r="AS1188" i="12"/>
  <c r="BC1188" i="12"/>
  <c r="BM1188" i="12"/>
  <c r="BY1188" i="12"/>
  <c r="CI1188" i="12"/>
  <c r="CS1188" i="12"/>
  <c r="DE1188" i="12"/>
  <c r="J1189" i="12"/>
  <c r="T1189" i="12"/>
  <c r="AF1189" i="12"/>
  <c r="AP1189" i="12"/>
  <c r="AZ1189" i="12"/>
  <c r="BL1189" i="12"/>
  <c r="BV1189" i="12"/>
  <c r="CF1189" i="12"/>
  <c r="CR1189" i="12"/>
  <c r="DB1189" i="12"/>
  <c r="G1190" i="12"/>
  <c r="S1190" i="12"/>
  <c r="AC1190" i="12"/>
  <c r="AM1190" i="12"/>
  <c r="AY1190" i="12"/>
  <c r="BI1190" i="12"/>
  <c r="BS1190" i="12"/>
  <c r="CE1190" i="12"/>
  <c r="CO1190" i="12"/>
  <c r="CW1190" i="12"/>
  <c r="DE1190" i="12"/>
  <c r="H1191" i="12"/>
  <c r="P1191" i="12"/>
  <c r="X1191" i="12"/>
  <c r="AF1191" i="12"/>
  <c r="AN1191" i="12"/>
  <c r="AV1191" i="12"/>
  <c r="BD1191" i="12"/>
  <c r="BL1191" i="12"/>
  <c r="BT1191" i="12"/>
  <c r="CB1191" i="12"/>
  <c r="CJ1191" i="12"/>
  <c r="CR1191" i="12"/>
  <c r="CZ1191" i="12"/>
  <c r="DH1191" i="12"/>
  <c r="K1192" i="12"/>
  <c r="S1192" i="12"/>
  <c r="AA1192" i="12"/>
  <c r="AI1192" i="12"/>
  <c r="AQ1192" i="12"/>
  <c r="AY1192" i="12"/>
  <c r="BG1192" i="12"/>
  <c r="BO1192" i="12"/>
  <c r="BW1192" i="12"/>
  <c r="CE1192" i="12"/>
  <c r="CM1192" i="12"/>
  <c r="CU1192" i="12"/>
  <c r="DC1192" i="12"/>
  <c r="F1193" i="12"/>
  <c r="N1193" i="12"/>
  <c r="V1193" i="12"/>
  <c r="AD1193" i="12"/>
  <c r="AL1193" i="12"/>
  <c r="AT1193" i="12"/>
  <c r="BB1193" i="12"/>
  <c r="BJ1193" i="12"/>
  <c r="BR1193" i="12"/>
  <c r="BZ1193" i="12"/>
  <c r="CH1193" i="12"/>
  <c r="CP1193" i="12"/>
  <c r="CX1193" i="12"/>
  <c r="DF1193" i="12"/>
  <c r="I1194" i="12"/>
  <c r="Q1194" i="12"/>
  <c r="Y1194" i="12"/>
  <c r="AG1194" i="12"/>
  <c r="AO1194" i="12"/>
  <c r="AW1194" i="12"/>
  <c r="BE1194" i="12"/>
  <c r="BM1194" i="12"/>
  <c r="BU1194" i="12"/>
  <c r="CC1194" i="12"/>
  <c r="CK1194" i="12"/>
  <c r="CS1194" i="12"/>
  <c r="DA1194" i="12"/>
  <c r="D1195" i="12"/>
  <c r="L1195" i="12"/>
  <c r="T1195" i="12"/>
  <c r="AB1195" i="12"/>
  <c r="AJ1195" i="12"/>
  <c r="AR1195" i="12"/>
  <c r="AZ1195" i="12"/>
  <c r="BH1195" i="12"/>
  <c r="BP1195" i="12"/>
  <c r="BX1195" i="12"/>
  <c r="CF1195" i="12"/>
  <c r="CN1195" i="12"/>
  <c r="CV1195" i="12"/>
  <c r="DD1195" i="12"/>
  <c r="G1196" i="12"/>
  <c r="O1196" i="12"/>
  <c r="W1196" i="12"/>
  <c r="AE1196" i="12"/>
  <c r="AM1196" i="12"/>
  <c r="AU1196" i="12"/>
  <c r="BC1196" i="12"/>
  <c r="BK1196" i="12"/>
  <c r="BS1196" i="12"/>
  <c r="CA1196" i="12"/>
  <c r="CI1196" i="12"/>
  <c r="CQ1196" i="12"/>
  <c r="CY1196" i="12"/>
  <c r="DG1196" i="12"/>
  <c r="J1197" i="12"/>
  <c r="R1197" i="12"/>
  <c r="Z1197" i="12"/>
  <c r="AH1197" i="12"/>
  <c r="AP1197" i="12"/>
  <c r="AX1197" i="12"/>
  <c r="BF1197" i="12"/>
  <c r="BN1197" i="12"/>
  <c r="BV1197" i="12"/>
  <c r="CD1197" i="12"/>
  <c r="CL1197" i="12"/>
  <c r="CT1197" i="12"/>
  <c r="DB1197" i="12"/>
  <c r="E1198" i="12"/>
  <c r="M1198" i="12"/>
  <c r="U1198" i="12"/>
  <c r="AC1198" i="12"/>
  <c r="AK1198" i="12"/>
  <c r="AS1198" i="12"/>
  <c r="BA1198" i="12"/>
  <c r="BI1198" i="12"/>
  <c r="BQ1198" i="12"/>
  <c r="BY1198" i="12"/>
  <c r="CG1198" i="12"/>
  <c r="CO1198" i="12"/>
  <c r="CW1198" i="12"/>
  <c r="DE1198" i="12"/>
  <c r="H1199" i="12"/>
  <c r="P1199" i="12"/>
  <c r="X1199" i="12"/>
  <c r="AF1199" i="12"/>
  <c r="AN1199" i="12"/>
  <c r="AV1199" i="12"/>
  <c r="BD1199" i="12"/>
  <c r="BL1199" i="12"/>
  <c r="BT1199" i="12"/>
  <c r="CB1199" i="12"/>
  <c r="CJ1199" i="12"/>
  <c r="CR1199" i="12"/>
  <c r="CZ1199" i="12"/>
  <c r="DH1199" i="12"/>
  <c r="K1200" i="12"/>
  <c r="S1200" i="12"/>
  <c r="AA1200" i="12"/>
  <c r="AI1200" i="12"/>
  <c r="AQ1200" i="12"/>
  <c r="AY1200" i="12"/>
  <c r="BG1200" i="12"/>
  <c r="BO1200" i="12"/>
  <c r="BW1200" i="12"/>
  <c r="CE1200" i="12"/>
  <c r="CM1200" i="12"/>
  <c r="CU1200" i="12"/>
  <c r="DC1200" i="12"/>
  <c r="F1201" i="12"/>
  <c r="N1201" i="12"/>
  <c r="V1201" i="12"/>
  <c r="AD1201" i="12"/>
  <c r="AL1201" i="12"/>
  <c r="AT1201" i="12"/>
  <c r="BB1201" i="12"/>
  <c r="BJ1201" i="12"/>
  <c r="BR1201" i="12"/>
  <c r="BZ1201" i="12"/>
  <c r="CH1201" i="12"/>
  <c r="CP1201" i="12"/>
  <c r="AR1159" i="12"/>
  <c r="BK1159" i="12"/>
  <c r="BY1159" i="12"/>
  <c r="CK1159" i="12"/>
  <c r="DA1159" i="12"/>
  <c r="J1160" i="12"/>
  <c r="X1160" i="12"/>
  <c r="AN1160" i="12"/>
  <c r="AZ1160" i="12"/>
  <c r="BN1160" i="12"/>
  <c r="CD1160" i="12"/>
  <c r="CR1160" i="12"/>
  <c r="DD1160" i="12"/>
  <c r="O1161" i="12"/>
  <c r="AC1161" i="12"/>
  <c r="AQ1161" i="12"/>
  <c r="BG1161" i="12"/>
  <c r="BS1161" i="12"/>
  <c r="CG1161" i="12"/>
  <c r="CW1161" i="12"/>
  <c r="F1162" i="12"/>
  <c r="R1162" i="12"/>
  <c r="AH1162" i="12"/>
  <c r="AV1162" i="12"/>
  <c r="BJ1162" i="12"/>
  <c r="BZ1162" i="12"/>
  <c r="CL1162" i="12"/>
  <c r="CZ1162" i="12"/>
  <c r="K1163" i="12"/>
  <c r="Y1163" i="12"/>
  <c r="AK1163" i="12"/>
  <c r="BA1163" i="12"/>
  <c r="BO1163" i="12"/>
  <c r="CC1163" i="12"/>
  <c r="CS1163" i="12"/>
  <c r="DE1163" i="12"/>
  <c r="N1164" i="12"/>
  <c r="AD1164" i="12"/>
  <c r="AR1164" i="12"/>
  <c r="BD1164" i="12"/>
  <c r="BT1164" i="12"/>
  <c r="CH1164" i="12"/>
  <c r="CV1164" i="12"/>
  <c r="G1165" i="12"/>
  <c r="S1165" i="12"/>
  <c r="AG1165" i="12"/>
  <c r="AW1165" i="12"/>
  <c r="BK1165" i="12"/>
  <c r="BW1165" i="12"/>
  <c r="CM1165" i="12"/>
  <c r="DA1165" i="12"/>
  <c r="J1166" i="12"/>
  <c r="Z1166" i="12"/>
  <c r="AL1166" i="12"/>
  <c r="AZ1166" i="12"/>
  <c r="BP1166" i="12"/>
  <c r="CD1166" i="12"/>
  <c r="CP1166" i="12"/>
  <c r="DF1166" i="12"/>
  <c r="O1167" i="12"/>
  <c r="AC1167" i="12"/>
  <c r="AS1167" i="12"/>
  <c r="BE1167" i="12"/>
  <c r="BS1167" i="12"/>
  <c r="CI1167" i="12"/>
  <c r="CW1167" i="12"/>
  <c r="D1168" i="12"/>
  <c r="T1168" i="12"/>
  <c r="AH1168" i="12"/>
  <c r="AV1168" i="12"/>
  <c r="BL1168" i="12"/>
  <c r="BX1168" i="12"/>
  <c r="CL1168" i="12"/>
  <c r="DB1168" i="12"/>
  <c r="K1169" i="12"/>
  <c r="W1169" i="12"/>
  <c r="AM1169" i="12"/>
  <c r="BA1169" i="12"/>
  <c r="BO1169" i="12"/>
  <c r="CE1169" i="12"/>
  <c r="CQ1169" i="12"/>
  <c r="DE1169" i="12"/>
  <c r="P1170" i="12"/>
  <c r="AD1170" i="12"/>
  <c r="AP1170" i="12"/>
  <c r="BF1170" i="12"/>
  <c r="BT1170" i="12"/>
  <c r="CH1170" i="12"/>
  <c r="CX1170" i="12"/>
  <c r="E1171" i="12"/>
  <c r="S1171" i="12"/>
  <c r="AI1171" i="12"/>
  <c r="AW1171" i="12"/>
  <c r="BI1171" i="12"/>
  <c r="BY1171" i="12"/>
  <c r="CM1171" i="12"/>
  <c r="DA1171" i="12"/>
  <c r="L1172" i="12"/>
  <c r="X1172" i="12"/>
  <c r="AL1172" i="12"/>
  <c r="BB1172" i="12"/>
  <c r="BP1172" i="12"/>
  <c r="CB1172" i="12"/>
  <c r="CR1172" i="12"/>
  <c r="DF1172" i="12"/>
  <c r="O1173" i="12"/>
  <c r="AE1173" i="12"/>
  <c r="AQ1173" i="12"/>
  <c r="BE1173" i="12"/>
  <c r="BU1173" i="12"/>
  <c r="CI1173" i="12"/>
  <c r="CU1173" i="12"/>
  <c r="F1174" i="12"/>
  <c r="T1174" i="12"/>
  <c r="AH1174" i="12"/>
  <c r="AX1174" i="12"/>
  <c r="BJ1174" i="12"/>
  <c r="BX1174" i="12"/>
  <c r="CN1174" i="12"/>
  <c r="DB1174" i="12"/>
  <c r="I1175" i="12"/>
  <c r="W1175" i="12"/>
  <c r="AG1175" i="12"/>
  <c r="AQ1175" i="12"/>
  <c r="BC1175" i="12"/>
  <c r="BM1175" i="12"/>
  <c r="BW1175" i="12"/>
  <c r="CI1175" i="12"/>
  <c r="CS1175" i="12"/>
  <c r="DC1175" i="12"/>
  <c r="J1176" i="12"/>
  <c r="T1176" i="12"/>
  <c r="AD1176" i="12"/>
  <c r="AP1176" i="12"/>
  <c r="AZ1176" i="12"/>
  <c r="BJ1176" i="12"/>
  <c r="BV1176" i="12"/>
  <c r="CF1176" i="12"/>
  <c r="CP1176" i="12"/>
  <c r="DB1176" i="12"/>
  <c r="G1177" i="12"/>
  <c r="Q1177" i="12"/>
  <c r="AC1177" i="12"/>
  <c r="AM1177" i="12"/>
  <c r="AW1177" i="12"/>
  <c r="BI1177" i="12"/>
  <c r="BS1177" i="12"/>
  <c r="CC1177" i="12"/>
  <c r="CO1177" i="12"/>
  <c r="CY1177" i="12"/>
  <c r="D1178" i="12"/>
  <c r="P1178" i="12"/>
  <c r="Z1178" i="12"/>
  <c r="AJ1178" i="12"/>
  <c r="AV1178" i="12"/>
  <c r="BF1178" i="12"/>
  <c r="BP1178" i="12"/>
  <c r="CB1178" i="12"/>
  <c r="CL1178" i="12"/>
  <c r="CV1178" i="12"/>
  <c r="DH1178" i="12"/>
  <c r="M1179" i="12"/>
  <c r="W1179" i="12"/>
  <c r="AI1179" i="12"/>
  <c r="AS1179" i="12"/>
  <c r="BC1179" i="12"/>
  <c r="BO1179" i="12"/>
  <c r="BY1179" i="12"/>
  <c r="CI1179" i="12"/>
  <c r="CU1179" i="12"/>
  <c r="DE1179" i="12"/>
  <c r="J1180" i="12"/>
  <c r="V1180" i="12"/>
  <c r="AF1180" i="12"/>
  <c r="AP1180" i="12"/>
  <c r="BB1180" i="12"/>
  <c r="BL1180" i="12"/>
  <c r="BV1180" i="12"/>
  <c r="CH1180" i="12"/>
  <c r="CR1180" i="12"/>
  <c r="DB1180" i="12"/>
  <c r="I1181" i="12"/>
  <c r="S1181" i="12"/>
  <c r="AC1181" i="12"/>
  <c r="AO1181" i="12"/>
  <c r="AY1181" i="12"/>
  <c r="BI1181" i="12"/>
  <c r="BU1181" i="12"/>
  <c r="CE1181" i="12"/>
  <c r="CO1181" i="12"/>
  <c r="DA1181" i="12"/>
  <c r="F1182" i="12"/>
  <c r="P1182" i="12"/>
  <c r="AB1182" i="12"/>
  <c r="AL1182" i="12"/>
  <c r="AV1182" i="12"/>
  <c r="BH1182" i="12"/>
  <c r="BR1182" i="12"/>
  <c r="CB1182" i="12"/>
  <c r="CN1182" i="12"/>
  <c r="CX1182" i="12"/>
  <c r="DH1182" i="12"/>
  <c r="O1183" i="12"/>
  <c r="Y1183" i="12"/>
  <c r="AI1183" i="12"/>
  <c r="AU1183" i="12"/>
  <c r="BE1183" i="12"/>
  <c r="BO1183" i="12"/>
  <c r="CA1183" i="12"/>
  <c r="CK1183" i="12"/>
  <c r="CU1183" i="12"/>
  <c r="DG1183" i="12"/>
  <c r="L1184" i="12"/>
  <c r="V1184" i="12"/>
  <c r="AH1184" i="12"/>
  <c r="AR1184" i="12"/>
  <c r="BB1184" i="12"/>
  <c r="BN1184" i="12"/>
  <c r="BX1184" i="12"/>
  <c r="CH1184" i="12"/>
  <c r="CT1184" i="12"/>
  <c r="DD1184" i="12"/>
  <c r="I1185" i="12"/>
  <c r="U1185" i="12"/>
  <c r="AE1185" i="12"/>
  <c r="AO1185" i="12"/>
  <c r="BA1185" i="12"/>
  <c r="BK1185" i="12"/>
  <c r="BU1185" i="12"/>
  <c r="CG1185" i="12"/>
  <c r="CQ1185" i="12"/>
  <c r="DA1185" i="12"/>
  <c r="H1186" i="12"/>
  <c r="R1186" i="12"/>
  <c r="AB1186" i="12"/>
  <c r="AN1186" i="12"/>
  <c r="AX1186" i="12"/>
  <c r="BH1186" i="12"/>
  <c r="BT1186" i="12"/>
  <c r="CD1186" i="12"/>
  <c r="CN1186" i="12"/>
  <c r="CZ1186" i="12"/>
  <c r="E1187" i="12"/>
  <c r="O1187" i="12"/>
  <c r="AA1187" i="12"/>
  <c r="AK1187" i="12"/>
  <c r="AU1187" i="12"/>
  <c r="BG1187" i="12"/>
  <c r="BQ1187" i="12"/>
  <c r="CA1187" i="12"/>
  <c r="CM1187" i="12"/>
  <c r="CW1187" i="12"/>
  <c r="DG1187" i="12"/>
  <c r="N1188" i="12"/>
  <c r="X1188" i="12"/>
  <c r="AH1188" i="12"/>
  <c r="AT1188" i="12"/>
  <c r="BD1188" i="12"/>
  <c r="BN1188" i="12"/>
  <c r="BZ1188" i="12"/>
  <c r="CJ1188" i="12"/>
  <c r="CT1188" i="12"/>
  <c r="DF1188" i="12"/>
  <c r="K1189" i="12"/>
  <c r="U1189" i="12"/>
  <c r="AG1189" i="12"/>
  <c r="AQ1189" i="12"/>
  <c r="BA1189" i="12"/>
  <c r="BM1189" i="12"/>
  <c r="BW1189" i="12"/>
  <c r="CG1189" i="12"/>
  <c r="CS1189" i="12"/>
  <c r="DC1189" i="12"/>
  <c r="H1190" i="12"/>
  <c r="T1190" i="12"/>
  <c r="AD1190" i="12"/>
  <c r="AN1190" i="12"/>
  <c r="AZ1190" i="12"/>
  <c r="BJ1190" i="12"/>
  <c r="BT1190" i="12"/>
  <c r="CF1190" i="12"/>
  <c r="CP1190" i="12"/>
  <c r="CX1190" i="12"/>
  <c r="DF1190" i="12"/>
  <c r="I1191" i="12"/>
  <c r="Q1191" i="12"/>
  <c r="Y1191" i="12"/>
  <c r="AG1191" i="12"/>
  <c r="AO1191" i="12"/>
  <c r="AW1191" i="12"/>
  <c r="BE1191" i="12"/>
  <c r="BM1191" i="12"/>
  <c r="BU1191" i="12"/>
  <c r="CC1191" i="12"/>
  <c r="CK1191" i="12"/>
  <c r="CS1191" i="12"/>
  <c r="DA1191" i="12"/>
  <c r="D1192" i="12"/>
  <c r="L1192" i="12"/>
  <c r="T1192" i="12"/>
  <c r="AB1192" i="12"/>
  <c r="AJ1192" i="12"/>
  <c r="AR1192" i="12"/>
  <c r="AZ1192" i="12"/>
  <c r="BH1192" i="12"/>
  <c r="BP1192" i="12"/>
  <c r="BX1192" i="12"/>
  <c r="CF1192" i="12"/>
  <c r="CN1192" i="12"/>
  <c r="CV1192" i="12"/>
  <c r="DD1192" i="12"/>
  <c r="G1193" i="12"/>
  <c r="O1193" i="12"/>
  <c r="W1193" i="12"/>
  <c r="AE1193" i="12"/>
  <c r="AM1193" i="12"/>
  <c r="AU1193" i="12"/>
  <c r="BC1193" i="12"/>
  <c r="BK1193" i="12"/>
  <c r="BS1193" i="12"/>
  <c r="CA1193" i="12"/>
  <c r="CI1193" i="12"/>
  <c r="CQ1193" i="12"/>
  <c r="CY1193" i="12"/>
  <c r="DG1193" i="12"/>
  <c r="J1194" i="12"/>
  <c r="R1194" i="12"/>
  <c r="Z1194" i="12"/>
  <c r="AH1194" i="12"/>
  <c r="AP1194" i="12"/>
  <c r="AX1194" i="12"/>
  <c r="BF1194" i="12"/>
  <c r="BN1194" i="12"/>
  <c r="BV1194" i="12"/>
  <c r="CD1194" i="12"/>
  <c r="CL1194" i="12"/>
  <c r="CT1194" i="12"/>
  <c r="DB1194" i="12"/>
  <c r="E1195" i="12"/>
  <c r="M1195" i="12"/>
  <c r="U1195" i="12"/>
  <c r="AC1195" i="12"/>
  <c r="AK1195" i="12"/>
  <c r="AS1195" i="12"/>
  <c r="BA1195" i="12"/>
  <c r="BI1195" i="12"/>
  <c r="BQ1195" i="12"/>
  <c r="BY1195" i="12"/>
  <c r="CG1195" i="12"/>
  <c r="CO1195" i="12"/>
  <c r="CW1195" i="12"/>
  <c r="DE1195" i="12"/>
  <c r="H1196" i="12"/>
  <c r="P1196" i="12"/>
  <c r="X1196" i="12"/>
  <c r="AF1196" i="12"/>
  <c r="AN1196" i="12"/>
  <c r="AV1196" i="12"/>
  <c r="BD1196" i="12"/>
  <c r="BL1196" i="12"/>
  <c r="BT1196" i="12"/>
  <c r="CB1196" i="12"/>
  <c r="CJ1196" i="12"/>
  <c r="CR1196" i="12"/>
  <c r="CZ1196" i="12"/>
  <c r="DH1196" i="12"/>
  <c r="K1197" i="12"/>
  <c r="S1197" i="12"/>
  <c r="AA1197" i="12"/>
  <c r="AI1197" i="12"/>
  <c r="AQ1197" i="12"/>
  <c r="AY1197" i="12"/>
  <c r="BG1197" i="12"/>
  <c r="BO1197" i="12"/>
  <c r="BW1197" i="12"/>
  <c r="CE1197" i="12"/>
  <c r="CM1197" i="12"/>
  <c r="CU1197" i="12"/>
  <c r="DC1197" i="12"/>
  <c r="F1198" i="12"/>
  <c r="N1198" i="12"/>
  <c r="V1198" i="12"/>
  <c r="AD1198" i="12"/>
  <c r="AL1198" i="12"/>
  <c r="AT1198" i="12"/>
  <c r="BB1198" i="12"/>
  <c r="BJ1198" i="12"/>
  <c r="BR1198" i="12"/>
  <c r="BZ1198" i="12"/>
  <c r="CH1198" i="12"/>
  <c r="CP1198" i="12"/>
  <c r="CX1198" i="12"/>
  <c r="DF1198" i="12"/>
  <c r="I1199" i="12"/>
  <c r="Q1199" i="12"/>
  <c r="Y1199" i="12"/>
  <c r="AG1199" i="12"/>
  <c r="AO1199" i="12"/>
  <c r="AW1199" i="12"/>
  <c r="BE1199" i="12"/>
  <c r="BM1199" i="12"/>
  <c r="BU1199" i="12"/>
  <c r="CC1199" i="12"/>
  <c r="CK1199" i="12"/>
  <c r="CS1199" i="12"/>
  <c r="DA1199" i="12"/>
  <c r="D1200" i="12"/>
  <c r="L1200" i="12"/>
  <c r="T1200" i="12"/>
  <c r="AB1200" i="12"/>
  <c r="AJ1200" i="12"/>
  <c r="AR1200" i="12"/>
  <c r="AZ1200" i="12"/>
  <c r="BH1200" i="12"/>
  <c r="BP1200" i="12"/>
  <c r="BX1200" i="12"/>
  <c r="CF1200" i="12"/>
  <c r="CN1200" i="12"/>
  <c r="CV1200" i="12"/>
  <c r="DD1200" i="12"/>
  <c r="G1201" i="12"/>
  <c r="O1201" i="12"/>
  <c r="W1201" i="12"/>
  <c r="AE1201" i="12"/>
  <c r="AM1201" i="12"/>
  <c r="AU1201" i="12"/>
  <c r="BC1201" i="12"/>
  <c r="BK1201" i="12"/>
  <c r="BS1201" i="12"/>
  <c r="CA1201" i="12"/>
  <c r="CI1201" i="12"/>
  <c r="CQ1201" i="12"/>
  <c r="AE1159" i="12"/>
  <c r="BM1159" i="12"/>
  <c r="CQ1159" i="12"/>
  <c r="L1160" i="12"/>
  <c r="AP1160" i="12"/>
  <c r="BT1160" i="12"/>
  <c r="CT1160" i="12"/>
  <c r="S1161" i="12"/>
  <c r="AU1161" i="12"/>
  <c r="BW1161" i="12"/>
  <c r="CY1161" i="12"/>
  <c r="X1162" i="12"/>
  <c r="AX1162" i="12"/>
  <c r="CB1162" i="12"/>
  <c r="DF1162" i="12"/>
  <c r="AA1163" i="12"/>
  <c r="BE1163" i="12"/>
  <c r="CG1163" i="12"/>
  <c r="D1164" i="12"/>
  <c r="AF1164" i="12"/>
  <c r="BJ1164" i="12"/>
  <c r="CJ1164" i="12"/>
  <c r="I1165" i="12"/>
  <c r="AM1165" i="12"/>
  <c r="BM1165" i="12"/>
  <c r="CQ1165" i="12"/>
  <c r="N1166" i="12"/>
  <c r="AP1166" i="12"/>
  <c r="BR1166" i="12"/>
  <c r="CV1166" i="12"/>
  <c r="Q1167" i="12"/>
  <c r="AU1167" i="12"/>
  <c r="BY1167" i="12"/>
  <c r="CY1167" i="12"/>
  <c r="X1168" i="12"/>
  <c r="AZ1168" i="12"/>
  <c r="CB1168" i="12"/>
  <c r="DD1168" i="12"/>
  <c r="AC1169" i="12"/>
  <c r="BC1169" i="12"/>
  <c r="CG1169" i="12"/>
  <c r="F1170" i="12"/>
  <c r="AF1170" i="12"/>
  <c r="BJ1170" i="12"/>
  <c r="CL1170" i="12"/>
  <c r="I1171" i="12"/>
  <c r="AK1171" i="12"/>
  <c r="BO1171" i="12"/>
  <c r="CO1171" i="12"/>
  <c r="N1172" i="12"/>
  <c r="AR1172" i="12"/>
  <c r="BR1172" i="12"/>
  <c r="CV1172" i="12"/>
  <c r="S1173" i="12"/>
  <c r="AU1173" i="12"/>
  <c r="BW1173" i="12"/>
  <c r="DA1173" i="12"/>
  <c r="V1174" i="12"/>
  <c r="AZ1174" i="12"/>
  <c r="CD1174" i="12"/>
  <c r="DD1174" i="12"/>
  <c r="Y1175" i="12"/>
  <c r="AU1175" i="12"/>
  <c r="BO1175" i="12"/>
  <c r="CK1175" i="12"/>
  <c r="DG1175" i="12"/>
  <c r="V1176" i="12"/>
  <c r="AR1176" i="12"/>
  <c r="BN1176" i="12"/>
  <c r="CH1176" i="12"/>
  <c r="DD1176" i="12"/>
  <c r="U1177" i="12"/>
  <c r="AO1177" i="12"/>
  <c r="BK1177" i="12"/>
  <c r="CG1177" i="12"/>
  <c r="DA1177" i="12"/>
  <c r="R1178" i="12"/>
  <c r="AN1178" i="12"/>
  <c r="BH1178" i="12"/>
  <c r="CD1178" i="12"/>
  <c r="CZ1178" i="12"/>
  <c r="O1179" i="12"/>
  <c r="AK1179" i="12"/>
  <c r="BG1179" i="12"/>
  <c r="CA1179" i="12"/>
  <c r="CV1179" i="12"/>
  <c r="E1180" i="12"/>
  <c r="Q1180" i="12"/>
  <c r="AG1180" i="12"/>
  <c r="AU1180" i="12"/>
  <c r="BI1180" i="12"/>
  <c r="BY1180" i="12"/>
  <c r="CK1180" i="12"/>
  <c r="CY1180" i="12"/>
  <c r="J1181" i="12"/>
  <c r="X1181" i="12"/>
  <c r="AJ1181" i="12"/>
  <c r="AZ1181" i="12"/>
  <c r="BN1181" i="12"/>
  <c r="CB1181" i="12"/>
  <c r="CR1181" i="12"/>
  <c r="DD1181" i="12"/>
  <c r="M1182" i="12"/>
  <c r="AC1182" i="12"/>
  <c r="AQ1182" i="12"/>
  <c r="BC1182" i="12"/>
  <c r="BS1182" i="12"/>
  <c r="CG1182" i="12"/>
  <c r="CU1182" i="12"/>
  <c r="F1183" i="12"/>
  <c r="R1183" i="12"/>
  <c r="AF1183" i="12"/>
  <c r="AV1183" i="12"/>
  <c r="BJ1183" i="12"/>
  <c r="BV1183" i="12"/>
  <c r="CL1183" i="12"/>
  <c r="CZ1183" i="12"/>
  <c r="I1184" i="12"/>
  <c r="Y1184" i="12"/>
  <c r="AK1184" i="12"/>
  <c r="AY1184" i="12"/>
  <c r="BO1184" i="12"/>
  <c r="CC1184" i="12"/>
  <c r="CO1184" i="12"/>
  <c r="DE1184" i="12"/>
  <c r="N1185" i="12"/>
  <c r="AB1185" i="12"/>
  <c r="AR1185" i="12"/>
  <c r="BD1185" i="12"/>
  <c r="BR1185" i="12"/>
  <c r="CH1185" i="12"/>
  <c r="CV1185" i="12"/>
  <c r="DH1185" i="12"/>
  <c r="S1186" i="12"/>
  <c r="AG1186" i="12"/>
  <c r="AU1186" i="12"/>
  <c r="BK1186" i="12"/>
  <c r="BW1186" i="12"/>
  <c r="CK1186" i="12"/>
  <c r="DA1186" i="12"/>
  <c r="J1187" i="12"/>
  <c r="V1187" i="12"/>
  <c r="AL1187" i="12"/>
  <c r="AZ1187" i="12"/>
  <c r="BN1187" i="12"/>
  <c r="CD1187" i="12"/>
  <c r="CP1187" i="12"/>
  <c r="DD1187" i="12"/>
  <c r="O1188" i="12"/>
  <c r="AC1188" i="12"/>
  <c r="AO1188" i="12"/>
  <c r="BE1188" i="12"/>
  <c r="BS1188" i="12"/>
  <c r="CG1188" i="12"/>
  <c r="CW1188" i="12"/>
  <c r="D1189" i="12"/>
  <c r="R1189" i="12"/>
  <c r="AH1189" i="12"/>
  <c r="AV1189" i="12"/>
  <c r="BH1189" i="12"/>
  <c r="BX1189" i="12"/>
  <c r="CL1189" i="12"/>
  <c r="CZ1189" i="12"/>
  <c r="K1190" i="12"/>
  <c r="W1190" i="12"/>
  <c r="AK1190" i="12"/>
  <c r="BA1190" i="12"/>
  <c r="BO1190" i="12"/>
  <c r="CA1190" i="12"/>
  <c r="CQ1190" i="12"/>
  <c r="DA1190" i="12"/>
  <c r="F1191" i="12"/>
  <c r="R1191" i="12"/>
  <c r="AB1191" i="12"/>
  <c r="AL1191" i="12"/>
  <c r="AX1191" i="12"/>
  <c r="BH1191" i="12"/>
  <c r="BR1191" i="12"/>
  <c r="CD1191" i="12"/>
  <c r="CN1191" i="12"/>
  <c r="CX1191" i="12"/>
  <c r="E1192" i="12"/>
  <c r="O1192" i="12"/>
  <c r="Y1192" i="12"/>
  <c r="AK1192" i="12"/>
  <c r="AU1192" i="12"/>
  <c r="BE1192" i="12"/>
  <c r="BQ1192" i="12"/>
  <c r="CA1192" i="12"/>
  <c r="CK1192" i="12"/>
  <c r="CW1192" i="12"/>
  <c r="DG1192" i="12"/>
  <c r="L1193" i="12"/>
  <c r="X1193" i="12"/>
  <c r="AH1193" i="12"/>
  <c r="AR1193" i="12"/>
  <c r="BD1193" i="12"/>
  <c r="BN1193" i="12"/>
  <c r="BX1193" i="12"/>
  <c r="CJ1193" i="12"/>
  <c r="CT1193" i="12"/>
  <c r="DD1193" i="12"/>
  <c r="K1194" i="12"/>
  <c r="U1194" i="12"/>
  <c r="AE1194" i="12"/>
  <c r="AQ1194" i="12"/>
  <c r="BA1194" i="12"/>
  <c r="BK1194" i="12"/>
  <c r="BW1194" i="12"/>
  <c r="CG1194" i="12"/>
  <c r="CQ1194" i="12"/>
  <c r="DC1194" i="12"/>
  <c r="H1195" i="12"/>
  <c r="R1195" i="12"/>
  <c r="AD1195" i="12"/>
  <c r="AN1195" i="12"/>
  <c r="AX1195" i="12"/>
  <c r="BJ1195" i="12"/>
  <c r="BT1195" i="12"/>
  <c r="CD1195" i="12"/>
  <c r="CP1195" i="12"/>
  <c r="CZ1195" i="12"/>
  <c r="E1196" i="12"/>
  <c r="Q1196" i="12"/>
  <c r="AA1196" i="12"/>
  <c r="AK1196" i="12"/>
  <c r="AW1196" i="12"/>
  <c r="BG1196" i="12"/>
  <c r="BQ1196" i="12"/>
  <c r="CC1196" i="12"/>
  <c r="CM1196" i="12"/>
  <c r="CW1196" i="12"/>
  <c r="D1197" i="12"/>
  <c r="N1197" i="12"/>
  <c r="X1197" i="12"/>
  <c r="AJ1197" i="12"/>
  <c r="AT1197" i="12"/>
  <c r="BD1197" i="12"/>
  <c r="BP1197" i="12"/>
  <c r="BZ1197" i="12"/>
  <c r="CJ1197" i="12"/>
  <c r="CV1197" i="12"/>
  <c r="DF1197" i="12"/>
  <c r="K1198" i="12"/>
  <c r="W1198" i="12"/>
  <c r="AG1198" i="12"/>
  <c r="AQ1198" i="12"/>
  <c r="BC1198" i="12"/>
  <c r="BM1198" i="12"/>
  <c r="BW1198" i="12"/>
  <c r="CI1198" i="12"/>
  <c r="CS1198" i="12"/>
  <c r="DC1198" i="12"/>
  <c r="J1199" i="12"/>
  <c r="T1199" i="12"/>
  <c r="AD1199" i="12"/>
  <c r="AP1199" i="12"/>
  <c r="AZ1199" i="12"/>
  <c r="BJ1199" i="12"/>
  <c r="BV1199" i="12"/>
  <c r="CF1199" i="12"/>
  <c r="CP1199" i="12"/>
  <c r="DB1199" i="12"/>
  <c r="G1200" i="12"/>
  <c r="Q1200" i="12"/>
  <c r="AC1200" i="12"/>
  <c r="AM1200" i="12"/>
  <c r="AW1200" i="12"/>
  <c r="BI1200" i="12"/>
  <c r="BS1200" i="12"/>
  <c r="CC1200" i="12"/>
  <c r="CO1200" i="12"/>
  <c r="CY1200" i="12"/>
  <c r="D1201" i="12"/>
  <c r="P1201" i="12"/>
  <c r="Z1201" i="12"/>
  <c r="AJ1201" i="12"/>
  <c r="AV1201" i="12"/>
  <c r="BF1201" i="12"/>
  <c r="BP1201" i="12"/>
  <c r="CB1201" i="12"/>
  <c r="CL1201" i="12"/>
  <c r="CV1201" i="12"/>
  <c r="DD1201" i="12"/>
  <c r="G1202" i="12"/>
  <c r="O1202" i="12"/>
  <c r="W1202" i="12"/>
  <c r="AE1202" i="12"/>
  <c r="AM1202" i="12"/>
  <c r="AU1202" i="12"/>
  <c r="BC1202" i="12"/>
  <c r="BK1202" i="12"/>
  <c r="BS1202" i="12"/>
  <c r="CA1202" i="12"/>
  <c r="CI1202" i="12"/>
  <c r="CQ1202" i="12"/>
  <c r="CY1202" i="12"/>
  <c r="DG1202" i="12"/>
  <c r="J1203" i="12"/>
  <c r="R1203" i="12"/>
  <c r="Z1203" i="12"/>
  <c r="AH1203" i="12"/>
  <c r="AP1203" i="12"/>
  <c r="AX1203" i="12"/>
  <c r="BF1203" i="12"/>
  <c r="BN1203" i="12"/>
  <c r="BV1203" i="12"/>
  <c r="CD1203" i="12"/>
  <c r="CL1203" i="12"/>
  <c r="CT1203" i="12"/>
  <c r="DB1203" i="12"/>
  <c r="E1204" i="12"/>
  <c r="M1204" i="12"/>
  <c r="U1204" i="12"/>
  <c r="AC1204" i="12"/>
  <c r="AK1204" i="12"/>
  <c r="AI1159" i="12"/>
  <c r="BP1159" i="12"/>
  <c r="CR1159" i="12"/>
  <c r="Q1160" i="12"/>
  <c r="AQ1160" i="12"/>
  <c r="BU1160" i="12"/>
  <c r="CY1160" i="12"/>
  <c r="T1161" i="12"/>
  <c r="AX1161" i="12"/>
  <c r="BZ1161" i="12"/>
  <c r="DB1161" i="12"/>
  <c r="Y1162" i="12"/>
  <c r="BC1162" i="12"/>
  <c r="CC1162" i="12"/>
  <c r="DG1162" i="12"/>
  <c r="AF1163" i="12"/>
  <c r="BF1163" i="12"/>
  <c r="CJ1163" i="12"/>
  <c r="G1164" i="12"/>
  <c r="AI1164" i="12"/>
  <c r="BK1164" i="12"/>
  <c r="CO1164" i="12"/>
  <c r="J1165" i="12"/>
  <c r="AN1165" i="12"/>
  <c r="BR1165" i="12"/>
  <c r="CR1165" i="12"/>
  <c r="Q1166" i="12"/>
  <c r="AS1166" i="12"/>
  <c r="BU1166" i="12"/>
  <c r="CW1166" i="12"/>
  <c r="V1167" i="12"/>
  <c r="AV1167" i="12"/>
  <c r="BZ1167" i="12"/>
  <c r="DD1167" i="12"/>
  <c r="Y1168" i="12"/>
  <c r="BC1168" i="12"/>
  <c r="CE1168" i="12"/>
  <c r="DG1168" i="12"/>
  <c r="AD1169" i="12"/>
  <c r="BH1169" i="12"/>
  <c r="CH1169" i="12"/>
  <c r="G1170" i="12"/>
  <c r="AK1170" i="12"/>
  <c r="BK1170" i="12"/>
  <c r="CO1170" i="12"/>
  <c r="L1171" i="12"/>
  <c r="AN1171" i="12"/>
  <c r="BP1171" i="12"/>
  <c r="CT1171" i="12"/>
  <c r="O1172" i="12"/>
  <c r="AS1172" i="12"/>
  <c r="BW1172" i="12"/>
  <c r="CW1172" i="12"/>
  <c r="V1173" i="12"/>
  <c r="AX1173" i="12"/>
  <c r="BZ1173" i="12"/>
  <c r="DB1173" i="12"/>
  <c r="AA1174" i="12"/>
  <c r="BA1174" i="12"/>
  <c r="CE1174" i="12"/>
  <c r="D1175" i="12"/>
  <c r="Z1175" i="12"/>
  <c r="AV1175" i="12"/>
  <c r="BR1175" i="12"/>
  <c r="CL1175" i="12"/>
  <c r="DH1175" i="12"/>
  <c r="Y1176" i="12"/>
  <c r="AS1176" i="12"/>
  <c r="BO1176" i="12"/>
  <c r="CK1176" i="12"/>
  <c r="DE1176" i="12"/>
  <c r="V1177" i="12"/>
  <c r="AR1177" i="12"/>
  <c r="BL1177" i="12"/>
  <c r="CH1177" i="12"/>
  <c r="DD1177" i="12"/>
  <c r="S1178" i="12"/>
  <c r="AO1178" i="12"/>
  <c r="BK1178" i="12"/>
  <c r="CE1178" i="12"/>
  <c r="DA1178" i="12"/>
  <c r="R1179" i="12"/>
  <c r="AL1179" i="12"/>
  <c r="BH1179" i="12"/>
  <c r="CD1179" i="12"/>
  <c r="CW1179" i="12"/>
  <c r="F1180" i="12"/>
  <c r="R1180" i="12"/>
  <c r="AH1180" i="12"/>
  <c r="AV1180" i="12"/>
  <c r="BJ1180" i="12"/>
  <c r="BZ1180" i="12"/>
  <c r="CL1180" i="12"/>
  <c r="CZ1180" i="12"/>
  <c r="K1181" i="12"/>
  <c r="Y1181" i="12"/>
  <c r="AK1181" i="12"/>
  <c r="BA1181" i="12"/>
  <c r="BO1181" i="12"/>
  <c r="CC1181" i="12"/>
  <c r="CS1181" i="12"/>
  <c r="DE1181" i="12"/>
  <c r="N1182" i="12"/>
  <c r="AD1182" i="12"/>
  <c r="AR1182" i="12"/>
  <c r="BD1182" i="12"/>
  <c r="BT1182" i="12"/>
  <c r="CH1182" i="12"/>
  <c r="CV1182" i="12"/>
  <c r="G1183" i="12"/>
  <c r="S1183" i="12"/>
  <c r="AG1183" i="12"/>
  <c r="AW1183" i="12"/>
  <c r="BK1183" i="12"/>
  <c r="BW1183" i="12"/>
  <c r="CM1183" i="12"/>
  <c r="DA1183" i="12"/>
  <c r="J1184" i="12"/>
  <c r="Z1184" i="12"/>
  <c r="AL1184" i="12"/>
  <c r="AZ1184" i="12"/>
  <c r="BP1184" i="12"/>
  <c r="CD1184" i="12"/>
  <c r="CP1184" i="12"/>
  <c r="DF1184" i="12"/>
  <c r="O1185" i="12"/>
  <c r="AC1185" i="12"/>
  <c r="AS1185" i="12"/>
  <c r="BE1185" i="12"/>
  <c r="BS1185" i="12"/>
  <c r="CI1185" i="12"/>
  <c r="CW1185" i="12"/>
  <c r="D1186" i="12"/>
  <c r="T1186" i="12"/>
  <c r="AH1186" i="12"/>
  <c r="AV1186" i="12"/>
  <c r="BL1186" i="12"/>
  <c r="BX1186" i="12"/>
  <c r="CL1186" i="12"/>
  <c r="DB1186" i="12"/>
  <c r="K1187" i="12"/>
  <c r="W1187" i="12"/>
  <c r="AM1187" i="12"/>
  <c r="BA1187" i="12"/>
  <c r="BO1187" i="12"/>
  <c r="CE1187" i="12"/>
  <c r="CQ1187" i="12"/>
  <c r="DE1187" i="12"/>
  <c r="P1188" i="12"/>
  <c r="AD1188" i="12"/>
  <c r="AP1188" i="12"/>
  <c r="BF1188" i="12"/>
  <c r="BT1188" i="12"/>
  <c r="CH1188" i="12"/>
  <c r="CX1188" i="12"/>
  <c r="E1189" i="12"/>
  <c r="S1189" i="12"/>
  <c r="AI1189" i="12"/>
  <c r="AW1189" i="12"/>
  <c r="BI1189" i="12"/>
  <c r="BY1189" i="12"/>
  <c r="CM1189" i="12"/>
  <c r="DA1189" i="12"/>
  <c r="L1190" i="12"/>
  <c r="X1190" i="12"/>
  <c r="AL1190" i="12"/>
  <c r="BB1190" i="12"/>
  <c r="BP1190" i="12"/>
  <c r="CB1190" i="12"/>
  <c r="CR1190" i="12"/>
  <c r="AJ1159" i="12"/>
  <c r="BQ1159" i="12"/>
  <c r="CS1159" i="12"/>
  <c r="R1160" i="12"/>
  <c r="AR1160" i="12"/>
  <c r="BV1160" i="12"/>
  <c r="CZ1160" i="12"/>
  <c r="U1161" i="12"/>
  <c r="AY1161" i="12"/>
  <c r="CA1161" i="12"/>
  <c r="DC1161" i="12"/>
  <c r="Z1162" i="12"/>
  <c r="BD1162" i="12"/>
  <c r="CD1162" i="12"/>
  <c r="DH1162" i="12"/>
  <c r="AG1163" i="12"/>
  <c r="BG1163" i="12"/>
  <c r="CK1163" i="12"/>
  <c r="H1164" i="12"/>
  <c r="AJ1164" i="12"/>
  <c r="BL1164" i="12"/>
  <c r="CP1164" i="12"/>
  <c r="K1165" i="12"/>
  <c r="AO1165" i="12"/>
  <c r="BS1165" i="12"/>
  <c r="CS1165" i="12"/>
  <c r="R1166" i="12"/>
  <c r="AT1166" i="12"/>
  <c r="BV1166" i="12"/>
  <c r="CX1166" i="12"/>
  <c r="W1167" i="12"/>
  <c r="AW1167" i="12"/>
  <c r="CA1167" i="12"/>
  <c r="DE1167" i="12"/>
  <c r="Z1168" i="12"/>
  <c r="BD1168" i="12"/>
  <c r="CF1168" i="12"/>
  <c r="DH1168" i="12"/>
  <c r="AE1169" i="12"/>
  <c r="BI1169" i="12"/>
  <c r="CI1169" i="12"/>
  <c r="H1170" i="12"/>
  <c r="AL1170" i="12"/>
  <c r="BL1170" i="12"/>
  <c r="CP1170" i="12"/>
  <c r="M1171" i="12"/>
  <c r="AO1171" i="12"/>
  <c r="BQ1171" i="12"/>
  <c r="CU1171" i="12"/>
  <c r="P1172" i="12"/>
  <c r="AT1172" i="12"/>
  <c r="BX1172" i="12"/>
  <c r="CX1172" i="12"/>
  <c r="W1173" i="12"/>
  <c r="AY1173" i="12"/>
  <c r="CA1173" i="12"/>
  <c r="DC1173" i="12"/>
  <c r="AB1174" i="12"/>
  <c r="BB1174" i="12"/>
  <c r="CF1174" i="12"/>
  <c r="E1175" i="12"/>
  <c r="AA1175" i="12"/>
  <c r="AW1175" i="12"/>
  <c r="BS1175" i="12"/>
  <c r="CM1175" i="12"/>
  <c r="D1176" i="12"/>
  <c r="Z1176" i="12"/>
  <c r="AT1176" i="12"/>
  <c r="BP1176" i="12"/>
  <c r="CL1176" i="12"/>
  <c r="DF1176" i="12"/>
  <c r="W1177" i="12"/>
  <c r="AS1177" i="12"/>
  <c r="BM1177" i="12"/>
  <c r="CI1177" i="12"/>
  <c r="DE1177" i="12"/>
  <c r="T1178" i="12"/>
  <c r="AP1178" i="12"/>
  <c r="BL1178" i="12"/>
  <c r="CF1178" i="12"/>
  <c r="DB1178" i="12"/>
  <c r="S1179" i="12"/>
  <c r="AM1179" i="12"/>
  <c r="BI1179" i="12"/>
  <c r="CE1179" i="12"/>
  <c r="CX1179" i="12"/>
  <c r="G1180" i="12"/>
  <c r="W1180" i="12"/>
  <c r="AK1180" i="12"/>
  <c r="AW1180" i="12"/>
  <c r="BM1180" i="12"/>
  <c r="CA1180" i="12"/>
  <c r="CO1180" i="12"/>
  <c r="DE1180" i="12"/>
  <c r="L1181" i="12"/>
  <c r="Z1181" i="12"/>
  <c r="AP1181" i="12"/>
  <c r="BD1181" i="12"/>
  <c r="BP1181" i="12"/>
  <c r="CF1181" i="12"/>
  <c r="CT1181" i="12"/>
  <c r="DH1181" i="12"/>
  <c r="S1182" i="12"/>
  <c r="AE1182" i="12"/>
  <c r="AS1182" i="12"/>
  <c r="BI1182" i="12"/>
  <c r="BW1182" i="12"/>
  <c r="CI1182" i="12"/>
  <c r="CY1182" i="12"/>
  <c r="H1183" i="12"/>
  <c r="V1183" i="12"/>
  <c r="AL1183" i="12"/>
  <c r="AX1183" i="12"/>
  <c r="BL1183" i="12"/>
  <c r="CB1183" i="12"/>
  <c r="CP1183" i="12"/>
  <c r="DB1183" i="12"/>
  <c r="M1184" i="12"/>
  <c r="AA1184" i="12"/>
  <c r="AO1184" i="12"/>
  <c r="BE1184" i="12"/>
  <c r="BQ1184" i="12"/>
  <c r="CE1184" i="12"/>
  <c r="CU1184" i="12"/>
  <c r="D1185" i="12"/>
  <c r="P1185" i="12"/>
  <c r="AF1185" i="12"/>
  <c r="AT1185" i="12"/>
  <c r="BH1185" i="12"/>
  <c r="BX1185" i="12"/>
  <c r="CJ1185" i="12"/>
  <c r="CX1185" i="12"/>
  <c r="I1186" i="12"/>
  <c r="W1186" i="12"/>
  <c r="AI1186" i="12"/>
  <c r="AY1186" i="12"/>
  <c r="BM1186" i="12"/>
  <c r="CA1186" i="12"/>
  <c r="CQ1186" i="12"/>
  <c r="DC1186" i="12"/>
  <c r="L1187" i="12"/>
  <c r="AB1187" i="12"/>
  <c r="AP1187" i="12"/>
  <c r="BB1187" i="12"/>
  <c r="BR1187" i="12"/>
  <c r="CF1187" i="12"/>
  <c r="CT1187" i="12"/>
  <c r="E1188" i="12"/>
  <c r="Q1188" i="12"/>
  <c r="AE1188" i="12"/>
  <c r="AU1188" i="12"/>
  <c r="BI1188" i="12"/>
  <c r="BU1188" i="12"/>
  <c r="CK1188" i="12"/>
  <c r="CY1188" i="12"/>
  <c r="H1189" i="12"/>
  <c r="X1189" i="12"/>
  <c r="AJ1189" i="12"/>
  <c r="AX1189" i="12"/>
  <c r="BN1189" i="12"/>
  <c r="CB1189" i="12"/>
  <c r="CN1189" i="12"/>
  <c r="DD1189" i="12"/>
  <c r="M1190" i="12"/>
  <c r="AA1190" i="12"/>
  <c r="AQ1190" i="12"/>
  <c r="BC1190" i="12"/>
  <c r="BQ1190" i="12"/>
  <c r="CG1190" i="12"/>
  <c r="CS1190" i="12"/>
  <c r="AP1159" i="12"/>
  <c r="BU1159" i="12"/>
  <c r="CW1159" i="12"/>
  <c r="T1160" i="12"/>
  <c r="AX1160" i="12"/>
  <c r="BX1160" i="12"/>
  <c r="DB1160" i="12"/>
  <c r="AA1161" i="12"/>
  <c r="BA1161" i="12"/>
  <c r="CE1161" i="12"/>
  <c r="DG1161" i="12"/>
  <c r="AD1162" i="12"/>
  <c r="BF1162" i="12"/>
  <c r="CJ1162" i="12"/>
  <c r="E1163" i="12"/>
  <c r="AI1163" i="12"/>
  <c r="BM1163" i="12"/>
  <c r="CM1163" i="12"/>
  <c r="L1164" i="12"/>
  <c r="AN1164" i="12"/>
  <c r="BP1164" i="12"/>
  <c r="CR1164" i="12"/>
  <c r="Q1165" i="12"/>
  <c r="AQ1165" i="12"/>
  <c r="BU1165" i="12"/>
  <c r="CY1165" i="12"/>
  <c r="T1166" i="12"/>
  <c r="AX1166" i="12"/>
  <c r="BZ1166" i="12"/>
  <c r="DB1166" i="12"/>
  <c r="Y1167" i="12"/>
  <c r="BC1167" i="12"/>
  <c r="CC1167" i="12"/>
  <c r="DG1167" i="12"/>
  <c r="AF1168" i="12"/>
  <c r="BF1168" i="12"/>
  <c r="CJ1168" i="12"/>
  <c r="G1169" i="12"/>
  <c r="AI1169" i="12"/>
  <c r="BK1169" i="12"/>
  <c r="CO1169" i="12"/>
  <c r="J1170" i="12"/>
  <c r="AN1170" i="12"/>
  <c r="BR1170" i="12"/>
  <c r="CR1170" i="12"/>
  <c r="Q1171" i="12"/>
  <c r="AS1171" i="12"/>
  <c r="BU1171" i="12"/>
  <c r="CW1171" i="12"/>
  <c r="V1172" i="12"/>
  <c r="AV1172" i="12"/>
  <c r="BZ1172" i="12"/>
  <c r="DD1172" i="12"/>
  <c r="Y1173" i="12"/>
  <c r="BC1173" i="12"/>
  <c r="CE1173" i="12"/>
  <c r="DG1173" i="12"/>
  <c r="AD1174" i="12"/>
  <c r="BH1174" i="12"/>
  <c r="CH1174" i="12"/>
  <c r="G1175" i="12"/>
  <c r="AE1175" i="12"/>
  <c r="AY1175" i="12"/>
  <c r="BU1175" i="12"/>
  <c r="CQ1175" i="12"/>
  <c r="F1176" i="12"/>
  <c r="AB1176" i="12"/>
  <c r="AX1176" i="12"/>
  <c r="BR1176" i="12"/>
  <c r="CN1176" i="12"/>
  <c r="E1177" i="12"/>
  <c r="Y1177" i="12"/>
  <c r="AU1177" i="12"/>
  <c r="BQ1177" i="12"/>
  <c r="CK1177" i="12"/>
  <c r="DG1177" i="12"/>
  <c r="X1178" i="12"/>
  <c r="AR1178" i="12"/>
  <c r="BN1178" i="12"/>
  <c r="CJ1178" i="12"/>
  <c r="DD1178" i="12"/>
  <c r="U1179" i="12"/>
  <c r="AQ1179" i="12"/>
  <c r="BK1179" i="12"/>
  <c r="CG1179" i="12"/>
  <c r="CY1179" i="12"/>
  <c r="H1180" i="12"/>
  <c r="X1180" i="12"/>
  <c r="AL1180" i="12"/>
  <c r="AX1180" i="12"/>
  <c r="BN1180" i="12"/>
  <c r="CB1180" i="12"/>
  <c r="CP1180" i="12"/>
  <c r="DF1180" i="12"/>
  <c r="M1181" i="12"/>
  <c r="AA1181" i="12"/>
  <c r="AQ1181" i="12"/>
  <c r="BE1181" i="12"/>
  <c r="BQ1181" i="12"/>
  <c r="CG1181" i="12"/>
  <c r="CU1181" i="12"/>
  <c r="D1182" i="12"/>
  <c r="T1182" i="12"/>
  <c r="AF1182" i="12"/>
  <c r="AT1182" i="12"/>
  <c r="BJ1182" i="12"/>
  <c r="BX1182" i="12"/>
  <c r="CJ1182" i="12"/>
  <c r="CZ1182" i="12"/>
  <c r="I1183" i="12"/>
  <c r="W1183" i="12"/>
  <c r="AM1183" i="12"/>
  <c r="AY1183" i="12"/>
  <c r="BM1183" i="12"/>
  <c r="CC1183" i="12"/>
  <c r="CQ1183" i="12"/>
  <c r="DC1183" i="12"/>
  <c r="N1184" i="12"/>
  <c r="AB1184" i="12"/>
  <c r="AP1184" i="12"/>
  <c r="BF1184" i="12"/>
  <c r="BR1184" i="12"/>
  <c r="CF1184" i="12"/>
  <c r="CV1184" i="12"/>
  <c r="E1185" i="12"/>
  <c r="Q1185" i="12"/>
  <c r="AG1185" i="12"/>
  <c r="AU1185" i="12"/>
  <c r="BI1185" i="12"/>
  <c r="BY1185" i="12"/>
  <c r="CK1185" i="12"/>
  <c r="CY1185" i="12"/>
  <c r="J1186" i="12"/>
  <c r="X1186" i="12"/>
  <c r="AJ1186" i="12"/>
  <c r="AZ1186" i="12"/>
  <c r="BN1186" i="12"/>
  <c r="CB1186" i="12"/>
  <c r="CR1186" i="12"/>
  <c r="DD1186" i="12"/>
  <c r="M1187" i="12"/>
  <c r="AC1187" i="12"/>
  <c r="AQ1187" i="12"/>
  <c r="BC1187" i="12"/>
  <c r="BS1187" i="12"/>
  <c r="CG1187" i="12"/>
  <c r="CU1187" i="12"/>
  <c r="F1188" i="12"/>
  <c r="R1188" i="12"/>
  <c r="AF1188" i="12"/>
  <c r="AV1188" i="12"/>
  <c r="BJ1188" i="12"/>
  <c r="BV1188" i="12"/>
  <c r="CL1188" i="12"/>
  <c r="CZ1188" i="12"/>
  <c r="I1189" i="12"/>
  <c r="Y1189" i="12"/>
  <c r="AK1189" i="12"/>
  <c r="AY1189" i="12"/>
  <c r="BO1189" i="12"/>
  <c r="CC1189" i="12"/>
  <c r="CO1189" i="12"/>
  <c r="DE1189" i="12"/>
  <c r="N1190" i="12"/>
  <c r="AB1190" i="12"/>
  <c r="AR1190" i="12"/>
  <c r="BD1190" i="12"/>
  <c r="BR1190" i="12"/>
  <c r="CH1190" i="12"/>
  <c r="CT1190" i="12"/>
  <c r="AZ1159" i="12"/>
  <c r="CA1159" i="12"/>
  <c r="DE1159" i="12"/>
  <c r="AB1160" i="12"/>
  <c r="BD1160" i="12"/>
  <c r="CF1160" i="12"/>
  <c r="E1161" i="12"/>
  <c r="AE1161" i="12"/>
  <c r="BI1161" i="12"/>
  <c r="CM1161" i="12"/>
  <c r="H1162" i="12"/>
  <c r="AL1162" i="12"/>
  <c r="BN1162" i="12"/>
  <c r="CP1162" i="12"/>
  <c r="M1163" i="12"/>
  <c r="AQ1163" i="12"/>
  <c r="BQ1163" i="12"/>
  <c r="CU1163" i="12"/>
  <c r="T1164" i="12"/>
  <c r="AT1164" i="12"/>
  <c r="BX1164" i="12"/>
  <c r="CZ1164" i="12"/>
  <c r="W1165" i="12"/>
  <c r="AY1165" i="12"/>
  <c r="CC1165" i="12"/>
  <c r="DC1165" i="12"/>
  <c r="AB1166" i="12"/>
  <c r="BF1166" i="12"/>
  <c r="CF1166" i="12"/>
  <c r="E1167" i="12"/>
  <c r="AG1167" i="12"/>
  <c r="BI1167" i="12"/>
  <c r="CK1167" i="12"/>
  <c r="J1168" i="12"/>
  <c r="AJ1168" i="12"/>
  <c r="BN1168" i="12"/>
  <c r="CR1168" i="12"/>
  <c r="M1169" i="12"/>
  <c r="AQ1169" i="12"/>
  <c r="BS1169" i="12"/>
  <c r="CU1169" i="12"/>
  <c r="R1170" i="12"/>
  <c r="AV1170" i="12"/>
  <c r="BV1170" i="12"/>
  <c r="CZ1170" i="12"/>
  <c r="Y1171" i="12"/>
  <c r="AY1171" i="12"/>
  <c r="CC1171" i="12"/>
  <c r="DE1171" i="12"/>
  <c r="AB1172" i="12"/>
  <c r="BD1172" i="12"/>
  <c r="CH1172" i="12"/>
  <c r="DH1172" i="12"/>
  <c r="AG1173" i="12"/>
  <c r="BK1173" i="12"/>
  <c r="CK1173" i="12"/>
  <c r="J1174" i="12"/>
  <c r="AL1174" i="12"/>
  <c r="BN1174" i="12"/>
  <c r="CP1174" i="12"/>
  <c r="O1175" i="12"/>
  <c r="AI1175" i="12"/>
  <c r="BE1175" i="12"/>
  <c r="CA1175" i="12"/>
  <c r="CU1175" i="12"/>
  <c r="L1176" i="12"/>
  <c r="AH1176" i="12"/>
  <c r="BB1176" i="12"/>
  <c r="BX1176" i="12"/>
  <c r="CT1176" i="12"/>
  <c r="I1177" i="12"/>
  <c r="AE1177" i="12"/>
  <c r="BA1177" i="12"/>
  <c r="BU1177" i="12"/>
  <c r="CQ1177" i="12"/>
  <c r="H1178" i="12"/>
  <c r="AB1178" i="12"/>
  <c r="AX1178" i="12"/>
  <c r="BT1178" i="12"/>
  <c r="CN1178" i="12"/>
  <c r="E1179" i="12"/>
  <c r="AA1179" i="12"/>
  <c r="AU1179" i="12"/>
  <c r="BQ1179" i="12"/>
  <c r="CM1179" i="12"/>
  <c r="DB1179" i="12"/>
  <c r="M1180" i="12"/>
  <c r="Y1180" i="12"/>
  <c r="AM1180" i="12"/>
  <c r="BC1180" i="12"/>
  <c r="BQ1180" i="12"/>
  <c r="CC1180" i="12"/>
  <c r="CS1180" i="12"/>
  <c r="DG1180" i="12"/>
  <c r="P1181" i="12"/>
  <c r="AF1181" i="12"/>
  <c r="AR1181" i="12"/>
  <c r="BF1181" i="12"/>
  <c r="BV1181" i="12"/>
  <c r="CJ1181" i="12"/>
  <c r="CV1181" i="12"/>
  <c r="G1182" i="12"/>
  <c r="U1182" i="12"/>
  <c r="AI1182" i="12"/>
  <c r="AY1182" i="12"/>
  <c r="BK1182" i="12"/>
  <c r="BY1182" i="12"/>
  <c r="CO1182" i="12"/>
  <c r="DC1182" i="12"/>
  <c r="J1183" i="12"/>
  <c r="Z1183" i="12"/>
  <c r="AN1183" i="12"/>
  <c r="BB1183" i="12"/>
  <c r="BR1183" i="12"/>
  <c r="CD1183" i="12"/>
  <c r="CR1183" i="12"/>
  <c r="DH1183" i="12"/>
  <c r="Q1184" i="12"/>
  <c r="AC1184" i="12"/>
  <c r="AS1184" i="12"/>
  <c r="BG1184" i="12"/>
  <c r="BU1184" i="12"/>
  <c r="CK1184" i="12"/>
  <c r="CW1184" i="12"/>
  <c r="F1185" i="12"/>
  <c r="V1185" i="12"/>
  <c r="AJ1185" i="12"/>
  <c r="AV1185" i="12"/>
  <c r="BL1185" i="12"/>
  <c r="BZ1185" i="12"/>
  <c r="CN1185" i="12"/>
  <c r="DD1185" i="12"/>
  <c r="K1186" i="12"/>
  <c r="Y1186" i="12"/>
  <c r="AO1186" i="12"/>
  <c r="BC1186" i="12"/>
  <c r="BO1186" i="12"/>
  <c r="CE1186" i="12"/>
  <c r="CS1186" i="12"/>
  <c r="DG1186" i="12"/>
  <c r="R1187" i="12"/>
  <c r="AD1187" i="12"/>
  <c r="AR1187" i="12"/>
  <c r="BH1187" i="12"/>
  <c r="BV1187" i="12"/>
  <c r="CH1187" i="12"/>
  <c r="CX1187" i="12"/>
  <c r="G1188" i="12"/>
  <c r="U1188" i="12"/>
  <c r="AK1188" i="12"/>
  <c r="AW1188" i="12"/>
  <c r="BK1188" i="12"/>
  <c r="CA1188" i="12"/>
  <c r="CO1188" i="12"/>
  <c r="DA1188" i="12"/>
  <c r="L1189" i="12"/>
  <c r="Z1189" i="12"/>
  <c r="AN1189" i="12"/>
  <c r="BD1189" i="12"/>
  <c r="BP1189" i="12"/>
  <c r="CD1189" i="12"/>
  <c r="CT1189" i="12"/>
  <c r="DH1189" i="12"/>
  <c r="O1190" i="12"/>
  <c r="AE1190" i="12"/>
  <c r="AS1190" i="12"/>
  <c r="BG1190" i="12"/>
  <c r="BW1190" i="12"/>
  <c r="CI1190" i="12"/>
  <c r="CU1190" i="12"/>
  <c r="DG1190" i="12"/>
  <c r="L1191" i="12"/>
  <c r="V1191" i="12"/>
  <c r="AH1191" i="12"/>
  <c r="AR1191" i="12"/>
  <c r="BB1191" i="12"/>
  <c r="BN1191" i="12"/>
  <c r="BX1191" i="12"/>
  <c r="CH1191" i="12"/>
  <c r="CT1191" i="12"/>
  <c r="DD1191" i="12"/>
  <c r="I1192" i="12"/>
  <c r="U1192" i="12"/>
  <c r="AE1192" i="12"/>
  <c r="AO1192" i="12"/>
  <c r="BA1192" i="12"/>
  <c r="BK1192" i="12"/>
  <c r="BU1192" i="12"/>
  <c r="CG1192" i="12"/>
  <c r="CQ1192" i="12"/>
  <c r="DA1192" i="12"/>
  <c r="H1193" i="12"/>
  <c r="R1193" i="12"/>
  <c r="AB1193" i="12"/>
  <c r="AN1193" i="12"/>
  <c r="AX1193" i="12"/>
  <c r="BH1193" i="12"/>
  <c r="BT1193" i="12"/>
  <c r="CD1193" i="12"/>
  <c r="CN1193" i="12"/>
  <c r="CZ1193" i="12"/>
  <c r="E1194" i="12"/>
  <c r="O1194" i="12"/>
  <c r="AA1194" i="12"/>
  <c r="AK1194" i="12"/>
  <c r="AU1194" i="12"/>
  <c r="BG1194" i="12"/>
  <c r="BQ1194" i="12"/>
  <c r="CA1194" i="12"/>
  <c r="CM1194" i="12"/>
  <c r="CW1194" i="12"/>
  <c r="DG1194" i="12"/>
  <c r="N1195" i="12"/>
  <c r="X1195" i="12"/>
  <c r="AH1195" i="12"/>
  <c r="AT1195" i="12"/>
  <c r="BD1195" i="12"/>
  <c r="BN1195" i="12"/>
  <c r="BZ1195" i="12"/>
  <c r="CJ1195" i="12"/>
  <c r="CT1195" i="12"/>
  <c r="DF1195" i="12"/>
  <c r="K1196" i="12"/>
  <c r="U1196" i="12"/>
  <c r="AG1196" i="12"/>
  <c r="AQ1196" i="12"/>
  <c r="BA1196" i="12"/>
  <c r="BM1196" i="12"/>
  <c r="BW1196" i="12"/>
  <c r="CG1196" i="12"/>
  <c r="CS1196" i="12"/>
  <c r="DC1196" i="12"/>
  <c r="H1197" i="12"/>
  <c r="T1197" i="12"/>
  <c r="AD1197" i="12"/>
  <c r="AN1197" i="12"/>
  <c r="AZ1197" i="12"/>
  <c r="BJ1197" i="12"/>
  <c r="BT1197" i="12"/>
  <c r="CF1197" i="12"/>
  <c r="CP1197" i="12"/>
  <c r="CZ1197" i="12"/>
  <c r="G1198" i="12"/>
  <c r="Q1198" i="12"/>
  <c r="AA1198" i="12"/>
  <c r="AM1198" i="12"/>
  <c r="AW1198" i="12"/>
  <c r="BG1198" i="12"/>
  <c r="BS1198" i="12"/>
  <c r="CC1198" i="12"/>
  <c r="CM1198" i="12"/>
  <c r="CY1198" i="12"/>
  <c r="D1199" i="12"/>
  <c r="N1199" i="12"/>
  <c r="Z1199" i="12"/>
  <c r="AJ1199" i="12"/>
  <c r="AT1199" i="12"/>
  <c r="BF1199" i="12"/>
  <c r="BP1199" i="12"/>
  <c r="BZ1199" i="12"/>
  <c r="CL1199" i="12"/>
  <c r="CV1199" i="12"/>
  <c r="DF1199" i="12"/>
  <c r="M1200" i="12"/>
  <c r="W1200" i="12"/>
  <c r="AG1200" i="12"/>
  <c r="AS1200" i="12"/>
  <c r="BC1200" i="12"/>
  <c r="BM1200" i="12"/>
  <c r="BY1200" i="12"/>
  <c r="CI1200" i="12"/>
  <c r="CS1200" i="12"/>
  <c r="DE1200" i="12"/>
  <c r="J1201" i="12"/>
  <c r="T1201" i="12"/>
  <c r="AF1201" i="12"/>
  <c r="AP1201" i="12"/>
  <c r="AZ1201" i="12"/>
  <c r="BL1201" i="12"/>
  <c r="BV1201" i="12"/>
  <c r="CF1201" i="12"/>
  <c r="CR1201" i="12"/>
  <c r="CZ1201" i="12"/>
  <c r="DH1201" i="12"/>
  <c r="K1202" i="12"/>
  <c r="S1202" i="12"/>
  <c r="AA1202" i="12"/>
  <c r="AI1202" i="12"/>
  <c r="AQ1202" i="12"/>
  <c r="AY1202" i="12"/>
  <c r="BG1202" i="12"/>
  <c r="BO1202" i="12"/>
  <c r="BW1202" i="12"/>
  <c r="CE1202" i="12"/>
  <c r="CM1202" i="12"/>
  <c r="CU1202" i="12"/>
  <c r="DC1202" i="12"/>
  <c r="F1203" i="12"/>
  <c r="N1203" i="12"/>
  <c r="V1203" i="12"/>
  <c r="AD1203" i="12"/>
  <c r="AL1203" i="12"/>
  <c r="AT1203" i="12"/>
  <c r="BB1203" i="12"/>
  <c r="BJ1203" i="12"/>
  <c r="BR1203" i="12"/>
  <c r="BZ1203" i="12"/>
  <c r="CH1203" i="12"/>
  <c r="CP1203" i="12"/>
  <c r="CX1203" i="12"/>
  <c r="DF1203" i="12"/>
  <c r="I1204" i="12"/>
  <c r="Q1204" i="12"/>
  <c r="Y1204" i="12"/>
  <c r="AG1204" i="12"/>
  <c r="BB1159" i="12"/>
  <c r="CF1159" i="12"/>
  <c r="DF1159" i="12"/>
  <c r="AE1160" i="12"/>
  <c r="BG1160" i="12"/>
  <c r="CI1160" i="12"/>
  <c r="F1161" i="12"/>
  <c r="AJ1161" i="12"/>
  <c r="BJ1161" i="12"/>
  <c r="CN1161" i="12"/>
  <c r="M1162" i="12"/>
  <c r="AM1162" i="12"/>
  <c r="BQ1162" i="12"/>
  <c r="CS1162" i="12"/>
  <c r="P1163" i="12"/>
  <c r="AR1163" i="12"/>
  <c r="BV1163" i="12"/>
  <c r="CV1163" i="12"/>
  <c r="U1164" i="12"/>
  <c r="AY1164" i="12"/>
  <c r="BY1164" i="12"/>
  <c r="DC1164" i="12"/>
  <c r="Z1165" i="12"/>
  <c r="BB1165" i="12"/>
  <c r="CD1165" i="12"/>
  <c r="DH1165" i="12"/>
  <c r="AC1166" i="12"/>
  <c r="BG1166" i="12"/>
  <c r="CK1166" i="12"/>
  <c r="F1167" i="12"/>
  <c r="AJ1167" i="12"/>
  <c r="BL1167" i="12"/>
  <c r="CN1167" i="12"/>
  <c r="K1168" i="12"/>
  <c r="AO1168" i="12"/>
  <c r="BO1168" i="12"/>
  <c r="CS1168" i="12"/>
  <c r="R1169" i="12"/>
  <c r="AR1169" i="12"/>
  <c r="BV1169" i="12"/>
  <c r="CX1169" i="12"/>
  <c r="U1170" i="12"/>
  <c r="AW1170" i="12"/>
  <c r="CA1170" i="12"/>
  <c r="DA1170" i="12"/>
  <c r="Z1171" i="12"/>
  <c r="BD1171" i="12"/>
  <c r="CD1171" i="12"/>
  <c r="DH1171" i="12"/>
  <c r="AE1172" i="12"/>
  <c r="BG1172" i="12"/>
  <c r="CI1172" i="12"/>
  <c r="H1173" i="12"/>
  <c r="AH1173" i="12"/>
  <c r="BL1173" i="12"/>
  <c r="CP1173" i="12"/>
  <c r="K1174" i="12"/>
  <c r="AO1174" i="12"/>
  <c r="BQ1174" i="12"/>
  <c r="CS1174" i="12"/>
  <c r="P1175" i="12"/>
  <c r="AL1175" i="12"/>
  <c r="BF1175" i="12"/>
  <c r="CB1175" i="12"/>
  <c r="CX1175" i="12"/>
  <c r="M1176" i="12"/>
  <c r="AI1176" i="12"/>
  <c r="BE1176" i="12"/>
  <c r="BY1176" i="12"/>
  <c r="CU1176" i="12"/>
  <c r="L1177" i="12"/>
  <c r="AF1177" i="12"/>
  <c r="BB1177" i="12"/>
  <c r="BX1177" i="12"/>
  <c r="CR1177" i="12"/>
  <c r="I1178" i="12"/>
  <c r="AE1178" i="12"/>
  <c r="AY1178" i="12"/>
  <c r="BU1178" i="12"/>
  <c r="CQ1178" i="12"/>
  <c r="F1179" i="12"/>
  <c r="AB1179" i="12"/>
  <c r="AX1179" i="12"/>
  <c r="BR1179" i="12"/>
  <c r="CN1179" i="12"/>
  <c r="DC1179" i="12"/>
  <c r="N1180" i="12"/>
  <c r="Z1180" i="12"/>
  <c r="AN1180" i="12"/>
  <c r="BD1180" i="12"/>
  <c r="BR1180" i="12"/>
  <c r="CD1180" i="12"/>
  <c r="CT1180" i="12"/>
  <c r="DH1180" i="12"/>
  <c r="Q1181" i="12"/>
  <c r="AG1181" i="12"/>
  <c r="AS1181" i="12"/>
  <c r="BG1181" i="12"/>
  <c r="BW1181" i="12"/>
  <c r="CK1181" i="12"/>
  <c r="CW1181" i="12"/>
  <c r="H1182" i="12"/>
  <c r="V1182" i="12"/>
  <c r="AJ1182" i="12"/>
  <c r="AZ1182" i="12"/>
  <c r="BL1182" i="12"/>
  <c r="BZ1182" i="12"/>
  <c r="CP1182" i="12"/>
  <c r="DD1182" i="12"/>
  <c r="K1183" i="12"/>
  <c r="AA1183" i="12"/>
  <c r="AO1183" i="12"/>
  <c r="BC1183" i="12"/>
  <c r="BS1183" i="12"/>
  <c r="CE1183" i="12"/>
  <c r="CS1183" i="12"/>
  <c r="D1184" i="12"/>
  <c r="R1184" i="12"/>
  <c r="AD1184" i="12"/>
  <c r="AT1184" i="12"/>
  <c r="BH1184" i="12"/>
  <c r="BV1184" i="12"/>
  <c r="CL1184" i="12"/>
  <c r="CX1184" i="12"/>
  <c r="G1185" i="12"/>
  <c r="W1185" i="12"/>
  <c r="AK1185" i="12"/>
  <c r="AW1185" i="12"/>
  <c r="BM1185" i="12"/>
  <c r="CA1185" i="12"/>
  <c r="CO1185" i="12"/>
  <c r="DE1185" i="12"/>
  <c r="L1186" i="12"/>
  <c r="Z1186" i="12"/>
  <c r="AP1186" i="12"/>
  <c r="BD1186" i="12"/>
  <c r="BP1186" i="12"/>
  <c r="CF1186" i="12"/>
  <c r="CT1186" i="12"/>
  <c r="DH1186" i="12"/>
  <c r="S1187" i="12"/>
  <c r="AE1187" i="12"/>
  <c r="AS1187" i="12"/>
  <c r="BI1187" i="12"/>
  <c r="BW1187" i="12"/>
  <c r="CI1187" i="12"/>
  <c r="CY1187" i="12"/>
  <c r="H1188" i="12"/>
  <c r="V1188" i="12"/>
  <c r="AL1188" i="12"/>
  <c r="AX1188" i="12"/>
  <c r="BL1188" i="12"/>
  <c r="CB1188" i="12"/>
  <c r="CP1188" i="12"/>
  <c r="DB1188" i="12"/>
  <c r="M1189" i="12"/>
  <c r="AA1189" i="12"/>
  <c r="AO1189" i="12"/>
  <c r="BE1189" i="12"/>
  <c r="BQ1189" i="12"/>
  <c r="CE1189" i="12"/>
  <c r="CU1189" i="12"/>
  <c r="D1190" i="12"/>
  <c r="P1190" i="12"/>
  <c r="AF1190" i="12"/>
  <c r="AT1190" i="12"/>
  <c r="BH1190" i="12"/>
  <c r="BX1190" i="12"/>
  <c r="CJ1190" i="12"/>
  <c r="CV1190" i="12"/>
  <c r="BC1159" i="12"/>
  <c r="CG1159" i="12"/>
  <c r="DG1159" i="12"/>
  <c r="AF1160" i="12"/>
  <c r="BH1160" i="12"/>
  <c r="CJ1160" i="12"/>
  <c r="G1161" i="12"/>
  <c r="AK1161" i="12"/>
  <c r="BK1161" i="12"/>
  <c r="CO1161" i="12"/>
  <c r="N1162" i="12"/>
  <c r="AN1162" i="12"/>
  <c r="BR1162" i="12"/>
  <c r="CT1162" i="12"/>
  <c r="Q1163" i="12"/>
  <c r="AS1163" i="12"/>
  <c r="BW1163" i="12"/>
  <c r="CW1163" i="12"/>
  <c r="V1164" i="12"/>
  <c r="AZ1164" i="12"/>
  <c r="BZ1164" i="12"/>
  <c r="DD1164" i="12"/>
  <c r="AA1165" i="12"/>
  <c r="BC1165" i="12"/>
  <c r="CE1165" i="12"/>
  <c r="D1166" i="12"/>
  <c r="AD1166" i="12"/>
  <c r="BH1166" i="12"/>
  <c r="CL1166" i="12"/>
  <c r="G1167" i="12"/>
  <c r="AK1167" i="12"/>
  <c r="BM1167" i="12"/>
  <c r="CO1167" i="12"/>
  <c r="L1168" i="12"/>
  <c r="AP1168" i="12"/>
  <c r="BP1168" i="12"/>
  <c r="CT1168" i="12"/>
  <c r="S1169" i="12"/>
  <c r="AS1169" i="12"/>
  <c r="BW1169" i="12"/>
  <c r="CY1169" i="12"/>
  <c r="V1170" i="12"/>
  <c r="AX1170" i="12"/>
  <c r="CB1170" i="12"/>
  <c r="DB1170" i="12"/>
  <c r="AA1171" i="12"/>
  <c r="BE1171" i="12"/>
  <c r="CE1171" i="12"/>
  <c r="D1172" i="12"/>
  <c r="AF1172" i="12"/>
  <c r="BH1172" i="12"/>
  <c r="CJ1172" i="12"/>
  <c r="I1173" i="12"/>
  <c r="AI1173" i="12"/>
  <c r="BM1173" i="12"/>
  <c r="CQ1173" i="12"/>
  <c r="L1174" i="12"/>
  <c r="AP1174" i="12"/>
  <c r="BR1174" i="12"/>
  <c r="CT1174" i="12"/>
  <c r="Q1175" i="12"/>
  <c r="AM1175" i="12"/>
  <c r="BG1175" i="12"/>
  <c r="CC1175" i="12"/>
  <c r="CY1175" i="12"/>
  <c r="N1176" i="12"/>
  <c r="AJ1176" i="12"/>
  <c r="BF1176" i="12"/>
  <c r="BZ1176" i="12"/>
  <c r="CV1176" i="12"/>
  <c r="M1177" i="12"/>
  <c r="AG1177" i="12"/>
  <c r="BC1177" i="12"/>
  <c r="BY1177" i="12"/>
  <c r="CS1177" i="12"/>
  <c r="J1178" i="12"/>
  <c r="AF1178" i="12"/>
  <c r="AZ1178" i="12"/>
  <c r="BV1178" i="12"/>
  <c r="CR1178" i="12"/>
  <c r="G1179" i="12"/>
  <c r="AC1179" i="12"/>
  <c r="AY1179" i="12"/>
  <c r="BS1179" i="12"/>
  <c r="CO1179" i="12"/>
  <c r="DF1179" i="12"/>
  <c r="O1180" i="12"/>
  <c r="AC1180" i="12"/>
  <c r="AS1180" i="12"/>
  <c r="BE1180" i="12"/>
  <c r="BS1180" i="12"/>
  <c r="CI1180" i="12"/>
  <c r="CW1180" i="12"/>
  <c r="D1181" i="12"/>
  <c r="T1181" i="12"/>
  <c r="AH1181" i="12"/>
  <c r="AV1181" i="12"/>
  <c r="BL1181" i="12"/>
  <c r="BX1181" i="12"/>
  <c r="CL1181" i="12"/>
  <c r="DB1181" i="12"/>
  <c r="K1182" i="12"/>
  <c r="W1182" i="12"/>
  <c r="AM1182" i="12"/>
  <c r="BA1182" i="12"/>
  <c r="BO1182" i="12"/>
  <c r="CE1182" i="12"/>
  <c r="CQ1182" i="12"/>
  <c r="DE1182" i="12"/>
  <c r="P1183" i="12"/>
  <c r="AD1183" i="12"/>
  <c r="AP1183" i="12"/>
  <c r="BF1183" i="12"/>
  <c r="BT1183" i="12"/>
  <c r="CH1183" i="12"/>
  <c r="CX1183" i="12"/>
  <c r="E1184" i="12"/>
  <c r="S1184" i="12"/>
  <c r="AI1184" i="12"/>
  <c r="AW1184" i="12"/>
  <c r="BI1184" i="12"/>
  <c r="BY1184" i="12"/>
  <c r="CM1184" i="12"/>
  <c r="DA1184" i="12"/>
  <c r="L1185" i="12"/>
  <c r="X1185" i="12"/>
  <c r="AL1185" i="12"/>
  <c r="BB1185" i="12"/>
  <c r="BP1185" i="12"/>
  <c r="CB1185" i="12"/>
  <c r="CR1185" i="12"/>
  <c r="DF1185" i="12"/>
  <c r="O1186" i="12"/>
  <c r="AE1186" i="12"/>
  <c r="AQ1186" i="12"/>
  <c r="BE1186" i="12"/>
  <c r="BU1186" i="12"/>
  <c r="CI1186" i="12"/>
  <c r="CU1186" i="12"/>
  <c r="F1187" i="12"/>
  <c r="T1187" i="12"/>
  <c r="AH1187" i="12"/>
  <c r="AX1187" i="12"/>
  <c r="BJ1187" i="12"/>
  <c r="BX1187" i="12"/>
  <c r="CN1187" i="12"/>
  <c r="DB1187" i="12"/>
  <c r="I1188" i="12"/>
  <c r="Y1188" i="12"/>
  <c r="AM1188" i="12"/>
  <c r="BA1188" i="12"/>
  <c r="BQ1188" i="12"/>
  <c r="CC1188" i="12"/>
  <c r="CQ1188" i="12"/>
  <c r="DG1188" i="12"/>
  <c r="P1189" i="12"/>
  <c r="AB1189" i="12"/>
  <c r="AR1189" i="12"/>
  <c r="BF1189" i="12"/>
  <c r="BT1189" i="12"/>
  <c r="CJ1189" i="12"/>
  <c r="CV1189" i="12"/>
  <c r="E1190" i="12"/>
  <c r="U1190" i="12"/>
  <c r="AI1190" i="12"/>
  <c r="AU1190" i="12"/>
  <c r="BK1190" i="12"/>
  <c r="BY1190" i="12"/>
  <c r="CM1190" i="12"/>
  <c r="CY1190" i="12"/>
  <c r="D1191" i="12"/>
  <c r="N1191" i="12"/>
  <c r="Z1191" i="12"/>
  <c r="AJ1191" i="12"/>
  <c r="AT1191" i="12"/>
  <c r="BF1191" i="12"/>
  <c r="BP1191" i="12"/>
  <c r="BZ1191" i="12"/>
  <c r="CL1191" i="12"/>
  <c r="CV1191" i="12"/>
  <c r="DF1191" i="12"/>
  <c r="M1192" i="12"/>
  <c r="W1192" i="12"/>
  <c r="AG1192" i="12"/>
  <c r="AS1192" i="12"/>
  <c r="BC1192" i="12"/>
  <c r="BM1192" i="12"/>
  <c r="BY1192" i="12"/>
  <c r="CI1192" i="12"/>
  <c r="CS1192" i="12"/>
  <c r="DE1192" i="12"/>
  <c r="J1193" i="12"/>
  <c r="T1193" i="12"/>
  <c r="AF1193" i="12"/>
  <c r="AP1193" i="12"/>
  <c r="AZ1193" i="12"/>
  <c r="BL1193" i="12"/>
  <c r="BV1193" i="12"/>
  <c r="CF1193" i="12"/>
  <c r="CR1193" i="12"/>
  <c r="DB1193" i="12"/>
  <c r="G1194" i="12"/>
  <c r="S1194" i="12"/>
  <c r="AC1194" i="12"/>
  <c r="AM1194" i="12"/>
  <c r="AY1194" i="12"/>
  <c r="BI1194" i="12"/>
  <c r="BS1194" i="12"/>
  <c r="CE1194" i="12"/>
  <c r="CO1194" i="12"/>
  <c r="CY1194" i="12"/>
  <c r="F1195" i="12"/>
  <c r="P1195" i="12"/>
  <c r="Z1195" i="12"/>
  <c r="AL1195" i="12"/>
  <c r="AV1195" i="12"/>
  <c r="BF1195" i="12"/>
  <c r="BR1195" i="12"/>
  <c r="CB1195" i="12"/>
  <c r="CL1195" i="12"/>
  <c r="CX1195" i="12"/>
  <c r="DH1195" i="12"/>
  <c r="M1196" i="12"/>
  <c r="Y1196" i="12"/>
  <c r="AI1196" i="12"/>
  <c r="AS1196" i="12"/>
  <c r="BE1196" i="12"/>
  <c r="BO1196" i="12"/>
  <c r="BY1196" i="12"/>
  <c r="CK1196" i="12"/>
  <c r="CU1196" i="12"/>
  <c r="DE1196" i="12"/>
  <c r="L1197" i="12"/>
  <c r="V1197" i="12"/>
  <c r="AF1197" i="12"/>
  <c r="AR1197" i="12"/>
  <c r="BB1197" i="12"/>
  <c r="BL1197" i="12"/>
  <c r="BX1197" i="12"/>
  <c r="CH1197" i="12"/>
  <c r="CR1197" i="12"/>
  <c r="DD1197" i="12"/>
  <c r="I1198" i="12"/>
  <c r="S1198" i="12"/>
  <c r="AE1198" i="12"/>
  <c r="AO1198" i="12"/>
  <c r="AY1198" i="12"/>
  <c r="BK1198" i="12"/>
  <c r="BU1198" i="12"/>
  <c r="CE1198" i="12"/>
  <c r="CQ1198" i="12"/>
  <c r="DA1198" i="12"/>
  <c r="F1199" i="12"/>
  <c r="R1199" i="12"/>
  <c r="AB1199" i="12"/>
  <c r="AL1199" i="12"/>
  <c r="AX1199" i="12"/>
  <c r="BH1199" i="12"/>
  <c r="BR1199" i="12"/>
  <c r="CD1199" i="12"/>
  <c r="CN1199" i="12"/>
  <c r="CX1199" i="12"/>
  <c r="E1200" i="12"/>
  <c r="O1200" i="12"/>
  <c r="Y1200" i="12"/>
  <c r="AK1200" i="12"/>
  <c r="AU1200" i="12"/>
  <c r="BE1200" i="12"/>
  <c r="BQ1200" i="12"/>
  <c r="CA1200" i="12"/>
  <c r="CK1200" i="12"/>
  <c r="CW1200" i="12"/>
  <c r="DG1200" i="12"/>
  <c r="L1201" i="12"/>
  <c r="X1201" i="12"/>
  <c r="AH1201" i="12"/>
  <c r="AR1201" i="12"/>
  <c r="BD1201" i="12"/>
  <c r="BN1201" i="12"/>
  <c r="BX1201" i="12"/>
  <c r="CJ1201" i="12"/>
  <c r="CT1201" i="12"/>
  <c r="DB1201" i="12"/>
  <c r="E1202" i="12"/>
  <c r="M1202" i="12"/>
  <c r="U1202" i="12"/>
  <c r="AC1202" i="12"/>
  <c r="AK1202" i="12"/>
  <c r="AS1202" i="12"/>
  <c r="BA1202" i="12"/>
  <c r="BI1202" i="12"/>
  <c r="BQ1202" i="12"/>
  <c r="BY1202" i="12"/>
  <c r="CG1202" i="12"/>
  <c r="CO1202" i="12"/>
  <c r="CW1202" i="12"/>
  <c r="DE1202" i="12"/>
  <c r="H1203" i="12"/>
  <c r="P1203" i="12"/>
  <c r="X1203" i="12"/>
  <c r="AF1203" i="12"/>
  <c r="AN1203" i="12"/>
  <c r="AV1203" i="12"/>
  <c r="BD1203" i="12"/>
  <c r="BL1203" i="12"/>
  <c r="BT1203" i="12"/>
  <c r="CB1203" i="12"/>
  <c r="CJ1203" i="12"/>
  <c r="CR1203" i="12"/>
  <c r="CZ1203" i="12"/>
  <c r="DH1203" i="12"/>
  <c r="K1204" i="12"/>
  <c r="S1204" i="12"/>
  <c r="AA1204" i="12"/>
  <c r="AI1204" i="12"/>
  <c r="AQ1204" i="12"/>
  <c r="AY1204" i="12"/>
  <c r="BG1204" i="12"/>
  <c r="BO1204" i="12"/>
  <c r="BW1204" i="12"/>
  <c r="CE1204" i="12"/>
  <c r="CM1204" i="12"/>
  <c r="CU1204" i="12"/>
  <c r="DC1204" i="12"/>
  <c r="F1205" i="12"/>
  <c r="N1205" i="12"/>
  <c r="V1205" i="12"/>
  <c r="AD1205" i="12"/>
  <c r="AL1205" i="12"/>
  <c r="AT1205" i="12"/>
  <c r="BB1205" i="12"/>
  <c r="BJ1205" i="12"/>
  <c r="BR1205" i="12"/>
  <c r="BZ1205" i="12"/>
  <c r="CH1205" i="12"/>
  <c r="CP1205" i="12"/>
  <c r="CX1205" i="12"/>
  <c r="DF1205" i="12"/>
  <c r="I1206" i="12"/>
  <c r="Q1206" i="12"/>
  <c r="Y1206" i="12"/>
  <c r="AG1206" i="12"/>
  <c r="AO1206" i="12"/>
  <c r="AW1206" i="12"/>
  <c r="BE1206" i="12"/>
  <c r="BM1206" i="12"/>
  <c r="BU1206" i="12"/>
  <c r="CC1206" i="12"/>
  <c r="CK1206" i="12"/>
  <c r="CS1206" i="12"/>
  <c r="DA1206" i="12"/>
  <c r="D1207" i="12"/>
  <c r="L1207" i="12"/>
  <c r="T1207" i="12"/>
  <c r="AB1207" i="12"/>
  <c r="AJ1207" i="12"/>
  <c r="AR1207" i="12"/>
  <c r="AZ1207" i="12"/>
  <c r="BH1207" i="12"/>
  <c r="BP1207" i="12"/>
  <c r="BX1207" i="12"/>
  <c r="CF1207" i="12"/>
  <c r="CN1207" i="12"/>
  <c r="CV1207" i="12"/>
  <c r="DD1207" i="12"/>
  <c r="G1208" i="12"/>
  <c r="O1208" i="12"/>
  <c r="W1208" i="12"/>
  <c r="AE1208" i="12"/>
  <c r="AM1208" i="12"/>
  <c r="AU1208" i="12"/>
  <c r="BC1208" i="12"/>
  <c r="BK1208" i="12"/>
  <c r="BS1208" i="12"/>
  <c r="CA1208" i="12"/>
  <c r="CI1208" i="12"/>
  <c r="CQ1208" i="12"/>
  <c r="CY1208" i="12"/>
  <c r="DG1208" i="12"/>
  <c r="J1209" i="12"/>
  <c r="R1209" i="12"/>
  <c r="Z1209" i="12"/>
  <c r="AH1209" i="12"/>
  <c r="AP1209" i="12"/>
  <c r="AX1209" i="12"/>
  <c r="BF1209" i="12"/>
  <c r="BN1209" i="12"/>
  <c r="BV1209" i="12"/>
  <c r="CD1209" i="12"/>
  <c r="CL1209" i="12"/>
  <c r="CT1209" i="12"/>
  <c r="DB1209" i="12"/>
  <c r="E1210" i="12"/>
  <c r="M1210" i="12"/>
  <c r="U1210" i="12"/>
  <c r="AC1210" i="12"/>
  <c r="AK1210" i="12"/>
  <c r="AS1210" i="12"/>
  <c r="BA1210" i="12"/>
  <c r="BI1210" i="12"/>
  <c r="BQ1210" i="12"/>
  <c r="BY1210" i="12"/>
  <c r="CG1210" i="12"/>
  <c r="CO1210" i="12"/>
  <c r="CW1210" i="12"/>
  <c r="DE1210" i="12"/>
  <c r="H1211" i="12"/>
  <c r="P1211" i="12"/>
  <c r="X1211" i="12"/>
  <c r="AF1211" i="12"/>
  <c r="AN1211" i="12"/>
  <c r="AV1211" i="12"/>
  <c r="BD1211" i="12"/>
  <c r="BL1211" i="12"/>
  <c r="BT1211" i="12"/>
  <c r="CB1211" i="12"/>
  <c r="CJ1211" i="12"/>
  <c r="CR1211" i="12"/>
  <c r="CZ1211" i="12"/>
  <c r="DH1211" i="12"/>
  <c r="K1212" i="12"/>
  <c r="S1212" i="12"/>
  <c r="AA1212" i="12"/>
  <c r="AI1212" i="12"/>
  <c r="AQ1212" i="12"/>
  <c r="AY1212" i="12"/>
  <c r="BG1212" i="12"/>
  <c r="BO1212" i="12"/>
  <c r="BW1212" i="12"/>
  <c r="CE1212" i="12"/>
  <c r="CM1212" i="12"/>
  <c r="CU1212" i="12"/>
  <c r="DC1212" i="12"/>
  <c r="F1213" i="12"/>
  <c r="N1213" i="12"/>
  <c r="V1213" i="12"/>
  <c r="AD1213" i="12"/>
  <c r="AL1213" i="12"/>
  <c r="AT1213" i="12"/>
  <c r="BB1213" i="12"/>
  <c r="BJ1213" i="12"/>
  <c r="BR1213" i="12"/>
  <c r="BZ1213" i="12"/>
  <c r="CH1213" i="12"/>
  <c r="CP1213" i="12"/>
  <c r="CX1213" i="12"/>
  <c r="DF1213" i="12"/>
  <c r="I1214" i="12"/>
  <c r="Q1214" i="12"/>
  <c r="Y1214" i="12"/>
  <c r="AG1214" i="12"/>
  <c r="AO1214" i="12"/>
  <c r="AW1214" i="12"/>
  <c r="BE1214" i="12"/>
  <c r="BM1214" i="12"/>
  <c r="BU1214" i="12"/>
  <c r="CC1214" i="12"/>
  <c r="CK1214" i="12"/>
  <c r="CS1214" i="12"/>
  <c r="DA1214" i="12"/>
  <c r="D1215" i="12"/>
  <c r="L1215" i="12"/>
  <c r="T1215" i="12"/>
  <c r="AB1215" i="12"/>
  <c r="AJ1215" i="12"/>
  <c r="AR1215" i="12"/>
  <c r="AZ1215" i="12"/>
  <c r="BH1215" i="12"/>
  <c r="BP1215" i="12"/>
  <c r="BX1215" i="12"/>
  <c r="CF1215" i="12"/>
  <c r="CN1215" i="12"/>
  <c r="CV1215" i="12"/>
  <c r="DD1215" i="12"/>
  <c r="G1216" i="12"/>
  <c r="O1216" i="12"/>
  <c r="W1216" i="12"/>
  <c r="AE1216" i="12"/>
  <c r="AM1216" i="12"/>
  <c r="AU1216" i="12"/>
  <c r="BC1216" i="12"/>
  <c r="BK1216" i="12"/>
  <c r="BS1216" i="12"/>
  <c r="CA1216" i="12"/>
  <c r="CI1216" i="12"/>
  <c r="CQ1216" i="12"/>
  <c r="CY1216" i="12"/>
  <c r="DG1216" i="12"/>
  <c r="J1217" i="12"/>
  <c r="R1217" i="12"/>
  <c r="Z1217" i="12"/>
  <c r="AH1217" i="12"/>
  <c r="AP1217" i="12"/>
  <c r="AX1217" i="12"/>
  <c r="BF1217" i="12"/>
  <c r="BN1217" i="12"/>
  <c r="BV1217" i="12"/>
  <c r="CD1217" i="12"/>
  <c r="CL1217" i="12"/>
  <c r="CT1217" i="12"/>
  <c r="DB1217" i="12"/>
  <c r="E1218" i="12"/>
  <c r="M1218" i="12"/>
  <c r="U1218" i="12"/>
  <c r="AC1218" i="12"/>
  <c r="AK1218" i="12"/>
  <c r="AS1218" i="12"/>
  <c r="BA1218" i="12"/>
  <c r="BI1218" i="12"/>
  <c r="BQ1218" i="12"/>
  <c r="BY1218" i="12"/>
  <c r="CG1218" i="12"/>
  <c r="CO1218" i="12"/>
  <c r="CW1218" i="12"/>
  <c r="DE1218" i="12"/>
  <c r="H1219" i="12"/>
  <c r="P1219" i="12"/>
  <c r="X1219" i="12"/>
  <c r="AF1219" i="12"/>
  <c r="AN1219" i="12"/>
  <c r="AV1219" i="12"/>
  <c r="BD1219" i="12"/>
  <c r="BL1219" i="12"/>
  <c r="BT1219" i="12"/>
  <c r="CB1219" i="12"/>
  <c r="CJ1219" i="12"/>
  <c r="CR1219" i="12"/>
  <c r="CZ1219" i="12"/>
  <c r="DH1219" i="12"/>
  <c r="K1220" i="12"/>
  <c r="S1220" i="12"/>
  <c r="AA1220" i="12"/>
  <c r="AI1220" i="12"/>
  <c r="AQ1220" i="12"/>
  <c r="AY1220" i="12"/>
  <c r="BG1220" i="12"/>
  <c r="BO1220" i="12"/>
  <c r="BW1220" i="12"/>
  <c r="CE1220" i="12"/>
  <c r="CM1220" i="12"/>
  <c r="CU1220" i="12"/>
  <c r="DC1220" i="12"/>
  <c r="F1221" i="12"/>
  <c r="N1221" i="12"/>
  <c r="V1221" i="12"/>
  <c r="AD1221" i="12"/>
  <c r="AL1221" i="12"/>
  <c r="AT1221" i="12"/>
  <c r="BB1221" i="12"/>
  <c r="BJ1221" i="12"/>
  <c r="BR1221" i="12"/>
  <c r="BZ1221" i="12"/>
  <c r="CH1221" i="12"/>
  <c r="CP1221" i="12"/>
  <c r="CX1221" i="12"/>
  <c r="DF1221" i="12"/>
  <c r="I1222" i="12"/>
  <c r="Q1222" i="12"/>
  <c r="Y1222" i="12"/>
  <c r="AG1222" i="12"/>
  <c r="AO1222" i="12"/>
  <c r="AW1222" i="12"/>
  <c r="BE1222" i="12"/>
  <c r="BM1222" i="12"/>
  <c r="BU1222" i="12"/>
  <c r="CC1222" i="12"/>
  <c r="CK1222" i="12"/>
  <c r="CS1222" i="12"/>
  <c r="DA1222" i="12"/>
  <c r="D1223" i="12"/>
  <c r="L1223" i="12"/>
  <c r="T1223" i="12"/>
  <c r="AB1223" i="12"/>
  <c r="AJ1223" i="12"/>
  <c r="AR1223" i="12"/>
  <c r="AZ1223" i="12"/>
  <c r="BH1223" i="12"/>
  <c r="BP1223" i="12"/>
  <c r="BX1223" i="12"/>
  <c r="CF1223" i="12"/>
  <c r="CN1223" i="12"/>
  <c r="CV1223" i="12"/>
  <c r="DD1223" i="12"/>
  <c r="G1224" i="12"/>
  <c r="O1224" i="12"/>
  <c r="W1224" i="12"/>
  <c r="AE1224" i="12"/>
  <c r="AM1224" i="12"/>
  <c r="AU1224" i="12"/>
  <c r="BC1224" i="12"/>
  <c r="BK1224" i="12"/>
  <c r="BS1224" i="12"/>
  <c r="CA1224" i="12"/>
  <c r="CI1224" i="12"/>
  <c r="CQ1224" i="12"/>
  <c r="CY1224" i="12"/>
  <c r="DG1224" i="12"/>
  <c r="J1225" i="12"/>
  <c r="R1225" i="12"/>
  <c r="Z1225" i="12"/>
  <c r="AH1225" i="12"/>
  <c r="AP1225" i="12"/>
  <c r="AX1225" i="12"/>
  <c r="BF1225" i="12"/>
  <c r="BN1225" i="12"/>
  <c r="BV1225" i="12"/>
  <c r="CD1225" i="12"/>
  <c r="CL1225" i="12"/>
  <c r="CT1225" i="12"/>
  <c r="DB1225" i="12"/>
  <c r="E1226" i="12"/>
  <c r="M1226" i="12"/>
  <c r="U1226" i="12"/>
  <c r="AC1226" i="12"/>
  <c r="AK1226" i="12"/>
  <c r="AS1226" i="12"/>
  <c r="BA1226" i="12"/>
  <c r="BI1226" i="12"/>
  <c r="BQ1226" i="12"/>
  <c r="BY1226" i="12"/>
  <c r="CG1226" i="12"/>
  <c r="CO1226" i="12"/>
  <c r="CW1226" i="12"/>
  <c r="DE1226" i="12"/>
  <c r="H1227" i="12"/>
  <c r="P1227" i="12"/>
  <c r="X1227" i="12"/>
  <c r="AF1227" i="12"/>
  <c r="AN1227" i="12"/>
  <c r="AV1227" i="12"/>
  <c r="BE1159" i="12"/>
  <c r="CI1159" i="12"/>
  <c r="H1160" i="12"/>
  <c r="AH1160" i="12"/>
  <c r="BL1160" i="12"/>
  <c r="CN1160" i="12"/>
  <c r="K1161" i="12"/>
  <c r="AM1161" i="12"/>
  <c r="BQ1161" i="12"/>
  <c r="CQ1161" i="12"/>
  <c r="P1162" i="12"/>
  <c r="AT1162" i="12"/>
  <c r="BT1162" i="12"/>
  <c r="CX1162" i="12"/>
  <c r="U1163" i="12"/>
  <c r="AW1163" i="12"/>
  <c r="BY1163" i="12"/>
  <c r="DC1163" i="12"/>
  <c r="X1164" i="12"/>
  <c r="BB1164" i="12"/>
  <c r="CF1164" i="12"/>
  <c r="DF1164" i="12"/>
  <c r="AE1165" i="12"/>
  <c r="BG1165" i="12"/>
  <c r="CI1165" i="12"/>
  <c r="F1166" i="12"/>
  <c r="AJ1166" i="12"/>
  <c r="BJ1166" i="12"/>
  <c r="CN1166" i="12"/>
  <c r="M1167" i="12"/>
  <c r="AM1167" i="12"/>
  <c r="BQ1167" i="12"/>
  <c r="CS1167" i="12"/>
  <c r="P1168" i="12"/>
  <c r="AR1168" i="12"/>
  <c r="BV1168" i="12"/>
  <c r="CV1168" i="12"/>
  <c r="U1169" i="12"/>
  <c r="AY1169" i="12"/>
  <c r="BY1169" i="12"/>
  <c r="DC1169" i="12"/>
  <c r="Z1170" i="12"/>
  <c r="BB1170" i="12"/>
  <c r="CD1170" i="12"/>
  <c r="DH1170" i="12"/>
  <c r="AC1171" i="12"/>
  <c r="BG1171" i="12"/>
  <c r="CK1171" i="12"/>
  <c r="F1172" i="12"/>
  <c r="AJ1172" i="12"/>
  <c r="BL1172" i="12"/>
  <c r="CN1172" i="12"/>
  <c r="K1173" i="12"/>
  <c r="AO1173" i="12"/>
  <c r="BO1173" i="12"/>
  <c r="CS1173" i="12"/>
  <c r="R1174" i="12"/>
  <c r="AR1174" i="12"/>
  <c r="BV1174" i="12"/>
  <c r="CX1174" i="12"/>
  <c r="S1175" i="12"/>
  <c r="AO1175" i="12"/>
  <c r="BK1175" i="12"/>
  <c r="CE1175" i="12"/>
  <c r="DA1175" i="12"/>
  <c r="R1176" i="12"/>
  <c r="AL1176" i="12"/>
  <c r="BH1176" i="12"/>
  <c r="CD1176" i="12"/>
  <c r="CX1176" i="12"/>
  <c r="O1177" i="12"/>
  <c r="AK1177" i="12"/>
  <c r="BE1177" i="12"/>
  <c r="CA1177" i="12"/>
  <c r="CW1177" i="12"/>
  <c r="L1178" i="12"/>
  <c r="AH1178" i="12"/>
  <c r="BD1178" i="12"/>
  <c r="BX1178" i="12"/>
  <c r="CT1178" i="12"/>
  <c r="K1179" i="12"/>
  <c r="AE1179" i="12"/>
  <c r="BA1179" i="12"/>
  <c r="BW1179" i="12"/>
  <c r="CQ1179" i="12"/>
  <c r="DG1179" i="12"/>
  <c r="P1180" i="12"/>
  <c r="AD1180" i="12"/>
  <c r="AT1180" i="12"/>
  <c r="BF1180" i="12"/>
  <c r="BT1180" i="12"/>
  <c r="CJ1180" i="12"/>
  <c r="CX1180" i="12"/>
  <c r="E1181" i="12"/>
  <c r="U1181" i="12"/>
  <c r="AI1181" i="12"/>
  <c r="AW1181" i="12"/>
  <c r="BM1181" i="12"/>
  <c r="BY1181" i="12"/>
  <c r="CM1181" i="12"/>
  <c r="DC1181" i="12"/>
  <c r="L1182" i="12"/>
  <c r="X1182" i="12"/>
  <c r="AN1182" i="12"/>
  <c r="BB1182" i="12"/>
  <c r="BP1182" i="12"/>
  <c r="CF1182" i="12"/>
  <c r="CR1182" i="12"/>
  <c r="DF1182" i="12"/>
  <c r="Q1183" i="12"/>
  <c r="AE1183" i="12"/>
  <c r="AQ1183" i="12"/>
  <c r="BG1183" i="12"/>
  <c r="BU1183" i="12"/>
  <c r="CI1183" i="12"/>
  <c r="CY1183" i="12"/>
  <c r="F1184" i="12"/>
  <c r="T1184" i="12"/>
  <c r="AJ1184" i="12"/>
  <c r="AX1184" i="12"/>
  <c r="BJ1184" i="12"/>
  <c r="BZ1184" i="12"/>
  <c r="CN1184" i="12"/>
  <c r="DB1184" i="12"/>
  <c r="M1185" i="12"/>
  <c r="Y1185" i="12"/>
  <c r="AM1185" i="12"/>
  <c r="BC1185" i="12"/>
  <c r="BQ1185" i="12"/>
  <c r="CC1185" i="12"/>
  <c r="CS1185" i="12"/>
  <c r="DG1185" i="12"/>
  <c r="P1186" i="12"/>
  <c r="AF1186" i="12"/>
  <c r="AR1186" i="12"/>
  <c r="BF1186" i="12"/>
  <c r="BV1186" i="12"/>
  <c r="CJ1186" i="12"/>
  <c r="CV1186" i="12"/>
  <c r="G1187" i="12"/>
  <c r="U1187" i="12"/>
  <c r="AI1187" i="12"/>
  <c r="AY1187" i="12"/>
  <c r="BK1187" i="12"/>
  <c r="BY1187" i="12"/>
  <c r="CO1187" i="12"/>
  <c r="DC1187" i="12"/>
  <c r="J1188" i="12"/>
  <c r="Z1188" i="12"/>
  <c r="AN1188" i="12"/>
  <c r="BB1188" i="12"/>
  <c r="BR1188" i="12"/>
  <c r="CD1188" i="12"/>
  <c r="CR1188" i="12"/>
  <c r="DH1188" i="12"/>
  <c r="Q1189" i="12"/>
  <c r="AC1189" i="12"/>
  <c r="AS1189" i="12"/>
  <c r="BG1189" i="12"/>
  <c r="BU1189" i="12"/>
  <c r="CK1189" i="12"/>
  <c r="CW1189" i="12"/>
  <c r="F1190" i="12"/>
  <c r="V1190" i="12"/>
  <c r="AJ1190" i="12"/>
  <c r="AV1190" i="12"/>
  <c r="BL1190" i="12"/>
  <c r="BZ1190" i="12"/>
  <c r="CN1190" i="12"/>
  <c r="CZ1190" i="12"/>
  <c r="E1191" i="12"/>
  <c r="O1191" i="12"/>
  <c r="AA1191" i="12"/>
  <c r="AK1191" i="12"/>
  <c r="AU1191" i="12"/>
  <c r="BG1191" i="12"/>
  <c r="BQ1191" i="12"/>
  <c r="CA1191" i="12"/>
  <c r="CM1191" i="12"/>
  <c r="CW1191" i="12"/>
  <c r="DG1191" i="12"/>
  <c r="N1192" i="12"/>
  <c r="X1192" i="12"/>
  <c r="AH1192" i="12"/>
  <c r="AT1192" i="12"/>
  <c r="BD1192" i="12"/>
  <c r="BN1192" i="12"/>
  <c r="BZ1192" i="12"/>
  <c r="CJ1192" i="12"/>
  <c r="CT1192" i="12"/>
  <c r="DF1192" i="12"/>
  <c r="K1193" i="12"/>
  <c r="U1193" i="12"/>
  <c r="AG1193" i="12"/>
  <c r="AQ1193" i="12"/>
  <c r="BA1193" i="12"/>
  <c r="BM1193" i="12"/>
  <c r="BW1193" i="12"/>
  <c r="CG1193" i="12"/>
  <c r="CS1193" i="12"/>
  <c r="DC1193" i="12"/>
  <c r="H1194" i="12"/>
  <c r="T1194" i="12"/>
  <c r="AD1194" i="12"/>
  <c r="AN1194" i="12"/>
  <c r="AZ1194" i="12"/>
  <c r="BJ1194" i="12"/>
  <c r="BT1194" i="12"/>
  <c r="CF1194" i="12"/>
  <c r="CP1194" i="12"/>
  <c r="CZ1194" i="12"/>
  <c r="G1195" i="12"/>
  <c r="Q1195" i="12"/>
  <c r="AA1195" i="12"/>
  <c r="AM1195" i="12"/>
  <c r="AW1195" i="12"/>
  <c r="BG1195" i="12"/>
  <c r="BS1195" i="12"/>
  <c r="CC1195" i="12"/>
  <c r="CM1195" i="12"/>
  <c r="CY1195" i="12"/>
  <c r="D1196" i="12"/>
  <c r="N1196" i="12"/>
  <c r="Z1196" i="12"/>
  <c r="AJ1196" i="12"/>
  <c r="AT1196" i="12"/>
  <c r="BF1196" i="12"/>
  <c r="BP1196" i="12"/>
  <c r="BZ1196" i="12"/>
  <c r="CL1196" i="12"/>
  <c r="CV1196" i="12"/>
  <c r="DF1196" i="12"/>
  <c r="M1197" i="12"/>
  <c r="W1197" i="12"/>
  <c r="AG1197" i="12"/>
  <c r="AS1197" i="12"/>
  <c r="BC1197" i="12"/>
  <c r="BM1197" i="12"/>
  <c r="BY1197" i="12"/>
  <c r="CI1197" i="12"/>
  <c r="CS1197" i="12"/>
  <c r="DE1197" i="12"/>
  <c r="J1198" i="12"/>
  <c r="T1198" i="12"/>
  <c r="AF1198" i="12"/>
  <c r="AP1198" i="12"/>
  <c r="AZ1198" i="12"/>
  <c r="BL1198" i="12"/>
  <c r="BV1198" i="12"/>
  <c r="CF1198" i="12"/>
  <c r="CR1198" i="12"/>
  <c r="DB1198" i="12"/>
  <c r="G1199" i="12"/>
  <c r="S1199" i="12"/>
  <c r="AC1199" i="12"/>
  <c r="AM1199" i="12"/>
  <c r="AY1199" i="12"/>
  <c r="BI1199" i="12"/>
  <c r="BS1199" i="12"/>
  <c r="CE1199" i="12"/>
  <c r="CO1199" i="12"/>
  <c r="CY1199" i="12"/>
  <c r="F1200" i="12"/>
  <c r="P1200" i="12"/>
  <c r="Z1200" i="12"/>
  <c r="AL1200" i="12"/>
  <c r="AV1200" i="12"/>
  <c r="BF1200" i="12"/>
  <c r="BR1200" i="12"/>
  <c r="CB1200" i="12"/>
  <c r="CL1200" i="12"/>
  <c r="CX1200" i="12"/>
  <c r="DH1200" i="12"/>
  <c r="M1201" i="12"/>
  <c r="Y1201" i="12"/>
  <c r="AI1201" i="12"/>
  <c r="AS1201" i="12"/>
  <c r="BE1201" i="12"/>
  <c r="BO1201" i="12"/>
  <c r="BY1201" i="12"/>
  <c r="CK1201" i="12"/>
  <c r="CU1201" i="12"/>
  <c r="DC1201" i="12"/>
  <c r="F1202" i="12"/>
  <c r="N1202" i="12"/>
  <c r="V1202" i="12"/>
  <c r="AD1202" i="12"/>
  <c r="AL1202" i="12"/>
  <c r="AT1202" i="12"/>
  <c r="BB1202" i="12"/>
  <c r="BJ1202" i="12"/>
  <c r="BR1202" i="12"/>
  <c r="BZ1202" i="12"/>
  <c r="CH1202" i="12"/>
  <c r="CP1202" i="12"/>
  <c r="CX1202" i="12"/>
  <c r="DF1202" i="12"/>
  <c r="I1203" i="12"/>
  <c r="Q1203" i="12"/>
  <c r="Y1203" i="12"/>
  <c r="AG1203" i="12"/>
  <c r="AO1203" i="12"/>
  <c r="AW1203" i="12"/>
  <c r="BE1203" i="12"/>
  <c r="BM1203" i="12"/>
  <c r="BU1203" i="12"/>
  <c r="CC1203" i="12"/>
  <c r="CK1203" i="12"/>
  <c r="CS1203" i="12"/>
  <c r="DA1203" i="12"/>
  <c r="D1204" i="12"/>
  <c r="L1204" i="12"/>
  <c r="T1204" i="12"/>
  <c r="AB1204" i="12"/>
  <c r="AJ1204" i="12"/>
  <c r="AR1204" i="12"/>
  <c r="AZ1204" i="12"/>
  <c r="BH1204" i="12"/>
  <c r="BP1204" i="12"/>
  <c r="BX1204" i="12"/>
  <c r="CF1204" i="12"/>
  <c r="CN1204" i="12"/>
  <c r="CV1204" i="12"/>
  <c r="DD1204" i="12"/>
  <c r="G1205" i="12"/>
  <c r="O1205" i="12"/>
  <c r="W1205" i="12"/>
  <c r="AE1205" i="12"/>
  <c r="AM1205" i="12"/>
  <c r="AU1205" i="12"/>
  <c r="BC1205" i="12"/>
  <c r="BK1205" i="12"/>
  <c r="BS1205" i="12"/>
  <c r="CA1205" i="12"/>
  <c r="CI1205" i="12"/>
  <c r="CQ1205" i="12"/>
  <c r="CY1205" i="12"/>
  <c r="DG1205" i="12"/>
  <c r="J1206" i="12"/>
  <c r="R1206" i="12"/>
  <c r="Z1206" i="12"/>
  <c r="AH1206" i="12"/>
  <c r="AP1206" i="12"/>
  <c r="AX1206" i="12"/>
  <c r="BF1206" i="12"/>
  <c r="BN1206" i="12"/>
  <c r="BV1206" i="12"/>
  <c r="CD1206" i="12"/>
  <c r="CL1206" i="12"/>
  <c r="CT1206" i="12"/>
  <c r="DB1206" i="12"/>
  <c r="E1207" i="12"/>
  <c r="M1207" i="12"/>
  <c r="U1207" i="12"/>
  <c r="AC1207" i="12"/>
  <c r="AK1207" i="12"/>
  <c r="AS1207" i="12"/>
  <c r="BA1207" i="12"/>
  <c r="BI1207" i="12"/>
  <c r="BQ1207" i="12"/>
  <c r="BY1207" i="12"/>
  <c r="CG1207" i="12"/>
  <c r="CO1207" i="12"/>
  <c r="CW1207" i="12"/>
  <c r="DE1207" i="12"/>
  <c r="H1208" i="12"/>
  <c r="P1208" i="12"/>
  <c r="X1208" i="12"/>
  <c r="AF1208" i="12"/>
  <c r="AN1208" i="12"/>
  <c r="AV1208" i="12"/>
  <c r="BD1208" i="12"/>
  <c r="BL1208" i="12"/>
  <c r="BT1208" i="12"/>
  <c r="CB1208" i="12"/>
  <c r="CJ1208" i="12"/>
  <c r="CR1208" i="12"/>
  <c r="CZ1208" i="12"/>
  <c r="DH1208" i="12"/>
  <c r="K1209" i="12"/>
  <c r="S1209" i="12"/>
  <c r="AA1209" i="12"/>
  <c r="AI1209" i="12"/>
  <c r="AQ1209" i="12"/>
  <c r="AY1209" i="12"/>
  <c r="BG1209" i="12"/>
  <c r="BO1209" i="12"/>
  <c r="BW1209" i="12"/>
  <c r="CE1209" i="12"/>
  <c r="CM1209" i="12"/>
  <c r="CU1209" i="12"/>
  <c r="DC1209" i="12"/>
  <c r="F1210" i="12"/>
  <c r="N1210" i="12"/>
  <c r="V1210" i="12"/>
  <c r="AD1210" i="12"/>
  <c r="AL1210" i="12"/>
  <c r="AT1210" i="12"/>
  <c r="BB1210" i="12"/>
  <c r="BJ1210" i="12"/>
  <c r="BR1210" i="12"/>
  <c r="BZ1210" i="12"/>
  <c r="CH1210" i="12"/>
  <c r="CP1210" i="12"/>
  <c r="CX1210" i="12"/>
  <c r="DF1210" i="12"/>
  <c r="I1211" i="12"/>
  <c r="Q1211" i="12"/>
  <c r="Y1211" i="12"/>
  <c r="AG1211" i="12"/>
  <c r="AO1211" i="12"/>
  <c r="AW1211" i="12"/>
  <c r="BE1211" i="12"/>
  <c r="BM1211" i="12"/>
  <c r="BU1211" i="12"/>
  <c r="CC1211" i="12"/>
  <c r="CK1211" i="12"/>
  <c r="CS1211" i="12"/>
  <c r="DA1211" i="12"/>
  <c r="D1212" i="12"/>
  <c r="L1212" i="12"/>
  <c r="T1212" i="12"/>
  <c r="AB1212" i="12"/>
  <c r="AJ1212" i="12"/>
  <c r="AR1212" i="12"/>
  <c r="AZ1212" i="12"/>
  <c r="BH1212" i="12"/>
  <c r="BP1212" i="12"/>
  <c r="BX1212" i="12"/>
  <c r="CF1212" i="12"/>
  <c r="CN1212" i="12"/>
  <c r="CV1212" i="12"/>
  <c r="DD1212" i="12"/>
  <c r="G1213" i="12"/>
  <c r="O1213" i="12"/>
  <c r="W1213" i="12"/>
  <c r="AE1213" i="12"/>
  <c r="AM1213" i="12"/>
  <c r="AU1213" i="12"/>
  <c r="BC1213" i="12"/>
  <c r="BK1213" i="12"/>
  <c r="BS1213" i="12"/>
  <c r="CA1213" i="12"/>
  <c r="CI1213" i="12"/>
  <c r="CQ1213" i="12"/>
  <c r="CY1213" i="12"/>
  <c r="DG1213" i="12"/>
  <c r="J1214" i="12"/>
  <c r="R1214" i="12"/>
  <c r="Z1214" i="12"/>
  <c r="AH1214" i="12"/>
  <c r="AP1214" i="12"/>
  <c r="AX1214" i="12"/>
  <c r="BF1214" i="12"/>
  <c r="BN1214" i="12"/>
  <c r="BV1214" i="12"/>
  <c r="CD1214" i="12"/>
  <c r="CL1214" i="12"/>
  <c r="CT1214" i="12"/>
  <c r="DB1214" i="12"/>
  <c r="E1215" i="12"/>
  <c r="M1215" i="12"/>
  <c r="U1215" i="12"/>
  <c r="AC1215" i="12"/>
  <c r="AK1215" i="12"/>
  <c r="AS1215" i="12"/>
  <c r="BA1215" i="12"/>
  <c r="BI1215" i="12"/>
  <c r="BQ1215" i="12"/>
  <c r="BY1215" i="12"/>
  <c r="CG1215" i="12"/>
  <c r="CO1215" i="12"/>
  <c r="CW1215" i="12"/>
  <c r="DE1215" i="12"/>
  <c r="H1216" i="12"/>
  <c r="P1216" i="12"/>
  <c r="X1216" i="12"/>
  <c r="AF1216" i="12"/>
  <c r="AN1216" i="12"/>
  <c r="AV1216" i="12"/>
  <c r="BD1216" i="12"/>
  <c r="BL1216" i="12"/>
  <c r="BT1216" i="12"/>
  <c r="CB1216" i="12"/>
  <c r="CJ1216" i="12"/>
  <c r="CR1216" i="12"/>
  <c r="CZ1216" i="12"/>
  <c r="DH1216" i="12"/>
  <c r="K1217" i="12"/>
  <c r="S1217" i="12"/>
  <c r="AA1217" i="12"/>
  <c r="AI1217" i="12"/>
  <c r="AQ1217" i="12"/>
  <c r="AY1217" i="12"/>
  <c r="BG1217" i="12"/>
  <c r="BO1217" i="12"/>
  <c r="BW1217" i="12"/>
  <c r="CE1217" i="12"/>
  <c r="CM1217" i="12"/>
  <c r="CU1217" i="12"/>
  <c r="DC1217" i="12"/>
  <c r="F1218" i="12"/>
  <c r="N1218" i="12"/>
  <c r="V1218" i="12"/>
  <c r="AD1218" i="12"/>
  <c r="AL1218" i="12"/>
  <c r="AT1218" i="12"/>
  <c r="BB1218" i="12"/>
  <c r="BJ1218" i="12"/>
  <c r="BR1218" i="12"/>
  <c r="BZ1218" i="12"/>
  <c r="CH1218" i="12"/>
  <c r="CP1218" i="12"/>
  <c r="CX1218" i="12"/>
  <c r="DF1218" i="12"/>
  <c r="I1219" i="12"/>
  <c r="Q1219" i="12"/>
  <c r="Y1219" i="12"/>
  <c r="AG1219" i="12"/>
  <c r="AO1219" i="12"/>
  <c r="AW1219" i="12"/>
  <c r="BE1219" i="12"/>
  <c r="BM1219" i="12"/>
  <c r="BU1219" i="12"/>
  <c r="CC1219" i="12"/>
  <c r="CK1219" i="12"/>
  <c r="CS1219" i="12"/>
  <c r="DA1219" i="12"/>
  <c r="D1220" i="12"/>
  <c r="L1220" i="12"/>
  <c r="T1220" i="12"/>
  <c r="AB1220" i="12"/>
  <c r="AJ1220" i="12"/>
  <c r="AR1220" i="12"/>
  <c r="AZ1220" i="12"/>
  <c r="BH1220" i="12"/>
  <c r="BP1220" i="12"/>
  <c r="BX1220" i="12"/>
  <c r="CF1220" i="12"/>
  <c r="CN1220" i="12"/>
  <c r="CV1220" i="12"/>
  <c r="DD1220" i="12"/>
  <c r="G1221" i="12"/>
  <c r="O1221" i="12"/>
  <c r="W1221" i="12"/>
  <c r="AE1221" i="12"/>
  <c r="AM1221" i="12"/>
  <c r="AU1221" i="12"/>
  <c r="BC1221" i="12"/>
  <c r="BK1221" i="12"/>
  <c r="BS1221" i="12"/>
  <c r="CA1221" i="12"/>
  <c r="CI1221" i="12"/>
  <c r="CQ1221" i="12"/>
  <c r="CY1221" i="12"/>
  <c r="DG1221" i="12"/>
  <c r="J1222" i="12"/>
  <c r="R1222" i="12"/>
  <c r="Z1222" i="12"/>
  <c r="AH1222" i="12"/>
  <c r="AP1222" i="12"/>
  <c r="AX1222" i="12"/>
  <c r="BF1222" i="12"/>
  <c r="BN1222" i="12"/>
  <c r="BV1222" i="12"/>
  <c r="CD1222" i="12"/>
  <c r="CL1222" i="12"/>
  <c r="CT1222" i="12"/>
  <c r="DB1222" i="12"/>
  <c r="E1223" i="12"/>
  <c r="M1223" i="12"/>
  <c r="U1223" i="12"/>
  <c r="AC1223" i="12"/>
  <c r="AK1223" i="12"/>
  <c r="AS1223" i="12"/>
  <c r="BA1223" i="12"/>
  <c r="BI1223" i="12"/>
  <c r="BQ1223" i="12"/>
  <c r="BY1223" i="12"/>
  <c r="CG1223" i="12"/>
  <c r="CO1223" i="12"/>
  <c r="CW1223" i="12"/>
  <c r="DE1223" i="12"/>
  <c r="H1224" i="12"/>
  <c r="P1224" i="12"/>
  <c r="X1224" i="12"/>
  <c r="AF1224" i="12"/>
  <c r="AN1224" i="12"/>
  <c r="AV1224" i="12"/>
  <c r="BD1224" i="12"/>
  <c r="BL1224" i="12"/>
  <c r="BT1224" i="12"/>
  <c r="CB1224" i="12"/>
  <c r="CJ1224" i="12"/>
  <c r="CR1224" i="12"/>
  <c r="CZ1224" i="12"/>
  <c r="DH1224" i="12"/>
  <c r="K1225" i="12"/>
  <c r="S1225" i="12"/>
  <c r="AA1225" i="12"/>
  <c r="AI1225" i="12"/>
  <c r="AQ1225" i="12"/>
  <c r="AY1225" i="12"/>
  <c r="BG1225" i="12"/>
  <c r="BO1225" i="12"/>
  <c r="BW1225" i="12"/>
  <c r="CE1225" i="12"/>
  <c r="CM1225" i="12"/>
  <c r="CU1225" i="12"/>
  <c r="DC1225" i="12"/>
  <c r="F1226" i="12"/>
  <c r="N1226" i="12"/>
  <c r="V1226" i="12"/>
  <c r="AD1226" i="12"/>
  <c r="AL1226" i="12"/>
  <c r="AT1226" i="12"/>
  <c r="BB1226" i="12"/>
  <c r="BJ1226" i="12"/>
  <c r="BR1226" i="12"/>
  <c r="BZ1226" i="12"/>
  <c r="CH1226" i="12"/>
  <c r="CP1226" i="12"/>
  <c r="CX1226" i="12"/>
  <c r="DF1226" i="12"/>
  <c r="I1227" i="12"/>
  <c r="Q1227" i="12"/>
  <c r="Y1227" i="12"/>
  <c r="AG1227" i="12"/>
  <c r="AO1227" i="12"/>
  <c r="AW1227" i="12"/>
  <c r="DB1190" i="12"/>
  <c r="S1191" i="12"/>
  <c r="AM1191" i="12"/>
  <c r="BI1191" i="12"/>
  <c r="CE1191" i="12"/>
  <c r="CY1191" i="12"/>
  <c r="P1192" i="12"/>
  <c r="AL1192" i="12"/>
  <c r="BF1192" i="12"/>
  <c r="CB1192" i="12"/>
  <c r="CX1192" i="12"/>
  <c r="M1193" i="12"/>
  <c r="AI1193" i="12"/>
  <c r="BE1193" i="12"/>
  <c r="BY1193" i="12"/>
  <c r="CU1193" i="12"/>
  <c r="L1194" i="12"/>
  <c r="AF1194" i="12"/>
  <c r="BB1194" i="12"/>
  <c r="BX1194" i="12"/>
  <c r="CR1194" i="12"/>
  <c r="I1195" i="12"/>
  <c r="AE1195" i="12"/>
  <c r="AY1195" i="12"/>
  <c r="BU1195" i="12"/>
  <c r="CQ1195" i="12"/>
  <c r="F1196" i="12"/>
  <c r="AB1196" i="12"/>
  <c r="AX1196" i="12"/>
  <c r="BR1196" i="12"/>
  <c r="CN1196" i="12"/>
  <c r="E1197" i="12"/>
  <c r="Y1197" i="12"/>
  <c r="AU1197" i="12"/>
  <c r="BQ1197" i="12"/>
  <c r="CK1197" i="12"/>
  <c r="DG1197" i="12"/>
  <c r="X1198" i="12"/>
  <c r="AR1198" i="12"/>
  <c r="BN1198" i="12"/>
  <c r="CJ1198" i="12"/>
  <c r="DD1198" i="12"/>
  <c r="U1199" i="12"/>
  <c r="AQ1199" i="12"/>
  <c r="BK1199" i="12"/>
  <c r="CG1199" i="12"/>
  <c r="DC1199" i="12"/>
  <c r="R1200" i="12"/>
  <c r="AN1200" i="12"/>
  <c r="BJ1200" i="12"/>
  <c r="CD1200" i="12"/>
  <c r="CZ1200" i="12"/>
  <c r="Q1201" i="12"/>
  <c r="AK1201" i="12"/>
  <c r="BG1201" i="12"/>
  <c r="CC1201" i="12"/>
  <c r="CW1201" i="12"/>
  <c r="H1202" i="12"/>
  <c r="X1202" i="12"/>
  <c r="AN1202" i="12"/>
  <c r="BD1202" i="12"/>
  <c r="BT1202" i="12"/>
  <c r="CJ1202" i="12"/>
  <c r="CZ1202" i="12"/>
  <c r="K1203" i="12"/>
  <c r="AA1203" i="12"/>
  <c r="AQ1203" i="12"/>
  <c r="BG1203" i="12"/>
  <c r="BW1203" i="12"/>
  <c r="CM1203" i="12"/>
  <c r="DC1203" i="12"/>
  <c r="N1204" i="12"/>
  <c r="AD1204" i="12"/>
  <c r="AP1204" i="12"/>
  <c r="BB1204" i="12"/>
  <c r="BL1204" i="12"/>
  <c r="BV1204" i="12"/>
  <c r="CH1204" i="12"/>
  <c r="CR1204" i="12"/>
  <c r="DB1204" i="12"/>
  <c r="I1205" i="12"/>
  <c r="S1205" i="12"/>
  <c r="AC1205" i="12"/>
  <c r="AO1205" i="12"/>
  <c r="DC1190" i="12"/>
  <c r="T1191" i="12"/>
  <c r="AP1191" i="12"/>
  <c r="BJ1191" i="12"/>
  <c r="CF1191" i="12"/>
  <c r="DB1191" i="12"/>
  <c r="Q1192" i="12"/>
  <c r="AM1192" i="12"/>
  <c r="BI1192" i="12"/>
  <c r="CC1192" i="12"/>
  <c r="CY1192" i="12"/>
  <c r="P1193" i="12"/>
  <c r="AJ1193" i="12"/>
  <c r="BF1193" i="12"/>
  <c r="CB1193" i="12"/>
  <c r="CV1193" i="12"/>
  <c r="M1194" i="12"/>
  <c r="AI1194" i="12"/>
  <c r="BC1194" i="12"/>
  <c r="BY1194" i="12"/>
  <c r="CU1194" i="12"/>
  <c r="J1195" i="12"/>
  <c r="AF1195" i="12"/>
  <c r="BB1195" i="12"/>
  <c r="BV1195" i="12"/>
  <c r="CR1195" i="12"/>
  <c r="I1196" i="12"/>
  <c r="AC1196" i="12"/>
  <c r="AY1196" i="12"/>
  <c r="BU1196" i="12"/>
  <c r="CO1196" i="12"/>
  <c r="F1197" i="12"/>
  <c r="AB1197" i="12"/>
  <c r="AV1197" i="12"/>
  <c r="BR1197" i="12"/>
  <c r="CN1197" i="12"/>
  <c r="DH1197" i="12"/>
  <c r="Y1198" i="12"/>
  <c r="AU1198" i="12"/>
  <c r="BO1198" i="12"/>
  <c r="CK1198" i="12"/>
  <c r="DG1198" i="12"/>
  <c r="V1199" i="12"/>
  <c r="AR1199" i="12"/>
  <c r="BN1199" i="12"/>
  <c r="CH1199" i="12"/>
  <c r="DD1199" i="12"/>
  <c r="U1200" i="12"/>
  <c r="AO1200" i="12"/>
  <c r="BK1200" i="12"/>
  <c r="CG1200" i="12"/>
  <c r="DA1200" i="12"/>
  <c r="R1201" i="12"/>
  <c r="AN1201" i="12"/>
  <c r="BH1201" i="12"/>
  <c r="CD1201" i="12"/>
  <c r="CX1201" i="12"/>
  <c r="I1202" i="12"/>
  <c r="Y1202" i="12"/>
  <c r="AO1202" i="12"/>
  <c r="BE1202" i="12"/>
  <c r="BU1202" i="12"/>
  <c r="CK1202" i="12"/>
  <c r="DA1202" i="12"/>
  <c r="L1203" i="12"/>
  <c r="AB1203" i="12"/>
  <c r="AR1203" i="12"/>
  <c r="BH1203" i="12"/>
  <c r="BX1203" i="12"/>
  <c r="CN1203" i="12"/>
  <c r="DD1203" i="12"/>
  <c r="O1204" i="12"/>
  <c r="AE1204" i="12"/>
  <c r="AS1204" i="12"/>
  <c r="BC1204" i="12"/>
  <c r="BM1204" i="12"/>
  <c r="BY1204" i="12"/>
  <c r="CI1204" i="12"/>
  <c r="CS1204" i="12"/>
  <c r="DE1204" i="12"/>
  <c r="J1205" i="12"/>
  <c r="T1205" i="12"/>
  <c r="AF1205" i="12"/>
  <c r="DD1190" i="12"/>
  <c r="U1191" i="12"/>
  <c r="AQ1191" i="12"/>
  <c r="BK1191" i="12"/>
  <c r="CG1191" i="12"/>
  <c r="DC1191" i="12"/>
  <c r="R1192" i="12"/>
  <c r="AN1192" i="12"/>
  <c r="BJ1192" i="12"/>
  <c r="CD1192" i="12"/>
  <c r="CZ1192" i="12"/>
  <c r="Q1193" i="12"/>
  <c r="AK1193" i="12"/>
  <c r="BG1193" i="12"/>
  <c r="CC1193" i="12"/>
  <c r="CW1193" i="12"/>
  <c r="N1194" i="12"/>
  <c r="AJ1194" i="12"/>
  <c r="BD1194" i="12"/>
  <c r="BZ1194" i="12"/>
  <c r="CV1194" i="12"/>
  <c r="K1195" i="12"/>
  <c r="AG1195" i="12"/>
  <c r="BC1195" i="12"/>
  <c r="BW1195" i="12"/>
  <c r="CS1195" i="12"/>
  <c r="J1196" i="12"/>
  <c r="AD1196" i="12"/>
  <c r="AZ1196" i="12"/>
  <c r="BV1196" i="12"/>
  <c r="CP1196" i="12"/>
  <c r="G1197" i="12"/>
  <c r="AC1197" i="12"/>
  <c r="AW1197" i="12"/>
  <c r="BS1197" i="12"/>
  <c r="CO1197" i="12"/>
  <c r="D1198" i="12"/>
  <c r="Z1198" i="12"/>
  <c r="AV1198" i="12"/>
  <c r="BP1198" i="12"/>
  <c r="CL1198" i="12"/>
  <c r="DH1198" i="12"/>
  <c r="W1199" i="12"/>
  <c r="AS1199" i="12"/>
  <c r="BO1199" i="12"/>
  <c r="CI1199" i="12"/>
  <c r="DE1199" i="12"/>
  <c r="V1200" i="12"/>
  <c r="AP1200" i="12"/>
  <c r="BL1200" i="12"/>
  <c r="CH1200" i="12"/>
  <c r="DB1200" i="12"/>
  <c r="S1201" i="12"/>
  <c r="AO1201" i="12"/>
  <c r="BI1201" i="12"/>
  <c r="CE1201" i="12"/>
  <c r="CY1201" i="12"/>
  <c r="J1202" i="12"/>
  <c r="Z1202" i="12"/>
  <c r="AP1202" i="12"/>
  <c r="BF1202" i="12"/>
  <c r="BV1202" i="12"/>
  <c r="CL1202" i="12"/>
  <c r="DB1202" i="12"/>
  <c r="M1203" i="12"/>
  <c r="AC1203" i="12"/>
  <c r="AS1203" i="12"/>
  <c r="BI1203" i="12"/>
  <c r="BY1203" i="12"/>
  <c r="CO1203" i="12"/>
  <c r="DE1203" i="12"/>
  <c r="P1204" i="12"/>
  <c r="AF1204" i="12"/>
  <c r="AT1204" i="12"/>
  <c r="BD1204" i="12"/>
  <c r="BN1204" i="12"/>
  <c r="BZ1204" i="12"/>
  <c r="CJ1204" i="12"/>
  <c r="CT1204" i="12"/>
  <c r="DF1204" i="12"/>
  <c r="K1205" i="12"/>
  <c r="U1205" i="12"/>
  <c r="AG1205" i="12"/>
  <c r="AQ1205" i="12"/>
  <c r="BA1205" i="12"/>
  <c r="BM1205" i="12"/>
  <c r="BW1205" i="12"/>
  <c r="CG1205" i="12"/>
  <c r="CS1205" i="12"/>
  <c r="DC1205" i="12"/>
  <c r="H1206" i="12"/>
  <c r="T1206" i="12"/>
  <c r="AD1206" i="12"/>
  <c r="AN1206" i="12"/>
  <c r="AZ1206" i="12"/>
  <c r="BJ1206" i="12"/>
  <c r="BT1206" i="12"/>
  <c r="CF1206" i="12"/>
  <c r="CP1206" i="12"/>
  <c r="CZ1206" i="12"/>
  <c r="G1207" i="12"/>
  <c r="Q1207" i="12"/>
  <c r="AA1207" i="12"/>
  <c r="AM1207" i="12"/>
  <c r="AW1207" i="12"/>
  <c r="BG1207" i="12"/>
  <c r="BS1207" i="12"/>
  <c r="CC1207" i="12"/>
  <c r="CM1207" i="12"/>
  <c r="CY1207" i="12"/>
  <c r="D1208" i="12"/>
  <c r="N1208" i="12"/>
  <c r="Z1208" i="12"/>
  <c r="AJ1208" i="12"/>
  <c r="AT1208" i="12"/>
  <c r="BF1208" i="12"/>
  <c r="BP1208" i="12"/>
  <c r="BZ1208" i="12"/>
  <c r="CL1208" i="12"/>
  <c r="CV1208" i="12"/>
  <c r="DF1208" i="12"/>
  <c r="M1209" i="12"/>
  <c r="W1209" i="12"/>
  <c r="AG1209" i="12"/>
  <c r="AS1209" i="12"/>
  <c r="BC1209" i="12"/>
  <c r="BM1209" i="12"/>
  <c r="BY1209" i="12"/>
  <c r="CI1209" i="12"/>
  <c r="CS1209" i="12"/>
  <c r="DE1209" i="12"/>
  <c r="J1210" i="12"/>
  <c r="T1210" i="12"/>
  <c r="AF1210" i="12"/>
  <c r="AP1210" i="12"/>
  <c r="AZ1210" i="12"/>
  <c r="BL1210" i="12"/>
  <c r="BV1210" i="12"/>
  <c r="CF1210" i="12"/>
  <c r="CR1210" i="12"/>
  <c r="DB1210" i="12"/>
  <c r="G1211" i="12"/>
  <c r="S1211" i="12"/>
  <c r="AC1211" i="12"/>
  <c r="AM1211" i="12"/>
  <c r="AY1211" i="12"/>
  <c r="BI1211" i="12"/>
  <c r="BS1211" i="12"/>
  <c r="CE1211" i="12"/>
  <c r="CO1211" i="12"/>
  <c r="CY1211" i="12"/>
  <c r="F1212" i="12"/>
  <c r="P1212" i="12"/>
  <c r="Z1212" i="12"/>
  <c r="AL1212" i="12"/>
  <c r="AV1212" i="12"/>
  <c r="BF1212" i="12"/>
  <c r="BR1212" i="12"/>
  <c r="CB1212" i="12"/>
  <c r="CL1212" i="12"/>
  <c r="CX1212" i="12"/>
  <c r="DH1212" i="12"/>
  <c r="M1213" i="12"/>
  <c r="Y1213" i="12"/>
  <c r="AI1213" i="12"/>
  <c r="AS1213" i="12"/>
  <c r="BE1213" i="12"/>
  <c r="BO1213" i="12"/>
  <c r="BY1213" i="12"/>
  <c r="CK1213" i="12"/>
  <c r="CU1213" i="12"/>
  <c r="DE1213" i="12"/>
  <c r="L1214" i="12"/>
  <c r="V1214" i="12"/>
  <c r="AF1214" i="12"/>
  <c r="AR1214" i="12"/>
  <c r="BB1214" i="12"/>
  <c r="BL1214" i="12"/>
  <c r="BX1214" i="12"/>
  <c r="CH1214" i="12"/>
  <c r="CR1214" i="12"/>
  <c r="DD1214" i="12"/>
  <c r="I1215" i="12"/>
  <c r="S1215" i="12"/>
  <c r="AE1215" i="12"/>
  <c r="AO1215" i="12"/>
  <c r="AY1215" i="12"/>
  <c r="BK1215" i="12"/>
  <c r="BU1215" i="12"/>
  <c r="CE1215" i="12"/>
  <c r="CQ1215" i="12"/>
  <c r="DA1215" i="12"/>
  <c r="F1216" i="12"/>
  <c r="R1216" i="12"/>
  <c r="AB1216" i="12"/>
  <c r="AL1216" i="12"/>
  <c r="AX1216" i="12"/>
  <c r="BH1216" i="12"/>
  <c r="BR1216" i="12"/>
  <c r="CD1216" i="12"/>
  <c r="CN1216" i="12"/>
  <c r="CX1216" i="12"/>
  <c r="E1217" i="12"/>
  <c r="O1217" i="12"/>
  <c r="Y1217" i="12"/>
  <c r="AK1217" i="12"/>
  <c r="AU1217" i="12"/>
  <c r="BE1217" i="12"/>
  <c r="BQ1217" i="12"/>
  <c r="CA1217" i="12"/>
  <c r="CK1217" i="12"/>
  <c r="CW1217" i="12"/>
  <c r="DG1217" i="12"/>
  <c r="L1218" i="12"/>
  <c r="X1218" i="12"/>
  <c r="AH1218" i="12"/>
  <c r="AR1218" i="12"/>
  <c r="BD1218" i="12"/>
  <c r="BN1218" i="12"/>
  <c r="BX1218" i="12"/>
  <c r="CJ1218" i="12"/>
  <c r="CT1218" i="12"/>
  <c r="DD1218" i="12"/>
  <c r="K1219" i="12"/>
  <c r="U1219" i="12"/>
  <c r="AE1219" i="12"/>
  <c r="AQ1219" i="12"/>
  <c r="BA1219" i="12"/>
  <c r="BK1219" i="12"/>
  <c r="BW1219" i="12"/>
  <c r="CG1219" i="12"/>
  <c r="CQ1219" i="12"/>
  <c r="DC1219" i="12"/>
  <c r="H1220" i="12"/>
  <c r="R1220" i="12"/>
  <c r="AD1220" i="12"/>
  <c r="AN1220" i="12"/>
  <c r="AX1220" i="12"/>
  <c r="BJ1220" i="12"/>
  <c r="BT1220" i="12"/>
  <c r="CD1220" i="12"/>
  <c r="CP1220" i="12"/>
  <c r="CZ1220" i="12"/>
  <c r="E1221" i="12"/>
  <c r="Q1221" i="12"/>
  <c r="AA1221" i="12"/>
  <c r="AK1221" i="12"/>
  <c r="AW1221" i="12"/>
  <c r="BG1221" i="12"/>
  <c r="BQ1221" i="12"/>
  <c r="CC1221" i="12"/>
  <c r="CM1221" i="12"/>
  <c r="CW1221" i="12"/>
  <c r="D1222" i="12"/>
  <c r="N1222" i="12"/>
  <c r="X1222" i="12"/>
  <c r="AJ1222" i="12"/>
  <c r="AT1222" i="12"/>
  <c r="BD1222" i="12"/>
  <c r="BP1222" i="12"/>
  <c r="BZ1222" i="12"/>
  <c r="CJ1222" i="12"/>
  <c r="CV1222" i="12"/>
  <c r="DF1222" i="12"/>
  <c r="K1223" i="12"/>
  <c r="W1223" i="12"/>
  <c r="AG1223" i="12"/>
  <c r="AQ1223" i="12"/>
  <c r="BC1223" i="12"/>
  <c r="BM1223" i="12"/>
  <c r="BW1223" i="12"/>
  <c r="CI1223" i="12"/>
  <c r="CS1223" i="12"/>
  <c r="DC1223" i="12"/>
  <c r="J1224" i="12"/>
  <c r="T1224" i="12"/>
  <c r="AD1224" i="12"/>
  <c r="AP1224" i="12"/>
  <c r="AZ1224" i="12"/>
  <c r="BJ1224" i="12"/>
  <c r="BV1224" i="12"/>
  <c r="CF1224" i="12"/>
  <c r="CP1224" i="12"/>
  <c r="DB1224" i="12"/>
  <c r="G1225" i="12"/>
  <c r="Q1225" i="12"/>
  <c r="AC1225" i="12"/>
  <c r="AM1225" i="12"/>
  <c r="AW1225" i="12"/>
  <c r="BI1225" i="12"/>
  <c r="BS1225" i="12"/>
  <c r="CC1225" i="12"/>
  <c r="CO1225" i="12"/>
  <c r="CY1225" i="12"/>
  <c r="D1226" i="12"/>
  <c r="P1226" i="12"/>
  <c r="Z1226" i="12"/>
  <c r="AJ1226" i="12"/>
  <c r="AV1226" i="12"/>
  <c r="BF1226" i="12"/>
  <c r="BP1226" i="12"/>
  <c r="CB1226" i="12"/>
  <c r="CL1226" i="12"/>
  <c r="CV1226" i="12"/>
  <c r="DH1226" i="12"/>
  <c r="M1227" i="12"/>
  <c r="W1227" i="12"/>
  <c r="AI1227" i="12"/>
  <c r="AS1227" i="12"/>
  <c r="BC1227" i="12"/>
  <c r="BK1227" i="12"/>
  <c r="BS1227" i="12"/>
  <c r="CA1227" i="12"/>
  <c r="CI1227" i="12"/>
  <c r="CQ1227" i="12"/>
  <c r="CY1227" i="12"/>
  <c r="DG1227" i="12"/>
  <c r="J1228" i="12"/>
  <c r="R1228" i="12"/>
  <c r="Z1228" i="12"/>
  <c r="AH1228" i="12"/>
  <c r="AP1228" i="12"/>
  <c r="AX1228" i="12"/>
  <c r="BF1228" i="12"/>
  <c r="BN1228" i="12"/>
  <c r="BV1228" i="12"/>
  <c r="CD1228" i="12"/>
  <c r="CL1228" i="12"/>
  <c r="CT1228" i="12"/>
  <c r="DB1228" i="12"/>
  <c r="E1229" i="12"/>
  <c r="M1229" i="12"/>
  <c r="U1229" i="12"/>
  <c r="AC1229" i="12"/>
  <c r="AK1229" i="12"/>
  <c r="AS1229" i="12"/>
  <c r="BA1229" i="12"/>
  <c r="BI1229" i="12"/>
  <c r="BQ1229" i="12"/>
  <c r="BY1229" i="12"/>
  <c r="CG1229" i="12"/>
  <c r="DH1190" i="12"/>
  <c r="W1191" i="12"/>
  <c r="AS1191" i="12"/>
  <c r="BO1191" i="12"/>
  <c r="CI1191" i="12"/>
  <c r="DE1191" i="12"/>
  <c r="V1192" i="12"/>
  <c r="AP1192" i="12"/>
  <c r="BL1192" i="12"/>
  <c r="CH1192" i="12"/>
  <c r="DB1192" i="12"/>
  <c r="S1193" i="12"/>
  <c r="AO1193" i="12"/>
  <c r="BI1193" i="12"/>
  <c r="CE1193" i="12"/>
  <c r="DA1193" i="12"/>
  <c r="P1194" i="12"/>
  <c r="AL1194" i="12"/>
  <c r="BH1194" i="12"/>
  <c r="CB1194" i="12"/>
  <c r="CX1194" i="12"/>
  <c r="O1195" i="12"/>
  <c r="AI1195" i="12"/>
  <c r="BE1195" i="12"/>
  <c r="CA1195" i="12"/>
  <c r="CU1195" i="12"/>
  <c r="L1196" i="12"/>
  <c r="AH1196" i="12"/>
  <c r="BB1196" i="12"/>
  <c r="BX1196" i="12"/>
  <c r="CT1196" i="12"/>
  <c r="I1197" i="12"/>
  <c r="AE1197" i="12"/>
  <c r="BA1197" i="12"/>
  <c r="BU1197" i="12"/>
  <c r="CQ1197" i="12"/>
  <c r="H1198" i="12"/>
  <c r="AB1198" i="12"/>
  <c r="AX1198" i="12"/>
  <c r="BT1198" i="12"/>
  <c r="CN1198" i="12"/>
  <c r="E1199" i="12"/>
  <c r="AA1199" i="12"/>
  <c r="AU1199" i="12"/>
  <c r="BQ1199" i="12"/>
  <c r="CM1199" i="12"/>
  <c r="DG1199" i="12"/>
  <c r="X1200" i="12"/>
  <c r="AT1200" i="12"/>
  <c r="BN1200" i="12"/>
  <c r="CJ1200" i="12"/>
  <c r="DF1200" i="12"/>
  <c r="U1201" i="12"/>
  <c r="AQ1201" i="12"/>
  <c r="BM1201" i="12"/>
  <c r="CG1201" i="12"/>
  <c r="DA1201" i="12"/>
  <c r="L1202" i="12"/>
  <c r="AB1202" i="12"/>
  <c r="AR1202" i="12"/>
  <c r="BH1202" i="12"/>
  <c r="BX1202" i="12"/>
  <c r="CN1202" i="12"/>
  <c r="DD1202" i="12"/>
  <c r="O1203" i="12"/>
  <c r="AE1203" i="12"/>
  <c r="AU1203" i="12"/>
  <c r="BK1203" i="12"/>
  <c r="CA1203" i="12"/>
  <c r="CQ1203" i="12"/>
  <c r="DG1203" i="12"/>
  <c r="R1204" i="12"/>
  <c r="AH1204" i="12"/>
  <c r="AU1204" i="12"/>
  <c r="BE1204" i="12"/>
  <c r="BQ1204" i="12"/>
  <c r="CA1204" i="12"/>
  <c r="CK1204" i="12"/>
  <c r="CW1204" i="12"/>
  <c r="DG1204" i="12"/>
  <c r="L1205" i="12"/>
  <c r="X1205" i="12"/>
  <c r="AH1205" i="12"/>
  <c r="AR1205" i="12"/>
  <c r="BD1205" i="12"/>
  <c r="BN1205" i="12"/>
  <c r="BX1205" i="12"/>
  <c r="CJ1205" i="12"/>
  <c r="CT1205" i="12"/>
  <c r="DD1205" i="12"/>
  <c r="K1206" i="12"/>
  <c r="U1206" i="12"/>
  <c r="AE1206" i="12"/>
  <c r="AQ1206" i="12"/>
  <c r="BA1206" i="12"/>
  <c r="BK1206" i="12"/>
  <c r="BW1206" i="12"/>
  <c r="CG1206" i="12"/>
  <c r="CQ1206" i="12"/>
  <c r="DC1206" i="12"/>
  <c r="H1207" i="12"/>
  <c r="R1207" i="12"/>
  <c r="AD1207" i="12"/>
  <c r="AN1207" i="12"/>
  <c r="AX1207" i="12"/>
  <c r="BJ1207" i="12"/>
  <c r="BT1207" i="12"/>
  <c r="CD1207" i="12"/>
  <c r="CP1207" i="12"/>
  <c r="CZ1207" i="12"/>
  <c r="E1208" i="12"/>
  <c r="Q1208" i="12"/>
  <c r="AA1208" i="12"/>
  <c r="AK1208" i="12"/>
  <c r="AW1208" i="12"/>
  <c r="BG1208" i="12"/>
  <c r="BQ1208" i="12"/>
  <c r="CC1208" i="12"/>
  <c r="CM1208" i="12"/>
  <c r="CW1208" i="12"/>
  <c r="D1209" i="12"/>
  <c r="N1209" i="12"/>
  <c r="X1209" i="12"/>
  <c r="AJ1209" i="12"/>
  <c r="AT1209" i="12"/>
  <c r="BD1209" i="12"/>
  <c r="BP1209" i="12"/>
  <c r="BZ1209" i="12"/>
  <c r="CJ1209" i="12"/>
  <c r="CV1209" i="12"/>
  <c r="DF1209" i="12"/>
  <c r="K1210" i="12"/>
  <c r="W1210" i="12"/>
  <c r="AG1210" i="12"/>
  <c r="AQ1210" i="12"/>
  <c r="BC1210" i="12"/>
  <c r="BM1210" i="12"/>
  <c r="BW1210" i="12"/>
  <c r="CI1210" i="12"/>
  <c r="CS1210" i="12"/>
  <c r="DC1210" i="12"/>
  <c r="J1211" i="12"/>
  <c r="T1211" i="12"/>
  <c r="AD1211" i="12"/>
  <c r="AP1211" i="12"/>
  <c r="AZ1211" i="12"/>
  <c r="BJ1211" i="12"/>
  <c r="BV1211" i="12"/>
  <c r="CF1211" i="12"/>
  <c r="CP1211" i="12"/>
  <c r="DB1211" i="12"/>
  <c r="G1212" i="12"/>
  <c r="Q1212" i="12"/>
  <c r="AC1212" i="12"/>
  <c r="AM1212" i="12"/>
  <c r="AW1212" i="12"/>
  <c r="BI1212" i="12"/>
  <c r="BS1212" i="12"/>
  <c r="CC1212" i="12"/>
  <c r="CO1212" i="12"/>
  <c r="CY1212" i="12"/>
  <c r="D1213" i="12"/>
  <c r="P1213" i="12"/>
  <c r="Z1213" i="12"/>
  <c r="AJ1213" i="12"/>
  <c r="AV1213" i="12"/>
  <c r="BF1213" i="12"/>
  <c r="BP1213" i="12"/>
  <c r="CB1213" i="12"/>
  <c r="CL1213" i="12"/>
  <c r="CV1213" i="12"/>
  <c r="DH1213" i="12"/>
  <c r="M1214" i="12"/>
  <c r="W1214" i="12"/>
  <c r="AI1214" i="12"/>
  <c r="AS1214" i="12"/>
  <c r="BC1214" i="12"/>
  <c r="BO1214" i="12"/>
  <c r="BY1214" i="12"/>
  <c r="CI1214" i="12"/>
  <c r="CU1214" i="12"/>
  <c r="DE1214" i="12"/>
  <c r="J1215" i="12"/>
  <c r="V1215" i="12"/>
  <c r="AF1215" i="12"/>
  <c r="AP1215" i="12"/>
  <c r="BB1215" i="12"/>
  <c r="BL1215" i="12"/>
  <c r="BV1215" i="12"/>
  <c r="CH1215" i="12"/>
  <c r="CR1215" i="12"/>
  <c r="DB1215" i="12"/>
  <c r="I1216" i="12"/>
  <c r="S1216" i="12"/>
  <c r="AC1216" i="12"/>
  <c r="AO1216" i="12"/>
  <c r="AY1216" i="12"/>
  <c r="BI1216" i="12"/>
  <c r="BU1216" i="12"/>
  <c r="CE1216" i="12"/>
  <c r="CO1216" i="12"/>
  <c r="DA1216" i="12"/>
  <c r="F1217" i="12"/>
  <c r="P1217" i="12"/>
  <c r="AB1217" i="12"/>
  <c r="AL1217" i="12"/>
  <c r="AV1217" i="12"/>
  <c r="BH1217" i="12"/>
  <c r="BR1217" i="12"/>
  <c r="CB1217" i="12"/>
  <c r="CN1217" i="12"/>
  <c r="CX1217" i="12"/>
  <c r="DH1217" i="12"/>
  <c r="O1218" i="12"/>
  <c r="Y1218" i="12"/>
  <c r="AI1218" i="12"/>
  <c r="AU1218" i="12"/>
  <c r="BE1218" i="12"/>
  <c r="BO1218" i="12"/>
  <c r="CA1218" i="12"/>
  <c r="CK1218" i="12"/>
  <c r="CU1218" i="12"/>
  <c r="DG1218" i="12"/>
  <c r="L1219" i="12"/>
  <c r="V1219" i="12"/>
  <c r="AH1219" i="12"/>
  <c r="AR1219" i="12"/>
  <c r="BB1219" i="12"/>
  <c r="BN1219" i="12"/>
  <c r="BX1219" i="12"/>
  <c r="CH1219" i="12"/>
  <c r="CT1219" i="12"/>
  <c r="DD1219" i="12"/>
  <c r="I1220" i="12"/>
  <c r="U1220" i="12"/>
  <c r="AE1220" i="12"/>
  <c r="AO1220" i="12"/>
  <c r="BA1220" i="12"/>
  <c r="BK1220" i="12"/>
  <c r="BU1220" i="12"/>
  <c r="CG1220" i="12"/>
  <c r="CQ1220" i="12"/>
  <c r="DA1220" i="12"/>
  <c r="H1221" i="12"/>
  <c r="R1221" i="12"/>
  <c r="AB1221" i="12"/>
  <c r="AN1221" i="12"/>
  <c r="AX1221" i="12"/>
  <c r="BH1221" i="12"/>
  <c r="BT1221" i="12"/>
  <c r="CD1221" i="12"/>
  <c r="CN1221" i="12"/>
  <c r="CZ1221" i="12"/>
  <c r="E1222" i="12"/>
  <c r="O1222" i="12"/>
  <c r="AA1222" i="12"/>
  <c r="AK1222" i="12"/>
  <c r="AU1222" i="12"/>
  <c r="BG1222" i="12"/>
  <c r="BQ1222" i="12"/>
  <c r="CA1222" i="12"/>
  <c r="CM1222" i="12"/>
  <c r="CW1222" i="12"/>
  <c r="DG1222" i="12"/>
  <c r="N1223" i="12"/>
  <c r="X1223" i="12"/>
  <c r="AH1223" i="12"/>
  <c r="AT1223" i="12"/>
  <c r="BD1223" i="12"/>
  <c r="BN1223" i="12"/>
  <c r="BZ1223" i="12"/>
  <c r="CJ1223" i="12"/>
  <c r="CT1223" i="12"/>
  <c r="DF1223" i="12"/>
  <c r="K1224" i="12"/>
  <c r="U1224" i="12"/>
  <c r="AG1224" i="12"/>
  <c r="AQ1224" i="12"/>
  <c r="BA1224" i="12"/>
  <c r="BM1224" i="12"/>
  <c r="BW1224" i="12"/>
  <c r="CG1224" i="12"/>
  <c r="CS1224" i="12"/>
  <c r="DC1224" i="12"/>
  <c r="H1225" i="12"/>
  <c r="T1225" i="12"/>
  <c r="AD1225" i="12"/>
  <c r="AN1225" i="12"/>
  <c r="AZ1225" i="12"/>
  <c r="BJ1225" i="12"/>
  <c r="BT1225" i="12"/>
  <c r="CF1225" i="12"/>
  <c r="CP1225" i="12"/>
  <c r="CZ1225" i="12"/>
  <c r="G1226" i="12"/>
  <c r="Q1226" i="12"/>
  <c r="AA1226" i="12"/>
  <c r="AM1226" i="12"/>
  <c r="AW1226" i="12"/>
  <c r="BG1226" i="12"/>
  <c r="BS1226" i="12"/>
  <c r="CC1226" i="12"/>
  <c r="CM1226" i="12"/>
  <c r="CY1226" i="12"/>
  <c r="D1227" i="12"/>
  <c r="N1227" i="12"/>
  <c r="Z1227" i="12"/>
  <c r="AJ1227" i="12"/>
  <c r="AT1227" i="12"/>
  <c r="BD1227" i="12"/>
  <c r="BL1227" i="12"/>
  <c r="BT1227" i="12"/>
  <c r="CB1227" i="12"/>
  <c r="CJ1227" i="12"/>
  <c r="CR1227" i="12"/>
  <c r="CZ1227" i="12"/>
  <c r="DH1227" i="12"/>
  <c r="K1228" i="12"/>
  <c r="S1228" i="12"/>
  <c r="AA1228" i="12"/>
  <c r="AI1228" i="12"/>
  <c r="AQ1228" i="12"/>
  <c r="AY1228" i="12"/>
  <c r="BG1228" i="12"/>
  <c r="BO1228" i="12"/>
  <c r="BW1228" i="12"/>
  <c r="CE1228" i="12"/>
  <c r="CM1228" i="12"/>
  <c r="CU1228" i="12"/>
  <c r="DC1228" i="12"/>
  <c r="F1229" i="12"/>
  <c r="N1229" i="12"/>
  <c r="V1229" i="12"/>
  <c r="AD1229" i="12"/>
  <c r="AL1229" i="12"/>
  <c r="AT1229" i="12"/>
  <c r="BB1229" i="12"/>
  <c r="BJ1229" i="12"/>
  <c r="BR1229" i="12"/>
  <c r="BZ1229" i="12"/>
  <c r="CH1229" i="12"/>
  <c r="G1191" i="12"/>
  <c r="AC1191" i="12"/>
  <c r="AY1191" i="12"/>
  <c r="BS1191" i="12"/>
  <c r="CO1191" i="12"/>
  <c r="F1192" i="12"/>
  <c r="Z1192" i="12"/>
  <c r="AV1192" i="12"/>
  <c r="BR1192" i="12"/>
  <c r="CL1192" i="12"/>
  <c r="DH1192" i="12"/>
  <c r="Y1193" i="12"/>
  <c r="AS1193" i="12"/>
  <c r="BO1193" i="12"/>
  <c r="CK1193" i="12"/>
  <c r="DE1193" i="12"/>
  <c r="V1194" i="12"/>
  <c r="AR1194" i="12"/>
  <c r="BL1194" i="12"/>
  <c r="CH1194" i="12"/>
  <c r="DD1194" i="12"/>
  <c r="S1195" i="12"/>
  <c r="AO1195" i="12"/>
  <c r="BK1195" i="12"/>
  <c r="CE1195" i="12"/>
  <c r="DA1195" i="12"/>
  <c r="R1196" i="12"/>
  <c r="AL1196" i="12"/>
  <c r="BH1196" i="12"/>
  <c r="CD1196" i="12"/>
  <c r="CX1196" i="12"/>
  <c r="O1197" i="12"/>
  <c r="AK1197" i="12"/>
  <c r="BE1197" i="12"/>
  <c r="CA1197" i="12"/>
  <c r="CW1197" i="12"/>
  <c r="L1198" i="12"/>
  <c r="AH1198" i="12"/>
  <c r="BD1198" i="12"/>
  <c r="BX1198" i="12"/>
  <c r="CT1198" i="12"/>
  <c r="K1199" i="12"/>
  <c r="AE1199" i="12"/>
  <c r="BA1199" i="12"/>
  <c r="BW1199" i="12"/>
  <c r="CQ1199" i="12"/>
  <c r="H1200" i="12"/>
  <c r="AD1200" i="12"/>
  <c r="AX1200" i="12"/>
  <c r="BT1200" i="12"/>
  <c r="CP1200" i="12"/>
  <c r="E1201" i="12"/>
  <c r="AA1201" i="12"/>
  <c r="AW1201" i="12"/>
  <c r="BQ1201" i="12"/>
  <c r="CM1201" i="12"/>
  <c r="DE1201" i="12"/>
  <c r="P1202" i="12"/>
  <c r="AF1202" i="12"/>
  <c r="AV1202" i="12"/>
  <c r="BL1202" i="12"/>
  <c r="CB1202" i="12"/>
  <c r="CR1202" i="12"/>
  <c r="DH1202" i="12"/>
  <c r="S1203" i="12"/>
  <c r="AI1203" i="12"/>
  <c r="AY1203" i="12"/>
  <c r="BO1203" i="12"/>
  <c r="CE1203" i="12"/>
  <c r="CU1203" i="12"/>
  <c r="F1204" i="12"/>
  <c r="V1204" i="12"/>
  <c r="AL1204" i="12"/>
  <c r="AV1204" i="12"/>
  <c r="BF1204" i="12"/>
  <c r="BR1204" i="12"/>
  <c r="CB1204" i="12"/>
  <c r="CL1204" i="12"/>
  <c r="CX1204" i="12"/>
  <c r="DH1204" i="12"/>
  <c r="M1205" i="12"/>
  <c r="Y1205" i="12"/>
  <c r="AI1205" i="12"/>
  <c r="J1191" i="12"/>
  <c r="AD1191" i="12"/>
  <c r="AZ1191" i="12"/>
  <c r="BV1191" i="12"/>
  <c r="CP1191" i="12"/>
  <c r="G1192" i="12"/>
  <c r="AC1192" i="12"/>
  <c r="AW1192" i="12"/>
  <c r="BS1192" i="12"/>
  <c r="CO1192" i="12"/>
  <c r="D1193" i="12"/>
  <c r="Z1193" i="12"/>
  <c r="AV1193" i="12"/>
  <c r="BP1193" i="12"/>
  <c r="CL1193" i="12"/>
  <c r="DH1193" i="12"/>
  <c r="W1194" i="12"/>
  <c r="AS1194" i="12"/>
  <c r="BO1194" i="12"/>
  <c r="CI1194" i="12"/>
  <c r="DE1194" i="12"/>
  <c r="V1195" i="12"/>
  <c r="AP1195" i="12"/>
  <c r="BL1195" i="12"/>
  <c r="CH1195" i="12"/>
  <c r="DB1195" i="12"/>
  <c r="S1196" i="12"/>
  <c r="AO1196" i="12"/>
  <c r="BI1196" i="12"/>
  <c r="CE1196" i="12"/>
  <c r="DA1196" i="12"/>
  <c r="P1197" i="12"/>
  <c r="AL1197" i="12"/>
  <c r="BH1197" i="12"/>
  <c r="CB1197" i="12"/>
  <c r="CX1197" i="12"/>
  <c r="O1198" i="12"/>
  <c r="AI1198" i="12"/>
  <c r="BE1198" i="12"/>
  <c r="CA1198" i="12"/>
  <c r="CU1198" i="12"/>
  <c r="L1199" i="12"/>
  <c r="AH1199" i="12"/>
  <c r="BB1199" i="12"/>
  <c r="BX1199" i="12"/>
  <c r="CT1199" i="12"/>
  <c r="I1200" i="12"/>
  <c r="AE1200" i="12"/>
  <c r="BA1200" i="12"/>
  <c r="BU1200" i="12"/>
  <c r="CQ1200" i="12"/>
  <c r="H1201" i="12"/>
  <c r="AB1201" i="12"/>
  <c r="AX1201" i="12"/>
  <c r="BT1201" i="12"/>
  <c r="CN1201" i="12"/>
  <c r="DF1201" i="12"/>
  <c r="Q1202" i="12"/>
  <c r="AG1202" i="12"/>
  <c r="AW1202" i="12"/>
  <c r="BM1202" i="12"/>
  <c r="CC1202" i="12"/>
  <c r="CS1202" i="12"/>
  <c r="D1203" i="12"/>
  <c r="T1203" i="12"/>
  <c r="AJ1203" i="12"/>
  <c r="AZ1203" i="12"/>
  <c r="BP1203" i="12"/>
  <c r="CF1203" i="12"/>
  <c r="CV1203" i="12"/>
  <c r="G1204" i="12"/>
  <c r="W1204" i="12"/>
  <c r="AM1204" i="12"/>
  <c r="AW1204" i="12"/>
  <c r="BI1204" i="12"/>
  <c r="BS1204" i="12"/>
  <c r="CC1204" i="12"/>
  <c r="CO1204" i="12"/>
  <c r="CY1204" i="12"/>
  <c r="D1205" i="12"/>
  <c r="P1205" i="12"/>
  <c r="Z1205" i="12"/>
  <c r="AJ1205" i="12"/>
  <c r="K1191" i="12"/>
  <c r="AE1191" i="12"/>
  <c r="BA1191" i="12"/>
  <c r="BW1191" i="12"/>
  <c r="CQ1191" i="12"/>
  <c r="H1192" i="12"/>
  <c r="AD1192" i="12"/>
  <c r="AX1192" i="12"/>
  <c r="BT1192" i="12"/>
  <c r="CP1192" i="12"/>
  <c r="E1193" i="12"/>
  <c r="AA1193" i="12"/>
  <c r="AW1193" i="12"/>
  <c r="BQ1193" i="12"/>
  <c r="CM1193" i="12"/>
  <c r="D1194" i="12"/>
  <c r="X1194" i="12"/>
  <c r="AT1194" i="12"/>
  <c r="BP1194" i="12"/>
  <c r="CJ1194" i="12"/>
  <c r="DF1194" i="12"/>
  <c r="W1195" i="12"/>
  <c r="AQ1195" i="12"/>
  <c r="BM1195" i="12"/>
  <c r="CI1195" i="12"/>
  <c r="DC1195" i="12"/>
  <c r="T1196" i="12"/>
  <c r="AP1196" i="12"/>
  <c r="BJ1196" i="12"/>
  <c r="CF1196" i="12"/>
  <c r="DB1196" i="12"/>
  <c r="Q1197" i="12"/>
  <c r="AM1197" i="12"/>
  <c r="BI1197" i="12"/>
  <c r="CC1197" i="12"/>
  <c r="CY1197" i="12"/>
  <c r="P1198" i="12"/>
  <c r="AJ1198" i="12"/>
  <c r="BF1198" i="12"/>
  <c r="CB1198" i="12"/>
  <c r="CV1198" i="12"/>
  <c r="M1199" i="12"/>
  <c r="AI1199" i="12"/>
  <c r="BC1199" i="12"/>
  <c r="BY1199" i="12"/>
  <c r="CU1199" i="12"/>
  <c r="J1200" i="12"/>
  <c r="AF1200" i="12"/>
  <c r="BB1200" i="12"/>
  <c r="BV1200" i="12"/>
  <c r="CR1200" i="12"/>
  <c r="I1201" i="12"/>
  <c r="AC1201" i="12"/>
  <c r="AY1201" i="12"/>
  <c r="BU1201" i="12"/>
  <c r="CO1201" i="12"/>
  <c r="DG1201" i="12"/>
  <c r="R1202" i="12"/>
  <c r="AH1202" i="12"/>
  <c r="AX1202" i="12"/>
  <c r="BN1202" i="12"/>
  <c r="CD1202" i="12"/>
  <c r="CT1202" i="12"/>
  <c r="E1203" i="12"/>
  <c r="U1203" i="12"/>
  <c r="AK1203" i="12"/>
  <c r="BA1203" i="12"/>
  <c r="BQ1203" i="12"/>
  <c r="CG1203" i="12"/>
  <c r="CW1203" i="12"/>
  <c r="H1204" i="12"/>
  <c r="X1204" i="12"/>
  <c r="AN1204" i="12"/>
  <c r="AX1204" i="12"/>
  <c r="BJ1204" i="12"/>
  <c r="BT1204" i="12"/>
  <c r="CD1204" i="12"/>
  <c r="CP1204" i="12"/>
  <c r="CZ1204" i="12"/>
  <c r="E1205" i="12"/>
  <c r="Q1205" i="12"/>
  <c r="AA1205" i="12"/>
  <c r="AK1205" i="12"/>
  <c r="AW1205" i="12"/>
  <c r="BG1205" i="12"/>
  <c r="BQ1205" i="12"/>
  <c r="CC1205" i="12"/>
  <c r="CM1205" i="12"/>
  <c r="CW1205" i="12"/>
  <c r="D1206" i="12"/>
  <c r="N1206" i="12"/>
  <c r="X1206" i="12"/>
  <c r="AJ1206" i="12"/>
  <c r="AT1206" i="12"/>
  <c r="BD1206" i="12"/>
  <c r="BP1206" i="12"/>
  <c r="BZ1206" i="12"/>
  <c r="CJ1206" i="12"/>
  <c r="CV1206" i="12"/>
  <c r="DF1206" i="12"/>
  <c r="K1207" i="12"/>
  <c r="W1207" i="12"/>
  <c r="AG1207" i="12"/>
  <c r="AQ1207" i="12"/>
  <c r="BC1207" i="12"/>
  <c r="BM1207" i="12"/>
  <c r="BW1207" i="12"/>
  <c r="CI1207" i="12"/>
  <c r="CS1207" i="12"/>
  <c r="DC1207" i="12"/>
  <c r="J1208" i="12"/>
  <c r="T1208" i="12"/>
  <c r="AD1208" i="12"/>
  <c r="AP1208" i="12"/>
  <c r="AZ1208" i="12"/>
  <c r="BJ1208" i="12"/>
  <c r="BV1208" i="12"/>
  <c r="CF1208" i="12"/>
  <c r="CP1208" i="12"/>
  <c r="DB1208" i="12"/>
  <c r="G1209" i="12"/>
  <c r="Q1209" i="12"/>
  <c r="AC1209" i="12"/>
  <c r="AM1209" i="12"/>
  <c r="AW1209" i="12"/>
  <c r="BI1209" i="12"/>
  <c r="BS1209" i="12"/>
  <c r="CC1209" i="12"/>
  <c r="CO1209" i="12"/>
  <c r="CY1209" i="12"/>
  <c r="D1210" i="12"/>
  <c r="P1210" i="12"/>
  <c r="Z1210" i="12"/>
  <c r="AJ1210" i="12"/>
  <c r="AV1210" i="12"/>
  <c r="BF1210" i="12"/>
  <c r="BP1210" i="12"/>
  <c r="CB1210" i="12"/>
  <c r="CL1210" i="12"/>
  <c r="CV1210" i="12"/>
  <c r="DH1210" i="12"/>
  <c r="M1211" i="12"/>
  <c r="W1211" i="12"/>
  <c r="AI1211" i="12"/>
  <c r="AS1211" i="12"/>
  <c r="BC1211" i="12"/>
  <c r="BO1211" i="12"/>
  <c r="BY1211" i="12"/>
  <c r="CI1211" i="12"/>
  <c r="CU1211" i="12"/>
  <c r="DE1211" i="12"/>
  <c r="J1212" i="12"/>
  <c r="V1212" i="12"/>
  <c r="AF1212" i="12"/>
  <c r="AP1212" i="12"/>
  <c r="BB1212" i="12"/>
  <c r="BL1212" i="12"/>
  <c r="BV1212" i="12"/>
  <c r="CH1212" i="12"/>
  <c r="CR1212" i="12"/>
  <c r="DB1212" i="12"/>
  <c r="I1213" i="12"/>
  <c r="S1213" i="12"/>
  <c r="AC1213" i="12"/>
  <c r="AO1213" i="12"/>
  <c r="AY1213" i="12"/>
  <c r="BI1213" i="12"/>
  <c r="BU1213" i="12"/>
  <c r="CE1213" i="12"/>
  <c r="CO1213" i="12"/>
  <c r="DA1213" i="12"/>
  <c r="F1214" i="12"/>
  <c r="P1214" i="12"/>
  <c r="AB1214" i="12"/>
  <c r="AL1214" i="12"/>
  <c r="AV1214" i="12"/>
  <c r="BH1214" i="12"/>
  <c r="BR1214" i="12"/>
  <c r="CB1214" i="12"/>
  <c r="CN1214" i="12"/>
  <c r="CX1214" i="12"/>
  <c r="DH1214" i="12"/>
  <c r="O1215" i="12"/>
  <c r="Y1215" i="12"/>
  <c r="AI1215" i="12"/>
  <c r="AU1215" i="12"/>
  <c r="BE1215" i="12"/>
  <c r="BO1215" i="12"/>
  <c r="CA1215" i="12"/>
  <c r="CK1215" i="12"/>
  <c r="CU1215" i="12"/>
  <c r="DG1215" i="12"/>
  <c r="L1216" i="12"/>
  <c r="V1216" i="12"/>
  <c r="AH1216" i="12"/>
  <c r="AR1216" i="12"/>
  <c r="BB1216" i="12"/>
  <c r="BN1216" i="12"/>
  <c r="BX1216" i="12"/>
  <c r="CH1216" i="12"/>
  <c r="CT1216" i="12"/>
  <c r="DD1216" i="12"/>
  <c r="I1217" i="12"/>
  <c r="U1217" i="12"/>
  <c r="AE1217" i="12"/>
  <c r="AO1217" i="12"/>
  <c r="BA1217" i="12"/>
  <c r="BK1217" i="12"/>
  <c r="BU1217" i="12"/>
  <c r="CG1217" i="12"/>
  <c r="CQ1217" i="12"/>
  <c r="DA1217" i="12"/>
  <c r="H1218" i="12"/>
  <c r="R1218" i="12"/>
  <c r="AB1218" i="12"/>
  <c r="AN1218" i="12"/>
  <c r="AX1218" i="12"/>
  <c r="BH1218" i="12"/>
  <c r="BT1218" i="12"/>
  <c r="CD1218" i="12"/>
  <c r="CN1218" i="12"/>
  <c r="CZ1218" i="12"/>
  <c r="E1219" i="12"/>
  <c r="O1219" i="12"/>
  <c r="AA1219" i="12"/>
  <c r="AK1219" i="12"/>
  <c r="AU1219" i="12"/>
  <c r="BG1219" i="12"/>
  <c r="BQ1219" i="12"/>
  <c r="CA1219" i="12"/>
  <c r="CM1219" i="12"/>
  <c r="CW1219" i="12"/>
  <c r="DG1219" i="12"/>
  <c r="N1220" i="12"/>
  <c r="X1220" i="12"/>
  <c r="AH1220" i="12"/>
  <c r="AT1220" i="12"/>
  <c r="BD1220" i="12"/>
  <c r="BN1220" i="12"/>
  <c r="BZ1220" i="12"/>
  <c r="CJ1220" i="12"/>
  <c r="CT1220" i="12"/>
  <c r="DF1220" i="12"/>
  <c r="K1221" i="12"/>
  <c r="U1221" i="12"/>
  <c r="AG1221" i="12"/>
  <c r="AQ1221" i="12"/>
  <c r="BA1221" i="12"/>
  <c r="BM1221" i="12"/>
  <c r="BW1221" i="12"/>
  <c r="CG1221" i="12"/>
  <c r="CS1221" i="12"/>
  <c r="DC1221" i="12"/>
  <c r="H1222" i="12"/>
  <c r="T1222" i="12"/>
  <c r="AD1222" i="12"/>
  <c r="AN1222" i="12"/>
  <c r="AZ1222" i="12"/>
  <c r="BJ1222" i="12"/>
  <c r="BT1222" i="12"/>
  <c r="CF1222" i="12"/>
  <c r="CP1222" i="12"/>
  <c r="CZ1222" i="12"/>
  <c r="G1223" i="12"/>
  <c r="Q1223" i="12"/>
  <c r="AA1223" i="12"/>
  <c r="AM1223" i="12"/>
  <c r="AW1223" i="12"/>
  <c r="BG1223" i="12"/>
  <c r="BS1223" i="12"/>
  <c r="CC1223" i="12"/>
  <c r="CM1223" i="12"/>
  <c r="CY1223" i="12"/>
  <c r="D1224" i="12"/>
  <c r="N1224" i="12"/>
  <c r="Z1224" i="12"/>
  <c r="AJ1224" i="12"/>
  <c r="AT1224" i="12"/>
  <c r="BF1224" i="12"/>
  <c r="BP1224" i="12"/>
  <c r="BZ1224" i="12"/>
  <c r="CL1224" i="12"/>
  <c r="CV1224" i="12"/>
  <c r="DF1224" i="12"/>
  <c r="M1225" i="12"/>
  <c r="W1225" i="12"/>
  <c r="AG1225" i="12"/>
  <c r="AS1225" i="12"/>
  <c r="BC1225" i="12"/>
  <c r="BM1225" i="12"/>
  <c r="BY1225" i="12"/>
  <c r="CI1225" i="12"/>
  <c r="CS1225" i="12"/>
  <c r="DE1225" i="12"/>
  <c r="J1226" i="12"/>
  <c r="T1226" i="12"/>
  <c r="AF1226" i="12"/>
  <c r="AP1226" i="12"/>
  <c r="AZ1226" i="12"/>
  <c r="BL1226" i="12"/>
  <c r="BV1226" i="12"/>
  <c r="CF1226" i="12"/>
  <c r="CR1226" i="12"/>
  <c r="DB1226" i="12"/>
  <c r="G1227" i="12"/>
  <c r="S1227" i="12"/>
  <c r="AC1227" i="12"/>
  <c r="AM1227" i="12"/>
  <c r="AY1227" i="12"/>
  <c r="BG1227" i="12"/>
  <c r="BO1227" i="12"/>
  <c r="BW1227" i="12"/>
  <c r="CE1227" i="12"/>
  <c r="CM1227" i="12"/>
  <c r="CU1227" i="12"/>
  <c r="DC1227" i="12"/>
  <c r="F1228" i="12"/>
  <c r="N1228" i="12"/>
  <c r="V1228" i="12"/>
  <c r="AD1228" i="12"/>
  <c r="AL1228" i="12"/>
  <c r="AT1228" i="12"/>
  <c r="BB1228" i="12"/>
  <c r="BJ1228" i="12"/>
  <c r="BR1228" i="12"/>
  <c r="BZ1228" i="12"/>
  <c r="CH1228" i="12"/>
  <c r="CP1228" i="12"/>
  <c r="CX1228" i="12"/>
  <c r="DF1228" i="12"/>
  <c r="I1229" i="12"/>
  <c r="Q1229" i="12"/>
  <c r="Y1229" i="12"/>
  <c r="AG1229" i="12"/>
  <c r="AO1229" i="12"/>
  <c r="AW1229" i="12"/>
  <c r="BE1229" i="12"/>
  <c r="BM1229" i="12"/>
  <c r="BU1229" i="12"/>
  <c r="CC1229" i="12"/>
  <c r="M1191" i="12"/>
  <c r="AI1191" i="12"/>
  <c r="BC1191" i="12"/>
  <c r="BY1191" i="12"/>
  <c r="CU1191" i="12"/>
  <c r="J1192" i="12"/>
  <c r="AF1192" i="12"/>
  <c r="BB1192" i="12"/>
  <c r="BV1192" i="12"/>
  <c r="CR1192" i="12"/>
  <c r="I1193" i="12"/>
  <c r="AC1193" i="12"/>
  <c r="AY1193" i="12"/>
  <c r="BU1193" i="12"/>
  <c r="CO1193" i="12"/>
  <c r="F1194" i="12"/>
  <c r="AB1194" i="12"/>
  <c r="AV1194" i="12"/>
  <c r="BR1194" i="12"/>
  <c r="CN1194" i="12"/>
  <c r="DH1194" i="12"/>
  <c r="Y1195" i="12"/>
  <c r="AU1195" i="12"/>
  <c r="BO1195" i="12"/>
  <c r="CK1195" i="12"/>
  <c r="DG1195" i="12"/>
  <c r="V1196" i="12"/>
  <c r="AR1196" i="12"/>
  <c r="BN1196" i="12"/>
  <c r="CH1196" i="12"/>
  <c r="DD1196" i="12"/>
  <c r="U1197" i="12"/>
  <c r="AO1197" i="12"/>
  <c r="BK1197" i="12"/>
  <c r="CG1197" i="12"/>
  <c r="DA1197" i="12"/>
  <c r="R1198" i="12"/>
  <c r="AN1198" i="12"/>
  <c r="BH1198" i="12"/>
  <c r="CD1198" i="12"/>
  <c r="CZ1198" i="12"/>
  <c r="O1199" i="12"/>
  <c r="AK1199" i="12"/>
  <c r="BG1199" i="12"/>
  <c r="CA1199" i="12"/>
  <c r="CW1199" i="12"/>
  <c r="N1200" i="12"/>
  <c r="AH1200" i="12"/>
  <c r="BD1200" i="12"/>
  <c r="BZ1200" i="12"/>
  <c r="CT1200" i="12"/>
  <c r="K1201" i="12"/>
  <c r="AG1201" i="12"/>
  <c r="BA1201" i="12"/>
  <c r="BW1201" i="12"/>
  <c r="CS1201" i="12"/>
  <c r="D1202" i="12"/>
  <c r="T1202" i="12"/>
  <c r="AJ1202" i="12"/>
  <c r="AZ1202" i="12"/>
  <c r="BP1202" i="12"/>
  <c r="CF1202" i="12"/>
  <c r="CV1202" i="12"/>
  <c r="G1203" i="12"/>
  <c r="W1203" i="12"/>
  <c r="AM1203" i="12"/>
  <c r="BC1203" i="12"/>
  <c r="BS1203" i="12"/>
  <c r="CI1203" i="12"/>
  <c r="CY1203" i="12"/>
  <c r="J1204" i="12"/>
  <c r="Z1204" i="12"/>
  <c r="AO1204" i="12"/>
  <c r="BA1204" i="12"/>
  <c r="BK1204" i="12"/>
  <c r="BU1204" i="12"/>
  <c r="CG1204" i="12"/>
  <c r="CQ1204" i="12"/>
  <c r="DA1204" i="12"/>
  <c r="H1205" i="12"/>
  <c r="R1205" i="12"/>
  <c r="AB1205" i="12"/>
  <c r="AN1205" i="12"/>
  <c r="AX1205" i="12"/>
  <c r="BH1205" i="12"/>
  <c r="BT1205" i="12"/>
  <c r="CD1205" i="12"/>
  <c r="CN1205" i="12"/>
  <c r="CZ1205" i="12"/>
  <c r="E1206" i="12"/>
  <c r="O1206" i="12"/>
  <c r="AA1206" i="12"/>
  <c r="AK1206" i="12"/>
  <c r="AU1206" i="12"/>
  <c r="BG1206" i="12"/>
  <c r="BQ1206" i="12"/>
  <c r="CA1206" i="12"/>
  <c r="CM1206" i="12"/>
  <c r="CW1206" i="12"/>
  <c r="DG1206" i="12"/>
  <c r="N1207" i="12"/>
  <c r="X1207" i="12"/>
  <c r="AH1207" i="12"/>
  <c r="AT1207" i="12"/>
  <c r="BD1207" i="12"/>
  <c r="BN1207" i="12"/>
  <c r="BZ1207" i="12"/>
  <c r="CJ1207" i="12"/>
  <c r="CT1207" i="12"/>
  <c r="DF1207" i="12"/>
  <c r="K1208" i="12"/>
  <c r="U1208" i="12"/>
  <c r="AG1208" i="12"/>
  <c r="AQ1208" i="12"/>
  <c r="BA1208" i="12"/>
  <c r="BM1208" i="12"/>
  <c r="BW1208" i="12"/>
  <c r="CG1208" i="12"/>
  <c r="CS1208" i="12"/>
  <c r="DC1208" i="12"/>
  <c r="H1209" i="12"/>
  <c r="T1209" i="12"/>
  <c r="AD1209" i="12"/>
  <c r="AN1209" i="12"/>
  <c r="AZ1209" i="12"/>
  <c r="BJ1209" i="12"/>
  <c r="BT1209" i="12"/>
  <c r="CF1209" i="12"/>
  <c r="CP1209" i="12"/>
  <c r="CZ1209" i="12"/>
  <c r="G1210" i="12"/>
  <c r="Q1210" i="12"/>
  <c r="AA1210" i="12"/>
  <c r="AM1210" i="12"/>
  <c r="AW1210" i="12"/>
  <c r="BG1210" i="12"/>
  <c r="BS1210" i="12"/>
  <c r="CC1210" i="12"/>
  <c r="CM1210" i="12"/>
  <c r="CY1210" i="12"/>
  <c r="D1211" i="12"/>
  <c r="N1211" i="12"/>
  <c r="Z1211" i="12"/>
  <c r="AJ1211" i="12"/>
  <c r="AT1211" i="12"/>
  <c r="BF1211" i="12"/>
  <c r="BP1211" i="12"/>
  <c r="BZ1211" i="12"/>
  <c r="CL1211" i="12"/>
  <c r="CV1211" i="12"/>
  <c r="DF1211" i="12"/>
  <c r="M1212" i="12"/>
  <c r="W1212" i="12"/>
  <c r="AG1212" i="12"/>
  <c r="AS1212" i="12"/>
  <c r="BC1212" i="12"/>
  <c r="BM1212" i="12"/>
  <c r="BY1212" i="12"/>
  <c r="CI1212" i="12"/>
  <c r="CS1212" i="12"/>
  <c r="DE1212" i="12"/>
  <c r="J1213" i="12"/>
  <c r="T1213" i="12"/>
  <c r="AF1213" i="12"/>
  <c r="AP1213" i="12"/>
  <c r="AZ1213" i="12"/>
  <c r="BL1213" i="12"/>
  <c r="BV1213" i="12"/>
  <c r="CF1213" i="12"/>
  <c r="CR1213" i="12"/>
  <c r="DB1213" i="12"/>
  <c r="G1214" i="12"/>
  <c r="S1214" i="12"/>
  <c r="AC1214" i="12"/>
  <c r="AM1214" i="12"/>
  <c r="AY1214" i="12"/>
  <c r="BI1214" i="12"/>
  <c r="BS1214" i="12"/>
  <c r="CE1214" i="12"/>
  <c r="CO1214" i="12"/>
  <c r="CY1214" i="12"/>
  <c r="F1215" i="12"/>
  <c r="P1215" i="12"/>
  <c r="Z1215" i="12"/>
  <c r="AL1215" i="12"/>
  <c r="AV1215" i="12"/>
  <c r="BF1215" i="12"/>
  <c r="BR1215" i="12"/>
  <c r="CB1215" i="12"/>
  <c r="CL1215" i="12"/>
  <c r="CX1215" i="12"/>
  <c r="DH1215" i="12"/>
  <c r="M1216" i="12"/>
  <c r="Y1216" i="12"/>
  <c r="AI1216" i="12"/>
  <c r="AS1216" i="12"/>
  <c r="BE1216" i="12"/>
  <c r="BO1216" i="12"/>
  <c r="BY1216" i="12"/>
  <c r="CK1216" i="12"/>
  <c r="CU1216" i="12"/>
  <c r="DE1216" i="12"/>
  <c r="L1217" i="12"/>
  <c r="V1217" i="12"/>
  <c r="AF1217" i="12"/>
  <c r="AR1217" i="12"/>
  <c r="BB1217" i="12"/>
  <c r="BL1217" i="12"/>
  <c r="BX1217" i="12"/>
  <c r="CH1217" i="12"/>
  <c r="CR1217" i="12"/>
  <c r="DD1217" i="12"/>
  <c r="I1218" i="12"/>
  <c r="S1218" i="12"/>
  <c r="AE1218" i="12"/>
  <c r="AO1218" i="12"/>
  <c r="AY1218" i="12"/>
  <c r="BK1218" i="12"/>
  <c r="BU1218" i="12"/>
  <c r="CE1218" i="12"/>
  <c r="CQ1218" i="12"/>
  <c r="DA1218" i="12"/>
  <c r="F1219" i="12"/>
  <c r="R1219" i="12"/>
  <c r="AB1219" i="12"/>
  <c r="AL1219" i="12"/>
  <c r="AX1219" i="12"/>
  <c r="BH1219" i="12"/>
  <c r="BR1219" i="12"/>
  <c r="CD1219" i="12"/>
  <c r="CN1219" i="12"/>
  <c r="CX1219" i="12"/>
  <c r="E1220" i="12"/>
  <c r="O1220" i="12"/>
  <c r="Y1220" i="12"/>
  <c r="AK1220" i="12"/>
  <c r="AU1220" i="12"/>
  <c r="BE1220" i="12"/>
  <c r="BQ1220" i="12"/>
  <c r="CA1220" i="12"/>
  <c r="CK1220" i="12"/>
  <c r="CW1220" i="12"/>
  <c r="DG1220" i="12"/>
  <c r="L1221" i="12"/>
  <c r="X1221" i="12"/>
  <c r="AH1221" i="12"/>
  <c r="AR1221" i="12"/>
  <c r="BD1221" i="12"/>
  <c r="BN1221" i="12"/>
  <c r="BX1221" i="12"/>
  <c r="CJ1221" i="12"/>
  <c r="CT1221" i="12"/>
  <c r="DD1221" i="12"/>
  <c r="K1222" i="12"/>
  <c r="U1222" i="12"/>
  <c r="AE1222" i="12"/>
  <c r="AQ1222" i="12"/>
  <c r="BA1222" i="12"/>
  <c r="BK1222" i="12"/>
  <c r="BW1222" i="12"/>
  <c r="CG1222" i="12"/>
  <c r="CQ1222" i="12"/>
  <c r="DC1222" i="12"/>
  <c r="H1223" i="12"/>
  <c r="R1223" i="12"/>
  <c r="AD1223" i="12"/>
  <c r="AN1223" i="12"/>
  <c r="AX1223" i="12"/>
  <c r="BJ1223" i="12"/>
  <c r="BT1223" i="12"/>
  <c r="CD1223" i="12"/>
  <c r="CP1223" i="12"/>
  <c r="CZ1223" i="12"/>
  <c r="E1224" i="12"/>
  <c r="Q1224" i="12"/>
  <c r="AA1224" i="12"/>
  <c r="AK1224" i="12"/>
  <c r="AW1224" i="12"/>
  <c r="BG1224" i="12"/>
  <c r="BQ1224" i="12"/>
  <c r="CC1224" i="12"/>
  <c r="CM1224" i="12"/>
  <c r="CW1224" i="12"/>
  <c r="D1225" i="12"/>
  <c r="N1225" i="12"/>
  <c r="X1225" i="12"/>
  <c r="AJ1225" i="12"/>
  <c r="AT1225" i="12"/>
  <c r="BD1225" i="12"/>
  <c r="BP1225" i="12"/>
  <c r="BZ1225" i="12"/>
  <c r="CJ1225" i="12"/>
  <c r="CV1225" i="12"/>
  <c r="DF1225" i="12"/>
  <c r="K1226" i="12"/>
  <c r="W1226" i="12"/>
  <c r="AG1226" i="12"/>
  <c r="AQ1226" i="12"/>
  <c r="BC1226" i="12"/>
  <c r="BM1226" i="12"/>
  <c r="BW1226" i="12"/>
  <c r="CI1226" i="12"/>
  <c r="CS1226" i="12"/>
  <c r="DC1226" i="12"/>
  <c r="J1227" i="12"/>
  <c r="T1227" i="12"/>
  <c r="AD1227" i="12"/>
  <c r="AP1227" i="12"/>
  <c r="AZ1227" i="12"/>
  <c r="BH1227" i="12"/>
  <c r="BP1227" i="12"/>
  <c r="BX1227" i="12"/>
  <c r="CF1227" i="12"/>
  <c r="CN1227" i="12"/>
  <c r="CV1227" i="12"/>
  <c r="DD1227" i="12"/>
  <c r="G1228" i="12"/>
  <c r="O1228" i="12"/>
  <c r="W1228" i="12"/>
  <c r="AE1228" i="12"/>
  <c r="AM1228" i="12"/>
  <c r="AU1228" i="12"/>
  <c r="BC1228" i="12"/>
  <c r="BK1228" i="12"/>
  <c r="BS1228" i="12"/>
  <c r="CA1228" i="12"/>
  <c r="CI1228" i="12"/>
  <c r="CQ1228" i="12"/>
  <c r="CY1228" i="12"/>
  <c r="DG1228" i="12"/>
  <c r="J1229" i="12"/>
  <c r="R1229" i="12"/>
  <c r="Z1229" i="12"/>
  <c r="AH1229" i="12"/>
  <c r="AP1229" i="12"/>
  <c r="AX1229" i="12"/>
  <c r="BF1229" i="12"/>
  <c r="BN1229" i="12"/>
  <c r="BV1229" i="12"/>
  <c r="CD1229" i="12"/>
  <c r="AP1205" i="12"/>
  <c r="BL1205" i="12"/>
  <c r="CF1205" i="12"/>
  <c r="DB1205" i="12"/>
  <c r="S1206" i="12"/>
  <c r="AM1206" i="12"/>
  <c r="BI1206" i="12"/>
  <c r="CE1206" i="12"/>
  <c r="CY1206" i="12"/>
  <c r="P1207" i="12"/>
  <c r="AL1207" i="12"/>
  <c r="BF1207" i="12"/>
  <c r="CB1207" i="12"/>
  <c r="CX1207" i="12"/>
  <c r="M1208" i="12"/>
  <c r="AI1208" i="12"/>
  <c r="BE1208" i="12"/>
  <c r="BY1208" i="12"/>
  <c r="CU1208" i="12"/>
  <c r="L1209" i="12"/>
  <c r="AF1209" i="12"/>
  <c r="BB1209" i="12"/>
  <c r="BX1209" i="12"/>
  <c r="CR1209" i="12"/>
  <c r="I1210" i="12"/>
  <c r="AE1210" i="12"/>
  <c r="AY1210" i="12"/>
  <c r="BU1210" i="12"/>
  <c r="CQ1210" i="12"/>
  <c r="F1211" i="12"/>
  <c r="AB1211" i="12"/>
  <c r="AX1211" i="12"/>
  <c r="BR1211" i="12"/>
  <c r="CN1211" i="12"/>
  <c r="E1212" i="12"/>
  <c r="Y1212" i="12"/>
  <c r="AU1212" i="12"/>
  <c r="BQ1212" i="12"/>
  <c r="CK1212" i="12"/>
  <c r="DG1212" i="12"/>
  <c r="X1213" i="12"/>
  <c r="AR1213" i="12"/>
  <c r="BN1213" i="12"/>
  <c r="CJ1213" i="12"/>
  <c r="DD1213" i="12"/>
  <c r="U1214" i="12"/>
  <c r="AQ1214" i="12"/>
  <c r="BK1214" i="12"/>
  <c r="CG1214" i="12"/>
  <c r="DC1214" i="12"/>
  <c r="R1215" i="12"/>
  <c r="AN1215" i="12"/>
  <c r="BJ1215" i="12"/>
  <c r="CD1215" i="12"/>
  <c r="CZ1215" i="12"/>
  <c r="Q1216" i="12"/>
  <c r="AK1216" i="12"/>
  <c r="BG1216" i="12"/>
  <c r="CC1216" i="12"/>
  <c r="CW1216" i="12"/>
  <c r="N1217" i="12"/>
  <c r="AJ1217" i="12"/>
  <c r="BD1217" i="12"/>
  <c r="BZ1217" i="12"/>
  <c r="CV1217" i="12"/>
  <c r="K1218" i="12"/>
  <c r="AG1218" i="12"/>
  <c r="BC1218" i="12"/>
  <c r="BW1218" i="12"/>
  <c r="CS1218" i="12"/>
  <c r="J1219" i="12"/>
  <c r="AD1219" i="12"/>
  <c r="AZ1219" i="12"/>
  <c r="BV1219" i="12"/>
  <c r="CP1219" i="12"/>
  <c r="G1220" i="12"/>
  <c r="AC1220" i="12"/>
  <c r="AW1220" i="12"/>
  <c r="BS1220" i="12"/>
  <c r="CO1220" i="12"/>
  <c r="D1221" i="12"/>
  <c r="Z1221" i="12"/>
  <c r="AV1221" i="12"/>
  <c r="BP1221" i="12"/>
  <c r="CL1221" i="12"/>
  <c r="DH1221" i="12"/>
  <c r="W1222" i="12"/>
  <c r="AS1222" i="12"/>
  <c r="BO1222" i="12"/>
  <c r="CI1222" i="12"/>
  <c r="DE1222" i="12"/>
  <c r="V1223" i="12"/>
  <c r="AP1223" i="12"/>
  <c r="BL1223" i="12"/>
  <c r="CH1223" i="12"/>
  <c r="DB1223" i="12"/>
  <c r="S1224" i="12"/>
  <c r="AO1224" i="12"/>
  <c r="BI1224" i="12"/>
  <c r="CE1224" i="12"/>
  <c r="DA1224" i="12"/>
  <c r="P1225" i="12"/>
  <c r="AL1225" i="12"/>
  <c r="BH1225" i="12"/>
  <c r="CB1225" i="12"/>
  <c r="CX1225" i="12"/>
  <c r="O1226" i="12"/>
  <c r="AI1226" i="12"/>
  <c r="BE1226" i="12"/>
  <c r="CA1226" i="12"/>
  <c r="CU1226" i="12"/>
  <c r="L1227" i="12"/>
  <c r="AH1227" i="12"/>
  <c r="BB1227" i="12"/>
  <c r="BR1227" i="12"/>
  <c r="CH1227" i="12"/>
  <c r="CX1227" i="12"/>
  <c r="I1228" i="12"/>
  <c r="Y1228" i="12"/>
  <c r="AO1228" i="12"/>
  <c r="BE1228" i="12"/>
  <c r="BU1228" i="12"/>
  <c r="CK1228" i="12"/>
  <c r="DA1228" i="12"/>
  <c r="L1229" i="12"/>
  <c r="AB1229" i="12"/>
  <c r="AR1229" i="12"/>
  <c r="BH1229" i="12"/>
  <c r="BX1229" i="12"/>
  <c r="CL1229" i="12"/>
  <c r="CT1229" i="12"/>
  <c r="DB1229" i="12"/>
  <c r="E1230" i="12"/>
  <c r="M1230" i="12"/>
  <c r="U1230" i="12"/>
  <c r="AC1230" i="12"/>
  <c r="AK1230" i="12"/>
  <c r="AS1230" i="12"/>
  <c r="BA1230" i="12"/>
  <c r="BI1230" i="12"/>
  <c r="BQ1230" i="12"/>
  <c r="BY1230" i="12"/>
  <c r="CG1230" i="12"/>
  <c r="CO1230" i="12"/>
  <c r="CW1230" i="12"/>
  <c r="DE1230" i="12"/>
  <c r="H1231" i="12"/>
  <c r="P1231" i="12"/>
  <c r="X1231" i="12"/>
  <c r="AF1231" i="12"/>
  <c r="AN1231" i="12"/>
  <c r="AV1231" i="12"/>
  <c r="BD1231" i="12"/>
  <c r="BL1231" i="12"/>
  <c r="BT1231" i="12"/>
  <c r="CB1231" i="12"/>
  <c r="CJ1231" i="12"/>
  <c r="CR1231" i="12"/>
  <c r="CZ1231" i="12"/>
  <c r="DH1231" i="12"/>
  <c r="K1232" i="12"/>
  <c r="S1232" i="12"/>
  <c r="AA1232" i="12"/>
  <c r="AI1232" i="12"/>
  <c r="AQ1232" i="12"/>
  <c r="AY1232" i="12"/>
  <c r="BG1232" i="12"/>
  <c r="BO1232" i="12"/>
  <c r="BW1232" i="12"/>
  <c r="CE1232" i="12"/>
  <c r="CM1232" i="12"/>
  <c r="CU1232" i="12"/>
  <c r="DC1232" i="12"/>
  <c r="F1233" i="12"/>
  <c r="N1233" i="12"/>
  <c r="V1233" i="12"/>
  <c r="AD1233" i="12"/>
  <c r="AL1233" i="12"/>
  <c r="AT1233" i="12"/>
  <c r="BB1233" i="12"/>
  <c r="BJ1233" i="12"/>
  <c r="BR1233" i="12"/>
  <c r="BZ1233" i="12"/>
  <c r="CH1233" i="12"/>
  <c r="CP1233" i="12"/>
  <c r="CX1233" i="12"/>
  <c r="DF1233" i="12"/>
  <c r="I1234" i="12"/>
  <c r="Q1234" i="12"/>
  <c r="Y1234" i="12"/>
  <c r="AG1234" i="12"/>
  <c r="AO1234" i="12"/>
  <c r="AW1234" i="12"/>
  <c r="BE1234" i="12"/>
  <c r="BM1234" i="12"/>
  <c r="BU1234" i="12"/>
  <c r="CC1234" i="12"/>
  <c r="CK1234" i="12"/>
  <c r="CS1234" i="12"/>
  <c r="DA1234" i="12"/>
  <c r="D1235" i="12"/>
  <c r="L1235" i="12"/>
  <c r="T1235" i="12"/>
  <c r="AB1235" i="12"/>
  <c r="AJ1235" i="12"/>
  <c r="AR1235" i="12"/>
  <c r="AZ1235" i="12"/>
  <c r="BH1235" i="12"/>
  <c r="BP1235" i="12"/>
  <c r="BX1235" i="12"/>
  <c r="CF1235" i="12"/>
  <c r="CN1235" i="12"/>
  <c r="CV1235" i="12"/>
  <c r="DD1235" i="12"/>
  <c r="AS1205" i="12"/>
  <c r="BO1205" i="12"/>
  <c r="CK1205" i="12"/>
  <c r="DE1205" i="12"/>
  <c r="V1206" i="12"/>
  <c r="AR1206" i="12"/>
  <c r="BL1206" i="12"/>
  <c r="CH1206" i="12"/>
  <c r="DD1206" i="12"/>
  <c r="S1207" i="12"/>
  <c r="AO1207" i="12"/>
  <c r="BK1207" i="12"/>
  <c r="CE1207" i="12"/>
  <c r="DA1207" i="12"/>
  <c r="R1208" i="12"/>
  <c r="AL1208" i="12"/>
  <c r="BH1208" i="12"/>
  <c r="CD1208" i="12"/>
  <c r="CX1208" i="12"/>
  <c r="O1209" i="12"/>
  <c r="AK1209" i="12"/>
  <c r="BE1209" i="12"/>
  <c r="CA1209" i="12"/>
  <c r="CW1209" i="12"/>
  <c r="L1210" i="12"/>
  <c r="AH1210" i="12"/>
  <c r="BD1210" i="12"/>
  <c r="BX1210" i="12"/>
  <c r="CT1210" i="12"/>
  <c r="K1211" i="12"/>
  <c r="AE1211" i="12"/>
  <c r="BA1211" i="12"/>
  <c r="BW1211" i="12"/>
  <c r="CQ1211" i="12"/>
  <c r="H1212" i="12"/>
  <c r="AD1212" i="12"/>
  <c r="AX1212" i="12"/>
  <c r="BT1212" i="12"/>
  <c r="CP1212" i="12"/>
  <c r="E1213" i="12"/>
  <c r="AA1213" i="12"/>
  <c r="AW1213" i="12"/>
  <c r="BQ1213" i="12"/>
  <c r="CM1213" i="12"/>
  <c r="D1214" i="12"/>
  <c r="X1214" i="12"/>
  <c r="AT1214" i="12"/>
  <c r="BP1214" i="12"/>
  <c r="CJ1214" i="12"/>
  <c r="DF1214" i="12"/>
  <c r="W1215" i="12"/>
  <c r="AQ1215" i="12"/>
  <c r="BM1215" i="12"/>
  <c r="CI1215" i="12"/>
  <c r="DC1215" i="12"/>
  <c r="T1216" i="12"/>
  <c r="AP1216" i="12"/>
  <c r="BJ1216" i="12"/>
  <c r="CF1216" i="12"/>
  <c r="DB1216" i="12"/>
  <c r="Q1217" i="12"/>
  <c r="AM1217" i="12"/>
  <c r="BI1217" i="12"/>
  <c r="CC1217" i="12"/>
  <c r="CY1217" i="12"/>
  <c r="P1218" i="12"/>
  <c r="AJ1218" i="12"/>
  <c r="BF1218" i="12"/>
  <c r="CB1218" i="12"/>
  <c r="CV1218" i="12"/>
  <c r="M1219" i="12"/>
  <c r="AI1219" i="12"/>
  <c r="BC1219" i="12"/>
  <c r="BY1219" i="12"/>
  <c r="CU1219" i="12"/>
  <c r="J1220" i="12"/>
  <c r="AF1220" i="12"/>
  <c r="BB1220" i="12"/>
  <c r="BV1220" i="12"/>
  <c r="CR1220" i="12"/>
  <c r="I1221" i="12"/>
  <c r="AC1221" i="12"/>
  <c r="AY1221" i="12"/>
  <c r="BU1221" i="12"/>
  <c r="CO1221" i="12"/>
  <c r="F1222" i="12"/>
  <c r="AB1222" i="12"/>
  <c r="AV1222" i="12"/>
  <c r="BR1222" i="12"/>
  <c r="CN1222" i="12"/>
  <c r="DH1222" i="12"/>
  <c r="Y1223" i="12"/>
  <c r="AU1223" i="12"/>
  <c r="BO1223" i="12"/>
  <c r="CK1223" i="12"/>
  <c r="DG1223" i="12"/>
  <c r="V1224" i="12"/>
  <c r="AR1224" i="12"/>
  <c r="BN1224" i="12"/>
  <c r="CH1224" i="12"/>
  <c r="DD1224" i="12"/>
  <c r="U1225" i="12"/>
  <c r="AO1225" i="12"/>
  <c r="BK1225" i="12"/>
  <c r="CG1225" i="12"/>
  <c r="DA1225" i="12"/>
  <c r="R1226" i="12"/>
  <c r="AN1226" i="12"/>
  <c r="BH1226" i="12"/>
  <c r="CD1226" i="12"/>
  <c r="CZ1226" i="12"/>
  <c r="O1227" i="12"/>
  <c r="AK1227" i="12"/>
  <c r="BE1227" i="12"/>
  <c r="BU1227" i="12"/>
  <c r="CK1227" i="12"/>
  <c r="DA1227" i="12"/>
  <c r="L1228" i="12"/>
  <c r="AB1228" i="12"/>
  <c r="AR1228" i="12"/>
  <c r="BH1228" i="12"/>
  <c r="BX1228" i="12"/>
  <c r="CN1228" i="12"/>
  <c r="DD1228" i="12"/>
  <c r="O1229" i="12"/>
  <c r="AE1229" i="12"/>
  <c r="AU1229" i="12"/>
  <c r="BK1229" i="12"/>
  <c r="CA1229" i="12"/>
  <c r="CM1229" i="12"/>
  <c r="CU1229" i="12"/>
  <c r="DC1229" i="12"/>
  <c r="F1230" i="12"/>
  <c r="N1230" i="12"/>
  <c r="V1230" i="12"/>
  <c r="AD1230" i="12"/>
  <c r="AL1230" i="12"/>
  <c r="AT1230" i="12"/>
  <c r="BB1230" i="12"/>
  <c r="BJ1230" i="12"/>
  <c r="BR1230" i="12"/>
  <c r="BZ1230" i="12"/>
  <c r="CH1230" i="12"/>
  <c r="CP1230" i="12"/>
  <c r="CX1230" i="12"/>
  <c r="DF1230" i="12"/>
  <c r="I1231" i="12"/>
  <c r="Q1231" i="12"/>
  <c r="Y1231" i="12"/>
  <c r="AG1231" i="12"/>
  <c r="AO1231" i="12"/>
  <c r="AW1231" i="12"/>
  <c r="BE1231" i="12"/>
  <c r="BM1231" i="12"/>
  <c r="BU1231" i="12"/>
  <c r="CC1231" i="12"/>
  <c r="CK1231" i="12"/>
  <c r="CS1231" i="12"/>
  <c r="DA1231" i="12"/>
  <c r="D1232" i="12"/>
  <c r="L1232" i="12"/>
  <c r="T1232" i="12"/>
  <c r="AB1232" i="12"/>
  <c r="AJ1232" i="12"/>
  <c r="AR1232" i="12"/>
  <c r="AZ1232" i="12"/>
  <c r="BH1232" i="12"/>
  <c r="BP1232" i="12"/>
  <c r="BX1232" i="12"/>
  <c r="CF1232" i="12"/>
  <c r="CN1232" i="12"/>
  <c r="CV1232" i="12"/>
  <c r="DD1232" i="12"/>
  <c r="G1233" i="12"/>
  <c r="O1233" i="12"/>
  <c r="W1233" i="12"/>
  <c r="AE1233" i="12"/>
  <c r="AM1233" i="12"/>
  <c r="AU1233" i="12"/>
  <c r="BC1233" i="12"/>
  <c r="BK1233" i="12"/>
  <c r="BS1233" i="12"/>
  <c r="CA1233" i="12"/>
  <c r="CI1233" i="12"/>
  <c r="CQ1233" i="12"/>
  <c r="CY1233" i="12"/>
  <c r="DG1233" i="12"/>
  <c r="J1234" i="12"/>
  <c r="R1234" i="12"/>
  <c r="Z1234" i="12"/>
  <c r="AH1234" i="12"/>
  <c r="AP1234" i="12"/>
  <c r="AX1234" i="12"/>
  <c r="BF1234" i="12"/>
  <c r="BN1234" i="12"/>
  <c r="BV1234" i="12"/>
  <c r="CD1234" i="12"/>
  <c r="CL1234" i="12"/>
  <c r="CT1234" i="12"/>
  <c r="DB1234" i="12"/>
  <c r="E1235" i="12"/>
  <c r="M1235" i="12"/>
  <c r="U1235" i="12"/>
  <c r="AC1235" i="12"/>
  <c r="AK1235" i="12"/>
  <c r="AS1235" i="12"/>
  <c r="BA1235" i="12"/>
  <c r="BI1235" i="12"/>
  <c r="BQ1235" i="12"/>
  <c r="BY1235" i="12"/>
  <c r="CG1235" i="12"/>
  <c r="CO1235" i="12"/>
  <c r="CW1235" i="12"/>
  <c r="DE1235" i="12"/>
  <c r="AV1205" i="12"/>
  <c r="BP1205" i="12"/>
  <c r="CL1205" i="12"/>
  <c r="DH1205" i="12"/>
  <c r="W1206" i="12"/>
  <c r="AS1206" i="12"/>
  <c r="BO1206" i="12"/>
  <c r="CI1206" i="12"/>
  <c r="DE1206" i="12"/>
  <c r="V1207" i="12"/>
  <c r="AP1207" i="12"/>
  <c r="BL1207" i="12"/>
  <c r="CH1207" i="12"/>
  <c r="DB1207" i="12"/>
  <c r="S1208" i="12"/>
  <c r="AO1208" i="12"/>
  <c r="BI1208" i="12"/>
  <c r="CE1208" i="12"/>
  <c r="DA1208" i="12"/>
  <c r="P1209" i="12"/>
  <c r="AL1209" i="12"/>
  <c r="BH1209" i="12"/>
  <c r="CB1209" i="12"/>
  <c r="CX1209" i="12"/>
  <c r="O1210" i="12"/>
  <c r="AI1210" i="12"/>
  <c r="BE1210" i="12"/>
  <c r="CA1210" i="12"/>
  <c r="CU1210" i="12"/>
  <c r="L1211" i="12"/>
  <c r="AH1211" i="12"/>
  <c r="BB1211" i="12"/>
  <c r="BX1211" i="12"/>
  <c r="CT1211" i="12"/>
  <c r="I1212" i="12"/>
  <c r="AE1212" i="12"/>
  <c r="BA1212" i="12"/>
  <c r="BU1212" i="12"/>
  <c r="CQ1212" i="12"/>
  <c r="H1213" i="12"/>
  <c r="AB1213" i="12"/>
  <c r="AX1213" i="12"/>
  <c r="BT1213" i="12"/>
  <c r="CN1213" i="12"/>
  <c r="E1214" i="12"/>
  <c r="AA1214" i="12"/>
  <c r="AU1214" i="12"/>
  <c r="BQ1214" i="12"/>
  <c r="CM1214" i="12"/>
  <c r="DG1214" i="12"/>
  <c r="X1215" i="12"/>
  <c r="AT1215" i="12"/>
  <c r="BN1215" i="12"/>
  <c r="CJ1215" i="12"/>
  <c r="DF1215" i="12"/>
  <c r="U1216" i="12"/>
  <c r="AQ1216" i="12"/>
  <c r="BM1216" i="12"/>
  <c r="CG1216" i="12"/>
  <c r="DC1216" i="12"/>
  <c r="T1217" i="12"/>
  <c r="AN1217" i="12"/>
  <c r="BJ1217" i="12"/>
  <c r="CF1217" i="12"/>
  <c r="CZ1217" i="12"/>
  <c r="Q1218" i="12"/>
  <c r="AM1218" i="12"/>
  <c r="BG1218" i="12"/>
  <c r="CC1218" i="12"/>
  <c r="CY1218" i="12"/>
  <c r="N1219" i="12"/>
  <c r="AJ1219" i="12"/>
  <c r="BF1219" i="12"/>
  <c r="BZ1219" i="12"/>
  <c r="CV1219" i="12"/>
  <c r="M1220" i="12"/>
  <c r="AG1220" i="12"/>
  <c r="BC1220" i="12"/>
  <c r="BY1220" i="12"/>
  <c r="CS1220" i="12"/>
  <c r="J1221" i="12"/>
  <c r="AF1221" i="12"/>
  <c r="AZ1221" i="12"/>
  <c r="BV1221" i="12"/>
  <c r="CR1221" i="12"/>
  <c r="G1222" i="12"/>
  <c r="AC1222" i="12"/>
  <c r="AY1222" i="12"/>
  <c r="BS1222" i="12"/>
  <c r="CO1222" i="12"/>
  <c r="F1223" i="12"/>
  <c r="Z1223" i="12"/>
  <c r="AV1223" i="12"/>
  <c r="BR1223" i="12"/>
  <c r="CL1223" i="12"/>
  <c r="DH1223" i="12"/>
  <c r="Y1224" i="12"/>
  <c r="AS1224" i="12"/>
  <c r="BO1224" i="12"/>
  <c r="CK1224" i="12"/>
  <c r="DE1224" i="12"/>
  <c r="V1225" i="12"/>
  <c r="AR1225" i="12"/>
  <c r="BL1225" i="12"/>
  <c r="CH1225" i="12"/>
  <c r="DD1225" i="12"/>
  <c r="S1226" i="12"/>
  <c r="AO1226" i="12"/>
  <c r="BK1226" i="12"/>
  <c r="CE1226" i="12"/>
  <c r="DA1226" i="12"/>
  <c r="R1227" i="12"/>
  <c r="AL1227" i="12"/>
  <c r="BF1227" i="12"/>
  <c r="BV1227" i="12"/>
  <c r="CL1227" i="12"/>
  <c r="DB1227" i="12"/>
  <c r="M1228" i="12"/>
  <c r="AC1228" i="12"/>
  <c r="AS1228" i="12"/>
  <c r="BI1228" i="12"/>
  <c r="BY1228" i="12"/>
  <c r="CO1228" i="12"/>
  <c r="DE1228" i="12"/>
  <c r="P1229" i="12"/>
  <c r="AF1229" i="12"/>
  <c r="AV1229" i="12"/>
  <c r="BL1229" i="12"/>
  <c r="CB1229" i="12"/>
  <c r="CN1229" i="12"/>
  <c r="CV1229" i="12"/>
  <c r="DD1229" i="12"/>
  <c r="G1230" i="12"/>
  <c r="O1230" i="12"/>
  <c r="W1230" i="12"/>
  <c r="AE1230" i="12"/>
  <c r="AM1230" i="12"/>
  <c r="AU1230" i="12"/>
  <c r="BC1230" i="12"/>
  <c r="BK1230" i="12"/>
  <c r="BS1230" i="12"/>
  <c r="CA1230" i="12"/>
  <c r="CI1230" i="12"/>
  <c r="CQ1230" i="12"/>
  <c r="CY1230" i="12"/>
  <c r="DG1230" i="12"/>
  <c r="J1231" i="12"/>
  <c r="R1231" i="12"/>
  <c r="Z1231" i="12"/>
  <c r="AH1231" i="12"/>
  <c r="AP1231" i="12"/>
  <c r="AX1231" i="12"/>
  <c r="BF1231" i="12"/>
  <c r="BN1231" i="12"/>
  <c r="BV1231" i="12"/>
  <c r="CD1231" i="12"/>
  <c r="CL1231" i="12"/>
  <c r="CT1231" i="12"/>
  <c r="DB1231" i="12"/>
  <c r="E1232" i="12"/>
  <c r="M1232" i="12"/>
  <c r="U1232" i="12"/>
  <c r="AC1232" i="12"/>
  <c r="AK1232" i="12"/>
  <c r="AS1232" i="12"/>
  <c r="BA1232" i="12"/>
  <c r="BI1232" i="12"/>
  <c r="BQ1232" i="12"/>
  <c r="BY1232" i="12"/>
  <c r="CG1232" i="12"/>
  <c r="CO1232" i="12"/>
  <c r="CW1232" i="12"/>
  <c r="DE1232" i="12"/>
  <c r="H1233" i="12"/>
  <c r="P1233" i="12"/>
  <c r="X1233" i="12"/>
  <c r="AF1233" i="12"/>
  <c r="AN1233" i="12"/>
  <c r="AV1233" i="12"/>
  <c r="BD1233" i="12"/>
  <c r="BL1233" i="12"/>
  <c r="BT1233" i="12"/>
  <c r="CB1233" i="12"/>
  <c r="CJ1233" i="12"/>
  <c r="CR1233" i="12"/>
  <c r="CZ1233" i="12"/>
  <c r="DH1233" i="12"/>
  <c r="K1234" i="12"/>
  <c r="S1234" i="12"/>
  <c r="AA1234" i="12"/>
  <c r="AI1234" i="12"/>
  <c r="AQ1234" i="12"/>
  <c r="AY1234" i="12"/>
  <c r="BG1234" i="12"/>
  <c r="BO1234" i="12"/>
  <c r="BW1234" i="12"/>
  <c r="CE1234" i="12"/>
  <c r="CM1234" i="12"/>
  <c r="CU1234" i="12"/>
  <c r="DC1234" i="12"/>
  <c r="F1235" i="12"/>
  <c r="N1235" i="12"/>
  <c r="V1235" i="12"/>
  <c r="AD1235" i="12"/>
  <c r="AL1235" i="12"/>
  <c r="AT1235" i="12"/>
  <c r="BB1235" i="12"/>
  <c r="BJ1235" i="12"/>
  <c r="BR1235" i="12"/>
  <c r="BZ1235" i="12"/>
  <c r="CH1235" i="12"/>
  <c r="CP1235" i="12"/>
  <c r="CX1235" i="12"/>
  <c r="DF1235" i="12"/>
  <c r="AY1205" i="12"/>
  <c r="BU1205" i="12"/>
  <c r="CO1205" i="12"/>
  <c r="F1206" i="12"/>
  <c r="AB1206" i="12"/>
  <c r="AV1206" i="12"/>
  <c r="BR1206" i="12"/>
  <c r="CN1206" i="12"/>
  <c r="DH1206" i="12"/>
  <c r="Y1207" i="12"/>
  <c r="AU1207" i="12"/>
  <c r="BO1207" i="12"/>
  <c r="CK1207" i="12"/>
  <c r="DG1207" i="12"/>
  <c r="V1208" i="12"/>
  <c r="AR1208" i="12"/>
  <c r="BN1208" i="12"/>
  <c r="CH1208" i="12"/>
  <c r="DD1208" i="12"/>
  <c r="U1209" i="12"/>
  <c r="AO1209" i="12"/>
  <c r="BK1209" i="12"/>
  <c r="CG1209" i="12"/>
  <c r="DA1209" i="12"/>
  <c r="R1210" i="12"/>
  <c r="AN1210" i="12"/>
  <c r="BH1210" i="12"/>
  <c r="CD1210" i="12"/>
  <c r="CZ1210" i="12"/>
  <c r="O1211" i="12"/>
  <c r="AK1211" i="12"/>
  <c r="BG1211" i="12"/>
  <c r="CA1211" i="12"/>
  <c r="CW1211" i="12"/>
  <c r="N1212" i="12"/>
  <c r="AH1212" i="12"/>
  <c r="BD1212" i="12"/>
  <c r="BZ1212" i="12"/>
  <c r="CT1212" i="12"/>
  <c r="K1213" i="12"/>
  <c r="AG1213" i="12"/>
  <c r="BA1213" i="12"/>
  <c r="BW1213" i="12"/>
  <c r="CS1213" i="12"/>
  <c r="H1214" i="12"/>
  <c r="AD1214" i="12"/>
  <c r="AZ1214" i="12"/>
  <c r="BT1214" i="12"/>
  <c r="CP1214" i="12"/>
  <c r="G1215" i="12"/>
  <c r="AA1215" i="12"/>
  <c r="AW1215" i="12"/>
  <c r="BS1215" i="12"/>
  <c r="CM1215" i="12"/>
  <c r="D1216" i="12"/>
  <c r="Z1216" i="12"/>
  <c r="AT1216" i="12"/>
  <c r="BP1216" i="12"/>
  <c r="CL1216" i="12"/>
  <c r="DF1216" i="12"/>
  <c r="W1217" i="12"/>
  <c r="AS1217" i="12"/>
  <c r="BM1217" i="12"/>
  <c r="CI1217" i="12"/>
  <c r="DE1217" i="12"/>
  <c r="T1218" i="12"/>
  <c r="AP1218" i="12"/>
  <c r="BL1218" i="12"/>
  <c r="CF1218" i="12"/>
  <c r="DB1218" i="12"/>
  <c r="S1219" i="12"/>
  <c r="AM1219" i="12"/>
  <c r="BI1219" i="12"/>
  <c r="CE1219" i="12"/>
  <c r="CY1219" i="12"/>
  <c r="P1220" i="12"/>
  <c r="AL1220" i="12"/>
  <c r="BF1220" i="12"/>
  <c r="CB1220" i="12"/>
  <c r="CX1220" i="12"/>
  <c r="M1221" i="12"/>
  <c r="AI1221" i="12"/>
  <c r="BE1221" i="12"/>
  <c r="BY1221" i="12"/>
  <c r="CU1221" i="12"/>
  <c r="L1222" i="12"/>
  <c r="AF1222" i="12"/>
  <c r="BB1222" i="12"/>
  <c r="BX1222" i="12"/>
  <c r="CR1222" i="12"/>
  <c r="I1223" i="12"/>
  <c r="AE1223" i="12"/>
  <c r="AY1223" i="12"/>
  <c r="BU1223" i="12"/>
  <c r="CQ1223" i="12"/>
  <c r="F1224" i="12"/>
  <c r="AB1224" i="12"/>
  <c r="AX1224" i="12"/>
  <c r="BR1224" i="12"/>
  <c r="CN1224" i="12"/>
  <c r="E1225" i="12"/>
  <c r="Y1225" i="12"/>
  <c r="AU1225" i="12"/>
  <c r="BQ1225" i="12"/>
  <c r="CK1225" i="12"/>
  <c r="DG1225" i="12"/>
  <c r="X1226" i="12"/>
  <c r="AR1226" i="12"/>
  <c r="BN1226" i="12"/>
  <c r="CJ1226" i="12"/>
  <c r="DD1226" i="12"/>
  <c r="U1227" i="12"/>
  <c r="AQ1227" i="12"/>
  <c r="BI1227" i="12"/>
  <c r="BY1227" i="12"/>
  <c r="CO1227" i="12"/>
  <c r="DE1227" i="12"/>
  <c r="P1228" i="12"/>
  <c r="AF1228" i="12"/>
  <c r="AV1228" i="12"/>
  <c r="BL1228" i="12"/>
  <c r="CB1228" i="12"/>
  <c r="CR1228" i="12"/>
  <c r="DH1228" i="12"/>
  <c r="S1229" i="12"/>
  <c r="AI1229" i="12"/>
  <c r="AY1229" i="12"/>
  <c r="BO1229" i="12"/>
  <c r="CE1229" i="12"/>
  <c r="CO1229" i="12"/>
  <c r="CW1229" i="12"/>
  <c r="DE1229" i="12"/>
  <c r="H1230" i="12"/>
  <c r="P1230" i="12"/>
  <c r="X1230" i="12"/>
  <c r="AF1230" i="12"/>
  <c r="AN1230" i="12"/>
  <c r="AV1230" i="12"/>
  <c r="BD1230" i="12"/>
  <c r="BL1230" i="12"/>
  <c r="BT1230" i="12"/>
  <c r="CB1230" i="12"/>
  <c r="CJ1230" i="12"/>
  <c r="CR1230" i="12"/>
  <c r="CZ1230" i="12"/>
  <c r="DH1230" i="12"/>
  <c r="K1231" i="12"/>
  <c r="S1231" i="12"/>
  <c r="AA1231" i="12"/>
  <c r="AI1231" i="12"/>
  <c r="AQ1231" i="12"/>
  <c r="AY1231" i="12"/>
  <c r="BG1231" i="12"/>
  <c r="BO1231" i="12"/>
  <c r="BW1231" i="12"/>
  <c r="CE1231" i="12"/>
  <c r="CM1231" i="12"/>
  <c r="CU1231" i="12"/>
  <c r="DC1231" i="12"/>
  <c r="F1232" i="12"/>
  <c r="N1232" i="12"/>
  <c r="V1232" i="12"/>
  <c r="AD1232" i="12"/>
  <c r="AL1232" i="12"/>
  <c r="AT1232" i="12"/>
  <c r="BB1232" i="12"/>
  <c r="BJ1232" i="12"/>
  <c r="BR1232" i="12"/>
  <c r="BZ1232" i="12"/>
  <c r="CH1232" i="12"/>
  <c r="CP1232" i="12"/>
  <c r="CX1232" i="12"/>
  <c r="DF1232" i="12"/>
  <c r="I1233" i="12"/>
  <c r="Q1233" i="12"/>
  <c r="Y1233" i="12"/>
  <c r="AG1233" i="12"/>
  <c r="AO1233" i="12"/>
  <c r="AW1233" i="12"/>
  <c r="BE1233" i="12"/>
  <c r="BM1233" i="12"/>
  <c r="BU1233" i="12"/>
  <c r="CC1233" i="12"/>
  <c r="CK1233" i="12"/>
  <c r="CS1233" i="12"/>
  <c r="DA1233" i="12"/>
  <c r="D1234" i="12"/>
  <c r="L1234" i="12"/>
  <c r="T1234" i="12"/>
  <c r="AB1234" i="12"/>
  <c r="AJ1234" i="12"/>
  <c r="AR1234" i="12"/>
  <c r="AZ1234" i="12"/>
  <c r="BH1234" i="12"/>
  <c r="BP1234" i="12"/>
  <c r="BX1234" i="12"/>
  <c r="CF1234" i="12"/>
  <c r="CN1234" i="12"/>
  <c r="CV1234" i="12"/>
  <c r="DD1234" i="12"/>
  <c r="G1235" i="12"/>
  <c r="O1235" i="12"/>
  <c r="W1235" i="12"/>
  <c r="AE1235" i="12"/>
  <c r="AM1235" i="12"/>
  <c r="AU1235" i="12"/>
  <c r="BC1235" i="12"/>
  <c r="BK1235" i="12"/>
  <c r="BS1235" i="12"/>
  <c r="CA1235" i="12"/>
  <c r="CI1235" i="12"/>
  <c r="CQ1235" i="12"/>
  <c r="CY1235" i="12"/>
  <c r="DG1235" i="12"/>
  <c r="AZ1205" i="12"/>
  <c r="BV1205" i="12"/>
  <c r="CR1205" i="12"/>
  <c r="G1206" i="12"/>
  <c r="AC1206" i="12"/>
  <c r="AY1206" i="12"/>
  <c r="BS1206" i="12"/>
  <c r="CO1206" i="12"/>
  <c r="F1207" i="12"/>
  <c r="Z1207" i="12"/>
  <c r="AV1207" i="12"/>
  <c r="BR1207" i="12"/>
  <c r="CL1207" i="12"/>
  <c r="DH1207" i="12"/>
  <c r="Y1208" i="12"/>
  <c r="AS1208" i="12"/>
  <c r="BO1208" i="12"/>
  <c r="CK1208" i="12"/>
  <c r="DE1208" i="12"/>
  <c r="V1209" i="12"/>
  <c r="AR1209" i="12"/>
  <c r="BL1209" i="12"/>
  <c r="CH1209" i="12"/>
  <c r="DD1209" i="12"/>
  <c r="S1210" i="12"/>
  <c r="AO1210" i="12"/>
  <c r="BK1210" i="12"/>
  <c r="CE1210" i="12"/>
  <c r="DA1210" i="12"/>
  <c r="R1211" i="12"/>
  <c r="AL1211" i="12"/>
  <c r="BH1211" i="12"/>
  <c r="CD1211" i="12"/>
  <c r="CX1211" i="12"/>
  <c r="O1212" i="12"/>
  <c r="AK1212" i="12"/>
  <c r="BE1212" i="12"/>
  <c r="CA1212" i="12"/>
  <c r="CW1212" i="12"/>
  <c r="L1213" i="12"/>
  <c r="AH1213" i="12"/>
  <c r="BD1213" i="12"/>
  <c r="BX1213" i="12"/>
  <c r="CT1213" i="12"/>
  <c r="K1214" i="12"/>
  <c r="AE1214" i="12"/>
  <c r="BA1214" i="12"/>
  <c r="BW1214" i="12"/>
  <c r="CQ1214" i="12"/>
  <c r="H1215" i="12"/>
  <c r="AD1215" i="12"/>
  <c r="AX1215" i="12"/>
  <c r="BT1215" i="12"/>
  <c r="CP1215" i="12"/>
  <c r="E1216" i="12"/>
  <c r="AA1216" i="12"/>
  <c r="AW1216" i="12"/>
  <c r="BQ1216" i="12"/>
  <c r="CM1216" i="12"/>
  <c r="D1217" i="12"/>
  <c r="X1217" i="12"/>
  <c r="AT1217" i="12"/>
  <c r="BP1217" i="12"/>
  <c r="CJ1217" i="12"/>
  <c r="DF1217" i="12"/>
  <c r="W1218" i="12"/>
  <c r="AQ1218" i="12"/>
  <c r="BM1218" i="12"/>
  <c r="CI1218" i="12"/>
  <c r="DC1218" i="12"/>
  <c r="T1219" i="12"/>
  <c r="AP1219" i="12"/>
  <c r="BJ1219" i="12"/>
  <c r="CF1219" i="12"/>
  <c r="DB1219" i="12"/>
  <c r="Q1220" i="12"/>
  <c r="AM1220" i="12"/>
  <c r="BI1220" i="12"/>
  <c r="CC1220" i="12"/>
  <c r="CY1220" i="12"/>
  <c r="P1221" i="12"/>
  <c r="AJ1221" i="12"/>
  <c r="BF1221" i="12"/>
  <c r="CB1221" i="12"/>
  <c r="CV1221" i="12"/>
  <c r="M1222" i="12"/>
  <c r="AI1222" i="12"/>
  <c r="BC1222" i="12"/>
  <c r="BY1222" i="12"/>
  <c r="CU1222" i="12"/>
  <c r="J1223" i="12"/>
  <c r="AF1223" i="12"/>
  <c r="BB1223" i="12"/>
  <c r="BV1223" i="12"/>
  <c r="CR1223" i="12"/>
  <c r="I1224" i="12"/>
  <c r="AC1224" i="12"/>
  <c r="AY1224" i="12"/>
  <c r="BU1224" i="12"/>
  <c r="CO1224" i="12"/>
  <c r="F1225" i="12"/>
  <c r="AB1225" i="12"/>
  <c r="AV1225" i="12"/>
  <c r="BR1225" i="12"/>
  <c r="CN1225" i="12"/>
  <c r="DH1225" i="12"/>
  <c r="Y1226" i="12"/>
  <c r="AU1226" i="12"/>
  <c r="BO1226" i="12"/>
  <c r="CK1226" i="12"/>
  <c r="DG1226" i="12"/>
  <c r="V1227" i="12"/>
  <c r="AR1227" i="12"/>
  <c r="BJ1227" i="12"/>
  <c r="BZ1227" i="12"/>
  <c r="CP1227" i="12"/>
  <c r="DF1227" i="12"/>
  <c r="Q1228" i="12"/>
  <c r="AG1228" i="12"/>
  <c r="AW1228" i="12"/>
  <c r="BM1228" i="12"/>
  <c r="CC1228" i="12"/>
  <c r="CS1228" i="12"/>
  <c r="D1229" i="12"/>
  <c r="T1229" i="12"/>
  <c r="AJ1229" i="12"/>
  <c r="AZ1229" i="12"/>
  <c r="BP1229" i="12"/>
  <c r="CF1229" i="12"/>
  <c r="CP1229" i="12"/>
  <c r="CX1229" i="12"/>
  <c r="DF1229" i="12"/>
  <c r="I1230" i="12"/>
  <c r="Q1230" i="12"/>
  <c r="Y1230" i="12"/>
  <c r="AG1230" i="12"/>
  <c r="AO1230" i="12"/>
  <c r="AW1230" i="12"/>
  <c r="BE1230" i="12"/>
  <c r="BM1230" i="12"/>
  <c r="BU1230" i="12"/>
  <c r="CC1230" i="12"/>
  <c r="CK1230" i="12"/>
  <c r="CS1230" i="12"/>
  <c r="DA1230" i="12"/>
  <c r="D1231" i="12"/>
  <c r="L1231" i="12"/>
  <c r="T1231" i="12"/>
  <c r="AB1231" i="12"/>
  <c r="AJ1231" i="12"/>
  <c r="AR1231" i="12"/>
  <c r="AZ1231" i="12"/>
  <c r="BH1231" i="12"/>
  <c r="BP1231" i="12"/>
  <c r="BX1231" i="12"/>
  <c r="CF1231" i="12"/>
  <c r="CN1231" i="12"/>
  <c r="CV1231" i="12"/>
  <c r="DD1231" i="12"/>
  <c r="G1232" i="12"/>
  <c r="O1232" i="12"/>
  <c r="W1232" i="12"/>
  <c r="AE1232" i="12"/>
  <c r="AM1232" i="12"/>
  <c r="AU1232" i="12"/>
  <c r="BC1232" i="12"/>
  <c r="BK1232" i="12"/>
  <c r="BS1232" i="12"/>
  <c r="CA1232" i="12"/>
  <c r="CI1232" i="12"/>
  <c r="CQ1232" i="12"/>
  <c r="CY1232" i="12"/>
  <c r="DG1232" i="12"/>
  <c r="J1233" i="12"/>
  <c r="R1233" i="12"/>
  <c r="Z1233" i="12"/>
  <c r="AH1233" i="12"/>
  <c r="AP1233" i="12"/>
  <c r="AX1233" i="12"/>
  <c r="BF1233" i="12"/>
  <c r="BN1233" i="12"/>
  <c r="BV1233" i="12"/>
  <c r="CD1233" i="12"/>
  <c r="CL1233" i="12"/>
  <c r="CT1233" i="12"/>
  <c r="DB1233" i="12"/>
  <c r="E1234" i="12"/>
  <c r="M1234" i="12"/>
  <c r="U1234" i="12"/>
  <c r="AC1234" i="12"/>
  <c r="AK1234" i="12"/>
  <c r="AS1234" i="12"/>
  <c r="BA1234" i="12"/>
  <c r="BI1234" i="12"/>
  <c r="BQ1234" i="12"/>
  <c r="BY1234" i="12"/>
  <c r="CG1234" i="12"/>
  <c r="CO1234" i="12"/>
  <c r="CW1234" i="12"/>
  <c r="DE1234" i="12"/>
  <c r="H1235" i="12"/>
  <c r="P1235" i="12"/>
  <c r="X1235" i="12"/>
  <c r="AF1235" i="12"/>
  <c r="AN1235" i="12"/>
  <c r="AV1235" i="12"/>
  <c r="BD1235" i="12"/>
  <c r="BL1235" i="12"/>
  <c r="BT1235" i="12"/>
  <c r="CB1235" i="12"/>
  <c r="CJ1235" i="12"/>
  <c r="CR1235" i="12"/>
  <c r="CZ1235" i="12"/>
  <c r="DH1235" i="12"/>
  <c r="BE1205" i="12"/>
  <c r="BY1205" i="12"/>
  <c r="CU1205" i="12"/>
  <c r="L1206" i="12"/>
  <c r="AF1206" i="12"/>
  <c r="BB1206" i="12"/>
  <c r="BX1206" i="12"/>
  <c r="CR1206" i="12"/>
  <c r="I1207" i="12"/>
  <c r="AE1207" i="12"/>
  <c r="AY1207" i="12"/>
  <c r="BU1207" i="12"/>
  <c r="CQ1207" i="12"/>
  <c r="F1208" i="12"/>
  <c r="AB1208" i="12"/>
  <c r="AX1208" i="12"/>
  <c r="BR1208" i="12"/>
  <c r="CN1208" i="12"/>
  <c r="E1209" i="12"/>
  <c r="Y1209" i="12"/>
  <c r="AU1209" i="12"/>
  <c r="BQ1209" i="12"/>
  <c r="CK1209" i="12"/>
  <c r="DG1209" i="12"/>
  <c r="X1210" i="12"/>
  <c r="AR1210" i="12"/>
  <c r="BN1210" i="12"/>
  <c r="CJ1210" i="12"/>
  <c r="DD1210" i="12"/>
  <c r="U1211" i="12"/>
  <c r="AQ1211" i="12"/>
  <c r="BK1211" i="12"/>
  <c r="CG1211" i="12"/>
  <c r="DC1211" i="12"/>
  <c r="R1212" i="12"/>
  <c r="AN1212" i="12"/>
  <c r="BJ1212" i="12"/>
  <c r="CD1212" i="12"/>
  <c r="CZ1212" i="12"/>
  <c r="Q1213" i="12"/>
  <c r="AK1213" i="12"/>
  <c r="BG1213" i="12"/>
  <c r="CC1213" i="12"/>
  <c r="CW1213" i="12"/>
  <c r="N1214" i="12"/>
  <c r="AJ1214" i="12"/>
  <c r="BD1214" i="12"/>
  <c r="BZ1214" i="12"/>
  <c r="CV1214" i="12"/>
  <c r="K1215" i="12"/>
  <c r="AG1215" i="12"/>
  <c r="BC1215" i="12"/>
  <c r="BW1215" i="12"/>
  <c r="CS1215" i="12"/>
  <c r="J1216" i="12"/>
  <c r="AD1216" i="12"/>
  <c r="AZ1216" i="12"/>
  <c r="BV1216" i="12"/>
  <c r="CP1216" i="12"/>
  <c r="G1217" i="12"/>
  <c r="AC1217" i="12"/>
  <c r="AW1217" i="12"/>
  <c r="BS1217" i="12"/>
  <c r="CO1217" i="12"/>
  <c r="D1218" i="12"/>
  <c r="Z1218" i="12"/>
  <c r="AV1218" i="12"/>
  <c r="BP1218" i="12"/>
  <c r="CL1218" i="12"/>
  <c r="DH1218" i="12"/>
  <c r="W1219" i="12"/>
  <c r="AS1219" i="12"/>
  <c r="BO1219" i="12"/>
  <c r="CI1219" i="12"/>
  <c r="DE1219" i="12"/>
  <c r="V1220" i="12"/>
  <c r="AP1220" i="12"/>
  <c r="BL1220" i="12"/>
  <c r="CH1220" i="12"/>
  <c r="DB1220" i="12"/>
  <c r="S1221" i="12"/>
  <c r="AO1221" i="12"/>
  <c r="BI1221" i="12"/>
  <c r="CE1221" i="12"/>
  <c r="DA1221" i="12"/>
  <c r="P1222" i="12"/>
  <c r="AL1222" i="12"/>
  <c r="BH1222" i="12"/>
  <c r="CB1222" i="12"/>
  <c r="CX1222" i="12"/>
  <c r="O1223" i="12"/>
  <c r="AI1223" i="12"/>
  <c r="BE1223" i="12"/>
  <c r="CA1223" i="12"/>
  <c r="CU1223" i="12"/>
  <c r="L1224" i="12"/>
  <c r="AH1224" i="12"/>
  <c r="BB1224" i="12"/>
  <c r="BX1224" i="12"/>
  <c r="CT1224" i="12"/>
  <c r="I1225" i="12"/>
  <c r="AE1225" i="12"/>
  <c r="BA1225" i="12"/>
  <c r="BU1225" i="12"/>
  <c r="CQ1225" i="12"/>
  <c r="H1226" i="12"/>
  <c r="AB1226" i="12"/>
  <c r="AX1226" i="12"/>
  <c r="BT1226" i="12"/>
  <c r="CN1226" i="12"/>
  <c r="E1227" i="12"/>
  <c r="AA1227" i="12"/>
  <c r="AU1227" i="12"/>
  <c r="BM1227" i="12"/>
  <c r="CC1227" i="12"/>
  <c r="CS1227" i="12"/>
  <c r="D1228" i="12"/>
  <c r="T1228" i="12"/>
  <c r="AJ1228" i="12"/>
  <c r="AZ1228" i="12"/>
  <c r="BP1228" i="12"/>
  <c r="CF1228" i="12"/>
  <c r="CV1228" i="12"/>
  <c r="G1229" i="12"/>
  <c r="W1229" i="12"/>
  <c r="AM1229" i="12"/>
  <c r="BC1229" i="12"/>
  <c r="BS1229" i="12"/>
  <c r="CI1229" i="12"/>
  <c r="CQ1229" i="12"/>
  <c r="CY1229" i="12"/>
  <c r="DG1229" i="12"/>
  <c r="J1230" i="12"/>
  <c r="R1230" i="12"/>
  <c r="Z1230" i="12"/>
  <c r="AH1230" i="12"/>
  <c r="AP1230" i="12"/>
  <c r="AX1230" i="12"/>
  <c r="BF1230" i="12"/>
  <c r="BN1230" i="12"/>
  <c r="BV1230" i="12"/>
  <c r="CD1230" i="12"/>
  <c r="CL1230" i="12"/>
  <c r="CT1230" i="12"/>
  <c r="DB1230" i="12"/>
  <c r="E1231" i="12"/>
  <c r="M1231" i="12"/>
  <c r="U1231" i="12"/>
  <c r="AC1231" i="12"/>
  <c r="AK1231" i="12"/>
  <c r="AS1231" i="12"/>
  <c r="BA1231" i="12"/>
  <c r="BI1231" i="12"/>
  <c r="BQ1231" i="12"/>
  <c r="BY1231" i="12"/>
  <c r="CG1231" i="12"/>
  <c r="CO1231" i="12"/>
  <c r="CW1231" i="12"/>
  <c r="DE1231" i="12"/>
  <c r="H1232" i="12"/>
  <c r="P1232" i="12"/>
  <c r="X1232" i="12"/>
  <c r="AF1232" i="12"/>
  <c r="AN1232" i="12"/>
  <c r="AV1232" i="12"/>
  <c r="BD1232" i="12"/>
  <c r="BL1232" i="12"/>
  <c r="BT1232" i="12"/>
  <c r="CB1232" i="12"/>
  <c r="CJ1232" i="12"/>
  <c r="CR1232" i="12"/>
  <c r="CZ1232" i="12"/>
  <c r="DH1232" i="12"/>
  <c r="K1233" i="12"/>
  <c r="S1233" i="12"/>
  <c r="AA1233" i="12"/>
  <c r="AI1233" i="12"/>
  <c r="AQ1233" i="12"/>
  <c r="AY1233" i="12"/>
  <c r="BG1233" i="12"/>
  <c r="BO1233" i="12"/>
  <c r="BW1233" i="12"/>
  <c r="CE1233" i="12"/>
  <c r="CM1233" i="12"/>
  <c r="CU1233" i="12"/>
  <c r="DC1233" i="12"/>
  <c r="F1234" i="12"/>
  <c r="N1234" i="12"/>
  <c r="V1234" i="12"/>
  <c r="AD1234" i="12"/>
  <c r="AL1234" i="12"/>
  <c r="AT1234" i="12"/>
  <c r="BB1234" i="12"/>
  <c r="BJ1234" i="12"/>
  <c r="BR1234" i="12"/>
  <c r="BZ1234" i="12"/>
  <c r="CH1234" i="12"/>
  <c r="CP1234" i="12"/>
  <c r="CX1234" i="12"/>
  <c r="DF1234" i="12"/>
  <c r="I1235" i="12"/>
  <c r="Q1235" i="12"/>
  <c r="Y1235" i="12"/>
  <c r="AG1235" i="12"/>
  <c r="AO1235" i="12"/>
  <c r="AW1235" i="12"/>
  <c r="BE1235" i="12"/>
  <c r="BM1235" i="12"/>
  <c r="BU1235" i="12"/>
  <c r="CC1235" i="12"/>
  <c r="CK1235" i="12"/>
  <c r="CS1235" i="12"/>
  <c r="DA1235" i="12"/>
  <c r="BF1205" i="12"/>
  <c r="CB1205" i="12"/>
  <c r="CV1205" i="12"/>
  <c r="M1206" i="12"/>
  <c r="AI1206" i="12"/>
  <c r="BC1206" i="12"/>
  <c r="BY1206" i="12"/>
  <c r="CU1206" i="12"/>
  <c r="J1207" i="12"/>
  <c r="AF1207" i="12"/>
  <c r="BB1207" i="12"/>
  <c r="BV1207" i="12"/>
  <c r="CR1207" i="12"/>
  <c r="I1208" i="12"/>
  <c r="AC1208" i="12"/>
  <c r="AY1208" i="12"/>
  <c r="BU1208" i="12"/>
  <c r="CO1208" i="12"/>
  <c r="F1209" i="12"/>
  <c r="AB1209" i="12"/>
  <c r="AV1209" i="12"/>
  <c r="BR1209" i="12"/>
  <c r="CN1209" i="12"/>
  <c r="DH1209" i="12"/>
  <c r="Y1210" i="12"/>
  <c r="AU1210" i="12"/>
  <c r="BO1210" i="12"/>
  <c r="CK1210" i="12"/>
  <c r="DG1210" i="12"/>
  <c r="V1211" i="12"/>
  <c r="AR1211" i="12"/>
  <c r="BN1211" i="12"/>
  <c r="CH1211" i="12"/>
  <c r="DD1211" i="12"/>
  <c r="U1212" i="12"/>
  <c r="AO1212" i="12"/>
  <c r="BK1212" i="12"/>
  <c r="CG1212" i="12"/>
  <c r="DA1212" i="12"/>
  <c r="R1213" i="12"/>
  <c r="AN1213" i="12"/>
  <c r="BH1213" i="12"/>
  <c r="CD1213" i="12"/>
  <c r="CZ1213" i="12"/>
  <c r="O1214" i="12"/>
  <c r="AK1214" i="12"/>
  <c r="BG1214" i="12"/>
  <c r="CA1214" i="12"/>
  <c r="CW1214" i="12"/>
  <c r="N1215" i="12"/>
  <c r="AH1215" i="12"/>
  <c r="BD1215" i="12"/>
  <c r="BZ1215" i="12"/>
  <c r="CT1215" i="12"/>
  <c r="K1216" i="12"/>
  <c r="AG1216" i="12"/>
  <c r="BA1216" i="12"/>
  <c r="BW1216" i="12"/>
  <c r="CS1216" i="12"/>
  <c r="H1217" i="12"/>
  <c r="AD1217" i="12"/>
  <c r="AZ1217" i="12"/>
  <c r="BT1217" i="12"/>
  <c r="CP1217" i="12"/>
  <c r="G1218" i="12"/>
  <c r="AA1218" i="12"/>
  <c r="AW1218" i="12"/>
  <c r="BS1218" i="12"/>
  <c r="CM1218" i="12"/>
  <c r="D1219" i="12"/>
  <c r="Z1219" i="12"/>
  <c r="AT1219" i="12"/>
  <c r="BP1219" i="12"/>
  <c r="CL1219" i="12"/>
  <c r="DF1219" i="12"/>
  <c r="W1220" i="12"/>
  <c r="AS1220" i="12"/>
  <c r="BM1220" i="12"/>
  <c r="CI1220" i="12"/>
  <c r="DE1220" i="12"/>
  <c r="T1221" i="12"/>
  <c r="AP1221" i="12"/>
  <c r="BL1221" i="12"/>
  <c r="CF1221" i="12"/>
  <c r="DB1221" i="12"/>
  <c r="S1222" i="12"/>
  <c r="AM1222" i="12"/>
  <c r="BI1222" i="12"/>
  <c r="CE1222" i="12"/>
  <c r="CY1222" i="12"/>
  <c r="P1223" i="12"/>
  <c r="AL1223" i="12"/>
  <c r="BF1223" i="12"/>
  <c r="CB1223" i="12"/>
  <c r="CX1223" i="12"/>
  <c r="M1224" i="12"/>
  <c r="AI1224" i="12"/>
  <c r="BE1224" i="12"/>
  <c r="BY1224" i="12"/>
  <c r="CU1224" i="12"/>
  <c r="L1225" i="12"/>
  <c r="AF1225" i="12"/>
  <c r="BB1225" i="12"/>
  <c r="BX1225" i="12"/>
  <c r="CR1225" i="12"/>
  <c r="I1226" i="12"/>
  <c r="AE1226" i="12"/>
  <c r="AY1226" i="12"/>
  <c r="BU1226" i="12"/>
  <c r="CQ1226" i="12"/>
  <c r="F1227" i="12"/>
  <c r="AB1227" i="12"/>
  <c r="AX1227" i="12"/>
  <c r="BN1227" i="12"/>
  <c r="CD1227" i="12"/>
  <c r="CT1227" i="12"/>
  <c r="E1228" i="12"/>
  <c r="U1228" i="12"/>
  <c r="AK1228" i="12"/>
  <c r="BA1228" i="12"/>
  <c r="BQ1228" i="12"/>
  <c r="CG1228" i="12"/>
  <c r="CW1228" i="12"/>
  <c r="H1229" i="12"/>
  <c r="X1229" i="12"/>
  <c r="AN1229" i="12"/>
  <c r="BD1229" i="12"/>
  <c r="BT1229" i="12"/>
  <c r="CJ1229" i="12"/>
  <c r="CR1229" i="12"/>
  <c r="CZ1229" i="12"/>
  <c r="DH1229" i="12"/>
  <c r="K1230" i="12"/>
  <c r="S1230" i="12"/>
  <c r="AA1230" i="12"/>
  <c r="AI1230" i="12"/>
  <c r="AQ1230" i="12"/>
  <c r="AY1230" i="12"/>
  <c r="BG1230" i="12"/>
  <c r="BO1230" i="12"/>
  <c r="BW1230" i="12"/>
  <c r="CE1230" i="12"/>
  <c r="CM1230" i="12"/>
  <c r="CU1230" i="12"/>
  <c r="DC1230" i="12"/>
  <c r="F1231" i="12"/>
  <c r="N1231" i="12"/>
  <c r="V1231" i="12"/>
  <c r="AD1231" i="12"/>
  <c r="AL1231" i="12"/>
  <c r="AT1231" i="12"/>
  <c r="BB1231" i="12"/>
  <c r="BJ1231" i="12"/>
  <c r="BR1231" i="12"/>
  <c r="BZ1231" i="12"/>
  <c r="CH1231" i="12"/>
  <c r="CP1231" i="12"/>
  <c r="CX1231" i="12"/>
  <c r="DF1231" i="12"/>
  <c r="I1232" i="12"/>
  <c r="Q1232" i="12"/>
  <c r="Y1232" i="12"/>
  <c r="AG1232" i="12"/>
  <c r="AO1232" i="12"/>
  <c r="AW1232" i="12"/>
  <c r="BE1232" i="12"/>
  <c r="BM1232" i="12"/>
  <c r="BU1232" i="12"/>
  <c r="CC1232" i="12"/>
  <c r="CK1232" i="12"/>
  <c r="CS1232" i="12"/>
  <c r="DA1232" i="12"/>
  <c r="D1233" i="12"/>
  <c r="L1233" i="12"/>
  <c r="T1233" i="12"/>
  <c r="AB1233" i="12"/>
  <c r="AJ1233" i="12"/>
  <c r="AR1233" i="12"/>
  <c r="AZ1233" i="12"/>
  <c r="BH1233" i="12"/>
  <c r="BP1233" i="12"/>
  <c r="BX1233" i="12"/>
  <c r="CF1233" i="12"/>
  <c r="CN1233" i="12"/>
  <c r="CV1233" i="12"/>
  <c r="DD1233" i="12"/>
  <c r="G1234" i="12"/>
  <c r="O1234" i="12"/>
  <c r="W1234" i="12"/>
  <c r="AE1234" i="12"/>
  <c r="AM1234" i="12"/>
  <c r="AU1234" i="12"/>
  <c r="BC1234" i="12"/>
  <c r="BK1234" i="12"/>
  <c r="BS1234" i="12"/>
  <c r="CA1234" i="12"/>
  <c r="CI1234" i="12"/>
  <c r="CQ1234" i="12"/>
  <c r="CY1234" i="12"/>
  <c r="DG1234" i="12"/>
  <c r="J1235" i="12"/>
  <c r="R1235" i="12"/>
  <c r="Z1235" i="12"/>
  <c r="AH1235" i="12"/>
  <c r="AP1235" i="12"/>
  <c r="AX1235" i="12"/>
  <c r="BF1235" i="12"/>
  <c r="BN1235" i="12"/>
  <c r="BV1235" i="12"/>
  <c r="CD1235" i="12"/>
  <c r="CL1235" i="12"/>
  <c r="CT1235" i="12"/>
  <c r="DB1235" i="12"/>
  <c r="BI1205" i="12"/>
  <c r="CE1205" i="12"/>
  <c r="DA1205" i="12"/>
  <c r="P1206" i="12"/>
  <c r="AL1206" i="12"/>
  <c r="BH1206" i="12"/>
  <c r="CB1206" i="12"/>
  <c r="CX1206" i="12"/>
  <c r="O1207" i="12"/>
  <c r="AI1207" i="12"/>
  <c r="BE1207" i="12"/>
  <c r="CA1207" i="12"/>
  <c r="CU1207" i="12"/>
  <c r="L1208" i="12"/>
  <c r="AH1208" i="12"/>
  <c r="BB1208" i="12"/>
  <c r="BX1208" i="12"/>
  <c r="CT1208" i="12"/>
  <c r="I1209" i="12"/>
  <c r="AE1209" i="12"/>
  <c r="BA1209" i="12"/>
  <c r="BU1209" i="12"/>
  <c r="CQ1209" i="12"/>
  <c r="H1210" i="12"/>
  <c r="AB1210" i="12"/>
  <c r="AX1210" i="12"/>
  <c r="BT1210" i="12"/>
  <c r="CN1210" i="12"/>
  <c r="E1211" i="12"/>
  <c r="AA1211" i="12"/>
  <c r="AU1211" i="12"/>
  <c r="BQ1211" i="12"/>
  <c r="CM1211" i="12"/>
  <c r="DG1211" i="12"/>
  <c r="X1212" i="12"/>
  <c r="AT1212" i="12"/>
  <c r="BN1212" i="12"/>
  <c r="CJ1212" i="12"/>
  <c r="DF1212" i="12"/>
  <c r="U1213" i="12"/>
  <c r="AQ1213" i="12"/>
  <c r="BM1213" i="12"/>
  <c r="CG1213" i="12"/>
  <c r="DC1213" i="12"/>
  <c r="T1214" i="12"/>
  <c r="AN1214" i="12"/>
  <c r="BJ1214" i="12"/>
  <c r="CF1214" i="12"/>
  <c r="CZ1214" i="12"/>
  <c r="Q1215" i="12"/>
  <c r="AM1215" i="12"/>
  <c r="BG1215" i="12"/>
  <c r="CC1215" i="12"/>
  <c r="CY1215" i="12"/>
  <c r="N1216" i="12"/>
  <c r="AJ1216" i="12"/>
  <c r="BF1216" i="12"/>
  <c r="BZ1216" i="12"/>
  <c r="CV1216" i="12"/>
  <c r="M1217" i="12"/>
  <c r="AG1217" i="12"/>
  <c r="BC1217" i="12"/>
  <c r="BY1217" i="12"/>
  <c r="CS1217" i="12"/>
  <c r="J1218" i="12"/>
  <c r="AF1218" i="12"/>
  <c r="AZ1218" i="12"/>
  <c r="BV1218" i="12"/>
  <c r="CR1218" i="12"/>
  <c r="G1219" i="12"/>
  <c r="AC1219" i="12"/>
  <c r="AY1219" i="12"/>
  <c r="BS1219" i="12"/>
  <c r="CO1219" i="12"/>
  <c r="F1220" i="12"/>
  <c r="Z1220" i="12"/>
  <c r="AV1220" i="12"/>
  <c r="BR1220" i="12"/>
  <c r="CL1220" i="12"/>
  <c r="DH1220" i="12"/>
  <c r="Y1221" i="12"/>
  <c r="AS1221" i="12"/>
  <c r="BO1221" i="12"/>
  <c r="CK1221" i="12"/>
  <c r="DE1221" i="12"/>
  <c r="V1222" i="12"/>
  <c r="AR1222" i="12"/>
  <c r="BL1222" i="12"/>
  <c r="CH1222" i="12"/>
  <c r="DD1222" i="12"/>
  <c r="S1223" i="12"/>
  <c r="AO1223" i="12"/>
  <c r="BK1223" i="12"/>
  <c r="CE1223" i="12"/>
  <c r="DA1223" i="12"/>
  <c r="R1224" i="12"/>
  <c r="AL1224" i="12"/>
  <c r="BH1224" i="12"/>
  <c r="CD1224" i="12"/>
  <c r="CX1224" i="12"/>
  <c r="O1225" i="12"/>
  <c r="AK1225" i="12"/>
  <c r="BE1225" i="12"/>
  <c r="CA1225" i="12"/>
  <c r="CW1225" i="12"/>
  <c r="L1226" i="12"/>
  <c r="AH1226" i="12"/>
  <c r="BD1226" i="12"/>
  <c r="BX1226" i="12"/>
  <c r="CT1226" i="12"/>
  <c r="K1227" i="12"/>
  <c r="AE1227" i="12"/>
  <c r="BA1227" i="12"/>
  <c r="BQ1227" i="12"/>
  <c r="CG1227" i="12"/>
  <c r="CW1227" i="12"/>
  <c r="H1228" i="12"/>
  <c r="X1228" i="12"/>
  <c r="AN1228" i="12"/>
  <c r="BD1228" i="12"/>
  <c r="BT1228" i="12"/>
  <c r="CJ1228" i="12"/>
  <c r="CZ1228" i="12"/>
  <c r="K1229" i="12"/>
  <c r="AA1229" i="12"/>
  <c r="AQ1229" i="12"/>
  <c r="BG1229" i="12"/>
  <c r="BW1229" i="12"/>
  <c r="CK1229" i="12"/>
  <c r="CS1229" i="12"/>
  <c r="DA1229" i="12"/>
  <c r="D1230" i="12"/>
  <c r="L1230" i="12"/>
  <c r="T1230" i="12"/>
  <c r="AB1230" i="12"/>
  <c r="AJ1230" i="12"/>
  <c r="AR1230" i="12"/>
  <c r="AZ1230" i="12"/>
  <c r="BH1230" i="12"/>
  <c r="BP1230" i="12"/>
  <c r="BX1230" i="12"/>
  <c r="CF1230" i="12"/>
  <c r="CN1230" i="12"/>
  <c r="CV1230" i="12"/>
  <c r="DD1230" i="12"/>
  <c r="G1231" i="12"/>
  <c r="O1231" i="12"/>
  <c r="W1231" i="12"/>
  <c r="AE1231" i="12"/>
  <c r="AM1231" i="12"/>
  <c r="AU1231" i="12"/>
  <c r="BC1231" i="12"/>
  <c r="BK1231" i="12"/>
  <c r="BS1231" i="12"/>
  <c r="CA1231" i="12"/>
  <c r="CI1231" i="12"/>
  <c r="CQ1231" i="12"/>
  <c r="CY1231" i="12"/>
  <c r="DG1231" i="12"/>
  <c r="J1232" i="12"/>
  <c r="R1232" i="12"/>
  <c r="Z1232" i="12"/>
  <c r="AH1232" i="12"/>
  <c r="AP1232" i="12"/>
  <c r="AX1232" i="12"/>
  <c r="BF1232" i="12"/>
  <c r="BN1232" i="12"/>
  <c r="BV1232" i="12"/>
  <c r="CD1232" i="12"/>
  <c r="CL1232" i="12"/>
  <c r="CT1232" i="12"/>
  <c r="DB1232" i="12"/>
  <c r="E1233" i="12"/>
  <c r="M1233" i="12"/>
  <c r="U1233" i="12"/>
  <c r="AC1233" i="12"/>
  <c r="AK1233" i="12"/>
  <c r="AS1233" i="12"/>
  <c r="BA1233" i="12"/>
  <c r="BI1233" i="12"/>
  <c r="BQ1233" i="12"/>
  <c r="BY1233" i="12"/>
  <c r="CG1233" i="12"/>
  <c r="CO1233" i="12"/>
  <c r="CW1233" i="12"/>
  <c r="DE1233" i="12"/>
  <c r="H1234" i="12"/>
  <c r="P1234" i="12"/>
  <c r="X1234" i="12"/>
  <c r="AF1234" i="12"/>
  <c r="AN1234" i="12"/>
  <c r="AV1234" i="12"/>
  <c r="BD1234" i="12"/>
  <c r="BL1234" i="12"/>
  <c r="BT1234" i="12"/>
  <c r="CB1234" i="12"/>
  <c r="CJ1234" i="12"/>
  <c r="CR1234" i="12"/>
  <c r="CZ1234" i="12"/>
  <c r="DH1234" i="12"/>
  <c r="K1235" i="12"/>
  <c r="S1235" i="12"/>
  <c r="AA1235" i="12"/>
  <c r="AI1235" i="12"/>
  <c r="AQ1235" i="12"/>
  <c r="AY1235" i="12"/>
  <c r="BG1235" i="12"/>
  <c r="BO1235" i="12"/>
  <c r="BW1235" i="12"/>
  <c r="CE1235" i="12"/>
  <c r="CM1235" i="12"/>
  <c r="CU1235" i="12"/>
  <c r="DC1235" i="12"/>
  <c r="BO1130" i="12"/>
  <c r="DH1129" i="12"/>
  <c r="AV1129" i="12"/>
  <c r="CO1128" i="12"/>
  <c r="AC1128" i="12"/>
  <c r="BV1127" i="12"/>
  <c r="J1127" i="12"/>
  <c r="CB1132" i="12"/>
  <c r="P1132" i="12"/>
  <c r="BI1131" i="12"/>
  <c r="DB1130" i="12"/>
  <c r="AP1130" i="12"/>
  <c r="CI1129" i="12"/>
  <c r="W1129" i="12"/>
  <c r="BP1128" i="12"/>
  <c r="D1128" i="12"/>
  <c r="AW1127" i="12"/>
  <c r="J1133" i="12"/>
  <c r="BC1132" i="12"/>
  <c r="CV1131" i="12"/>
  <c r="AJ1131" i="12"/>
  <c r="CC1130" i="12"/>
  <c r="Q1130" i="12"/>
  <c r="BJ1129" i="12"/>
  <c r="DC1128" i="12"/>
  <c r="AQ1128" i="12"/>
  <c r="CJ1127" i="12"/>
  <c r="X1127" i="12"/>
  <c r="CP1132" i="12"/>
  <c r="AD1132" i="12"/>
  <c r="BW1131" i="12"/>
  <c r="K1131" i="12"/>
  <c r="BD1130" i="12"/>
  <c r="CW1129" i="12"/>
  <c r="AK1129" i="12"/>
  <c r="CD1128" i="12"/>
  <c r="R1128" i="12"/>
  <c r="BK1127" i="12"/>
  <c r="X1133" i="12"/>
  <c r="BQ1132" i="12"/>
  <c r="E1132" i="12"/>
  <c r="AX1131" i="12"/>
  <c r="CQ1130" i="12"/>
  <c r="AE1130" i="12"/>
  <c r="BX1129" i="12"/>
  <c r="L1129" i="12"/>
  <c r="BE1128" i="12"/>
  <c r="CX1127" i="12"/>
  <c r="AL1127" i="12"/>
  <c r="DD1132" i="12"/>
  <c r="AR1132" i="12"/>
  <c r="CK1131" i="12"/>
  <c r="Y1131" i="12"/>
  <c r="BR1130" i="12"/>
  <c r="F1130" i="12"/>
  <c r="AY1129" i="12"/>
  <c r="CR1128" i="12"/>
  <c r="AF1128" i="12"/>
  <c r="BY1127" i="12"/>
  <c r="M1127" i="12"/>
  <c r="CE1132" i="12"/>
  <c r="S1132" i="12"/>
  <c r="BL1131" i="12"/>
  <c r="DE1130" i="12"/>
  <c r="AS1130" i="12"/>
  <c r="CL1129" i="12"/>
  <c r="Z1129" i="12"/>
  <c r="BS1128" i="12"/>
  <c r="G1128" i="12"/>
  <c r="AZ1127" i="12"/>
  <c r="BG1130" i="12"/>
  <c r="CZ1129" i="12"/>
  <c r="AN1129" i="12"/>
  <c r="CG1128" i="12"/>
  <c r="U1128" i="12"/>
  <c r="BN1127" i="12"/>
  <c r="AA1133" i="12"/>
  <c r="BT1132" i="12"/>
  <c r="H1132" i="12"/>
  <c r="BA1131" i="12"/>
  <c r="CT1130" i="12"/>
  <c r="AH1130" i="12"/>
  <c r="CA1129" i="12"/>
  <c r="O1129" i="12"/>
  <c r="BH1128" i="12"/>
  <c r="DA1127" i="12"/>
  <c r="AO1127" i="12"/>
  <c r="DG1132" i="12"/>
  <c r="AU1132" i="12"/>
  <c r="CN1131" i="12"/>
  <c r="AB1131" i="12"/>
  <c r="BU1130" i="12"/>
  <c r="I1130" i="12"/>
  <c r="BB1129" i="12"/>
  <c r="CU1128" i="12"/>
  <c r="AI1128" i="12"/>
  <c r="CB1127" i="12"/>
  <c r="P1127" i="12"/>
  <c r="CH1132" i="12"/>
  <c r="V1132" i="12"/>
  <c r="BO1131" i="12"/>
  <c r="DH1130" i="12"/>
  <c r="AV1130" i="12"/>
  <c r="CO1129" i="12"/>
  <c r="AC1129" i="12"/>
  <c r="BV1128" i="12"/>
  <c r="J1128" i="12"/>
  <c r="BC1127" i="12"/>
  <c r="P1133" i="12"/>
  <c r="BI1132" i="12"/>
  <c r="DB1131" i="12"/>
  <c r="AP1131" i="12"/>
  <c r="CI1130" i="12"/>
  <c r="W1130" i="12"/>
  <c r="BP1129" i="12"/>
  <c r="D1129" i="12"/>
  <c r="AW1128" i="12"/>
  <c r="CP1127" i="12"/>
  <c r="AD1127" i="12"/>
  <c r="CV1132" i="12"/>
  <c r="AJ1132" i="12"/>
  <c r="CC1131" i="12"/>
  <c r="Q1131" i="12"/>
  <c r="BJ1130" i="12"/>
  <c r="DC1129" i="12"/>
  <c r="AQ1129" i="12"/>
  <c r="CJ1128" i="12"/>
  <c r="X1128" i="12"/>
  <c r="BQ1127" i="12"/>
  <c r="E1127" i="12"/>
  <c r="BW1132" i="12"/>
  <c r="K1132" i="12"/>
  <c r="BD1131" i="12"/>
  <c r="CW1130" i="12"/>
  <c r="AK1130" i="12"/>
  <c r="CD1129" i="12"/>
  <c r="R1129" i="12"/>
  <c r="BK1128" i="12"/>
  <c r="DD1127" i="12"/>
  <c r="AR1127" i="12"/>
  <c r="AY1130" i="12"/>
  <c r="CR1129" i="12"/>
  <c r="AF1129" i="12"/>
  <c r="BY1128" i="12"/>
  <c r="M1128" i="12"/>
  <c r="BF1127" i="12"/>
  <c r="S1133" i="12"/>
  <c r="BL1132" i="12"/>
  <c r="DE1131" i="12"/>
  <c r="AS1131" i="12"/>
  <c r="CL1130" i="12"/>
  <c r="Z1130" i="12"/>
  <c r="BS1129" i="12"/>
  <c r="G1129" i="12"/>
  <c r="AZ1128" i="12"/>
  <c r="CS1127" i="12"/>
  <c r="AG1127" i="12"/>
  <c r="CY1132" i="12"/>
  <c r="AM1132" i="12"/>
  <c r="CF1131" i="12"/>
  <c r="T1131" i="12"/>
  <c r="BM1130" i="12"/>
  <c r="DF1129" i="12"/>
  <c r="AT1129" i="12"/>
  <c r="CM1128" i="12"/>
  <c r="AA1128" i="12"/>
  <c r="BT1127" i="12"/>
  <c r="H1127" i="12"/>
  <c r="BZ1132" i="12"/>
  <c r="N1132" i="12"/>
  <c r="BG1131" i="12"/>
  <c r="CZ1130" i="12"/>
  <c r="AN1130" i="12"/>
  <c r="CG1129" i="12"/>
  <c r="U1129" i="12"/>
  <c r="BN1128" i="12"/>
  <c r="DG1127" i="12"/>
  <c r="AU1127" i="12"/>
  <c r="H1133" i="12"/>
  <c r="BA1132" i="12"/>
  <c r="CT1131" i="12"/>
  <c r="AH1131" i="12"/>
  <c r="CA1130" i="12"/>
  <c r="O1130" i="12"/>
  <c r="BH1129" i="12"/>
  <c r="DA1128" i="12"/>
  <c r="AO1128" i="12"/>
  <c r="CH1127" i="12"/>
  <c r="V1127" i="12"/>
  <c r="CN1132" i="12"/>
  <c r="AB1132" i="12"/>
  <c r="BU1131" i="12"/>
  <c r="I1131" i="12"/>
  <c r="BB1130" i="12"/>
  <c r="CU1129" i="12"/>
  <c r="AI1129" i="12"/>
  <c r="CB1128" i="12"/>
  <c r="P1128" i="12"/>
  <c r="BI1127" i="12"/>
  <c r="V1133" i="12"/>
  <c r="BO1132" i="12"/>
  <c r="DH1131" i="12"/>
  <c r="AV1131" i="12"/>
  <c r="CO1130" i="12"/>
  <c r="AC1130" i="12"/>
  <c r="BV1129" i="12"/>
  <c r="J1129" i="12"/>
  <c r="BC1128" i="12"/>
  <c r="CV1127" i="12"/>
  <c r="AJ1127" i="12"/>
  <c r="AQ1130" i="12"/>
  <c r="CJ1129" i="12"/>
  <c r="X1129" i="12"/>
  <c r="BQ1128" i="12"/>
  <c r="E1128" i="12"/>
  <c r="AX1127" i="12"/>
  <c r="K1133" i="12"/>
  <c r="BD1132" i="12"/>
  <c r="CW1131" i="12"/>
  <c r="AK1131" i="12"/>
  <c r="CD1130" i="12"/>
  <c r="R1130" i="12"/>
  <c r="BK1129" i="12"/>
  <c r="DD1128" i="12"/>
  <c r="AR1128" i="12"/>
  <c r="CK1127" i="12"/>
  <c r="Y1127" i="12"/>
  <c r="CQ1132" i="12"/>
  <c r="AE1132" i="12"/>
  <c r="BX1131" i="12"/>
  <c r="L1131" i="12"/>
  <c r="BE1130" i="12"/>
  <c r="CX1129" i="12"/>
  <c r="AL1129" i="12"/>
  <c r="CE1128" i="12"/>
  <c r="S1128" i="12"/>
  <c r="BL1127" i="12"/>
  <c r="Y1133" i="12"/>
  <c r="BR1132" i="12"/>
  <c r="F1132" i="12"/>
  <c r="AY1131" i="12"/>
  <c r="CR1130" i="12"/>
  <c r="AF1130" i="12"/>
  <c r="BY1129" i="12"/>
  <c r="M1129" i="12"/>
  <c r="BF1128" i="12"/>
  <c r="CY1127" i="12"/>
  <c r="AM1127" i="12"/>
  <c r="DE1132" i="12"/>
  <c r="AS1132" i="12"/>
  <c r="CL1131" i="12"/>
  <c r="Z1131" i="12"/>
  <c r="BS1130" i="12"/>
  <c r="G1130" i="12"/>
  <c r="AZ1129" i="12"/>
  <c r="CS1128" i="12"/>
  <c r="AG1128" i="12"/>
  <c r="BZ1127" i="12"/>
  <c r="N1127" i="12"/>
  <c r="CF1132" i="12"/>
  <c r="T1132" i="12"/>
  <c r="BM1131" i="12"/>
  <c r="DF1130" i="12"/>
  <c r="AT1130" i="12"/>
  <c r="CM1129" i="12"/>
  <c r="AA1129" i="12"/>
  <c r="BT1128" i="12"/>
  <c r="H1128" i="12"/>
  <c r="BA1127" i="12"/>
  <c r="N1133" i="12"/>
  <c r="BG1132" i="12"/>
  <c r="CZ1131" i="12"/>
  <c r="AN1131" i="12"/>
  <c r="CG1130" i="12"/>
  <c r="U1130" i="12"/>
  <c r="BN1129" i="12"/>
  <c r="DG1128" i="12"/>
  <c r="AU1128" i="12"/>
  <c r="CN1127" i="12"/>
  <c r="AB1127" i="12"/>
  <c r="AI1130" i="12"/>
  <c r="CB1129" i="12"/>
  <c r="P1129" i="12"/>
  <c r="BI1128" i="12"/>
  <c r="DB1127" i="12"/>
  <c r="AP1127" i="12"/>
  <c r="DH1132" i="12"/>
  <c r="AV1132" i="12"/>
  <c r="CO1131" i="12"/>
  <c r="AC1131" i="12"/>
  <c r="BV1130" i="12"/>
  <c r="J1130" i="12"/>
  <c r="BC1129" i="12"/>
  <c r="CV1128" i="12"/>
  <c r="AJ1128" i="12"/>
  <c r="CC1127" i="12"/>
  <c r="Q1127" i="12"/>
  <c r="CI1132" i="12"/>
  <c r="W1132" i="12"/>
  <c r="BP1131" i="12"/>
  <c r="D1131" i="12"/>
  <c r="AW1130" i="12"/>
  <c r="CP1129" i="12"/>
  <c r="AD1129" i="12"/>
  <c r="BW1128" i="12"/>
  <c r="K1128" i="12"/>
  <c r="BD1127" i="12"/>
  <c r="Q1133" i="12"/>
  <c r="BJ1132" i="12"/>
  <c r="DC1131" i="12"/>
  <c r="AQ1131" i="12"/>
  <c r="CJ1130" i="12"/>
  <c r="X1130" i="12"/>
  <c r="BQ1129" i="12"/>
  <c r="E1129" i="12"/>
  <c r="AX1128" i="12"/>
  <c r="CQ1127" i="12"/>
  <c r="AE1127" i="12"/>
  <c r="CW1132" i="12"/>
  <c r="AK1132" i="12"/>
  <c r="CD1131" i="12"/>
  <c r="R1131" i="12"/>
  <c r="BK1130" i="12"/>
  <c r="DD1129" i="12"/>
  <c r="AR1129" i="12"/>
  <c r="CK1128" i="12"/>
  <c r="Y1128" i="12"/>
  <c r="BR1127" i="12"/>
  <c r="F1127" i="12"/>
  <c r="BX1132" i="12"/>
  <c r="L1132" i="12"/>
  <c r="BE1131" i="12"/>
  <c r="CX1130" i="12"/>
  <c r="AL1130" i="12"/>
  <c r="CE1129" i="12"/>
  <c r="S1129" i="12"/>
  <c r="BL1128" i="12"/>
  <c r="DE1127" i="12"/>
  <c r="AS1127" i="12"/>
  <c r="F1133" i="12"/>
  <c r="AY1132" i="12"/>
  <c r="CR1131" i="12"/>
  <c r="AF1131" i="12"/>
  <c r="BY1130" i="12"/>
  <c r="M1130" i="12"/>
  <c r="BF1129" i="12"/>
  <c r="CY1128" i="12"/>
  <c r="AM1128" i="12"/>
  <c r="CF1127" i="12"/>
  <c r="T1127" i="12"/>
  <c r="AA1130" i="12"/>
  <c r="BT1129" i="12"/>
  <c r="H1129" i="12"/>
  <c r="BA1128" i="12"/>
  <c r="CT1127" i="12"/>
  <c r="AH1127" i="12"/>
  <c r="CZ1132" i="12"/>
  <c r="AN1132" i="12"/>
  <c r="CG1131" i="12"/>
  <c r="U1131" i="12"/>
  <c r="BN1130" i="12"/>
  <c r="DG1129" i="12"/>
  <c r="AU1129" i="12"/>
  <c r="CN1128" i="12"/>
  <c r="AB1128" i="12"/>
  <c r="BU1127" i="12"/>
  <c r="I1127" i="12"/>
  <c r="CA1132" i="12"/>
  <c r="O1132" i="12"/>
  <c r="BH1131" i="12"/>
  <c r="DA1130" i="12"/>
  <c r="AO1130" i="12"/>
  <c r="CH1129" i="12"/>
  <c r="V1129" i="12"/>
  <c r="BO1128" i="12"/>
  <c r="DH1127" i="12"/>
  <c r="AV1127" i="12"/>
  <c r="I1133" i="12"/>
  <c r="BB1132" i="12"/>
  <c r="CU1131" i="12"/>
  <c r="AI1131" i="12"/>
  <c r="CB1130" i="12"/>
  <c r="P1130" i="12"/>
  <c r="BI1129" i="12"/>
  <c r="DB1128" i="12"/>
  <c r="AP1128" i="12"/>
  <c r="CI1127" i="12"/>
  <c r="W1127" i="12"/>
  <c r="CO1132" i="12"/>
  <c r="AC1132" i="12"/>
  <c r="BV1131" i="12"/>
  <c r="J1131" i="12"/>
  <c r="BC1130" i="12"/>
  <c r="CV1129" i="12"/>
  <c r="AJ1129" i="12"/>
  <c r="CC1128" i="12"/>
  <c r="Q1128" i="12"/>
  <c r="BJ1127" i="12"/>
  <c r="W1133" i="12"/>
  <c r="BP1132" i="12"/>
  <c r="D1132" i="12"/>
  <c r="AW1131" i="12"/>
  <c r="CP1130" i="12"/>
  <c r="AD1130" i="12"/>
  <c r="BW1129" i="12"/>
  <c r="K1129" i="12"/>
  <c r="BD1128" i="12"/>
  <c r="CW1127" i="12"/>
  <c r="AK1127" i="12"/>
  <c r="DC1132" i="12"/>
  <c r="AQ1132" i="12"/>
  <c r="CJ1131" i="12"/>
  <c r="X1131" i="12"/>
  <c r="BQ1130" i="12"/>
  <c r="E1130" i="12"/>
  <c r="AX1129" i="12"/>
  <c r="CQ1128" i="12"/>
  <c r="AE1128" i="12"/>
  <c r="BX1127" i="12"/>
  <c r="L1127" i="12"/>
  <c r="S1130" i="12"/>
  <c r="BL1129" i="12"/>
  <c r="DE1128" i="12"/>
  <c r="AS1128" i="12"/>
  <c r="CL1127" i="12"/>
  <c r="Z1127" i="12"/>
  <c r="CR1132" i="12"/>
  <c r="AF1132" i="12"/>
  <c r="BY1131" i="12"/>
  <c r="M1131" i="12"/>
  <c r="BF1130" i="12"/>
  <c r="CY1129" i="12"/>
  <c r="AM1129" i="12"/>
  <c r="CF1128" i="12"/>
  <c r="T1128" i="12"/>
  <c r="BM1127" i="12"/>
  <c r="Z1133" i="12"/>
  <c r="BS1132" i="12"/>
  <c r="G1132" i="12"/>
  <c r="AZ1131" i="12"/>
  <c r="CS1130" i="12"/>
  <c r="AG1130" i="12"/>
  <c r="BZ1129" i="12"/>
  <c r="N1129" i="12"/>
  <c r="BG1128" i="12"/>
  <c r="CZ1127" i="12"/>
  <c r="AN1127" i="12"/>
  <c r="DF1132" i="12"/>
  <c r="AT1132" i="12"/>
  <c r="CM1131" i="12"/>
  <c r="AA1131" i="12"/>
  <c r="BT1130" i="12"/>
  <c r="H1130" i="12"/>
  <c r="BA1129" i="12"/>
  <c r="CT1128" i="12"/>
  <c r="AH1128" i="12"/>
  <c r="CA1127" i="12"/>
  <c r="O1127" i="12"/>
  <c r="CG1132" i="12"/>
  <c r="U1132" i="12"/>
  <c r="BN1131" i="12"/>
  <c r="DG1130" i="12"/>
  <c r="AU1130" i="12"/>
  <c r="CN1129" i="12"/>
  <c r="AB1129" i="12"/>
  <c r="BU1128" i="12"/>
  <c r="I1128" i="12"/>
  <c r="BB1127" i="12"/>
  <c r="O1133" i="12"/>
  <c r="BH1132" i="12"/>
  <c r="DA1131" i="12"/>
  <c r="AO1131" i="12"/>
  <c r="CH1130" i="12"/>
  <c r="V1130" i="12"/>
  <c r="BO1129" i="12"/>
  <c r="DH1128" i="12"/>
  <c r="AV1128" i="12"/>
  <c r="CO1127" i="12"/>
  <c r="AC1127" i="12"/>
  <c r="CU1132" i="12"/>
  <c r="AI1132" i="12"/>
  <c r="CB1131" i="12"/>
  <c r="P1131" i="12"/>
  <c r="BI1130" i="12"/>
  <c r="DB1129" i="12"/>
  <c r="AP1129" i="12"/>
  <c r="CI1128" i="12"/>
  <c r="W1128" i="12"/>
  <c r="BP1127" i="12"/>
  <c r="K1130" i="12"/>
  <c r="BD1129" i="12"/>
  <c r="CW1128" i="12"/>
  <c r="AK1128" i="12"/>
  <c r="CD1127" i="12"/>
  <c r="R1127" i="12"/>
  <c r="CJ1132" i="12"/>
  <c r="X1132" i="12"/>
  <c r="BQ1131" i="12"/>
  <c r="E1131" i="12"/>
  <c r="AX1130" i="12"/>
  <c r="CQ1129" i="12"/>
  <c r="AE1129" i="12"/>
  <c r="BX1128" i="12"/>
  <c r="L1128" i="12"/>
  <c r="BE1127" i="12"/>
  <c r="R1133" i="12"/>
  <c r="BK1132" i="12"/>
  <c r="DD1131" i="12"/>
  <c r="AR1131" i="12"/>
  <c r="CK1130" i="12"/>
  <c r="Y1130" i="12"/>
  <c r="BR1129" i="12"/>
  <c r="F1129" i="12"/>
  <c r="AY1128" i="12"/>
  <c r="CR1127" i="12"/>
  <c r="AF1127" i="12"/>
  <c r="CX1132" i="12"/>
  <c r="AL1132" i="12"/>
  <c r="CE1131" i="12"/>
  <c r="S1131" i="12"/>
  <c r="BL1130" i="12"/>
  <c r="DE1129" i="12"/>
  <c r="AS1129" i="12"/>
  <c r="CL1128" i="12"/>
  <c r="Z1128" i="12"/>
  <c r="BS1127" i="12"/>
  <c r="G1127" i="12"/>
  <c r="BY1132" i="12"/>
  <c r="M1132" i="12"/>
  <c r="BF1131" i="12"/>
  <c r="CY1130" i="12"/>
  <c r="AM1130" i="12"/>
  <c r="CF1129" i="12"/>
  <c r="T1129" i="12"/>
  <c r="BM1128" i="12"/>
  <c r="DF1127" i="12"/>
  <c r="AT1127" i="12"/>
  <c r="G1133" i="12"/>
  <c r="AZ1132" i="12"/>
  <c r="CS1131" i="12"/>
  <c r="AG1131" i="12"/>
  <c r="BZ1130" i="12"/>
  <c r="N1130" i="12"/>
  <c r="BG1129" i="12"/>
  <c r="CZ1128" i="12"/>
  <c r="AN1128" i="12"/>
  <c r="CG1127" i="12"/>
  <c r="U1127" i="12"/>
  <c r="CM1132" i="12"/>
  <c r="AA1132" i="12"/>
  <c r="BT1131" i="12"/>
  <c r="H1131" i="12"/>
  <c r="BA1130" i="12"/>
  <c r="CT1129" i="12"/>
  <c r="AH1129" i="12"/>
  <c r="CA1128" i="12"/>
  <c r="O1128" i="12"/>
  <c r="BH1127" i="12"/>
  <c r="D1239" i="12" l="1" a="1"/>
  <c r="K1348" i="12"/>
  <c r="D1239" i="12" l="1"/>
  <c r="D1352" i="12" s="1"/>
  <c r="I1242" i="12"/>
  <c r="I1355" i="12" s="1"/>
  <c r="G1253" i="12"/>
  <c r="G1366" i="12" s="1"/>
  <c r="H1262" i="12"/>
  <c r="H1375" i="12" s="1"/>
  <c r="E1268" i="12"/>
  <c r="E1381" i="12" s="1"/>
  <c r="G1273" i="12"/>
  <c r="G1386" i="12" s="1"/>
  <c r="I1278" i="12"/>
  <c r="I1391" i="12" s="1"/>
  <c r="E1284" i="12"/>
  <c r="E1397" i="12" s="1"/>
  <c r="G1289" i="12"/>
  <c r="G1402" i="12" s="1"/>
  <c r="I1294" i="12"/>
  <c r="I1407" i="12" s="1"/>
  <c r="E1300" i="12"/>
  <c r="E1413" i="12" s="1"/>
  <c r="G1305" i="12"/>
  <c r="G1418" i="12" s="1"/>
  <c r="I1310" i="12"/>
  <c r="I1423" i="12" s="1"/>
  <c r="E1316" i="12"/>
  <c r="E1429" i="12" s="1"/>
  <c r="G1321" i="12"/>
  <c r="G1434" i="12" s="1"/>
  <c r="I1326" i="12"/>
  <c r="I1439" i="12" s="1"/>
  <c r="E1332" i="12"/>
  <c r="E1445" i="12" s="1"/>
  <c r="G1337" i="12"/>
  <c r="G1450" i="12" s="1"/>
  <c r="I1342" i="12"/>
  <c r="I1455" i="12" s="1"/>
  <c r="E1244" i="12"/>
  <c r="E1357" i="12" s="1"/>
  <c r="I1254" i="12"/>
  <c r="I1367" i="12" s="1"/>
  <c r="I1262" i="12"/>
  <c r="I1375" i="12" s="1"/>
  <c r="F1269" i="12"/>
  <c r="F1382" i="12" s="1"/>
  <c r="H1274" i="12"/>
  <c r="H1387" i="12" s="1"/>
  <c r="D1280" i="12"/>
  <c r="D1393" i="12" s="1"/>
  <c r="F1285" i="12"/>
  <c r="F1398" i="12" s="1"/>
  <c r="H1290" i="12"/>
  <c r="H1403" i="12" s="1"/>
  <c r="D1296" i="12"/>
  <c r="D1409" i="12" s="1"/>
  <c r="F1301" i="12"/>
  <c r="F1414" i="12" s="1"/>
  <c r="H1306" i="12"/>
  <c r="H1419" i="12" s="1"/>
  <c r="D1312" i="12"/>
  <c r="D1425" i="12" s="1"/>
  <c r="F1317" i="12"/>
  <c r="F1430" i="12" s="1"/>
  <c r="H1322" i="12"/>
  <c r="H1435" i="12" s="1"/>
  <c r="D1328" i="12"/>
  <c r="D1441" i="12" s="1"/>
  <c r="F1333" i="12"/>
  <c r="F1446" i="12" s="1"/>
  <c r="H1338" i="12"/>
  <c r="H1451" i="12" s="1"/>
  <c r="D1344" i="12"/>
  <c r="D1457" i="12" s="1"/>
  <c r="G1245" i="12"/>
  <c r="G1358" i="12" s="1"/>
  <c r="E1256" i="12"/>
  <c r="E1369" i="12" s="1"/>
  <c r="D1264" i="12"/>
  <c r="D1377" i="12" s="1"/>
  <c r="G1269" i="12"/>
  <c r="G1382" i="12" s="1"/>
  <c r="I1274" i="12"/>
  <c r="I1387" i="12" s="1"/>
  <c r="E1280" i="12"/>
  <c r="E1393" i="12" s="1"/>
  <c r="G1285" i="12"/>
  <c r="G1398" i="12" s="1"/>
  <c r="I1290" i="12"/>
  <c r="I1403" i="12" s="1"/>
  <c r="E1296" i="12"/>
  <c r="E1409" i="12" s="1"/>
  <c r="G1301" i="12"/>
  <c r="G1414" i="12" s="1"/>
  <c r="I1306" i="12"/>
  <c r="I1419" i="12" s="1"/>
  <c r="E1312" i="12"/>
  <c r="E1425" i="12" s="1"/>
  <c r="G1317" i="12"/>
  <c r="G1430" i="12" s="1"/>
  <c r="I1322" i="12"/>
  <c r="I1435" i="12" s="1"/>
  <c r="E1328" i="12"/>
  <c r="E1441" i="12" s="1"/>
  <c r="G1333" i="12"/>
  <c r="G1446" i="12" s="1"/>
  <c r="I1338" i="12"/>
  <c r="I1451" i="12" s="1"/>
  <c r="E1344" i="12"/>
  <c r="E1457" i="12" s="1"/>
  <c r="I1246" i="12"/>
  <c r="I1359" i="12" s="1"/>
  <c r="G1257" i="12"/>
  <c r="G1370" i="12" s="1"/>
  <c r="E1264" i="12"/>
  <c r="E1377" i="12" s="1"/>
  <c r="H1270" i="12"/>
  <c r="H1383" i="12" s="1"/>
  <c r="D1276" i="12"/>
  <c r="D1389" i="12" s="1"/>
  <c r="F1281" i="12"/>
  <c r="F1394" i="12" s="1"/>
  <c r="H1286" i="12"/>
  <c r="H1399" i="12" s="1"/>
  <c r="D1292" i="12"/>
  <c r="D1405" i="12" s="1"/>
  <c r="F1297" i="12"/>
  <c r="F1410" i="12" s="1"/>
  <c r="H1302" i="12"/>
  <c r="H1415" i="12" s="1"/>
  <c r="D1308" i="12"/>
  <c r="D1421" i="12" s="1"/>
  <c r="F1313" i="12"/>
  <c r="F1426" i="12" s="1"/>
  <c r="H1318" i="12"/>
  <c r="H1431" i="12" s="1"/>
  <c r="D1324" i="12"/>
  <c r="D1437" i="12" s="1"/>
  <c r="F1329" i="12"/>
  <c r="F1442" i="12" s="1"/>
  <c r="H1334" i="12"/>
  <c r="H1447" i="12" s="1"/>
  <c r="D1340" i="12"/>
  <c r="D1453" i="12" s="1"/>
  <c r="F1345" i="12"/>
  <c r="F1458" i="12" s="1"/>
  <c r="E1248" i="12"/>
  <c r="E1361" i="12" s="1"/>
  <c r="I1258" i="12"/>
  <c r="I1371" i="12" s="1"/>
  <c r="F1265" i="12"/>
  <c r="F1378" i="12" s="1"/>
  <c r="I1270" i="12"/>
  <c r="I1383" i="12" s="1"/>
  <c r="E1276" i="12"/>
  <c r="E1389" i="12" s="1"/>
  <c r="G1281" i="12"/>
  <c r="G1394" i="12" s="1"/>
  <c r="I1286" i="12"/>
  <c r="I1399" i="12" s="1"/>
  <c r="E1292" i="12"/>
  <c r="E1405" i="12" s="1"/>
  <c r="G1297" i="12"/>
  <c r="G1410" i="12" s="1"/>
  <c r="I1302" i="12"/>
  <c r="I1415" i="12" s="1"/>
  <c r="E1308" i="12"/>
  <c r="E1421" i="12" s="1"/>
  <c r="G1313" i="12"/>
  <c r="G1426" i="12" s="1"/>
  <c r="I1318" i="12"/>
  <c r="I1431" i="12" s="1"/>
  <c r="E1324" i="12"/>
  <c r="E1437" i="12" s="1"/>
  <c r="G1329" i="12"/>
  <c r="G1442" i="12" s="1"/>
  <c r="I1334" i="12"/>
  <c r="I1447" i="12" s="1"/>
  <c r="E1340" i="12"/>
  <c r="E1453" i="12" s="1"/>
  <c r="G1345" i="12"/>
  <c r="G1458" i="12" s="1"/>
  <c r="G1249" i="12"/>
  <c r="G1362" i="12" s="1"/>
  <c r="D1260" i="12"/>
  <c r="D1373" i="12" s="1"/>
  <c r="G1265" i="12"/>
  <c r="G1378" i="12" s="1"/>
  <c r="D1272" i="12"/>
  <c r="D1385" i="12" s="1"/>
  <c r="F1277" i="12"/>
  <c r="F1390" i="12" s="1"/>
  <c r="H1282" i="12"/>
  <c r="H1395" i="12" s="1"/>
  <c r="D1288" i="12"/>
  <c r="D1401" i="12" s="1"/>
  <c r="F1293" i="12"/>
  <c r="F1406" i="12" s="1"/>
  <c r="H1298" i="12"/>
  <c r="H1411" i="12" s="1"/>
  <c r="D1304" i="12"/>
  <c r="D1417" i="12" s="1"/>
  <c r="F1309" i="12"/>
  <c r="F1422" i="12" s="1"/>
  <c r="H1314" i="12"/>
  <c r="H1427" i="12" s="1"/>
  <c r="D1320" i="12"/>
  <c r="D1433" i="12" s="1"/>
  <c r="F1325" i="12"/>
  <c r="F1438" i="12" s="1"/>
  <c r="H1330" i="12"/>
  <c r="H1443" i="12" s="1"/>
  <c r="D1336" i="12"/>
  <c r="D1449" i="12" s="1"/>
  <c r="F1341" i="12"/>
  <c r="F1454" i="12" s="1"/>
  <c r="H1346" i="12"/>
  <c r="H1459" i="12" s="1"/>
  <c r="E1240" i="12"/>
  <c r="E1353" i="12" s="1"/>
  <c r="I1250" i="12"/>
  <c r="I1363" i="12" s="1"/>
  <c r="E1260" i="12"/>
  <c r="E1373" i="12" s="1"/>
  <c r="H1266" i="12"/>
  <c r="H1379" i="12" s="1"/>
  <c r="E1272" i="12"/>
  <c r="E1385" i="12" s="1"/>
  <c r="G1277" i="12"/>
  <c r="G1390" i="12" s="1"/>
  <c r="I1282" i="12"/>
  <c r="I1395" i="12" s="1"/>
  <c r="E1288" i="12"/>
  <c r="E1401" i="12" s="1"/>
  <c r="G1293" i="12"/>
  <c r="G1406" i="12" s="1"/>
  <c r="I1298" i="12"/>
  <c r="I1411" i="12" s="1"/>
  <c r="E1304" i="12"/>
  <c r="E1417" i="12" s="1"/>
  <c r="G1309" i="12"/>
  <c r="G1422" i="12" s="1"/>
  <c r="I1314" i="12"/>
  <c r="I1427" i="12" s="1"/>
  <c r="E1320" i="12"/>
  <c r="E1433" i="12" s="1"/>
  <c r="G1325" i="12"/>
  <c r="G1438" i="12" s="1"/>
  <c r="I1330" i="12"/>
  <c r="I1443" i="12" s="1"/>
  <c r="E1336" i="12"/>
  <c r="E1449" i="12" s="1"/>
  <c r="G1341" i="12"/>
  <c r="G1454" i="12" s="1"/>
  <c r="I1346" i="12"/>
  <c r="I1459" i="12" s="1"/>
  <c r="G1241" i="12"/>
  <c r="G1354" i="12" s="1"/>
  <c r="E1252" i="12"/>
  <c r="E1365" i="12" s="1"/>
  <c r="G1261" i="12"/>
  <c r="G1374" i="12" s="1"/>
  <c r="I1266" i="12"/>
  <c r="I1379" i="12" s="1"/>
  <c r="F1273" i="12"/>
  <c r="F1386" i="12" s="1"/>
  <c r="H1278" i="12"/>
  <c r="H1391" i="12" s="1"/>
  <c r="D1284" i="12"/>
  <c r="D1397" i="12" s="1"/>
  <c r="F1289" i="12"/>
  <c r="F1402" i="12" s="1"/>
  <c r="H1294" i="12"/>
  <c r="H1407" i="12" s="1"/>
  <c r="D1300" i="12"/>
  <c r="D1413" i="12" s="1"/>
  <c r="F1305" i="12"/>
  <c r="F1418" i="12" s="1"/>
  <c r="H1310" i="12"/>
  <c r="H1423" i="12" s="1"/>
  <c r="D1316" i="12"/>
  <c r="D1429" i="12" s="1"/>
  <c r="F1321" i="12"/>
  <c r="F1434" i="12" s="1"/>
  <c r="H1326" i="12"/>
  <c r="H1439" i="12" s="1"/>
  <c r="D1332" i="12"/>
  <c r="D1445" i="12" s="1"/>
  <c r="F1337" i="12"/>
  <c r="F1450" i="12" s="1"/>
  <c r="H1342" i="12"/>
  <c r="H1455" i="12" s="1"/>
  <c r="E1345" i="12"/>
  <c r="E1458" i="12" s="1"/>
  <c r="G1334" i="12"/>
  <c r="G1447" i="12" s="1"/>
  <c r="I1323" i="12"/>
  <c r="I1436" i="12" s="1"/>
  <c r="E1313" i="12"/>
  <c r="E1426" i="12" s="1"/>
  <c r="G1302" i="12"/>
  <c r="G1415" i="12" s="1"/>
  <c r="I1291" i="12"/>
  <c r="I1404" i="12" s="1"/>
  <c r="E1281" i="12"/>
  <c r="E1394" i="12" s="1"/>
  <c r="G1270" i="12"/>
  <c r="G1383" i="12" s="1"/>
  <c r="I1259" i="12"/>
  <c r="I1372" i="12" s="1"/>
  <c r="E1249" i="12"/>
  <c r="E1362" i="12" s="1"/>
  <c r="D1256" i="12"/>
  <c r="D1369" i="12" s="1"/>
  <c r="D1341" i="12"/>
  <c r="D1454" i="12" s="1"/>
  <c r="F1330" i="12"/>
  <c r="F1443" i="12" s="1"/>
  <c r="H1319" i="12"/>
  <c r="H1432" i="12" s="1"/>
  <c r="D1309" i="12"/>
  <c r="D1422" i="12" s="1"/>
  <c r="F1298" i="12"/>
  <c r="F1411" i="12" s="1"/>
  <c r="H1287" i="12"/>
  <c r="H1400" i="12" s="1"/>
  <c r="D1277" i="12"/>
  <c r="D1390" i="12" s="1"/>
  <c r="F1266" i="12"/>
  <c r="F1379" i="12" s="1"/>
  <c r="H1255" i="12"/>
  <c r="H1368" i="12" s="1"/>
  <c r="D1245" i="12"/>
  <c r="D1358" i="12" s="1"/>
  <c r="G1347" i="12"/>
  <c r="G1460" i="12" s="1"/>
  <c r="I1336" i="12"/>
  <c r="I1449" i="12" s="1"/>
  <c r="E1326" i="12"/>
  <c r="E1439" i="12" s="1"/>
  <c r="G1315" i="12"/>
  <c r="G1428" i="12" s="1"/>
  <c r="I1304" i="12"/>
  <c r="I1417" i="12" s="1"/>
  <c r="E1294" i="12"/>
  <c r="E1407" i="12" s="1"/>
  <c r="G1283" i="12"/>
  <c r="G1396" i="12" s="1"/>
  <c r="I1272" i="12"/>
  <c r="I1385" i="12" s="1"/>
  <c r="E1262" i="12"/>
  <c r="E1375" i="12" s="1"/>
  <c r="G1251" i="12"/>
  <c r="G1364" i="12" s="1"/>
  <c r="I1240" i="12"/>
  <c r="I1353" i="12" s="1"/>
  <c r="F1343" i="12"/>
  <c r="F1456" i="12" s="1"/>
  <c r="H1332" i="12"/>
  <c r="H1445" i="12" s="1"/>
  <c r="D1322" i="12"/>
  <c r="D1435" i="12" s="1"/>
  <c r="F1311" i="12"/>
  <c r="F1424" i="12" s="1"/>
  <c r="H1300" i="12"/>
  <c r="H1413" i="12" s="1"/>
  <c r="D1290" i="12"/>
  <c r="D1403" i="12" s="1"/>
  <c r="F1279" i="12"/>
  <c r="F1392" i="12" s="1"/>
  <c r="H1268" i="12"/>
  <c r="H1381" i="12" s="1"/>
  <c r="D1258" i="12"/>
  <c r="D1371" i="12" s="1"/>
  <c r="F1247" i="12"/>
  <c r="F1360" i="12" s="1"/>
  <c r="F1249" i="12"/>
  <c r="F1362" i="12" s="1"/>
  <c r="E1339" i="12"/>
  <c r="E1452" i="12" s="1"/>
  <c r="G1328" i="12"/>
  <c r="G1441" i="12" s="1"/>
  <c r="I1317" i="12"/>
  <c r="I1430" i="12" s="1"/>
  <c r="E1307" i="12"/>
  <c r="E1420" i="12" s="1"/>
  <c r="G1296" i="12"/>
  <c r="G1409" i="12" s="1"/>
  <c r="I1285" i="12"/>
  <c r="I1398" i="12" s="1"/>
  <c r="E1275" i="12"/>
  <c r="E1388" i="12" s="1"/>
  <c r="G1264" i="12"/>
  <c r="G1377" i="12" s="1"/>
  <c r="I1253" i="12"/>
  <c r="I1366" i="12" s="1"/>
  <c r="E1243" i="12"/>
  <c r="E1356" i="12" s="1"/>
  <c r="D1343" i="12"/>
  <c r="D1456" i="12" s="1"/>
  <c r="F1332" i="12"/>
  <c r="F1445" i="12" s="1"/>
  <c r="H1321" i="12"/>
  <c r="H1434" i="12" s="1"/>
  <c r="D1311" i="12"/>
  <c r="D1424" i="12" s="1"/>
  <c r="F1300" i="12"/>
  <c r="F1413" i="12" s="1"/>
  <c r="H1289" i="12"/>
  <c r="H1402" i="12" s="1"/>
  <c r="D1279" i="12"/>
  <c r="D1392" i="12" s="1"/>
  <c r="F1268" i="12"/>
  <c r="F1381" i="12" s="1"/>
  <c r="H1257" i="12"/>
  <c r="H1370" i="12" s="1"/>
  <c r="D1247" i="12"/>
  <c r="D1360" i="12" s="1"/>
  <c r="I1343" i="12"/>
  <c r="I1456" i="12" s="1"/>
  <c r="E1333" i="12"/>
  <c r="E1446" i="12" s="1"/>
  <c r="G1322" i="12"/>
  <c r="G1435" i="12" s="1"/>
  <c r="I1311" i="12"/>
  <c r="I1424" i="12" s="1"/>
  <c r="E1301" i="12"/>
  <c r="E1414" i="12" s="1"/>
  <c r="G1290" i="12"/>
  <c r="G1403" i="12" s="1"/>
  <c r="I1279" i="12"/>
  <c r="I1392" i="12" s="1"/>
  <c r="E1269" i="12"/>
  <c r="E1382" i="12" s="1"/>
  <c r="G1258" i="12"/>
  <c r="G1371" i="12" s="1"/>
  <c r="I1247" i="12"/>
  <c r="I1360" i="12" s="1"/>
  <c r="D1248" i="12"/>
  <c r="D1361" i="12" s="1"/>
  <c r="H1339" i="12"/>
  <c r="H1452" i="12" s="1"/>
  <c r="D1329" i="12"/>
  <c r="D1442" i="12" s="1"/>
  <c r="F1318" i="12"/>
  <c r="F1431" i="12" s="1"/>
  <c r="H1307" i="12"/>
  <c r="H1420" i="12" s="1"/>
  <c r="D1297" i="12"/>
  <c r="D1410" i="12" s="1"/>
  <c r="F1286" i="12"/>
  <c r="F1399" i="12" s="1"/>
  <c r="H1275" i="12"/>
  <c r="H1388" i="12" s="1"/>
  <c r="D1265" i="12"/>
  <c r="D1378" i="12" s="1"/>
  <c r="F1254" i="12"/>
  <c r="F1367" i="12" s="1"/>
  <c r="H1243" i="12"/>
  <c r="H1356" i="12" s="1"/>
  <c r="E1346" i="12"/>
  <c r="E1459" i="12" s="1"/>
  <c r="G1335" i="12"/>
  <c r="G1448" i="12" s="1"/>
  <c r="I1324" i="12"/>
  <c r="I1437" i="12" s="1"/>
  <c r="E1314" i="12"/>
  <c r="E1427" i="12" s="1"/>
  <c r="G1303" i="12"/>
  <c r="G1416" i="12" s="1"/>
  <c r="I1292" i="12"/>
  <c r="I1405" i="12" s="1"/>
  <c r="E1282" i="12"/>
  <c r="E1395" i="12" s="1"/>
  <c r="G1271" i="12"/>
  <c r="G1384" i="12" s="1"/>
  <c r="I1260" i="12"/>
  <c r="I1373" i="12" s="1"/>
  <c r="E1250" i="12"/>
  <c r="E1363" i="12" s="1"/>
  <c r="G1239" i="12"/>
  <c r="G1352" i="12" s="1"/>
  <c r="D1342" i="12"/>
  <c r="D1455" i="12" s="1"/>
  <c r="F1331" i="12"/>
  <c r="F1444" i="12" s="1"/>
  <c r="H1320" i="12"/>
  <c r="H1433" i="12" s="1"/>
  <c r="D1310" i="12"/>
  <c r="D1423" i="12" s="1"/>
  <c r="F1299" i="12"/>
  <c r="F1412" i="12" s="1"/>
  <c r="H1288" i="12"/>
  <c r="H1401" i="12" s="1"/>
  <c r="D1278" i="12"/>
  <c r="D1391" i="12" s="1"/>
  <c r="F1267" i="12"/>
  <c r="F1380" i="12" s="1"/>
  <c r="H1256" i="12"/>
  <c r="H1369" i="12" s="1"/>
  <c r="D1246" i="12"/>
  <c r="D1359" i="12" s="1"/>
  <c r="H1246" i="12"/>
  <c r="H1359" i="12" s="1"/>
  <c r="I1337" i="12"/>
  <c r="I1450" i="12" s="1"/>
  <c r="E1327" i="12"/>
  <c r="E1440" i="12" s="1"/>
  <c r="G1316" i="12"/>
  <c r="G1429" i="12" s="1"/>
  <c r="I1305" i="12"/>
  <c r="I1418" i="12" s="1"/>
  <c r="E1295" i="12"/>
  <c r="E1408" i="12" s="1"/>
  <c r="G1284" i="12"/>
  <c r="G1397" i="12" s="1"/>
  <c r="I1273" i="12"/>
  <c r="I1386" i="12" s="1"/>
  <c r="E1263" i="12"/>
  <c r="E1376" i="12" s="1"/>
  <c r="G1252" i="12"/>
  <c r="G1365" i="12" s="1"/>
  <c r="I1241" i="12"/>
  <c r="I1354" i="12" s="1"/>
  <c r="H1341" i="12"/>
  <c r="H1454" i="12" s="1"/>
  <c r="D1331" i="12"/>
  <c r="D1444" i="12" s="1"/>
  <c r="F1320" i="12"/>
  <c r="F1433" i="12" s="1"/>
  <c r="H1309" i="12"/>
  <c r="H1422" i="12" s="1"/>
  <c r="D1299" i="12"/>
  <c r="D1412" i="12" s="1"/>
  <c r="F1288" i="12"/>
  <c r="F1401" i="12" s="1"/>
  <c r="H1277" i="12"/>
  <c r="H1390" i="12" s="1"/>
  <c r="D1267" i="12"/>
  <c r="D1380" i="12" s="1"/>
  <c r="F1256" i="12"/>
  <c r="F1369" i="12" s="1"/>
  <c r="H1245" i="12"/>
  <c r="H1358" i="12" s="1"/>
  <c r="D1268" i="12"/>
  <c r="D1381" i="12" s="1"/>
  <c r="G1342" i="12"/>
  <c r="G1455" i="12" s="1"/>
  <c r="I1331" i="12"/>
  <c r="I1444" i="12" s="1"/>
  <c r="E1321" i="12"/>
  <c r="E1434" i="12" s="1"/>
  <c r="G1310" i="12"/>
  <c r="G1423" i="12" s="1"/>
  <c r="I1299" i="12"/>
  <c r="I1412" i="12" s="1"/>
  <c r="E1289" i="12"/>
  <c r="E1402" i="12" s="1"/>
  <c r="G1278" i="12"/>
  <c r="G1391" i="12" s="1"/>
  <c r="I1267" i="12"/>
  <c r="I1380" i="12" s="1"/>
  <c r="E1257" i="12"/>
  <c r="E1370" i="12" s="1"/>
  <c r="G1246" i="12"/>
  <c r="G1359" i="12" s="1"/>
  <c r="F1241" i="12"/>
  <c r="F1354" i="12" s="1"/>
  <c r="F1338" i="12"/>
  <c r="F1451" i="12" s="1"/>
  <c r="H1327" i="12"/>
  <c r="H1440" i="12" s="1"/>
  <c r="D1317" i="12"/>
  <c r="D1430" i="12" s="1"/>
  <c r="F1306" i="12"/>
  <c r="F1419" i="12" s="1"/>
  <c r="H1295" i="12"/>
  <c r="H1408" i="12" s="1"/>
  <c r="D1285" i="12"/>
  <c r="D1398" i="12" s="1"/>
  <c r="F1274" i="12"/>
  <c r="F1387" i="12" s="1"/>
  <c r="H1263" i="12"/>
  <c r="H1376" i="12" s="1"/>
  <c r="D1253" i="12"/>
  <c r="D1366" i="12" s="1"/>
  <c r="F1242" i="12"/>
  <c r="F1355" i="12" s="1"/>
  <c r="I1344" i="12"/>
  <c r="I1457" i="12" s="1"/>
  <c r="E1334" i="12"/>
  <c r="E1447" i="12" s="1"/>
  <c r="G1323" i="12"/>
  <c r="G1436" i="12" s="1"/>
  <c r="I1312" i="12"/>
  <c r="I1425" i="12" s="1"/>
  <c r="E1302" i="12"/>
  <c r="E1415" i="12" s="1"/>
  <c r="G1291" i="12"/>
  <c r="G1404" i="12" s="1"/>
  <c r="I1280" i="12"/>
  <c r="I1393" i="12" s="1"/>
  <c r="E1270" i="12"/>
  <c r="E1383" i="12" s="1"/>
  <c r="G1259" i="12"/>
  <c r="G1372" i="12" s="1"/>
  <c r="I1248" i="12"/>
  <c r="I1361" i="12" s="1"/>
  <c r="F1261" i="12"/>
  <c r="F1374" i="12" s="1"/>
  <c r="H1340" i="12"/>
  <c r="H1453" i="12" s="1"/>
  <c r="D1330" i="12"/>
  <c r="D1443" i="12" s="1"/>
  <c r="F1319" i="12"/>
  <c r="F1432" i="12" s="1"/>
  <c r="H1308" i="12"/>
  <c r="H1421" i="12" s="1"/>
  <c r="D1298" i="12"/>
  <c r="D1411" i="12" s="1"/>
  <c r="F1287" i="12"/>
  <c r="F1400" i="12" s="1"/>
  <c r="H1276" i="12"/>
  <c r="H1389" i="12" s="1"/>
  <c r="D1266" i="12"/>
  <c r="D1379" i="12" s="1"/>
  <c r="F1255" i="12"/>
  <c r="F1368" i="12" s="1"/>
  <c r="H1244" i="12"/>
  <c r="H1357" i="12" s="1"/>
  <c r="E1347" i="12"/>
  <c r="E1460" i="12" s="1"/>
  <c r="G1336" i="12"/>
  <c r="G1449" i="12" s="1"/>
  <c r="I1325" i="12"/>
  <c r="I1438" i="12" s="1"/>
  <c r="E1315" i="12"/>
  <c r="E1428" i="12" s="1"/>
  <c r="G1304" i="12"/>
  <c r="G1417" i="12" s="1"/>
  <c r="I1293" i="12"/>
  <c r="I1406" i="12" s="1"/>
  <c r="E1283" i="12"/>
  <c r="E1396" i="12" s="1"/>
  <c r="G1272" i="12"/>
  <c r="G1385" i="12" s="1"/>
  <c r="I1261" i="12"/>
  <c r="I1374" i="12" s="1"/>
  <c r="E1251" i="12"/>
  <c r="E1364" i="12" s="1"/>
  <c r="G1240" i="12"/>
  <c r="G1353" i="12" s="1"/>
  <c r="F1340" i="12"/>
  <c r="F1453" i="12" s="1"/>
  <c r="H1329" i="12"/>
  <c r="H1442" i="12" s="1"/>
  <c r="D1319" i="12"/>
  <c r="D1432" i="12" s="1"/>
  <c r="F1308" i="12"/>
  <c r="F1421" i="12" s="1"/>
  <c r="H1297" i="12"/>
  <c r="H1410" i="12" s="1"/>
  <c r="D1287" i="12"/>
  <c r="D1400" i="12" s="1"/>
  <c r="F1276" i="12"/>
  <c r="F1389" i="12" s="1"/>
  <c r="H1265" i="12"/>
  <c r="H1378" i="12" s="1"/>
  <c r="D1255" i="12"/>
  <c r="D1368" i="12" s="1"/>
  <c r="F1244" i="12"/>
  <c r="F1357" i="12" s="1"/>
  <c r="F1257" i="12"/>
  <c r="F1370" i="12" s="1"/>
  <c r="E1341" i="12"/>
  <c r="E1454" i="12" s="1"/>
  <c r="G1330" i="12"/>
  <c r="G1443" i="12" s="1"/>
  <c r="I1319" i="12"/>
  <c r="I1432" i="12" s="1"/>
  <c r="E1309" i="12"/>
  <c r="E1422" i="12" s="1"/>
  <c r="G1298" i="12"/>
  <c r="G1411" i="12" s="1"/>
  <c r="I1287" i="12"/>
  <c r="I1400" i="12" s="1"/>
  <c r="E1277" i="12"/>
  <c r="E1390" i="12" s="1"/>
  <c r="G1266" i="12"/>
  <c r="G1379" i="12" s="1"/>
  <c r="I1255" i="12"/>
  <c r="I1368" i="12" s="1"/>
  <c r="E1245" i="12"/>
  <c r="E1358" i="12" s="1"/>
  <c r="H1347" i="12"/>
  <c r="H1460" i="12" s="1"/>
  <c r="D1337" i="12"/>
  <c r="D1450" i="12" s="1"/>
  <c r="F1326" i="12"/>
  <c r="F1439" i="12" s="1"/>
  <c r="H1315" i="12"/>
  <c r="H1428" i="12" s="1"/>
  <c r="D1305" i="12"/>
  <c r="D1418" i="12" s="1"/>
  <c r="F1294" i="12"/>
  <c r="F1407" i="12" s="1"/>
  <c r="H1283" i="12"/>
  <c r="H1396" i="12" s="1"/>
  <c r="D1273" i="12"/>
  <c r="D1386" i="12" s="1"/>
  <c r="F1262" i="12"/>
  <c r="F1375" i="12" s="1"/>
  <c r="H1251" i="12"/>
  <c r="H1364" i="12" s="1"/>
  <c r="D1241" i="12"/>
  <c r="D1354" i="12" s="1"/>
  <c r="G1343" i="12"/>
  <c r="G1456" i="12" s="1"/>
  <c r="I1332" i="12"/>
  <c r="I1445" i="12" s="1"/>
  <c r="E1322" i="12"/>
  <c r="E1435" i="12" s="1"/>
  <c r="G1311" i="12"/>
  <c r="G1424" i="12" s="1"/>
  <c r="I1300" i="12"/>
  <c r="I1413" i="12" s="1"/>
  <c r="E1290" i="12"/>
  <c r="E1403" i="12" s="1"/>
  <c r="G1279" i="12"/>
  <c r="G1392" i="12" s="1"/>
  <c r="I1268" i="12"/>
  <c r="I1381" i="12" s="1"/>
  <c r="E1258" i="12"/>
  <c r="E1371" i="12" s="1"/>
  <c r="G1247" i="12"/>
  <c r="G1360" i="12" s="1"/>
  <c r="H1254" i="12"/>
  <c r="H1367" i="12" s="1"/>
  <c r="F1339" i="12"/>
  <c r="F1452" i="12" s="1"/>
  <c r="H1328" i="12"/>
  <c r="H1441" i="12" s="1"/>
  <c r="D1318" i="12"/>
  <c r="D1431" i="12" s="1"/>
  <c r="F1307" i="12"/>
  <c r="F1420" i="12" s="1"/>
  <c r="H1296" i="12"/>
  <c r="H1409" i="12" s="1"/>
  <c r="D1286" i="12"/>
  <c r="D1399" i="12" s="1"/>
  <c r="F1275" i="12"/>
  <c r="F1388" i="12" s="1"/>
  <c r="H1264" i="12"/>
  <c r="H1377" i="12" s="1"/>
  <c r="D1254" i="12"/>
  <c r="D1367" i="12" s="1"/>
  <c r="F1243" i="12"/>
  <c r="F1356" i="12" s="1"/>
  <c r="I1345" i="12"/>
  <c r="I1458" i="12" s="1"/>
  <c r="E1335" i="12"/>
  <c r="E1448" i="12" s="1"/>
  <c r="G1324" i="12"/>
  <c r="G1437" i="12" s="1"/>
  <c r="I1313" i="12"/>
  <c r="I1426" i="12" s="1"/>
  <c r="E1303" i="12"/>
  <c r="E1416" i="12" s="1"/>
  <c r="G1292" i="12"/>
  <c r="G1405" i="12" s="1"/>
  <c r="I1281" i="12"/>
  <c r="I1394" i="12" s="1"/>
  <c r="E1271" i="12"/>
  <c r="E1384" i="12" s="1"/>
  <c r="G1260" i="12"/>
  <c r="G1373" i="12" s="1"/>
  <c r="I1249" i="12"/>
  <c r="I1362" i="12" s="1"/>
  <c r="E1239" i="12"/>
  <c r="E1352" i="12" s="1"/>
  <c r="D1339" i="12"/>
  <c r="D1452" i="12" s="1"/>
  <c r="F1328" i="12"/>
  <c r="F1441" i="12" s="1"/>
  <c r="H1317" i="12"/>
  <c r="H1430" i="12" s="1"/>
  <c r="D1307" i="12"/>
  <c r="D1420" i="12" s="1"/>
  <c r="F1296" i="12"/>
  <c r="F1409" i="12" s="1"/>
  <c r="H1285" i="12"/>
  <c r="H1398" i="12" s="1"/>
  <c r="D1275" i="12"/>
  <c r="D1388" i="12" s="1"/>
  <c r="F1264" i="12"/>
  <c r="F1377" i="12" s="1"/>
  <c r="H1253" i="12"/>
  <c r="H1366" i="12" s="1"/>
  <c r="D1243" i="12"/>
  <c r="D1356" i="12" s="1"/>
  <c r="H1250" i="12"/>
  <c r="H1363" i="12" s="1"/>
  <c r="I1339" i="12"/>
  <c r="I1452" i="12" s="1"/>
  <c r="E1329" i="12"/>
  <c r="E1442" i="12" s="1"/>
  <c r="G1318" i="12"/>
  <c r="G1431" i="12" s="1"/>
  <c r="I1307" i="12"/>
  <c r="I1420" i="12" s="1"/>
  <c r="E1297" i="12"/>
  <c r="E1410" i="12" s="1"/>
  <c r="G1286" i="12"/>
  <c r="G1399" i="12" s="1"/>
  <c r="I1275" i="12"/>
  <c r="I1388" i="12" s="1"/>
  <c r="E1265" i="12"/>
  <c r="E1378" i="12" s="1"/>
  <c r="G1254" i="12"/>
  <c r="G1367" i="12" s="1"/>
  <c r="I1243" i="12"/>
  <c r="I1356" i="12" s="1"/>
  <c r="F1346" i="12"/>
  <c r="F1459" i="12" s="1"/>
  <c r="H1335" i="12"/>
  <c r="H1448" i="12" s="1"/>
  <c r="D1325" i="12"/>
  <c r="D1438" i="12" s="1"/>
  <c r="F1314" i="12"/>
  <c r="F1427" i="12" s="1"/>
  <c r="H1303" i="12"/>
  <c r="H1416" i="12" s="1"/>
  <c r="D1293" i="12"/>
  <c r="D1406" i="12" s="1"/>
  <c r="F1282" i="12"/>
  <c r="F1395" i="12" s="1"/>
  <c r="H1271" i="12"/>
  <c r="H1384" i="12" s="1"/>
  <c r="D1261" i="12"/>
  <c r="D1374" i="12" s="1"/>
  <c r="F1250" i="12"/>
  <c r="F1363" i="12" s="1"/>
  <c r="H1239" i="12"/>
  <c r="H1352" i="12" s="1"/>
  <c r="E1342" i="12"/>
  <c r="E1455" i="12" s="1"/>
  <c r="G1331" i="12"/>
  <c r="G1444" i="12" s="1"/>
  <c r="I1320" i="12"/>
  <c r="I1433" i="12" s="1"/>
  <c r="E1310" i="12"/>
  <c r="E1423" i="12" s="1"/>
  <c r="G1299" i="12"/>
  <c r="G1412" i="12" s="1"/>
  <c r="I1288" i="12"/>
  <c r="I1401" i="12" s="1"/>
  <c r="E1278" i="12"/>
  <c r="E1391" i="12" s="1"/>
  <c r="G1267" i="12"/>
  <c r="G1380" i="12" s="1"/>
  <c r="I1256" i="12"/>
  <c r="I1369" i="12" s="1"/>
  <c r="E1246" i="12"/>
  <c r="E1359" i="12" s="1"/>
  <c r="D1244" i="12"/>
  <c r="D1357" i="12" s="1"/>
  <c r="D1338" i="12"/>
  <c r="D1451" i="12" s="1"/>
  <c r="F1327" i="12"/>
  <c r="F1440" i="12" s="1"/>
  <c r="H1316" i="12"/>
  <c r="H1429" i="12" s="1"/>
  <c r="D1306" i="12"/>
  <c r="D1419" i="12" s="1"/>
  <c r="F1295" i="12"/>
  <c r="F1408" i="12" s="1"/>
  <c r="H1284" i="12"/>
  <c r="H1397" i="12" s="1"/>
  <c r="D1274" i="12"/>
  <c r="D1387" i="12" s="1"/>
  <c r="F1263" i="12"/>
  <c r="F1376" i="12" s="1"/>
  <c r="H1252" i="12"/>
  <c r="H1365" i="12" s="1"/>
  <c r="D1242" i="12"/>
  <c r="D1355" i="12" s="1"/>
  <c r="G1344" i="12"/>
  <c r="G1457" i="12" s="1"/>
  <c r="I1333" i="12"/>
  <c r="I1446" i="12" s="1"/>
  <c r="E1323" i="12"/>
  <c r="E1436" i="12" s="1"/>
  <c r="G1312" i="12"/>
  <c r="G1425" i="12" s="1"/>
  <c r="I1301" i="12"/>
  <c r="I1414" i="12" s="1"/>
  <c r="E1291" i="12"/>
  <c r="E1404" i="12" s="1"/>
  <c r="G1280" i="12"/>
  <c r="G1393" i="12" s="1"/>
  <c r="I1269" i="12"/>
  <c r="I1382" i="12" s="1"/>
  <c r="E1259" i="12"/>
  <c r="E1372" i="12" s="1"/>
  <c r="G1248" i="12"/>
  <c r="G1361" i="12" s="1"/>
  <c r="F1245" i="12"/>
  <c r="F1358" i="12" s="1"/>
  <c r="H1337" i="12"/>
  <c r="H1450" i="12" s="1"/>
  <c r="D1327" i="12"/>
  <c r="D1440" i="12" s="1"/>
  <c r="F1316" i="12"/>
  <c r="F1429" i="12" s="1"/>
  <c r="H1305" i="12"/>
  <c r="H1418" i="12" s="1"/>
  <c r="D1295" i="12"/>
  <c r="D1408" i="12" s="1"/>
  <c r="F1284" i="12"/>
  <c r="F1397" i="12" s="1"/>
  <c r="H1273" i="12"/>
  <c r="H1386" i="12" s="1"/>
  <c r="D1263" i="12"/>
  <c r="D1376" i="12" s="1"/>
  <c r="F1252" i="12"/>
  <c r="F1365" i="12" s="1"/>
  <c r="H1241" i="12"/>
  <c r="H1354" i="12" s="1"/>
  <c r="D1240" i="12"/>
  <c r="D1353" i="12" s="1"/>
  <c r="G1338" i="12"/>
  <c r="G1451" i="12" s="1"/>
  <c r="I1327" i="12"/>
  <c r="I1440" i="12" s="1"/>
  <c r="E1317" i="12"/>
  <c r="E1430" i="12" s="1"/>
  <c r="G1306" i="12"/>
  <c r="G1419" i="12" s="1"/>
  <c r="I1295" i="12"/>
  <c r="I1408" i="12" s="1"/>
  <c r="E1285" i="12"/>
  <c r="E1398" i="12" s="1"/>
  <c r="G1274" i="12"/>
  <c r="G1387" i="12" s="1"/>
  <c r="I1263" i="12"/>
  <c r="I1376" i="12" s="1"/>
  <c r="E1253" i="12"/>
  <c r="E1366" i="12" s="1"/>
  <c r="G1242" i="12"/>
  <c r="G1355" i="12" s="1"/>
  <c r="D1345" i="12"/>
  <c r="D1458" i="12" s="1"/>
  <c r="F1334" i="12"/>
  <c r="F1447" i="12" s="1"/>
  <c r="H1323" i="12"/>
  <c r="H1436" i="12" s="1"/>
  <c r="D1313" i="12"/>
  <c r="D1426" i="12" s="1"/>
  <c r="F1302" i="12"/>
  <c r="F1415" i="12" s="1"/>
  <c r="H1291" i="12"/>
  <c r="H1404" i="12" s="1"/>
  <c r="D1281" i="12"/>
  <c r="D1394" i="12" s="1"/>
  <c r="F1270" i="12"/>
  <c r="F1383" i="12" s="1"/>
  <c r="H1259" i="12"/>
  <c r="H1372" i="12" s="1"/>
  <c r="D1249" i="12"/>
  <c r="D1362" i="12" s="1"/>
  <c r="H1258" i="12"/>
  <c r="H1371" i="12" s="1"/>
  <c r="I1340" i="12"/>
  <c r="I1453" i="12" s="1"/>
  <c r="E1330" i="12"/>
  <c r="E1443" i="12" s="1"/>
  <c r="G1319" i="12"/>
  <c r="G1432" i="12" s="1"/>
  <c r="I1308" i="12"/>
  <c r="I1421" i="12" s="1"/>
  <c r="E1298" i="12"/>
  <c r="E1411" i="12" s="1"/>
  <c r="G1287" i="12"/>
  <c r="G1400" i="12" s="1"/>
  <c r="I1276" i="12"/>
  <c r="I1389" i="12" s="1"/>
  <c r="E1266" i="12"/>
  <c r="E1379" i="12" s="1"/>
  <c r="G1255" i="12"/>
  <c r="G1368" i="12" s="1"/>
  <c r="I1244" i="12"/>
  <c r="I1357" i="12" s="1"/>
  <c r="F1347" i="12"/>
  <c r="F1460" i="12" s="1"/>
  <c r="H1336" i="12"/>
  <c r="H1449" i="12" s="1"/>
  <c r="D1326" i="12"/>
  <c r="D1439" i="12" s="1"/>
  <c r="F1315" i="12"/>
  <c r="F1428" i="12" s="1"/>
  <c r="H1304" i="12"/>
  <c r="H1417" i="12" s="1"/>
  <c r="D1294" i="12"/>
  <c r="D1407" i="12" s="1"/>
  <c r="F1283" i="12"/>
  <c r="F1396" i="12" s="1"/>
  <c r="H1272" i="12"/>
  <c r="H1385" i="12" s="1"/>
  <c r="D1262" i="12"/>
  <c r="D1375" i="12" s="1"/>
  <c r="F1251" i="12"/>
  <c r="F1364" i="12" s="1"/>
  <c r="H1240" i="12"/>
  <c r="H1353" i="12" s="1"/>
  <c r="E1343" i="12"/>
  <c r="E1456" i="12" s="1"/>
  <c r="G1332" i="12"/>
  <c r="G1445" i="12" s="1"/>
  <c r="I1321" i="12"/>
  <c r="I1434" i="12" s="1"/>
  <c r="E1311" i="12"/>
  <c r="E1424" i="12" s="1"/>
  <c r="G1300" i="12"/>
  <c r="G1413" i="12" s="1"/>
  <c r="I1289" i="12"/>
  <c r="I1402" i="12" s="1"/>
  <c r="E1279" i="12"/>
  <c r="E1392" i="12" s="1"/>
  <c r="G1268" i="12"/>
  <c r="G1381" i="12" s="1"/>
  <c r="I1257" i="12"/>
  <c r="I1370" i="12" s="1"/>
  <c r="E1247" i="12"/>
  <c r="E1360" i="12" s="1"/>
  <c r="D1347" i="12"/>
  <c r="D1460" i="12" s="1"/>
  <c r="F1336" i="12"/>
  <c r="F1449" i="12" s="1"/>
  <c r="H1325" i="12"/>
  <c r="H1438" i="12" s="1"/>
  <c r="D1315" i="12"/>
  <c r="D1428" i="12" s="1"/>
  <c r="F1304" i="12"/>
  <c r="F1417" i="12" s="1"/>
  <c r="H1293" i="12"/>
  <c r="H1406" i="12" s="1"/>
  <c r="D1283" i="12"/>
  <c r="D1396" i="12" s="1"/>
  <c r="F1272" i="12"/>
  <c r="F1385" i="12" s="1"/>
  <c r="H1261" i="12"/>
  <c r="H1374" i="12" s="1"/>
  <c r="D1251" i="12"/>
  <c r="D1364" i="12" s="1"/>
  <c r="F1240" i="12"/>
  <c r="F1353" i="12" s="1"/>
  <c r="I1347" i="12"/>
  <c r="I1460" i="12" s="1"/>
  <c r="E1337" i="12"/>
  <c r="E1450" i="12" s="1"/>
  <c r="G1326" i="12"/>
  <c r="G1439" i="12" s="1"/>
  <c r="I1315" i="12"/>
  <c r="I1428" i="12" s="1"/>
  <c r="E1305" i="12"/>
  <c r="E1418" i="12" s="1"/>
  <c r="G1294" i="12"/>
  <c r="G1407" i="12" s="1"/>
  <c r="I1283" i="12"/>
  <c r="I1396" i="12" s="1"/>
  <c r="E1273" i="12"/>
  <c r="E1386" i="12" s="1"/>
  <c r="G1262" i="12"/>
  <c r="G1375" i="12" s="1"/>
  <c r="I1251" i="12"/>
  <c r="I1364" i="12" s="1"/>
  <c r="E1241" i="12"/>
  <c r="E1354" i="12" s="1"/>
  <c r="H1343" i="12"/>
  <c r="H1456" i="12" s="1"/>
  <c r="D1333" i="12"/>
  <c r="D1446" i="12" s="1"/>
  <c r="F1322" i="12"/>
  <c r="F1435" i="12" s="1"/>
  <c r="H1311" i="12"/>
  <c r="H1424" i="12" s="1"/>
  <c r="D1301" i="12"/>
  <c r="D1414" i="12" s="1"/>
  <c r="F1290" i="12"/>
  <c r="F1403" i="12" s="1"/>
  <c r="H1279" i="12"/>
  <c r="H1392" i="12" s="1"/>
  <c r="D1269" i="12"/>
  <c r="D1382" i="12" s="1"/>
  <c r="F1258" i="12"/>
  <c r="F1371" i="12" s="1"/>
  <c r="H1247" i="12"/>
  <c r="H1360" i="12" s="1"/>
  <c r="D1252" i="12"/>
  <c r="D1365" i="12" s="1"/>
  <c r="G1339" i="12"/>
  <c r="G1452" i="12" s="1"/>
  <c r="I1328" i="12"/>
  <c r="I1441" i="12" s="1"/>
  <c r="E1318" i="12"/>
  <c r="E1431" i="12" s="1"/>
  <c r="G1307" i="12"/>
  <c r="G1420" i="12" s="1"/>
  <c r="I1296" i="12"/>
  <c r="I1409" i="12" s="1"/>
  <c r="E1286" i="12"/>
  <c r="E1399" i="12" s="1"/>
  <c r="G1275" i="12"/>
  <c r="G1388" i="12" s="1"/>
  <c r="I1264" i="12"/>
  <c r="I1377" i="12" s="1"/>
  <c r="E1254" i="12"/>
  <c r="E1367" i="12" s="1"/>
  <c r="G1243" i="12"/>
  <c r="G1356" i="12" s="1"/>
  <c r="D1346" i="12"/>
  <c r="D1459" i="12" s="1"/>
  <c r="F1335" i="12"/>
  <c r="F1448" i="12" s="1"/>
  <c r="H1324" i="12"/>
  <c r="H1437" i="12" s="1"/>
  <c r="D1314" i="12"/>
  <c r="D1427" i="12" s="1"/>
  <c r="F1303" i="12"/>
  <c r="F1416" i="12" s="1"/>
  <c r="H1292" i="12"/>
  <c r="H1405" i="12" s="1"/>
  <c r="D1282" i="12"/>
  <c r="D1395" i="12" s="1"/>
  <c r="F1271" i="12"/>
  <c r="F1384" i="12" s="1"/>
  <c r="H1260" i="12"/>
  <c r="H1373" i="12" s="1"/>
  <c r="D1250" i="12"/>
  <c r="D1363" i="12" s="1"/>
  <c r="F1239" i="12"/>
  <c r="F1352" i="12" s="1"/>
  <c r="I1341" i="12"/>
  <c r="I1454" i="12" s="1"/>
  <c r="E1331" i="12"/>
  <c r="E1444" i="12" s="1"/>
  <c r="G1320" i="12"/>
  <c r="G1433" i="12" s="1"/>
  <c r="I1309" i="12"/>
  <c r="I1422" i="12" s="1"/>
  <c r="E1299" i="12"/>
  <c r="E1412" i="12" s="1"/>
  <c r="G1288" i="12"/>
  <c r="G1401" i="12" s="1"/>
  <c r="I1277" i="12"/>
  <c r="I1390" i="12" s="1"/>
  <c r="E1267" i="12"/>
  <c r="E1380" i="12" s="1"/>
  <c r="G1256" i="12"/>
  <c r="G1369" i="12" s="1"/>
  <c r="I1245" i="12"/>
  <c r="I1358" i="12" s="1"/>
  <c r="H1345" i="12"/>
  <c r="H1458" i="12" s="1"/>
  <c r="D1335" i="12"/>
  <c r="D1448" i="12" s="1"/>
  <c r="F1324" i="12"/>
  <c r="F1437" i="12" s="1"/>
  <c r="H1313" i="12"/>
  <c r="H1426" i="12" s="1"/>
  <c r="D1303" i="12"/>
  <c r="D1416" i="12" s="1"/>
  <c r="F1292" i="12"/>
  <c r="F1405" i="12" s="1"/>
  <c r="H1281" i="12"/>
  <c r="H1394" i="12" s="1"/>
  <c r="D1271" i="12"/>
  <c r="D1384" i="12" s="1"/>
  <c r="F1260" i="12"/>
  <c r="F1373" i="12" s="1"/>
  <c r="H1249" i="12"/>
  <c r="H1362" i="12" s="1"/>
  <c r="G1346" i="12"/>
  <c r="G1459" i="12" s="1"/>
  <c r="I1335" i="12"/>
  <c r="I1448" i="12" s="1"/>
  <c r="E1325" i="12"/>
  <c r="E1438" i="12" s="1"/>
  <c r="G1314" i="12"/>
  <c r="G1427" i="12" s="1"/>
  <c r="I1303" i="12"/>
  <c r="I1416" i="12" s="1"/>
  <c r="E1293" i="12"/>
  <c r="E1406" i="12" s="1"/>
  <c r="G1282" i="12"/>
  <c r="G1395" i="12" s="1"/>
  <c r="I1271" i="12"/>
  <c r="I1384" i="12" s="1"/>
  <c r="E1261" i="12"/>
  <c r="E1374" i="12" s="1"/>
  <c r="G1250" i="12"/>
  <c r="G1363" i="12" s="1"/>
  <c r="I1239" i="12"/>
  <c r="I1352" i="12" s="1"/>
  <c r="F1342" i="12"/>
  <c r="F1455" i="12" s="1"/>
  <c r="H1331" i="12"/>
  <c r="H1444" i="12" s="1"/>
  <c r="D1321" i="12"/>
  <c r="D1434" i="12" s="1"/>
  <c r="F1310" i="12"/>
  <c r="F1423" i="12" s="1"/>
  <c r="H1299" i="12"/>
  <c r="H1412" i="12" s="1"/>
  <c r="D1289" i="12"/>
  <c r="D1402" i="12" s="1"/>
  <c r="F1278" i="12"/>
  <c r="F1391" i="12" s="1"/>
  <c r="H1267" i="12"/>
  <c r="H1380" i="12" s="1"/>
  <c r="D1257" i="12"/>
  <c r="D1370" i="12" s="1"/>
  <c r="F1246" i="12"/>
  <c r="F1359" i="12" s="1"/>
  <c r="H1242" i="12"/>
  <c r="H1355" i="12" s="1"/>
  <c r="E1338" i="12"/>
  <c r="E1451" i="12" s="1"/>
  <c r="G1327" i="12"/>
  <c r="G1440" i="12" s="1"/>
  <c r="I1316" i="12"/>
  <c r="I1429" i="12" s="1"/>
  <c r="E1306" i="12"/>
  <c r="E1419" i="12" s="1"/>
  <c r="G1295" i="12"/>
  <c r="G1408" i="12" s="1"/>
  <c r="I1284" i="12"/>
  <c r="I1397" i="12" s="1"/>
  <c r="E1274" i="12"/>
  <c r="E1387" i="12" s="1"/>
  <c r="G1263" i="12"/>
  <c r="G1376" i="12" s="1"/>
  <c r="I1252" i="12"/>
  <c r="I1365" i="12" s="1"/>
  <c r="E1242" i="12"/>
  <c r="E1355" i="12" s="1"/>
  <c r="H1344" i="12"/>
  <c r="H1457" i="12" s="1"/>
  <c r="D1334" i="12"/>
  <c r="D1447" i="12" s="1"/>
  <c r="F1323" i="12"/>
  <c r="F1436" i="12" s="1"/>
  <c r="H1312" i="12"/>
  <c r="H1425" i="12" s="1"/>
  <c r="D1302" i="12"/>
  <c r="D1415" i="12" s="1"/>
  <c r="F1291" i="12"/>
  <c r="F1404" i="12" s="1"/>
  <c r="H1280" i="12"/>
  <c r="H1393" i="12" s="1"/>
  <c r="D1270" i="12"/>
  <c r="D1383" i="12" s="1"/>
  <c r="F1259" i="12"/>
  <c r="F1372" i="12" s="1"/>
  <c r="H1248" i="12"/>
  <c r="H1361" i="12" s="1"/>
  <c r="F1253" i="12"/>
  <c r="F1366" i="12" s="1"/>
  <c r="G1340" i="12"/>
  <c r="G1453" i="12" s="1"/>
  <c r="I1329" i="12"/>
  <c r="I1442" i="12" s="1"/>
  <c r="E1319" i="12"/>
  <c r="E1432" i="12" s="1"/>
  <c r="G1308" i="12"/>
  <c r="G1421" i="12" s="1"/>
  <c r="I1297" i="12"/>
  <c r="I1410" i="12" s="1"/>
  <c r="E1287" i="12"/>
  <c r="E1400" i="12" s="1"/>
  <c r="G1276" i="12"/>
  <c r="G1389" i="12" s="1"/>
  <c r="I1265" i="12"/>
  <c r="I1378" i="12" s="1"/>
  <c r="E1255" i="12"/>
  <c r="E1368" i="12" s="1"/>
  <c r="G1244" i="12"/>
  <c r="G1357" i="12" s="1"/>
  <c r="F1344" i="12"/>
  <c r="F1457" i="12" s="1"/>
  <c r="H1333" i="12"/>
  <c r="H1446" i="12" s="1"/>
  <c r="D1323" i="12"/>
  <c r="D1436" i="12" s="1"/>
  <c r="F1312" i="12"/>
  <c r="F1425" i="12" s="1"/>
  <c r="H1301" i="12"/>
  <c r="H1414" i="12" s="1"/>
  <c r="D1291" i="12"/>
  <c r="D1404" i="12" s="1"/>
  <c r="F1280" i="12"/>
  <c r="F1393" i="12" s="1"/>
  <c r="H1269" i="12"/>
  <c r="H1382" i="12" s="1"/>
  <c r="D1259" i="12"/>
  <c r="D1372" i="12" s="1"/>
  <c r="F1248" i="12"/>
  <c r="F1361" i="12" s="1"/>
  <c r="J1323" i="12" l="1"/>
  <c r="J1335" i="12"/>
  <c r="J1347" i="12"/>
  <c r="J1289" i="12"/>
  <c r="J1302" i="12"/>
  <c r="J1291" i="12"/>
  <c r="J1334" i="12"/>
  <c r="J1321" i="12"/>
  <c r="J1314" i="12"/>
  <c r="J1301" i="12"/>
  <c r="J1327" i="12"/>
  <c r="J1274" i="12"/>
  <c r="J1387" i="12" s="1"/>
  <c r="J1243" i="12"/>
  <c r="J1356" i="12" s="1"/>
  <c r="J1305" i="12"/>
  <c r="J1331" i="12"/>
  <c r="J1278" i="12"/>
  <c r="J1343" i="12"/>
  <c r="J1290" i="12"/>
  <c r="J1332" i="12"/>
  <c r="J1320" i="12"/>
  <c r="J1340" i="12"/>
  <c r="J1264" i="12"/>
  <c r="J1377" i="12" s="1"/>
  <c r="J1270" i="12"/>
  <c r="J1383" i="12" s="1"/>
  <c r="J1282" i="12"/>
  <c r="J1251" i="12"/>
  <c r="J1364" i="12" s="1"/>
  <c r="J1313" i="12"/>
  <c r="J1339" i="12"/>
  <c r="J1286" i="12"/>
  <c r="J1255" i="12"/>
  <c r="J1368" i="12" s="1"/>
  <c r="J1317" i="12"/>
  <c r="J1245" i="12"/>
  <c r="J1358" i="12" s="1"/>
  <c r="J1284" i="12"/>
  <c r="J1272" i="12"/>
  <c r="J1385" i="12" s="1"/>
  <c r="J1292" i="12"/>
  <c r="J1312" i="12"/>
  <c r="J1252" i="12"/>
  <c r="J1365" i="12" s="1"/>
  <c r="J1294" i="12"/>
  <c r="J1263" i="12"/>
  <c r="J1376" i="12" s="1"/>
  <c r="H1348" i="12"/>
  <c r="J1325" i="12"/>
  <c r="E1348" i="12"/>
  <c r="J1241" i="12"/>
  <c r="J1354" i="12" s="1"/>
  <c r="J1298" i="12"/>
  <c r="J1267" i="12"/>
  <c r="J1380" i="12" s="1"/>
  <c r="J1329" i="12"/>
  <c r="J1279" i="12"/>
  <c r="J1341" i="12"/>
  <c r="J1259" i="12"/>
  <c r="J1372" i="12" s="1"/>
  <c r="J1271" i="12"/>
  <c r="J1384" i="12" s="1"/>
  <c r="J1333" i="12"/>
  <c r="J1249" i="12"/>
  <c r="J1362" i="12" s="1"/>
  <c r="J1306" i="12"/>
  <c r="J1275" i="12"/>
  <c r="J1388" i="12" s="1"/>
  <c r="J1337" i="12"/>
  <c r="J1253" i="12"/>
  <c r="J1366" i="12" s="1"/>
  <c r="J1310" i="12"/>
  <c r="J1322" i="12"/>
  <c r="J1256" i="12"/>
  <c r="J1369" i="12" s="1"/>
  <c r="J1316" i="12"/>
  <c r="J1304" i="12"/>
  <c r="J1260" i="12"/>
  <c r="J1373" i="12" s="1"/>
  <c r="J1324" i="12"/>
  <c r="J1344" i="12"/>
  <c r="J1345" i="12"/>
  <c r="J1261" i="12"/>
  <c r="J1374" i="12" s="1"/>
  <c r="J1318" i="12"/>
  <c r="J1287" i="12"/>
  <c r="J1265" i="12"/>
  <c r="J1378" i="12" s="1"/>
  <c r="J1248" i="12"/>
  <c r="J1361" i="12" s="1"/>
  <c r="J1277" i="12"/>
  <c r="J1276" i="12"/>
  <c r="J1296" i="12"/>
  <c r="J1283" i="12"/>
  <c r="J1257" i="12"/>
  <c r="J1370" i="12" s="1"/>
  <c r="F1348" i="12"/>
  <c r="J1269" i="12"/>
  <c r="J1382" i="12" s="1"/>
  <c r="J1326" i="12"/>
  <c r="J1295" i="12"/>
  <c r="J1242" i="12"/>
  <c r="J1355" i="12" s="1"/>
  <c r="J1273" i="12"/>
  <c r="J1386" i="12" s="1"/>
  <c r="J1330" i="12"/>
  <c r="J1299" i="12"/>
  <c r="J1246" i="12"/>
  <c r="J1359" i="12" s="1"/>
  <c r="J1311" i="12"/>
  <c r="J1258" i="12"/>
  <c r="J1371" i="12" s="1"/>
  <c r="J1336" i="12"/>
  <c r="I1348" i="12"/>
  <c r="J1303" i="12"/>
  <c r="J1250" i="12"/>
  <c r="J1363" i="12" s="1"/>
  <c r="J1281" i="12"/>
  <c r="J1338" i="12"/>
  <c r="J1307" i="12"/>
  <c r="J1254" i="12"/>
  <c r="J1367" i="12" s="1"/>
  <c r="J1285" i="12"/>
  <c r="J1342" i="12"/>
  <c r="J1300" i="12"/>
  <c r="J1288" i="12"/>
  <c r="J1308" i="12"/>
  <c r="J1328" i="12"/>
  <c r="J1346" i="12"/>
  <c r="J1315" i="12"/>
  <c r="J1262" i="12"/>
  <c r="J1375" i="12" s="1"/>
  <c r="J1240" i="12"/>
  <c r="J1353" i="12" s="1"/>
  <c r="J1244" i="12"/>
  <c r="J1357" i="12" s="1"/>
  <c r="J1293" i="12"/>
  <c r="J1319" i="12"/>
  <c r="J1266" i="12"/>
  <c r="J1379" i="12" s="1"/>
  <c r="J1268" i="12"/>
  <c r="J1381" i="12" s="1"/>
  <c r="G1348" i="12"/>
  <c r="J1297" i="12"/>
  <c r="J1247" i="12"/>
  <c r="J1360" i="12" s="1"/>
  <c r="J1309" i="12"/>
  <c r="J1280" i="12"/>
  <c r="J1239" i="12"/>
  <c r="J1352" i="12" s="1"/>
  <c r="D1348" i="12"/>
  <c r="L1309" i="12" l="1"/>
  <c r="J1422" i="12"/>
  <c r="L1300" i="12"/>
  <c r="J1413" i="12"/>
  <c r="L1303" i="12"/>
  <c r="J1416" i="12"/>
  <c r="L1296" i="12"/>
  <c r="J1409" i="12"/>
  <c r="L1345" i="12"/>
  <c r="J1458" i="12"/>
  <c r="L1310" i="12"/>
  <c r="J1423" i="12"/>
  <c r="L1325" i="12"/>
  <c r="J1438" i="12"/>
  <c r="L1284" i="12"/>
  <c r="J1397" i="12"/>
  <c r="L1282" i="12"/>
  <c r="J1395" i="12"/>
  <c r="L1278" i="12"/>
  <c r="J1391" i="12"/>
  <c r="L1321" i="12"/>
  <c r="J1434" i="12"/>
  <c r="L1276" i="12"/>
  <c r="J1389" i="12"/>
  <c r="L1344" i="12"/>
  <c r="J1457" i="12"/>
  <c r="L1341" i="12"/>
  <c r="J1454" i="12"/>
  <c r="L1331" i="12"/>
  <c r="J1444" i="12"/>
  <c r="L1334" i="12"/>
  <c r="J1447" i="12"/>
  <c r="L1342" i="12"/>
  <c r="J1455" i="12"/>
  <c r="L1297" i="12"/>
  <c r="J1410" i="12"/>
  <c r="L1285" i="12"/>
  <c r="J1398" i="12"/>
  <c r="L1336" i="12"/>
  <c r="J1449" i="12"/>
  <c r="L1295" i="12"/>
  <c r="J1408" i="12"/>
  <c r="L1277" i="12"/>
  <c r="J1390" i="12"/>
  <c r="L1324" i="12"/>
  <c r="J1437" i="12"/>
  <c r="L1337" i="12"/>
  <c r="J1450" i="12"/>
  <c r="L1279" i="12"/>
  <c r="J1392" i="12"/>
  <c r="L1317" i="12"/>
  <c r="J1430" i="12"/>
  <c r="L1305" i="12"/>
  <c r="J1418" i="12"/>
  <c r="L1291" i="12"/>
  <c r="J1404" i="12"/>
  <c r="L1315" i="12"/>
  <c r="J1428" i="12"/>
  <c r="L1326" i="12"/>
  <c r="J1439" i="12"/>
  <c r="L1329" i="12"/>
  <c r="J1442" i="12"/>
  <c r="L1294" i="12"/>
  <c r="J1407" i="12"/>
  <c r="L1340" i="12"/>
  <c r="J1453" i="12"/>
  <c r="L1302" i="12"/>
  <c r="J1415" i="12"/>
  <c r="L1346" i="12"/>
  <c r="J1459" i="12"/>
  <c r="L1307" i="12"/>
  <c r="J1420" i="12"/>
  <c r="L1311" i="12"/>
  <c r="J1424" i="12"/>
  <c r="L1304" i="12"/>
  <c r="J1417" i="12"/>
  <c r="L1306" i="12"/>
  <c r="J1419" i="12"/>
  <c r="L1286" i="12"/>
  <c r="J1399" i="12"/>
  <c r="L1320" i="12"/>
  <c r="J1433" i="12"/>
  <c r="L1289" i="12"/>
  <c r="J1402" i="12"/>
  <c r="L1328" i="12"/>
  <c r="J1441" i="12"/>
  <c r="L1338" i="12"/>
  <c r="J1451" i="12"/>
  <c r="L1287" i="12"/>
  <c r="J1400" i="12"/>
  <c r="L1316" i="12"/>
  <c r="J1429" i="12"/>
  <c r="L1298" i="12"/>
  <c r="J1411" i="12"/>
  <c r="L1312" i="12"/>
  <c r="J1425" i="12"/>
  <c r="L1339" i="12"/>
  <c r="J1452" i="12"/>
  <c r="L1332" i="12"/>
  <c r="J1445" i="12"/>
  <c r="L1327" i="12"/>
  <c r="J1440" i="12"/>
  <c r="L1347" i="12"/>
  <c r="J1460" i="12"/>
  <c r="L1319" i="12"/>
  <c r="J1432" i="12"/>
  <c r="L1308" i="12"/>
  <c r="J1421" i="12"/>
  <c r="L1281" i="12"/>
  <c r="J1394" i="12"/>
  <c r="L1299" i="12"/>
  <c r="J1412" i="12"/>
  <c r="L1318" i="12"/>
  <c r="J1431" i="12"/>
  <c r="L1333" i="12"/>
  <c r="J1446" i="12"/>
  <c r="L1292" i="12"/>
  <c r="J1405" i="12"/>
  <c r="L1313" i="12"/>
  <c r="J1426" i="12"/>
  <c r="L1290" i="12"/>
  <c r="J1403" i="12"/>
  <c r="L1301" i="12"/>
  <c r="J1414" i="12"/>
  <c r="L1335" i="12"/>
  <c r="J1448" i="12"/>
  <c r="L1280" i="12"/>
  <c r="J1393" i="12"/>
  <c r="L1293" i="12"/>
  <c r="J1406" i="12"/>
  <c r="L1288" i="12"/>
  <c r="J1401" i="12"/>
  <c r="L1330" i="12"/>
  <c r="J1443" i="12"/>
  <c r="L1283" i="12"/>
  <c r="J1396" i="12"/>
  <c r="L1322" i="12"/>
  <c r="J1435" i="12"/>
  <c r="L1343" i="12"/>
  <c r="J1456" i="12"/>
  <c r="L1314" i="12"/>
  <c r="J1427" i="12"/>
  <c r="L1323" i="12"/>
  <c r="J1436" i="12"/>
  <c r="L1250" i="12"/>
  <c r="L1260" i="12"/>
  <c r="L1253" i="12"/>
  <c r="L1267" i="12"/>
  <c r="L1266" i="12"/>
  <c r="L1262" i="12"/>
  <c r="L1246" i="12"/>
  <c r="L1271" i="12"/>
  <c r="L1272" i="12"/>
  <c r="L1264" i="12"/>
  <c r="L1247" i="12"/>
  <c r="L1263" i="12"/>
  <c r="L1254" i="12"/>
  <c r="L1269" i="12"/>
  <c r="L1261" i="12"/>
  <c r="L1275" i="12"/>
  <c r="L1259" i="12"/>
  <c r="L1241" i="12"/>
  <c r="L1243" i="12"/>
  <c r="L1256" i="12"/>
  <c r="L1245" i="12"/>
  <c r="L1251" i="12"/>
  <c r="L1244" i="12"/>
  <c r="L1273" i="12"/>
  <c r="L1248" i="12"/>
  <c r="L1252" i="12"/>
  <c r="L1274" i="12"/>
  <c r="L1239" i="12"/>
  <c r="J1348" i="12"/>
  <c r="L1258" i="12"/>
  <c r="L1249" i="12"/>
  <c r="L1268" i="12"/>
  <c r="L1240" i="12"/>
  <c r="L1242" i="12"/>
  <c r="L1257" i="12"/>
  <c r="L1265" i="12"/>
  <c r="L1255" i="12"/>
  <c r="L1270" i="12"/>
  <c r="F1493" i="12" l="1"/>
  <c r="E1493" i="12"/>
  <c r="J1493" i="12"/>
  <c r="G1493" i="12"/>
  <c r="I1493" i="12"/>
  <c r="D1493" i="12"/>
  <c r="H1493" i="12"/>
  <c r="H1498" i="12"/>
  <c r="G1498" i="12"/>
  <c r="F1498" i="12"/>
  <c r="E1498" i="12"/>
  <c r="I1498" i="12"/>
  <c r="J1498" i="12"/>
  <c r="D1498" i="12"/>
  <c r="J1500" i="12"/>
  <c r="I1500" i="12"/>
  <c r="H1500" i="12"/>
  <c r="E1500" i="12"/>
  <c r="G1500" i="12"/>
  <c r="F1500" i="12"/>
  <c r="D1500" i="12"/>
  <c r="J1496" i="12"/>
  <c r="I1496" i="12"/>
  <c r="H1496" i="12"/>
  <c r="E1496" i="12"/>
  <c r="G1496" i="12"/>
  <c r="F1496" i="12"/>
  <c r="D1496" i="12"/>
  <c r="F1469" i="12"/>
  <c r="E1469" i="12"/>
  <c r="J1469" i="12"/>
  <c r="G1469" i="12"/>
  <c r="I1469" i="12"/>
  <c r="H1469" i="12"/>
  <c r="D1469" i="12"/>
  <c r="H1486" i="12"/>
  <c r="G1486" i="12"/>
  <c r="F1486" i="12"/>
  <c r="E1486" i="12"/>
  <c r="I1486" i="12"/>
  <c r="D1486" i="12"/>
  <c r="J1486" i="12"/>
  <c r="J1471" i="12"/>
  <c r="I1471" i="12"/>
  <c r="H1471" i="12"/>
  <c r="G1471" i="12"/>
  <c r="F1471" i="12"/>
  <c r="D1471" i="12"/>
  <c r="E1471" i="12"/>
  <c r="J1548" i="12"/>
  <c r="I1548" i="12"/>
  <c r="H1548" i="12"/>
  <c r="E1548" i="12"/>
  <c r="G1548" i="12"/>
  <c r="F1548" i="12"/>
  <c r="D1548" i="12"/>
  <c r="J1508" i="12"/>
  <c r="I1508" i="12"/>
  <c r="H1508" i="12"/>
  <c r="E1508" i="12"/>
  <c r="D1508" i="12"/>
  <c r="G1508" i="12"/>
  <c r="F1508" i="12"/>
  <c r="F1505" i="12"/>
  <c r="E1505" i="12"/>
  <c r="J1505" i="12"/>
  <c r="G1505" i="12"/>
  <c r="D1505" i="12"/>
  <c r="I1505" i="12"/>
  <c r="H1505" i="12"/>
  <c r="H1538" i="12"/>
  <c r="G1538" i="12"/>
  <c r="F1538" i="12"/>
  <c r="E1538" i="12"/>
  <c r="I1538" i="12"/>
  <c r="J1538" i="12"/>
  <c r="D1538" i="12"/>
  <c r="J1524" i="12"/>
  <c r="I1524" i="12"/>
  <c r="H1524" i="12"/>
  <c r="E1524" i="12"/>
  <c r="D1524" i="12"/>
  <c r="G1524" i="12"/>
  <c r="F1524" i="12"/>
  <c r="J1572" i="12"/>
  <c r="I1572" i="12"/>
  <c r="D1572" i="12"/>
  <c r="H1572" i="12"/>
  <c r="E1572" i="12"/>
  <c r="G1572" i="12"/>
  <c r="F1572" i="12"/>
  <c r="F1537" i="12"/>
  <c r="E1537" i="12"/>
  <c r="J1537" i="12"/>
  <c r="G1537" i="12"/>
  <c r="D1537" i="12"/>
  <c r="I1537" i="12"/>
  <c r="H1537" i="12"/>
  <c r="J1563" i="12"/>
  <c r="I1563" i="12"/>
  <c r="H1563" i="12"/>
  <c r="G1563" i="12"/>
  <c r="F1563" i="12"/>
  <c r="D1563" i="12"/>
  <c r="E1563" i="12"/>
  <c r="J1511" i="12"/>
  <c r="I1511" i="12"/>
  <c r="H1511" i="12"/>
  <c r="G1511" i="12"/>
  <c r="F1511" i="12"/>
  <c r="E1511" i="12"/>
  <c r="D1511" i="12"/>
  <c r="J1532" i="12"/>
  <c r="I1532" i="12"/>
  <c r="H1532" i="12"/>
  <c r="E1532" i="12"/>
  <c r="G1532" i="12"/>
  <c r="F1532" i="12"/>
  <c r="D1532" i="12"/>
  <c r="J1519" i="12"/>
  <c r="I1519" i="12"/>
  <c r="H1519" i="12"/>
  <c r="G1519" i="12"/>
  <c r="F1519" i="12"/>
  <c r="D1519" i="12"/>
  <c r="E1519" i="12"/>
  <c r="J1516" i="12"/>
  <c r="I1516" i="12"/>
  <c r="H1516" i="12"/>
  <c r="E1516" i="12"/>
  <c r="G1516" i="12"/>
  <c r="F1516" i="12"/>
  <c r="D1516" i="12"/>
  <c r="H1562" i="12"/>
  <c r="G1562" i="12"/>
  <c r="F1562" i="12"/>
  <c r="E1562" i="12"/>
  <c r="I1562" i="12"/>
  <c r="D1562" i="12"/>
  <c r="J1562" i="12"/>
  <c r="F1561" i="12"/>
  <c r="E1561" i="12"/>
  <c r="J1561" i="12"/>
  <c r="G1561" i="12"/>
  <c r="D1561" i="12"/>
  <c r="I1561" i="12"/>
  <c r="H1561" i="12"/>
  <c r="J1559" i="12"/>
  <c r="D1559" i="12"/>
  <c r="I1559" i="12"/>
  <c r="H1559" i="12"/>
  <c r="G1559" i="12"/>
  <c r="F1559" i="12"/>
  <c r="E1559" i="12"/>
  <c r="F1501" i="12"/>
  <c r="E1501" i="12"/>
  <c r="J1501" i="12"/>
  <c r="G1501" i="12"/>
  <c r="I1501" i="12"/>
  <c r="H1501" i="12"/>
  <c r="D1501" i="12"/>
  <c r="F1509" i="12"/>
  <c r="E1509" i="12"/>
  <c r="J1509" i="12"/>
  <c r="G1509" i="12"/>
  <c r="I1509" i="12"/>
  <c r="D1509" i="12"/>
  <c r="H1509" i="12"/>
  <c r="F1521" i="12"/>
  <c r="E1521" i="12"/>
  <c r="J1521" i="12"/>
  <c r="G1521" i="12"/>
  <c r="D1521" i="12"/>
  <c r="I1521" i="12"/>
  <c r="H1521" i="12"/>
  <c r="J1495" i="12"/>
  <c r="I1495" i="12"/>
  <c r="H1495" i="12"/>
  <c r="G1495" i="12"/>
  <c r="F1495" i="12"/>
  <c r="E1495" i="12"/>
  <c r="D1495" i="12"/>
  <c r="J1483" i="12"/>
  <c r="I1483" i="12"/>
  <c r="H1483" i="12"/>
  <c r="G1483" i="12"/>
  <c r="F1483" i="12"/>
  <c r="E1483" i="12"/>
  <c r="D1483" i="12"/>
  <c r="J1476" i="12"/>
  <c r="I1476" i="12"/>
  <c r="H1476" i="12"/>
  <c r="E1476" i="12"/>
  <c r="D1476" i="12"/>
  <c r="G1476" i="12"/>
  <c r="F1476" i="12"/>
  <c r="H1494" i="12"/>
  <c r="G1494" i="12"/>
  <c r="F1494" i="12"/>
  <c r="E1494" i="12"/>
  <c r="I1494" i="12"/>
  <c r="J1494" i="12"/>
  <c r="D1494" i="12"/>
  <c r="J1487" i="12"/>
  <c r="I1487" i="12"/>
  <c r="H1487" i="12"/>
  <c r="G1487" i="12"/>
  <c r="F1487" i="12"/>
  <c r="D1487" i="12"/>
  <c r="E1487" i="12"/>
  <c r="H1470" i="12"/>
  <c r="G1470" i="12"/>
  <c r="F1470" i="12"/>
  <c r="E1470" i="12"/>
  <c r="I1470" i="12"/>
  <c r="D1470" i="12"/>
  <c r="J1470" i="12"/>
  <c r="J1479" i="12"/>
  <c r="I1479" i="12"/>
  <c r="H1479" i="12"/>
  <c r="G1479" i="12"/>
  <c r="F1479" i="12"/>
  <c r="E1479" i="12"/>
  <c r="D1479" i="12"/>
  <c r="J1491" i="12"/>
  <c r="I1491" i="12"/>
  <c r="H1491" i="12"/>
  <c r="G1491" i="12"/>
  <c r="F1491" i="12"/>
  <c r="E1491" i="12"/>
  <c r="D1491" i="12"/>
  <c r="J1539" i="12"/>
  <c r="I1539" i="12"/>
  <c r="H1539" i="12"/>
  <c r="G1539" i="12"/>
  <c r="F1539" i="12"/>
  <c r="E1539" i="12"/>
  <c r="D1539" i="12"/>
  <c r="J1555" i="12"/>
  <c r="I1555" i="12"/>
  <c r="H1555" i="12"/>
  <c r="G1555" i="12"/>
  <c r="F1555" i="12"/>
  <c r="D1555" i="12"/>
  <c r="E1555" i="12"/>
  <c r="J1560" i="12"/>
  <c r="I1560" i="12"/>
  <c r="H1560" i="12"/>
  <c r="E1560" i="12"/>
  <c r="D1560" i="12"/>
  <c r="G1560" i="12"/>
  <c r="F1560" i="12"/>
  <c r="F1517" i="12"/>
  <c r="E1517" i="12"/>
  <c r="J1517" i="12"/>
  <c r="G1517" i="12"/>
  <c r="I1517" i="12"/>
  <c r="H1517" i="12"/>
  <c r="D1517" i="12"/>
  <c r="H1506" i="12"/>
  <c r="G1506" i="12"/>
  <c r="F1506" i="12"/>
  <c r="E1506" i="12"/>
  <c r="I1506" i="12"/>
  <c r="J1506" i="12"/>
  <c r="D1506" i="12"/>
  <c r="J1552" i="12"/>
  <c r="I1552" i="12"/>
  <c r="H1552" i="12"/>
  <c r="E1552" i="12"/>
  <c r="D1552" i="12"/>
  <c r="G1552" i="12"/>
  <c r="F1552" i="12"/>
  <c r="J1523" i="12"/>
  <c r="I1523" i="12"/>
  <c r="H1523" i="12"/>
  <c r="G1523" i="12"/>
  <c r="F1523" i="12"/>
  <c r="E1523" i="12"/>
  <c r="D1523" i="12"/>
  <c r="F1553" i="12"/>
  <c r="E1553" i="12"/>
  <c r="J1553" i="12"/>
  <c r="G1553" i="12"/>
  <c r="I1553" i="12"/>
  <c r="H1553" i="12"/>
  <c r="D1553" i="12"/>
  <c r="J1531" i="12"/>
  <c r="I1531" i="12"/>
  <c r="H1531" i="12"/>
  <c r="G1531" i="12"/>
  <c r="F1531" i="12"/>
  <c r="E1531" i="12"/>
  <c r="D1531" i="12"/>
  <c r="J1571" i="12"/>
  <c r="I1571" i="12"/>
  <c r="H1571" i="12"/>
  <c r="G1571" i="12"/>
  <c r="F1571" i="12"/>
  <c r="D1571" i="12"/>
  <c r="E1571" i="12"/>
  <c r="H1554" i="12"/>
  <c r="G1554" i="12"/>
  <c r="F1554" i="12"/>
  <c r="E1554" i="12"/>
  <c r="I1554" i="12"/>
  <c r="J1554" i="12"/>
  <c r="D1554" i="12"/>
  <c r="H1530" i="12"/>
  <c r="G1530" i="12"/>
  <c r="F1530" i="12"/>
  <c r="E1530" i="12"/>
  <c r="I1530" i="12"/>
  <c r="J1530" i="12"/>
  <c r="D1530" i="12"/>
  <c r="F1549" i="12"/>
  <c r="E1549" i="12"/>
  <c r="J1549" i="12"/>
  <c r="G1549" i="12"/>
  <c r="I1549" i="12"/>
  <c r="H1549" i="12"/>
  <c r="D1549" i="12"/>
  <c r="H1510" i="12"/>
  <c r="G1510" i="12"/>
  <c r="F1510" i="12"/>
  <c r="E1510" i="12"/>
  <c r="I1510" i="12"/>
  <c r="J1510" i="12"/>
  <c r="D1510" i="12"/>
  <c r="J1556" i="12"/>
  <c r="I1556" i="12"/>
  <c r="D1556" i="12"/>
  <c r="H1556" i="12"/>
  <c r="E1556" i="12"/>
  <c r="G1556" i="12"/>
  <c r="F1556" i="12"/>
  <c r="H1546" i="12"/>
  <c r="G1546" i="12"/>
  <c r="F1546" i="12"/>
  <c r="E1546" i="12"/>
  <c r="I1546" i="12"/>
  <c r="J1546" i="12"/>
  <c r="D1546" i="12"/>
  <c r="H1550" i="12"/>
  <c r="G1550" i="12"/>
  <c r="D1550" i="12"/>
  <c r="F1550" i="12"/>
  <c r="E1550" i="12"/>
  <c r="I1550" i="12"/>
  <c r="J1550" i="12"/>
  <c r="J1528" i="12"/>
  <c r="I1528" i="12"/>
  <c r="H1528" i="12"/>
  <c r="E1528" i="12"/>
  <c r="G1528" i="12"/>
  <c r="F1528" i="12"/>
  <c r="D1528" i="12"/>
  <c r="J1480" i="12"/>
  <c r="I1480" i="12"/>
  <c r="H1480" i="12"/>
  <c r="E1480" i="12"/>
  <c r="G1480" i="12"/>
  <c r="F1480" i="12"/>
  <c r="D1480" i="12"/>
  <c r="H1490" i="12"/>
  <c r="G1490" i="12"/>
  <c r="F1490" i="12"/>
  <c r="E1490" i="12"/>
  <c r="I1490" i="12"/>
  <c r="J1490" i="12"/>
  <c r="D1490" i="12"/>
  <c r="I1464" i="12"/>
  <c r="J1464" i="12"/>
  <c r="F1481" i="12"/>
  <c r="E1481" i="12"/>
  <c r="J1481" i="12"/>
  <c r="G1481" i="12"/>
  <c r="D1481" i="12"/>
  <c r="I1481" i="12"/>
  <c r="H1481" i="12"/>
  <c r="J1488" i="12"/>
  <c r="I1488" i="12"/>
  <c r="H1488" i="12"/>
  <c r="E1488" i="12"/>
  <c r="D1488" i="12"/>
  <c r="G1488" i="12"/>
  <c r="F1488" i="12"/>
  <c r="J1492" i="12"/>
  <c r="I1492" i="12"/>
  <c r="H1492" i="12"/>
  <c r="E1492" i="12"/>
  <c r="D1492" i="12"/>
  <c r="G1492" i="12"/>
  <c r="F1492" i="12"/>
  <c r="H1474" i="12"/>
  <c r="G1474" i="12"/>
  <c r="F1474" i="12"/>
  <c r="E1474" i="12"/>
  <c r="I1474" i="12"/>
  <c r="J1474" i="12"/>
  <c r="D1474" i="12"/>
  <c r="H1482" i="12"/>
  <c r="G1482" i="12"/>
  <c r="F1482" i="12"/>
  <c r="E1482" i="12"/>
  <c r="I1482" i="12"/>
  <c r="J1482" i="12"/>
  <c r="D1482" i="12"/>
  <c r="J1499" i="12"/>
  <c r="I1499" i="12"/>
  <c r="H1499" i="12"/>
  <c r="G1499" i="12"/>
  <c r="F1499" i="12"/>
  <c r="E1499" i="12"/>
  <c r="D1499" i="12"/>
  <c r="J1468" i="12"/>
  <c r="I1468" i="12"/>
  <c r="H1468" i="12"/>
  <c r="E1468" i="12"/>
  <c r="G1468" i="12"/>
  <c r="F1468" i="12"/>
  <c r="D1468" i="12"/>
  <c r="J1472" i="12"/>
  <c r="I1472" i="12"/>
  <c r="H1472" i="12"/>
  <c r="E1472" i="12"/>
  <c r="D1472" i="12"/>
  <c r="G1472" i="12"/>
  <c r="F1472" i="12"/>
  <c r="H1478" i="12"/>
  <c r="G1478" i="12"/>
  <c r="F1478" i="12"/>
  <c r="E1478" i="12"/>
  <c r="I1478" i="12"/>
  <c r="J1478" i="12"/>
  <c r="D1478" i="12"/>
  <c r="J1568" i="12"/>
  <c r="I1568" i="12"/>
  <c r="H1568" i="12"/>
  <c r="E1568" i="12"/>
  <c r="D1568" i="12"/>
  <c r="G1568" i="12"/>
  <c r="F1568" i="12"/>
  <c r="F1513" i="12"/>
  <c r="E1513" i="12"/>
  <c r="J1513" i="12"/>
  <c r="G1513" i="12"/>
  <c r="D1513" i="12"/>
  <c r="I1513" i="12"/>
  <c r="H1513" i="12"/>
  <c r="H1526" i="12"/>
  <c r="G1526" i="12"/>
  <c r="F1526" i="12"/>
  <c r="E1526" i="12"/>
  <c r="I1526" i="12"/>
  <c r="J1526" i="12"/>
  <c r="D1526" i="12"/>
  <c r="H1558" i="12"/>
  <c r="G1558" i="12"/>
  <c r="D1558" i="12"/>
  <c r="F1558" i="12"/>
  <c r="E1558" i="12"/>
  <c r="I1558" i="12"/>
  <c r="J1558" i="12"/>
  <c r="F1533" i="12"/>
  <c r="E1533" i="12"/>
  <c r="J1533" i="12"/>
  <c r="G1533" i="12"/>
  <c r="I1533" i="12"/>
  <c r="H1533" i="12"/>
  <c r="D1533" i="12"/>
  <c r="F1557" i="12"/>
  <c r="E1557" i="12"/>
  <c r="D1557" i="12"/>
  <c r="J1557" i="12"/>
  <c r="G1557" i="12"/>
  <c r="I1557" i="12"/>
  <c r="H1557" i="12"/>
  <c r="F1541" i="12"/>
  <c r="E1541" i="12"/>
  <c r="J1541" i="12"/>
  <c r="G1541" i="12"/>
  <c r="I1541" i="12"/>
  <c r="D1541" i="12"/>
  <c r="H1541" i="12"/>
  <c r="H1514" i="12"/>
  <c r="G1514" i="12"/>
  <c r="F1514" i="12"/>
  <c r="E1514" i="12"/>
  <c r="I1514" i="12"/>
  <c r="J1514" i="12"/>
  <c r="D1514" i="12"/>
  <c r="F1529" i="12"/>
  <c r="E1529" i="12"/>
  <c r="J1529" i="12"/>
  <c r="G1529" i="12"/>
  <c r="D1529" i="12"/>
  <c r="I1529" i="12"/>
  <c r="H1529" i="12"/>
  <c r="J1527" i="12"/>
  <c r="I1527" i="12"/>
  <c r="H1527" i="12"/>
  <c r="G1527" i="12"/>
  <c r="F1527" i="12"/>
  <c r="E1527" i="12"/>
  <c r="D1527" i="12"/>
  <c r="J1551" i="12"/>
  <c r="D1551" i="12"/>
  <c r="I1551" i="12"/>
  <c r="H1551" i="12"/>
  <c r="G1551" i="12"/>
  <c r="F1551" i="12"/>
  <c r="E1551" i="12"/>
  <c r="H1542" i="12"/>
  <c r="G1542" i="12"/>
  <c r="F1542" i="12"/>
  <c r="E1542" i="12"/>
  <c r="I1542" i="12"/>
  <c r="J1542" i="12"/>
  <c r="D1542" i="12"/>
  <c r="H1502" i="12"/>
  <c r="G1502" i="12"/>
  <c r="F1502" i="12"/>
  <c r="E1502" i="12"/>
  <c r="I1502" i="12"/>
  <c r="D1502" i="12"/>
  <c r="J1502" i="12"/>
  <c r="H1522" i="12"/>
  <c r="G1522" i="12"/>
  <c r="F1522" i="12"/>
  <c r="E1522" i="12"/>
  <c r="I1522" i="12"/>
  <c r="J1522" i="12"/>
  <c r="D1522" i="12"/>
  <c r="H1566" i="12"/>
  <c r="G1566" i="12"/>
  <c r="D1566" i="12"/>
  <c r="F1566" i="12"/>
  <c r="E1566" i="12"/>
  <c r="I1566" i="12"/>
  <c r="J1566" i="12"/>
  <c r="J1503" i="12"/>
  <c r="I1503" i="12"/>
  <c r="H1503" i="12"/>
  <c r="G1503" i="12"/>
  <c r="F1503" i="12"/>
  <c r="D1503" i="12"/>
  <c r="E1503" i="12"/>
  <c r="J1535" i="12"/>
  <c r="I1535" i="12"/>
  <c r="H1535" i="12"/>
  <c r="G1535" i="12"/>
  <c r="F1535" i="12"/>
  <c r="D1535" i="12"/>
  <c r="E1535" i="12"/>
  <c r="F1525" i="12"/>
  <c r="E1525" i="12"/>
  <c r="J1525" i="12"/>
  <c r="G1525" i="12"/>
  <c r="I1525" i="12"/>
  <c r="D1525" i="12"/>
  <c r="H1525" i="12"/>
  <c r="J1467" i="12"/>
  <c r="I1467" i="12"/>
  <c r="H1467" i="12"/>
  <c r="G1467" i="12"/>
  <c r="F1467" i="12"/>
  <c r="E1467" i="12"/>
  <c r="D1467" i="12"/>
  <c r="F1477" i="12"/>
  <c r="E1477" i="12"/>
  <c r="J1477" i="12"/>
  <c r="G1477" i="12"/>
  <c r="I1477" i="12"/>
  <c r="D1477" i="12"/>
  <c r="H1477" i="12"/>
  <c r="H1466" i="12"/>
  <c r="G1466" i="12"/>
  <c r="F1466" i="12"/>
  <c r="E1466" i="12"/>
  <c r="I1466" i="12"/>
  <c r="J1466" i="12"/>
  <c r="D1466" i="12"/>
  <c r="F1489" i="12"/>
  <c r="E1489" i="12"/>
  <c r="J1489" i="12"/>
  <c r="G1489" i="12"/>
  <c r="D1489" i="12"/>
  <c r="I1489" i="12"/>
  <c r="H1489" i="12"/>
  <c r="F1485" i="12"/>
  <c r="E1485" i="12"/>
  <c r="J1485" i="12"/>
  <c r="G1485" i="12"/>
  <c r="I1485" i="12"/>
  <c r="H1485" i="12"/>
  <c r="D1485" i="12"/>
  <c r="F1465" i="12"/>
  <c r="E1465" i="12"/>
  <c r="J1465" i="12"/>
  <c r="G1465" i="12"/>
  <c r="D1465" i="12"/>
  <c r="I1465" i="12"/>
  <c r="H1465" i="12"/>
  <c r="F1473" i="12"/>
  <c r="E1473" i="12"/>
  <c r="J1473" i="12"/>
  <c r="G1473" i="12"/>
  <c r="D1473" i="12"/>
  <c r="I1473" i="12"/>
  <c r="H1473" i="12"/>
  <c r="J1484" i="12"/>
  <c r="I1484" i="12"/>
  <c r="H1484" i="12"/>
  <c r="E1484" i="12"/>
  <c r="G1484" i="12"/>
  <c r="F1484" i="12"/>
  <c r="D1484" i="12"/>
  <c r="F1497" i="12"/>
  <c r="E1497" i="12"/>
  <c r="J1497" i="12"/>
  <c r="G1497" i="12"/>
  <c r="D1497" i="12"/>
  <c r="I1497" i="12"/>
  <c r="H1497" i="12"/>
  <c r="J1475" i="12"/>
  <c r="I1475" i="12"/>
  <c r="H1475" i="12"/>
  <c r="G1475" i="12"/>
  <c r="F1475" i="12"/>
  <c r="E1475" i="12"/>
  <c r="D1475" i="12"/>
  <c r="J1547" i="12"/>
  <c r="I1547" i="12"/>
  <c r="H1547" i="12"/>
  <c r="G1547" i="12"/>
  <c r="F1547" i="12"/>
  <c r="E1547" i="12"/>
  <c r="D1547" i="12"/>
  <c r="H1518" i="12"/>
  <c r="G1518" i="12"/>
  <c r="F1518" i="12"/>
  <c r="E1518" i="12"/>
  <c r="I1518" i="12"/>
  <c r="D1518" i="12"/>
  <c r="J1518" i="12"/>
  <c r="J1515" i="12"/>
  <c r="I1515" i="12"/>
  <c r="H1515" i="12"/>
  <c r="G1515" i="12"/>
  <c r="F1515" i="12"/>
  <c r="E1515" i="12"/>
  <c r="D1515" i="12"/>
  <c r="J1543" i="12"/>
  <c r="I1543" i="12"/>
  <c r="H1543" i="12"/>
  <c r="G1543" i="12"/>
  <c r="F1543" i="12"/>
  <c r="E1543" i="12"/>
  <c r="D1543" i="12"/>
  <c r="J1544" i="12"/>
  <c r="I1544" i="12"/>
  <c r="H1544" i="12"/>
  <c r="E1544" i="12"/>
  <c r="G1544" i="12"/>
  <c r="F1544" i="12"/>
  <c r="D1544" i="12"/>
  <c r="J1564" i="12"/>
  <c r="I1564" i="12"/>
  <c r="D1564" i="12"/>
  <c r="H1564" i="12"/>
  <c r="E1564" i="12"/>
  <c r="G1564" i="12"/>
  <c r="F1564" i="12"/>
  <c r="J1512" i="12"/>
  <c r="I1512" i="12"/>
  <c r="H1512" i="12"/>
  <c r="E1512" i="12"/>
  <c r="G1512" i="12"/>
  <c r="F1512" i="12"/>
  <c r="D1512" i="12"/>
  <c r="F1545" i="12"/>
  <c r="E1545" i="12"/>
  <c r="J1545" i="12"/>
  <c r="G1545" i="12"/>
  <c r="D1545" i="12"/>
  <c r="I1545" i="12"/>
  <c r="H1545" i="12"/>
  <c r="J1536" i="12"/>
  <c r="I1536" i="12"/>
  <c r="H1536" i="12"/>
  <c r="E1536" i="12"/>
  <c r="D1536" i="12"/>
  <c r="G1536" i="12"/>
  <c r="F1536" i="12"/>
  <c r="F1565" i="12"/>
  <c r="E1565" i="12"/>
  <c r="D1565" i="12"/>
  <c r="J1565" i="12"/>
  <c r="G1565" i="12"/>
  <c r="I1565" i="12"/>
  <c r="H1565" i="12"/>
  <c r="J1540" i="12"/>
  <c r="I1540" i="12"/>
  <c r="H1540" i="12"/>
  <c r="E1540" i="12"/>
  <c r="D1540" i="12"/>
  <c r="G1540" i="12"/>
  <c r="F1540" i="12"/>
  <c r="J1504" i="12"/>
  <c r="I1504" i="12"/>
  <c r="H1504" i="12"/>
  <c r="E1504" i="12"/>
  <c r="D1504" i="12"/>
  <c r="G1504" i="12"/>
  <c r="F1504" i="12"/>
  <c r="J1520" i="12"/>
  <c r="I1520" i="12"/>
  <c r="H1520" i="12"/>
  <c r="E1520" i="12"/>
  <c r="D1520" i="12"/>
  <c r="G1520" i="12"/>
  <c r="F1520" i="12"/>
  <c r="J1567" i="12"/>
  <c r="D1567" i="12"/>
  <c r="I1567" i="12"/>
  <c r="H1567" i="12"/>
  <c r="G1567" i="12"/>
  <c r="F1567" i="12"/>
  <c r="E1567" i="12"/>
  <c r="F1569" i="12"/>
  <c r="E1569" i="12"/>
  <c r="J1569" i="12"/>
  <c r="G1569" i="12"/>
  <c r="I1569" i="12"/>
  <c r="H1569" i="12"/>
  <c r="D1569" i="12"/>
  <c r="J1507" i="12"/>
  <c r="I1507" i="12"/>
  <c r="H1507" i="12"/>
  <c r="G1507" i="12"/>
  <c r="F1507" i="12"/>
  <c r="E1507" i="12"/>
  <c r="D1507" i="12"/>
  <c r="H1570" i="12"/>
  <c r="G1570" i="12"/>
  <c r="F1570" i="12"/>
  <c r="E1570" i="12"/>
  <c r="I1570" i="12"/>
  <c r="J1570" i="12"/>
  <c r="D1570" i="12"/>
  <c r="H1534" i="12"/>
  <c r="G1534" i="12"/>
  <c r="F1534" i="12"/>
  <c r="E1534" i="12"/>
  <c r="I1534" i="12"/>
  <c r="D1534" i="12"/>
  <c r="J1534" i="12"/>
  <c r="F1464" i="12"/>
  <c r="G1464" i="12"/>
  <c r="D1464" i="12"/>
  <c r="L1348" i="12"/>
  <c r="E1464" i="12"/>
  <c r="H1464" i="12"/>
  <c r="N8" i="4" l="1"/>
  <c r="O8" i="4" l="1"/>
  <c r="P8" i="4"/>
  <c r="L10" i="21"/>
  <c r="P10" i="21"/>
  <c r="X10" i="21"/>
  <c r="T10" i="21"/>
  <c r="L38" i="21"/>
  <c r="P38" i="21"/>
  <c r="X38" i="21"/>
  <c r="T38" i="21"/>
  <c r="P39" i="21"/>
  <c r="X39" i="21"/>
  <c r="T39" i="21"/>
  <c r="L39" i="21"/>
  <c r="X22" i="21"/>
  <c r="T22" i="21"/>
  <c r="L22" i="21"/>
  <c r="P22" i="21"/>
  <c r="L30" i="21"/>
  <c r="P30" i="21"/>
  <c r="X30" i="21"/>
  <c r="T30" i="21"/>
  <c r="P23" i="21"/>
  <c r="X23" i="21"/>
  <c r="T23" i="21"/>
  <c r="L23" i="21"/>
  <c r="L31" i="21"/>
  <c r="P31" i="21"/>
  <c r="T31" i="21"/>
  <c r="X31" i="21"/>
  <c r="Q8" i="4" l="1"/>
  <c r="X11" i="21"/>
  <c r="T11" i="21"/>
  <c r="L11" i="21"/>
  <c r="P11" i="21"/>
  <c r="X20" i="21"/>
  <c r="L20" i="21"/>
  <c r="T20" i="21"/>
  <c r="P20" i="21"/>
  <c r="P15" i="21"/>
  <c r="X15" i="21"/>
  <c r="T15" i="21"/>
  <c r="L15" i="21"/>
  <c r="L25" i="21"/>
  <c r="X25" i="21"/>
  <c r="P25" i="21"/>
  <c r="T25" i="21"/>
  <c r="X43" i="21"/>
  <c r="T43" i="21"/>
  <c r="L43" i="21"/>
  <c r="P43" i="21"/>
  <c r="X42" i="21"/>
  <c r="T42" i="21"/>
  <c r="L42" i="21"/>
  <c r="P42" i="21"/>
  <c r="X19" i="21"/>
  <c r="T19" i="21"/>
  <c r="L19" i="21"/>
  <c r="P19" i="21"/>
  <c r="X12" i="21"/>
  <c r="T12" i="21"/>
  <c r="P12" i="21"/>
  <c r="L12" i="21"/>
  <c r="T40" i="21"/>
  <c r="L40" i="21"/>
  <c r="X40" i="21"/>
  <c r="P40" i="21"/>
  <c r="L29" i="21"/>
  <c r="P29" i="21"/>
  <c r="X29" i="21"/>
  <c r="T29" i="21"/>
  <c r="X32" i="21"/>
  <c r="T32" i="21"/>
  <c r="L32" i="21"/>
  <c r="P32" i="21"/>
  <c r="X27" i="21"/>
  <c r="T27" i="21"/>
  <c r="L27" i="21"/>
  <c r="P27" i="21"/>
  <c r="X45" i="21"/>
  <c r="T45" i="21"/>
  <c r="L45" i="21"/>
  <c r="P45" i="21"/>
  <c r="X21" i="21"/>
  <c r="L21" i="21"/>
  <c r="P21" i="21"/>
  <c r="T21" i="21"/>
  <c r="X41" i="21"/>
  <c r="L41" i="21"/>
  <c r="P41" i="21"/>
  <c r="T41" i="21"/>
  <c r="L17" i="21"/>
  <c r="P17" i="21"/>
  <c r="T17" i="21"/>
  <c r="X17" i="21"/>
  <c r="L18" i="21"/>
  <c r="P18" i="21"/>
  <c r="X18" i="21"/>
  <c r="T18" i="21"/>
  <c r="O117" i="4"/>
  <c r="Q78" i="4" l="1"/>
  <c r="Q79" i="4"/>
  <c r="AD128" i="2"/>
  <c r="W117" i="4" l="1"/>
  <c r="B25" i="18" l="1"/>
  <c r="D1" i="21" l="1"/>
  <c r="K9" i="22" l="1"/>
  <c r="K128" i="2"/>
  <c r="N117" i="4" l="1"/>
  <c r="C9" i="22"/>
  <c r="L117" i="4" l="1"/>
  <c r="M8" i="4" l="1"/>
  <c r="M88" i="4"/>
  <c r="M97" i="4"/>
  <c r="M87" i="4"/>
  <c r="M65" i="4"/>
  <c r="M55" i="4"/>
  <c r="M33" i="4"/>
  <c r="M23" i="4"/>
  <c r="M106" i="4"/>
  <c r="M96" i="4"/>
  <c r="M74" i="4"/>
  <c r="M64" i="4"/>
  <c r="M42" i="4"/>
  <c r="M32" i="4"/>
  <c r="M10" i="4"/>
  <c r="M105" i="4"/>
  <c r="M95" i="4"/>
  <c r="M73" i="4"/>
  <c r="M63" i="4"/>
  <c r="M41" i="4"/>
  <c r="M31" i="4"/>
  <c r="M9" i="4"/>
  <c r="M114" i="4"/>
  <c r="M104" i="4"/>
  <c r="M82" i="4"/>
  <c r="M72" i="4"/>
  <c r="M50" i="4"/>
  <c r="M40" i="4"/>
  <c r="M18" i="4"/>
  <c r="M103" i="4"/>
  <c r="M71" i="4"/>
  <c r="M39" i="4"/>
  <c r="M111" i="4"/>
  <c r="M79" i="4"/>
  <c r="M15" i="4"/>
  <c r="M56" i="4"/>
  <c r="M34" i="4"/>
  <c r="M112" i="4"/>
  <c r="M80" i="4"/>
  <c r="M48" i="4"/>
  <c r="M16" i="4"/>
  <c r="M47" i="4"/>
  <c r="M98" i="4"/>
  <c r="M66" i="4"/>
  <c r="M24" i="4"/>
  <c r="M21" i="4"/>
  <c r="M85" i="4"/>
  <c r="M46" i="4"/>
  <c r="M110" i="4"/>
  <c r="M26" i="4"/>
  <c r="M51" i="4"/>
  <c r="M115" i="4"/>
  <c r="M68" i="4"/>
  <c r="M109" i="4"/>
  <c r="M11" i="4"/>
  <c r="M92" i="4"/>
  <c r="M29" i="4"/>
  <c r="M93" i="4"/>
  <c r="M54" i="4"/>
  <c r="M17" i="4"/>
  <c r="M58" i="4"/>
  <c r="M59" i="4"/>
  <c r="M12" i="4"/>
  <c r="M76" i="4"/>
  <c r="M45" i="4"/>
  <c r="M75" i="4"/>
  <c r="M37" i="4"/>
  <c r="M101" i="4"/>
  <c r="M62" i="4"/>
  <c r="M57" i="4"/>
  <c r="M90" i="4"/>
  <c r="M67" i="4"/>
  <c r="M20" i="4"/>
  <c r="M84" i="4"/>
  <c r="M70" i="4"/>
  <c r="M81" i="4"/>
  <c r="M28" i="4"/>
  <c r="M53" i="4"/>
  <c r="M14" i="4"/>
  <c r="M78" i="4"/>
  <c r="M89" i="4"/>
  <c r="M19" i="4"/>
  <c r="M83" i="4"/>
  <c r="M36" i="4"/>
  <c r="M100" i="4"/>
  <c r="M77" i="4"/>
  <c r="M61" i="4"/>
  <c r="M22" i="4"/>
  <c r="M86" i="4"/>
  <c r="M113" i="4"/>
  <c r="M27" i="4"/>
  <c r="M91" i="4"/>
  <c r="M44" i="4"/>
  <c r="M108" i="4"/>
  <c r="M13" i="4"/>
  <c r="M49" i="4"/>
  <c r="M107" i="4"/>
  <c r="M69" i="4"/>
  <c r="M30" i="4"/>
  <c r="M94" i="4"/>
  <c r="M25" i="4"/>
  <c r="M35" i="4"/>
  <c r="M99" i="4"/>
  <c r="M52" i="4"/>
  <c r="M116" i="4"/>
  <c r="M38" i="4"/>
  <c r="M102" i="4"/>
  <c r="M43" i="4"/>
  <c r="M60" i="4"/>
  <c r="M117" i="4" l="1"/>
  <c r="P117" i="4"/>
  <c r="Q92" i="4" l="1"/>
  <c r="Q85" i="4"/>
  <c r="Q84" i="4"/>
  <c r="Q87" i="4"/>
  <c r="Q86" i="4"/>
  <c r="Q88" i="4"/>
  <c r="Q89" i="4"/>
  <c r="Q90" i="4"/>
  <c r="Q91" i="4"/>
  <c r="Q117" i="4" l="1"/>
  <c r="G8" i="4"/>
  <c r="H8" i="4"/>
  <c r="E461" i="12"/>
  <c r="U19" i="2"/>
  <c r="P37" i="21" l="1"/>
  <c r="X117" i="21"/>
  <c r="R8" i="4"/>
  <c r="X16" i="21" l="1"/>
  <c r="L37" i="21"/>
  <c r="T37" i="21"/>
  <c r="P117" i="21"/>
  <c r="L24" i="21"/>
  <c r="P33" i="21"/>
  <c r="T13" i="21"/>
  <c r="X37" i="21"/>
  <c r="L117" i="21"/>
  <c r="T117" i="21"/>
  <c r="C5" i="18"/>
  <c r="G9" i="22"/>
  <c r="T8" i="4"/>
  <c r="T117" i="4" s="1"/>
  <c r="S8" i="4"/>
  <c r="S117" i="4" s="1"/>
  <c r="R117" i="4"/>
  <c r="U79" i="4" l="1"/>
  <c r="V79" i="4" s="1"/>
  <c r="X79" i="4" s="1"/>
  <c r="L80" i="21" s="1"/>
  <c r="U78" i="4"/>
  <c r="V78" i="4" s="1"/>
  <c r="X78" i="4" s="1"/>
  <c r="L79" i="21" s="1"/>
  <c r="U86" i="4"/>
  <c r="V86" i="4" s="1"/>
  <c r="X86" i="4" s="1"/>
  <c r="L87" i="21" s="1"/>
  <c r="U89" i="4"/>
  <c r="V89" i="4" s="1"/>
  <c r="X89" i="4" s="1"/>
  <c r="L90" i="21" s="1"/>
  <c r="U87" i="4"/>
  <c r="V87" i="4" s="1"/>
  <c r="X87" i="4" s="1"/>
  <c r="L88" i="21" s="1"/>
  <c r="U88" i="4"/>
  <c r="V88" i="4" s="1"/>
  <c r="X88" i="4" s="1"/>
  <c r="L89" i="21" s="1"/>
  <c r="U90" i="4"/>
  <c r="V90" i="4" s="1"/>
  <c r="X90" i="4" s="1"/>
  <c r="L91" i="21" s="1"/>
  <c r="U91" i="4"/>
  <c r="V91" i="4" s="1"/>
  <c r="X91" i="4" s="1"/>
  <c r="L92" i="21" s="1"/>
  <c r="U92" i="4"/>
  <c r="V92" i="4" s="1"/>
  <c r="X92" i="4" s="1"/>
  <c r="L93" i="21" s="1"/>
  <c r="U85" i="4"/>
  <c r="V85" i="4" s="1"/>
  <c r="X85" i="4" s="1"/>
  <c r="L86" i="21" s="1"/>
  <c r="U84" i="4"/>
  <c r="V84" i="4" s="1"/>
  <c r="X84" i="4" s="1"/>
  <c r="L85" i="21" s="1"/>
  <c r="T33" i="21"/>
  <c r="P16" i="21"/>
  <c r="L33" i="21"/>
  <c r="T16" i="21"/>
  <c r="L16" i="21"/>
  <c r="X33" i="21"/>
  <c r="P24" i="21"/>
  <c r="X24" i="21"/>
  <c r="T24" i="21"/>
  <c r="X28" i="21"/>
  <c r="P28" i="21"/>
  <c r="L28" i="21"/>
  <c r="X13" i="21"/>
  <c r="L13" i="21"/>
  <c r="P13" i="21"/>
  <c r="L14" i="21"/>
  <c r="P14" i="21"/>
  <c r="T14" i="21"/>
  <c r="X14" i="21"/>
  <c r="X44" i="21"/>
  <c r="L44" i="21"/>
  <c r="T44" i="21"/>
  <c r="P44" i="21"/>
  <c r="X26" i="21"/>
  <c r="P26" i="21"/>
  <c r="L26" i="21"/>
  <c r="U8" i="4"/>
  <c r="V8" i="4" s="1"/>
  <c r="T26" i="21"/>
  <c r="T28" i="21"/>
  <c r="Z91" i="4" l="1"/>
  <c r="T92" i="21" s="1"/>
  <c r="AA91" i="4"/>
  <c r="X92" i="21" s="1"/>
  <c r="Y91" i="4"/>
  <c r="P92" i="21" s="1"/>
  <c r="AA90" i="4"/>
  <c r="X91" i="21" s="1"/>
  <c r="Z90" i="4"/>
  <c r="T91" i="21" s="1"/>
  <c r="Y90" i="4"/>
  <c r="P91" i="21" s="1"/>
  <c r="AA88" i="4"/>
  <c r="X89" i="21" s="1"/>
  <c r="Y88" i="4"/>
  <c r="P89" i="21" s="1"/>
  <c r="Z88" i="4"/>
  <c r="T89" i="21" s="1"/>
  <c r="Y87" i="4"/>
  <c r="P88" i="21" s="1"/>
  <c r="Z87" i="4"/>
  <c r="T88" i="21" s="1"/>
  <c r="AA87" i="4"/>
  <c r="X88" i="21" s="1"/>
  <c r="AA89" i="4"/>
  <c r="X90" i="21" s="1"/>
  <c r="Z89" i="4"/>
  <c r="T90" i="21" s="1"/>
  <c r="Y89" i="4"/>
  <c r="P90" i="21" s="1"/>
  <c r="Y84" i="4"/>
  <c r="P85" i="21" s="1"/>
  <c r="Z84" i="4"/>
  <c r="T85" i="21" s="1"/>
  <c r="AA84" i="4"/>
  <c r="X85" i="21" s="1"/>
  <c r="Z86" i="4"/>
  <c r="T87" i="21" s="1"/>
  <c r="AA86" i="4"/>
  <c r="X87" i="21" s="1"/>
  <c r="Y86" i="4"/>
  <c r="P87" i="21" s="1"/>
  <c r="Z85" i="4"/>
  <c r="T86" i="21" s="1"/>
  <c r="Y85" i="4"/>
  <c r="P86" i="21" s="1"/>
  <c r="AA85" i="4"/>
  <c r="X86" i="21" s="1"/>
  <c r="AA78" i="4"/>
  <c r="X79" i="21" s="1"/>
  <c r="Y78" i="4"/>
  <c r="P79" i="21" s="1"/>
  <c r="Z78" i="4"/>
  <c r="T79" i="21" s="1"/>
  <c r="AB8" i="4" a="1"/>
  <c r="Z92" i="4"/>
  <c r="T93" i="21" s="1"/>
  <c r="AA92" i="4"/>
  <c r="X93" i="21" s="1"/>
  <c r="Y92" i="4"/>
  <c r="P93" i="21" s="1"/>
  <c r="AA79" i="4"/>
  <c r="X80" i="21" s="1"/>
  <c r="Z79" i="4"/>
  <c r="T80" i="21" s="1"/>
  <c r="Y79" i="4"/>
  <c r="P80" i="21" s="1"/>
  <c r="L36" i="21"/>
  <c r="P36" i="21"/>
  <c r="T36" i="21"/>
  <c r="X36" i="21"/>
  <c r="L34" i="21"/>
  <c r="X34" i="21"/>
  <c r="P34" i="21"/>
  <c r="X35" i="21"/>
  <c r="L35" i="21"/>
  <c r="P35" i="21"/>
  <c r="U117" i="4"/>
  <c r="X8" i="4"/>
  <c r="V117" i="4"/>
  <c r="AB8" i="4" l="1"/>
  <c r="AB82" i="4"/>
  <c r="AC82" i="4" s="1"/>
  <c r="AB54" i="4"/>
  <c r="AC54" i="4" s="1"/>
  <c r="AB76" i="4"/>
  <c r="AC76" i="4" s="1"/>
  <c r="AB104" i="4"/>
  <c r="AC104" i="4" s="1"/>
  <c r="AB26" i="4"/>
  <c r="AC26" i="4" s="1"/>
  <c r="AB47" i="4"/>
  <c r="AC47" i="4" s="1"/>
  <c r="AB22" i="4"/>
  <c r="AC22" i="4" s="1"/>
  <c r="AB77" i="4"/>
  <c r="AC77" i="4" s="1"/>
  <c r="AB23" i="4"/>
  <c r="AC23" i="4" s="1"/>
  <c r="AB99" i="4"/>
  <c r="AC99" i="4" s="1"/>
  <c r="AB87" i="4"/>
  <c r="AC87" i="4" s="1"/>
  <c r="AB57" i="4"/>
  <c r="AC57" i="4" s="1"/>
  <c r="AB15" i="4"/>
  <c r="AC15" i="4" s="1"/>
  <c r="AB53" i="4"/>
  <c r="AC53" i="4" s="1"/>
  <c r="AB105" i="4"/>
  <c r="AC105" i="4" s="1"/>
  <c r="AB81" i="4"/>
  <c r="AC81" i="4" s="1"/>
  <c r="AB80" i="4"/>
  <c r="AC80" i="4" s="1"/>
  <c r="AB27" i="4"/>
  <c r="AC27" i="4" s="1"/>
  <c r="AB115" i="4"/>
  <c r="AC115" i="4" s="1"/>
  <c r="AB106" i="4"/>
  <c r="AC106" i="4" s="1"/>
  <c r="AB34" i="4"/>
  <c r="AC34" i="4" s="1"/>
  <c r="AB25" i="4"/>
  <c r="AC25" i="4" s="1"/>
  <c r="AB49" i="4"/>
  <c r="AC49" i="4" s="1"/>
  <c r="AB109" i="4"/>
  <c r="AC109" i="4" s="1"/>
  <c r="AB18" i="4"/>
  <c r="AC18" i="4" s="1"/>
  <c r="AB73" i="4"/>
  <c r="AC73" i="4" s="1"/>
  <c r="AB12" i="4"/>
  <c r="AC12" i="4" s="1"/>
  <c r="AB40" i="4"/>
  <c r="AC40" i="4" s="1"/>
  <c r="AB79" i="4"/>
  <c r="AC79" i="4" s="1"/>
  <c r="AB66" i="4"/>
  <c r="AC66" i="4" s="1"/>
  <c r="AB59" i="4"/>
  <c r="AC59" i="4" s="1"/>
  <c r="AB13" i="4"/>
  <c r="AC13" i="4" s="1"/>
  <c r="AB65" i="4"/>
  <c r="AC65" i="4" s="1"/>
  <c r="AB98" i="4"/>
  <c r="AC98" i="4" s="1"/>
  <c r="AB108" i="4"/>
  <c r="AC108" i="4" s="1"/>
  <c r="AB71" i="4"/>
  <c r="AC71" i="4" s="1"/>
  <c r="AB64" i="4"/>
  <c r="AC64" i="4" s="1"/>
  <c r="AB33" i="4"/>
  <c r="AC33" i="4" s="1"/>
  <c r="AB29" i="4"/>
  <c r="AC29" i="4" s="1"/>
  <c r="AB24" i="4"/>
  <c r="AC24" i="4" s="1"/>
  <c r="AB92" i="4"/>
  <c r="AC92" i="4" s="1"/>
  <c r="AB62" i="4"/>
  <c r="AC62" i="4" s="1"/>
  <c r="AB16" i="4"/>
  <c r="AC16" i="4" s="1"/>
  <c r="AB100" i="4"/>
  <c r="AC100" i="4" s="1"/>
  <c r="AB56" i="4"/>
  <c r="AC56" i="4" s="1"/>
  <c r="AB86" i="4"/>
  <c r="AC86" i="4" s="1"/>
  <c r="AB60" i="4"/>
  <c r="AC60" i="4" s="1"/>
  <c r="AB46" i="4"/>
  <c r="AC46" i="4" s="1"/>
  <c r="AB45" i="4"/>
  <c r="AC45" i="4" s="1"/>
  <c r="AB97" i="4"/>
  <c r="AC97" i="4" s="1"/>
  <c r="AB88" i="4"/>
  <c r="AC88" i="4" s="1"/>
  <c r="AB75" i="4"/>
  <c r="AC75" i="4" s="1"/>
  <c r="AB21" i="4"/>
  <c r="AC21" i="4" s="1"/>
  <c r="AB93" i="4"/>
  <c r="AC93" i="4" s="1"/>
  <c r="AB95" i="4"/>
  <c r="AC95" i="4" s="1"/>
  <c r="AB63" i="4"/>
  <c r="AC63" i="4" s="1"/>
  <c r="AB116" i="4"/>
  <c r="AC116" i="4" s="1"/>
  <c r="AB103" i="4"/>
  <c r="AC103" i="4" s="1"/>
  <c r="AB113" i="4"/>
  <c r="AC113" i="4" s="1"/>
  <c r="AB44" i="4"/>
  <c r="AC44" i="4" s="1"/>
  <c r="AB72" i="4"/>
  <c r="AC72" i="4" s="1"/>
  <c r="AB11" i="4"/>
  <c r="AC11" i="4" s="1"/>
  <c r="AB52" i="4"/>
  <c r="AC52" i="4" s="1"/>
  <c r="AB61" i="4"/>
  <c r="AC61" i="4" s="1"/>
  <c r="AB14" i="4"/>
  <c r="AC14" i="4" s="1"/>
  <c r="AB43" i="4"/>
  <c r="AC43" i="4" s="1"/>
  <c r="AB70" i="4"/>
  <c r="AC70" i="4" s="1"/>
  <c r="AB39" i="4"/>
  <c r="AC39" i="4" s="1"/>
  <c r="AB28" i="4"/>
  <c r="AC28" i="4" s="1"/>
  <c r="AB69" i="4"/>
  <c r="AC69" i="4" s="1"/>
  <c r="AB94" i="4"/>
  <c r="AC94" i="4" s="1"/>
  <c r="AB30" i="4"/>
  <c r="AC30" i="4" s="1"/>
  <c r="AB107" i="4"/>
  <c r="AC107" i="4" s="1"/>
  <c r="AB41" i="4"/>
  <c r="AC41" i="4" s="1"/>
  <c r="AB114" i="4"/>
  <c r="AC114" i="4" s="1"/>
  <c r="AB102" i="4"/>
  <c r="AC102" i="4" s="1"/>
  <c r="AB84" i="4"/>
  <c r="AC84" i="4" s="1"/>
  <c r="AB112" i="4"/>
  <c r="AC112" i="4" s="1"/>
  <c r="AB111" i="4"/>
  <c r="AC111" i="4" s="1"/>
  <c r="AB74" i="4"/>
  <c r="AC74" i="4" s="1"/>
  <c r="AB58" i="4"/>
  <c r="AC58" i="4" s="1"/>
  <c r="AB17" i="4"/>
  <c r="AC17" i="4" s="1"/>
  <c r="AB90" i="4"/>
  <c r="AC90" i="4" s="1"/>
  <c r="AB38" i="4"/>
  <c r="AC38" i="4" s="1"/>
  <c r="AB78" i="4"/>
  <c r="AC78" i="4" s="1"/>
  <c r="AB36" i="4"/>
  <c r="AC36" i="4" s="1"/>
  <c r="AB20" i="4"/>
  <c r="AC20" i="4" s="1"/>
  <c r="AB48" i="4"/>
  <c r="AC48" i="4" s="1"/>
  <c r="AB101" i="4"/>
  <c r="AC101" i="4" s="1"/>
  <c r="AB10" i="4"/>
  <c r="AC10" i="4" s="1"/>
  <c r="AB9" i="4"/>
  <c r="AC9" i="4" s="1"/>
  <c r="AB68" i="4"/>
  <c r="AC68" i="4" s="1"/>
  <c r="AB96" i="4"/>
  <c r="AC96" i="4" s="1"/>
  <c r="AB91" i="4"/>
  <c r="AC91" i="4" s="1"/>
  <c r="AB51" i="4"/>
  <c r="AC51" i="4" s="1"/>
  <c r="AB35" i="4"/>
  <c r="AC35" i="4" s="1"/>
  <c r="AB19" i="4"/>
  <c r="AC19" i="4" s="1"/>
  <c r="AB50" i="4"/>
  <c r="AC50" i="4" s="1"/>
  <c r="AB83" i="4"/>
  <c r="AC83" i="4" s="1"/>
  <c r="AB85" i="4"/>
  <c r="AC85" i="4" s="1"/>
  <c r="AB37" i="4"/>
  <c r="AC37" i="4" s="1"/>
  <c r="AB89" i="4"/>
  <c r="AC89" i="4" s="1"/>
  <c r="AB110" i="4"/>
  <c r="AC110" i="4" s="1"/>
  <c r="AB55" i="4"/>
  <c r="AC55" i="4" s="1"/>
  <c r="AB32" i="4"/>
  <c r="AC32" i="4" s="1"/>
  <c r="AB42" i="4"/>
  <c r="AC42" i="4" s="1"/>
  <c r="AB31" i="4"/>
  <c r="AC31" i="4" s="1"/>
  <c r="AB67" i="4"/>
  <c r="AC67" i="4" s="1"/>
  <c r="T34" i="21"/>
  <c r="T35" i="21"/>
  <c r="Y8" i="4"/>
  <c r="AA8" i="4"/>
  <c r="Z8" i="4"/>
  <c r="X117" i="4"/>
  <c r="L9" i="21"/>
  <c r="Y117" i="4" l="1"/>
  <c r="P9" i="21"/>
  <c r="Z117" i="4"/>
  <c r="T9" i="21"/>
  <c r="L118" i="21"/>
  <c r="J17" i="18"/>
  <c r="C20" i="22"/>
  <c r="AA117" i="4"/>
  <c r="X9" i="21"/>
  <c r="T118" i="21" l="1"/>
  <c r="G27" i="22"/>
  <c r="V17" i="18"/>
  <c r="P118" i="21"/>
  <c r="E27" i="22"/>
  <c r="P17" i="18"/>
  <c r="AC8" i="4"/>
  <c r="AD8" i="4" s="1" a="1"/>
  <c r="AB117" i="4"/>
  <c r="C32" i="22" s="1"/>
  <c r="X118" i="21"/>
  <c r="J27" i="22"/>
  <c r="AB17" i="18"/>
  <c r="AD8" i="4" l="1"/>
  <c r="AD23" i="4"/>
  <c r="AD61" i="4"/>
  <c r="AB62" i="21" s="1"/>
  <c r="AD102" i="4"/>
  <c r="AB103" i="21" s="1"/>
  <c r="AD84" i="4"/>
  <c r="AB85" i="21" s="1"/>
  <c r="AD20" i="4"/>
  <c r="AD83" i="4"/>
  <c r="AB84" i="21" s="1"/>
  <c r="AD19" i="4"/>
  <c r="AD82" i="4"/>
  <c r="AB83" i="21" s="1"/>
  <c r="AD18" i="4"/>
  <c r="AD113" i="4"/>
  <c r="AB114" i="21" s="1"/>
  <c r="AD49" i="4"/>
  <c r="AB50" i="21" s="1"/>
  <c r="AD94" i="4"/>
  <c r="AB95" i="21" s="1"/>
  <c r="AD80" i="4"/>
  <c r="AB81" i="21" s="1"/>
  <c r="AD16" i="4"/>
  <c r="AD37" i="4"/>
  <c r="AD38" i="4"/>
  <c r="AD54" i="4"/>
  <c r="AB55" i="21" s="1"/>
  <c r="AD89" i="4"/>
  <c r="AB90" i="21" s="1"/>
  <c r="AD46" i="4"/>
  <c r="AB47" i="21" s="1"/>
  <c r="AD110" i="4"/>
  <c r="AB111" i="21" s="1"/>
  <c r="AD14" i="4"/>
  <c r="AD53" i="4"/>
  <c r="AB54" i="21" s="1"/>
  <c r="AD86" i="4"/>
  <c r="AB87" i="21" s="1"/>
  <c r="AD76" i="4"/>
  <c r="AB77" i="21" s="1"/>
  <c r="AD12" i="4"/>
  <c r="AD75" i="4"/>
  <c r="AB76" i="21" s="1"/>
  <c r="AD11" i="4"/>
  <c r="AD74" i="4"/>
  <c r="AB75" i="21" s="1"/>
  <c r="AD10" i="4"/>
  <c r="AD105" i="4"/>
  <c r="AB106" i="21" s="1"/>
  <c r="AD41" i="4"/>
  <c r="AD78" i="4"/>
  <c r="AB79" i="21" s="1"/>
  <c r="AD72" i="4"/>
  <c r="AB73" i="21" s="1"/>
  <c r="AD101" i="4"/>
  <c r="AB102" i="21" s="1"/>
  <c r="AD22" i="4"/>
  <c r="AD59" i="4"/>
  <c r="AB60" i="21" s="1"/>
  <c r="AD95" i="4"/>
  <c r="AB96" i="21" s="1"/>
  <c r="AD56" i="4"/>
  <c r="AB57" i="21" s="1"/>
  <c r="AD63" i="4"/>
  <c r="AB64" i="21" s="1"/>
  <c r="AD31" i="4"/>
  <c r="AD27" i="4"/>
  <c r="AD90" i="4"/>
  <c r="AB91" i="21" s="1"/>
  <c r="AD88" i="4"/>
  <c r="AB89" i="21" s="1"/>
  <c r="AD109" i="4"/>
  <c r="AB110" i="21" s="1"/>
  <c r="AD45" i="4"/>
  <c r="AB46" i="21" s="1"/>
  <c r="AD70" i="4"/>
  <c r="AB71" i="21" s="1"/>
  <c r="AD68" i="4"/>
  <c r="AB69" i="21" s="1"/>
  <c r="AD47" i="4"/>
  <c r="AB48" i="21" s="1"/>
  <c r="AD67" i="4"/>
  <c r="AB68" i="21" s="1"/>
  <c r="AD55" i="4"/>
  <c r="AB56" i="21" s="1"/>
  <c r="AD66" i="4"/>
  <c r="AB67" i="21" s="1"/>
  <c r="AD111" i="4"/>
  <c r="AB112" i="21" s="1"/>
  <c r="AD97" i="4"/>
  <c r="AB98" i="21" s="1"/>
  <c r="AD33" i="4"/>
  <c r="AD62" i="4"/>
  <c r="AB63" i="21" s="1"/>
  <c r="AD64" i="4"/>
  <c r="AB65" i="21" s="1"/>
  <c r="AD60" i="4"/>
  <c r="AB61" i="21" s="1"/>
  <c r="AD58" i="4"/>
  <c r="AB59" i="21" s="1"/>
  <c r="AD25" i="4"/>
  <c r="AD69" i="4"/>
  <c r="AB70" i="21" s="1"/>
  <c r="AD26" i="4"/>
  <c r="AD93" i="4"/>
  <c r="AB94" i="21" s="1"/>
  <c r="AD29" i="4"/>
  <c r="AD116" i="4"/>
  <c r="AD52" i="4"/>
  <c r="AB53" i="21" s="1"/>
  <c r="AD115" i="4"/>
  <c r="AB116" i="21" s="1"/>
  <c r="AD51" i="4"/>
  <c r="AB52" i="21" s="1"/>
  <c r="AD114" i="4"/>
  <c r="AB115" i="21" s="1"/>
  <c r="AD50" i="4"/>
  <c r="AB51" i="21" s="1"/>
  <c r="AD87" i="4"/>
  <c r="AB88" i="21" s="1"/>
  <c r="AD81" i="4"/>
  <c r="AB82" i="21" s="1"/>
  <c r="AD17" i="4"/>
  <c r="AD112" i="4"/>
  <c r="AB113" i="21" s="1"/>
  <c r="AD48" i="4"/>
  <c r="AB49" i="21" s="1"/>
  <c r="AD77" i="4"/>
  <c r="AB78" i="21" s="1"/>
  <c r="AD100" i="4"/>
  <c r="AB101" i="21" s="1"/>
  <c r="AD99" i="4"/>
  <c r="AB100" i="21" s="1"/>
  <c r="AD98" i="4"/>
  <c r="AB99" i="21" s="1"/>
  <c r="AD34" i="4"/>
  <c r="AD65" i="4"/>
  <c r="AB66" i="21" s="1"/>
  <c r="AD96" i="4"/>
  <c r="AB97" i="21" s="1"/>
  <c r="AD28" i="4"/>
  <c r="AD57" i="4"/>
  <c r="AB58" i="21" s="1"/>
  <c r="AD103" i="4"/>
  <c r="AB104" i="21" s="1"/>
  <c r="AD85" i="4"/>
  <c r="AB86" i="21" s="1"/>
  <c r="AD21" i="4"/>
  <c r="AD108" i="4"/>
  <c r="AB109" i="21" s="1"/>
  <c r="AD44" i="4"/>
  <c r="AD107" i="4"/>
  <c r="AB108" i="21" s="1"/>
  <c r="AD43" i="4"/>
  <c r="AD106" i="4"/>
  <c r="AB107" i="21" s="1"/>
  <c r="AD42" i="4"/>
  <c r="AD71" i="4"/>
  <c r="AB72" i="21" s="1"/>
  <c r="AD73" i="4"/>
  <c r="AB74" i="21" s="1"/>
  <c r="AD9" i="4"/>
  <c r="AD104" i="4"/>
  <c r="AB105" i="21" s="1"/>
  <c r="AD40" i="4"/>
  <c r="AD79" i="4"/>
  <c r="AB80" i="21" s="1"/>
  <c r="AD13" i="4"/>
  <c r="AD36" i="4"/>
  <c r="AD35" i="4"/>
  <c r="AD15" i="4"/>
  <c r="AD39" i="4"/>
  <c r="AD32" i="4"/>
  <c r="AD92" i="4"/>
  <c r="AB93" i="21" s="1"/>
  <c r="AD91" i="4"/>
  <c r="AB92" i="21" s="1"/>
  <c r="AD30" i="4"/>
  <c r="AD24" i="4"/>
  <c r="AC117" i="4"/>
  <c r="C38" i="22" s="1"/>
  <c r="F38" i="22" s="1"/>
  <c r="AF34" i="4" l="1"/>
  <c r="AG34" i="4"/>
  <c r="AE34" i="4"/>
  <c r="AF81" i="4"/>
  <c r="AJ82" i="21" s="1"/>
  <c r="AE81" i="4"/>
  <c r="AF82" i="21" s="1"/>
  <c r="AG81" i="4"/>
  <c r="AN82" i="21" s="1"/>
  <c r="AG29" i="4"/>
  <c r="AN30" i="21" s="1"/>
  <c r="AE29" i="4"/>
  <c r="AF30" i="21" s="1"/>
  <c r="AF29" i="4"/>
  <c r="AG62" i="4"/>
  <c r="AN63" i="21" s="1"/>
  <c r="AE62" i="4"/>
  <c r="AF63" i="21" s="1"/>
  <c r="AF62" i="4"/>
  <c r="AJ63" i="21" s="1"/>
  <c r="AG68" i="4"/>
  <c r="AN69" i="21" s="1"/>
  <c r="AE68" i="4"/>
  <c r="AF69" i="21" s="1"/>
  <c r="AF68" i="4"/>
  <c r="AJ69" i="21" s="1"/>
  <c r="AG63" i="4"/>
  <c r="AN64" i="21" s="1"/>
  <c r="AF63" i="4"/>
  <c r="AJ64" i="21" s="1"/>
  <c r="AE63" i="4"/>
  <c r="AF64" i="21" s="1"/>
  <c r="AG41" i="4"/>
  <c r="AF41" i="4"/>
  <c r="AE41" i="4"/>
  <c r="AF42" i="21" s="1"/>
  <c r="AG86" i="4"/>
  <c r="AN87" i="21" s="1"/>
  <c r="AE86" i="4"/>
  <c r="AF87" i="21" s="1"/>
  <c r="AF86" i="4"/>
  <c r="AJ87" i="21" s="1"/>
  <c r="AG37" i="4"/>
  <c r="AE37" i="4"/>
  <c r="AF37" i="4"/>
  <c r="AG19" i="4"/>
  <c r="AE19" i="4"/>
  <c r="AF20" i="21" s="1"/>
  <c r="AF19" i="4"/>
  <c r="AG73" i="4"/>
  <c r="AN74" i="21" s="1"/>
  <c r="AF73" i="4"/>
  <c r="AJ74" i="21" s="1"/>
  <c r="AE73" i="4"/>
  <c r="AF74" i="21" s="1"/>
  <c r="AG93" i="4"/>
  <c r="AN94" i="21" s="1"/>
  <c r="AE93" i="4"/>
  <c r="AF94" i="21" s="1"/>
  <c r="AF93" i="4"/>
  <c r="AJ94" i="21" s="1"/>
  <c r="AF33" i="4"/>
  <c r="AE33" i="4"/>
  <c r="AG33" i="4"/>
  <c r="AN34" i="21" s="1"/>
  <c r="AG70" i="4"/>
  <c r="AN71" i="21" s="1"/>
  <c r="AE70" i="4"/>
  <c r="AF71" i="21" s="1"/>
  <c r="AF70" i="4"/>
  <c r="AJ71" i="21" s="1"/>
  <c r="AG56" i="4"/>
  <c r="AN57" i="21" s="1"/>
  <c r="AF56" i="4"/>
  <c r="AJ57" i="21" s="1"/>
  <c r="AE56" i="4"/>
  <c r="AF57" i="21" s="1"/>
  <c r="AF105" i="4"/>
  <c r="AJ106" i="21" s="1"/>
  <c r="AG105" i="4"/>
  <c r="AN106" i="21" s="1"/>
  <c r="AE105" i="4"/>
  <c r="AF106" i="21" s="1"/>
  <c r="AG53" i="4"/>
  <c r="AN54" i="21" s="1"/>
  <c r="AE53" i="4"/>
  <c r="AF54" i="21" s="1"/>
  <c r="AF53" i="4"/>
  <c r="AJ54" i="21" s="1"/>
  <c r="AG16" i="4"/>
  <c r="AF16" i="4"/>
  <c r="AE16" i="4"/>
  <c r="AG83" i="4"/>
  <c r="AN84" i="21" s="1"/>
  <c r="AE83" i="4"/>
  <c r="AF84" i="21" s="1"/>
  <c r="AF83" i="4"/>
  <c r="AJ84" i="21" s="1"/>
  <c r="AG108" i="4"/>
  <c r="AN109" i="21" s="1"/>
  <c r="AE108" i="4"/>
  <c r="AF109" i="21" s="1"/>
  <c r="AF108" i="4"/>
  <c r="AJ109" i="21" s="1"/>
  <c r="AG35" i="4"/>
  <c r="AE35" i="4"/>
  <c r="AF35" i="4"/>
  <c r="AF26" i="4"/>
  <c r="AG26" i="4"/>
  <c r="AN27" i="21" s="1"/>
  <c r="AE26" i="4"/>
  <c r="AF27" i="21" s="1"/>
  <c r="AG45" i="4"/>
  <c r="AN46" i="21" s="1"/>
  <c r="AE45" i="4"/>
  <c r="AF46" i="21" s="1"/>
  <c r="AF45" i="4"/>
  <c r="AJ46" i="21" s="1"/>
  <c r="AG95" i="4"/>
  <c r="AN96" i="21" s="1"/>
  <c r="AF95" i="4"/>
  <c r="AJ96" i="21" s="1"/>
  <c r="AE95" i="4"/>
  <c r="AF96" i="21" s="1"/>
  <c r="AF10" i="4"/>
  <c r="AG10" i="4"/>
  <c r="AE10" i="4"/>
  <c r="AG14" i="4"/>
  <c r="AE14" i="4"/>
  <c r="AF15" i="21" s="1"/>
  <c r="AF14" i="4"/>
  <c r="AG80" i="4"/>
  <c r="AN81" i="21" s="1"/>
  <c r="AF80" i="4"/>
  <c r="AJ81" i="21" s="1"/>
  <c r="AE80" i="4"/>
  <c r="AF81" i="21" s="1"/>
  <c r="AG20" i="4"/>
  <c r="AE20" i="4"/>
  <c r="AF20" i="4"/>
  <c r="AG15" i="4"/>
  <c r="AN16" i="21" s="1"/>
  <c r="AF15" i="4"/>
  <c r="AE15" i="4"/>
  <c r="AF16" i="21" s="1"/>
  <c r="AG87" i="4"/>
  <c r="AN88" i="21" s="1"/>
  <c r="AF87" i="4"/>
  <c r="AJ88" i="21" s="1"/>
  <c r="AE87" i="4"/>
  <c r="AF88" i="21" s="1"/>
  <c r="AG85" i="4"/>
  <c r="AN86" i="21" s="1"/>
  <c r="AE85" i="4"/>
  <c r="AF86" i="21" s="1"/>
  <c r="AF85" i="4"/>
  <c r="AJ86" i="21" s="1"/>
  <c r="AG36" i="4"/>
  <c r="AN37" i="21" s="1"/>
  <c r="AE36" i="4"/>
  <c r="AF37" i="21" s="1"/>
  <c r="AF36" i="4"/>
  <c r="AF114" i="4"/>
  <c r="AJ115" i="21" s="1"/>
  <c r="AE114" i="4"/>
  <c r="AF115" i="21" s="1"/>
  <c r="AG114" i="4"/>
  <c r="AN115" i="21" s="1"/>
  <c r="AG111" i="4"/>
  <c r="AN112" i="21" s="1"/>
  <c r="AF111" i="4"/>
  <c r="AJ112" i="21" s="1"/>
  <c r="AE111" i="4"/>
  <c r="AF112" i="21" s="1"/>
  <c r="AG109" i="4"/>
  <c r="AN110" i="21" s="1"/>
  <c r="AE109" i="4"/>
  <c r="AF110" i="21" s="1"/>
  <c r="AF109" i="4"/>
  <c r="AJ110" i="21" s="1"/>
  <c r="AG59" i="4"/>
  <c r="AN60" i="21" s="1"/>
  <c r="AE59" i="4"/>
  <c r="AF60" i="21" s="1"/>
  <c r="AF59" i="4"/>
  <c r="AJ60" i="21" s="1"/>
  <c r="AG74" i="4"/>
  <c r="AN75" i="21" s="1"/>
  <c r="AF74" i="4"/>
  <c r="AJ75" i="21" s="1"/>
  <c r="AE74" i="4"/>
  <c r="AF75" i="21" s="1"/>
  <c r="AG110" i="4"/>
  <c r="AN111" i="21" s="1"/>
  <c r="AE110" i="4"/>
  <c r="AF111" i="21" s="1"/>
  <c r="AF110" i="4"/>
  <c r="AJ111" i="21" s="1"/>
  <c r="AG94" i="4"/>
  <c r="AN95" i="21" s="1"/>
  <c r="AE94" i="4"/>
  <c r="AF95" i="21" s="1"/>
  <c r="AF94" i="4"/>
  <c r="AJ95" i="21" s="1"/>
  <c r="AG84" i="4"/>
  <c r="AN85" i="21" s="1"/>
  <c r="AE84" i="4"/>
  <c r="AF85" i="21" s="1"/>
  <c r="AF84" i="4"/>
  <c r="AJ85" i="21" s="1"/>
  <c r="AG99" i="4"/>
  <c r="AN100" i="21" s="1"/>
  <c r="AE99" i="4"/>
  <c r="AF100" i="21" s="1"/>
  <c r="AF99" i="4"/>
  <c r="AJ100" i="21" s="1"/>
  <c r="AG24" i="4"/>
  <c r="AF24" i="4"/>
  <c r="AE24" i="4"/>
  <c r="AF25" i="21" s="1"/>
  <c r="AG103" i="4"/>
  <c r="AN104" i="21" s="1"/>
  <c r="AF103" i="4"/>
  <c r="AJ104" i="21" s="1"/>
  <c r="AE103" i="4"/>
  <c r="AF104" i="21" s="1"/>
  <c r="AG13" i="4"/>
  <c r="AE13" i="4"/>
  <c r="AF14" i="21" s="1"/>
  <c r="AF13" i="4"/>
  <c r="AG106" i="4"/>
  <c r="AN107" i="21" s="1"/>
  <c r="AF106" i="4"/>
  <c r="AJ107" i="21" s="1"/>
  <c r="AE106" i="4"/>
  <c r="AF107" i="21" s="1"/>
  <c r="AF57" i="4"/>
  <c r="AJ58" i="21" s="1"/>
  <c r="AG57" i="4"/>
  <c r="AN58" i="21" s="1"/>
  <c r="AE57" i="4"/>
  <c r="AF58" i="21" s="1"/>
  <c r="AG77" i="4"/>
  <c r="AN78" i="21" s="1"/>
  <c r="AE77" i="4"/>
  <c r="AF78" i="21" s="1"/>
  <c r="AF77" i="4"/>
  <c r="AJ78" i="21" s="1"/>
  <c r="AG51" i="4"/>
  <c r="AN52" i="21" s="1"/>
  <c r="AE51" i="4"/>
  <c r="AF52" i="21" s="1"/>
  <c r="AF51" i="4"/>
  <c r="AJ52" i="21" s="1"/>
  <c r="AF25" i="4"/>
  <c r="AG25" i="4"/>
  <c r="AE25" i="4"/>
  <c r="AF66" i="4"/>
  <c r="AJ67" i="21" s="1"/>
  <c r="AG66" i="4"/>
  <c r="AN67" i="21" s="1"/>
  <c r="AE66" i="4"/>
  <c r="AF67" i="21" s="1"/>
  <c r="AG88" i="4"/>
  <c r="AN89" i="21" s="1"/>
  <c r="AF88" i="4"/>
  <c r="AJ89" i="21" s="1"/>
  <c r="AE88" i="4"/>
  <c r="AF89" i="21" s="1"/>
  <c r="AG22" i="4"/>
  <c r="AE22" i="4"/>
  <c r="AF22" i="4"/>
  <c r="AG11" i="4"/>
  <c r="AN12" i="21" s="1"/>
  <c r="AE11" i="4"/>
  <c r="AF12" i="21" s="1"/>
  <c r="AF11" i="4"/>
  <c r="AG46" i="4"/>
  <c r="AN47" i="21" s="1"/>
  <c r="AE46" i="4"/>
  <c r="AF47" i="21" s="1"/>
  <c r="AF46" i="4"/>
  <c r="AJ47" i="21" s="1"/>
  <c r="AF49" i="4"/>
  <c r="AJ50" i="21" s="1"/>
  <c r="AE49" i="4"/>
  <c r="AF50" i="21" s="1"/>
  <c r="AG49" i="4"/>
  <c r="AN50" i="21" s="1"/>
  <c r="AG102" i="4"/>
  <c r="AN103" i="21" s="1"/>
  <c r="AE102" i="4"/>
  <c r="AF103" i="21" s="1"/>
  <c r="AF102" i="4"/>
  <c r="AJ103" i="21" s="1"/>
  <c r="AG39" i="4"/>
  <c r="AF39" i="4"/>
  <c r="AE39" i="4"/>
  <c r="AG21" i="4"/>
  <c r="AE21" i="4"/>
  <c r="AF22" i="21" s="1"/>
  <c r="AF21" i="4"/>
  <c r="AF50" i="4"/>
  <c r="AJ51" i="21" s="1"/>
  <c r="AE50" i="4"/>
  <c r="AF51" i="21" s="1"/>
  <c r="AG50" i="4"/>
  <c r="AN51" i="21" s="1"/>
  <c r="AG100" i="4"/>
  <c r="AN101" i="21" s="1"/>
  <c r="AE100" i="4"/>
  <c r="AF101" i="21" s="1"/>
  <c r="AF100" i="4"/>
  <c r="AJ101" i="21" s="1"/>
  <c r="AG28" i="4"/>
  <c r="AN29" i="21" s="1"/>
  <c r="AE28" i="4"/>
  <c r="AF29" i="21" s="1"/>
  <c r="AF28" i="4"/>
  <c r="AF115" i="4"/>
  <c r="AJ116" i="21" s="1"/>
  <c r="AG115" i="4"/>
  <c r="AN116" i="21" s="1"/>
  <c r="AE115" i="4"/>
  <c r="AF116" i="21" s="1"/>
  <c r="AG55" i="4"/>
  <c r="AN56" i="21" s="1"/>
  <c r="AF55" i="4"/>
  <c r="AJ56" i="21" s="1"/>
  <c r="AE55" i="4"/>
  <c r="AF56" i="21" s="1"/>
  <c r="AF90" i="4"/>
  <c r="AJ91" i="21" s="1"/>
  <c r="AG90" i="4"/>
  <c r="AN91" i="21" s="1"/>
  <c r="AE90" i="4"/>
  <c r="AF91" i="21" s="1"/>
  <c r="AG101" i="4"/>
  <c r="AN102" i="21" s="1"/>
  <c r="AE101" i="4"/>
  <c r="AF102" i="21" s="1"/>
  <c r="AF101" i="4"/>
  <c r="AJ102" i="21" s="1"/>
  <c r="AG75" i="4"/>
  <c r="AN76" i="21" s="1"/>
  <c r="AE75" i="4"/>
  <c r="AF76" i="21" s="1"/>
  <c r="AF75" i="4"/>
  <c r="AJ76" i="21" s="1"/>
  <c r="AF89" i="4"/>
  <c r="AJ90" i="21" s="1"/>
  <c r="AG89" i="4"/>
  <c r="AN90" i="21" s="1"/>
  <c r="AE89" i="4"/>
  <c r="AF90" i="21" s="1"/>
  <c r="AF113" i="4"/>
  <c r="AJ114" i="21" s="1"/>
  <c r="AE113" i="4"/>
  <c r="AF114" i="21" s="1"/>
  <c r="AG113" i="4"/>
  <c r="AN114" i="21" s="1"/>
  <c r="AG61" i="4"/>
  <c r="AN62" i="21" s="1"/>
  <c r="AE61" i="4"/>
  <c r="AF62" i="21" s="1"/>
  <c r="AF61" i="4"/>
  <c r="AJ62" i="21" s="1"/>
  <c r="AF98" i="4"/>
  <c r="AJ99" i="21" s="1"/>
  <c r="AG98" i="4"/>
  <c r="AN99" i="21" s="1"/>
  <c r="AE98" i="4"/>
  <c r="AF99" i="21" s="1"/>
  <c r="AG71" i="4"/>
  <c r="AN72" i="21" s="1"/>
  <c r="AF71" i="4"/>
  <c r="AJ72" i="21" s="1"/>
  <c r="AE71" i="4"/>
  <c r="AF72" i="21" s="1"/>
  <c r="AG69" i="4"/>
  <c r="AN70" i="21" s="1"/>
  <c r="AE69" i="4"/>
  <c r="AF70" i="21" s="1"/>
  <c r="AF69" i="4"/>
  <c r="AJ70" i="21" s="1"/>
  <c r="AG43" i="4"/>
  <c r="AE43" i="4"/>
  <c r="AF43" i="4"/>
  <c r="AF58" i="4"/>
  <c r="AJ59" i="21" s="1"/>
  <c r="AG58" i="4"/>
  <c r="AN59" i="21" s="1"/>
  <c r="AE58" i="4"/>
  <c r="AF59" i="21" s="1"/>
  <c r="AG92" i="4"/>
  <c r="AN93" i="21" s="1"/>
  <c r="AE92" i="4"/>
  <c r="AF93" i="21" s="1"/>
  <c r="AF92" i="4"/>
  <c r="AJ93" i="21" s="1"/>
  <c r="AG40" i="4"/>
  <c r="AF40" i="4"/>
  <c r="AE40" i="4"/>
  <c r="AF41" i="21" s="1"/>
  <c r="AG107" i="4"/>
  <c r="AN108" i="21" s="1"/>
  <c r="AF107" i="4"/>
  <c r="AJ108" i="21" s="1"/>
  <c r="AE107" i="4"/>
  <c r="AF108" i="21" s="1"/>
  <c r="AG96" i="4"/>
  <c r="AN97" i="21" s="1"/>
  <c r="AF96" i="4"/>
  <c r="AJ97" i="21" s="1"/>
  <c r="AE96" i="4"/>
  <c r="AF97" i="21" s="1"/>
  <c r="AG112" i="4"/>
  <c r="AN113" i="21" s="1"/>
  <c r="AF112" i="4"/>
  <c r="AJ113" i="21" s="1"/>
  <c r="AE112" i="4"/>
  <c r="AF113" i="21" s="1"/>
  <c r="AG52" i="4"/>
  <c r="AN53" i="21" s="1"/>
  <c r="AE52" i="4"/>
  <c r="AF53" i="21" s="1"/>
  <c r="AF52" i="4"/>
  <c r="AJ53" i="21" s="1"/>
  <c r="AG60" i="4"/>
  <c r="AN61" i="21" s="1"/>
  <c r="AE60" i="4"/>
  <c r="AF61" i="21" s="1"/>
  <c r="AF60" i="4"/>
  <c r="AJ61" i="21" s="1"/>
  <c r="AG67" i="4"/>
  <c r="AN68" i="21" s="1"/>
  <c r="AE67" i="4"/>
  <c r="AF68" i="21" s="1"/>
  <c r="AF67" i="4"/>
  <c r="AJ68" i="21" s="1"/>
  <c r="AG27" i="4"/>
  <c r="AN28" i="21" s="1"/>
  <c r="AE27" i="4"/>
  <c r="AF28" i="21" s="1"/>
  <c r="AF27" i="4"/>
  <c r="AG72" i="4"/>
  <c r="AN73" i="21" s="1"/>
  <c r="AF72" i="4"/>
  <c r="AJ73" i="21" s="1"/>
  <c r="AE72" i="4"/>
  <c r="AF73" i="21" s="1"/>
  <c r="AG12" i="4"/>
  <c r="AE12" i="4"/>
  <c r="AF13" i="21" s="1"/>
  <c r="AF12" i="4"/>
  <c r="AG54" i="4"/>
  <c r="AN55" i="21" s="1"/>
  <c r="AE54" i="4"/>
  <c r="AF55" i="21" s="1"/>
  <c r="AF54" i="4"/>
  <c r="AJ55" i="21" s="1"/>
  <c r="AF18" i="4"/>
  <c r="AE18" i="4"/>
  <c r="AG18" i="4"/>
  <c r="AN19" i="21" s="1"/>
  <c r="AG23" i="4"/>
  <c r="AN24" i="21" s="1"/>
  <c r="AF23" i="4"/>
  <c r="AE23" i="4"/>
  <c r="AF24" i="21" s="1"/>
  <c r="AF9" i="4"/>
  <c r="AG9" i="4"/>
  <c r="AN10" i="21" s="1"/>
  <c r="AE9" i="4"/>
  <c r="AF97" i="4"/>
  <c r="AJ98" i="21" s="1"/>
  <c r="AG97" i="4"/>
  <c r="AN98" i="21" s="1"/>
  <c r="AE97" i="4"/>
  <c r="AF98" i="21" s="1"/>
  <c r="AG42" i="4"/>
  <c r="AF42" i="4"/>
  <c r="AE42" i="4"/>
  <c r="AG30" i="4"/>
  <c r="AN31" i="21" s="1"/>
  <c r="AE30" i="4"/>
  <c r="AF30" i="4"/>
  <c r="AG91" i="4"/>
  <c r="AN92" i="21" s="1"/>
  <c r="AE91" i="4"/>
  <c r="AF92" i="21" s="1"/>
  <c r="AF91" i="4"/>
  <c r="AJ92" i="21" s="1"/>
  <c r="AG79" i="4"/>
  <c r="AN80" i="21" s="1"/>
  <c r="AF79" i="4"/>
  <c r="AJ80" i="21" s="1"/>
  <c r="AE79" i="4"/>
  <c r="AF80" i="21" s="1"/>
  <c r="AG48" i="4"/>
  <c r="AN49" i="21" s="1"/>
  <c r="AF48" i="4"/>
  <c r="AJ49" i="21" s="1"/>
  <c r="AE48" i="4"/>
  <c r="AF49" i="21" s="1"/>
  <c r="AG32" i="4"/>
  <c r="AN33" i="21" s="1"/>
  <c r="AF32" i="4"/>
  <c r="AE32" i="4"/>
  <c r="AF33" i="21" s="1"/>
  <c r="AG104" i="4"/>
  <c r="AN105" i="21" s="1"/>
  <c r="AF104" i="4"/>
  <c r="AJ105" i="21" s="1"/>
  <c r="AE104" i="4"/>
  <c r="AF105" i="21" s="1"/>
  <c r="AG44" i="4"/>
  <c r="AE44" i="4"/>
  <c r="AF45" i="21" s="1"/>
  <c r="AF44" i="4"/>
  <c r="AF65" i="4"/>
  <c r="AJ66" i="21" s="1"/>
  <c r="AG65" i="4"/>
  <c r="AN66" i="21" s="1"/>
  <c r="AE65" i="4"/>
  <c r="AF66" i="21" s="1"/>
  <c r="AF17" i="4"/>
  <c r="AE17" i="4"/>
  <c r="AF18" i="21" s="1"/>
  <c r="AG17" i="4"/>
  <c r="AN18" i="21" s="1"/>
  <c r="AG116" i="4"/>
  <c r="AN117" i="21" s="1"/>
  <c r="AF116" i="4"/>
  <c r="AE116" i="4"/>
  <c r="AF117" i="21" s="1"/>
  <c r="AG64" i="4"/>
  <c r="AN65" i="21" s="1"/>
  <c r="AF64" i="4"/>
  <c r="AJ65" i="21" s="1"/>
  <c r="AE64" i="4"/>
  <c r="AF65" i="21" s="1"/>
  <c r="AG47" i="4"/>
  <c r="AN48" i="21" s="1"/>
  <c r="AF47" i="4"/>
  <c r="AJ48" i="21" s="1"/>
  <c r="AE47" i="4"/>
  <c r="AF48" i="21" s="1"/>
  <c r="AG31" i="4"/>
  <c r="AF31" i="4"/>
  <c r="AE31" i="4"/>
  <c r="AG78" i="4"/>
  <c r="AN79" i="21" s="1"/>
  <c r="AE78" i="4"/>
  <c r="AF79" i="21" s="1"/>
  <c r="AF78" i="4"/>
  <c r="AJ79" i="21" s="1"/>
  <c r="AG76" i="4"/>
  <c r="AN77" i="21" s="1"/>
  <c r="AE76" i="4"/>
  <c r="AF77" i="21" s="1"/>
  <c r="AF76" i="4"/>
  <c r="AJ77" i="21" s="1"/>
  <c r="AG38" i="4"/>
  <c r="AN39" i="21" s="1"/>
  <c r="AE38" i="4"/>
  <c r="AF38" i="4"/>
  <c r="AF82" i="4"/>
  <c r="AJ83" i="21" s="1"/>
  <c r="AE82" i="4"/>
  <c r="AF83" i="21" s="1"/>
  <c r="AG82" i="4"/>
  <c r="AN83" i="21" s="1"/>
  <c r="AB12" i="21"/>
  <c r="AB25" i="21"/>
  <c r="AN25" i="21"/>
  <c r="AB39" i="21"/>
  <c r="AF21" i="21"/>
  <c r="AN21" i="21"/>
  <c r="AB21" i="21"/>
  <c r="AB34" i="21"/>
  <c r="AF34" i="21"/>
  <c r="AB43" i="21"/>
  <c r="AF43" i="21"/>
  <c r="AB31" i="21"/>
  <c r="AB33" i="21"/>
  <c r="AB32" i="21"/>
  <c r="AB11" i="21"/>
  <c r="AN11" i="21"/>
  <c r="AF11" i="21"/>
  <c r="AB42" i="21"/>
  <c r="AN42" i="21"/>
  <c r="AB18" i="21"/>
  <c r="AN22" i="21"/>
  <c r="AB22" i="21"/>
  <c r="AG8" i="4"/>
  <c r="AB9" i="21"/>
  <c r="AE8" i="4"/>
  <c r="AD117" i="4"/>
  <c r="AF8" i="4"/>
  <c r="AB29" i="21"/>
  <c r="AF17" i="21"/>
  <c r="AN17" i="21"/>
  <c r="AB17" i="21"/>
  <c r="AB10" i="21"/>
  <c r="AF10" i="21"/>
  <c r="AB41" i="21"/>
  <c r="AN41" i="21"/>
  <c r="AB27" i="21"/>
  <c r="AB16" i="21"/>
  <c r="AF23" i="21"/>
  <c r="AN23" i="21"/>
  <c r="AB23" i="21"/>
  <c r="AB30" i="21"/>
  <c r="AN15" i="21"/>
  <c r="AB15" i="21"/>
  <c r="AF38" i="21"/>
  <c r="AB38" i="21"/>
  <c r="AN38" i="21"/>
  <c r="AB117" i="21"/>
  <c r="AB28" i="21"/>
  <c r="AB37" i="21"/>
  <c r="AN26" i="21"/>
  <c r="AF26" i="21"/>
  <c r="AB26" i="21"/>
  <c r="AN44" i="21"/>
  <c r="AB44" i="21"/>
  <c r="AF44" i="21"/>
  <c r="AB24" i="21"/>
  <c r="AB45" i="21"/>
  <c r="AB20" i="21"/>
  <c r="AN20" i="21"/>
  <c r="AB19" i="21"/>
  <c r="AF19" i="21"/>
  <c r="AF40" i="21"/>
  <c r="AN40" i="21"/>
  <c r="AB40" i="21"/>
  <c r="AB35" i="21"/>
  <c r="AN35" i="21"/>
  <c r="AF35" i="21"/>
  <c r="AF36" i="21"/>
  <c r="AB36" i="21"/>
  <c r="AN36" i="21"/>
  <c r="AB13" i="21"/>
  <c r="AN13" i="21"/>
  <c r="AN14" i="21"/>
  <c r="AB14" i="21"/>
  <c r="AH76" i="4" l="1"/>
  <c r="AH44" i="4"/>
  <c r="AH30" i="4"/>
  <c r="AH54" i="4"/>
  <c r="AH67" i="4"/>
  <c r="AH52" i="4"/>
  <c r="AH69" i="4"/>
  <c r="AH75" i="4"/>
  <c r="AH100" i="4"/>
  <c r="AH21" i="4"/>
  <c r="AH102" i="4"/>
  <c r="AH46" i="4"/>
  <c r="AH22" i="4"/>
  <c r="AH51" i="4"/>
  <c r="AH13" i="4"/>
  <c r="AH110" i="4"/>
  <c r="AH59" i="4"/>
  <c r="AH36" i="4"/>
  <c r="AH20" i="4"/>
  <c r="AH14" i="4"/>
  <c r="AH108" i="4"/>
  <c r="AH70" i="4"/>
  <c r="AH93" i="4"/>
  <c r="AH19" i="4"/>
  <c r="AH62" i="4"/>
  <c r="AH31" i="4"/>
  <c r="AH64" i="4"/>
  <c r="AH32" i="4"/>
  <c r="AH23" i="4"/>
  <c r="AH72" i="4"/>
  <c r="AH96" i="4"/>
  <c r="AH40" i="4"/>
  <c r="AH24" i="4"/>
  <c r="AH84" i="4"/>
  <c r="AH111" i="4"/>
  <c r="AH95" i="4"/>
  <c r="AH16" i="4"/>
  <c r="AH86" i="4"/>
  <c r="AH63" i="4"/>
  <c r="AH82" i="4"/>
  <c r="AH17" i="4"/>
  <c r="AH79" i="4"/>
  <c r="AH98" i="4"/>
  <c r="AH113" i="4"/>
  <c r="AH115" i="4"/>
  <c r="AH66" i="4"/>
  <c r="AH57" i="4"/>
  <c r="AH87" i="4"/>
  <c r="AH81" i="4"/>
  <c r="AN45" i="21"/>
  <c r="AF31" i="21"/>
  <c r="AH97" i="4"/>
  <c r="AH58" i="4"/>
  <c r="AH90" i="4"/>
  <c r="AH26" i="4"/>
  <c r="AH105" i="4"/>
  <c r="AH38" i="4"/>
  <c r="AH12" i="4"/>
  <c r="AH27" i="4"/>
  <c r="AH60" i="4"/>
  <c r="AH43" i="4"/>
  <c r="AH61" i="4"/>
  <c r="AH101" i="4"/>
  <c r="AH28" i="4"/>
  <c r="AH11" i="4"/>
  <c r="AH77" i="4"/>
  <c r="AH99" i="4"/>
  <c r="AH94" i="4"/>
  <c r="AH109" i="4"/>
  <c r="AH45" i="4"/>
  <c r="AH35" i="4"/>
  <c r="AH83" i="4"/>
  <c r="AH53" i="4"/>
  <c r="AH37" i="4"/>
  <c r="AH68" i="4"/>
  <c r="AH29" i="4"/>
  <c r="AF32" i="21"/>
  <c r="AH78" i="4"/>
  <c r="AH47" i="4"/>
  <c r="AH116" i="4"/>
  <c r="AH104" i="4"/>
  <c r="AH48" i="4"/>
  <c r="AH91" i="4"/>
  <c r="AH42" i="4"/>
  <c r="AH112" i="4"/>
  <c r="AH107" i="4"/>
  <c r="AH92" i="4"/>
  <c r="AH71" i="4"/>
  <c r="AH55" i="4"/>
  <c r="AH39" i="4"/>
  <c r="AH106" i="4"/>
  <c r="AH103" i="4"/>
  <c r="AH74" i="4"/>
  <c r="AH85" i="4"/>
  <c r="AH15" i="4"/>
  <c r="AH80" i="4"/>
  <c r="AH56" i="4"/>
  <c r="AH73" i="4"/>
  <c r="AH41" i="4"/>
  <c r="AH9" i="4"/>
  <c r="AH18" i="4"/>
  <c r="AH50" i="4"/>
  <c r="AH49" i="4"/>
  <c r="AH88" i="4"/>
  <c r="AH25" i="4"/>
  <c r="AH114" i="4"/>
  <c r="AH33" i="4"/>
  <c r="AH34" i="4"/>
  <c r="AN32" i="21"/>
  <c r="AN43" i="21"/>
  <c r="AF39" i="21"/>
  <c r="AH65" i="4"/>
  <c r="AH89" i="4"/>
  <c r="AH10" i="4"/>
  <c r="AJ37" i="21"/>
  <c r="AJ17" i="21"/>
  <c r="AN9" i="21"/>
  <c r="AG117" i="4"/>
  <c r="AJ42" i="21"/>
  <c r="AJ11" i="21"/>
  <c r="AJ32" i="21"/>
  <c r="AJ25" i="21"/>
  <c r="AJ24" i="21"/>
  <c r="AJ34" i="21"/>
  <c r="AJ44" i="21"/>
  <c r="AJ26" i="21"/>
  <c r="AJ10" i="21"/>
  <c r="AH8" i="4"/>
  <c r="AJ9" i="21"/>
  <c r="AF117" i="4"/>
  <c r="AJ22" i="21"/>
  <c r="AJ43" i="21"/>
  <c r="AJ21" i="21"/>
  <c r="AJ35" i="21"/>
  <c r="AJ36" i="21"/>
  <c r="AJ117" i="21"/>
  <c r="AJ15" i="21"/>
  <c r="AJ16" i="21"/>
  <c r="AJ27" i="21"/>
  <c r="AB118" i="21"/>
  <c r="C48" i="22"/>
  <c r="J18" i="18"/>
  <c r="AJ31" i="21"/>
  <c r="AJ41" i="21"/>
  <c r="AJ13" i="21"/>
  <c r="AJ19" i="21"/>
  <c r="AJ20" i="21"/>
  <c r="AJ45" i="21"/>
  <c r="AJ28" i="21"/>
  <c r="AJ38" i="21"/>
  <c r="AF9" i="21"/>
  <c r="AE117" i="4"/>
  <c r="AJ18" i="21"/>
  <c r="AJ33" i="21"/>
  <c r="AJ39" i="21"/>
  <c r="AJ12" i="21"/>
  <c r="AJ14" i="21"/>
  <c r="AJ40" i="21"/>
  <c r="AJ30" i="21"/>
  <c r="AJ23" i="21"/>
  <c r="AJ29" i="21"/>
  <c r="AN118" i="21" l="1"/>
  <c r="J48" i="22"/>
  <c r="AB18" i="18"/>
  <c r="AJ118" i="21"/>
  <c r="E55" i="22"/>
  <c r="V18" i="18"/>
  <c r="AH117" i="4"/>
  <c r="AF118" i="21"/>
  <c r="C55" i="22"/>
  <c r="P18" i="18"/>
  <c r="AJ117" i="4" l="1"/>
  <c r="C62" i="22"/>
  <c r="AK111" i="4" l="1"/>
  <c r="AL111" i="4" s="1"/>
  <c r="AK103" i="4"/>
  <c r="AL103" i="4" s="1"/>
  <c r="AK95" i="4"/>
  <c r="AL95" i="4" s="1"/>
  <c r="AK87" i="4"/>
  <c r="AL87" i="4" s="1"/>
  <c r="AK79" i="4"/>
  <c r="AL79" i="4" s="1"/>
  <c r="AK71" i="4"/>
  <c r="AL71" i="4" s="1"/>
  <c r="AK63" i="4"/>
  <c r="AL63" i="4" s="1"/>
  <c r="AK55" i="4"/>
  <c r="AL55" i="4" s="1"/>
  <c r="AK47" i="4"/>
  <c r="AL47" i="4" s="1"/>
  <c r="AK39" i="4"/>
  <c r="AL39" i="4" s="1"/>
  <c r="AK31" i="4"/>
  <c r="AL31" i="4" s="1"/>
  <c r="AK23" i="4"/>
  <c r="AL23" i="4" s="1"/>
  <c r="AK15" i="4"/>
  <c r="AL15" i="4" s="1"/>
  <c r="AK110" i="4"/>
  <c r="AL110" i="4" s="1"/>
  <c r="AK102" i="4"/>
  <c r="AL102" i="4" s="1"/>
  <c r="AK94" i="4"/>
  <c r="AL94" i="4" s="1"/>
  <c r="AK86" i="4"/>
  <c r="AL86" i="4" s="1"/>
  <c r="AK78" i="4"/>
  <c r="AL78" i="4" s="1"/>
  <c r="AK70" i="4"/>
  <c r="AL70" i="4" s="1"/>
  <c r="AK62" i="4"/>
  <c r="AL62" i="4" s="1"/>
  <c r="AK54" i="4"/>
  <c r="AL54" i="4" s="1"/>
  <c r="AK46" i="4"/>
  <c r="AL46" i="4" s="1"/>
  <c r="AK38" i="4"/>
  <c r="AL38" i="4" s="1"/>
  <c r="AK30" i="4"/>
  <c r="AL30" i="4" s="1"/>
  <c r="AK22" i="4"/>
  <c r="AL22" i="4" s="1"/>
  <c r="AK14" i="4"/>
  <c r="AL14" i="4" s="1"/>
  <c r="AK109" i="4"/>
  <c r="AL109" i="4" s="1"/>
  <c r="AK101" i="4"/>
  <c r="AL101" i="4" s="1"/>
  <c r="AK93" i="4"/>
  <c r="AL93" i="4" s="1"/>
  <c r="AK85" i="4"/>
  <c r="AL85" i="4" s="1"/>
  <c r="AK77" i="4"/>
  <c r="AL77" i="4" s="1"/>
  <c r="AK69" i="4"/>
  <c r="AL69" i="4" s="1"/>
  <c r="AK61" i="4"/>
  <c r="AL61" i="4" s="1"/>
  <c r="AK53" i="4"/>
  <c r="AL53" i="4" s="1"/>
  <c r="AK45" i="4"/>
  <c r="AL45" i="4" s="1"/>
  <c r="AK37" i="4"/>
  <c r="AL37" i="4" s="1"/>
  <c r="AK29" i="4"/>
  <c r="AL29" i="4" s="1"/>
  <c r="AK21" i="4"/>
  <c r="AL21" i="4" s="1"/>
  <c r="AK13" i="4"/>
  <c r="AL13" i="4" s="1"/>
  <c r="AK116" i="4"/>
  <c r="AL116" i="4" s="1"/>
  <c r="AK108" i="4"/>
  <c r="AL108" i="4" s="1"/>
  <c r="AK100" i="4"/>
  <c r="AL100" i="4" s="1"/>
  <c r="AK92" i="4"/>
  <c r="AL92" i="4" s="1"/>
  <c r="AK84" i="4"/>
  <c r="AL84" i="4" s="1"/>
  <c r="AK76" i="4"/>
  <c r="AL76" i="4" s="1"/>
  <c r="AK68" i="4"/>
  <c r="AL68" i="4" s="1"/>
  <c r="AK60" i="4"/>
  <c r="AL60" i="4" s="1"/>
  <c r="AK52" i="4"/>
  <c r="AL52" i="4" s="1"/>
  <c r="AK44" i="4"/>
  <c r="AL44" i="4" s="1"/>
  <c r="AK36" i="4"/>
  <c r="AL36" i="4" s="1"/>
  <c r="AK28" i="4"/>
  <c r="AL28" i="4" s="1"/>
  <c r="AK20" i="4"/>
  <c r="AL20" i="4" s="1"/>
  <c r="AK12" i="4"/>
  <c r="AL12" i="4" s="1"/>
  <c r="AK115" i="4"/>
  <c r="AL115" i="4" s="1"/>
  <c r="AK107" i="4"/>
  <c r="AL107" i="4" s="1"/>
  <c r="AK99" i="4"/>
  <c r="AL99" i="4" s="1"/>
  <c r="AK91" i="4"/>
  <c r="AL91" i="4" s="1"/>
  <c r="AK83" i="4"/>
  <c r="AL83" i="4" s="1"/>
  <c r="AK75" i="4"/>
  <c r="AL75" i="4" s="1"/>
  <c r="AK67" i="4"/>
  <c r="AL67" i="4" s="1"/>
  <c r="AK59" i="4"/>
  <c r="AL59" i="4" s="1"/>
  <c r="AK51" i="4"/>
  <c r="AL51" i="4" s="1"/>
  <c r="AK43" i="4"/>
  <c r="AL43" i="4" s="1"/>
  <c r="AK35" i="4"/>
  <c r="AL35" i="4" s="1"/>
  <c r="AK27" i="4"/>
  <c r="AL27" i="4" s="1"/>
  <c r="AK19" i="4"/>
  <c r="AL19" i="4" s="1"/>
  <c r="AK11" i="4"/>
  <c r="AL11" i="4" s="1"/>
  <c r="AK112" i="4"/>
  <c r="AL112" i="4" s="1"/>
  <c r="AK104" i="4"/>
  <c r="AL104" i="4" s="1"/>
  <c r="AK96" i="4"/>
  <c r="AL96" i="4" s="1"/>
  <c r="AK88" i="4"/>
  <c r="AL88" i="4" s="1"/>
  <c r="AK80" i="4"/>
  <c r="AL80" i="4" s="1"/>
  <c r="AK72" i="4"/>
  <c r="AL72" i="4" s="1"/>
  <c r="AK64" i="4"/>
  <c r="AL64" i="4" s="1"/>
  <c r="AK56" i="4"/>
  <c r="AL56" i="4" s="1"/>
  <c r="AK48" i="4"/>
  <c r="AL48" i="4" s="1"/>
  <c r="AK40" i="4"/>
  <c r="AL40" i="4" s="1"/>
  <c r="AK32" i="4"/>
  <c r="AL32" i="4" s="1"/>
  <c r="AK24" i="4"/>
  <c r="AL24" i="4" s="1"/>
  <c r="AK16" i="4"/>
  <c r="AL16" i="4" s="1"/>
  <c r="AK114" i="4"/>
  <c r="AL114" i="4" s="1"/>
  <c r="AK82" i="4"/>
  <c r="AL82" i="4" s="1"/>
  <c r="AK50" i="4"/>
  <c r="AL50" i="4" s="1"/>
  <c r="AK18" i="4"/>
  <c r="AL18" i="4" s="1"/>
  <c r="AK113" i="4"/>
  <c r="AL113" i="4" s="1"/>
  <c r="AK81" i="4"/>
  <c r="AL81" i="4" s="1"/>
  <c r="AK49" i="4"/>
  <c r="AL49" i="4" s="1"/>
  <c r="AK17" i="4"/>
  <c r="AL17" i="4" s="1"/>
  <c r="AK106" i="4"/>
  <c r="AL106" i="4" s="1"/>
  <c r="AK74" i="4"/>
  <c r="AL74" i="4" s="1"/>
  <c r="AK42" i="4"/>
  <c r="AL42" i="4" s="1"/>
  <c r="AK10" i="4"/>
  <c r="AL10" i="4" s="1"/>
  <c r="AK105" i="4"/>
  <c r="AL105" i="4" s="1"/>
  <c r="AK73" i="4"/>
  <c r="AL73" i="4" s="1"/>
  <c r="AK41" i="4"/>
  <c r="AL41" i="4" s="1"/>
  <c r="AK9" i="4"/>
  <c r="AL9" i="4" s="1"/>
  <c r="AK98" i="4"/>
  <c r="AL98" i="4" s="1"/>
  <c r="AK66" i="4"/>
  <c r="AL66" i="4" s="1"/>
  <c r="AK34" i="4"/>
  <c r="AL34" i="4" s="1"/>
  <c r="AK97" i="4"/>
  <c r="AL97" i="4" s="1"/>
  <c r="AK65" i="4"/>
  <c r="AL65" i="4" s="1"/>
  <c r="AK33" i="4"/>
  <c r="AL33" i="4" s="1"/>
  <c r="AK90" i="4"/>
  <c r="AL90" i="4" s="1"/>
  <c r="AK58" i="4"/>
  <c r="AL58" i="4" s="1"/>
  <c r="AK26" i="4"/>
  <c r="AL26" i="4" s="1"/>
  <c r="AK89" i="4"/>
  <c r="AL89" i="4" s="1"/>
  <c r="AK57" i="4"/>
  <c r="AL57" i="4" s="1"/>
  <c r="AK25" i="4"/>
  <c r="AL25" i="4" s="1"/>
  <c r="AK8" i="4"/>
  <c r="AL8" i="4" l="1"/>
  <c r="AK117" i="4"/>
  <c r="C68" i="22" s="1"/>
  <c r="AL117" i="4" l="1"/>
  <c r="C74" i="22" s="1"/>
  <c r="AM8" i="4" a="1"/>
  <c r="AM8" i="4" l="1"/>
  <c r="AO8" i="4" s="1"/>
  <c r="T125" i="21" s="1"/>
  <c r="AM14" i="4"/>
  <c r="AM53" i="4"/>
  <c r="L170" i="21" s="1"/>
  <c r="AM116" i="4"/>
  <c r="L233" i="21" s="1"/>
  <c r="AM52" i="4"/>
  <c r="L169" i="21" s="1"/>
  <c r="AM115" i="4"/>
  <c r="L232" i="21" s="1"/>
  <c r="AM51" i="4"/>
  <c r="L168" i="21" s="1"/>
  <c r="AM114" i="4"/>
  <c r="L231" i="21" s="1"/>
  <c r="AM50" i="4"/>
  <c r="L167" i="21" s="1"/>
  <c r="AM79" i="4"/>
  <c r="L196" i="21" s="1"/>
  <c r="AM113" i="4"/>
  <c r="L230" i="21" s="1"/>
  <c r="AM49" i="4"/>
  <c r="L166" i="21" s="1"/>
  <c r="AM112" i="4"/>
  <c r="L229" i="21" s="1"/>
  <c r="AM48" i="4"/>
  <c r="L165" i="21" s="1"/>
  <c r="AM93" i="4"/>
  <c r="L210" i="21" s="1"/>
  <c r="AM28" i="4"/>
  <c r="L145" i="21" s="1"/>
  <c r="AM90" i="4"/>
  <c r="L207" i="21" s="1"/>
  <c r="AM89" i="4"/>
  <c r="L206" i="21" s="1"/>
  <c r="AM88" i="4"/>
  <c r="L205" i="21" s="1"/>
  <c r="AM103" i="4"/>
  <c r="L220" i="21" s="1"/>
  <c r="AM109" i="4"/>
  <c r="L226" i="21" s="1"/>
  <c r="AM45" i="4"/>
  <c r="L162" i="21" s="1"/>
  <c r="AM108" i="4"/>
  <c r="L225" i="21" s="1"/>
  <c r="AM44" i="4"/>
  <c r="L161" i="21" s="1"/>
  <c r="AM107" i="4"/>
  <c r="L224" i="21" s="1"/>
  <c r="AM43" i="4"/>
  <c r="L160" i="21" s="1"/>
  <c r="AM106" i="4"/>
  <c r="L223" i="21" s="1"/>
  <c r="AM42" i="4"/>
  <c r="L159" i="21" s="1"/>
  <c r="AM71" i="4"/>
  <c r="L188" i="21" s="1"/>
  <c r="AM105" i="4"/>
  <c r="L222" i="21" s="1"/>
  <c r="AM41" i="4"/>
  <c r="L158" i="21" s="1"/>
  <c r="AM104" i="4"/>
  <c r="L221" i="21" s="1"/>
  <c r="AM40" i="4"/>
  <c r="AM63" i="4"/>
  <c r="L180" i="21" s="1"/>
  <c r="AM92" i="4"/>
  <c r="L209" i="21" s="1"/>
  <c r="AM91" i="4"/>
  <c r="L208" i="21" s="1"/>
  <c r="AM26" i="4"/>
  <c r="AM25" i="4"/>
  <c r="L142" i="21" s="1"/>
  <c r="AM70" i="4"/>
  <c r="L187" i="21" s="1"/>
  <c r="AM59" i="4"/>
  <c r="L176" i="21" s="1"/>
  <c r="AM22" i="4"/>
  <c r="L139" i="21" s="1"/>
  <c r="AM87" i="4"/>
  <c r="L204" i="21" s="1"/>
  <c r="AM101" i="4"/>
  <c r="L218" i="21" s="1"/>
  <c r="AM37" i="4"/>
  <c r="AM100" i="4"/>
  <c r="L217" i="21" s="1"/>
  <c r="AM36" i="4"/>
  <c r="L153" i="21" s="1"/>
  <c r="AM99" i="4"/>
  <c r="L216" i="21" s="1"/>
  <c r="AM35" i="4"/>
  <c r="AM98" i="4"/>
  <c r="L215" i="21" s="1"/>
  <c r="AM34" i="4"/>
  <c r="L151" i="21" s="1"/>
  <c r="AM23" i="4"/>
  <c r="AM97" i="4"/>
  <c r="L214" i="21" s="1"/>
  <c r="AM33" i="4"/>
  <c r="L150" i="21" s="1"/>
  <c r="AM96" i="4"/>
  <c r="L213" i="21" s="1"/>
  <c r="AM32" i="4"/>
  <c r="L149" i="21" s="1"/>
  <c r="AM29" i="4"/>
  <c r="AM27" i="4"/>
  <c r="L144" i="21" s="1"/>
  <c r="AM110" i="4"/>
  <c r="L227" i="21" s="1"/>
  <c r="AM24" i="4"/>
  <c r="AM60" i="4"/>
  <c r="L177" i="21" s="1"/>
  <c r="AM15" i="4"/>
  <c r="L132" i="21" s="1"/>
  <c r="AM85" i="4"/>
  <c r="L202" i="21" s="1"/>
  <c r="AM21" i="4"/>
  <c r="AM84" i="4"/>
  <c r="L201" i="21" s="1"/>
  <c r="AM20" i="4"/>
  <c r="AM83" i="4"/>
  <c r="L200" i="21" s="1"/>
  <c r="AM19" i="4"/>
  <c r="AM82" i="4"/>
  <c r="L199" i="21" s="1"/>
  <c r="AM18" i="4"/>
  <c r="L135" i="21" s="1"/>
  <c r="AM94" i="4"/>
  <c r="L211" i="21" s="1"/>
  <c r="AM81" i="4"/>
  <c r="L198" i="21" s="1"/>
  <c r="AM17" i="4"/>
  <c r="L134" i="21" s="1"/>
  <c r="AM80" i="4"/>
  <c r="L197" i="21" s="1"/>
  <c r="AM16" i="4"/>
  <c r="AM69" i="4"/>
  <c r="L186" i="21" s="1"/>
  <c r="AM55" i="4"/>
  <c r="L172" i="21" s="1"/>
  <c r="AM47" i="4"/>
  <c r="L164" i="21" s="1"/>
  <c r="AM111" i="4"/>
  <c r="L228" i="21" s="1"/>
  <c r="AM65" i="4"/>
  <c r="L182" i="21" s="1"/>
  <c r="AM64" i="4"/>
  <c r="L181" i="21" s="1"/>
  <c r="AM46" i="4"/>
  <c r="L163" i="21" s="1"/>
  <c r="AM38" i="4"/>
  <c r="L155" i="21" s="1"/>
  <c r="AM58" i="4"/>
  <c r="L175" i="21" s="1"/>
  <c r="AM95" i="4"/>
  <c r="L212" i="21" s="1"/>
  <c r="AM54" i="4"/>
  <c r="L171" i="21" s="1"/>
  <c r="AM102" i="4"/>
  <c r="L219" i="21" s="1"/>
  <c r="AM77" i="4"/>
  <c r="L194" i="21" s="1"/>
  <c r="AM13" i="4"/>
  <c r="L130" i="21" s="1"/>
  <c r="AM76" i="4"/>
  <c r="L193" i="21" s="1"/>
  <c r="AM12" i="4"/>
  <c r="L129" i="21" s="1"/>
  <c r="AM75" i="4"/>
  <c r="L192" i="21" s="1"/>
  <c r="AM11" i="4"/>
  <c r="AM74" i="4"/>
  <c r="L191" i="21" s="1"/>
  <c r="AM10" i="4"/>
  <c r="L127" i="21" s="1"/>
  <c r="AM78" i="4"/>
  <c r="L195" i="21" s="1"/>
  <c r="AM73" i="4"/>
  <c r="L190" i="21" s="1"/>
  <c r="AM9" i="4"/>
  <c r="L126" i="21" s="1"/>
  <c r="AM72" i="4"/>
  <c r="L189" i="21" s="1"/>
  <c r="AM86" i="4"/>
  <c r="L203" i="21" s="1"/>
  <c r="AM31" i="4"/>
  <c r="L148" i="21" s="1"/>
  <c r="AM68" i="4"/>
  <c r="L185" i="21" s="1"/>
  <c r="AM67" i="4"/>
  <c r="L184" i="21" s="1"/>
  <c r="AM66" i="4"/>
  <c r="L183" i="21" s="1"/>
  <c r="AM62" i="4"/>
  <c r="L179" i="21" s="1"/>
  <c r="AM39" i="4"/>
  <c r="AM61" i="4"/>
  <c r="L178" i="21" s="1"/>
  <c r="AM30" i="4"/>
  <c r="L147" i="21" s="1"/>
  <c r="AM57" i="4"/>
  <c r="L174" i="21" s="1"/>
  <c r="AM56" i="4"/>
  <c r="L173" i="21" s="1"/>
  <c r="L131" i="21"/>
  <c r="L157" i="21"/>
  <c r="L154" i="21"/>
  <c r="L125" i="21"/>
  <c r="L133" i="21"/>
  <c r="AQ8" i="4" l="1"/>
  <c r="AN8" i="4"/>
  <c r="P125" i="21" s="1"/>
  <c r="AS8" i="4"/>
  <c r="AJ125" i="21" s="1"/>
  <c r="AP8" i="4"/>
  <c r="X125" i="21" s="1"/>
  <c r="AM117" i="4"/>
  <c r="L234" i="21" s="1"/>
  <c r="AO62" i="4"/>
  <c r="AP62" i="4"/>
  <c r="AN62" i="4"/>
  <c r="AQ62" i="4"/>
  <c r="AB179" i="21" s="1"/>
  <c r="AP73" i="4"/>
  <c r="AO73" i="4"/>
  <c r="AN73" i="4"/>
  <c r="AQ73" i="4"/>
  <c r="AB190" i="21" s="1"/>
  <c r="AO13" i="4"/>
  <c r="AS13" i="4" s="1"/>
  <c r="AJ130" i="21" s="1"/>
  <c r="AN13" i="4"/>
  <c r="AR13" i="4" s="1"/>
  <c r="AF130" i="21" s="1"/>
  <c r="AP13" i="4"/>
  <c r="AT13" i="4" s="1"/>
  <c r="AN130" i="21" s="1"/>
  <c r="AQ13" i="4"/>
  <c r="AO64" i="4"/>
  <c r="AP64" i="4"/>
  <c r="AN64" i="4"/>
  <c r="AQ64" i="4"/>
  <c r="AB181" i="21" s="1"/>
  <c r="AP17" i="4"/>
  <c r="AT17" i="4" s="1"/>
  <c r="AN134" i="21" s="1"/>
  <c r="AO17" i="4"/>
  <c r="AN17" i="4"/>
  <c r="AQ17" i="4"/>
  <c r="AP84" i="4"/>
  <c r="AO84" i="4"/>
  <c r="AN84" i="4"/>
  <c r="AQ84" i="4"/>
  <c r="AB201" i="21" s="1"/>
  <c r="AO29" i="4"/>
  <c r="AS29" i="4" s="1"/>
  <c r="AJ146" i="21" s="1"/>
  <c r="AP29" i="4"/>
  <c r="AT29" i="4" s="1"/>
  <c r="AN146" i="21" s="1"/>
  <c r="AN29" i="4"/>
  <c r="AQ29" i="4"/>
  <c r="L146" i="21"/>
  <c r="AP35" i="4"/>
  <c r="AO35" i="4"/>
  <c r="AN35" i="4"/>
  <c r="AQ35" i="4"/>
  <c r="L152" i="21"/>
  <c r="AP59" i="4"/>
  <c r="AO59" i="4"/>
  <c r="AN59" i="4"/>
  <c r="AQ59" i="4"/>
  <c r="AB176" i="21" s="1"/>
  <c r="AO104" i="4"/>
  <c r="AP104" i="4"/>
  <c r="AN104" i="4"/>
  <c r="AQ104" i="4"/>
  <c r="AB221" i="21" s="1"/>
  <c r="AP44" i="4"/>
  <c r="AT44" i="4" s="1"/>
  <c r="AN161" i="21" s="1"/>
  <c r="AO44" i="4"/>
  <c r="AN44" i="4"/>
  <c r="AR44" i="4" s="1"/>
  <c r="AF161" i="21" s="1"/>
  <c r="AQ44" i="4"/>
  <c r="AP28" i="4"/>
  <c r="AO28" i="4"/>
  <c r="AN28" i="4"/>
  <c r="AR28" i="4" s="1"/>
  <c r="AF145" i="21" s="1"/>
  <c r="AQ28" i="4"/>
  <c r="AP114" i="4"/>
  <c r="AN114" i="4"/>
  <c r="AO114" i="4"/>
  <c r="AQ114" i="4"/>
  <c r="AB231" i="21" s="1"/>
  <c r="AP66" i="4"/>
  <c r="AO66" i="4"/>
  <c r="AN66" i="4"/>
  <c r="AQ66" i="4"/>
  <c r="AB183" i="21" s="1"/>
  <c r="AO78" i="4"/>
  <c r="AN78" i="4"/>
  <c r="AP78" i="4"/>
  <c r="AQ78" i="4"/>
  <c r="AB195" i="21" s="1"/>
  <c r="AO77" i="4"/>
  <c r="AN77" i="4"/>
  <c r="AP77" i="4"/>
  <c r="AQ77" i="4"/>
  <c r="AB194" i="21" s="1"/>
  <c r="AP65" i="4"/>
  <c r="AO65" i="4"/>
  <c r="AN65" i="4"/>
  <c r="AQ65" i="4"/>
  <c r="AB182" i="21" s="1"/>
  <c r="AP81" i="4"/>
  <c r="AO81" i="4"/>
  <c r="AN81" i="4"/>
  <c r="AQ81" i="4"/>
  <c r="AB198" i="21" s="1"/>
  <c r="AO21" i="4"/>
  <c r="AS21" i="4" s="1"/>
  <c r="AJ138" i="21" s="1"/>
  <c r="AN21" i="4"/>
  <c r="AP21" i="4"/>
  <c r="AT21" i="4" s="1"/>
  <c r="AN138" i="21" s="1"/>
  <c r="AQ21" i="4"/>
  <c r="L138" i="21"/>
  <c r="AO32" i="4"/>
  <c r="AP32" i="4"/>
  <c r="AT32" i="4" s="1"/>
  <c r="AN149" i="21" s="1"/>
  <c r="AN32" i="4"/>
  <c r="AQ32" i="4"/>
  <c r="AP99" i="4"/>
  <c r="AN99" i="4"/>
  <c r="AO99" i="4"/>
  <c r="AQ99" i="4"/>
  <c r="AB216" i="21" s="1"/>
  <c r="AO70" i="4"/>
  <c r="AN70" i="4"/>
  <c r="AP70" i="4"/>
  <c r="AQ70" i="4"/>
  <c r="AB187" i="21" s="1"/>
  <c r="AP41" i="4"/>
  <c r="AT41" i="4" s="1"/>
  <c r="AN158" i="21" s="1"/>
  <c r="AO41" i="4"/>
  <c r="AS41" i="4" s="1"/>
  <c r="AJ158" i="21" s="1"/>
  <c r="AN41" i="4"/>
  <c r="AQ41" i="4"/>
  <c r="AP108" i="4"/>
  <c r="AN108" i="4"/>
  <c r="AO108" i="4"/>
  <c r="AQ108" i="4"/>
  <c r="AB225" i="21" s="1"/>
  <c r="AO93" i="4"/>
  <c r="AP93" i="4"/>
  <c r="AN93" i="4"/>
  <c r="AQ93" i="4"/>
  <c r="AB210" i="21" s="1"/>
  <c r="AP51" i="4"/>
  <c r="AO51" i="4"/>
  <c r="AN51" i="4"/>
  <c r="AQ51" i="4"/>
  <c r="AB168" i="21" s="1"/>
  <c r="AP67" i="4"/>
  <c r="AO67" i="4"/>
  <c r="AN67" i="4"/>
  <c r="AQ67" i="4"/>
  <c r="AB184" i="21" s="1"/>
  <c r="AP10" i="4"/>
  <c r="AT10" i="4" s="1"/>
  <c r="AN127" i="21" s="1"/>
  <c r="AO10" i="4"/>
  <c r="AN10" i="4"/>
  <c r="AR10" i="4" s="1"/>
  <c r="AF127" i="21" s="1"/>
  <c r="AQ10" i="4"/>
  <c r="AO102" i="4"/>
  <c r="AN102" i="4"/>
  <c r="AP102" i="4"/>
  <c r="AQ102" i="4"/>
  <c r="AB219" i="21" s="1"/>
  <c r="AO111" i="4"/>
  <c r="AP111" i="4"/>
  <c r="AN111" i="4"/>
  <c r="AQ111" i="4"/>
  <c r="AB228" i="21" s="1"/>
  <c r="AO94" i="4"/>
  <c r="AP94" i="4"/>
  <c r="AN94" i="4"/>
  <c r="AQ94" i="4"/>
  <c r="AB211" i="21" s="1"/>
  <c r="AO85" i="4"/>
  <c r="AN85" i="4"/>
  <c r="AP85" i="4"/>
  <c r="AQ85" i="4"/>
  <c r="AB202" i="21" s="1"/>
  <c r="AO96" i="4"/>
  <c r="AP96" i="4"/>
  <c r="AN96" i="4"/>
  <c r="AQ96" i="4"/>
  <c r="AB213" i="21" s="1"/>
  <c r="AP36" i="4"/>
  <c r="AO36" i="4"/>
  <c r="AN36" i="4"/>
  <c r="AQ36" i="4"/>
  <c r="AP25" i="4"/>
  <c r="AN25" i="4"/>
  <c r="AO25" i="4"/>
  <c r="AQ25" i="4"/>
  <c r="AP105" i="4"/>
  <c r="AN105" i="4"/>
  <c r="AO105" i="4"/>
  <c r="AQ105" i="4"/>
  <c r="AB222" i="21" s="1"/>
  <c r="AO45" i="4"/>
  <c r="AN45" i="4"/>
  <c r="AP45" i="4"/>
  <c r="AQ45" i="4"/>
  <c r="AB162" i="21" s="1"/>
  <c r="AO48" i="4"/>
  <c r="AP48" i="4"/>
  <c r="AN48" i="4"/>
  <c r="AQ48" i="4"/>
  <c r="AB165" i="21" s="1"/>
  <c r="AP115" i="4"/>
  <c r="AN115" i="4"/>
  <c r="AO115" i="4"/>
  <c r="AQ115" i="4"/>
  <c r="AB232" i="21" s="1"/>
  <c r="AO56" i="4"/>
  <c r="AP56" i="4"/>
  <c r="AN56" i="4"/>
  <c r="AQ56" i="4"/>
  <c r="AB173" i="21" s="1"/>
  <c r="AP68" i="4"/>
  <c r="AO68" i="4"/>
  <c r="AN68" i="4"/>
  <c r="AQ68" i="4"/>
  <c r="AB185" i="21" s="1"/>
  <c r="AP74" i="4"/>
  <c r="AO74" i="4"/>
  <c r="AN74" i="4"/>
  <c r="AQ74" i="4"/>
  <c r="AB191" i="21" s="1"/>
  <c r="AO54" i="4"/>
  <c r="AN54" i="4"/>
  <c r="AP54" i="4"/>
  <c r="AQ54" i="4"/>
  <c r="AB171" i="21" s="1"/>
  <c r="AO47" i="4"/>
  <c r="AP47" i="4"/>
  <c r="AN47" i="4"/>
  <c r="AQ47" i="4"/>
  <c r="AB164" i="21" s="1"/>
  <c r="AP18" i="4"/>
  <c r="AN18" i="4"/>
  <c r="AO18" i="4"/>
  <c r="AS18" i="4" s="1"/>
  <c r="AJ135" i="21" s="1"/>
  <c r="AQ18" i="4"/>
  <c r="AO15" i="4"/>
  <c r="AP15" i="4"/>
  <c r="AT15" i="4" s="1"/>
  <c r="AN132" i="21" s="1"/>
  <c r="AN15" i="4"/>
  <c r="AQ15" i="4"/>
  <c r="AP33" i="4"/>
  <c r="AO33" i="4"/>
  <c r="AN33" i="4"/>
  <c r="AQ33" i="4"/>
  <c r="AP100" i="4"/>
  <c r="AN100" i="4"/>
  <c r="AO100" i="4"/>
  <c r="AQ100" i="4"/>
  <c r="AB217" i="21" s="1"/>
  <c r="AP26" i="4"/>
  <c r="AT26" i="4" s="1"/>
  <c r="AN143" i="21" s="1"/>
  <c r="AO26" i="4"/>
  <c r="AS26" i="4" s="1"/>
  <c r="AJ143" i="21" s="1"/>
  <c r="AN26" i="4"/>
  <c r="AR26" i="4" s="1"/>
  <c r="AF143" i="21" s="1"/>
  <c r="AQ26" i="4"/>
  <c r="L143" i="21"/>
  <c r="AO71" i="4"/>
  <c r="AP71" i="4"/>
  <c r="AN71" i="4"/>
  <c r="AQ71" i="4"/>
  <c r="AB188" i="21" s="1"/>
  <c r="AO109" i="4"/>
  <c r="AN109" i="4"/>
  <c r="AP109" i="4"/>
  <c r="AQ109" i="4"/>
  <c r="AB226" i="21" s="1"/>
  <c r="AO112" i="4"/>
  <c r="AP112" i="4"/>
  <c r="AN112" i="4"/>
  <c r="AQ112" i="4"/>
  <c r="AB229" i="21" s="1"/>
  <c r="AP52" i="4"/>
  <c r="AO52" i="4"/>
  <c r="AN52" i="4"/>
  <c r="AQ52" i="4"/>
  <c r="AB169" i="21" s="1"/>
  <c r="AP57" i="4"/>
  <c r="AN57" i="4"/>
  <c r="AO57" i="4"/>
  <c r="AQ57" i="4"/>
  <c r="AB174" i="21" s="1"/>
  <c r="AO31" i="4"/>
  <c r="AP31" i="4"/>
  <c r="AT31" i="4" s="1"/>
  <c r="AN148" i="21" s="1"/>
  <c r="AN31" i="4"/>
  <c r="AQ31" i="4"/>
  <c r="AP11" i="4"/>
  <c r="AT11" i="4" s="1"/>
  <c r="AN128" i="21" s="1"/>
  <c r="AO11" i="4"/>
  <c r="AS11" i="4" s="1"/>
  <c r="AJ128" i="21" s="1"/>
  <c r="AN11" i="4"/>
  <c r="AR11" i="4" s="1"/>
  <c r="AF128" i="21" s="1"/>
  <c r="AQ11" i="4"/>
  <c r="L128" i="21"/>
  <c r="AO95" i="4"/>
  <c r="AP95" i="4"/>
  <c r="AN95" i="4"/>
  <c r="AQ95" i="4"/>
  <c r="AB212" i="21" s="1"/>
  <c r="AO55" i="4"/>
  <c r="AP55" i="4"/>
  <c r="AN55" i="4"/>
  <c r="AQ55" i="4"/>
  <c r="AB172" i="21" s="1"/>
  <c r="AP82" i="4"/>
  <c r="AN82" i="4"/>
  <c r="AO82" i="4"/>
  <c r="AQ82" i="4"/>
  <c r="AB199" i="21" s="1"/>
  <c r="AP60" i="4"/>
  <c r="AO60" i="4"/>
  <c r="AN60" i="4"/>
  <c r="AQ60" i="4"/>
  <c r="AB177" i="21" s="1"/>
  <c r="AP97" i="4"/>
  <c r="AN97" i="4"/>
  <c r="AO97" i="4"/>
  <c r="AQ97" i="4"/>
  <c r="AB214" i="21" s="1"/>
  <c r="AO37" i="4"/>
  <c r="AN37" i="4"/>
  <c r="AR37" i="4" s="1"/>
  <c r="AF154" i="21" s="1"/>
  <c r="AP37" i="4"/>
  <c r="AT37" i="4" s="1"/>
  <c r="AN154" i="21" s="1"/>
  <c r="AQ37" i="4"/>
  <c r="AP91" i="4"/>
  <c r="AN91" i="4"/>
  <c r="AO91" i="4"/>
  <c r="AQ91" i="4"/>
  <c r="AB208" i="21" s="1"/>
  <c r="AP42" i="4"/>
  <c r="AT42" i="4" s="1"/>
  <c r="AN159" i="21" s="1"/>
  <c r="AO42" i="4"/>
  <c r="AN42" i="4"/>
  <c r="AR42" i="4" s="1"/>
  <c r="AF159" i="21" s="1"/>
  <c r="AQ42" i="4"/>
  <c r="AO103" i="4"/>
  <c r="AP103" i="4"/>
  <c r="AN103" i="4"/>
  <c r="AQ103" i="4"/>
  <c r="AB220" i="21" s="1"/>
  <c r="AP49" i="4"/>
  <c r="AO49" i="4"/>
  <c r="AN49" i="4"/>
  <c r="AQ49" i="4"/>
  <c r="AB166" i="21" s="1"/>
  <c r="AP116" i="4"/>
  <c r="AN116" i="4"/>
  <c r="P233" i="21" s="1"/>
  <c r="AO116" i="4"/>
  <c r="AQ116" i="4"/>
  <c r="AB233" i="21" s="1"/>
  <c r="AO30" i="4"/>
  <c r="AP30" i="4"/>
  <c r="AT30" i="4" s="1"/>
  <c r="AN147" i="21" s="1"/>
  <c r="AN30" i="4"/>
  <c r="AQ30" i="4"/>
  <c r="AO86" i="4"/>
  <c r="AN86" i="4"/>
  <c r="AP86" i="4"/>
  <c r="AQ86" i="4"/>
  <c r="AB203" i="21" s="1"/>
  <c r="AP75" i="4"/>
  <c r="AO75" i="4"/>
  <c r="AN75" i="4"/>
  <c r="AQ75" i="4"/>
  <c r="AB192" i="21" s="1"/>
  <c r="AP58" i="4"/>
  <c r="AO58" i="4"/>
  <c r="AN58" i="4"/>
  <c r="AQ58" i="4"/>
  <c r="AB175" i="21" s="1"/>
  <c r="AO69" i="4"/>
  <c r="AN69" i="4"/>
  <c r="AP69" i="4"/>
  <c r="AQ69" i="4"/>
  <c r="AB186" i="21" s="1"/>
  <c r="AP19" i="4"/>
  <c r="AT19" i="4" s="1"/>
  <c r="AN136" i="21" s="1"/>
  <c r="AO19" i="4"/>
  <c r="AN19" i="4"/>
  <c r="AR19" i="4" s="1"/>
  <c r="AQ19" i="4"/>
  <c r="L136" i="21"/>
  <c r="AO24" i="4"/>
  <c r="AS24" i="4" s="1"/>
  <c r="AJ141" i="21" s="1"/>
  <c r="AP24" i="4"/>
  <c r="AT24" i="4" s="1"/>
  <c r="AN141" i="21" s="1"/>
  <c r="AN24" i="4"/>
  <c r="AQ24" i="4"/>
  <c r="L141" i="21"/>
  <c r="AO23" i="4"/>
  <c r="AS23" i="4" s="1"/>
  <c r="AJ140" i="21" s="1"/>
  <c r="AP23" i="4"/>
  <c r="AT23" i="4" s="1"/>
  <c r="AN140" i="21" s="1"/>
  <c r="AN23" i="4"/>
  <c r="AR23" i="4" s="1"/>
  <c r="AF140" i="21" s="1"/>
  <c r="AQ23" i="4"/>
  <c r="L140" i="21"/>
  <c r="AO101" i="4"/>
  <c r="AP101" i="4"/>
  <c r="AN101" i="4"/>
  <c r="AQ101" i="4"/>
  <c r="AB218" i="21" s="1"/>
  <c r="AP92" i="4"/>
  <c r="AN92" i="4"/>
  <c r="AO92" i="4"/>
  <c r="AQ92" i="4"/>
  <c r="AB209" i="21" s="1"/>
  <c r="AP106" i="4"/>
  <c r="AN106" i="4"/>
  <c r="AO106" i="4"/>
  <c r="AQ106" i="4"/>
  <c r="AB223" i="21" s="1"/>
  <c r="AO88" i="4"/>
  <c r="AP88" i="4"/>
  <c r="AN88" i="4"/>
  <c r="AQ88" i="4"/>
  <c r="AB205" i="21" s="1"/>
  <c r="AP113" i="4"/>
  <c r="AN113" i="4"/>
  <c r="AO113" i="4"/>
  <c r="AQ113" i="4"/>
  <c r="AB230" i="21" s="1"/>
  <c r="AO53" i="4"/>
  <c r="AN53" i="4"/>
  <c r="AP53" i="4"/>
  <c r="AQ53" i="4"/>
  <c r="AB170" i="21" s="1"/>
  <c r="AO61" i="4"/>
  <c r="AP61" i="4"/>
  <c r="AN61" i="4"/>
  <c r="AQ61" i="4"/>
  <c r="AB178" i="21" s="1"/>
  <c r="AO72" i="4"/>
  <c r="AP72" i="4"/>
  <c r="AN72" i="4"/>
  <c r="AQ72" i="4"/>
  <c r="AB189" i="21" s="1"/>
  <c r="AP12" i="4"/>
  <c r="AT12" i="4" s="1"/>
  <c r="AN129" i="21" s="1"/>
  <c r="AO12" i="4"/>
  <c r="AN12" i="4"/>
  <c r="AQ12" i="4"/>
  <c r="AO38" i="4"/>
  <c r="AN38" i="4"/>
  <c r="AP38" i="4"/>
  <c r="AT38" i="4" s="1"/>
  <c r="AN155" i="21" s="1"/>
  <c r="AQ38" i="4"/>
  <c r="AO16" i="4"/>
  <c r="AS16" i="4" s="1"/>
  <c r="AJ133" i="21" s="1"/>
  <c r="AP16" i="4"/>
  <c r="AT16" i="4" s="1"/>
  <c r="AN133" i="21" s="1"/>
  <c r="AN16" i="4"/>
  <c r="AQ16" i="4"/>
  <c r="AP83" i="4"/>
  <c r="AO83" i="4"/>
  <c r="AN83" i="4"/>
  <c r="AQ83" i="4"/>
  <c r="AB200" i="21" s="1"/>
  <c r="AO110" i="4"/>
  <c r="AN110" i="4"/>
  <c r="AP110" i="4"/>
  <c r="AQ110" i="4"/>
  <c r="AB227" i="21" s="1"/>
  <c r="AP34" i="4"/>
  <c r="AO34" i="4"/>
  <c r="AS34" i="4" s="1"/>
  <c r="AJ151" i="21" s="1"/>
  <c r="AN34" i="4"/>
  <c r="AQ34" i="4"/>
  <c r="AO87" i="4"/>
  <c r="AP87" i="4"/>
  <c r="AN87" i="4"/>
  <c r="AQ87" i="4"/>
  <c r="AB204" i="21" s="1"/>
  <c r="AO63" i="4"/>
  <c r="AP63" i="4"/>
  <c r="AN63" i="4"/>
  <c r="AQ63" i="4"/>
  <c r="AB180" i="21" s="1"/>
  <c r="AP43" i="4"/>
  <c r="AO43" i="4"/>
  <c r="AN43" i="4"/>
  <c r="AQ43" i="4"/>
  <c r="AP89" i="4"/>
  <c r="AN89" i="4"/>
  <c r="AO89" i="4"/>
  <c r="AQ89" i="4"/>
  <c r="AB206" i="21" s="1"/>
  <c r="AO79" i="4"/>
  <c r="AP79" i="4"/>
  <c r="AN79" i="4"/>
  <c r="AQ79" i="4"/>
  <c r="AB196" i="21" s="1"/>
  <c r="AO14" i="4"/>
  <c r="AN14" i="4"/>
  <c r="AR14" i="4" s="1"/>
  <c r="AF131" i="21" s="1"/>
  <c r="AP14" i="4"/>
  <c r="AT14" i="4" s="1"/>
  <c r="AN131" i="21" s="1"/>
  <c r="AQ14" i="4"/>
  <c r="AO39" i="4"/>
  <c r="AP39" i="4"/>
  <c r="AN39" i="4"/>
  <c r="AQ39" i="4"/>
  <c r="L156" i="21"/>
  <c r="AP9" i="4"/>
  <c r="AO9" i="4"/>
  <c r="AN9" i="4"/>
  <c r="AQ9" i="4"/>
  <c r="AP76" i="4"/>
  <c r="AO76" i="4"/>
  <c r="AN76" i="4"/>
  <c r="AQ76" i="4"/>
  <c r="AB193" i="21" s="1"/>
  <c r="AO46" i="4"/>
  <c r="AN46" i="4"/>
  <c r="AP46" i="4"/>
  <c r="AQ46" i="4"/>
  <c r="AB163" i="21" s="1"/>
  <c r="AO80" i="4"/>
  <c r="AP80" i="4"/>
  <c r="AN80" i="4"/>
  <c r="AQ80" i="4"/>
  <c r="AB197" i="21" s="1"/>
  <c r="AP20" i="4"/>
  <c r="AT20" i="4" s="1"/>
  <c r="AN137" i="21" s="1"/>
  <c r="AO20" i="4"/>
  <c r="AS20" i="4" s="1"/>
  <c r="AJ137" i="21" s="1"/>
  <c r="AN20" i="4"/>
  <c r="AR20" i="4" s="1"/>
  <c r="AF137" i="21" s="1"/>
  <c r="AQ20" i="4"/>
  <c r="L137" i="21"/>
  <c r="AP27" i="4"/>
  <c r="AO27" i="4"/>
  <c r="AS27" i="4" s="1"/>
  <c r="AJ144" i="21" s="1"/>
  <c r="AN27" i="4"/>
  <c r="AQ27" i="4"/>
  <c r="AP98" i="4"/>
  <c r="AN98" i="4"/>
  <c r="AO98" i="4"/>
  <c r="AQ98" i="4"/>
  <c r="AB215" i="21" s="1"/>
  <c r="AO22" i="4"/>
  <c r="AS22" i="4" s="1"/>
  <c r="AJ139" i="21" s="1"/>
  <c r="AN22" i="4"/>
  <c r="AP22" i="4"/>
  <c r="AQ22" i="4"/>
  <c r="AO40" i="4"/>
  <c r="AP40" i="4"/>
  <c r="AT40" i="4" s="1"/>
  <c r="AN157" i="21" s="1"/>
  <c r="AN40" i="4"/>
  <c r="AR40" i="4" s="1"/>
  <c r="AF157" i="21" s="1"/>
  <c r="AQ40" i="4"/>
  <c r="AP107" i="4"/>
  <c r="AN107" i="4"/>
  <c r="AO107" i="4"/>
  <c r="AQ107" i="4"/>
  <c r="AB224" i="21" s="1"/>
  <c r="AP90" i="4"/>
  <c r="AN90" i="4"/>
  <c r="AO90" i="4"/>
  <c r="AQ90" i="4"/>
  <c r="AB207" i="21" s="1"/>
  <c r="AP50" i="4"/>
  <c r="AN50" i="4"/>
  <c r="AO50" i="4"/>
  <c r="AQ50" i="4"/>
  <c r="AB125" i="21"/>
  <c r="P145" i="21"/>
  <c r="X158" i="21"/>
  <c r="P159" i="21"/>
  <c r="AT8" i="4"/>
  <c r="AN125" i="21" s="1"/>
  <c r="AF136" i="21"/>
  <c r="X157" i="21" l="1"/>
  <c r="X143" i="21"/>
  <c r="X141" i="21"/>
  <c r="C84" i="22"/>
  <c r="J19" i="18"/>
  <c r="T133" i="21"/>
  <c r="X154" i="21"/>
  <c r="P136" i="21"/>
  <c r="X127" i="21"/>
  <c r="P128" i="21"/>
  <c r="P137" i="21"/>
  <c r="X161" i="21"/>
  <c r="AR8" i="4"/>
  <c r="AF125" i="21" s="1"/>
  <c r="T146" i="21"/>
  <c r="P154" i="21"/>
  <c r="X132" i="21"/>
  <c r="T138" i="21"/>
  <c r="X130" i="21"/>
  <c r="T140" i="21"/>
  <c r="T130" i="21"/>
  <c r="P161" i="21"/>
  <c r="T143" i="21"/>
  <c r="X138" i="21"/>
  <c r="T158" i="21"/>
  <c r="AT90" i="4"/>
  <c r="AN207" i="21" s="1"/>
  <c r="X207" i="21"/>
  <c r="AR46" i="4"/>
  <c r="AF163" i="21" s="1"/>
  <c r="P163" i="21"/>
  <c r="AS89" i="4"/>
  <c r="AJ206" i="21" s="1"/>
  <c r="T206" i="21"/>
  <c r="AR63" i="4"/>
  <c r="AF180" i="21" s="1"/>
  <c r="P180" i="21"/>
  <c r="AR83" i="4"/>
  <c r="AF200" i="21" s="1"/>
  <c r="P200" i="21"/>
  <c r="AR72" i="4"/>
  <c r="AF189" i="21" s="1"/>
  <c r="P189" i="21"/>
  <c r="AT53" i="4"/>
  <c r="AN170" i="21" s="1"/>
  <c r="X170" i="21"/>
  <c r="AR88" i="4"/>
  <c r="AF205" i="21" s="1"/>
  <c r="P205" i="21"/>
  <c r="AS92" i="4"/>
  <c r="AJ209" i="21" s="1"/>
  <c r="T209" i="21"/>
  <c r="AR69" i="4"/>
  <c r="AF186" i="21" s="1"/>
  <c r="P186" i="21"/>
  <c r="AS75" i="4"/>
  <c r="AJ192" i="21" s="1"/>
  <c r="T192" i="21"/>
  <c r="AS49" i="4"/>
  <c r="AJ166" i="21" s="1"/>
  <c r="T166" i="21"/>
  <c r="AS60" i="4"/>
  <c r="AJ177" i="21" s="1"/>
  <c r="T177" i="21"/>
  <c r="AT55" i="4"/>
  <c r="AN172" i="21" s="1"/>
  <c r="X172" i="21"/>
  <c r="AS57" i="4"/>
  <c r="AJ174" i="21" s="1"/>
  <c r="T174" i="21"/>
  <c r="AR112" i="4"/>
  <c r="AF229" i="21" s="1"/>
  <c r="P229" i="21"/>
  <c r="AR71" i="4"/>
  <c r="AF188" i="21" s="1"/>
  <c r="P188" i="21"/>
  <c r="AT65" i="4"/>
  <c r="AN182" i="21" s="1"/>
  <c r="X182" i="21"/>
  <c r="AS78" i="4"/>
  <c r="AJ195" i="21" s="1"/>
  <c r="T195" i="21"/>
  <c r="AT114" i="4"/>
  <c r="AN231" i="21" s="1"/>
  <c r="X231" i="21"/>
  <c r="AT59" i="4"/>
  <c r="AN176" i="21" s="1"/>
  <c r="X176" i="21"/>
  <c r="AR62" i="4"/>
  <c r="AF179" i="21" s="1"/>
  <c r="P179" i="21"/>
  <c r="AT98" i="4"/>
  <c r="AN215" i="21" s="1"/>
  <c r="X215" i="21"/>
  <c r="B50" i="4"/>
  <c r="AB167" i="21"/>
  <c r="AS46" i="4"/>
  <c r="AJ163" i="21" s="1"/>
  <c r="T163" i="21"/>
  <c r="AR89" i="4"/>
  <c r="AF206" i="21" s="1"/>
  <c r="P206" i="21"/>
  <c r="AT63" i="4"/>
  <c r="AN180" i="21" s="1"/>
  <c r="X180" i="21"/>
  <c r="AS83" i="4"/>
  <c r="AJ200" i="21" s="1"/>
  <c r="T200" i="21"/>
  <c r="AT72" i="4"/>
  <c r="AN189" i="21" s="1"/>
  <c r="X189" i="21"/>
  <c r="AR53" i="4"/>
  <c r="AF170" i="21" s="1"/>
  <c r="P170" i="21"/>
  <c r="AT88" i="4"/>
  <c r="AN205" i="21" s="1"/>
  <c r="X205" i="21"/>
  <c r="AR92" i="4"/>
  <c r="AF209" i="21" s="1"/>
  <c r="P209" i="21"/>
  <c r="AS69" i="4"/>
  <c r="AJ186" i="21" s="1"/>
  <c r="T186" i="21"/>
  <c r="AT75" i="4"/>
  <c r="AN192" i="21" s="1"/>
  <c r="X192" i="21"/>
  <c r="AT49" i="4"/>
  <c r="AN166" i="21" s="1"/>
  <c r="X166" i="21"/>
  <c r="AT60" i="4"/>
  <c r="AN177" i="21" s="1"/>
  <c r="X177" i="21"/>
  <c r="AS55" i="4"/>
  <c r="AJ172" i="21" s="1"/>
  <c r="T172" i="21"/>
  <c r="AR57" i="4"/>
  <c r="AF174" i="21" s="1"/>
  <c r="P174" i="21"/>
  <c r="AT112" i="4"/>
  <c r="AN229" i="21" s="1"/>
  <c r="X229" i="21"/>
  <c r="AT71" i="4"/>
  <c r="AN188" i="21" s="1"/>
  <c r="X188" i="21"/>
  <c r="AS100" i="4"/>
  <c r="AJ217" i="21" s="1"/>
  <c r="T217" i="21"/>
  <c r="AR47" i="4"/>
  <c r="AF164" i="21" s="1"/>
  <c r="P164" i="21"/>
  <c r="AR74" i="4"/>
  <c r="AF191" i="21" s="1"/>
  <c r="P191" i="21"/>
  <c r="AR56" i="4"/>
  <c r="AF173" i="21" s="1"/>
  <c r="P173" i="21"/>
  <c r="AR48" i="4"/>
  <c r="AF165" i="21" s="1"/>
  <c r="P165" i="21"/>
  <c r="AS105" i="4"/>
  <c r="AJ222" i="21" s="1"/>
  <c r="T222" i="21"/>
  <c r="AT85" i="4"/>
  <c r="AN202" i="21" s="1"/>
  <c r="X202" i="21"/>
  <c r="AR111" i="4"/>
  <c r="AF228" i="21" s="1"/>
  <c r="P228" i="21"/>
  <c r="AR51" i="4"/>
  <c r="AF168" i="21" s="1"/>
  <c r="P168" i="21"/>
  <c r="AS108" i="4"/>
  <c r="AJ225" i="21" s="1"/>
  <c r="T225" i="21"/>
  <c r="AT70" i="4"/>
  <c r="AN187" i="21" s="1"/>
  <c r="X187" i="21"/>
  <c r="AT62" i="4"/>
  <c r="AN179" i="21" s="1"/>
  <c r="X179" i="21"/>
  <c r="AS50" i="4"/>
  <c r="AJ167" i="21" s="1"/>
  <c r="T167" i="21"/>
  <c r="AS107" i="4"/>
  <c r="AJ224" i="21" s="1"/>
  <c r="T224" i="21"/>
  <c r="AT89" i="4"/>
  <c r="AN206" i="21" s="1"/>
  <c r="X206" i="21"/>
  <c r="AS63" i="4"/>
  <c r="AJ180" i="21" s="1"/>
  <c r="T180" i="21"/>
  <c r="AT83" i="4"/>
  <c r="AN200" i="21" s="1"/>
  <c r="X200" i="21"/>
  <c r="AS72" i="4"/>
  <c r="AJ189" i="21" s="1"/>
  <c r="T189" i="21"/>
  <c r="AS53" i="4"/>
  <c r="AJ170" i="21" s="1"/>
  <c r="T170" i="21"/>
  <c r="AS88" i="4"/>
  <c r="AJ205" i="21" s="1"/>
  <c r="T205" i="21"/>
  <c r="AT92" i="4"/>
  <c r="AN209" i="21" s="1"/>
  <c r="X209" i="21"/>
  <c r="AT57" i="4"/>
  <c r="AN174" i="21" s="1"/>
  <c r="X174" i="21"/>
  <c r="AS112" i="4"/>
  <c r="AJ229" i="21" s="1"/>
  <c r="T229" i="21"/>
  <c r="AS71" i="4"/>
  <c r="AJ188" i="21" s="1"/>
  <c r="T188" i="21"/>
  <c r="AR100" i="4"/>
  <c r="AF217" i="21" s="1"/>
  <c r="P217" i="21"/>
  <c r="AT47" i="4"/>
  <c r="AN164" i="21" s="1"/>
  <c r="X164" i="21"/>
  <c r="AS74" i="4"/>
  <c r="AJ191" i="21" s="1"/>
  <c r="T191" i="21"/>
  <c r="AT56" i="4"/>
  <c r="AN173" i="21" s="1"/>
  <c r="X173" i="21"/>
  <c r="AT48" i="4"/>
  <c r="AN165" i="21" s="1"/>
  <c r="X165" i="21"/>
  <c r="AR105" i="4"/>
  <c r="AF222" i="21" s="1"/>
  <c r="P222" i="21"/>
  <c r="AR85" i="4"/>
  <c r="AF202" i="21" s="1"/>
  <c r="P202" i="21"/>
  <c r="AT111" i="4"/>
  <c r="AN228" i="21" s="1"/>
  <c r="X228" i="21"/>
  <c r="AS51" i="4"/>
  <c r="AJ168" i="21" s="1"/>
  <c r="T168" i="21"/>
  <c r="AR108" i="4"/>
  <c r="AF225" i="21" s="1"/>
  <c r="P225" i="21"/>
  <c r="AR70" i="4"/>
  <c r="AF187" i="21" s="1"/>
  <c r="P187" i="21"/>
  <c r="AR81" i="4"/>
  <c r="AF198" i="21" s="1"/>
  <c r="P198" i="21"/>
  <c r="AT77" i="4"/>
  <c r="AN194" i="21" s="1"/>
  <c r="X194" i="21"/>
  <c r="AR66" i="4"/>
  <c r="AF183" i="21" s="1"/>
  <c r="P183" i="21"/>
  <c r="AR104" i="4"/>
  <c r="AF221" i="21" s="1"/>
  <c r="P221" i="21"/>
  <c r="AS62" i="4"/>
  <c r="AJ179" i="21" s="1"/>
  <c r="T179" i="21"/>
  <c r="AR90" i="4"/>
  <c r="AF207" i="21" s="1"/>
  <c r="P207" i="21"/>
  <c r="AR50" i="4"/>
  <c r="AF167" i="21" s="1"/>
  <c r="P167" i="21"/>
  <c r="AR80" i="4"/>
  <c r="AF197" i="21" s="1"/>
  <c r="P197" i="21"/>
  <c r="AR76" i="4"/>
  <c r="AF193" i="21" s="1"/>
  <c r="P193" i="21"/>
  <c r="AR58" i="4"/>
  <c r="AF175" i="21" s="1"/>
  <c r="P175" i="21"/>
  <c r="AT86" i="4"/>
  <c r="AN203" i="21" s="1"/>
  <c r="X203" i="21"/>
  <c r="AS116" i="4"/>
  <c r="AJ233" i="21" s="1"/>
  <c r="T233" i="21"/>
  <c r="AR103" i="4"/>
  <c r="AF220" i="21" s="1"/>
  <c r="P220" i="21"/>
  <c r="AS91" i="4"/>
  <c r="AJ208" i="21" s="1"/>
  <c r="T208" i="21"/>
  <c r="AS97" i="4"/>
  <c r="AJ214" i="21" s="1"/>
  <c r="T214" i="21"/>
  <c r="AS82" i="4"/>
  <c r="AJ199" i="21" s="1"/>
  <c r="T199" i="21"/>
  <c r="AR95" i="4"/>
  <c r="AF212" i="21" s="1"/>
  <c r="P212" i="21"/>
  <c r="AT100" i="4"/>
  <c r="AN217" i="21" s="1"/>
  <c r="X217" i="21"/>
  <c r="AS47" i="4"/>
  <c r="AJ164" i="21" s="1"/>
  <c r="T164" i="21"/>
  <c r="AT74" i="4"/>
  <c r="AN191" i="21" s="1"/>
  <c r="X191" i="21"/>
  <c r="AS56" i="4"/>
  <c r="AJ173" i="21" s="1"/>
  <c r="T173" i="21"/>
  <c r="AS48" i="4"/>
  <c r="AJ165" i="21" s="1"/>
  <c r="T165" i="21"/>
  <c r="AT105" i="4"/>
  <c r="AN222" i="21" s="1"/>
  <c r="X222" i="21"/>
  <c r="AS85" i="4"/>
  <c r="AJ202" i="21" s="1"/>
  <c r="T202" i="21"/>
  <c r="AS111" i="4"/>
  <c r="AJ228" i="21" s="1"/>
  <c r="T228" i="21"/>
  <c r="AT51" i="4"/>
  <c r="AN168" i="21" s="1"/>
  <c r="X168" i="21"/>
  <c r="AT108" i="4"/>
  <c r="AN225" i="21" s="1"/>
  <c r="X225" i="21"/>
  <c r="AS70" i="4"/>
  <c r="AJ187" i="21" s="1"/>
  <c r="T187" i="21"/>
  <c r="AS81" i="4"/>
  <c r="AJ198" i="21" s="1"/>
  <c r="T198" i="21"/>
  <c r="AR77" i="4"/>
  <c r="AF194" i="21" s="1"/>
  <c r="P194" i="21"/>
  <c r="AS66" i="4"/>
  <c r="AJ183" i="21" s="1"/>
  <c r="T183" i="21"/>
  <c r="AT104" i="4"/>
  <c r="AN221" i="21" s="1"/>
  <c r="X221" i="21"/>
  <c r="AR107" i="4"/>
  <c r="AF224" i="21" s="1"/>
  <c r="P224" i="21"/>
  <c r="AT50" i="4"/>
  <c r="AN167" i="21" s="1"/>
  <c r="X167" i="21"/>
  <c r="AT107" i="4"/>
  <c r="AN224" i="21" s="1"/>
  <c r="X224" i="21"/>
  <c r="AT80" i="4"/>
  <c r="AN197" i="21" s="1"/>
  <c r="X197" i="21"/>
  <c r="AS76" i="4"/>
  <c r="AJ193" i="21" s="1"/>
  <c r="T193" i="21"/>
  <c r="AR79" i="4"/>
  <c r="AF196" i="21" s="1"/>
  <c r="P196" i="21"/>
  <c r="AR87" i="4"/>
  <c r="AF204" i="21" s="1"/>
  <c r="P204" i="21"/>
  <c r="AT110" i="4"/>
  <c r="AN227" i="21" s="1"/>
  <c r="X227" i="21"/>
  <c r="AR61" i="4"/>
  <c r="AF178" i="21" s="1"/>
  <c r="P178" i="21"/>
  <c r="AS113" i="4"/>
  <c r="AJ230" i="21" s="1"/>
  <c r="T230" i="21"/>
  <c r="AS106" i="4"/>
  <c r="AJ223" i="21" s="1"/>
  <c r="T223" i="21"/>
  <c r="AR101" i="4"/>
  <c r="AF218" i="21" s="1"/>
  <c r="P218" i="21"/>
  <c r="AS58" i="4"/>
  <c r="AJ175" i="21" s="1"/>
  <c r="T175" i="21"/>
  <c r="AR86" i="4"/>
  <c r="AF203" i="21" s="1"/>
  <c r="P203" i="21"/>
  <c r="AT103" i="4"/>
  <c r="AN220" i="21" s="1"/>
  <c r="X220" i="21"/>
  <c r="AR91" i="4"/>
  <c r="AF208" i="21" s="1"/>
  <c r="P208" i="21"/>
  <c r="AR97" i="4"/>
  <c r="AF214" i="21" s="1"/>
  <c r="P214" i="21"/>
  <c r="AR82" i="4"/>
  <c r="AF199" i="21" s="1"/>
  <c r="P199" i="21"/>
  <c r="AT95" i="4"/>
  <c r="AN212" i="21" s="1"/>
  <c r="X212" i="21"/>
  <c r="AR52" i="4"/>
  <c r="AF169" i="21" s="1"/>
  <c r="P169" i="21"/>
  <c r="AT109" i="4"/>
  <c r="AN226" i="21" s="1"/>
  <c r="X226" i="21"/>
  <c r="AT81" i="4"/>
  <c r="AN198" i="21" s="1"/>
  <c r="X198" i="21"/>
  <c r="AS77" i="4"/>
  <c r="AJ194" i="21" s="1"/>
  <c r="T194" i="21"/>
  <c r="AT66" i="4"/>
  <c r="AN183" i="21" s="1"/>
  <c r="X183" i="21"/>
  <c r="AS104" i="4"/>
  <c r="AJ221" i="21" s="1"/>
  <c r="T221" i="21"/>
  <c r="AR84" i="4"/>
  <c r="AF201" i="21" s="1"/>
  <c r="P201" i="21"/>
  <c r="AR64" i="4"/>
  <c r="AF181" i="21" s="1"/>
  <c r="P181" i="21"/>
  <c r="AR73" i="4"/>
  <c r="AF190" i="21" s="1"/>
  <c r="P190" i="21"/>
  <c r="AS80" i="4"/>
  <c r="AJ197" i="21" s="1"/>
  <c r="T197" i="21"/>
  <c r="AT76" i="4"/>
  <c r="AN193" i="21" s="1"/>
  <c r="X193" i="21"/>
  <c r="AT79" i="4"/>
  <c r="AN196" i="21" s="1"/>
  <c r="X196" i="21"/>
  <c r="AT87" i="4"/>
  <c r="AN204" i="21" s="1"/>
  <c r="X204" i="21"/>
  <c r="AR110" i="4"/>
  <c r="AF227" i="21" s="1"/>
  <c r="P227" i="21"/>
  <c r="AT61" i="4"/>
  <c r="AN178" i="21" s="1"/>
  <c r="X178" i="21"/>
  <c r="AR113" i="4"/>
  <c r="AF230" i="21" s="1"/>
  <c r="P230" i="21"/>
  <c r="AR106" i="4"/>
  <c r="AF223" i="21" s="1"/>
  <c r="P223" i="21"/>
  <c r="AT101" i="4"/>
  <c r="AN218" i="21" s="1"/>
  <c r="X218" i="21"/>
  <c r="AT58" i="4"/>
  <c r="AN175" i="21" s="1"/>
  <c r="X175" i="21"/>
  <c r="AS86" i="4"/>
  <c r="AJ203" i="21" s="1"/>
  <c r="T203" i="21"/>
  <c r="AT116" i="4"/>
  <c r="AN233" i="21" s="1"/>
  <c r="X233" i="21"/>
  <c r="AS103" i="4"/>
  <c r="AJ220" i="21" s="1"/>
  <c r="T220" i="21"/>
  <c r="AT91" i="4"/>
  <c r="AN208" i="21" s="1"/>
  <c r="X208" i="21"/>
  <c r="AT97" i="4"/>
  <c r="AN214" i="21" s="1"/>
  <c r="X214" i="21"/>
  <c r="AT82" i="4"/>
  <c r="AN199" i="21" s="1"/>
  <c r="X199" i="21"/>
  <c r="AS95" i="4"/>
  <c r="AJ212" i="21" s="1"/>
  <c r="T212" i="21"/>
  <c r="AS52" i="4"/>
  <c r="AJ169" i="21" s="1"/>
  <c r="T169" i="21"/>
  <c r="AR109" i="4"/>
  <c r="AF226" i="21" s="1"/>
  <c r="P226" i="21"/>
  <c r="AT54" i="4"/>
  <c r="AN171" i="21" s="1"/>
  <c r="X171" i="21"/>
  <c r="AR68" i="4"/>
  <c r="AF185" i="21" s="1"/>
  <c r="P185" i="21"/>
  <c r="AS115" i="4"/>
  <c r="AJ232" i="21" s="1"/>
  <c r="T232" i="21"/>
  <c r="AT45" i="4"/>
  <c r="AN162" i="21" s="1"/>
  <c r="X162" i="21"/>
  <c r="AR96" i="4"/>
  <c r="AF213" i="21" s="1"/>
  <c r="P213" i="21"/>
  <c r="AR94" i="4"/>
  <c r="AF211" i="21" s="1"/>
  <c r="P211" i="21"/>
  <c r="AT102" i="4"/>
  <c r="AN219" i="21" s="1"/>
  <c r="X219" i="21"/>
  <c r="AR67" i="4"/>
  <c r="AF184" i="21" s="1"/>
  <c r="P184" i="21"/>
  <c r="AR93" i="4"/>
  <c r="AF210" i="21" s="1"/>
  <c r="P210" i="21"/>
  <c r="AS99" i="4"/>
  <c r="AJ216" i="21" s="1"/>
  <c r="T216" i="21"/>
  <c r="AS84" i="4"/>
  <c r="AJ201" i="21" s="1"/>
  <c r="T201" i="21"/>
  <c r="AT64" i="4"/>
  <c r="AN181" i="21" s="1"/>
  <c r="X181" i="21"/>
  <c r="AS73" i="4"/>
  <c r="AJ190" i="21" s="1"/>
  <c r="T190" i="21"/>
  <c r="AS90" i="4"/>
  <c r="AJ207" i="21" s="1"/>
  <c r="T207" i="21"/>
  <c r="AS98" i="4"/>
  <c r="AJ215" i="21" s="1"/>
  <c r="T215" i="21"/>
  <c r="AS79" i="4"/>
  <c r="AJ196" i="21" s="1"/>
  <c r="T196" i="21"/>
  <c r="AS87" i="4"/>
  <c r="AJ204" i="21" s="1"/>
  <c r="T204" i="21"/>
  <c r="AS110" i="4"/>
  <c r="AJ227" i="21" s="1"/>
  <c r="T227" i="21"/>
  <c r="AS61" i="4"/>
  <c r="AJ178" i="21" s="1"/>
  <c r="T178" i="21"/>
  <c r="AT113" i="4"/>
  <c r="AN230" i="21" s="1"/>
  <c r="X230" i="21"/>
  <c r="AT106" i="4"/>
  <c r="AN223" i="21" s="1"/>
  <c r="X223" i="21"/>
  <c r="AS101" i="4"/>
  <c r="AJ218" i="21" s="1"/>
  <c r="T218" i="21"/>
  <c r="AT52" i="4"/>
  <c r="AN169" i="21" s="1"/>
  <c r="X169" i="21"/>
  <c r="AS109" i="4"/>
  <c r="AJ226" i="21" s="1"/>
  <c r="T226" i="21"/>
  <c r="AR54" i="4"/>
  <c r="AF171" i="21" s="1"/>
  <c r="P171" i="21"/>
  <c r="AS68" i="4"/>
  <c r="AJ185" i="21" s="1"/>
  <c r="T185" i="21"/>
  <c r="AR115" i="4"/>
  <c r="AF232" i="21" s="1"/>
  <c r="P232" i="21"/>
  <c r="AR45" i="4"/>
  <c r="AF162" i="21" s="1"/>
  <c r="P162" i="21"/>
  <c r="AT96" i="4"/>
  <c r="AN213" i="21" s="1"/>
  <c r="X213" i="21"/>
  <c r="AT94" i="4"/>
  <c r="AN211" i="21" s="1"/>
  <c r="X211" i="21"/>
  <c r="AR102" i="4"/>
  <c r="AF219" i="21" s="1"/>
  <c r="P219" i="21"/>
  <c r="AS67" i="4"/>
  <c r="AJ184" i="21" s="1"/>
  <c r="T184" i="21"/>
  <c r="AT93" i="4"/>
  <c r="AN210" i="21" s="1"/>
  <c r="X210" i="21"/>
  <c r="AR99" i="4"/>
  <c r="AF216" i="21" s="1"/>
  <c r="P216" i="21"/>
  <c r="AR65" i="4"/>
  <c r="AF182" i="21" s="1"/>
  <c r="P182" i="21"/>
  <c r="AT78" i="4"/>
  <c r="AN195" i="21" s="1"/>
  <c r="X195" i="21"/>
  <c r="AS114" i="4"/>
  <c r="AJ231" i="21" s="1"/>
  <c r="T231" i="21"/>
  <c r="AR59" i="4"/>
  <c r="AF176" i="21" s="1"/>
  <c r="P176" i="21"/>
  <c r="AT84" i="4"/>
  <c r="AN201" i="21" s="1"/>
  <c r="X201" i="21"/>
  <c r="AS64" i="4"/>
  <c r="AJ181" i="21" s="1"/>
  <c r="T181" i="21"/>
  <c r="AT73" i="4"/>
  <c r="AN190" i="21" s="1"/>
  <c r="X190" i="21"/>
  <c r="AR98" i="4"/>
  <c r="AF215" i="21" s="1"/>
  <c r="P215" i="21"/>
  <c r="AT46" i="4"/>
  <c r="AN163" i="21" s="1"/>
  <c r="X163" i="21"/>
  <c r="AT69" i="4"/>
  <c r="AN186" i="21" s="1"/>
  <c r="X186" i="21"/>
  <c r="AR75" i="4"/>
  <c r="AF192" i="21" s="1"/>
  <c r="P192" i="21"/>
  <c r="AR49" i="4"/>
  <c r="AF166" i="21" s="1"/>
  <c r="P166" i="21"/>
  <c r="AR60" i="4"/>
  <c r="AF177" i="21" s="1"/>
  <c r="P177" i="21"/>
  <c r="AR55" i="4"/>
  <c r="AF172" i="21" s="1"/>
  <c r="P172" i="21"/>
  <c r="AS54" i="4"/>
  <c r="AJ171" i="21" s="1"/>
  <c r="T171" i="21"/>
  <c r="AT68" i="4"/>
  <c r="AN185" i="21" s="1"/>
  <c r="X185" i="21"/>
  <c r="AT115" i="4"/>
  <c r="AN232" i="21" s="1"/>
  <c r="X232" i="21"/>
  <c r="AS45" i="4"/>
  <c r="AJ162" i="21" s="1"/>
  <c r="T162" i="21"/>
  <c r="AS96" i="4"/>
  <c r="AJ213" i="21" s="1"/>
  <c r="T213" i="21"/>
  <c r="AS94" i="4"/>
  <c r="AJ211" i="21" s="1"/>
  <c r="T211" i="21"/>
  <c r="AS102" i="4"/>
  <c r="AJ219" i="21" s="1"/>
  <c r="T219" i="21"/>
  <c r="AT67" i="4"/>
  <c r="AN184" i="21" s="1"/>
  <c r="X184" i="21"/>
  <c r="AS93" i="4"/>
  <c r="AJ210" i="21" s="1"/>
  <c r="T210" i="21"/>
  <c r="AT99" i="4"/>
  <c r="AN216" i="21" s="1"/>
  <c r="X216" i="21"/>
  <c r="AS65" i="4"/>
  <c r="AJ182" i="21" s="1"/>
  <c r="T182" i="21"/>
  <c r="AR78" i="4"/>
  <c r="AF195" i="21" s="1"/>
  <c r="P195" i="21"/>
  <c r="AR114" i="4"/>
  <c r="AF231" i="21" s="1"/>
  <c r="P231" i="21"/>
  <c r="AS59" i="4"/>
  <c r="AJ176" i="21" s="1"/>
  <c r="T176" i="21"/>
  <c r="AB140" i="21"/>
  <c r="B23" i="4"/>
  <c r="B100" i="4"/>
  <c r="AB132" i="21"/>
  <c r="B15" i="4"/>
  <c r="B47" i="4"/>
  <c r="B74" i="4"/>
  <c r="B56" i="4"/>
  <c r="B48" i="4"/>
  <c r="B105" i="4"/>
  <c r="AB153" i="21"/>
  <c r="B36" i="4"/>
  <c r="B85" i="4"/>
  <c r="B111" i="4"/>
  <c r="AB127" i="21"/>
  <c r="B10" i="4"/>
  <c r="B51" i="4"/>
  <c r="B108" i="4"/>
  <c r="B70" i="4"/>
  <c r="AB149" i="21"/>
  <c r="B32" i="4"/>
  <c r="B107" i="4"/>
  <c r="AB139" i="21"/>
  <c r="B22" i="4"/>
  <c r="AB144" i="21"/>
  <c r="B27" i="4"/>
  <c r="B81" i="4"/>
  <c r="B77" i="4"/>
  <c r="B66" i="4"/>
  <c r="AB145" i="21"/>
  <c r="B28" i="4"/>
  <c r="B104" i="4"/>
  <c r="B80" i="4"/>
  <c r="B76" i="4"/>
  <c r="AB136" i="21"/>
  <c r="B19" i="4"/>
  <c r="B58" i="4"/>
  <c r="B86" i="4"/>
  <c r="B116" i="4"/>
  <c r="B103" i="4"/>
  <c r="B91" i="4"/>
  <c r="B97" i="4"/>
  <c r="B82" i="4"/>
  <c r="B95" i="4"/>
  <c r="AB152" i="21"/>
  <c r="B35" i="4"/>
  <c r="B79" i="4"/>
  <c r="AB160" i="21"/>
  <c r="B43" i="4"/>
  <c r="B87" i="4"/>
  <c r="B110" i="4"/>
  <c r="AB133" i="21"/>
  <c r="B16" i="4"/>
  <c r="AB129" i="21"/>
  <c r="B12" i="4"/>
  <c r="B61" i="4"/>
  <c r="B113" i="4"/>
  <c r="B106" i="4"/>
  <c r="B101" i="4"/>
  <c r="AB148" i="21"/>
  <c r="B31" i="4"/>
  <c r="B52" i="4"/>
  <c r="B109" i="4"/>
  <c r="B84" i="4"/>
  <c r="B64" i="4"/>
  <c r="B73" i="4"/>
  <c r="AB156" i="21"/>
  <c r="B39" i="4"/>
  <c r="AB143" i="21"/>
  <c r="B26" i="4"/>
  <c r="AB150" i="21"/>
  <c r="B33" i="4"/>
  <c r="AB135" i="21"/>
  <c r="B18" i="4"/>
  <c r="B54" i="4"/>
  <c r="B68" i="4"/>
  <c r="B115" i="4"/>
  <c r="B45" i="4"/>
  <c r="AB142" i="21"/>
  <c r="B25" i="4"/>
  <c r="B96" i="4"/>
  <c r="B94" i="4"/>
  <c r="B102" i="4"/>
  <c r="B67" i="4"/>
  <c r="B93" i="4"/>
  <c r="AB158" i="21"/>
  <c r="B41" i="4"/>
  <c r="B99" i="4"/>
  <c r="B90" i="4"/>
  <c r="AB157" i="21"/>
  <c r="B40" i="4"/>
  <c r="B98" i="4"/>
  <c r="AB141" i="21"/>
  <c r="B24" i="4"/>
  <c r="AB138" i="21"/>
  <c r="B21" i="4"/>
  <c r="B65" i="4"/>
  <c r="B78" i="4"/>
  <c r="B114" i="4"/>
  <c r="AB161" i="21"/>
  <c r="B44" i="4"/>
  <c r="B59" i="4"/>
  <c r="AB137" i="21"/>
  <c r="B20" i="4"/>
  <c r="B46" i="4"/>
  <c r="B9" i="4"/>
  <c r="B69" i="4"/>
  <c r="B75" i="4"/>
  <c r="AB147" i="21"/>
  <c r="B30" i="4"/>
  <c r="B49" i="4"/>
  <c r="AB159" i="21"/>
  <c r="B42" i="4"/>
  <c r="AB154" i="21"/>
  <c r="B37" i="4"/>
  <c r="B60" i="4"/>
  <c r="B55" i="4"/>
  <c r="AB131" i="21"/>
  <c r="B14" i="4"/>
  <c r="B89" i="4"/>
  <c r="B63" i="4"/>
  <c r="AB151" i="21"/>
  <c r="B34" i="4"/>
  <c r="B83" i="4"/>
  <c r="AB155" i="21"/>
  <c r="B38" i="4"/>
  <c r="B72" i="4"/>
  <c r="B53" i="4"/>
  <c r="B88" i="4"/>
  <c r="B92" i="4"/>
  <c r="AB128" i="21"/>
  <c r="B11" i="4"/>
  <c r="B57" i="4"/>
  <c r="B112" i="4"/>
  <c r="B71" i="4"/>
  <c r="AB146" i="21"/>
  <c r="B29" i="4"/>
  <c r="AB134" i="21"/>
  <c r="B17" i="4"/>
  <c r="AB130" i="21"/>
  <c r="B13" i="4"/>
  <c r="B62" i="4"/>
  <c r="B8" i="4"/>
  <c r="T137" i="21"/>
  <c r="X155" i="21"/>
  <c r="X147" i="21"/>
  <c r="T141" i="21"/>
  <c r="X149" i="21"/>
  <c r="X140" i="21"/>
  <c r="X134" i="21"/>
  <c r="X128" i="21"/>
  <c r="T151" i="21"/>
  <c r="P130" i="21"/>
  <c r="X131" i="21"/>
  <c r="T128" i="21"/>
  <c r="X146" i="21"/>
  <c r="P127" i="21"/>
  <c r="P140" i="21"/>
  <c r="X159" i="21"/>
  <c r="X133" i="21"/>
  <c r="AB126" i="21"/>
  <c r="X129" i="21"/>
  <c r="P157" i="21"/>
  <c r="AO117" i="4"/>
  <c r="T234" i="21" s="1"/>
  <c r="AP117" i="4"/>
  <c r="X234" i="21" s="1"/>
  <c r="X148" i="21"/>
  <c r="T135" i="21"/>
  <c r="AQ117" i="4"/>
  <c r="AB234" i="21" s="1"/>
  <c r="X136" i="21"/>
  <c r="P143" i="21"/>
  <c r="AN117" i="4"/>
  <c r="P19" i="18" s="1"/>
  <c r="T144" i="21"/>
  <c r="P131" i="21"/>
  <c r="AR22" i="4"/>
  <c r="AF139" i="21" s="1"/>
  <c r="P139" i="21"/>
  <c r="AS15" i="4"/>
  <c r="AJ132" i="21" s="1"/>
  <c r="T132" i="21"/>
  <c r="AT36" i="4"/>
  <c r="AN153" i="21" s="1"/>
  <c r="X153" i="21"/>
  <c r="AS32" i="4"/>
  <c r="AJ149" i="21" s="1"/>
  <c r="T149" i="21"/>
  <c r="AS28" i="4"/>
  <c r="AJ145" i="21" s="1"/>
  <c r="T145" i="21"/>
  <c r="AR35" i="4"/>
  <c r="AF152" i="21" s="1"/>
  <c r="P152" i="21"/>
  <c r="AT27" i="4"/>
  <c r="AN144" i="21" s="1"/>
  <c r="X144" i="21"/>
  <c r="AR39" i="4"/>
  <c r="AF156" i="21" s="1"/>
  <c r="P156" i="21"/>
  <c r="AR43" i="4"/>
  <c r="AF160" i="21" s="1"/>
  <c r="P160" i="21"/>
  <c r="AR16" i="4"/>
  <c r="AF133" i="21" s="1"/>
  <c r="P133" i="21"/>
  <c r="AR12" i="4"/>
  <c r="AF129" i="21" s="1"/>
  <c r="P129" i="21"/>
  <c r="AS19" i="4"/>
  <c r="AJ136" i="21" s="1"/>
  <c r="T136" i="21"/>
  <c r="AR116" i="4"/>
  <c r="AF233" i="21" s="1"/>
  <c r="AR31" i="4"/>
  <c r="AF148" i="21" s="1"/>
  <c r="P148" i="21"/>
  <c r="AT28" i="4"/>
  <c r="AN145" i="21" s="1"/>
  <c r="X145" i="21"/>
  <c r="AS35" i="4"/>
  <c r="AJ152" i="21" s="1"/>
  <c r="T152" i="21"/>
  <c r="AT39" i="4"/>
  <c r="AN156" i="21" s="1"/>
  <c r="X156" i="21"/>
  <c r="AS43" i="4"/>
  <c r="AJ160" i="21" s="1"/>
  <c r="T160" i="21"/>
  <c r="AS12" i="4"/>
  <c r="AJ129" i="21" s="1"/>
  <c r="T129" i="21"/>
  <c r="AR33" i="4"/>
  <c r="AF150" i="21" s="1"/>
  <c r="P150" i="21"/>
  <c r="AS25" i="4"/>
  <c r="AJ142" i="21" s="1"/>
  <c r="T142" i="21"/>
  <c r="AR41" i="4"/>
  <c r="AF158" i="21" s="1"/>
  <c r="P158" i="21"/>
  <c r="AT35" i="4"/>
  <c r="AN152" i="21" s="1"/>
  <c r="X152" i="21"/>
  <c r="AS39" i="4"/>
  <c r="AJ156" i="21" s="1"/>
  <c r="T156" i="21"/>
  <c r="AT43" i="4"/>
  <c r="AN160" i="21" s="1"/>
  <c r="X160" i="21"/>
  <c r="AR24" i="4"/>
  <c r="AF141" i="21" s="1"/>
  <c r="P141" i="21"/>
  <c r="AS31" i="4"/>
  <c r="AJ148" i="21" s="1"/>
  <c r="T148" i="21"/>
  <c r="AS33" i="4"/>
  <c r="AJ150" i="21" s="1"/>
  <c r="T150" i="21"/>
  <c r="AR18" i="4"/>
  <c r="AF135" i="21" s="1"/>
  <c r="P135" i="21"/>
  <c r="AR25" i="4"/>
  <c r="AF142" i="21" s="1"/>
  <c r="P142" i="21"/>
  <c r="AR9" i="4"/>
  <c r="AF126" i="21" s="1"/>
  <c r="P126" i="21"/>
  <c r="AR30" i="4"/>
  <c r="AF147" i="21" s="1"/>
  <c r="P147" i="21"/>
  <c r="AT33" i="4"/>
  <c r="AN150" i="21" s="1"/>
  <c r="X150" i="21"/>
  <c r="AT18" i="4"/>
  <c r="AN135" i="21" s="1"/>
  <c r="X135" i="21"/>
  <c r="AT25" i="4"/>
  <c r="AN142" i="21" s="1"/>
  <c r="X142" i="21"/>
  <c r="AR21" i="4"/>
  <c r="AF138" i="21" s="1"/>
  <c r="P138" i="21"/>
  <c r="AS44" i="4"/>
  <c r="AJ161" i="21" s="1"/>
  <c r="T161" i="21"/>
  <c r="X137" i="21"/>
  <c r="T139" i="21"/>
  <c r="AS40" i="4"/>
  <c r="AJ157" i="21" s="1"/>
  <c r="T157" i="21"/>
  <c r="AS9" i="4"/>
  <c r="AJ126" i="21" s="1"/>
  <c r="T126" i="21"/>
  <c r="AR34" i="4"/>
  <c r="AF151" i="21" s="1"/>
  <c r="P151" i="21"/>
  <c r="AS42" i="4"/>
  <c r="AJ159" i="21" s="1"/>
  <c r="T159" i="21"/>
  <c r="AR29" i="4"/>
  <c r="AF146" i="21" s="1"/>
  <c r="P146" i="21"/>
  <c r="AR17" i="4"/>
  <c r="AF134" i="21" s="1"/>
  <c r="P134" i="21"/>
  <c r="AT9" i="4"/>
  <c r="AN126" i="21" s="1"/>
  <c r="X126" i="21"/>
  <c r="AR38" i="4"/>
  <c r="AF155" i="21" s="1"/>
  <c r="P155" i="21"/>
  <c r="AS30" i="4"/>
  <c r="AJ147" i="21" s="1"/>
  <c r="T147" i="21"/>
  <c r="AS37" i="4"/>
  <c r="AJ154" i="21" s="1"/>
  <c r="T154" i="21"/>
  <c r="AR15" i="4"/>
  <c r="AF132" i="21" s="1"/>
  <c r="P132" i="21"/>
  <c r="AR36" i="4"/>
  <c r="AF153" i="21" s="1"/>
  <c r="P153" i="21"/>
  <c r="AR32" i="4"/>
  <c r="AF149" i="21" s="1"/>
  <c r="P149" i="21"/>
  <c r="AS17" i="4"/>
  <c r="AJ134" i="21" s="1"/>
  <c r="T134" i="21"/>
  <c r="AT22" i="4"/>
  <c r="AN139" i="21" s="1"/>
  <c r="X139" i="21"/>
  <c r="AR27" i="4"/>
  <c r="AF144" i="21" s="1"/>
  <c r="P144" i="21"/>
  <c r="AS14" i="4"/>
  <c r="AJ131" i="21" s="1"/>
  <c r="T131" i="21"/>
  <c r="AT34" i="4"/>
  <c r="AN151" i="21" s="1"/>
  <c r="X151" i="21"/>
  <c r="AS38" i="4"/>
  <c r="AJ155" i="21" s="1"/>
  <c r="T155" i="21"/>
  <c r="AS36" i="4"/>
  <c r="AJ153" i="21" s="1"/>
  <c r="T153" i="21"/>
  <c r="AS10" i="4"/>
  <c r="AJ127" i="21" s="1"/>
  <c r="T127" i="21"/>
  <c r="E91" i="22"/>
  <c r="AB19" i="18" l="1"/>
  <c r="V19" i="18"/>
  <c r="J20" i="18"/>
  <c r="J22" i="18" s="1"/>
  <c r="V29" i="18"/>
  <c r="C91" i="22"/>
  <c r="P234" i="21"/>
  <c r="Q30" i="18"/>
  <c r="Q34" i="18"/>
  <c r="L30" i="18"/>
  <c r="W33" i="18"/>
  <c r="B34" i="18"/>
  <c r="X34" i="18"/>
  <c r="K29" i="18"/>
  <c r="W35" i="18"/>
  <c r="P35" i="18"/>
  <c r="P28" i="18"/>
  <c r="Q36" i="18"/>
  <c r="R35" i="18"/>
  <c r="F37" i="18"/>
  <c r="J28" i="18"/>
  <c r="AB36" i="18"/>
  <c r="R28" i="18"/>
  <c r="K30" i="18"/>
  <c r="E31" i="18"/>
  <c r="C33" i="18"/>
  <c r="V30" i="18"/>
  <c r="V36" i="18"/>
  <c r="K37" i="18"/>
  <c r="W32" i="18"/>
  <c r="V35" i="18"/>
  <c r="L35" i="18"/>
  <c r="P33" i="18"/>
  <c r="P31" i="18"/>
  <c r="X31" i="18"/>
  <c r="AB32" i="18"/>
  <c r="D33" i="18"/>
  <c r="AD30" i="18"/>
  <c r="C36" i="18"/>
  <c r="F32" i="18"/>
  <c r="AB33" i="18"/>
  <c r="C28" i="18"/>
  <c r="AC29" i="18"/>
  <c r="W29" i="18"/>
  <c r="L29" i="18"/>
  <c r="D30" i="18"/>
  <c r="AC32" i="18"/>
  <c r="P37" i="18"/>
  <c r="AB37" i="18"/>
  <c r="J29" i="18"/>
  <c r="B37" i="18"/>
  <c r="K34" i="18"/>
  <c r="X37" i="18"/>
  <c r="D34" i="18"/>
  <c r="J33" i="18"/>
  <c r="V33" i="18"/>
  <c r="L37" i="18"/>
  <c r="P29" i="18"/>
  <c r="I91" i="22"/>
  <c r="F29" i="18"/>
  <c r="R30" i="18"/>
  <c r="L28" i="18"/>
  <c r="Q28" i="18"/>
  <c r="E34" i="18"/>
  <c r="V28" i="18"/>
  <c r="C31" i="18"/>
  <c r="V37" i="18"/>
  <c r="W37" i="18"/>
  <c r="W30" i="18"/>
  <c r="Q32" i="18"/>
  <c r="E28" i="18"/>
  <c r="B28" i="18"/>
  <c r="AC33" i="18"/>
  <c r="C37" i="18"/>
  <c r="AD33" i="18"/>
  <c r="L33" i="18"/>
  <c r="AB28" i="18"/>
  <c r="X36" i="18"/>
  <c r="B33" i="18"/>
  <c r="L31" i="18"/>
  <c r="AD29" i="18"/>
  <c r="AB30" i="18"/>
  <c r="X29" i="18"/>
  <c r="AB31" i="18"/>
  <c r="AC37" i="18"/>
  <c r="E29" i="18"/>
  <c r="B31" i="18"/>
  <c r="J34" i="18"/>
  <c r="E36" i="18"/>
  <c r="K36" i="18"/>
  <c r="X32" i="18"/>
  <c r="W36" i="18"/>
  <c r="J37" i="18"/>
  <c r="P36" i="18"/>
  <c r="D29" i="18"/>
  <c r="F34" i="18"/>
  <c r="K33" i="18"/>
  <c r="W34" i="18"/>
  <c r="R34" i="18"/>
  <c r="C34" i="18"/>
  <c r="K31" i="18"/>
  <c r="L34" i="18"/>
  <c r="AC36" i="18"/>
  <c r="R29" i="18"/>
  <c r="E37" i="18"/>
  <c r="J31" i="18"/>
  <c r="C29" i="18"/>
  <c r="J30" i="18"/>
  <c r="J35" i="18"/>
  <c r="L36" i="18"/>
  <c r="F36" i="18"/>
  <c r="D28" i="18"/>
  <c r="AC28" i="18"/>
  <c r="F28" i="18"/>
  <c r="J36" i="18"/>
  <c r="K28" i="18"/>
  <c r="P34" i="18"/>
  <c r="AD32" i="18"/>
  <c r="AD34" i="18"/>
  <c r="F30" i="18"/>
  <c r="V34" i="18"/>
  <c r="B35" i="18"/>
  <c r="AB29" i="18"/>
  <c r="E30" i="18"/>
  <c r="Q35" i="18"/>
  <c r="D35" i="18"/>
  <c r="K35" i="18"/>
  <c r="D32" i="18"/>
  <c r="F33" i="18"/>
  <c r="V31" i="18"/>
  <c r="AB34" i="18"/>
  <c r="L32" i="18"/>
  <c r="AC35" i="18"/>
  <c r="AD35" i="18"/>
  <c r="R36" i="18"/>
  <c r="E35" i="18"/>
  <c r="C35" i="18"/>
  <c r="AD28" i="18"/>
  <c r="R33" i="18"/>
  <c r="Q29" i="18"/>
  <c r="AC30" i="18"/>
  <c r="F35" i="18"/>
  <c r="AB35" i="18"/>
  <c r="AD31" i="18"/>
  <c r="Q33" i="18"/>
  <c r="X33" i="18"/>
  <c r="C30" i="18"/>
  <c r="D37" i="18"/>
  <c r="AC31" i="18"/>
  <c r="Q37" i="18"/>
  <c r="C32" i="18"/>
  <c r="B30" i="18"/>
  <c r="W31" i="18"/>
  <c r="AD36" i="18"/>
  <c r="Q31" i="18"/>
  <c r="E33" i="18"/>
  <c r="X28" i="18"/>
  <c r="P30" i="18"/>
  <c r="B32" i="18"/>
  <c r="V32" i="18"/>
  <c r="R31" i="18"/>
  <c r="E32" i="18"/>
  <c r="K32" i="18"/>
  <c r="AC34" i="18"/>
  <c r="B29" i="18"/>
  <c r="X30" i="18"/>
  <c r="B36" i="18"/>
  <c r="X35" i="18"/>
  <c r="R32" i="18"/>
  <c r="AD37" i="18"/>
  <c r="D36" i="18"/>
  <c r="J32" i="18"/>
  <c r="W28" i="18"/>
  <c r="F31" i="18"/>
  <c r="D31" i="18"/>
  <c r="R37" i="18"/>
  <c r="P32" i="18"/>
  <c r="AR117" i="4"/>
  <c r="AF234" i="21" s="1"/>
  <c r="AT117" i="4"/>
  <c r="AN234" i="21" s="1"/>
  <c r="AS117" i="4"/>
  <c r="AJ234" i="21" s="1"/>
  <c r="O8" i="18"/>
  <c r="AB20" i="18" l="1"/>
  <c r="O10" i="18" s="1"/>
  <c r="P20" i="18"/>
  <c r="O9" i="18" s="1"/>
  <c r="V20" i="18"/>
</calcChain>
</file>

<file path=xl/sharedStrings.xml><?xml version="1.0" encoding="utf-8"?>
<sst xmlns="http://schemas.openxmlformats.org/spreadsheetml/2006/main" count="5748" uniqueCount="807">
  <si>
    <t>耕種農業</t>
  </si>
  <si>
    <t>畜産</t>
  </si>
  <si>
    <t>農業サービス</t>
  </si>
  <si>
    <t>林業</t>
  </si>
  <si>
    <t>漁業</t>
  </si>
  <si>
    <t>食料品</t>
  </si>
  <si>
    <t>はん用機械</t>
  </si>
  <si>
    <t>生産用機械</t>
  </si>
  <si>
    <t>業務用機械</t>
  </si>
  <si>
    <t>水道</t>
  </si>
  <si>
    <t>廃棄物処理</t>
  </si>
  <si>
    <t>商業</t>
  </si>
  <si>
    <t>金融・保険</t>
  </si>
  <si>
    <t>公務</t>
  </si>
  <si>
    <t>教育</t>
  </si>
  <si>
    <t>研究</t>
  </si>
  <si>
    <t>事務用品</t>
  </si>
  <si>
    <t>分類不明</t>
  </si>
  <si>
    <t>合計</t>
    <rPh sb="0" eb="2">
      <t>ゴウケイ</t>
    </rPh>
    <phoneticPr fontId="3"/>
  </si>
  <si>
    <t>直接効果</t>
    <rPh sb="0" eb="2">
      <t>チョクセツ</t>
    </rPh>
    <rPh sb="2" eb="4">
      <t>コウカ</t>
    </rPh>
    <phoneticPr fontId="3"/>
  </si>
  <si>
    <t>生産誘発額</t>
    <rPh sb="0" eb="2">
      <t>セイサン</t>
    </rPh>
    <rPh sb="2" eb="4">
      <t>ユウハツ</t>
    </rPh>
    <rPh sb="4" eb="5">
      <t>ガク</t>
    </rPh>
    <phoneticPr fontId="3"/>
  </si>
  <si>
    <t>粗付加価値誘発額</t>
    <rPh sb="0" eb="1">
      <t>ソ</t>
    </rPh>
    <rPh sb="1" eb="3">
      <t>フカ</t>
    </rPh>
    <rPh sb="3" eb="5">
      <t>カチ</t>
    </rPh>
    <rPh sb="5" eb="7">
      <t>ユウハツ</t>
    </rPh>
    <rPh sb="7" eb="8">
      <t>ガク</t>
    </rPh>
    <phoneticPr fontId="3"/>
  </si>
  <si>
    <t>雇用者所得誘発額</t>
    <rPh sb="0" eb="3">
      <t>コヨウシャ</t>
    </rPh>
    <rPh sb="3" eb="5">
      <t>ショトク</t>
    </rPh>
    <rPh sb="5" eb="7">
      <t>ユウハツ</t>
    </rPh>
    <rPh sb="7" eb="8">
      <t>ガク</t>
    </rPh>
    <phoneticPr fontId="3"/>
  </si>
  <si>
    <t>就業者誘発数</t>
    <rPh sb="0" eb="3">
      <t>シュウギョウシャ</t>
    </rPh>
    <rPh sb="3" eb="5">
      <t>ユウハツ</t>
    </rPh>
    <rPh sb="5" eb="6">
      <t>スウ</t>
    </rPh>
    <phoneticPr fontId="3"/>
  </si>
  <si>
    <t>効果倍率</t>
    <rPh sb="0" eb="2">
      <t>コウカ</t>
    </rPh>
    <rPh sb="2" eb="4">
      <t>バイリツ</t>
    </rPh>
    <phoneticPr fontId="3"/>
  </si>
  <si>
    <t>雇用者所得率</t>
    <rPh sb="0" eb="3">
      <t>コヨウシャ</t>
    </rPh>
    <rPh sb="3" eb="5">
      <t>ショトク</t>
    </rPh>
    <rPh sb="5" eb="6">
      <t>リツ</t>
    </rPh>
    <phoneticPr fontId="3"/>
  </si>
  <si>
    <t>商業マージン率</t>
    <rPh sb="0" eb="2">
      <t>ショウギョウ</t>
    </rPh>
    <rPh sb="6" eb="7">
      <t>リツ</t>
    </rPh>
    <phoneticPr fontId="3"/>
  </si>
  <si>
    <t>運輸マージン率</t>
    <rPh sb="0" eb="2">
      <t>ウンユ</t>
    </rPh>
    <rPh sb="6" eb="7">
      <t>リツ</t>
    </rPh>
    <phoneticPr fontId="3"/>
  </si>
  <si>
    <t>商業マージン</t>
    <rPh sb="0" eb="2">
      <t>ショウギョウ</t>
    </rPh>
    <phoneticPr fontId="3"/>
  </si>
  <si>
    <t>運輸マージン</t>
    <rPh sb="0" eb="2">
      <t>ウンユ</t>
    </rPh>
    <phoneticPr fontId="3"/>
  </si>
  <si>
    <t>需要合計</t>
  </si>
  <si>
    <t>マージン調整後（生産者価格）</t>
    <rPh sb="4" eb="6">
      <t>チョウセイ</t>
    </rPh>
    <rPh sb="6" eb="7">
      <t>ゴ</t>
    </rPh>
    <rPh sb="8" eb="11">
      <t>セイサンシャ</t>
    </rPh>
    <rPh sb="11" eb="13">
      <t>カカク</t>
    </rPh>
    <phoneticPr fontId="3"/>
  </si>
  <si>
    <t>民間消費支出</t>
  </si>
  <si>
    <t>一般政府消費支出</t>
  </si>
  <si>
    <t>最終需要部門計</t>
  </si>
  <si>
    <t>粗付加価値率</t>
    <rPh sb="0" eb="1">
      <t>ソ</t>
    </rPh>
    <rPh sb="1" eb="3">
      <t>フカ</t>
    </rPh>
    <rPh sb="3" eb="5">
      <t>カチ</t>
    </rPh>
    <rPh sb="5" eb="6">
      <t>リツ</t>
    </rPh>
    <phoneticPr fontId="3"/>
  </si>
  <si>
    <t>単位行列　Ｉ</t>
    <rPh sb="0" eb="2">
      <t>タンイ</t>
    </rPh>
    <rPh sb="2" eb="4">
      <t>ギョウレツ</t>
    </rPh>
    <phoneticPr fontId="4"/>
  </si>
  <si>
    <t>行列　［Ｉ－Ａ］</t>
    <rPh sb="0" eb="2">
      <t>ギョウレツ</t>
    </rPh>
    <phoneticPr fontId="4"/>
  </si>
  <si>
    <t>移輸出</t>
    <phoneticPr fontId="6"/>
  </si>
  <si>
    <t>家計外消費支出（列）</t>
  </si>
  <si>
    <t>生産誘発係数：各最終需要項目が１00単位増加したときにそれぞれの産業にとってどれだけの生産が誘発されるか</t>
    <rPh sb="0" eb="2">
      <t>セイサン</t>
    </rPh>
    <rPh sb="2" eb="4">
      <t>ユウハツ</t>
    </rPh>
    <rPh sb="4" eb="6">
      <t>ケイスウ</t>
    </rPh>
    <phoneticPr fontId="6"/>
  </si>
  <si>
    <t>合計</t>
    <rPh sb="0" eb="2">
      <t>ゴウケイ</t>
    </rPh>
    <phoneticPr fontId="6"/>
  </si>
  <si>
    <t>合  計</t>
    <rPh sb="0" eb="1">
      <t>ガッ</t>
    </rPh>
    <rPh sb="3" eb="4">
      <t>ケイ</t>
    </rPh>
    <phoneticPr fontId="6"/>
  </si>
  <si>
    <t>移輸出</t>
    <phoneticPr fontId="6"/>
  </si>
  <si>
    <t>域内需要からの生産誘発額合計</t>
    <rPh sb="0" eb="2">
      <t>イキナイ</t>
    </rPh>
    <rPh sb="2" eb="4">
      <t>ジュヨウ</t>
    </rPh>
    <rPh sb="7" eb="9">
      <t>セイサン</t>
    </rPh>
    <rPh sb="9" eb="11">
      <t>ユウハツ</t>
    </rPh>
    <rPh sb="11" eb="12">
      <t>ガク</t>
    </rPh>
    <rPh sb="12" eb="14">
      <t>ゴウケイ</t>
    </rPh>
    <phoneticPr fontId="6"/>
  </si>
  <si>
    <t>生産誘発額</t>
    <rPh sb="0" eb="2">
      <t>セイサン</t>
    </rPh>
    <rPh sb="2" eb="5">
      <t>ユウハツガク</t>
    </rPh>
    <phoneticPr fontId="6"/>
  </si>
  <si>
    <t>Ｉ－［Ｉ－Ｍ＾］Ａ</t>
    <phoneticPr fontId="6"/>
  </si>
  <si>
    <t>［Ｉ－Ｍ＾］Ａ</t>
    <phoneticPr fontId="6"/>
  </si>
  <si>
    <t>自給率行列　［Ｉ－Ｍ＾］</t>
    <rPh sb="0" eb="3">
      <t>ジキュウリツ</t>
    </rPh>
    <rPh sb="3" eb="5">
      <t>ギョウレツ</t>
    </rPh>
    <phoneticPr fontId="4"/>
  </si>
  <si>
    <t>移入係数行列　Ｍ^</t>
    <rPh sb="0" eb="1">
      <t>イ</t>
    </rPh>
    <rPh sb="2" eb="4">
      <t>ケイスウ</t>
    </rPh>
    <rPh sb="4" eb="6">
      <t>ギョウレツ</t>
    </rPh>
    <phoneticPr fontId="4"/>
  </si>
  <si>
    <t>投入係数行列表 Ａ</t>
  </si>
  <si>
    <t>就業者係数</t>
    <rPh sb="0" eb="2">
      <t>シュウギョウシャ</t>
    </rPh>
    <rPh sb="2" eb="4">
      <t>ケイスウ</t>
    </rPh>
    <phoneticPr fontId="6"/>
  </si>
  <si>
    <t>就業者数</t>
    <rPh sb="0" eb="2">
      <t>シュウギョウシャ</t>
    </rPh>
    <rPh sb="2" eb="3">
      <t>スウ</t>
    </rPh>
    <phoneticPr fontId="6"/>
  </si>
  <si>
    <t>雇用者所得率</t>
    <rPh sb="0" eb="2">
      <t>コヨウシャ</t>
    </rPh>
    <rPh sb="2" eb="4">
      <t>ショトクリツ</t>
    </rPh>
    <phoneticPr fontId="6"/>
  </si>
  <si>
    <t>粗付加価値率</t>
    <rPh sb="0" eb="1">
      <t>フカ</t>
    </rPh>
    <rPh sb="1" eb="4">
      <t>カチリツ</t>
    </rPh>
    <phoneticPr fontId="6"/>
  </si>
  <si>
    <t>消費支出誘発額</t>
    <rPh sb="0" eb="2">
      <t>ショウヒ</t>
    </rPh>
    <rPh sb="2" eb="4">
      <t>シシュツ</t>
    </rPh>
    <rPh sb="4" eb="6">
      <t>ユウハツ</t>
    </rPh>
    <rPh sb="6" eb="7">
      <t>ガク</t>
    </rPh>
    <phoneticPr fontId="3"/>
  </si>
  <si>
    <t>消費転換比率</t>
    <rPh sb="0" eb="2">
      <t>ショウヒ</t>
    </rPh>
    <rPh sb="2" eb="4">
      <t>テンカン</t>
    </rPh>
    <rPh sb="4" eb="6">
      <t>ヒリツ</t>
    </rPh>
    <phoneticPr fontId="3"/>
  </si>
  <si>
    <t>民間消費支出構成比</t>
    <rPh sb="0" eb="2">
      <t>ミンカン</t>
    </rPh>
    <rPh sb="2" eb="4">
      <t>ショウヒ</t>
    </rPh>
    <rPh sb="4" eb="6">
      <t>シシュツ</t>
    </rPh>
    <rPh sb="6" eb="8">
      <t>コウセイ</t>
    </rPh>
    <rPh sb="8" eb="9">
      <t>ヒ</t>
    </rPh>
    <phoneticPr fontId="3"/>
  </si>
  <si>
    <t>消費パターン</t>
    <rPh sb="0" eb="2">
      <t>ショウヒ</t>
    </rPh>
    <phoneticPr fontId="3"/>
  </si>
  <si>
    <t>生産誘発依存度：産業がどのような最終需要項目に生産誘発を相対的に依存しているか（各産業に対してこの構成比をみることによって、消費依存型、投資依存型、移出依存型といったような産業区分が可能）</t>
    <rPh sb="0" eb="2">
      <t>セイサン</t>
    </rPh>
    <rPh sb="2" eb="4">
      <t>ユウハツ</t>
    </rPh>
    <rPh sb="4" eb="7">
      <t>イゾンド</t>
    </rPh>
    <rPh sb="91" eb="93">
      <t>カノウ</t>
    </rPh>
    <phoneticPr fontId="6"/>
  </si>
  <si>
    <t>倍</t>
    <rPh sb="0" eb="1">
      <t>バイ</t>
    </rPh>
    <phoneticPr fontId="3"/>
  </si>
  <si>
    <t>結果の概要</t>
    <rPh sb="0" eb="2">
      <t>ケッカ</t>
    </rPh>
    <rPh sb="3" eb="5">
      <t>ガイヨウ</t>
    </rPh>
    <phoneticPr fontId="3"/>
  </si>
  <si>
    <t>1次間接効果</t>
    <rPh sb="1" eb="2">
      <t>ジ</t>
    </rPh>
    <rPh sb="2" eb="4">
      <t>カンセツ</t>
    </rPh>
    <rPh sb="4" eb="6">
      <t>コウカ</t>
    </rPh>
    <phoneticPr fontId="3"/>
  </si>
  <si>
    <t>2次間接効果</t>
    <rPh sb="1" eb="2">
      <t>ジ</t>
    </rPh>
    <rPh sb="2" eb="4">
      <t>カンセツ</t>
    </rPh>
    <rPh sb="4" eb="6">
      <t>コウカ</t>
    </rPh>
    <phoneticPr fontId="3"/>
  </si>
  <si>
    <t>総合効果</t>
    <rPh sb="0" eb="2">
      <t>ソウゴウ</t>
    </rPh>
    <rPh sb="2" eb="4">
      <t>コウカ</t>
    </rPh>
    <phoneticPr fontId="3"/>
  </si>
  <si>
    <t>No</t>
    <phoneticPr fontId="3"/>
  </si>
  <si>
    <t>部門</t>
    <rPh sb="0" eb="2">
      <t>ブモン</t>
    </rPh>
    <phoneticPr fontId="3"/>
  </si>
  <si>
    <t>(注)四捨五入の関係で、内訳の合計と合計項目の値が一致しないことがある。</t>
    <phoneticPr fontId="3"/>
  </si>
  <si>
    <t>分析テーマ</t>
    <rPh sb="0" eb="2">
      <t>ブンセキ</t>
    </rPh>
    <phoneticPr fontId="3"/>
  </si>
  <si>
    <t>（単位：千円）</t>
    <rPh sb="1" eb="3">
      <t>タンイ</t>
    </rPh>
    <rPh sb="4" eb="6">
      <t>センエン</t>
    </rPh>
    <phoneticPr fontId="3"/>
  </si>
  <si>
    <t>No</t>
    <phoneticPr fontId="3"/>
  </si>
  <si>
    <t>購入者価格</t>
    <rPh sb="0" eb="3">
      <t>コウニュウシャ</t>
    </rPh>
    <rPh sb="3" eb="5">
      <t>カカク</t>
    </rPh>
    <phoneticPr fontId="3"/>
  </si>
  <si>
    <t>生産者価格</t>
    <rPh sb="0" eb="3">
      <t>セイサンシャ</t>
    </rPh>
    <rPh sb="3" eb="5">
      <t>カカク</t>
    </rPh>
    <phoneticPr fontId="3"/>
  </si>
  <si>
    <t>産業部門</t>
    <rPh sb="0" eb="2">
      <t>サンギョウ</t>
    </rPh>
    <rPh sb="2" eb="4">
      <t>ブモン</t>
    </rPh>
    <phoneticPr fontId="3"/>
  </si>
  <si>
    <t>消費転換率</t>
    <rPh sb="0" eb="2">
      <t>ショウヒ</t>
    </rPh>
    <rPh sb="2" eb="4">
      <t>テンカン</t>
    </rPh>
    <rPh sb="4" eb="5">
      <t>リツ</t>
    </rPh>
    <phoneticPr fontId="3"/>
  </si>
  <si>
    <t>5か年平均</t>
    <rPh sb="2" eb="3">
      <t>ネン</t>
    </rPh>
    <rPh sb="3" eb="5">
      <t>ヘイキン</t>
    </rPh>
    <phoneticPr fontId="3"/>
  </si>
  <si>
    <t>直接効果</t>
    <rPh sb="0" eb="2">
      <t>チョクセツ</t>
    </rPh>
    <rPh sb="2" eb="4">
      <t>コウカ</t>
    </rPh>
    <phoneticPr fontId="2"/>
  </si>
  <si>
    <t>就業者
誘発数</t>
    <rPh sb="4" eb="5">
      <t>ユウ</t>
    </rPh>
    <rPh sb="5" eb="6">
      <t>ハツ</t>
    </rPh>
    <rPh sb="6" eb="7">
      <t>スウ</t>
    </rPh>
    <phoneticPr fontId="2"/>
  </si>
  <si>
    <t>粗付加価値
誘発額</t>
    <rPh sb="3" eb="5">
      <t>カチ</t>
    </rPh>
    <rPh sb="6" eb="8">
      <t>ユウハツ</t>
    </rPh>
    <rPh sb="8" eb="9">
      <t>ガク</t>
    </rPh>
    <phoneticPr fontId="2"/>
  </si>
  <si>
    <t>雇用者所得
誘発額</t>
    <rPh sb="0" eb="3">
      <t>コヨウシャ</t>
    </rPh>
    <rPh sb="3" eb="5">
      <t>ショトク</t>
    </rPh>
    <rPh sb="6" eb="8">
      <t>ユウハツ</t>
    </rPh>
    <rPh sb="8" eb="9">
      <t>ガク</t>
    </rPh>
    <phoneticPr fontId="2"/>
  </si>
  <si>
    <t>生産
誘発額</t>
    <phoneticPr fontId="3"/>
  </si>
  <si>
    <t>1次間接効果</t>
    <rPh sb="1" eb="2">
      <t>ジ</t>
    </rPh>
    <rPh sb="2" eb="4">
      <t>カンセツ</t>
    </rPh>
    <rPh sb="4" eb="6">
      <t>コウカ</t>
    </rPh>
    <phoneticPr fontId="2"/>
  </si>
  <si>
    <t>2次間接効果</t>
    <rPh sb="1" eb="2">
      <t>ジ</t>
    </rPh>
    <rPh sb="2" eb="4">
      <t>カンセツ</t>
    </rPh>
    <rPh sb="4" eb="6">
      <t>コウカ</t>
    </rPh>
    <phoneticPr fontId="2"/>
  </si>
  <si>
    <t>総合効果</t>
    <rPh sb="0" eb="2">
      <t>ソウゴウ</t>
    </rPh>
    <rPh sb="2" eb="4">
      <t>コウカ</t>
    </rPh>
    <phoneticPr fontId="2"/>
  </si>
  <si>
    <t>千円発生</t>
  </si>
  <si>
    <t>人／年の新規就業を誘発</t>
    <phoneticPr fontId="3"/>
  </si>
  <si>
    <t>（生産誘発額÷最終需要増加額）</t>
    <rPh sb="1" eb="3">
      <t>セイサン</t>
    </rPh>
    <rPh sb="3" eb="5">
      <t>ユウハツ</t>
    </rPh>
    <rPh sb="5" eb="6">
      <t>ガク</t>
    </rPh>
    <rPh sb="7" eb="9">
      <t>サイシュウ</t>
    </rPh>
    <rPh sb="9" eb="11">
      <t>ジュヨウ</t>
    </rPh>
    <rPh sb="11" eb="13">
      <t>ゾウカ</t>
    </rPh>
    <rPh sb="13" eb="14">
      <t>ガク</t>
    </rPh>
    <phoneticPr fontId="3"/>
  </si>
  <si>
    <t>×粗付加価値率</t>
    <rPh sb="1" eb="2">
      <t>ソ</t>
    </rPh>
    <rPh sb="2" eb="4">
      <t>フカ</t>
    </rPh>
    <rPh sb="4" eb="6">
      <t>カチ</t>
    </rPh>
    <rPh sb="6" eb="7">
      <t>リツ</t>
    </rPh>
    <phoneticPr fontId="4"/>
  </si>
  <si>
    <t>×就業係数</t>
    <rPh sb="1" eb="3">
      <t>シュウギョウ</t>
    </rPh>
    <rPh sb="3" eb="5">
      <t>ケイスウ</t>
    </rPh>
    <phoneticPr fontId="4"/>
  </si>
  <si>
    <t>×投入係数</t>
    <rPh sb="1" eb="3">
      <t>トウニュウ</t>
    </rPh>
    <rPh sb="3" eb="5">
      <t>ケイスウ</t>
    </rPh>
    <phoneticPr fontId="4"/>
  </si>
  <si>
    <t>×雇用者所得率</t>
    <rPh sb="1" eb="4">
      <t>コヨウシャ</t>
    </rPh>
    <rPh sb="4" eb="6">
      <t>ショトク</t>
    </rPh>
    <rPh sb="6" eb="7">
      <t>リツ</t>
    </rPh>
    <phoneticPr fontId="4"/>
  </si>
  <si>
    <t>×雇用係数</t>
    <rPh sb="1" eb="3">
      <t>コヨウ</t>
    </rPh>
    <rPh sb="3" eb="5">
      <t>ケイスウ</t>
    </rPh>
    <phoneticPr fontId="4"/>
  </si>
  <si>
    <t>粗付加価値誘発額</t>
    <rPh sb="0" eb="1">
      <t>ソ</t>
    </rPh>
    <rPh sb="1" eb="3">
      <t>フカ</t>
    </rPh>
    <rPh sb="3" eb="5">
      <t>カチ</t>
    </rPh>
    <rPh sb="5" eb="7">
      <t>ユウハツ</t>
    </rPh>
    <rPh sb="7" eb="8">
      <t>ガク</t>
    </rPh>
    <phoneticPr fontId="4"/>
  </si>
  <si>
    <t>就業者誘発数</t>
    <rPh sb="0" eb="3">
      <t>シュウギョウシャ</t>
    </rPh>
    <rPh sb="3" eb="5">
      <t>ユウハツ</t>
    </rPh>
    <rPh sb="5" eb="6">
      <t>スウ</t>
    </rPh>
    <phoneticPr fontId="4"/>
  </si>
  <si>
    <t>雇用者所得誘発額</t>
    <rPh sb="0" eb="3">
      <t>コヨウシャ</t>
    </rPh>
    <rPh sb="3" eb="5">
      <t>ショトク</t>
    </rPh>
    <rPh sb="5" eb="7">
      <t>ユウハツ</t>
    </rPh>
    <rPh sb="7" eb="8">
      <t>ガク</t>
    </rPh>
    <phoneticPr fontId="4"/>
  </si>
  <si>
    <t>原材料投入額</t>
    <rPh sb="0" eb="3">
      <t>ゲンザイリョウ</t>
    </rPh>
    <rPh sb="3" eb="5">
      <t>トウニュウ</t>
    </rPh>
    <rPh sb="5" eb="6">
      <t>ガク</t>
    </rPh>
    <phoneticPr fontId="4"/>
  </si>
  <si>
    <t>×逆行列係数</t>
    <rPh sb="1" eb="2">
      <t>ギャク</t>
    </rPh>
    <rPh sb="2" eb="4">
      <t>ギョウレツ</t>
    </rPh>
    <rPh sb="4" eb="6">
      <t>ケイスウ</t>
    </rPh>
    <phoneticPr fontId="4"/>
  </si>
  <si>
    <t>×消費転換率</t>
    <rPh sb="1" eb="3">
      <t>ショウヒ</t>
    </rPh>
    <rPh sb="3" eb="5">
      <t>テンカン</t>
    </rPh>
    <rPh sb="5" eb="6">
      <t>リツ</t>
    </rPh>
    <phoneticPr fontId="4"/>
  </si>
  <si>
    <t>×民間消費支出構成</t>
    <rPh sb="1" eb="3">
      <t>ミンカン</t>
    </rPh>
    <rPh sb="3" eb="5">
      <t>ショウヒ</t>
    </rPh>
    <rPh sb="5" eb="7">
      <t>シシュツ</t>
    </rPh>
    <rPh sb="7" eb="9">
      <t>コウセイ</t>
    </rPh>
    <phoneticPr fontId="4"/>
  </si>
  <si>
    <t>民間消費支出額</t>
    <rPh sb="0" eb="2">
      <t>ミンカン</t>
    </rPh>
    <rPh sb="2" eb="4">
      <t>ショウヒ</t>
    </rPh>
    <rPh sb="4" eb="6">
      <t>シシュツ</t>
    </rPh>
    <rPh sb="6" eb="7">
      <t>ガク</t>
    </rPh>
    <phoneticPr fontId="4"/>
  </si>
  <si>
    <t>独自設定
自給率</t>
    <rPh sb="0" eb="2">
      <t>ドクジ</t>
    </rPh>
    <rPh sb="2" eb="4">
      <t>セッテイ</t>
    </rPh>
    <rPh sb="5" eb="8">
      <t>ジキュウリツ</t>
    </rPh>
    <phoneticPr fontId="3"/>
  </si>
  <si>
    <t>購入者価格</t>
    <rPh sb="0" eb="3">
      <t>コウニュウシャ</t>
    </rPh>
    <rPh sb="3" eb="5">
      <t>カカク</t>
    </rPh>
    <phoneticPr fontId="3"/>
  </si>
  <si>
    <t>需要増加額</t>
    <rPh sb="0" eb="2">
      <t>ジュヨウ</t>
    </rPh>
    <rPh sb="2" eb="4">
      <t>ゾウカ</t>
    </rPh>
    <rPh sb="4" eb="5">
      <t>ガク</t>
    </rPh>
    <phoneticPr fontId="3"/>
  </si>
  <si>
    <t>自給率調整後</t>
    <rPh sb="0" eb="3">
      <t>ジキュウリツ</t>
    </rPh>
    <rPh sb="3" eb="6">
      <t>チョウセイゴ</t>
    </rPh>
    <phoneticPr fontId="3"/>
  </si>
  <si>
    <t>生産者価格</t>
    <rPh sb="0" eb="3">
      <t>セイサンシャ</t>
    </rPh>
    <rPh sb="3" eb="5">
      <t>カカク</t>
    </rPh>
    <phoneticPr fontId="3"/>
  </si>
  <si>
    <t>直接効果</t>
    <rPh sb="0" eb="2">
      <t>チョクセツ</t>
    </rPh>
    <rPh sb="2" eb="4">
      <t>コウカ</t>
    </rPh>
    <phoneticPr fontId="3"/>
  </si>
  <si>
    <t>係数</t>
    <rPh sb="0" eb="2">
      <t>ケイスウ</t>
    </rPh>
    <phoneticPr fontId="3"/>
  </si>
  <si>
    <t>自給率（独自設定で変更）</t>
    <rPh sb="0" eb="3">
      <t>ジキュウリツ</t>
    </rPh>
    <rPh sb="4" eb="6">
      <t>ドクジ</t>
    </rPh>
    <rPh sb="6" eb="8">
      <t>セッテイ</t>
    </rPh>
    <rPh sb="9" eb="11">
      <t>ヘンコウ</t>
    </rPh>
    <phoneticPr fontId="3"/>
  </si>
  <si>
    <t>自給率（連関表）</t>
    <rPh sb="0" eb="3">
      <t>ジキュウリツ</t>
    </rPh>
    <rPh sb="4" eb="6">
      <t>レンカン</t>
    </rPh>
    <rPh sb="6" eb="7">
      <t>ヒョウ</t>
    </rPh>
    <phoneticPr fontId="3"/>
  </si>
  <si>
    <t>就業者係数</t>
    <rPh sb="0" eb="3">
      <t>シュウギョウシャ</t>
    </rPh>
    <rPh sb="3" eb="5">
      <t>ケイスウ</t>
    </rPh>
    <phoneticPr fontId="3"/>
  </si>
  <si>
    <t>原材料投入額</t>
    <rPh sb="0" eb="3">
      <t>ゲンザイリョウ</t>
    </rPh>
    <rPh sb="3" eb="5">
      <t>トウニュウ</t>
    </rPh>
    <rPh sb="5" eb="6">
      <t>ガク</t>
    </rPh>
    <phoneticPr fontId="3"/>
  </si>
  <si>
    <t>1次間接効果</t>
    <rPh sb="1" eb="2">
      <t>ジ</t>
    </rPh>
    <rPh sb="2" eb="4">
      <t>カンセツ</t>
    </rPh>
    <rPh sb="4" eb="6">
      <t>コウカ</t>
    </rPh>
    <phoneticPr fontId="3"/>
  </si>
  <si>
    <t>生産誘発額</t>
    <rPh sb="0" eb="2">
      <t>セイサン</t>
    </rPh>
    <rPh sb="2" eb="4">
      <t>ユウハツ</t>
    </rPh>
    <rPh sb="4" eb="5">
      <t>ガク</t>
    </rPh>
    <phoneticPr fontId="3"/>
  </si>
  <si>
    <t>雇用者所得額合計</t>
    <rPh sb="0" eb="3">
      <t>コヨウシャ</t>
    </rPh>
    <rPh sb="3" eb="5">
      <t>ショトク</t>
    </rPh>
    <rPh sb="5" eb="6">
      <t>ガク</t>
    </rPh>
    <rPh sb="6" eb="8">
      <t>ゴウケイ</t>
    </rPh>
    <phoneticPr fontId="3"/>
  </si>
  <si>
    <t>民間消費支出額</t>
    <rPh sb="0" eb="2">
      <t>ミンカン</t>
    </rPh>
    <rPh sb="2" eb="4">
      <t>ショウヒ</t>
    </rPh>
    <rPh sb="4" eb="7">
      <t>シシュツガク</t>
    </rPh>
    <phoneticPr fontId="3"/>
  </si>
  <si>
    <t>2次間接効果</t>
    <rPh sb="1" eb="2">
      <t>ジ</t>
    </rPh>
    <rPh sb="2" eb="4">
      <t>カンセツ</t>
    </rPh>
    <rPh sb="4" eb="6">
      <t>コウカ</t>
    </rPh>
    <phoneticPr fontId="3"/>
  </si>
  <si>
    <t>総合効果</t>
    <rPh sb="0" eb="2">
      <t>ソウゴウ</t>
    </rPh>
    <rPh sb="2" eb="4">
      <t>コウカ</t>
    </rPh>
    <phoneticPr fontId="3"/>
  </si>
  <si>
    <t>（単位：千円）</t>
    <rPh sb="1" eb="3">
      <t>タンイ</t>
    </rPh>
    <rPh sb="4" eb="6">
      <t>センエン</t>
    </rPh>
    <phoneticPr fontId="3"/>
  </si>
  <si>
    <t>入力シートより</t>
    <rPh sb="0" eb="2">
      <t>ニュウリョク</t>
    </rPh>
    <phoneticPr fontId="3"/>
  </si>
  <si>
    <t>自給率</t>
    <rPh sb="0" eb="3">
      <t>ジキュウリツ</t>
    </rPh>
    <phoneticPr fontId="3"/>
  </si>
  <si>
    <t>産業別の経済波及効果（単位：千円）</t>
    <rPh sb="0" eb="2">
      <t>サンギョウ</t>
    </rPh>
    <rPh sb="2" eb="3">
      <t>ベツ</t>
    </rPh>
    <rPh sb="4" eb="6">
      <t>ケイザイ</t>
    </rPh>
    <rPh sb="6" eb="8">
      <t>ハキュウ</t>
    </rPh>
    <rPh sb="8" eb="10">
      <t>コウカ</t>
    </rPh>
    <rPh sb="11" eb="13">
      <t>タンイ</t>
    </rPh>
    <rPh sb="14" eb="16">
      <t>センエン</t>
    </rPh>
    <phoneticPr fontId="3"/>
  </si>
  <si>
    <r>
      <t>逆行列係数表　［Ｉ－［Ｉ－Ｍ＾］Ａ］</t>
    </r>
    <r>
      <rPr>
        <vertAlign val="superscript"/>
        <sz val="9"/>
        <rFont val="HG丸ｺﾞｼｯｸM-PRO"/>
        <family val="3"/>
        <charset val="128"/>
      </rPr>
      <t>-1</t>
    </r>
    <rPh sb="0" eb="2">
      <t>ケイスウ</t>
    </rPh>
    <rPh sb="2" eb="4">
      <t>ケイスウ</t>
    </rPh>
    <phoneticPr fontId="6"/>
  </si>
  <si>
    <t>商業、運輸マージン調整</t>
    <rPh sb="0" eb="2">
      <t>ショウギョウ</t>
    </rPh>
    <rPh sb="3" eb="5">
      <t>ウンユ</t>
    </rPh>
    <rPh sb="9" eb="11">
      <t>チョウセイ</t>
    </rPh>
    <phoneticPr fontId="4"/>
  </si>
  <si>
    <t>直接効果</t>
    <rPh sb="0" eb="2">
      <t>チョクセツ</t>
    </rPh>
    <rPh sb="2" eb="4">
      <t>コウカ</t>
    </rPh>
    <phoneticPr fontId="4"/>
  </si>
  <si>
    <t>１次間接効果</t>
    <rPh sb="1" eb="2">
      <t>ジ</t>
    </rPh>
    <rPh sb="2" eb="4">
      <t>カンセツ</t>
    </rPh>
    <rPh sb="4" eb="6">
      <t>コウカ</t>
    </rPh>
    <phoneticPr fontId="4"/>
  </si>
  <si>
    <t>生産誘発額＝（１次間接効果額）</t>
    <rPh sb="0" eb="2">
      <t>セイサン</t>
    </rPh>
    <rPh sb="2" eb="4">
      <t>ユウハツ</t>
    </rPh>
    <rPh sb="4" eb="5">
      <t>ガク</t>
    </rPh>
    <rPh sb="8" eb="9">
      <t>ジ</t>
    </rPh>
    <rPh sb="9" eb="11">
      <t>カンセツ</t>
    </rPh>
    <rPh sb="11" eb="13">
      <t>コウカ</t>
    </rPh>
    <rPh sb="13" eb="14">
      <t>ガク</t>
    </rPh>
    <phoneticPr fontId="4"/>
  </si>
  <si>
    <t>雇用者所得誘発額（直接効果＋１次間接効果）</t>
    <rPh sb="0" eb="3">
      <t>コヨウシャ</t>
    </rPh>
    <rPh sb="3" eb="5">
      <t>ショトク</t>
    </rPh>
    <rPh sb="5" eb="7">
      <t>ユウハツ</t>
    </rPh>
    <rPh sb="7" eb="8">
      <t>ガク</t>
    </rPh>
    <rPh sb="9" eb="11">
      <t>チョクセツ</t>
    </rPh>
    <rPh sb="11" eb="13">
      <t>コウカ</t>
    </rPh>
    <rPh sb="15" eb="16">
      <t>ジ</t>
    </rPh>
    <rPh sb="16" eb="18">
      <t>カンセツ</t>
    </rPh>
    <rPh sb="18" eb="20">
      <t>コウカ</t>
    </rPh>
    <phoneticPr fontId="4"/>
  </si>
  <si>
    <t>生産誘発額＝（２次間接効果額）</t>
    <rPh sb="0" eb="2">
      <t>セイサン</t>
    </rPh>
    <rPh sb="2" eb="4">
      <t>ユウハツ</t>
    </rPh>
    <rPh sb="4" eb="5">
      <t>ガク</t>
    </rPh>
    <rPh sb="8" eb="9">
      <t>ジ</t>
    </rPh>
    <rPh sb="9" eb="11">
      <t>カンセツ</t>
    </rPh>
    <rPh sb="11" eb="13">
      <t>コウカ</t>
    </rPh>
    <rPh sb="13" eb="14">
      <t>ガク</t>
    </rPh>
    <phoneticPr fontId="4"/>
  </si>
  <si>
    <t>※生産誘発額の大きさ順位</t>
    <phoneticPr fontId="3"/>
  </si>
  <si>
    <t>千円発生した場合の、</t>
    <phoneticPr fontId="3"/>
  </si>
  <si>
    <t>(単位：千円)</t>
    <phoneticPr fontId="3"/>
  </si>
  <si>
    <t>用語解説</t>
    <rPh sb="0" eb="2">
      <t>ヨウゴ</t>
    </rPh>
    <rPh sb="2" eb="4">
      <t>カイセツ</t>
    </rPh>
    <phoneticPr fontId="3"/>
  </si>
  <si>
    <t>石炭・原油・天然ガス</t>
  </si>
  <si>
    <t>飲料</t>
  </si>
  <si>
    <t>たばこ</t>
  </si>
  <si>
    <t>繊維工業製品</t>
  </si>
  <si>
    <t>家具・装備品</t>
  </si>
  <si>
    <t>パルプ・紙・板紙・加工紙</t>
  </si>
  <si>
    <t>パルプ</t>
  </si>
  <si>
    <t>紙加工品</t>
  </si>
  <si>
    <t>印刷・製版・製本</t>
  </si>
  <si>
    <t>化学肥料</t>
  </si>
  <si>
    <t>無機化学工業製品</t>
  </si>
  <si>
    <t>合成樹脂</t>
  </si>
  <si>
    <t>化学繊維</t>
  </si>
  <si>
    <t>医薬品</t>
  </si>
  <si>
    <t>石油製品</t>
  </si>
  <si>
    <t>石炭製品</t>
  </si>
  <si>
    <t>プラスチック製品</t>
  </si>
  <si>
    <t>ゴム製品</t>
  </si>
  <si>
    <t>タイヤ・チューブ</t>
  </si>
  <si>
    <t>ガラス・ガラス製品</t>
  </si>
  <si>
    <t>セメント・セメント製品</t>
  </si>
  <si>
    <t>陶磁器</t>
  </si>
  <si>
    <t>その他の窯業・土石製品</t>
  </si>
  <si>
    <t>銑鉄・粗鋼</t>
  </si>
  <si>
    <t>鋼材</t>
  </si>
  <si>
    <t>その他の鉄鋼製品</t>
  </si>
  <si>
    <t>非鉄金属製錬・精製</t>
  </si>
  <si>
    <t>非鉄金属加工製品</t>
  </si>
  <si>
    <t>その他の金属製品</t>
  </si>
  <si>
    <t>民生用電気機器</t>
  </si>
  <si>
    <t>乗用車</t>
  </si>
  <si>
    <t>船舶・同修理</t>
  </si>
  <si>
    <t>その他の製造工業製品</t>
  </si>
  <si>
    <t>再生資源回収・加工処理</t>
  </si>
  <si>
    <t>建築</t>
  </si>
  <si>
    <t>公共事業</t>
  </si>
  <si>
    <t>電力</t>
  </si>
  <si>
    <t>ガス・熱供給</t>
  </si>
  <si>
    <t>不動産仲介及び賃貸</t>
  </si>
  <si>
    <t>住宅賃貸料</t>
  </si>
  <si>
    <t>住宅賃貸料（帰属家賃）</t>
  </si>
  <si>
    <t>水運</t>
  </si>
  <si>
    <t>航空輸送</t>
  </si>
  <si>
    <t>倉庫</t>
  </si>
  <si>
    <t>医療</t>
  </si>
  <si>
    <t>介護</t>
  </si>
  <si>
    <t>宿泊業</t>
  </si>
  <si>
    <t>洗濯・理容・美容・浴場業</t>
  </si>
  <si>
    <t>その他の対個人サービス</t>
  </si>
  <si>
    <t>野菜</t>
  </si>
  <si>
    <t>果実</t>
  </si>
  <si>
    <t>育林</t>
  </si>
  <si>
    <t>素材</t>
  </si>
  <si>
    <t>内水面漁業</t>
  </si>
  <si>
    <t>その他の食料品</t>
  </si>
  <si>
    <t>ニット生地</t>
  </si>
  <si>
    <t>染色整理</t>
  </si>
  <si>
    <t>その他の繊維工業製品</t>
  </si>
  <si>
    <t>その他の衣服・身の回り品</t>
  </si>
  <si>
    <t>その他の繊維既製品</t>
  </si>
  <si>
    <t>その他の木製品</t>
  </si>
  <si>
    <t>ソーダ工業製品</t>
  </si>
  <si>
    <t>その他の無機化学工業製品</t>
  </si>
  <si>
    <t>合成ゴム</t>
  </si>
  <si>
    <t>その他の有機化学工業製品</t>
  </si>
  <si>
    <t>農薬</t>
  </si>
  <si>
    <t>その他の化学最終製品</t>
  </si>
  <si>
    <t>その他のゴム製品</t>
  </si>
  <si>
    <t>革製履物</t>
  </si>
  <si>
    <t>熱間圧延鋼材</t>
  </si>
  <si>
    <t>鋼管</t>
  </si>
  <si>
    <t>非鉄金属屑</t>
  </si>
  <si>
    <t>電線・ケーブル</t>
  </si>
  <si>
    <t>その他の非鉄金属製品</t>
  </si>
  <si>
    <t>建設用金属製品</t>
  </si>
  <si>
    <t>建築用金属製品</t>
  </si>
  <si>
    <t>運搬機械</t>
  </si>
  <si>
    <t>冷凍機・温湿調整装置</t>
  </si>
  <si>
    <t>建設・鉱山機械</t>
  </si>
  <si>
    <t>化学機械</t>
  </si>
  <si>
    <t>その他の電子部品</t>
  </si>
  <si>
    <t>トラック・バス・その他の自動車</t>
  </si>
  <si>
    <t>二輪自動車</t>
  </si>
  <si>
    <t>その他の輸送機械</t>
  </si>
  <si>
    <t>建設補修</t>
  </si>
  <si>
    <t>その他の土木建設</t>
  </si>
  <si>
    <t>都市ガス</t>
  </si>
  <si>
    <t>熱供給業</t>
  </si>
  <si>
    <t>卸売</t>
  </si>
  <si>
    <t>小売</t>
  </si>
  <si>
    <t>金融</t>
  </si>
  <si>
    <t>鉄道旅客輸送</t>
  </si>
  <si>
    <t>鉄道貨物輸送</t>
  </si>
  <si>
    <t>自家輸送（旅客自動車）</t>
  </si>
  <si>
    <t>自家輸送（貨物自動車）</t>
  </si>
  <si>
    <t>外洋輸送</t>
  </si>
  <si>
    <t>沿海・内水面輸送</t>
  </si>
  <si>
    <t>港湾運送</t>
  </si>
  <si>
    <t>こん包</t>
  </si>
  <si>
    <t>企業内研究開発</t>
  </si>
  <si>
    <t>広告</t>
  </si>
  <si>
    <t>貸自動車業</t>
  </si>
  <si>
    <t>機械修理</t>
  </si>
  <si>
    <t>その他の対事業所サービス</t>
  </si>
  <si>
    <t>穀類</t>
  </si>
  <si>
    <t>いも・豆類</t>
  </si>
  <si>
    <t>特用林産物</t>
  </si>
  <si>
    <t>海面漁業</t>
  </si>
  <si>
    <t>畜産食料品</t>
  </si>
  <si>
    <t>水産食料品</t>
  </si>
  <si>
    <t>精穀・製粉</t>
  </si>
  <si>
    <t>めん・パン・菓子類</t>
  </si>
  <si>
    <t>農産保存食料品</t>
  </si>
  <si>
    <t>砂糖・油脂・調味料類</t>
  </si>
  <si>
    <t>酒類</t>
  </si>
  <si>
    <t>その他の飲料</t>
  </si>
  <si>
    <t>織物</t>
  </si>
  <si>
    <t>衣服・その他の繊維既製品</t>
  </si>
  <si>
    <t>紙製容器</t>
  </si>
  <si>
    <t>その他の紙加工品</t>
  </si>
  <si>
    <t>塗料・印刷インキ</t>
  </si>
  <si>
    <t>冷延・めっき鋼材</t>
  </si>
  <si>
    <t>事務用機械</t>
  </si>
  <si>
    <t>産業用電気機器</t>
  </si>
  <si>
    <t>電子応用装置・電気計測器</t>
  </si>
  <si>
    <t>電子応用装置</t>
  </si>
  <si>
    <t>電気計測器</t>
  </si>
  <si>
    <t>その他の自動車</t>
  </si>
  <si>
    <t>その他の輸送機械・同修理</t>
  </si>
  <si>
    <t>鉄道車両・同修理</t>
  </si>
  <si>
    <t>がん具・運動用品</t>
  </si>
  <si>
    <t>住宅建築</t>
  </si>
  <si>
    <t>非住宅建築</t>
  </si>
  <si>
    <t>保険</t>
  </si>
  <si>
    <t>鉄道輸送</t>
  </si>
  <si>
    <t>道路旅客輸送</t>
  </si>
  <si>
    <t>自家輸送</t>
  </si>
  <si>
    <t>貨物利用運送</t>
  </si>
  <si>
    <t>通信</t>
  </si>
  <si>
    <t>郵便・信書便</t>
  </si>
  <si>
    <t>放送</t>
  </si>
  <si>
    <t>情報サービス</t>
  </si>
  <si>
    <t>インターネット附随サービス</t>
  </si>
  <si>
    <t>公務（中央）</t>
  </si>
  <si>
    <t>公務（地方）</t>
  </si>
  <si>
    <t>学校教育</t>
  </si>
  <si>
    <t>社会教育・その他の教育</t>
  </si>
  <si>
    <t>学術研究機関</t>
  </si>
  <si>
    <t>物品賃貸サービス</t>
  </si>
  <si>
    <t>娯楽サービス</t>
  </si>
  <si>
    <t>代表的な財・サービス例</t>
    <rPh sb="0" eb="3">
      <t>ダイヒョウテキ</t>
    </rPh>
    <rPh sb="4" eb="5">
      <t>ザイ</t>
    </rPh>
    <rPh sb="10" eb="11">
      <t>レイ</t>
    </rPh>
    <phoneticPr fontId="3"/>
  </si>
  <si>
    <t>国の部門分類</t>
    <rPh sb="0" eb="1">
      <t>クニ</t>
    </rPh>
    <rPh sb="2" eb="4">
      <t>ブモン</t>
    </rPh>
    <rPh sb="4" eb="6">
      <t>ブンルイ</t>
    </rPh>
    <phoneticPr fontId="3"/>
  </si>
  <si>
    <t>②部門分類表</t>
    <rPh sb="1" eb="3">
      <t>ブモン</t>
    </rPh>
    <rPh sb="3" eb="5">
      <t>ブンルイ</t>
    </rPh>
    <rPh sb="5" eb="6">
      <t>ヒョウ</t>
    </rPh>
    <phoneticPr fontId="3"/>
  </si>
  <si>
    <t>③入力</t>
    <rPh sb="1" eb="3">
      <t>ニュウリョク</t>
    </rPh>
    <phoneticPr fontId="3"/>
  </si>
  <si>
    <t>分析テーマを入力してください。</t>
    <phoneticPr fontId="3"/>
  </si>
  <si>
    <t>1．</t>
    <phoneticPr fontId="3"/>
  </si>
  <si>
    <t>２．</t>
    <phoneticPr fontId="3"/>
  </si>
  <si>
    <t>３．</t>
    <phoneticPr fontId="3"/>
  </si>
  <si>
    <t>⑥</t>
    <phoneticPr fontId="3"/>
  </si>
  <si>
    <t>による経済波及効果（部門別）</t>
    <rPh sb="10" eb="12">
      <t>ブモン</t>
    </rPh>
    <rPh sb="12" eb="13">
      <t>ベツ</t>
    </rPh>
    <phoneticPr fontId="3"/>
  </si>
  <si>
    <t>①はじめに／マニュアルと用語解説</t>
    <rPh sb="12" eb="14">
      <t>ヨウゴ</t>
    </rPh>
    <rPh sb="14" eb="16">
      <t>カイセツ</t>
    </rPh>
    <phoneticPr fontId="3"/>
  </si>
  <si>
    <t>はじめに</t>
    <phoneticPr fontId="3"/>
  </si>
  <si>
    <t>シートの説明</t>
    <rPh sb="4" eb="6">
      <t>セツメイ</t>
    </rPh>
    <phoneticPr fontId="3"/>
  </si>
  <si>
    <t>⑦計算</t>
    <rPh sb="1" eb="3">
      <t>ケイサン</t>
    </rPh>
    <phoneticPr fontId="3"/>
  </si>
  <si>
    <t>操作手順</t>
    <rPh sb="0" eb="2">
      <t>ソウサ</t>
    </rPh>
    <rPh sb="2" eb="4">
      <t>テジュン</t>
    </rPh>
    <phoneticPr fontId="3"/>
  </si>
  <si>
    <t>留意事項</t>
    <rPh sb="0" eb="2">
      <t>リュウイ</t>
    </rPh>
    <rPh sb="2" eb="4">
      <t>ジコウ</t>
    </rPh>
    <phoneticPr fontId="3"/>
  </si>
  <si>
    <t>産業連関表における経済波及効果分析の前提と利用上の注意</t>
    <phoneticPr fontId="3"/>
  </si>
  <si>
    <t>千円発生</t>
    <phoneticPr fontId="3"/>
  </si>
  <si>
    <t>　⇒　生産誘発額が</t>
    <phoneticPr fontId="3"/>
  </si>
  <si>
    <t>　⇒　これにより</t>
    <phoneticPr fontId="3"/>
  </si>
  <si>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</si>
  <si>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</si>
  <si>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</si>
  <si>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</si>
  <si>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</si>
  <si>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</si>
  <si>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</si>
  <si>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</si>
  <si>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</si>
  <si>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</si>
  <si>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</si>
  <si>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</si>
  <si>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</si>
  <si>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</si>
  <si>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</si>
  <si>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</si>
  <si>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</si>
  <si>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</si>
  <si>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</si>
  <si>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</si>
  <si>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</si>
  <si>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</si>
  <si>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</si>
  <si>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</si>
  <si>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</si>
  <si>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</si>
  <si>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</si>
  <si>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</si>
  <si>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</si>
  <si>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</si>
  <si>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</si>
  <si>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</si>
  <si>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</si>
  <si>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</si>
  <si>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</si>
  <si>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</si>
  <si>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</si>
  <si>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</si>
  <si>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041</t>
  </si>
  <si>
    <t>042</t>
  </si>
  <si>
    <t>043</t>
  </si>
  <si>
    <t>044</t>
  </si>
  <si>
    <t>045</t>
  </si>
  <si>
    <t>その他の鉱業</t>
  </si>
  <si>
    <t>飼料・有機質肥料（別掲を除く。）</t>
  </si>
  <si>
    <t>木材・木製品</t>
  </si>
  <si>
    <t>石油化学系基礎製品</t>
  </si>
  <si>
    <t>有機化学工業製品</t>
  </si>
  <si>
    <t>なめし革・革製品・毛皮</t>
  </si>
  <si>
    <t>鋳鍛造品（鉄）</t>
  </si>
  <si>
    <t>建設用・建築用金属製品</t>
  </si>
  <si>
    <t>電子デバイス</t>
  </si>
  <si>
    <t>その他の電気機械</t>
  </si>
  <si>
    <t>通信・映像・音響機器</t>
  </si>
  <si>
    <t>電子計算機・同附属装置</t>
  </si>
  <si>
    <t>自動車部品・同附属品</t>
  </si>
  <si>
    <t>道路輸送（自家輸送を除く。）</t>
  </si>
  <si>
    <t>運輸附帯サービス</t>
  </si>
  <si>
    <t>映像・音声・文字情報制作</t>
  </si>
  <si>
    <t>保健衛生</t>
  </si>
  <si>
    <t>社会保険・社会福祉</t>
  </si>
  <si>
    <t>他に分類されない会員制団体</t>
  </si>
  <si>
    <t>自動車整備・機械修理</t>
  </si>
  <si>
    <t>飲食サービス</t>
  </si>
  <si>
    <t>187部門</t>
    <rPh sb="3" eb="5">
      <t>ブモン</t>
    </rPh>
    <phoneticPr fontId="3"/>
  </si>
  <si>
    <t>107部門</t>
    <phoneticPr fontId="3"/>
  </si>
  <si>
    <t>砂利・砕石</t>
  </si>
  <si>
    <t>その他の鉱物</t>
  </si>
  <si>
    <t>織物製・ニット製衣服</t>
  </si>
  <si>
    <t>木材</t>
  </si>
  <si>
    <t>紙・板紙</t>
  </si>
  <si>
    <t>油脂加工製品・界面活性剤</t>
  </si>
  <si>
    <t>化学最終製品（医薬品を除く。）</t>
  </si>
  <si>
    <t>化粧品・歯磨</t>
  </si>
  <si>
    <t>舗装材料</t>
  </si>
  <si>
    <t>建設用土石製品</t>
  </si>
  <si>
    <t>めっき鋼材</t>
  </si>
  <si>
    <t>ボイラ・原動機</t>
  </si>
  <si>
    <t>ポンプ・圧縮機</t>
  </si>
  <si>
    <t>その他のはん用機械</t>
  </si>
  <si>
    <t>農業用機械</t>
  </si>
  <si>
    <t>繊維機械</t>
  </si>
  <si>
    <t>生活関連産業用機械</t>
  </si>
  <si>
    <t>基礎素材産業用機械</t>
  </si>
  <si>
    <t>金属加工機械</t>
  </si>
  <si>
    <t>半導体製造装置</t>
  </si>
  <si>
    <t>その他の生産用機械</t>
  </si>
  <si>
    <t>サービス用・娯楽用機器</t>
  </si>
  <si>
    <t>計測機器</t>
  </si>
  <si>
    <t>医療用機械器具</t>
  </si>
  <si>
    <t>光学機械・レンズ</t>
  </si>
  <si>
    <t>武器</t>
  </si>
  <si>
    <t>通信機器</t>
  </si>
  <si>
    <t>映像・音響機器</t>
  </si>
  <si>
    <t>航空機・同修理</t>
  </si>
  <si>
    <t>道路貨物輸送（自家輸送を除く。）</t>
  </si>
  <si>
    <t>その他の運輸附帯サービス</t>
  </si>
  <si>
    <t>物品賃貸業（貸自動車業を除く。）</t>
  </si>
  <si>
    <t>自動車整備</t>
  </si>
  <si>
    <t>米、稲わら、小麦、大麦</t>
  </si>
  <si>
    <t>かんしょ、ばれいしょ、大豆、その他の豆類</t>
  </si>
  <si>
    <t>特用林産物（狩猟業を含む。）</t>
  </si>
  <si>
    <t>海面漁業、海面養殖業</t>
  </si>
  <si>
    <t>内水面漁業、内水面養殖業</t>
  </si>
  <si>
    <t>石炭、原油、天然ガス</t>
  </si>
  <si>
    <t>砂利・採石、砕石</t>
  </si>
  <si>
    <t>鉄鉱石、非鉄金属鉱物、石灰石、窯業原料鉱物（石灰石を除く。）、他に分類されない鉱物</t>
  </si>
  <si>
    <t>牛肉、豚肉、鶏肉、その他の食肉、と畜副産物（肉鶏処理副産物を含む。）</t>
  </si>
  <si>
    <t>飲用牛乳、乳製品、その他の畜産食料品</t>
  </si>
  <si>
    <t>冷凍魚介類、塩・干・くん製品、水産びん・かん詰、ねり製品、その他の水産食料品</t>
  </si>
  <si>
    <t>精米、その他の精穀、小麦粉、その他の製粉</t>
  </si>
  <si>
    <t>めん類、パン類、菓子類</t>
  </si>
  <si>
    <t>精製糖、その他の砂糖・副産物、でん粉、ぶどう糖・水あめ・異性化糖、植物油脂、動物油脂、加工油脂、植物原油かす、調味料</t>
  </si>
  <si>
    <t>冷凍調理食品、レトルト食品、そう菜・すし・弁当、その他の食料品</t>
  </si>
  <si>
    <t>清酒、ビール類、ウイスキー類、その他の酒類</t>
  </si>
  <si>
    <t>茶・コーヒー、清涼飲料、製氷</t>
  </si>
  <si>
    <t>飼料、有機質肥料（別掲を除く。）</t>
  </si>
  <si>
    <t>紡績糸</t>
  </si>
  <si>
    <t>綿・スフ織物（合繊短繊維織物を含む。）、絹・人絹織物（合繊長繊維織物を含む。）、その他の織物</t>
  </si>
  <si>
    <t>綱・網、他に分類されない繊維工業製品</t>
  </si>
  <si>
    <t>織物製衣服、ニット製衣服</t>
  </si>
  <si>
    <t>寝具、じゅうたん・床敷物、繊維製衛生材料、他に分類されない繊維既製品</t>
  </si>
  <si>
    <t>製材、合板・集成材、木材チップ</t>
  </si>
  <si>
    <t>建設用木製品、他に分類されない木製品</t>
  </si>
  <si>
    <t>木製家具、金属製家具、木製建具、その他の家具・装備品</t>
  </si>
  <si>
    <t>パルプ、古紙</t>
  </si>
  <si>
    <t>洋紙・和紙、板紙</t>
  </si>
  <si>
    <t>加工紙</t>
  </si>
  <si>
    <t>段ボール、塗工紙・建設用加工紙</t>
  </si>
  <si>
    <t>段ボール箱、その他の紙製容器</t>
  </si>
  <si>
    <t>紙製衛生材料・用品、その他のパルプ・紙・紙加工品</t>
  </si>
  <si>
    <t>ソーダ灰、か性ソーダ、液体塩素、その他のソーダ工業製品</t>
  </si>
  <si>
    <t>酸化チタン、カーボンブラック、その他の無機顔料、圧縮ガス・液化ガス、原塩、塩、その他の無機化学工業製品</t>
  </si>
  <si>
    <t>エチレン、プロピレンその他の石油化学基礎製品、純ベンゼン、純トルエン、キシレン、その他の石油化学系芳香族製品</t>
  </si>
  <si>
    <t>有機化学工業製品（石油化学系基礎製品・合成樹脂を除く。）</t>
  </si>
  <si>
    <t>脂肪族中間物・環式中間物・合成染料・有機顔料</t>
  </si>
  <si>
    <t>メタン誘導品、可塑剤、その他の有機化学工業製品</t>
  </si>
  <si>
    <t>熱硬化性樹脂、ポリエチレン（低密度）、ポリエチレン（高密度）、ポリスチレン、ポリプロピレン、塩化ビニル樹脂、高機能性樹脂、その他の合成樹脂</t>
  </si>
  <si>
    <t>レーヨン・アセテート、合成繊維</t>
  </si>
  <si>
    <t>油脂加工製品、石けん・合成洗剤、界面活性剤（石けん・合成洗剤を除く。）</t>
  </si>
  <si>
    <t>塗料、印刷インキ</t>
  </si>
  <si>
    <t>ゼラチン・接着剤、写真感光材料、触媒、他に分類されない化学最終製品</t>
  </si>
  <si>
    <t>ガソリン、ジェット燃料油、灯油、軽油、Ａ重油、Ｂ重油・Ｃ重油、ナフサ、液化石油ガス、その他の石油製品</t>
  </si>
  <si>
    <t>コークス、その他の石炭製品</t>
  </si>
  <si>
    <t>プラスチックフィルム・シート、プラスチック板・管・棒、プラスチック発泡製品、工業用プラスチック製品、強化プラスチック製品、プラスチック製容器、プラスチック製日用雑貨・食卓用品、その他のプラスチック製品</t>
  </si>
  <si>
    <t>タイヤ・チューブ、</t>
  </si>
  <si>
    <t>ゴム製・プラスチック製履物、他に分類されないゴム製品</t>
  </si>
  <si>
    <t>なめし革・革製品・毛皮（革製履物を除く。）</t>
  </si>
  <si>
    <t>製革・毛皮、かばん・袋物・その他の革製品</t>
  </si>
  <si>
    <t>板ガラス、安全ガラス・複層ガラス、ガラス繊維・同製品、ガラス製加工素材、他に分類されないガラス製品</t>
  </si>
  <si>
    <t>セメント、生コンクリート、セメント製品</t>
  </si>
  <si>
    <t>建設用陶磁器、工業用陶磁器、日用陶磁器</t>
  </si>
  <si>
    <t>耐火物、その他の建設用土石製品</t>
  </si>
  <si>
    <t>炭素・黒鉛製品、研磨材、その他の窯業・土石製品</t>
  </si>
  <si>
    <t>銑鉄、フェロアロイ、粗鋼（転炉）、粗鋼（電気炉）</t>
  </si>
  <si>
    <t>鉄屑</t>
  </si>
  <si>
    <t>普通鋼形鋼、普通鋼鋼板、普通鋼鋼帯、普通鋼小棒、その他の普通鋼熱間圧延鋼材、特殊鋼熱間圧延鋼材</t>
  </si>
  <si>
    <t>普通鋼鋼管、特殊鋼鋼管</t>
  </si>
  <si>
    <t>普通鋼冷間仕上鋼材、特殊鋼冷間仕上鋼材</t>
  </si>
  <si>
    <t>鍛鋼、鋳鋼、鋳鉄管、鋳鉄品、鍛工品（鉄）</t>
  </si>
  <si>
    <t>鉄鋼シャースリット業、その他の鉄鋼製品</t>
  </si>
  <si>
    <t>銅、鉛・亜鉛（再生を含む。）、アルミニウム（再生を含む。）、その他の非鉄金属地金</t>
  </si>
  <si>
    <t>電線・ケーブル、光ファイバケーブル</t>
  </si>
  <si>
    <t>伸銅品、アルミ圧延製品、非鉄金属素形材、核燃料、その他の非鉄金属製品</t>
  </si>
  <si>
    <t>ガス・石油機器・暖房・調理装置</t>
  </si>
  <si>
    <t>ボルト・ナット・リベット・スプリング、金属製容器・製缶板金製品、配管工事附属品、粉末や金製品、刃物・道具類、金属プレス製品、金属線製品、他に分類されない金属製品</t>
  </si>
  <si>
    <t>ボイラ、タービン、原動機</t>
  </si>
  <si>
    <t>ベアリング、動力伝導装置、他に分類されないはん用機械</t>
  </si>
  <si>
    <t>食品機械・同装置、木材加工機械、パルプ装置・製紙機械、印刷・製本・紙工機械、包装・荷造機械</t>
  </si>
  <si>
    <t>鋳造装置、プラスチック加工機械</t>
  </si>
  <si>
    <t>金属工作機械、金属加工機械、機械工具</t>
  </si>
  <si>
    <t>金型、真空装置・真空機器、ロボット、その他の生産用機械</t>
  </si>
  <si>
    <t>複写機、その他の事務用機械</t>
  </si>
  <si>
    <t>自動販売機、娯楽用機器、その他のサービス用機器</t>
  </si>
  <si>
    <t>半導体素子、集積回路、液晶パネル、フラットパネル・電子管</t>
  </si>
  <si>
    <t>記録メディア、電子回路、その他の電子部品</t>
  </si>
  <si>
    <t>発電機器、電動機、変圧器・変成器、開閉制御装置・配電盤、配線器具、内燃機関電装品、その他の産業用電気機器</t>
  </si>
  <si>
    <t>民生用エアコンディショナ、民生用電気機器（エアコンを除く。）</t>
  </si>
  <si>
    <t>電気照明器具、電池、その他の電気機械器具</t>
  </si>
  <si>
    <t>有線電気通信機器、携帯電話機、無線電気通信機器（携帯電話機を除く。）、ラジオ・テレビ受信機、その他の電気通信機器</t>
  </si>
  <si>
    <t>ビデオ機器・デジタルカメラ、電気音響機器</t>
  </si>
  <si>
    <t>パーソナルコンピュータ、電子計算機本体（パソコンを除く。）、電子計算機附属装置</t>
  </si>
  <si>
    <t>自動車用内燃機関、自動車部品</t>
  </si>
  <si>
    <t>鋼船、その他の船舶、舶用内燃機関、船舶修理</t>
  </si>
  <si>
    <t>鉄道車両、鉄道車両修理</t>
  </si>
  <si>
    <t>航空機、航空機修理</t>
  </si>
  <si>
    <t>自転車、産業用運搬車両、他に分類されない輸送機械</t>
  </si>
  <si>
    <t>がん具、運動用品</t>
  </si>
  <si>
    <t>身辺細貨品、時計、楽器、筆記具・文具、畳・わら加工品、情報記録物、その他の製造工業製品</t>
  </si>
  <si>
    <t>住宅建築（木造）、住宅建築（非木造）</t>
  </si>
  <si>
    <t>非住宅建築（木造）、非住宅建築（非木造）</t>
  </si>
  <si>
    <t>道路関係公共事業、河川・下水道・その他の公共事業、農林関係公共事業</t>
  </si>
  <si>
    <t>鉄道軌道建設、電力施設建設、電気通信施設建設、その他の土木建設</t>
  </si>
  <si>
    <t>事業用火力発電、事業用発電（火力発電を除く。）、自家発電</t>
  </si>
  <si>
    <t>上水道・簡易水道、工業用水、下水道</t>
  </si>
  <si>
    <t>廃棄物処理（公営）、廃棄物処理</t>
  </si>
  <si>
    <t>公的金融（ＦＩＳＩＭ）、民間金融（ＦＩＳＩＭ）、公的金融（手数料）、民間金融（手数料）</t>
  </si>
  <si>
    <t>生命保険、損害保険</t>
  </si>
  <si>
    <t>不動産仲介・管理業、不動産賃貸業</t>
  </si>
  <si>
    <t>バス、ハイヤー・タクシー</t>
  </si>
  <si>
    <t>沿海・内水面旅客輸送、沿海・内水面貨物輸送</t>
  </si>
  <si>
    <t>国際航空輸送、国内航空旅客輸送、国内航空貨物輸送、航空機使用事業</t>
  </si>
  <si>
    <t>道路輸送施設提供、水運施設管理（国公営）、</t>
  </si>
  <si>
    <t>水運施設管理、水運附帯サービス、航空施設管理（公営）、航空施設管理、航空附帯サービス、旅行・その他の運輸附帯サービス</t>
  </si>
  <si>
    <t>固定電気通信、移動電気通信、電気通信に附帯するサービス</t>
  </si>
  <si>
    <t>公共放送、民間放送、有線放送</t>
  </si>
  <si>
    <t>ソフトウェア業、情報処理・提供サービス</t>
  </si>
  <si>
    <t>映像・音声・文字情報制作（新聞・出版を除く。）、新聞、出版</t>
  </si>
  <si>
    <t>学校教育（国公立）、学校教育（私立）、学校給食（国公立）、学校給食（私立）</t>
  </si>
  <si>
    <t>社会教育（国公立）、社会教育（非営利）、その他の教育訓練機関（国公立）、その他の教育訓練機関、</t>
  </si>
  <si>
    <t>自然科学研究機関（国公立）、人文・社会科学研究機関（国公立）、自然科学研究機関（非営利）、人文・社会科学研究機関（非営利）、自然科学研究機関、人文・社会科学研究機関</t>
  </si>
  <si>
    <t>医療（入院診療）、医療（入院外診療）、医療（歯科診療）、医療（調剤）、医療（その他の医療サービス）</t>
  </si>
  <si>
    <t>保健衛生（国公立）、保健衛生</t>
  </si>
  <si>
    <t>社会保険事業、社会福祉（国公立）、社会福祉（非営利）、社会福祉、保育所</t>
  </si>
  <si>
    <t>介護（施設サービス）、介護（施設サービスを除く。）</t>
  </si>
  <si>
    <t>会員制企業団体、対家計民間非営利団体（別掲を除く。）</t>
  </si>
  <si>
    <t>産業用機械器具（建設機械器具を除く。）賃貸業、建設機械器具賃貸業、電子計算機・同関連機器賃貸業、事務用機械器具（電算機等を除く。）賃貸業、スポーツ・娯楽用品・その他の物品賃貸業</t>
  </si>
  <si>
    <t>テレビ・ラジオ広告、新聞・雑誌・その他の広告</t>
  </si>
  <si>
    <t>法務・財務・会計サービス、土木建築サービス、労働者派遣サービス、建物サービス、警備業、その他の対事業所サービス</t>
  </si>
  <si>
    <t>飲食店、持ち帰り・配達飲食サービス</t>
  </si>
  <si>
    <t>洗濯業、理容業、美容業、浴場業、その他の洗濯・理容・美容・浴場業</t>
  </si>
  <si>
    <t>映画館、興行場（映画館を除く。）・興行団、競輪・競馬等の競走場・競技団、スポーツ施設提供業・公園・遊園地、遊戯場、その他の娯楽</t>
  </si>
  <si>
    <t>写真業、冠婚葬祭業、個人教授業、各種修理業（別掲を除く。）、その他の対個人サービス</t>
  </si>
  <si>
    <t>銑鉄・粗鋼</t>
    <phoneticPr fontId="3"/>
  </si>
  <si>
    <t>鋼材</t>
    <phoneticPr fontId="3"/>
  </si>
  <si>
    <t>電球類</t>
    <phoneticPr fontId="3"/>
  </si>
  <si>
    <t>２次間接効果</t>
    <rPh sb="1" eb="2">
      <t>ジ</t>
    </rPh>
    <rPh sb="2" eb="4">
      <t>カンセツ</t>
    </rPh>
    <rPh sb="4" eb="6">
      <t>コウカ</t>
    </rPh>
    <phoneticPr fontId="4"/>
  </si>
  <si>
    <t>002</t>
    <phoneticPr fontId="3"/>
  </si>
  <si>
    <t>取引基本表（千円）</t>
    <rPh sb="0" eb="2">
      <t>トリヒキ</t>
    </rPh>
    <rPh sb="2" eb="4">
      <t>キホン</t>
    </rPh>
    <rPh sb="4" eb="5">
      <t>ヒョウ</t>
    </rPh>
    <rPh sb="6" eb="7">
      <t>セン</t>
    </rPh>
    <rPh sb="7" eb="8">
      <t>エン</t>
    </rPh>
    <phoneticPr fontId="6"/>
  </si>
  <si>
    <t>(a)+(d)</t>
  </si>
  <si>
    <t>(d)+( e)</t>
  </si>
  <si>
    <t>(a)+(d)+( e)</t>
  </si>
  <si>
    <t>肉用牛</t>
  </si>
  <si>
    <t>豚</t>
  </si>
  <si>
    <t>鶏卵</t>
  </si>
  <si>
    <t>肉鶏</t>
  </si>
  <si>
    <t>移輸出</t>
    <rPh sb="0" eb="1">
      <t>イ</t>
    </rPh>
    <phoneticPr fontId="7"/>
  </si>
  <si>
    <t>最終需要計</t>
  </si>
  <si>
    <t>(控除)移輸入</t>
    <rPh sb="1" eb="3">
      <t>コウジョ</t>
    </rPh>
    <rPh sb="4" eb="5">
      <t>イ</t>
    </rPh>
    <rPh sb="5" eb="7">
      <t>ユニュウ</t>
    </rPh>
    <phoneticPr fontId="7"/>
  </si>
  <si>
    <t>飼料・有機質肥料</t>
  </si>
  <si>
    <t>7000</t>
  </si>
  <si>
    <t>内生部門計</t>
  </si>
  <si>
    <t>雇用者所得</t>
  </si>
  <si>
    <t>粗付加価値部門計</t>
  </si>
  <si>
    <t>( c)=(a)+(b)</t>
    <phoneticPr fontId="3"/>
  </si>
  <si>
    <t>( e)</t>
    <phoneticPr fontId="3"/>
  </si>
  <si>
    <t>商業マージン表需要合計</t>
    <rPh sb="0" eb="2">
      <t>ショウギョウ</t>
    </rPh>
    <rPh sb="6" eb="7">
      <t>ヒョウ</t>
    </rPh>
    <rPh sb="7" eb="9">
      <t>ジュヨウ</t>
    </rPh>
    <rPh sb="9" eb="11">
      <t>ゴウケイ</t>
    </rPh>
    <phoneticPr fontId="4"/>
  </si>
  <si>
    <t>国内貨物運賃表需要合計</t>
    <rPh sb="7" eb="9">
      <t>ジュヨウ</t>
    </rPh>
    <rPh sb="9" eb="11">
      <t>ゴウケイ</t>
    </rPh>
    <phoneticPr fontId="4"/>
  </si>
  <si>
    <t>商業マージン率</t>
    <rPh sb="0" eb="2">
      <t>ショウギョウ</t>
    </rPh>
    <rPh sb="6" eb="7">
      <t>リツ</t>
    </rPh>
    <phoneticPr fontId="4"/>
  </si>
  <si>
    <t>運輸マージン率</t>
    <rPh sb="0" eb="2">
      <t>ウンユ</t>
    </rPh>
    <rPh sb="6" eb="7">
      <t>リツ</t>
    </rPh>
    <phoneticPr fontId="4"/>
  </si>
  <si>
    <r>
      <t>［Ｉ－［Ｉ－Ｍ＾］・Ａ］</t>
    </r>
    <r>
      <rPr>
        <vertAlign val="superscript"/>
        <sz val="9"/>
        <rFont val="HG丸ｺﾞｼｯｸM-PRO"/>
        <family val="3"/>
        <charset val="128"/>
      </rPr>
      <t>-1</t>
    </r>
    <r>
      <rPr>
        <sz val="9"/>
        <rFont val="HG丸ｺﾞｼｯｸM-PRO"/>
        <family val="3"/>
        <charset val="128"/>
      </rPr>
      <t>・［Ｉ－Ｍ＾］</t>
    </r>
    <phoneticPr fontId="6"/>
  </si>
  <si>
    <t>その他の食用作物</t>
    <phoneticPr fontId="3"/>
  </si>
  <si>
    <t>飼料作物、種苗、花き・花木類、葉たばこ、生ゴム（輸入）、綿花（輸入）、他に分類されない非食用耕種作物</t>
    <phoneticPr fontId="3"/>
  </si>
  <si>
    <t>砂糖原料作物、コーヒー豆・カカオ豆（輸入）、その他の飲料用作物、雑穀、他に分類されない食用耕種作物</t>
    <phoneticPr fontId="3"/>
  </si>
  <si>
    <t>非食用作物</t>
    <rPh sb="0" eb="1">
      <t>ヒ</t>
    </rPh>
    <rPh sb="1" eb="3">
      <t>ショクヨウ</t>
    </rPh>
    <rPh sb="3" eb="5">
      <t>サクモツ</t>
    </rPh>
    <phoneticPr fontId="3"/>
  </si>
  <si>
    <t>酪農</t>
    <rPh sb="0" eb="2">
      <t>ラクノウ</t>
    </rPh>
    <phoneticPr fontId="1"/>
  </si>
  <si>
    <t>その他の畜産</t>
    <phoneticPr fontId="3"/>
  </si>
  <si>
    <t>肉鶏</t>
    <phoneticPr fontId="3"/>
  </si>
  <si>
    <t>鶏卵</t>
    <phoneticPr fontId="3"/>
  </si>
  <si>
    <t>豚</t>
    <phoneticPr fontId="3"/>
  </si>
  <si>
    <t>肉用牛</t>
    <phoneticPr fontId="3"/>
  </si>
  <si>
    <t>生乳、その他の酪農生産物</t>
    <phoneticPr fontId="3"/>
  </si>
  <si>
    <t>合成オクタノール・ブタノール、酢酸、二塩化エチレン、アクリロニトリル、エチレングリコール、酢酸ビニルモノマー、その他の脂肪族中間物、合成染料・有機顔料、スチレンモノマー、合成石炭酸、テレフタル酸・ジメチルテレフタレート、カプロラクタム、その他の環式中間物</t>
    <phoneticPr fontId="3"/>
  </si>
  <si>
    <t>家計外消費支出（行）</t>
  </si>
  <si>
    <t>その他所得</t>
  </si>
  <si>
    <t>地域内生産額</t>
  </si>
  <si>
    <t>総固定資本形成（公的）</t>
  </si>
  <si>
    <t>総固定資本形成（民間）</t>
  </si>
  <si>
    <t>-</t>
    <phoneticPr fontId="3"/>
  </si>
  <si>
    <t>家計調査</t>
    <rPh sb="0" eb="2">
      <t>カケイ</t>
    </rPh>
    <rPh sb="2" eb="4">
      <t>チョウサ</t>
    </rPh>
    <phoneticPr fontId="4"/>
  </si>
  <si>
    <t>消費支出</t>
    <rPh sb="0" eb="2">
      <t>ショウヒ</t>
    </rPh>
    <rPh sb="2" eb="4">
      <t>シシュツ</t>
    </rPh>
    <phoneticPr fontId="4"/>
  </si>
  <si>
    <t>可処分所得</t>
    <rPh sb="0" eb="3">
      <t>カショブン</t>
    </rPh>
    <rPh sb="3" eb="5">
      <t>ショトク</t>
    </rPh>
    <phoneticPr fontId="4"/>
  </si>
  <si>
    <t>平均消費性向</t>
    <rPh sb="0" eb="2">
      <t>ヘイキン</t>
    </rPh>
    <rPh sb="2" eb="4">
      <t>ショウヒ</t>
    </rPh>
    <rPh sb="4" eb="6">
      <t>セイコウ</t>
    </rPh>
    <phoneticPr fontId="4"/>
  </si>
  <si>
    <t>2018年</t>
    <rPh sb="4" eb="5">
      <t>ネン</t>
    </rPh>
    <phoneticPr fontId="4"/>
  </si>
  <si>
    <t>2019年</t>
    <rPh sb="4" eb="5">
      <t>ネン</t>
    </rPh>
    <phoneticPr fontId="4"/>
  </si>
  <si>
    <t>2020年</t>
    <rPh sb="4" eb="5">
      <t>ネン</t>
    </rPh>
    <phoneticPr fontId="4"/>
  </si>
  <si>
    <t>購入者価格評価表　国内需要合計</t>
    <rPh sb="0" eb="3">
      <t>コウニュウシャ</t>
    </rPh>
    <rPh sb="9" eb="11">
      <t>コクナイ</t>
    </rPh>
    <rPh sb="11" eb="13">
      <t>ジュヨウ</t>
    </rPh>
    <rPh sb="13" eb="15">
      <t>ゴウケイ</t>
    </rPh>
    <phoneticPr fontId="4"/>
  </si>
  <si>
    <t>経済波及効果フロー図</t>
    <rPh sb="0" eb="2">
      <t>ケイザイ</t>
    </rPh>
    <rPh sb="2" eb="4">
      <t>ハキュウ</t>
    </rPh>
    <rPh sb="4" eb="6">
      <t>コウカ</t>
    </rPh>
    <rPh sb="9" eb="10">
      <t>ズ</t>
    </rPh>
    <phoneticPr fontId="4"/>
  </si>
  <si>
    <t>003</t>
    <phoneticPr fontId="3"/>
  </si>
  <si>
    <t>家具・装備品</t>
    <phoneticPr fontId="3"/>
  </si>
  <si>
    <r>
      <rPr>
        <sz val="14"/>
        <color rgb="FF000000"/>
        <rFont val="HGSｺﾞｼｯｸM"/>
        <family val="3"/>
        <charset val="128"/>
      </rPr>
      <t>　⇒　</t>
    </r>
    <r>
      <rPr>
        <sz val="13.5"/>
        <color rgb="FF000000"/>
        <rFont val="HGSｺﾞｼｯｸM"/>
        <family val="3"/>
        <charset val="128"/>
      </rPr>
      <t>粗付加価値誘発額</t>
    </r>
    <r>
      <rPr>
        <sz val="6"/>
        <color rgb="FF000000"/>
        <rFont val="HGSｺﾞｼｯｸM"/>
        <family val="3"/>
        <charset val="128"/>
      </rPr>
      <t>※</t>
    </r>
    <r>
      <rPr>
        <sz val="13.5"/>
        <color rgb="FF000000"/>
        <rFont val="HGSｺﾞｼｯｸM"/>
        <family val="3"/>
        <charset val="128"/>
      </rPr>
      <t>が</t>
    </r>
    <rPh sb="3" eb="4">
      <t>ソ</t>
    </rPh>
    <rPh sb="4" eb="6">
      <t>フカ</t>
    </rPh>
    <rPh sb="6" eb="8">
      <t>カチ</t>
    </rPh>
    <rPh sb="8" eb="10">
      <t>ユウハツ</t>
    </rPh>
    <rPh sb="10" eb="11">
      <t>ガク</t>
    </rPh>
    <phoneticPr fontId="3"/>
  </si>
  <si>
    <t>産業連関分析は「産業連関表における経済波及効果分析の前提と利用上の注意」にあるような特性があるほか、仮定の置き方や設定により分析結果が異なる場合があります。
また、このツールは各部門に需要が発生した際の生産による波及効果を計算するものとなっており、所得の増加など他の分析に用いられることを想定しておりません。
本分析ツールでの分析結果の使用に当たりましては、上記の点及び次の「産業連関表における経済波及効果分析の前提と利用上の注意」に十分ご注意いただきますようお願いします。
○本分析ツールの分析結果は、分析者である利用者の責任において利用してください。
○利用者の皆様に通知することなく、本分析ツールは、内容の変更等を行うことがあります。</t>
    <rPh sb="183" eb="184">
      <t>オヨ</t>
    </rPh>
    <rPh sb="185" eb="186">
      <t>ツギ</t>
    </rPh>
    <phoneticPr fontId="3"/>
  </si>
  <si>
    <t>◇「代表的な財・サービス例」もしくは「187部門」欄のフィルターで任意の語句を入力して検索し、「阿久根市部門」の中から該当する産業部門を選択してください。</t>
    <rPh sb="2" eb="4">
      <t>ダイヒョウ</t>
    </rPh>
    <rPh sb="4" eb="5">
      <t>テキ</t>
    </rPh>
    <rPh sb="6" eb="7">
      <t>ザイ</t>
    </rPh>
    <rPh sb="12" eb="13">
      <t>レイ</t>
    </rPh>
    <rPh sb="22" eb="24">
      <t>ブモン</t>
    </rPh>
    <rPh sb="25" eb="26">
      <t>ラン</t>
    </rPh>
    <rPh sb="33" eb="35">
      <t>ニンイ</t>
    </rPh>
    <rPh sb="36" eb="38">
      <t>ゴク</t>
    </rPh>
    <rPh sb="39" eb="41">
      <t>ニュウリョク</t>
    </rPh>
    <rPh sb="43" eb="45">
      <t>ケンサク</t>
    </rPh>
    <rPh sb="52" eb="54">
      <t>ブモン</t>
    </rPh>
    <rPh sb="56" eb="57">
      <t>ナカ</t>
    </rPh>
    <rPh sb="59" eb="61">
      <t>ガイトウ</t>
    </rPh>
    <rPh sb="63" eb="65">
      <t>サンギョウ</t>
    </rPh>
    <rPh sb="65" eb="67">
      <t>ブモン</t>
    </rPh>
    <rPh sb="68" eb="70">
      <t>センタク</t>
    </rPh>
    <phoneticPr fontId="1"/>
  </si>
  <si>
    <t>阿久根市
連関表
自給率</t>
    <rPh sb="5" eb="7">
      <t>レンカン</t>
    </rPh>
    <rPh sb="7" eb="8">
      <t>ヒョウ</t>
    </rPh>
    <rPh sb="9" eb="12">
      <t>ジキュウリツ</t>
    </rPh>
    <phoneticPr fontId="3"/>
  </si>
  <si>
    <t>農業サービス（獣医業を除く。）</t>
    <phoneticPr fontId="3"/>
  </si>
  <si>
    <t>獣医業</t>
    <phoneticPr fontId="3"/>
  </si>
  <si>
    <t xml:space="preserve">◇購入者価格と生産者価格：消費者が通常、お店で購入するときの価格で、流通コスト（商業マージン、運輸マージン）を含みます。生産者と消費者が直接取引することは少なく、一般的に商業・運輸部門を介して取引が行われるため、通常の分析では購入者価格を使用します。
産業連関表は生産者価格で作成されているため、生産者価格に揃える必要があります。本分析ツールでは、「③入力」の２の購入者価格に入力すると、自動的に、流通コストをそれぞれ商業部門・運輸部門に計上し、生産者価格に直します（これを「マージンの皮ハギ」と言います）。
◇自給率：自給率は「その産業で使う材料・サービスを阿久根市内で調達できている割合」です。足りない分は他の地域から移入・輸入しています。産業連関表から算出されます。
◇消費転換率：雇用者が受けた報酬のうち、消費に回る額の割合。総務省の家計調査による消費性向（＝消費支出÷可処分所得）を利用します。
◇生産誘発額：最終需要を賄うために直接･間接に誘発された市内生産額。
◇粗付加価値誘発額：粗付加価値とは生産活動によって新たに付加された価値で､雇用者所得､営業余剰､資本減耗引当などから構成される。粗付価値誘発額は生産が誘発されることに伴って誘発される粗付加価値の額。市民経済計算でいうGDP（市内総生産）は粗付加価値額-家計外消費支出（企業の旅費や福利厚生費などの消費）であり、経済波及効果に関する報道で「○○は○○億円のGDP押し上げ効果」というと、この粗付加価値誘発額を示す場合が多いです。
◇雇用者所得誘発額：雇用者所得とは民間や政府等の雇用者に対して労働の報酬として支払われる現金､現物のいっさいの所得。雇用者所得誘発額は生産が誘発されることに伴って誘発される雇用者所得の額。
◇就業者誘発数：最終需要が変化した結果、各産業の就業者数が何人変化するかを計測する。産業連関分析においては、現実の人数の増加ではなく、人数で計測される「労働量」の変化を表します。
</t>
    <rPh sb="1" eb="4">
      <t>コウニュウシャ</t>
    </rPh>
    <rPh sb="4" eb="6">
      <t>カカク</t>
    </rPh>
    <rPh sb="7" eb="10">
      <t>セイサンシャ</t>
    </rPh>
    <rPh sb="10" eb="12">
      <t>カカク</t>
    </rPh>
    <rPh sb="13" eb="16">
      <t>ショウヒシャ</t>
    </rPh>
    <rPh sb="17" eb="19">
      <t>ツウジョウ</t>
    </rPh>
    <rPh sb="21" eb="22">
      <t>ミセ</t>
    </rPh>
    <rPh sb="23" eb="25">
      <t>コウニュウ</t>
    </rPh>
    <rPh sb="30" eb="32">
      <t>カカク</t>
    </rPh>
    <rPh sb="34" eb="36">
      <t>リュウツウ</t>
    </rPh>
    <rPh sb="40" eb="42">
      <t>ショウギョウ</t>
    </rPh>
    <rPh sb="47" eb="49">
      <t>ウンユ</t>
    </rPh>
    <rPh sb="55" eb="56">
      <t>フク</t>
    </rPh>
    <rPh sb="60" eb="63">
      <t>セイサンシャ</t>
    </rPh>
    <rPh sb="64" eb="67">
      <t>ショウヒシャ</t>
    </rPh>
    <rPh sb="68" eb="70">
      <t>チョクセツ</t>
    </rPh>
    <rPh sb="70" eb="72">
      <t>トリヒキ</t>
    </rPh>
    <rPh sb="77" eb="78">
      <t>スク</t>
    </rPh>
    <rPh sb="81" eb="84">
      <t>イッパンテキ</t>
    </rPh>
    <rPh sb="85" eb="87">
      <t>ショウギョウ</t>
    </rPh>
    <rPh sb="88" eb="90">
      <t>ウンユ</t>
    </rPh>
    <rPh sb="90" eb="92">
      <t>ブモン</t>
    </rPh>
    <rPh sb="93" eb="94">
      <t>カイ</t>
    </rPh>
    <rPh sb="96" eb="98">
      <t>トリヒキ</t>
    </rPh>
    <rPh sb="99" eb="100">
      <t>オコナ</t>
    </rPh>
    <rPh sb="106" eb="108">
      <t>ツウジョウ</t>
    </rPh>
    <rPh sb="109" eb="111">
      <t>ブンセキ</t>
    </rPh>
    <rPh sb="113" eb="116">
      <t>コウニュウシャ</t>
    </rPh>
    <rPh sb="116" eb="118">
      <t>カカク</t>
    </rPh>
    <rPh sb="119" eb="121">
      <t>シヨウ</t>
    </rPh>
    <rPh sb="126" eb="128">
      <t>サンギョウ</t>
    </rPh>
    <rPh sb="128" eb="130">
      <t>レンカン</t>
    </rPh>
    <rPh sb="130" eb="131">
      <t>ヒョウ</t>
    </rPh>
    <rPh sb="132" eb="135">
      <t>セイサンシャ</t>
    </rPh>
    <rPh sb="135" eb="137">
      <t>カカク</t>
    </rPh>
    <rPh sb="138" eb="140">
      <t>サクセイ</t>
    </rPh>
    <rPh sb="148" eb="151">
      <t>セイサンシャ</t>
    </rPh>
    <rPh sb="151" eb="153">
      <t>カカク</t>
    </rPh>
    <rPh sb="154" eb="155">
      <t>ソロ</t>
    </rPh>
    <rPh sb="157" eb="159">
      <t>ヒツヨウ</t>
    </rPh>
    <rPh sb="165" eb="166">
      <t>ホン</t>
    </rPh>
    <rPh sb="166" eb="168">
      <t>ブンセキ</t>
    </rPh>
    <rPh sb="176" eb="178">
      <t>ニュウリョク</t>
    </rPh>
    <rPh sb="182" eb="185">
      <t>コウニュウシャ</t>
    </rPh>
    <rPh sb="185" eb="187">
      <t>カカク</t>
    </rPh>
    <rPh sb="188" eb="190">
      <t>ニュウリョク</t>
    </rPh>
    <rPh sb="194" eb="197">
      <t>ジドウテキ</t>
    </rPh>
    <rPh sb="199" eb="201">
      <t>リュウツウ</t>
    </rPh>
    <rPh sb="209" eb="211">
      <t>ショウギョウ</t>
    </rPh>
    <rPh sb="211" eb="213">
      <t>ブモン</t>
    </rPh>
    <rPh sb="214" eb="216">
      <t>ウンユ</t>
    </rPh>
    <rPh sb="216" eb="218">
      <t>ブモン</t>
    </rPh>
    <rPh sb="219" eb="221">
      <t>ケイジョウ</t>
    </rPh>
    <rPh sb="223" eb="226">
      <t>セイサンシャ</t>
    </rPh>
    <rPh sb="226" eb="228">
      <t>カカク</t>
    </rPh>
    <rPh sb="229" eb="230">
      <t>ナオ</t>
    </rPh>
    <rPh sb="243" eb="244">
      <t>カワ</t>
    </rPh>
    <rPh sb="248" eb="249">
      <t>イ</t>
    </rPh>
    <rPh sb="333" eb="335">
      <t>サンギョウ</t>
    </rPh>
    <rPh sb="335" eb="337">
      <t>レンカン</t>
    </rPh>
    <rPh sb="337" eb="338">
      <t>ヒョウ</t>
    </rPh>
    <rPh sb="340" eb="342">
      <t>サンシュツ</t>
    </rPh>
    <rPh sb="350" eb="352">
      <t>ショウヒ</t>
    </rPh>
    <rPh sb="352" eb="354">
      <t>テンカン</t>
    </rPh>
    <rPh sb="354" eb="355">
      <t>リツ</t>
    </rPh>
    <rPh sb="356" eb="359">
      <t>コヨウシャ</t>
    </rPh>
    <rPh sb="360" eb="361">
      <t>ウ</t>
    </rPh>
    <rPh sb="363" eb="365">
      <t>ホウシュウ</t>
    </rPh>
    <rPh sb="369" eb="371">
      <t>ショウヒ</t>
    </rPh>
    <rPh sb="372" eb="373">
      <t>マワ</t>
    </rPh>
    <rPh sb="374" eb="375">
      <t>ガク</t>
    </rPh>
    <rPh sb="376" eb="378">
      <t>ワリアイ</t>
    </rPh>
    <rPh sb="379" eb="382">
      <t>ソウムショウ</t>
    </rPh>
    <rPh sb="383" eb="385">
      <t>カケイ</t>
    </rPh>
    <rPh sb="385" eb="387">
      <t>チョウサ</t>
    </rPh>
    <rPh sb="390" eb="392">
      <t>ショウヒ</t>
    </rPh>
    <rPh sb="392" eb="394">
      <t>セイコウ</t>
    </rPh>
    <rPh sb="396" eb="398">
      <t>ショウヒ</t>
    </rPh>
    <rPh sb="398" eb="400">
      <t>シシュツ</t>
    </rPh>
    <rPh sb="401" eb="404">
      <t>カショブン</t>
    </rPh>
    <rPh sb="404" eb="406">
      <t>ショトク</t>
    </rPh>
    <rPh sb="408" eb="410">
      <t>リヨウ</t>
    </rPh>
    <rPh sb="553" eb="555">
      <t>ケイザイ</t>
    </rPh>
    <rPh sb="555" eb="557">
      <t>ケイサン</t>
    </rPh>
    <rPh sb="566" eb="569">
      <t>ソウセイサン</t>
    </rPh>
    <rPh sb="571" eb="572">
      <t>ソ</t>
    </rPh>
    <rPh sb="572" eb="574">
      <t>フカ</t>
    </rPh>
    <rPh sb="574" eb="576">
      <t>カチ</t>
    </rPh>
    <rPh sb="576" eb="577">
      <t>ガク</t>
    </rPh>
    <rPh sb="578" eb="580">
      <t>カケイ</t>
    </rPh>
    <rPh sb="580" eb="581">
      <t>ガイ</t>
    </rPh>
    <rPh sb="581" eb="583">
      <t>ショウヒ</t>
    </rPh>
    <rPh sb="583" eb="585">
      <t>シシュツ</t>
    </rPh>
    <rPh sb="586" eb="588">
      <t>キギョウ</t>
    </rPh>
    <rPh sb="589" eb="591">
      <t>リョヒ</t>
    </rPh>
    <rPh sb="592" eb="594">
      <t>フクリ</t>
    </rPh>
    <rPh sb="594" eb="597">
      <t>コウセイヒ</t>
    </rPh>
    <rPh sb="600" eb="602">
      <t>ショウヒ</t>
    </rPh>
    <rPh sb="607" eb="609">
      <t>ケイザイ</t>
    </rPh>
    <rPh sb="609" eb="611">
      <t>ハキュウ</t>
    </rPh>
    <rPh sb="611" eb="613">
      <t>コウカ</t>
    </rPh>
    <rPh sb="614" eb="615">
      <t>カン</t>
    </rPh>
    <rPh sb="617" eb="619">
      <t>ホウドウ</t>
    </rPh>
    <rPh sb="626" eb="628">
      <t>オクエン</t>
    </rPh>
    <rPh sb="632" eb="633">
      <t>オ</t>
    </rPh>
    <rPh sb="634" eb="635">
      <t>ア</t>
    </rPh>
    <rPh sb="636" eb="638">
      <t>コウカ</t>
    </rPh>
    <rPh sb="646" eb="647">
      <t>ソ</t>
    </rPh>
    <rPh sb="647" eb="649">
      <t>フカ</t>
    </rPh>
    <rPh sb="649" eb="651">
      <t>カチ</t>
    </rPh>
    <rPh sb="651" eb="653">
      <t>ユウハツ</t>
    </rPh>
    <rPh sb="653" eb="654">
      <t>ガク</t>
    </rPh>
    <rPh sb="655" eb="656">
      <t>シメ</t>
    </rPh>
    <rPh sb="657" eb="659">
      <t>バアイ</t>
    </rPh>
    <rPh sb="660" eb="661">
      <t>オオ</t>
    </rPh>
    <rPh sb="771" eb="773">
      <t>サイシュウ</t>
    </rPh>
    <rPh sb="773" eb="775">
      <t>ジュヨウ</t>
    </rPh>
    <rPh sb="776" eb="778">
      <t>ヘンカ</t>
    </rPh>
    <rPh sb="780" eb="782">
      <t>ケッカ</t>
    </rPh>
    <rPh sb="783" eb="784">
      <t>カク</t>
    </rPh>
    <rPh sb="784" eb="786">
      <t>サンギョウ</t>
    </rPh>
    <rPh sb="787" eb="790">
      <t>シュウギョウシャ</t>
    </rPh>
    <rPh sb="790" eb="791">
      <t>スウ</t>
    </rPh>
    <rPh sb="805" eb="807">
      <t>サンギョウ</t>
    </rPh>
    <rPh sb="807" eb="809">
      <t>レンカン</t>
    </rPh>
    <rPh sb="809" eb="811">
      <t>ブンセキ</t>
    </rPh>
    <rPh sb="817" eb="819">
      <t>ゲンジツ</t>
    </rPh>
    <rPh sb="820" eb="822">
      <t>ニンズウ</t>
    </rPh>
    <rPh sb="823" eb="825">
      <t>ゾウカ</t>
    </rPh>
    <rPh sb="830" eb="832">
      <t>ニンズウ</t>
    </rPh>
    <rPh sb="833" eb="835">
      <t>ケイソク</t>
    </rPh>
    <rPh sb="839" eb="841">
      <t>ロウドウ</t>
    </rPh>
    <rPh sb="841" eb="842">
      <t>リョウ</t>
    </rPh>
    <rPh sb="844" eb="846">
      <t>ヘンカ</t>
    </rPh>
    <rPh sb="847" eb="848">
      <t>アラワ</t>
    </rPh>
    <phoneticPr fontId="3"/>
  </si>
  <si>
    <t>消費・投資が発生した産業の「購入者価格」列にその額を入力してください（単位は千円）。「市内産・市外産の区別が不明なもの」に入力した場合で、自給率(注)を変更したい場合は「自給率」列に（自給率50％のときは0.5、100％のときは1のように）入力してください。
(注)自給率は、「その産業で使う材料・サービスを阿久根市内で調達できている割合」です。足りない分は他の地域から移入・輸入しています。</t>
    <rPh sb="61" eb="63">
      <t>ニュウリョク</t>
    </rPh>
    <rPh sb="65" eb="67">
      <t>バアイ</t>
    </rPh>
    <rPh sb="69" eb="72">
      <t>ジキュウリツ</t>
    </rPh>
    <rPh sb="73" eb="74">
      <t>チュウ</t>
    </rPh>
    <rPh sb="76" eb="78">
      <t>ヘンコウ</t>
    </rPh>
    <rPh sb="81" eb="83">
      <t>バアイ</t>
    </rPh>
    <rPh sb="85" eb="88">
      <t>ジキュウリツ</t>
    </rPh>
    <rPh sb="89" eb="90">
      <t>レツ</t>
    </rPh>
    <rPh sb="92" eb="95">
      <t>ジキュウリツ</t>
    </rPh>
    <rPh sb="120" eb="122">
      <t>ニュウリョク</t>
    </rPh>
    <phoneticPr fontId="4"/>
  </si>
  <si>
    <t>全て市内産によるもの</t>
    <rPh sb="0" eb="1">
      <t>スベ</t>
    </rPh>
    <rPh sb="4" eb="5">
      <t>サン</t>
    </rPh>
    <phoneticPr fontId="3"/>
  </si>
  <si>
    <t>※粗付加価値額－家計外消費支出＝市内総生産（GDP）</t>
    <rPh sb="18" eb="21">
      <t>ソウセイサン</t>
    </rPh>
    <phoneticPr fontId="3"/>
  </si>
  <si>
    <t>全て市内産
（購入者価格）</t>
    <rPh sb="0" eb="1">
      <t>スベ</t>
    </rPh>
    <rPh sb="4" eb="5">
      <t>サン</t>
    </rPh>
    <rPh sb="7" eb="10">
      <t>コウニュウシャ</t>
    </rPh>
    <rPh sb="10" eb="12">
      <t>カカク</t>
    </rPh>
    <phoneticPr fontId="4"/>
  </si>
  <si>
    <t>市内産・市外産の区別が不明なもの
（購入者価格）</t>
    <rPh sb="2" eb="3">
      <t>サン</t>
    </rPh>
    <rPh sb="6" eb="7">
      <t>サン</t>
    </rPh>
    <rPh sb="8" eb="10">
      <t>クベツ</t>
    </rPh>
    <rPh sb="11" eb="13">
      <t>フメイ</t>
    </rPh>
    <rPh sb="18" eb="21">
      <t>コウニュウシャ</t>
    </rPh>
    <rPh sb="21" eb="23">
      <t>カカク</t>
    </rPh>
    <phoneticPr fontId="4"/>
  </si>
  <si>
    <t>全て市内産
（生産者価格）</t>
    <rPh sb="0" eb="1">
      <t>スベ</t>
    </rPh>
    <rPh sb="4" eb="5">
      <t>サン</t>
    </rPh>
    <rPh sb="7" eb="9">
      <t>セイサン</t>
    </rPh>
    <rPh sb="9" eb="10">
      <t>シャ</t>
    </rPh>
    <rPh sb="10" eb="12">
      <t>カカク</t>
    </rPh>
    <phoneticPr fontId="4"/>
  </si>
  <si>
    <t>×市内自給率</t>
    <rPh sb="3" eb="6">
      <t>ジキュウリツ</t>
    </rPh>
    <phoneticPr fontId="4"/>
  </si>
  <si>
    <t>市内最終需要増加額＝（直接効果）</t>
    <rPh sb="2" eb="4">
      <t>サイシュウ</t>
    </rPh>
    <rPh sb="4" eb="6">
      <t>ジュヨウ</t>
    </rPh>
    <rPh sb="6" eb="8">
      <t>ゾウカ</t>
    </rPh>
    <rPh sb="8" eb="9">
      <t>ガク</t>
    </rPh>
    <rPh sb="11" eb="13">
      <t>チョクセツ</t>
    </rPh>
    <rPh sb="13" eb="15">
      <t>コウカ</t>
    </rPh>
    <phoneticPr fontId="4"/>
  </si>
  <si>
    <t>市内需要額</t>
    <rPh sb="2" eb="4">
      <t>ジュヨウ</t>
    </rPh>
    <rPh sb="4" eb="5">
      <t>ガク</t>
    </rPh>
    <phoneticPr fontId="4"/>
  </si>
  <si>
    <t>市外流出分</t>
    <rPh sb="2" eb="4">
      <t>リュウシュツ</t>
    </rPh>
    <rPh sb="4" eb="5">
      <t>ブン</t>
    </rPh>
    <phoneticPr fontId="4"/>
  </si>
  <si>
    <t>市内民間消費支出額</t>
    <rPh sb="2" eb="4">
      <t>ミンカン</t>
    </rPh>
    <rPh sb="4" eb="6">
      <t>ショウヒ</t>
    </rPh>
    <rPh sb="6" eb="8">
      <t>シシュツ</t>
    </rPh>
    <rPh sb="8" eb="9">
      <t>ガク</t>
    </rPh>
    <phoneticPr fontId="4"/>
  </si>
  <si>
    <t>全て市産品</t>
    <rPh sb="0" eb="1">
      <t>スベ</t>
    </rPh>
    <rPh sb="3" eb="5">
      <t>サンピン</t>
    </rPh>
    <phoneticPr fontId="3"/>
  </si>
  <si>
    <t>市内産・市外産の区別不明</t>
  </si>
  <si>
    <t>市産品需要増加額</t>
    <rPh sb="1" eb="3">
      <t>サンピン</t>
    </rPh>
    <rPh sb="3" eb="5">
      <t>ジュヨウ</t>
    </rPh>
    <rPh sb="5" eb="7">
      <t>ゾウカ</t>
    </rPh>
    <rPh sb="7" eb="8">
      <t>ガク</t>
    </rPh>
    <phoneticPr fontId="3"/>
  </si>
  <si>
    <t>市内需要額</t>
    <rPh sb="2" eb="4">
      <t>ジュヨウ</t>
    </rPh>
    <rPh sb="4" eb="5">
      <t>ガク</t>
    </rPh>
    <phoneticPr fontId="3"/>
  </si>
  <si>
    <t>市内民間消費支出額</t>
    <rPh sb="2" eb="4">
      <t>ミンカン</t>
    </rPh>
    <rPh sb="4" eb="6">
      <t>ショウヒ</t>
    </rPh>
    <rPh sb="6" eb="9">
      <t>シシュツガク</t>
    </rPh>
    <phoneticPr fontId="3"/>
  </si>
  <si>
    <t>市内最終需要計</t>
  </si>
  <si>
    <t>市内需要合計</t>
  </si>
  <si>
    <t>市内生産額</t>
  </si>
  <si>
    <t>移入ベクトル（移輸入／市内需要合計）</t>
    <rPh sb="5" eb="6">
      <t>イ</t>
    </rPh>
    <rPh sb="6" eb="8">
      <t>ユニュウ</t>
    </rPh>
    <rPh sb="11" eb="13">
      <t>ジュヨウ</t>
    </rPh>
    <rPh sb="13" eb="15">
      <t>ゴウケイ</t>
    </rPh>
    <phoneticPr fontId="4"/>
  </si>
  <si>
    <t>１．「③入力」に分析テーマを入力します。
「③入力」の1に分析テーマを入力してください。入力したテーマは、「④結果」及び「⑤フロー」に表示されます。
２．「③入力」に需要額を入力します。
「③入力」の2の該当する産業に需要額を入力してください。
例えば、阿久根市産農産物の売上が新たに１千万円増加した場合の経済波及効果を調べるには、農産物が該当する産業＝「耕種農業」行の「購入者価格、全て市内産によるもの」列の交差するセルに「10,000」と入力します（全て阿久根市産かどうか分からない場合は「購入者価格、市内産・市外産の区別が不明なもの」列に入力します）。
３．消費転換率を選択します。
「③入力」の3の消費転換率を選択してください。2014年から2018年までの単年データと平均値データを用意していますので、プルダウンで選択します（選択しない場合は、平均値データが使用されます）。
消費転換率は、需要増加によって当該産業の雇用者の所得が増加し、それがどの程度消費に回るのかを示すもので、2次間接効果を算出するために必要な係数です。
消費転換率は総務省の家計調査年報（家計収支編）より取得します（鹿児島市の値）。
入力は以上です。「④結果」で経済波及効果を確認してください。</t>
    <rPh sb="4" eb="6">
      <t>ニュウリョク</t>
    </rPh>
    <rPh sb="23" eb="25">
      <t>ニュウリョク</t>
    </rPh>
    <rPh sb="102" eb="104">
      <t>ニュウリョク</t>
    </rPh>
    <rPh sb="108" eb="110">
      <t>ガイトウ</t>
    </rPh>
    <rPh sb="112" eb="114">
      <t>サンギョウ</t>
    </rPh>
    <rPh sb="115" eb="117">
      <t>ジュヨウ</t>
    </rPh>
    <rPh sb="117" eb="118">
      <t>ガク</t>
    </rPh>
    <rPh sb="119" eb="121">
      <t>ニュウリョク</t>
    </rPh>
    <rPh sb="129" eb="130">
      <t>タト</t>
    </rPh>
    <rPh sb="137" eb="138">
      <t>サン</t>
    </rPh>
    <rPh sb="138" eb="141">
      <t>ノウサンブツ</t>
    </rPh>
    <rPh sb="142" eb="144">
      <t>ウリアゲ</t>
    </rPh>
    <rPh sb="145" eb="146">
      <t>アラ</t>
    </rPh>
    <rPh sb="149" eb="152">
      <t>センマンエン</t>
    </rPh>
    <rPh sb="152" eb="154">
      <t>ゾウカ</t>
    </rPh>
    <rPh sb="156" eb="158">
      <t>バアイ</t>
    </rPh>
    <rPh sb="159" eb="161">
      <t>ケイザイ</t>
    </rPh>
    <rPh sb="161" eb="163">
      <t>ハキュウ</t>
    </rPh>
    <rPh sb="163" eb="165">
      <t>コウカ</t>
    </rPh>
    <rPh sb="166" eb="167">
      <t>シラ</t>
    </rPh>
    <rPh sb="172" eb="175">
      <t>ノウサンブツ</t>
    </rPh>
    <rPh sb="176" eb="178">
      <t>ガイトウ</t>
    </rPh>
    <rPh sb="180" eb="182">
      <t>サンギョウ</t>
    </rPh>
    <rPh sb="184" eb="186">
      <t>コウシュ</t>
    </rPh>
    <rPh sb="186" eb="188">
      <t>ノウギョウ</t>
    </rPh>
    <rPh sb="189" eb="190">
      <t>ギョウ</t>
    </rPh>
    <rPh sb="192" eb="195">
      <t>コウニュウシャ</t>
    </rPh>
    <rPh sb="195" eb="197">
      <t>カカク</t>
    </rPh>
    <rPh sb="198" eb="199">
      <t>スベ</t>
    </rPh>
    <rPh sb="200" eb="201">
      <t>シ</t>
    </rPh>
    <rPh sb="202" eb="203">
      <t>サン</t>
    </rPh>
    <rPh sb="209" eb="210">
      <t>レツ</t>
    </rPh>
    <rPh sb="211" eb="213">
      <t>コウサ</t>
    </rPh>
    <rPh sb="227" eb="229">
      <t>ニュウリョク</t>
    </rPh>
    <rPh sb="233" eb="234">
      <t>スベ</t>
    </rPh>
    <rPh sb="239" eb="240">
      <t>サン</t>
    </rPh>
    <rPh sb="244" eb="245">
      <t>ワ</t>
    </rPh>
    <rPh sb="249" eb="251">
      <t>バアイ</t>
    </rPh>
    <rPh sb="253" eb="256">
      <t>コウニュウシャ</t>
    </rPh>
    <rPh sb="256" eb="258">
      <t>カカク</t>
    </rPh>
    <rPh sb="259" eb="260">
      <t>シ</t>
    </rPh>
    <rPh sb="261" eb="262">
      <t>サン</t>
    </rPh>
    <rPh sb="263" eb="264">
      <t>シ</t>
    </rPh>
    <rPh sb="265" eb="266">
      <t>サン</t>
    </rPh>
    <rPh sb="267" eb="269">
      <t>クベツ</t>
    </rPh>
    <rPh sb="270" eb="272">
      <t>フメイ</t>
    </rPh>
    <rPh sb="276" eb="277">
      <t>レツ</t>
    </rPh>
    <rPh sb="278" eb="280">
      <t>ニュウリョク</t>
    </rPh>
    <rPh sb="302" eb="304">
      <t>ショウヒ</t>
    </rPh>
    <rPh sb="304" eb="306">
      <t>テンカン</t>
    </rPh>
    <rPh sb="306" eb="307">
      <t>リツ</t>
    </rPh>
    <rPh sb="317" eb="319">
      <t>ニュウリョク</t>
    </rPh>
    <rPh sb="323" eb="325">
      <t>ショウヒ</t>
    </rPh>
    <rPh sb="325" eb="327">
      <t>テンカン</t>
    </rPh>
    <rPh sb="327" eb="328">
      <t>リツ</t>
    </rPh>
    <rPh sb="329" eb="331">
      <t>センタク</t>
    </rPh>
    <rPh sb="342" eb="343">
      <t>ネン</t>
    </rPh>
    <rPh sb="349" eb="350">
      <t>ネン</t>
    </rPh>
    <rPh sb="353" eb="355">
      <t>タンネン</t>
    </rPh>
    <rPh sb="359" eb="361">
      <t>ヘイキン</t>
    </rPh>
    <rPh sb="361" eb="362">
      <t>チ</t>
    </rPh>
    <rPh sb="366" eb="368">
      <t>ヨウイ</t>
    </rPh>
    <rPh sb="382" eb="384">
      <t>センタク</t>
    </rPh>
    <rPh sb="388" eb="390">
      <t>センタク</t>
    </rPh>
    <rPh sb="393" eb="395">
      <t>バアイ</t>
    </rPh>
    <rPh sb="397" eb="400">
      <t>ヘイキンチ</t>
    </rPh>
    <rPh sb="404" eb="406">
      <t>シヨウ</t>
    </rPh>
    <rPh sb="413" eb="415">
      <t>ショウヒ</t>
    </rPh>
    <rPh sb="415" eb="417">
      <t>テンカン</t>
    </rPh>
    <rPh sb="417" eb="418">
      <t>リツ</t>
    </rPh>
    <rPh sb="422" eb="424">
      <t>ゾウカ</t>
    </rPh>
    <rPh sb="428" eb="430">
      <t>トウガイ</t>
    </rPh>
    <rPh sb="430" eb="432">
      <t>サンギョウ</t>
    </rPh>
    <rPh sb="433" eb="436">
      <t>コヨウシャ</t>
    </rPh>
    <rPh sb="437" eb="439">
      <t>ショトク</t>
    </rPh>
    <rPh sb="440" eb="442">
      <t>ゾウカ</t>
    </rPh>
    <rPh sb="449" eb="451">
      <t>テイド</t>
    </rPh>
    <rPh sb="454" eb="455">
      <t>マワ</t>
    </rPh>
    <rPh sb="459" eb="460">
      <t>シメ</t>
    </rPh>
    <rPh sb="466" eb="467">
      <t>ジ</t>
    </rPh>
    <rPh sb="467" eb="469">
      <t>カンセツ</t>
    </rPh>
    <rPh sb="469" eb="471">
      <t>コウカ</t>
    </rPh>
    <rPh sb="472" eb="474">
      <t>サンシュツ</t>
    </rPh>
    <rPh sb="479" eb="481">
      <t>ヒツヨウ</t>
    </rPh>
    <rPh sb="482" eb="484">
      <t>ケイスウ</t>
    </rPh>
    <rPh sb="488" eb="490">
      <t>ショウヒ</t>
    </rPh>
    <rPh sb="490" eb="492">
      <t>テンカン</t>
    </rPh>
    <rPh sb="492" eb="493">
      <t>リツ</t>
    </rPh>
    <rPh sb="494" eb="497">
      <t>ソウムショウ</t>
    </rPh>
    <rPh sb="498" eb="500">
      <t>カケイ</t>
    </rPh>
    <rPh sb="500" eb="502">
      <t>チョウサ</t>
    </rPh>
    <rPh sb="502" eb="504">
      <t>ネンポウ</t>
    </rPh>
    <rPh sb="505" eb="507">
      <t>カケイ</t>
    </rPh>
    <rPh sb="507" eb="509">
      <t>シュウシ</t>
    </rPh>
    <rPh sb="509" eb="510">
      <t>ヘン</t>
    </rPh>
    <rPh sb="513" eb="515">
      <t>シュトク</t>
    </rPh>
    <rPh sb="524" eb="525">
      <t>アタイ</t>
    </rPh>
    <rPh sb="543" eb="545">
      <t>ニュウリョク</t>
    </rPh>
    <rPh sb="546" eb="548">
      <t>イジョウ</t>
    </rPh>
    <rPh sb="553" eb="555">
      <t>ケッカ</t>
    </rPh>
    <rPh sb="557" eb="559">
      <t>ケイザイ</t>
    </rPh>
    <rPh sb="559" eb="561">
      <t>ハキュウ</t>
    </rPh>
    <rPh sb="561" eb="563">
      <t>コウカ</t>
    </rPh>
    <rPh sb="564" eb="566">
      <t>カクニン</t>
    </rPh>
    <phoneticPr fontId="3"/>
  </si>
  <si>
    <t>鹿児島市消費転換率</t>
  </si>
  <si>
    <t>2021年</t>
    <rPh sb="4" eb="5">
      <t>ネン</t>
    </rPh>
    <phoneticPr fontId="4"/>
  </si>
  <si>
    <t>2022年</t>
    <rPh sb="4" eb="5">
      <t>ネン</t>
    </rPh>
    <phoneticPr fontId="4"/>
  </si>
  <si>
    <t>消費転換率（消費支出÷可処分所得）を下表から選び、プルダウンで選択してください。選択しない場合は、5か年平均が適用されます。
※総務省「家計調査」より。</t>
    <phoneticPr fontId="3"/>
  </si>
  <si>
    <t>マージン率（2015年全国表より）</t>
    <rPh sb="4" eb="5">
      <t>リツ</t>
    </rPh>
    <rPh sb="10" eb="11">
      <t>ネン</t>
    </rPh>
    <rPh sb="11" eb="13">
      <t>ゼンコク</t>
    </rPh>
    <rPh sb="13" eb="14">
      <t>ヒョウ</t>
    </rPh>
    <phoneticPr fontId="4"/>
  </si>
  <si>
    <t>の経済波及効果（概要）</t>
    <rPh sb="8" eb="10">
      <t>ガイヨウ</t>
    </rPh>
    <phoneticPr fontId="3"/>
  </si>
  <si>
    <t>市内産・市外産の区別が不明なもの</t>
    <phoneticPr fontId="3"/>
  </si>
  <si>
    <t>039</t>
    <phoneticPr fontId="4"/>
  </si>
  <si>
    <t>040</t>
    <phoneticPr fontId="4"/>
  </si>
  <si>
    <t>041</t>
    <phoneticPr fontId="4"/>
  </si>
  <si>
    <t>042</t>
    <phoneticPr fontId="4"/>
  </si>
  <si>
    <t>043</t>
    <phoneticPr fontId="4"/>
  </si>
  <si>
    <t>044</t>
    <phoneticPr fontId="4"/>
  </si>
  <si>
    <t>045</t>
    <phoneticPr fontId="4"/>
  </si>
  <si>
    <t>046</t>
    <phoneticPr fontId="4"/>
  </si>
  <si>
    <t>047</t>
    <phoneticPr fontId="4"/>
  </si>
  <si>
    <t>048</t>
    <phoneticPr fontId="4"/>
  </si>
  <si>
    <t>049</t>
    <phoneticPr fontId="4"/>
  </si>
  <si>
    <t>050</t>
    <phoneticPr fontId="4"/>
  </si>
  <si>
    <t>051</t>
    <phoneticPr fontId="4"/>
  </si>
  <si>
    <t>052</t>
    <phoneticPr fontId="4"/>
  </si>
  <si>
    <t>053</t>
    <phoneticPr fontId="4"/>
  </si>
  <si>
    <t>054</t>
    <phoneticPr fontId="4"/>
  </si>
  <si>
    <t>055</t>
    <phoneticPr fontId="4"/>
  </si>
  <si>
    <t>056</t>
    <phoneticPr fontId="4"/>
  </si>
  <si>
    <t>057</t>
    <phoneticPr fontId="4"/>
  </si>
  <si>
    <t>058</t>
    <phoneticPr fontId="4"/>
  </si>
  <si>
    <t>059</t>
    <phoneticPr fontId="4"/>
  </si>
  <si>
    <t>060</t>
    <phoneticPr fontId="4"/>
  </si>
  <si>
    <t>061</t>
    <phoneticPr fontId="4"/>
  </si>
  <si>
    <t>062</t>
    <phoneticPr fontId="4"/>
  </si>
  <si>
    <t>063</t>
    <phoneticPr fontId="4"/>
  </si>
  <si>
    <t>064</t>
    <phoneticPr fontId="4"/>
  </si>
  <si>
    <t>065</t>
    <phoneticPr fontId="4"/>
  </si>
  <si>
    <t>066</t>
    <phoneticPr fontId="4"/>
  </si>
  <si>
    <t>067</t>
    <phoneticPr fontId="4"/>
  </si>
  <si>
    <t>068</t>
    <phoneticPr fontId="4"/>
  </si>
  <si>
    <t>069</t>
    <phoneticPr fontId="4"/>
  </si>
  <si>
    <t>070</t>
    <phoneticPr fontId="4"/>
  </si>
  <si>
    <t>071</t>
    <phoneticPr fontId="4"/>
  </si>
  <si>
    <t>072</t>
    <phoneticPr fontId="4"/>
  </si>
  <si>
    <t>073</t>
    <phoneticPr fontId="4"/>
  </si>
  <si>
    <t>074</t>
    <phoneticPr fontId="4"/>
  </si>
  <si>
    <t>075</t>
    <phoneticPr fontId="4"/>
  </si>
  <si>
    <t>076</t>
    <phoneticPr fontId="4"/>
  </si>
  <si>
    <t>077</t>
    <phoneticPr fontId="4"/>
  </si>
  <si>
    <t>078</t>
    <phoneticPr fontId="4"/>
  </si>
  <si>
    <t>079</t>
    <phoneticPr fontId="4"/>
  </si>
  <si>
    <t>080</t>
    <phoneticPr fontId="4"/>
  </si>
  <si>
    <t>081</t>
    <phoneticPr fontId="4"/>
  </si>
  <si>
    <t>082</t>
    <phoneticPr fontId="4"/>
  </si>
  <si>
    <t>083</t>
    <phoneticPr fontId="4"/>
  </si>
  <si>
    <t>084</t>
    <phoneticPr fontId="4"/>
  </si>
  <si>
    <t>085</t>
    <phoneticPr fontId="4"/>
  </si>
  <si>
    <t>086</t>
    <phoneticPr fontId="4"/>
  </si>
  <si>
    <t>087</t>
    <phoneticPr fontId="4"/>
  </si>
  <si>
    <t>088</t>
    <phoneticPr fontId="4"/>
  </si>
  <si>
    <t>089</t>
    <phoneticPr fontId="4"/>
  </si>
  <si>
    <t>090</t>
    <phoneticPr fontId="4"/>
  </si>
  <si>
    <t>091</t>
    <phoneticPr fontId="4"/>
  </si>
  <si>
    <t>092</t>
    <phoneticPr fontId="4"/>
  </si>
  <si>
    <t>093</t>
    <phoneticPr fontId="4"/>
  </si>
  <si>
    <t>094</t>
    <phoneticPr fontId="4"/>
  </si>
  <si>
    <t>095</t>
    <phoneticPr fontId="4"/>
  </si>
  <si>
    <t>096</t>
    <phoneticPr fontId="4"/>
  </si>
  <si>
    <t>097</t>
    <phoneticPr fontId="4"/>
  </si>
  <si>
    <t>098</t>
    <phoneticPr fontId="4"/>
  </si>
  <si>
    <t>099</t>
    <phoneticPr fontId="4"/>
  </si>
  <si>
    <t>100</t>
    <phoneticPr fontId="4"/>
  </si>
  <si>
    <t>101</t>
    <phoneticPr fontId="4"/>
  </si>
  <si>
    <t>102</t>
    <phoneticPr fontId="4"/>
  </si>
  <si>
    <t>103</t>
    <phoneticPr fontId="4"/>
  </si>
  <si>
    <t>104</t>
    <phoneticPr fontId="4"/>
  </si>
  <si>
    <t>105</t>
    <phoneticPr fontId="4"/>
  </si>
  <si>
    <t>106</t>
    <phoneticPr fontId="4"/>
  </si>
  <si>
    <t>107</t>
    <phoneticPr fontId="4"/>
  </si>
  <si>
    <t>108</t>
    <phoneticPr fontId="4"/>
  </si>
  <si>
    <t>109</t>
    <phoneticPr fontId="4"/>
  </si>
  <si>
    <t>その他の食料品</t>
    <rPh sb="2" eb="3">
      <t>ホカ</t>
    </rPh>
    <rPh sb="4" eb="7">
      <t>ショクリョウヒン</t>
    </rPh>
    <phoneticPr fontId="0"/>
  </si>
  <si>
    <t>化学最終製品(医薬品を除く。)</t>
  </si>
  <si>
    <t>鋳鍛造品(鉄)</t>
  </si>
  <si>
    <t>卸売業</t>
    <rPh sb="2" eb="3">
      <t>ギョウ</t>
    </rPh>
    <phoneticPr fontId="0"/>
  </si>
  <si>
    <t>小売業</t>
    <rPh sb="2" eb="3">
      <t>ギョウ</t>
    </rPh>
    <phoneticPr fontId="0"/>
  </si>
  <si>
    <t>住宅賃貸料(帰属家賃)</t>
  </si>
  <si>
    <t>道路輸送(自家輸送を除く。)</t>
  </si>
  <si>
    <t>営業余剰</t>
  </si>
  <si>
    <t>在庫純増</t>
    <phoneticPr fontId="3"/>
  </si>
  <si>
    <t>(a)=1～109</t>
    <phoneticPr fontId="3"/>
  </si>
  <si>
    <t>110</t>
    <phoneticPr fontId="3"/>
  </si>
  <si>
    <t>112</t>
    <phoneticPr fontId="3"/>
  </si>
  <si>
    <t>113</t>
    <phoneticPr fontId="4"/>
  </si>
  <si>
    <t>114</t>
    <phoneticPr fontId="4"/>
  </si>
  <si>
    <t>115</t>
    <phoneticPr fontId="4"/>
  </si>
  <si>
    <t>116</t>
    <phoneticPr fontId="4"/>
  </si>
  <si>
    <t>(b)=110～116</t>
    <phoneticPr fontId="3"/>
  </si>
  <si>
    <t>117</t>
    <phoneticPr fontId="3"/>
  </si>
  <si>
    <t>(d)=(b)+117</t>
    <phoneticPr fontId="3"/>
  </si>
  <si>
    <t>039</t>
  </si>
  <si>
    <t>040</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</si>
  <si>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</si>
  <si>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</si>
  <si>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</si>
  <si>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</si>
  <si>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</si>
  <si>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</si>
  <si>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</si>
  <si>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</si>
  <si>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</si>
  <si>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</si>
  <si>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</si>
  <si>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</si>
  <si>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</si>
  <si>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</si>
  <si>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</si>
  <si>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</si>
  <si>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</si>
  <si>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</si>
  <si>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</si>
  <si>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</si>
  <si>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</si>
  <si>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</si>
  <si>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</si>
  <si>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</si>
  <si>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</si>
  <si>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</si>
  <si>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</si>
  <si>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</si>
  <si>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</si>
  <si>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</si>
  <si>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</si>
  <si>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</si>
  <si>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</si>
  <si>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</si>
  <si>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</si>
  <si>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</si>
  <si>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</si>
  <si>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</si>
  <si>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</si>
  <si>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</si>
  <si>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</si>
  <si>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</si>
  <si>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</si>
  <si>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</si>
  <si>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</si>
  <si>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</si>
  <si>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</si>
  <si>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</si>
  <si>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</si>
  <si>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</si>
  <si>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</si>
  <si>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</si>
  <si>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</si>
  <si>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</si>
  <si>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</si>
  <si>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</si>
  <si>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</si>
  <si>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</si>
  <si>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</si>
  <si>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</si>
  <si>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</si>
  <si>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</si>
  <si>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</si>
  <si>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</si>
  <si>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その他の食料品</t>
    <rPh sb="2" eb="3">
      <t>ホカ</t>
    </rPh>
    <rPh sb="4" eb="7">
      <t>ショクリョウヒン</t>
    </rPh>
    <phoneticPr fontId="22"/>
  </si>
  <si>
    <t>飼料・有機質肥料(別掲を除く。)</t>
  </si>
  <si>
    <t>卸売業</t>
    <rPh sb="2" eb="3">
      <t>ギョウ</t>
    </rPh>
    <phoneticPr fontId="22"/>
  </si>
  <si>
    <t>小売業</t>
    <rPh sb="2" eb="3">
      <t>ギョウ</t>
    </rPh>
    <phoneticPr fontId="22"/>
  </si>
  <si>
    <t>有機化学工業製品(石油化学系基礎製品を除く。)</t>
  </si>
  <si>
    <t>国内需要合計</t>
  </si>
  <si>
    <t>生産者価格表で代用</t>
    <rPh sb="0" eb="6">
      <t>セイサンシャカカクヒョウ</t>
    </rPh>
    <rPh sb="7" eb="9">
      <t>ダイヨウ</t>
    </rPh>
    <phoneticPr fontId="4"/>
  </si>
  <si>
    <t>2013年</t>
    <rPh sb="4" eb="5">
      <t>ネン</t>
    </rPh>
    <phoneticPr fontId="4"/>
  </si>
  <si>
    <t>2014年</t>
    <rPh sb="4" eb="5">
      <t>ネン</t>
    </rPh>
    <phoneticPr fontId="4"/>
  </si>
  <si>
    <t>2015年</t>
    <rPh sb="4" eb="5">
      <t>ネン</t>
    </rPh>
    <phoneticPr fontId="4"/>
  </si>
  <si>
    <t>2016年</t>
    <rPh sb="4" eb="5">
      <t>ネン</t>
    </rPh>
    <phoneticPr fontId="4"/>
  </si>
  <si>
    <t>2017年</t>
    <rPh sb="4" eb="5">
      <t>ネン</t>
    </rPh>
    <phoneticPr fontId="4"/>
  </si>
  <si>
    <t>2013～2017年平均</t>
    <rPh sb="9" eb="10">
      <t>ネン</t>
    </rPh>
    <rPh sb="10" eb="12">
      <t>ヘイキン</t>
    </rPh>
    <phoneticPr fontId="4"/>
  </si>
  <si>
    <t>阿久根市
109部門</t>
    <rPh sb="8" eb="10">
      <t>ブモン</t>
    </rPh>
    <phoneticPr fontId="3"/>
  </si>
  <si>
    <t>008</t>
    <phoneticPr fontId="3"/>
  </si>
  <si>
    <t>009</t>
    <phoneticPr fontId="3"/>
  </si>
  <si>
    <t>010</t>
    <phoneticPr fontId="3"/>
  </si>
  <si>
    <t>011</t>
    <phoneticPr fontId="3"/>
  </si>
  <si>
    <t>012</t>
    <phoneticPr fontId="3"/>
  </si>
  <si>
    <t>013</t>
    <phoneticPr fontId="3"/>
  </si>
  <si>
    <t>014</t>
    <phoneticPr fontId="3"/>
  </si>
  <si>
    <t>分類不明</t>
    <phoneticPr fontId="3"/>
  </si>
  <si>
    <t>109</t>
    <phoneticPr fontId="3"/>
  </si>
  <si>
    <t xml:space="preserve">本分析ツールは、産業連関表を使った経済波及効果分析を簡便に行うことを目的として作成しているものです。
ここで使用している産業連関表は「阿久根市2020年産業連関表ver.1」で、各種の係数はこの連関表から引用しています。
</t>
    <rPh sb="54" eb="56">
      <t>シヨウ</t>
    </rPh>
    <rPh sb="60" eb="62">
      <t>サンギョウ</t>
    </rPh>
    <rPh sb="62" eb="64">
      <t>レンカン</t>
    </rPh>
    <rPh sb="64" eb="65">
      <t>ヒョウ</t>
    </rPh>
    <rPh sb="67" eb="71">
      <t>アクネシ</t>
    </rPh>
    <rPh sb="76" eb="78">
      <t>サンギョウ</t>
    </rPh>
    <rPh sb="78" eb="80">
      <t>レンカン</t>
    </rPh>
    <rPh sb="80" eb="81">
      <t>ヒョウ</t>
    </rPh>
    <rPh sb="89" eb="91">
      <t>カクシュ</t>
    </rPh>
    <rPh sb="92" eb="94">
      <t>ケイスウ</t>
    </rPh>
    <rPh sb="97" eb="99">
      <t>レンカン</t>
    </rPh>
    <rPh sb="99" eb="100">
      <t>ヒョウ</t>
    </rPh>
    <rPh sb="102" eb="104">
      <t>インヨウ</t>
    </rPh>
    <phoneticPr fontId="3"/>
  </si>
  <si>
    <t>本分析ツールは、全部で8枚のシートで構成されています。
①はじめに・・・マニュアルと用語解説、留意点などについて説明しています。
②部門分類表・・・どの産業におこった消費（または投資）か不明な場合、部門分類表で調べることができます。
③入力・・・経済波及効果を算出するのに必要な前提条件を入力するシートです。前提条件とは、分析の基礎となる「需要額」を算定するためのデータで、商品の購入額、公共事業の事業費内訳、観光消費額などです。本分析ツールは、この「③入力」の赤枠部分だけ入力すれば、あとは自動的に経済波及効果が算出されます。
④結果・・・経済波及効果の結果の概要を説明するシートで、印刷すると、A4版1枚のレポートとして出力できます。
⑤フロー・・・経済波及効果が誘発される流れをフローチャートで表記しています。印刷すると、A4版1枚のレポートとして出力できます。
⑥詳細結果・・・経済波及効果の結果を「④結果」より詳細に、産業別で表記しています。経済波及効果はその名のとおり、需要（消費）が起こった産業だけではなく、市内の様々な産業にその効果が波及します。この「⑥詳細結果」で、どの産業にどのくらいの波及効果があるか、が分かります。
⑦計算・・・「③入力」に入力された前提条件をもとに経済波及効果を計算するシートです。
⑧連関表・・・阿久根市2020年産業連関表ver.1と経済波及効果を算出するための各種係数を表記しています。</t>
    <rPh sb="0" eb="1">
      <t>ホン</t>
    </rPh>
    <rPh sb="1" eb="3">
      <t>ブンセキ</t>
    </rPh>
    <rPh sb="8" eb="10">
      <t>ゼンブ</t>
    </rPh>
    <rPh sb="12" eb="13">
      <t>マイ</t>
    </rPh>
    <rPh sb="18" eb="20">
      <t>コウセイ</t>
    </rPh>
    <rPh sb="43" eb="45">
      <t>ヨウゴ</t>
    </rPh>
    <rPh sb="45" eb="47">
      <t>カイセツ</t>
    </rPh>
    <rPh sb="48" eb="51">
      <t>リュウイテン</t>
    </rPh>
    <rPh sb="57" eb="59">
      <t>セツメイ</t>
    </rPh>
    <rPh sb="68" eb="70">
      <t>ブモン</t>
    </rPh>
    <rPh sb="70" eb="72">
      <t>ブンルイ</t>
    </rPh>
    <rPh sb="72" eb="73">
      <t>ヒョウ</t>
    </rPh>
    <rPh sb="78" eb="80">
      <t>サンギョウ</t>
    </rPh>
    <rPh sb="85" eb="87">
      <t>ショウヒ</t>
    </rPh>
    <rPh sb="91" eb="93">
      <t>トウシ</t>
    </rPh>
    <rPh sb="95" eb="97">
      <t>フメイ</t>
    </rPh>
    <rPh sb="98" eb="100">
      <t>バアイ</t>
    </rPh>
    <rPh sb="101" eb="103">
      <t>ブモン</t>
    </rPh>
    <rPh sb="103" eb="105">
      <t>ブンルイ</t>
    </rPh>
    <rPh sb="105" eb="106">
      <t>ヒョウ</t>
    </rPh>
    <rPh sb="107" eb="108">
      <t>シラ</t>
    </rPh>
    <rPh sb="121" eb="123">
      <t>ニュウリョク</t>
    </rPh>
    <rPh sb="126" eb="128">
      <t>ケイザイ</t>
    </rPh>
    <rPh sb="128" eb="130">
      <t>ハキュウ</t>
    </rPh>
    <rPh sb="130" eb="132">
      <t>コウカ</t>
    </rPh>
    <rPh sb="133" eb="135">
      <t>サンシュツ</t>
    </rPh>
    <rPh sb="139" eb="141">
      <t>ヒツヨウ</t>
    </rPh>
    <rPh sb="142" eb="144">
      <t>ゼンテイ</t>
    </rPh>
    <rPh sb="144" eb="146">
      <t>ジョウケン</t>
    </rPh>
    <rPh sb="147" eb="149">
      <t>ニュウリョク</t>
    </rPh>
    <rPh sb="157" eb="159">
      <t>ゼンテイ</t>
    </rPh>
    <rPh sb="159" eb="161">
      <t>ジョウケン</t>
    </rPh>
    <rPh sb="164" eb="166">
      <t>ブンセキ</t>
    </rPh>
    <rPh sb="167" eb="169">
      <t>キソ</t>
    </rPh>
    <rPh sb="173" eb="175">
      <t>ジュヨウ</t>
    </rPh>
    <rPh sb="175" eb="176">
      <t>ガク</t>
    </rPh>
    <rPh sb="178" eb="180">
      <t>サンテイ</t>
    </rPh>
    <rPh sb="190" eb="192">
      <t>ショウヒン</t>
    </rPh>
    <rPh sb="193" eb="195">
      <t>コウニュウ</t>
    </rPh>
    <rPh sb="195" eb="196">
      <t>ガク</t>
    </rPh>
    <rPh sb="197" eb="199">
      <t>コウキョウ</t>
    </rPh>
    <rPh sb="199" eb="201">
      <t>ジギョウ</t>
    </rPh>
    <rPh sb="202" eb="205">
      <t>ジギョウヒ</t>
    </rPh>
    <rPh sb="205" eb="207">
      <t>ウチワケ</t>
    </rPh>
    <rPh sb="208" eb="210">
      <t>カンコウ</t>
    </rPh>
    <rPh sb="210" eb="213">
      <t>ショウヒガク</t>
    </rPh>
    <rPh sb="218" eb="219">
      <t>ホン</t>
    </rPh>
    <rPh sb="219" eb="221">
      <t>ブンセキ</t>
    </rPh>
    <rPh sb="230" eb="232">
      <t>ニュウリョク</t>
    </rPh>
    <rPh sb="234" eb="235">
      <t>アカ</t>
    </rPh>
    <rPh sb="235" eb="236">
      <t>ワク</t>
    </rPh>
    <rPh sb="236" eb="238">
      <t>ブブン</t>
    </rPh>
    <rPh sb="240" eb="242">
      <t>ニュウリョク</t>
    </rPh>
    <rPh sb="249" eb="252">
      <t>ジドウテキ</t>
    </rPh>
    <rPh sb="253" eb="255">
      <t>ケイザイ</t>
    </rPh>
    <rPh sb="255" eb="257">
      <t>ハキュウ</t>
    </rPh>
    <rPh sb="257" eb="259">
      <t>コウカ</t>
    </rPh>
    <rPh sb="260" eb="262">
      <t>サンシュツ</t>
    </rPh>
    <rPh sb="270" eb="272">
      <t>ケッカ</t>
    </rPh>
    <rPh sb="275" eb="277">
      <t>ケイザイ</t>
    </rPh>
    <rPh sb="277" eb="279">
      <t>ハキュウ</t>
    </rPh>
    <rPh sb="279" eb="281">
      <t>コウカ</t>
    </rPh>
    <rPh sb="282" eb="284">
      <t>ケッカ</t>
    </rPh>
    <rPh sb="285" eb="287">
      <t>ガイヨウ</t>
    </rPh>
    <rPh sb="288" eb="290">
      <t>セツメイ</t>
    </rPh>
    <rPh sb="297" eb="299">
      <t>インサツ</t>
    </rPh>
    <rPh sb="305" eb="306">
      <t>バン</t>
    </rPh>
    <rPh sb="307" eb="308">
      <t>マイ</t>
    </rPh>
    <rPh sb="316" eb="318">
      <t>シュツリョク</t>
    </rPh>
    <rPh sb="332" eb="334">
      <t>ケイザイ</t>
    </rPh>
    <rPh sb="334" eb="336">
      <t>ハキュウ</t>
    </rPh>
    <rPh sb="336" eb="338">
      <t>コウカ</t>
    </rPh>
    <rPh sb="339" eb="341">
      <t>ユウハツ</t>
    </rPh>
    <rPh sb="344" eb="345">
      <t>ナガ</t>
    </rPh>
    <rPh sb="355" eb="357">
      <t>ヒョウキ</t>
    </rPh>
    <rPh sb="363" eb="365">
      <t>インサツ</t>
    </rPh>
    <rPh sb="371" eb="372">
      <t>バン</t>
    </rPh>
    <rPh sb="373" eb="374">
      <t>マイ</t>
    </rPh>
    <rPh sb="382" eb="384">
      <t>シュツリョク</t>
    </rPh>
    <rPh sb="392" eb="394">
      <t>ショウサイ</t>
    </rPh>
    <rPh sb="394" eb="396">
      <t>ケッカ</t>
    </rPh>
    <rPh sb="420" eb="422">
      <t>サンギョウ</t>
    </rPh>
    <rPh sb="422" eb="423">
      <t>ベツ</t>
    </rPh>
    <rPh sb="424" eb="426">
      <t>ヒョウキ</t>
    </rPh>
    <rPh sb="432" eb="434">
      <t>ケイザイ</t>
    </rPh>
    <rPh sb="434" eb="436">
      <t>ハキュウ</t>
    </rPh>
    <rPh sb="436" eb="438">
      <t>コウカ</t>
    </rPh>
    <rPh sb="441" eb="442">
      <t>ナ</t>
    </rPh>
    <rPh sb="447" eb="449">
      <t>ジュヨウ</t>
    </rPh>
    <rPh sb="450" eb="452">
      <t>ショウヒ</t>
    </rPh>
    <rPh sb="454" eb="455">
      <t>オ</t>
    </rPh>
    <rPh sb="458" eb="460">
      <t>サンギョウ</t>
    </rPh>
    <rPh sb="467" eb="468">
      <t>シ</t>
    </rPh>
    <rPh sb="470" eb="472">
      <t>サマザマ</t>
    </rPh>
    <rPh sb="473" eb="475">
      <t>サンギョウ</t>
    </rPh>
    <rPh sb="478" eb="480">
      <t>コウカ</t>
    </rPh>
    <rPh sb="481" eb="483">
      <t>ハキュウ</t>
    </rPh>
    <rPh sb="491" eb="493">
      <t>ショウサイ</t>
    </rPh>
    <rPh sb="493" eb="495">
      <t>ケッカ</t>
    </rPh>
    <rPh sb="500" eb="502">
      <t>サンギョウ</t>
    </rPh>
    <rPh sb="509" eb="511">
      <t>ハキュウ</t>
    </rPh>
    <rPh sb="511" eb="513">
      <t>コウカ</t>
    </rPh>
    <rPh sb="519" eb="520">
      <t>ワ</t>
    </rPh>
    <rPh sb="528" eb="530">
      <t>ケイサン</t>
    </rPh>
    <rPh sb="552" eb="554">
      <t>ケイザイ</t>
    </rPh>
    <rPh sb="554" eb="556">
      <t>ハキュウ</t>
    </rPh>
    <rPh sb="556" eb="558">
      <t>コウカ</t>
    </rPh>
    <rPh sb="559" eb="561">
      <t>ケイサン</t>
    </rPh>
    <rPh sb="572" eb="574">
      <t>レンカン</t>
    </rPh>
    <rPh sb="574" eb="575">
      <t>ヒョウ</t>
    </rPh>
    <rPh sb="587" eb="589">
      <t>サンギョウ</t>
    </rPh>
    <rPh sb="589" eb="591">
      <t>レンカン</t>
    </rPh>
    <rPh sb="591" eb="592">
      <t>ヒョウ</t>
    </rPh>
    <rPh sb="598" eb="600">
      <t>ケイザイ</t>
    </rPh>
    <rPh sb="600" eb="602">
      <t>ハキュウ</t>
    </rPh>
    <rPh sb="602" eb="604">
      <t>コウカ</t>
    </rPh>
    <rPh sb="605" eb="607">
      <t>サンシュツ</t>
    </rPh>
    <rPh sb="612" eb="614">
      <t>カクシュ</t>
    </rPh>
    <rPh sb="614" eb="616">
      <t>ケイスウ</t>
    </rPh>
    <rPh sb="617" eb="619">
      <t>ヒョウキ</t>
    </rPh>
    <phoneticPr fontId="3"/>
  </si>
  <si>
    <t xml:space="preserve">○大量生産等による効率性の増大等は考慮されません。生産水準とその投入量は規模に関して一定（大量生産することによりコストの削減が可能となるような生産規模の経済性はなく、生産水準が2倍になれば、原材料等投入量も2倍になる）と仮定されます。
○各産業間の相互干渉はない（ある産業の活動により他産業の活動に及ぼすマイナスやプラスの影響はない）と仮定されます。
○投入係数は短期的には安定している（投入係数はある特定年における財・サービスの生産に必要な原材料、燃料等の技術的構造を表したもので、2020年表はあくまでも2020年における技術構造が反映されたものです。それ以降の技術革新等により生産技術に変化が起これば、投入係数も変化します。分析の対象となる期間において投入係数は安定的との前提＝2020年における技術構造と同様）と仮定されます。よって、分析時点の経済構造と完全には一致しません。また、物価変動は考慮されません。
○波及の中断はない（過剰在庫を抱えている産業に需要が発生した場合、その産業が生産を行うことなく在庫を放出することにより需要に応えたとすると、その産業から先へは波及が及ぶことなく波及の中断が起こります。また、産業の生産能力を超えた需要が発生した場合も波及の中断が行ります。しかし、産業連関分析においてはこのような波及の中断が起こることはなく、発生した需要に対しては必ず生産を行う）と仮定されます。
○生産の増加は就業者数の増加を伴うことが前提です。現実には、生産の増加は時間外勤務や設備増強などで補われ、必ずしも就業（雇用）者数の増加とはなりませんが、産業連関分析では生産の増加は就業者数の増加を伴うことが前提です。なお、就業者誘発数は、現実の人数の増加ではなく、人数で計測される「労働量」の変化を表すものです。
○産業連関分析における波及期間は1年以内と想定しています。しかし、いつ頃、どの産業に、どの程度の波及が及ぶか、という時間的問題を明らかにすることはできません。
○2次間接効果の対象として雇用者所得や営業余剰が該当し、いずれもその一部が消費や投資に回って新たな需要を喚起しますが、営業余剰については、その転換比率となる指標がないことから、雇用者所得のみを対象としています。
</t>
    <rPh sb="1" eb="3">
      <t>タイリョウ</t>
    </rPh>
    <rPh sb="3" eb="5">
      <t>セイサン</t>
    </rPh>
    <rPh sb="5" eb="6">
      <t>トウ</t>
    </rPh>
    <rPh sb="9" eb="12">
      <t>コウリツセイ</t>
    </rPh>
    <rPh sb="13" eb="15">
      <t>ゾウダイ</t>
    </rPh>
    <rPh sb="15" eb="16">
      <t>トウ</t>
    </rPh>
    <rPh sb="17" eb="19">
      <t>コウリョ</t>
    </rPh>
    <rPh sb="373" eb="375">
      <t>ブンセキ</t>
    </rPh>
    <rPh sb="375" eb="377">
      <t>ジテン</t>
    </rPh>
    <rPh sb="378" eb="380">
      <t>ケイザイ</t>
    </rPh>
    <rPh sb="380" eb="382">
      <t>コウゾウ</t>
    </rPh>
    <rPh sb="383" eb="385">
      <t>カンゼン</t>
    </rPh>
    <rPh sb="387" eb="389">
      <t>イッチ</t>
    </rPh>
    <rPh sb="397" eb="399">
      <t>ブッカ</t>
    </rPh>
    <rPh sb="399" eb="401">
      <t>ヘンドウ</t>
    </rPh>
    <rPh sb="402" eb="404">
      <t>コウリョ</t>
    </rPh>
    <rPh sb="612" eb="614">
      <t>セイサン</t>
    </rPh>
    <rPh sb="615" eb="617">
      <t>ゾウカ</t>
    </rPh>
    <rPh sb="618" eb="620">
      <t>シュウギョウ</t>
    </rPh>
    <rPh sb="620" eb="621">
      <t>シャ</t>
    </rPh>
    <rPh sb="621" eb="622">
      <t>スウ</t>
    </rPh>
    <rPh sb="623" eb="625">
      <t>ゾウカ</t>
    </rPh>
    <rPh sb="626" eb="627">
      <t>トモナ</t>
    </rPh>
    <rPh sb="631" eb="633">
      <t>ゼンテイ</t>
    </rPh>
    <rPh sb="636" eb="638">
      <t>ゲンジツ</t>
    </rPh>
    <rPh sb="641" eb="643">
      <t>セイサン</t>
    </rPh>
    <rPh sb="644" eb="646">
      <t>ゾウカ</t>
    </rPh>
    <rPh sb="647" eb="650">
      <t>ジカンガイ</t>
    </rPh>
    <rPh sb="650" eb="652">
      <t>キンム</t>
    </rPh>
    <rPh sb="653" eb="655">
      <t>セツビ</t>
    </rPh>
    <rPh sb="655" eb="657">
      <t>ゾウキョウ</t>
    </rPh>
    <rPh sb="660" eb="661">
      <t>オギナ</t>
    </rPh>
    <rPh sb="664" eb="665">
      <t>カナラ</t>
    </rPh>
    <rPh sb="668" eb="670">
      <t>シュウギョウ</t>
    </rPh>
    <rPh sb="854" eb="856">
      <t>カンセツ</t>
    </rPh>
    <phoneticPr fontId="3"/>
  </si>
  <si>
    <t>2018年</t>
    <rPh sb="4" eb="5">
      <t>ネン</t>
    </rPh>
    <phoneticPr fontId="3"/>
  </si>
  <si>
    <t>2019年</t>
    <rPh sb="4" eb="5">
      <t>ネン</t>
    </rPh>
    <phoneticPr fontId="3"/>
  </si>
  <si>
    <t>2020年</t>
    <rPh sb="4" eb="5">
      <t>ネン</t>
    </rPh>
    <phoneticPr fontId="3"/>
  </si>
  <si>
    <t>2021年</t>
    <rPh sb="4" eb="5">
      <t>ネン</t>
    </rPh>
    <phoneticPr fontId="3"/>
  </si>
  <si>
    <t>2022年</t>
    <rPh sb="4" eb="5">
      <t>ネン</t>
    </rPh>
    <phoneticPr fontId="3"/>
  </si>
  <si>
    <t>阿久根市経済に及ぼす効果を「2020年阿久根市産業連関表ver.1」により推計した。</t>
    <phoneticPr fontId="3"/>
  </si>
  <si>
    <t>＜ご利用上の注意＞この簡易分析ツールによる分析結果は、2020年阿久根市産業連関表ver.1をもとに、簡易な分析方法により経済波及効果を測定するものであって、産業連関表を使った分析方法の一例としてご活用願います。この簡易分析ツールによる分析結果は、実際の経済波及効果を保証するものではありません。分析結果と前提条件及び入力データは密接不可分のものであり、切り離して取り扱うことは適当ではありません。</t>
    <rPh sb="2" eb="4">
      <t>リヨウ</t>
    </rPh>
    <rPh sb="4" eb="5">
      <t>ジョウ</t>
    </rPh>
    <rPh sb="6" eb="8">
      <t>チュウイ</t>
    </rPh>
    <phoneticPr fontId="3"/>
  </si>
  <si>
    <t>⑧阿久根市2020年版産業連関表ver.1</t>
    <rPh sb="10" eb="11">
      <t>バン</t>
    </rPh>
    <rPh sb="11" eb="13">
      <t>サンギョウ</t>
    </rPh>
    <rPh sb="13" eb="15">
      <t>レンカン</t>
    </rPh>
    <rPh sb="15" eb="16">
      <t>ヒョウ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</si>
</sst>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0_);[Red]\(#,##0\)"/>
    <numFmt numFmtId="177" formatCode="#,##0_ "/>
    <numFmt numFmtId="178" formatCode="#,##0_ ;[Red]\-#,##0\ "/>
    <numFmt numFmtId="179" formatCode="#,##0.0000_);[Red]\(#,##0.0000\)"/>
    <numFmt numFmtId="180" formatCode="0.000000_);[Red]\(0.000000\)"/>
    <numFmt numFmtId="181" formatCode="0.0%"/>
    <numFmt numFmtId="182" formatCode="#,##0.0_);[Red]\(#,##0.0\)"/>
    <numFmt numFmtId="183" formatCode="#,##0.0000_ "/>
    <numFmt numFmtId="184" formatCode="0.0_ "/>
    <numFmt numFmtId="185" formatCode="#,##0.0;[Red]\-#,##0.0"/>
    <numFmt numFmtId="186" formatCode="#,##0.0000_ ;[Red]\-#,##0.0000\ "/>
    <numFmt numFmtId="187" formatCode="0.0000_ ;[Red]\-0.0000\ "/>
    <numFmt numFmtId="188" formatCode="0.0_);[Red]\(0.0\)"/>
    <numFmt numFmtId="189" formatCode="#,##0.0_ ;[Red]\-#,##0.0\ "/>
    <numFmt numFmtId="190" formatCode="0.0_ ;[Red]\-0.0\ "/>
    <numFmt numFmtId="191" formatCode="#,##0.00000_);[Red]\(#,##0.00000\)"/>
    <numFmt numFmtId="192" formatCode="0.00000_ "/>
    <numFmt numFmtId="193" formatCode="#,##0.00000_ "/>
  </numFmts>
  <fonts count="40" x14ac:knownFonts="1">
    <font>
      <sz val="11"/>
      <color theme="1"/>
      <name val="ＭＳ Ｐゴシック"/>
      <family val="2"/>
      <charset val="128"/>
      <scheme val="minor"/>
    </font>
    <font>
      <sz val="11"/>
      <color theme="1"/>
      <name val="ＭＳ Ｐゴシック"/>
      <family val="2"/>
      <charset val="128"/>
      <scheme val="minor"/>
    </font>
    <font>
      <b/>
      <sz val="18"/>
      <color theme="3"/>
      <name val="ＭＳ Ｐゴシック"/>
      <family val="2"/>
      <charset val="128"/>
      <scheme val="major"/>
    </font>
    <font>
      <sz val="6"/>
      <name val="ＭＳ Ｐゴシック"/>
      <family val="2"/>
      <charset val="128"/>
      <scheme val="minor"/>
    </font>
    <font>
      <sz val="6"/>
      <name val="ＭＳ Ｐゴシック"/>
      <family val="3"/>
      <charset val="128"/>
    </font>
    <font>
      <sz val="9"/>
      <name val="ＭＳ 明朝"/>
      <family val="1"/>
      <charset val="128"/>
    </font>
    <font>
      <sz val="6"/>
      <name val="ＭＳ 明朝"/>
      <family val="1"/>
      <charset val="128"/>
    </font>
    <font>
      <sz val="11"/>
      <name val="ＭＳ Ｐゴシック"/>
      <family val="3"/>
      <charset val="128"/>
    </font>
    <font>
      <sz val="12"/>
      <name val="ＭＳ 明朝"/>
      <family val="1"/>
      <charset val="128"/>
    </font>
    <font>
      <sz val="11"/>
      <name val="ＭＳ 明朝"/>
      <family val="1"/>
      <charset val="128"/>
    </font>
    <font>
      <sz val="14"/>
      <name val="ＭＳ 明朝"/>
      <family val="1"/>
      <charset val="128"/>
    </font>
    <font>
      <sz val="11"/>
      <color theme="1"/>
      <name val="HG丸ｺﾞｼｯｸM-PRO"/>
      <family val="3"/>
      <charset val="128"/>
    </font>
    <font>
      <b/>
      <sz val="16"/>
      <color theme="1"/>
      <name val="HG丸ｺﾞｼｯｸM-PRO"/>
      <family val="3"/>
      <charset val="128"/>
    </font>
    <font>
      <sz val="9"/>
      <color theme="1"/>
      <name val="HG丸ｺﾞｼｯｸM-PRO"/>
      <family val="3"/>
      <charset val="128"/>
    </font>
    <font>
      <sz val="14"/>
      <color theme="1"/>
      <name val="HG丸ｺﾞｼｯｸM-PRO"/>
      <family val="3"/>
      <charset val="128"/>
    </font>
    <font>
      <b/>
      <sz val="14"/>
      <color theme="1"/>
      <name val="HG丸ｺﾞｼｯｸM-PRO"/>
      <family val="3"/>
      <charset val="128"/>
    </font>
    <font>
      <sz val="11"/>
      <color rgb="FFFF0000"/>
      <name val="HG丸ｺﾞｼｯｸM-PRO"/>
      <family val="3"/>
      <charset val="128"/>
    </font>
    <font>
      <sz val="11"/>
      <name val="HG丸ｺﾞｼｯｸM-PRO"/>
      <family val="3"/>
      <charset val="128"/>
    </font>
    <font>
      <sz val="9"/>
      <name val="HG丸ｺﾞｼｯｸM-PRO"/>
      <family val="3"/>
      <charset val="128"/>
    </font>
    <font>
      <b/>
      <sz val="9"/>
      <color theme="1"/>
      <name val="HG丸ｺﾞｼｯｸM-PRO"/>
      <family val="3"/>
      <charset val="128"/>
    </font>
    <font>
      <b/>
      <sz val="12"/>
      <name val="HG丸ｺﾞｼｯｸM-PRO"/>
      <family val="3"/>
      <charset val="128"/>
    </font>
    <font>
      <sz val="10"/>
      <name val="HG丸ｺﾞｼｯｸM-PRO"/>
      <family val="3"/>
      <charset val="128"/>
    </font>
    <font>
      <b/>
      <sz val="10"/>
      <name val="HG丸ｺﾞｼｯｸM-PRO"/>
      <family val="3"/>
      <charset val="128"/>
    </font>
    <font>
      <sz val="9"/>
      <color rgb="FFFF0000"/>
      <name val="HG丸ｺﾞｼｯｸM-PRO"/>
      <family val="3"/>
      <charset val="128"/>
    </font>
    <font>
      <vertAlign val="superscript"/>
      <sz val="9"/>
      <name val="HG丸ｺﾞｼｯｸM-PRO"/>
      <family val="3"/>
      <charset val="128"/>
    </font>
    <font>
      <b/>
      <sz val="11"/>
      <color theme="1"/>
      <name val="HG丸ｺﾞｼｯｸM-PRO"/>
      <family val="3"/>
      <charset val="128"/>
    </font>
    <font>
      <b/>
      <sz val="14"/>
      <name val="HG丸ｺﾞｼｯｸM-PRO"/>
      <family val="3"/>
      <charset val="128"/>
    </font>
    <font>
      <sz val="10.5"/>
      <color theme="1"/>
      <name val="HG丸ｺﾞｼｯｸM-PRO"/>
      <family val="3"/>
      <charset val="128"/>
    </font>
    <font>
      <sz val="11"/>
      <color theme="1"/>
      <name val="HGSｺﾞｼｯｸM"/>
      <family val="3"/>
      <charset val="128"/>
    </font>
    <font>
      <b/>
      <sz val="14"/>
      <color theme="1"/>
      <name val="HGSｺﾞｼｯｸM"/>
      <family val="3"/>
      <charset val="128"/>
    </font>
    <font>
      <b/>
      <sz val="16"/>
      <color theme="1"/>
      <name val="HGSｺﾞｼｯｸM"/>
      <family val="3"/>
      <charset val="128"/>
    </font>
    <font>
      <sz val="12"/>
      <color theme="1"/>
      <name val="HGSｺﾞｼｯｸM"/>
      <family val="3"/>
      <charset val="128"/>
    </font>
    <font>
      <sz val="14"/>
      <color rgb="FF000000"/>
      <name val="HGSｺﾞｼｯｸM"/>
      <family val="3"/>
      <charset val="128"/>
    </font>
    <font>
      <b/>
      <sz val="14"/>
      <color rgb="FF000000"/>
      <name val="HGSｺﾞｼｯｸM"/>
      <family val="3"/>
      <charset val="128"/>
    </font>
    <font>
      <sz val="13.5"/>
      <color rgb="FF000000"/>
      <name val="HGSｺﾞｼｯｸM"/>
      <family val="3"/>
      <charset val="128"/>
    </font>
    <font>
      <sz val="6"/>
      <color rgb="FF000000"/>
      <name val="HGSｺﾞｼｯｸM"/>
      <family val="3"/>
      <charset val="128"/>
    </font>
    <font>
      <sz val="9"/>
      <color theme="1"/>
      <name val="HGSｺﾞｼｯｸM"/>
      <family val="3"/>
      <charset val="128"/>
    </font>
    <font>
      <sz val="10"/>
      <color theme="1"/>
      <name val="HGSｺﾞｼｯｸM"/>
      <family val="3"/>
      <charset val="128"/>
    </font>
    <font>
      <sz val="9"/>
      <color rgb="FF000000"/>
      <name val="HG丸ｺﾞｼｯｸM-PRO"/>
      <family val="3"/>
      <charset val="128"/>
    </font>
    <font>
      <sz val="11"/>
      <color theme="1"/>
      <name val="ＭＳ Ｐゴシック"/>
      <family val="3"/>
      <charset val="128"/>
      <scheme val="minor"/>
    </font>
  </fonts>
  <fills count="7">
    <fill>
      <patternFill patternType="none"/>
    </fill>
    <fill>
      <patternFill patternType="gray125"/>
    </fill>
    <fill>
      <patternFill patternType="solid">
        <fgColor theme="3"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indexed="9"/>
        <bgColor indexed="64"/>
      </patternFill>
    </fill>
    <fill>
      <patternFill patternType="solid">
        <fgColor indexed="26"/>
        <bgColor indexed="64"/>
      </patternFill>
    </fill>
  </fills>
  <borders count="9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auto="1"/>
      </right>
      <top style="hair">
        <color auto="1"/>
      </top>
      <bottom style="hair">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indexed="64"/>
      </left>
      <right/>
      <top/>
      <bottom/>
      <diagonal/>
    </border>
    <border>
      <left/>
      <right style="thin">
        <color indexed="64"/>
      </right>
      <top/>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thin">
        <color indexed="64"/>
      </bottom>
      <diagonal/>
    </border>
    <border>
      <left/>
      <right/>
      <top style="thin">
        <color indexed="64"/>
      </top>
      <bottom/>
      <diagonal/>
    </border>
    <border>
      <left/>
      <right/>
      <top style="hair">
        <color auto="1"/>
      </top>
      <bottom style="hair">
        <color auto="1"/>
      </bottom>
      <diagonal/>
    </border>
    <border>
      <left/>
      <right/>
      <top style="hair">
        <color auto="1"/>
      </top>
      <bottom style="thin">
        <color auto="1"/>
      </bottom>
      <diagonal/>
    </border>
    <border>
      <left/>
      <right/>
      <top/>
      <bottom style="hair">
        <color auto="1"/>
      </bottom>
      <diagonal/>
    </border>
    <border>
      <left/>
      <right style="thin">
        <color indexed="64"/>
      </right>
      <top style="hair">
        <color auto="1"/>
      </top>
      <bottom style="thin">
        <color auto="1"/>
      </bottom>
      <diagonal/>
    </border>
    <border>
      <left/>
      <right/>
      <top style="double">
        <color auto="1"/>
      </top>
      <bottom style="hair">
        <color auto="1"/>
      </bottom>
      <diagonal/>
    </border>
    <border>
      <left/>
      <right style="thin">
        <color indexed="64"/>
      </right>
      <top style="double">
        <color auto="1"/>
      </top>
      <bottom style="hair">
        <color auto="1"/>
      </bottom>
      <diagonal/>
    </border>
    <border>
      <left style="thin">
        <color indexed="64"/>
      </left>
      <right/>
      <top style="double">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top/>
      <bottom style="double">
        <color auto="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thin">
        <color auto="1"/>
      </top>
      <bottom style="hair">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auto="1"/>
      </right>
      <top style="thin">
        <color auto="1"/>
      </top>
      <bottom style="double">
        <color indexed="64"/>
      </bottom>
      <diagonal/>
    </border>
    <border>
      <left style="hair">
        <color auto="1"/>
      </left>
      <right style="hair">
        <color auto="1"/>
      </right>
      <top style="thin">
        <color auto="1"/>
      </top>
      <bottom style="double">
        <color indexed="64"/>
      </bottom>
      <diagonal/>
    </border>
    <border>
      <left style="hair">
        <color auto="1"/>
      </left>
      <right/>
      <top style="thin">
        <color auto="1"/>
      </top>
      <bottom style="double">
        <color indexed="64"/>
      </bottom>
      <diagonal/>
    </border>
    <border>
      <left style="medium">
        <color rgb="FFFF0000"/>
      </left>
      <right style="thin">
        <color auto="1"/>
      </right>
      <top style="hair">
        <color auto="1"/>
      </top>
      <bottom style="hair">
        <color auto="1"/>
      </bottom>
      <diagonal/>
    </border>
    <border>
      <left style="thin">
        <color auto="1"/>
      </left>
      <right style="medium">
        <color rgb="FFFF0000"/>
      </right>
      <top style="hair">
        <color auto="1"/>
      </top>
      <bottom style="hair">
        <color auto="1"/>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auto="1"/>
      </right>
      <top/>
      <bottom style="hair">
        <color auto="1"/>
      </bottom>
      <diagonal/>
    </border>
    <border>
      <left/>
      <right style="medium">
        <color rgb="FFFF0000"/>
      </right>
      <top style="hair">
        <color auto="1"/>
      </top>
      <bottom style="hair">
        <color auto="1"/>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auto="1"/>
      </right>
      <top style="thin">
        <color indexed="64"/>
      </top>
      <bottom style="thin">
        <color auto="1"/>
      </bottom>
      <diagonal/>
    </border>
    <border>
      <left style="hair">
        <color auto="1"/>
      </left>
      <right style="hair">
        <color auto="1"/>
      </right>
      <top style="thin">
        <color indexed="64"/>
      </top>
      <bottom style="thin">
        <color auto="1"/>
      </bottom>
      <diagonal/>
    </border>
    <border>
      <left style="hair">
        <color auto="1"/>
      </left>
      <right/>
      <top style="thin">
        <color indexed="64"/>
      </top>
      <bottom style="thin">
        <color auto="1"/>
      </bottom>
      <diagonal/>
    </border>
    <border>
      <left style="hair">
        <color auto="1"/>
      </left>
      <right style="hair">
        <color auto="1"/>
      </right>
      <top style="thin">
        <color indexed="64"/>
      </top>
      <bottom/>
      <diagonal/>
    </border>
    <border>
      <left style="hair">
        <color auto="1"/>
      </left>
      <right/>
      <top style="thin">
        <color indexed="64"/>
      </top>
      <bottom/>
      <diagonal/>
    </border>
    <border>
      <left style="hair">
        <color auto="1"/>
      </left>
      <right style="hair">
        <color auto="1"/>
      </right>
      <top/>
      <bottom style="thin">
        <color auto="1"/>
      </bottom>
      <diagonal/>
    </border>
    <border>
      <left style="hair">
        <color auto="1"/>
      </left>
      <right/>
      <top/>
      <bottom style="thin">
        <color auto="1"/>
      </bottom>
      <diagonal/>
    </border>
    <border>
      <left style="hair">
        <color auto="1"/>
      </left>
      <right style="hair">
        <color auto="1"/>
      </right>
      <top/>
      <bottom/>
      <diagonal/>
    </border>
    <border>
      <left style="medium">
        <color rgb="FFFF0000"/>
      </left>
      <right/>
      <top style="hair">
        <color auto="1"/>
      </top>
      <bottom style="hair">
        <color indexed="64"/>
      </bottom>
      <diagonal/>
    </border>
    <border>
      <left style="thin">
        <color indexed="64"/>
      </left>
      <right/>
      <top style="medium">
        <color rgb="FFFF0000"/>
      </top>
      <bottom style="thin">
        <color indexed="64"/>
      </bottom>
      <diagonal/>
    </border>
    <border>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style="thin">
        <color indexed="64"/>
      </right>
      <top/>
      <bottom/>
      <diagonal/>
    </border>
    <border>
      <left style="medium">
        <color rgb="FFFF0000"/>
      </left>
      <right style="thin">
        <color auto="1"/>
      </right>
      <top/>
      <bottom style="hair">
        <color auto="1"/>
      </bottom>
      <diagonal/>
    </border>
    <border>
      <left style="thin">
        <color auto="1"/>
      </left>
      <right style="medium">
        <color rgb="FFFF0000"/>
      </right>
      <top/>
      <bottom style="hair">
        <color auto="1"/>
      </bottom>
      <diagonal/>
    </border>
    <border>
      <left style="hair">
        <color auto="1"/>
      </left>
      <right/>
      <top/>
      <bottom/>
      <diagonal/>
    </border>
    <border>
      <left style="medium">
        <color rgb="FFFF0000"/>
      </left>
      <right style="thin">
        <color auto="1"/>
      </right>
      <top style="medium">
        <color rgb="FFFF0000"/>
      </top>
      <bottom style="hair">
        <color auto="1"/>
      </bottom>
      <diagonal/>
    </border>
    <border>
      <left style="thin">
        <color indexed="64"/>
      </left>
      <right style="thin">
        <color indexed="64"/>
      </right>
      <top style="medium">
        <color rgb="FFFF0000"/>
      </top>
      <bottom style="hair">
        <color auto="1"/>
      </bottom>
      <diagonal/>
    </border>
    <border>
      <left style="medium">
        <color rgb="FFFF0000"/>
      </left>
      <right style="thin">
        <color auto="1"/>
      </right>
      <top style="hair">
        <color auto="1"/>
      </top>
      <bottom style="medium">
        <color rgb="FFFF0000"/>
      </bottom>
      <diagonal/>
    </border>
    <border>
      <left style="thin">
        <color indexed="64"/>
      </left>
      <right style="thin">
        <color indexed="64"/>
      </right>
      <top style="hair">
        <color auto="1"/>
      </top>
      <bottom style="medium">
        <color rgb="FFFF0000"/>
      </bottom>
      <diagonal/>
    </border>
    <border>
      <left style="thin">
        <color indexed="64"/>
      </left>
      <right/>
      <top style="medium">
        <color rgb="FFFF0000"/>
      </top>
      <bottom style="hair">
        <color auto="1"/>
      </bottom>
      <diagonal/>
    </border>
    <border>
      <left/>
      <right/>
      <top style="medium">
        <color rgb="FFFF0000"/>
      </top>
      <bottom style="hair">
        <color auto="1"/>
      </bottom>
      <diagonal/>
    </border>
    <border>
      <left/>
      <right style="medium">
        <color rgb="FFFF0000"/>
      </right>
      <top style="medium">
        <color rgb="FFFF0000"/>
      </top>
      <bottom style="hair">
        <color auto="1"/>
      </bottom>
      <diagonal/>
    </border>
    <border>
      <left style="thin">
        <color indexed="64"/>
      </left>
      <right/>
      <top style="hair">
        <color auto="1"/>
      </top>
      <bottom style="medium">
        <color rgb="FFFF0000"/>
      </bottom>
      <diagonal/>
    </border>
    <border>
      <left/>
      <right/>
      <top style="hair">
        <color auto="1"/>
      </top>
      <bottom style="medium">
        <color rgb="FFFF0000"/>
      </bottom>
      <diagonal/>
    </border>
    <border>
      <left/>
      <right style="medium">
        <color rgb="FFFF0000"/>
      </right>
      <top style="hair">
        <color auto="1"/>
      </top>
      <bottom style="medium">
        <color rgb="FFFF0000"/>
      </bottom>
      <diagonal/>
    </border>
    <border>
      <left/>
      <right style="medium">
        <color rgb="FFFF0000"/>
      </right>
      <top style="double">
        <color auto="1"/>
      </top>
      <bottom style="hair">
        <color auto="1"/>
      </bottom>
      <diagonal/>
    </border>
  </borders>
  <cellStyleXfs count="12">
    <xf numFmtId="0" fontId="0" fillId="0" borderId="0">
      <alignment vertical="center"/>
    </xf>
    <xf numFmtId="38" fontId="1" fillId="0" borderId="0" applyFont="0" applyFill="0" applyBorder="0" applyAlignment="0" applyProtection="0">
      <alignment vertical="center"/>
    </xf>
    <xf numFmtId="0" fontId="5" fillId="0" borderId="0"/>
    <xf numFmtId="0" fontId="7" fillId="0" borderId="0"/>
    <xf numFmtId="0" fontId="8" fillId="0" borderId="0"/>
    <xf numFmtId="38" fontId="9" fillId="0" borderId="0" applyFont="0" applyFill="0" applyBorder="0" applyAlignment="0" applyProtection="0"/>
    <xf numFmtId="38" fontId="7" fillId="0" borderId="0" applyFont="0" applyFill="0" applyBorder="0" applyAlignment="0" applyProtection="0">
      <alignment vertical="center"/>
    </xf>
    <xf numFmtId="0" fontId="10" fillId="0" borderId="0"/>
    <xf numFmtId="9" fontId="1" fillId="0" borderId="0" applyFont="0" applyFill="0" applyBorder="0" applyAlignment="0" applyProtection="0">
      <alignment vertical="center"/>
    </xf>
    <xf numFmtId="0" fontId="7" fillId="0" borderId="0"/>
    <xf numFmtId="0" fontId="7" fillId="0" borderId="0">
      <alignment vertical="center"/>
    </xf>
    <xf numFmtId="0" fontId="39" fillId="0" borderId="0">
      <alignment vertical="center"/>
    </xf>
  </cellStyleXfs>
  <cellXfs count="626">
    <xf numFmtId="0" fontId="0" fillId="0" borderId="0" xfId="0">
      <alignment vertical="center"/>
    </xf>
    <xf numFmtId="0" fontId="11" fillId="0" borderId="0" xfId="0" applyFont="1" applyAlignment="1">
      <alignment vertical="center" wrapText="1"/>
    </xf>
    <xf numFmtId="0" fontId="12" fillId="0" borderId="0" xfId="0" applyFont="1" applyAlignment="1">
      <alignment vertical="center" wrapText="1"/>
    </xf>
    <xf numFmtId="0" fontId="11" fillId="0" borderId="0" xfId="0" applyFont="1">
      <alignment vertical="center"/>
    </xf>
    <xf numFmtId="0" fontId="13" fillId="0" borderId="0" xfId="0" applyFont="1">
      <alignment vertical="center"/>
    </xf>
    <xf numFmtId="0" fontId="11" fillId="0" borderId="20" xfId="0" applyFont="1" applyBorder="1">
      <alignment vertical="center"/>
    </xf>
    <xf numFmtId="0" fontId="11" fillId="0" borderId="5" xfId="0" applyFont="1" applyBorder="1">
      <alignment vertical="center"/>
    </xf>
    <xf numFmtId="0" fontId="11" fillId="0" borderId="0" xfId="0" applyFont="1" applyAlignment="1">
      <alignment vertical="center" shrinkToFit="1"/>
    </xf>
    <xf numFmtId="38" fontId="11" fillId="0" borderId="0" xfId="1" applyFont="1" applyBorder="1">
      <alignment vertical="center"/>
    </xf>
    <xf numFmtId="0" fontId="11" fillId="0" borderId="0" xfId="0" applyFont="1" applyAlignment="1">
      <alignment horizontal="center" vertical="center"/>
    </xf>
    <xf numFmtId="0" fontId="11" fillId="0" borderId="0" xfId="0" applyFont="1" applyAlignment="1">
      <alignment horizontal="right" vertical="center" shrinkToFit="1"/>
    </xf>
    <xf numFmtId="0" fontId="17" fillId="0" borderId="0" xfId="0" applyFont="1" applyAlignment="1"/>
    <xf numFmtId="49" fontId="11" fillId="0" borderId="21" xfId="0" applyNumberFormat="1" applyFont="1" applyBorder="1" applyAlignment="1">
      <alignment vertical="center" shrinkToFit="1"/>
    </xf>
    <xf numFmtId="49" fontId="11" fillId="0" borderId="23" xfId="0" applyNumberFormat="1" applyFont="1" applyBorder="1" applyAlignment="1">
      <alignment vertical="center" shrinkToFit="1"/>
    </xf>
    <xf numFmtId="0" fontId="11" fillId="0" borderId="0" xfId="0" applyFont="1" applyAlignment="1">
      <alignment vertical="top" wrapText="1"/>
    </xf>
    <xf numFmtId="0" fontId="13" fillId="0" borderId="20" xfId="0" applyFont="1" applyBorder="1" applyAlignment="1">
      <alignment vertical="center" wrapText="1"/>
    </xf>
    <xf numFmtId="0" fontId="13" fillId="0" borderId="5" xfId="0" applyFont="1" applyBorder="1" applyAlignment="1">
      <alignment vertical="center" wrapText="1"/>
    </xf>
    <xf numFmtId="0" fontId="11" fillId="0" borderId="20" xfId="0" applyFont="1" applyBorder="1" applyAlignment="1">
      <alignment vertical="center" wrapText="1"/>
    </xf>
    <xf numFmtId="0" fontId="20" fillId="5" borderId="0" xfId="10" applyFont="1" applyFill="1">
      <alignment vertical="center"/>
    </xf>
    <xf numFmtId="0" fontId="17" fillId="5" borderId="0" xfId="10" applyFont="1" applyFill="1">
      <alignment vertical="center"/>
    </xf>
    <xf numFmtId="0" fontId="21" fillId="5" borderId="0" xfId="10" applyFont="1" applyFill="1" applyAlignment="1">
      <alignment horizontal="right" vertical="center"/>
    </xf>
    <xf numFmtId="0" fontId="21" fillId="5" borderId="0" xfId="10" applyFont="1" applyFill="1">
      <alignment vertical="center"/>
    </xf>
    <xf numFmtId="0" fontId="17" fillId="6" borderId="0" xfId="10" applyFont="1" applyFill="1">
      <alignment vertical="center"/>
    </xf>
    <xf numFmtId="185" fontId="22" fillId="5" borderId="0" xfId="10" applyNumberFormat="1" applyFont="1" applyFill="1" applyAlignment="1">
      <alignment horizontal="center" vertical="center"/>
    </xf>
    <xf numFmtId="0" fontId="17" fillId="5" borderId="0" xfId="10" applyFont="1" applyFill="1" applyAlignment="1">
      <alignment horizontal="center" vertical="center"/>
    </xf>
    <xf numFmtId="0" fontId="16" fillId="0" borderId="20" xfId="0" applyFont="1" applyBorder="1" applyAlignment="1">
      <alignment horizontal="center" vertical="center" wrapText="1"/>
    </xf>
    <xf numFmtId="0" fontId="14" fillId="0" borderId="0" xfId="0" applyFont="1">
      <alignment vertical="center"/>
    </xf>
    <xf numFmtId="176" fontId="18" fillId="0" borderId="0" xfId="2" applyNumberFormat="1" applyFont="1"/>
    <xf numFmtId="178" fontId="18" fillId="0" borderId="0" xfId="2" applyNumberFormat="1" applyFont="1"/>
    <xf numFmtId="176" fontId="18" fillId="0" borderId="0" xfId="2" applyNumberFormat="1" applyFont="1" applyAlignment="1">
      <alignment horizontal="right"/>
    </xf>
    <xf numFmtId="176" fontId="18" fillId="0" borderId="0" xfId="2" applyNumberFormat="1" applyFont="1" applyAlignment="1">
      <alignment vertical="center"/>
    </xf>
    <xf numFmtId="0" fontId="17" fillId="6" borderId="15" xfId="10" applyFont="1" applyFill="1" applyBorder="1">
      <alignment vertical="center"/>
    </xf>
    <xf numFmtId="0" fontId="17" fillId="4" borderId="7" xfId="10" applyFont="1" applyFill="1" applyBorder="1">
      <alignment vertical="center"/>
    </xf>
    <xf numFmtId="0" fontId="17" fillId="4" borderId="20" xfId="10" applyFont="1" applyFill="1" applyBorder="1">
      <alignment vertical="center"/>
    </xf>
    <xf numFmtId="0" fontId="17" fillId="4" borderId="5" xfId="10" applyFont="1" applyFill="1" applyBorder="1">
      <alignment vertical="center"/>
    </xf>
    <xf numFmtId="0" fontId="17" fillId="4" borderId="15" xfId="10" applyFont="1" applyFill="1" applyBorder="1">
      <alignment vertical="center"/>
    </xf>
    <xf numFmtId="0" fontId="17" fillId="4" borderId="0" xfId="10" applyFont="1" applyFill="1">
      <alignment vertical="center"/>
    </xf>
    <xf numFmtId="0" fontId="17" fillId="4" borderId="16" xfId="10" applyFont="1" applyFill="1" applyBorder="1">
      <alignment vertical="center"/>
    </xf>
    <xf numFmtId="0" fontId="17" fillId="4" borderId="6" xfId="10" applyFont="1" applyFill="1" applyBorder="1">
      <alignment vertical="center"/>
    </xf>
    <xf numFmtId="0" fontId="17" fillId="4" borderId="8" xfId="10" applyFont="1" applyFill="1" applyBorder="1">
      <alignment vertical="center"/>
    </xf>
    <xf numFmtId="0" fontId="17" fillId="4" borderId="19" xfId="10" applyFont="1" applyFill="1" applyBorder="1">
      <alignment vertical="center"/>
    </xf>
    <xf numFmtId="0" fontId="17" fillId="4" borderId="0" xfId="10" applyFont="1" applyFill="1" applyAlignment="1">
      <alignment horizontal="center" vertical="center" wrapText="1"/>
    </xf>
    <xf numFmtId="0" fontId="21" fillId="4" borderId="0" xfId="10" applyFont="1" applyFill="1" applyAlignment="1">
      <alignment horizontal="center" vertical="center" wrapText="1"/>
    </xf>
    <xf numFmtId="0" fontId="21" fillId="4" borderId="0" xfId="10" applyFont="1" applyFill="1" applyAlignment="1">
      <alignment horizontal="center" vertical="center"/>
    </xf>
    <xf numFmtId="184" fontId="22" fillId="4" borderId="0" xfId="10" applyNumberFormat="1" applyFont="1" applyFill="1" applyAlignment="1">
      <alignment horizontal="center" vertical="center"/>
    </xf>
    <xf numFmtId="185" fontId="22" fillId="4" borderId="0" xfId="10" applyNumberFormat="1" applyFont="1" applyFill="1" applyAlignment="1">
      <alignment horizontal="center" vertical="center"/>
    </xf>
    <xf numFmtId="0" fontId="21" fillId="4" borderId="0" xfId="10" applyFont="1" applyFill="1">
      <alignment vertical="center"/>
    </xf>
    <xf numFmtId="185" fontId="21" fillId="4" borderId="0" xfId="10" applyNumberFormat="1" applyFont="1" applyFill="1" applyAlignment="1">
      <alignment horizontal="left" vertical="center"/>
    </xf>
    <xf numFmtId="186" fontId="13" fillId="0" borderId="0" xfId="0" applyNumberFormat="1" applyFont="1">
      <alignment vertical="center"/>
    </xf>
    <xf numFmtId="178" fontId="13" fillId="0" borderId="0" xfId="0" applyNumberFormat="1" applyFont="1">
      <alignment vertical="center"/>
    </xf>
    <xf numFmtId="0" fontId="13" fillId="0" borderId="7" xfId="0" applyFont="1" applyBorder="1" applyAlignment="1">
      <alignment horizontal="center" vertical="center"/>
    </xf>
    <xf numFmtId="0" fontId="13" fillId="0" borderId="5" xfId="0" applyFont="1" applyBorder="1">
      <alignment vertical="center"/>
    </xf>
    <xf numFmtId="186" fontId="13" fillId="0" borderId="20" xfId="0" applyNumberFormat="1" applyFont="1" applyBorder="1">
      <alignment vertical="center"/>
    </xf>
    <xf numFmtId="186" fontId="13" fillId="0" borderId="20" xfId="0" applyNumberFormat="1" applyFont="1" applyBorder="1" applyAlignment="1">
      <alignment horizontal="center" vertical="center"/>
    </xf>
    <xf numFmtId="178" fontId="13" fillId="0" borderId="7" xfId="0" applyNumberFormat="1" applyFont="1" applyBorder="1">
      <alignment vertical="center"/>
    </xf>
    <xf numFmtId="178" fontId="13" fillId="0" borderId="20" xfId="0" applyNumberFormat="1" applyFont="1" applyBorder="1">
      <alignment vertical="center"/>
    </xf>
    <xf numFmtId="178" fontId="13" fillId="0" borderId="5" xfId="0" applyNumberFormat="1" applyFont="1" applyBorder="1">
      <alignment vertical="center"/>
    </xf>
    <xf numFmtId="0" fontId="13" fillId="0" borderId="20" xfId="0" applyFont="1" applyBorder="1" applyAlignment="1">
      <alignment horizontal="center" vertical="center"/>
    </xf>
    <xf numFmtId="178" fontId="13" fillId="0" borderId="20" xfId="0" applyNumberFormat="1" applyFont="1" applyBorder="1" applyAlignment="1">
      <alignment horizontal="center" vertical="center"/>
    </xf>
    <xf numFmtId="0" fontId="13" fillId="0" borderId="15" xfId="0" applyFont="1" applyBorder="1">
      <alignment vertical="center"/>
    </xf>
    <xf numFmtId="0" fontId="13" fillId="0" borderId="16" xfId="0" applyFont="1" applyBorder="1">
      <alignment vertical="center"/>
    </xf>
    <xf numFmtId="178" fontId="13" fillId="0" borderId="2" xfId="0" applyNumberFormat="1" applyFont="1" applyBorder="1">
      <alignment vertical="center"/>
    </xf>
    <xf numFmtId="178" fontId="13" fillId="0" borderId="15" xfId="0" applyNumberFormat="1" applyFont="1" applyBorder="1">
      <alignment vertical="center"/>
    </xf>
    <xf numFmtId="178" fontId="13" fillId="0" borderId="16" xfId="0" applyNumberFormat="1" applyFont="1" applyBorder="1">
      <alignment vertical="center"/>
    </xf>
    <xf numFmtId="178" fontId="13" fillId="0" borderId="15" xfId="0" applyNumberFormat="1" applyFont="1" applyBorder="1" applyAlignment="1">
      <alignment horizontal="center" vertical="center"/>
    </xf>
    <xf numFmtId="0" fontId="13" fillId="0" borderId="0" xfId="0" applyFont="1" applyAlignment="1">
      <alignment horizontal="center" vertical="center"/>
    </xf>
    <xf numFmtId="178" fontId="13" fillId="0" borderId="0" xfId="0" applyNumberFormat="1" applyFont="1" applyAlignment="1">
      <alignment horizontal="center" vertical="center"/>
    </xf>
    <xf numFmtId="178" fontId="13" fillId="0" borderId="16" xfId="0" applyNumberFormat="1" applyFont="1" applyBorder="1" applyAlignment="1">
      <alignment horizontal="center" vertical="center"/>
    </xf>
    <xf numFmtId="0" fontId="13" fillId="0" borderId="15" xfId="0" applyFont="1" applyBorder="1" applyAlignment="1">
      <alignment horizontal="center" vertical="center"/>
    </xf>
    <xf numFmtId="186" fontId="13" fillId="0" borderId="0" xfId="0" applyNumberFormat="1" applyFont="1" applyAlignment="1">
      <alignment horizontal="center" vertical="center"/>
    </xf>
    <xf numFmtId="178" fontId="13" fillId="0" borderId="7" xfId="0" applyNumberFormat="1" applyFont="1" applyBorder="1" applyAlignment="1">
      <alignment horizontal="left" vertical="center"/>
    </xf>
    <xf numFmtId="0" fontId="13" fillId="0" borderId="8" xfId="0" applyFont="1" applyBorder="1" applyAlignment="1">
      <alignment horizontal="center" vertical="center" wrapText="1"/>
    </xf>
    <xf numFmtId="0" fontId="13" fillId="0" borderId="6" xfId="0" applyFont="1" applyBorder="1" applyAlignment="1">
      <alignment vertical="center" wrapText="1"/>
    </xf>
    <xf numFmtId="186" fontId="13" fillId="0" borderId="19" xfId="0" applyNumberFormat="1" applyFont="1" applyBorder="1" applyAlignment="1">
      <alignment vertical="center" wrapText="1"/>
    </xf>
    <xf numFmtId="178" fontId="13" fillId="0" borderId="8" xfId="0" applyNumberFormat="1" applyFont="1" applyBorder="1" applyAlignment="1">
      <alignment vertical="center" wrapText="1"/>
    </xf>
    <xf numFmtId="178" fontId="13" fillId="0" borderId="19" xfId="0" applyNumberFormat="1" applyFont="1" applyBorder="1" applyAlignment="1">
      <alignment vertical="center" wrapText="1"/>
    </xf>
    <xf numFmtId="178" fontId="13" fillId="0" borderId="6" xfId="0" applyNumberFormat="1" applyFont="1" applyBorder="1" applyAlignment="1">
      <alignment vertical="center" wrapText="1"/>
    </xf>
    <xf numFmtId="178" fontId="13" fillId="0" borderId="3" xfId="0" applyNumberFormat="1" applyFont="1" applyBorder="1" applyAlignment="1">
      <alignment vertical="center" wrapText="1"/>
    </xf>
    <xf numFmtId="178" fontId="13" fillId="0" borderId="8" xfId="0" applyNumberFormat="1" applyFont="1" applyBorder="1" applyAlignment="1">
      <alignment vertical="center" wrapText="1" shrinkToFit="1"/>
    </xf>
    <xf numFmtId="0" fontId="13" fillId="0" borderId="19" xfId="0" applyFont="1" applyBorder="1" applyAlignment="1">
      <alignment vertical="center" wrapText="1"/>
    </xf>
    <xf numFmtId="0" fontId="13" fillId="0" borderId="0" xfId="0" applyFont="1" applyAlignment="1">
      <alignment vertical="center" wrapText="1"/>
    </xf>
    <xf numFmtId="0" fontId="13" fillId="0" borderId="16" xfId="1" applyNumberFormat="1" applyFont="1" applyBorder="1" applyAlignment="1">
      <alignment vertical="center"/>
    </xf>
    <xf numFmtId="0" fontId="13" fillId="0" borderId="0" xfId="1" applyNumberFormat="1" applyFont="1" applyBorder="1" applyAlignment="1">
      <alignment vertical="center"/>
    </xf>
    <xf numFmtId="0" fontId="13" fillId="0" borderId="4" xfId="1" applyNumberFormat="1" applyFont="1" applyBorder="1" applyAlignment="1">
      <alignment horizontal="center" vertical="center"/>
    </xf>
    <xf numFmtId="0" fontId="13" fillId="0" borderId="9" xfId="1" applyNumberFormat="1" applyFont="1" applyFill="1" applyBorder="1" applyAlignment="1">
      <alignment vertical="center"/>
    </xf>
    <xf numFmtId="0" fontId="11" fillId="0" borderId="20" xfId="0" applyFont="1" applyBorder="1" applyAlignment="1">
      <alignment horizontal="center" vertical="center" wrapText="1"/>
    </xf>
    <xf numFmtId="0" fontId="11" fillId="0" borderId="0" xfId="0" applyFont="1" applyAlignment="1">
      <alignment wrapText="1"/>
    </xf>
    <xf numFmtId="0" fontId="11" fillId="0" borderId="0" xfId="0" applyFont="1" applyAlignment="1">
      <alignment horizontal="left" vertical="center" wrapText="1"/>
    </xf>
    <xf numFmtId="49" fontId="11" fillId="0" borderId="0" xfId="0" applyNumberFormat="1" applyFont="1">
      <alignment vertical="center"/>
    </xf>
    <xf numFmtId="0" fontId="12" fillId="0" borderId="0" xfId="0" applyFont="1">
      <alignment vertical="center"/>
    </xf>
    <xf numFmtId="0" fontId="26" fillId="5" borderId="0" xfId="10" applyFont="1" applyFill="1">
      <alignment vertical="center"/>
    </xf>
    <xf numFmtId="0" fontId="15" fillId="0" borderId="0" xfId="0" applyFont="1">
      <alignment vertical="center"/>
    </xf>
    <xf numFmtId="0" fontId="25" fillId="0" borderId="0" xfId="0" applyFont="1">
      <alignment vertical="center"/>
    </xf>
    <xf numFmtId="178" fontId="13" fillId="0" borderId="15" xfId="1" applyNumberFormat="1" applyFont="1" applyBorder="1" applyAlignment="1">
      <alignment vertical="center" shrinkToFit="1"/>
    </xf>
    <xf numFmtId="178" fontId="13" fillId="0" borderId="0" xfId="0" applyNumberFormat="1" applyFont="1" applyAlignment="1">
      <alignment vertical="center" shrinkToFit="1"/>
    </xf>
    <xf numFmtId="178" fontId="13" fillId="0" borderId="0" xfId="1" applyNumberFormat="1" applyFont="1" applyBorder="1" applyAlignment="1">
      <alignment vertical="center" shrinkToFit="1"/>
    </xf>
    <xf numFmtId="178" fontId="13" fillId="0" borderId="16" xfId="1" applyNumberFormat="1" applyFont="1" applyBorder="1" applyAlignment="1">
      <alignment vertical="center" shrinkToFit="1"/>
    </xf>
    <xf numFmtId="0" fontId="13" fillId="0" borderId="0" xfId="1" applyNumberFormat="1" applyFont="1" applyBorder="1" applyAlignment="1">
      <alignment vertical="center" shrinkToFit="1"/>
    </xf>
    <xf numFmtId="178" fontId="13" fillId="3" borderId="0" xfId="0" applyNumberFormat="1" applyFont="1" applyFill="1" applyAlignment="1">
      <alignment vertical="center" shrinkToFit="1"/>
    </xf>
    <xf numFmtId="178" fontId="13" fillId="0" borderId="4" xfId="1" applyNumberFormat="1" applyFont="1" applyFill="1" applyBorder="1" applyAlignment="1">
      <alignment vertical="center" shrinkToFit="1"/>
    </xf>
    <xf numFmtId="178" fontId="13" fillId="0" borderId="10" xfId="0" applyNumberFormat="1" applyFont="1" applyBorder="1" applyAlignment="1">
      <alignment vertical="center" shrinkToFit="1"/>
    </xf>
    <xf numFmtId="178" fontId="13" fillId="0" borderId="10" xfId="1" applyNumberFormat="1" applyFont="1" applyFill="1" applyBorder="1" applyAlignment="1">
      <alignment vertical="center" shrinkToFit="1"/>
    </xf>
    <xf numFmtId="178" fontId="13" fillId="0" borderId="9" xfId="1" applyNumberFormat="1" applyFont="1" applyFill="1" applyBorder="1" applyAlignment="1">
      <alignment vertical="center" shrinkToFit="1"/>
    </xf>
    <xf numFmtId="178" fontId="13" fillId="0" borderId="9" xfId="1" applyNumberFormat="1" applyFont="1" applyBorder="1" applyAlignment="1">
      <alignment vertical="center" shrinkToFit="1"/>
    </xf>
    <xf numFmtId="178" fontId="13" fillId="0" borderId="10" xfId="1" applyNumberFormat="1" applyFont="1" applyBorder="1" applyAlignment="1">
      <alignment vertical="center" shrinkToFit="1"/>
    </xf>
    <xf numFmtId="178" fontId="13" fillId="0" borderId="4" xfId="1" applyNumberFormat="1" applyFont="1" applyBorder="1" applyAlignment="1">
      <alignment vertical="center" shrinkToFit="1"/>
    </xf>
    <xf numFmtId="187" fontId="13" fillId="0" borderId="10" xfId="1" applyNumberFormat="1" applyFont="1" applyBorder="1" applyAlignment="1">
      <alignment vertical="center" shrinkToFit="1"/>
    </xf>
    <xf numFmtId="0" fontId="18" fillId="0" borderId="0" xfId="2" applyFont="1" applyAlignment="1">
      <alignment shrinkToFit="1"/>
    </xf>
    <xf numFmtId="176" fontId="18" fillId="0" borderId="0" xfId="2" applyNumberFormat="1" applyFont="1" applyAlignment="1">
      <alignment horizontal="center" wrapText="1"/>
    </xf>
    <xf numFmtId="176" fontId="18" fillId="0" borderId="0" xfId="2" applyNumberFormat="1" applyFont="1" applyAlignment="1">
      <alignment wrapText="1"/>
    </xf>
    <xf numFmtId="0" fontId="11" fillId="0" borderId="10" xfId="0" applyFont="1" applyBorder="1">
      <alignment vertical="center"/>
    </xf>
    <xf numFmtId="0" fontId="11" fillId="0" borderId="10" xfId="0" applyFont="1" applyBorder="1" applyAlignment="1">
      <alignment vertical="top" wrapText="1"/>
    </xf>
    <xf numFmtId="176" fontId="23" fillId="0" borderId="0" xfId="2" applyNumberFormat="1" applyFont="1" applyAlignment="1">
      <alignment vertical="center" shrinkToFit="1"/>
    </xf>
    <xf numFmtId="176" fontId="18" fillId="0" borderId="0" xfId="2" applyNumberFormat="1" applyFont="1" applyAlignment="1">
      <alignment vertical="center" shrinkToFit="1"/>
    </xf>
    <xf numFmtId="177" fontId="18" fillId="0" borderId="1" xfId="2" applyNumberFormat="1" applyFont="1" applyBorder="1" applyAlignment="1">
      <alignment vertical="center" shrinkToFit="1"/>
    </xf>
    <xf numFmtId="177" fontId="18" fillId="0" borderId="0" xfId="2" applyNumberFormat="1" applyFont="1" applyAlignment="1">
      <alignment vertical="center" shrinkToFit="1"/>
    </xf>
    <xf numFmtId="0" fontId="18" fillId="0" borderId="0" xfId="3" applyFont="1" applyAlignment="1">
      <alignment vertical="center"/>
    </xf>
    <xf numFmtId="49" fontId="18" fillId="0" borderId="0" xfId="2" applyNumberFormat="1" applyFont="1"/>
    <xf numFmtId="176" fontId="18" fillId="0" borderId="0" xfId="2" applyNumberFormat="1" applyFont="1" applyAlignment="1">
      <alignment shrinkToFit="1"/>
    </xf>
    <xf numFmtId="0" fontId="18" fillId="0" borderId="0" xfId="2" applyFont="1"/>
    <xf numFmtId="180" fontId="18" fillId="0" borderId="0" xfId="3" applyNumberFormat="1" applyFont="1" applyAlignment="1">
      <alignment vertical="center"/>
    </xf>
    <xf numFmtId="49" fontId="18" fillId="0" borderId="0" xfId="2" applyNumberFormat="1" applyFont="1" applyAlignment="1">
      <alignment horizontal="right"/>
    </xf>
    <xf numFmtId="0" fontId="13" fillId="0" borderId="0" xfId="0" applyFont="1" applyProtection="1">
      <alignment vertical="center"/>
      <protection locked="0"/>
    </xf>
    <xf numFmtId="49" fontId="13" fillId="0" borderId="15" xfId="1" applyNumberFormat="1" applyFont="1" applyBorder="1" applyAlignment="1">
      <alignment horizontal="center" vertical="center"/>
    </xf>
    <xf numFmtId="181" fontId="18" fillId="0" borderId="0" xfId="2" applyNumberFormat="1" applyFont="1"/>
    <xf numFmtId="0" fontId="11" fillId="4" borderId="66" xfId="0" applyFont="1" applyFill="1" applyBorder="1" applyAlignment="1">
      <alignment horizontal="center" vertical="center" wrapText="1"/>
    </xf>
    <xf numFmtId="0" fontId="27" fillId="0" borderId="0" xfId="0" applyFont="1" applyAlignment="1">
      <alignment vertical="center" wrapText="1"/>
    </xf>
    <xf numFmtId="177" fontId="18" fillId="0" borderId="0" xfId="2" applyNumberFormat="1" applyFont="1" applyAlignment="1">
      <alignment shrinkToFit="1"/>
    </xf>
    <xf numFmtId="0" fontId="25" fillId="0" borderId="10" xfId="0" applyFont="1" applyBorder="1">
      <alignment vertical="center"/>
    </xf>
    <xf numFmtId="0" fontId="11" fillId="0" borderId="21" xfId="0" applyFont="1" applyBorder="1" applyAlignment="1">
      <alignment horizontal="center" vertical="center" shrinkToFit="1"/>
    </xf>
    <xf numFmtId="49" fontId="11" fillId="0" borderId="21" xfId="0" applyNumberFormat="1" applyFont="1" applyBorder="1" applyAlignment="1">
      <alignment horizontal="center" vertical="center" shrinkToFit="1"/>
    </xf>
    <xf numFmtId="188" fontId="18" fillId="0" borderId="0" xfId="2" applyNumberFormat="1" applyFont="1" applyAlignment="1">
      <alignment shrinkToFit="1"/>
    </xf>
    <xf numFmtId="182" fontId="18" fillId="0" borderId="0" xfId="2" applyNumberFormat="1" applyFont="1" applyAlignment="1">
      <alignment shrinkToFit="1"/>
    </xf>
    <xf numFmtId="189" fontId="18" fillId="0" borderId="0" xfId="2" applyNumberFormat="1" applyFont="1" applyAlignment="1">
      <alignment shrinkToFit="1"/>
    </xf>
    <xf numFmtId="190" fontId="18" fillId="0" borderId="0" xfId="2" applyNumberFormat="1" applyFont="1" applyAlignment="1">
      <alignment shrinkToFit="1"/>
    </xf>
    <xf numFmtId="189" fontId="13" fillId="0" borderId="15" xfId="0" applyNumberFormat="1" applyFont="1" applyBorder="1" applyAlignment="1">
      <alignment vertical="center" shrinkToFit="1"/>
    </xf>
    <xf numFmtId="189" fontId="13" fillId="0" borderId="0" xfId="0" applyNumberFormat="1" applyFont="1" applyAlignment="1">
      <alignment vertical="center" shrinkToFit="1"/>
    </xf>
    <xf numFmtId="189" fontId="13" fillId="0" borderId="0" xfId="1" applyNumberFormat="1" applyFont="1" applyBorder="1" applyAlignment="1">
      <alignment vertical="center" shrinkToFit="1"/>
    </xf>
    <xf numFmtId="189" fontId="13" fillId="0" borderId="16" xfId="1" applyNumberFormat="1" applyFont="1" applyBorder="1" applyAlignment="1">
      <alignment vertical="center" shrinkToFit="1"/>
    </xf>
    <xf numFmtId="189" fontId="13" fillId="0" borderId="4" xfId="1" applyNumberFormat="1" applyFont="1" applyFill="1" applyBorder="1" applyAlignment="1">
      <alignment vertical="center" shrinkToFit="1"/>
    </xf>
    <xf numFmtId="189" fontId="13" fillId="0" borderId="10" xfId="1" applyNumberFormat="1" applyFont="1" applyFill="1" applyBorder="1" applyAlignment="1">
      <alignment vertical="center" shrinkToFit="1"/>
    </xf>
    <xf numFmtId="189" fontId="13" fillId="0" borderId="10" xfId="1" applyNumberFormat="1" applyFont="1" applyBorder="1" applyAlignment="1">
      <alignment vertical="center" shrinkToFit="1"/>
    </xf>
    <xf numFmtId="189" fontId="13" fillId="0" borderId="9" xfId="1" applyNumberFormat="1" applyFont="1" applyFill="1" applyBorder="1" applyAlignment="1">
      <alignment vertical="center" shrinkToFit="1"/>
    </xf>
    <xf numFmtId="49" fontId="11" fillId="0" borderId="0" xfId="0" applyNumberFormat="1" applyFont="1" applyAlignment="1">
      <alignment horizontal="center" vertical="center" shrinkToFit="1"/>
    </xf>
    <xf numFmtId="49" fontId="18" fillId="0" borderId="0" xfId="2" applyNumberFormat="1" applyFont="1" applyAlignment="1">
      <alignment horizontal="center" vertical="center"/>
    </xf>
    <xf numFmtId="176" fontId="18" fillId="0" borderId="0" xfId="2" applyNumberFormat="1" applyFont="1" applyAlignment="1">
      <alignment horizontal="left" vertical="center" wrapText="1"/>
    </xf>
    <xf numFmtId="0" fontId="18" fillId="0" borderId="0" xfId="2" applyFont="1" applyAlignment="1">
      <alignment horizontal="left" vertical="center"/>
    </xf>
    <xf numFmtId="176" fontId="20" fillId="0" borderId="0" xfId="2" applyNumberFormat="1" applyFont="1" applyAlignment="1">
      <alignment vertical="center"/>
    </xf>
    <xf numFmtId="181" fontId="18" fillId="0" borderId="0" xfId="8" applyNumberFormat="1" applyFont="1" applyFill="1" applyBorder="1" applyAlignment="1"/>
    <xf numFmtId="182" fontId="18" fillId="0" borderId="0" xfId="2" applyNumberFormat="1" applyFont="1"/>
    <xf numFmtId="182" fontId="18" fillId="0" borderId="0" xfId="8" applyNumberFormat="1" applyFont="1" applyFill="1" applyBorder="1" applyAlignment="1"/>
    <xf numFmtId="188" fontId="18" fillId="0" borderId="0" xfId="2" applyNumberFormat="1" applyFont="1"/>
    <xf numFmtId="188" fontId="18" fillId="0" borderId="0" xfId="8" applyNumberFormat="1" applyFont="1" applyFill="1" applyBorder="1" applyAlignment="1"/>
    <xf numFmtId="179" fontId="18" fillId="0" borderId="0" xfId="2" applyNumberFormat="1" applyFont="1" applyAlignment="1">
      <alignment shrinkToFit="1"/>
    </xf>
    <xf numFmtId="176" fontId="18" fillId="0" borderId="0" xfId="2" applyNumberFormat="1" applyFont="1" applyAlignment="1">
      <alignment horizontal="center"/>
    </xf>
    <xf numFmtId="190" fontId="18" fillId="0" borderId="0" xfId="3" applyNumberFormat="1" applyFont="1" applyAlignment="1">
      <alignment vertical="center" shrinkToFit="1"/>
    </xf>
    <xf numFmtId="190" fontId="18" fillId="0" borderId="0" xfId="2" applyNumberFormat="1" applyFont="1" applyAlignment="1">
      <alignment vertical="center" shrinkToFit="1"/>
    </xf>
    <xf numFmtId="180" fontId="18" fillId="0" borderId="0" xfId="3" quotePrefix="1" applyNumberFormat="1" applyFont="1" applyAlignment="1">
      <alignment horizontal="left" vertical="center"/>
    </xf>
    <xf numFmtId="190" fontId="18" fillId="0" borderId="0" xfId="8" applyNumberFormat="1" applyFont="1" applyFill="1" applyBorder="1" applyAlignment="1">
      <alignment shrinkToFit="1"/>
    </xf>
    <xf numFmtId="180" fontId="18" fillId="0" borderId="0" xfId="3" quotePrefix="1" applyNumberFormat="1" applyFont="1" applyAlignment="1">
      <alignment horizontal="left"/>
    </xf>
    <xf numFmtId="49" fontId="18" fillId="0" borderId="0" xfId="2" applyNumberFormat="1" applyFont="1" applyAlignment="1">
      <alignment horizontal="left"/>
    </xf>
    <xf numFmtId="0" fontId="18" fillId="0" borderId="0" xfId="2" applyFont="1" applyAlignment="1">
      <alignment wrapText="1"/>
    </xf>
    <xf numFmtId="176" fontId="18" fillId="0" borderId="0" xfId="2" applyNumberFormat="1" applyFont="1" applyAlignment="1">
      <alignment wrapText="1" shrinkToFit="1"/>
    </xf>
    <xf numFmtId="181" fontId="18" fillId="0" borderId="0" xfId="2" applyNumberFormat="1" applyFont="1" applyAlignment="1">
      <alignment wrapText="1"/>
    </xf>
    <xf numFmtId="49" fontId="18" fillId="0" borderId="0" xfId="2" quotePrefix="1" applyNumberFormat="1" applyFont="1" applyAlignment="1">
      <alignment horizontal="left"/>
    </xf>
    <xf numFmtId="49" fontId="18" fillId="0" borderId="7" xfId="2" applyNumberFormat="1" applyFont="1" applyBorder="1" applyAlignment="1">
      <alignment vertical="center"/>
    </xf>
    <xf numFmtId="49" fontId="18" fillId="0" borderId="20" xfId="2" applyNumberFormat="1" applyFont="1" applyBorder="1" applyAlignment="1">
      <alignment horizontal="center" vertical="center" shrinkToFit="1"/>
    </xf>
    <xf numFmtId="49" fontId="18" fillId="0" borderId="15" xfId="2" applyNumberFormat="1" applyFont="1" applyBorder="1" applyAlignment="1">
      <alignment horizontal="center" vertical="center"/>
    </xf>
    <xf numFmtId="176" fontId="18" fillId="0" borderId="15" xfId="2" applyNumberFormat="1" applyFont="1" applyBorder="1" applyAlignment="1">
      <alignment horizontal="center" vertical="center"/>
    </xf>
    <xf numFmtId="182" fontId="18" fillId="0" borderId="15" xfId="2" applyNumberFormat="1" applyFont="1" applyBorder="1" applyAlignment="1">
      <alignment horizontal="right"/>
    </xf>
    <xf numFmtId="176" fontId="18" fillId="0" borderId="15" xfId="2" applyNumberFormat="1" applyFont="1" applyBorder="1" applyAlignment="1">
      <alignment horizontal="right"/>
    </xf>
    <xf numFmtId="188" fontId="18" fillId="0" borderId="8" xfId="2" applyNumberFormat="1" applyFont="1" applyBorder="1" applyAlignment="1">
      <alignment horizontal="right"/>
    </xf>
    <xf numFmtId="176" fontId="18" fillId="0" borderId="4" xfId="2" applyNumberFormat="1" applyFont="1" applyBorder="1" applyAlignment="1">
      <alignment horizontal="center" vertical="center"/>
    </xf>
    <xf numFmtId="177" fontId="18" fillId="0" borderId="10" xfId="2" applyNumberFormat="1" applyFont="1" applyBorder="1" applyAlignment="1">
      <alignment vertical="center" shrinkToFit="1"/>
    </xf>
    <xf numFmtId="49" fontId="18" fillId="0" borderId="2" xfId="2" applyNumberFormat="1" applyFont="1" applyBorder="1" applyAlignment="1">
      <alignment horizontal="center" vertical="center" shrinkToFit="1"/>
    </xf>
    <xf numFmtId="177" fontId="18" fillId="0" borderId="80" xfId="2" applyNumberFormat="1" applyFont="1" applyBorder="1" applyAlignment="1">
      <alignment vertical="center" shrinkToFit="1"/>
    </xf>
    <xf numFmtId="49" fontId="18" fillId="0" borderId="5" xfId="2" applyNumberFormat="1" applyFont="1" applyBorder="1" applyAlignment="1">
      <alignment vertical="center"/>
    </xf>
    <xf numFmtId="176" fontId="18" fillId="0" borderId="16" xfId="2" applyNumberFormat="1" applyFont="1" applyBorder="1" applyAlignment="1">
      <alignment vertical="center"/>
    </xf>
    <xf numFmtId="176" fontId="18" fillId="0" borderId="16" xfId="2" applyNumberFormat="1" applyFont="1" applyBorder="1" applyAlignment="1">
      <alignment horizontal="left" vertical="center" wrapText="1"/>
    </xf>
    <xf numFmtId="0" fontId="18" fillId="0" borderId="16" xfId="2" applyFont="1" applyBorder="1" applyAlignment="1">
      <alignment horizontal="left" vertical="center"/>
    </xf>
    <xf numFmtId="176" fontId="18" fillId="0" borderId="9" xfId="2" quotePrefix="1" applyNumberFormat="1" applyFont="1" applyBorder="1" applyAlignment="1">
      <alignment horizontal="left" vertical="center"/>
    </xf>
    <xf numFmtId="182" fontId="18" fillId="0" borderId="16" xfId="2" quotePrefix="1" applyNumberFormat="1" applyFont="1" applyBorder="1" applyAlignment="1">
      <alignment horizontal="left"/>
    </xf>
    <xf numFmtId="176" fontId="18" fillId="0" borderId="16" xfId="2" quotePrefix="1" applyNumberFormat="1" applyFont="1" applyBorder="1" applyAlignment="1">
      <alignment horizontal="left"/>
    </xf>
    <xf numFmtId="188" fontId="18" fillId="0" borderId="6" xfId="2" quotePrefix="1" applyNumberFormat="1" applyFont="1" applyBorder="1" applyAlignment="1">
      <alignment horizontal="left"/>
    </xf>
    <xf numFmtId="49" fontId="18" fillId="0" borderId="20" xfId="2" applyNumberFormat="1" applyFont="1" applyBorder="1" applyAlignment="1">
      <alignment horizontal="center" vertical="center" wrapText="1" shrinkToFit="1"/>
    </xf>
    <xf numFmtId="176" fontId="18" fillId="0" borderId="8" xfId="2" applyNumberFormat="1" applyFont="1" applyBorder="1" applyAlignment="1">
      <alignment vertical="center" wrapText="1"/>
    </xf>
    <xf numFmtId="176" fontId="18" fillId="0" borderId="6" xfId="2" applyNumberFormat="1" applyFont="1" applyBorder="1" applyAlignment="1">
      <alignment vertical="center" wrapText="1"/>
    </xf>
    <xf numFmtId="176" fontId="18" fillId="0" borderId="19" xfId="2" applyNumberFormat="1" applyFont="1" applyBorder="1" applyAlignment="1">
      <alignment horizontal="center" vertical="center" wrapText="1"/>
    </xf>
    <xf numFmtId="0" fontId="18" fillId="0" borderId="19" xfId="2" applyFont="1" applyBorder="1" applyAlignment="1">
      <alignment horizontal="center" vertical="center" wrapText="1"/>
    </xf>
    <xf numFmtId="176" fontId="18" fillId="0" borderId="3" xfId="2" applyNumberFormat="1" applyFont="1" applyBorder="1" applyAlignment="1">
      <alignment horizontal="center" vertical="center" wrapText="1"/>
    </xf>
    <xf numFmtId="49" fontId="18" fillId="0" borderId="19" xfId="2" applyNumberFormat="1" applyFont="1" applyBorder="1" applyAlignment="1">
      <alignment vertical="center" wrapText="1"/>
    </xf>
    <xf numFmtId="176" fontId="18" fillId="0" borderId="19" xfId="2" quotePrefix="1" applyNumberFormat="1" applyFont="1" applyBorder="1" applyAlignment="1">
      <alignment horizontal="center" vertical="center" wrapText="1"/>
    </xf>
    <xf numFmtId="49" fontId="18" fillId="0" borderId="19" xfId="2" quotePrefix="1" applyNumberFormat="1" applyFont="1" applyBorder="1" applyAlignment="1">
      <alignment horizontal="center" vertical="center" wrapText="1"/>
    </xf>
    <xf numFmtId="49" fontId="18" fillId="0" borderId="7" xfId="2" applyNumberFormat="1" applyFont="1" applyBorder="1" applyAlignment="1">
      <alignment horizontal="center" vertical="center"/>
    </xf>
    <xf numFmtId="189" fontId="18" fillId="0" borderId="20" xfId="2" applyNumberFormat="1" applyFont="1" applyBorder="1" applyAlignment="1">
      <alignment shrinkToFit="1"/>
    </xf>
    <xf numFmtId="189" fontId="18" fillId="0" borderId="5" xfId="2" applyNumberFormat="1" applyFont="1" applyBorder="1" applyAlignment="1">
      <alignment shrinkToFit="1"/>
    </xf>
    <xf numFmtId="189" fontId="18" fillId="0" borderId="16" xfId="2" applyNumberFormat="1" applyFont="1" applyBorder="1" applyAlignment="1">
      <alignment shrinkToFit="1"/>
    </xf>
    <xf numFmtId="176" fontId="18" fillId="0" borderId="15" xfId="2" applyNumberFormat="1" applyFont="1" applyBorder="1" applyAlignment="1">
      <alignment horizontal="center"/>
    </xf>
    <xf numFmtId="176" fontId="18" fillId="0" borderId="8" xfId="2" applyNumberFormat="1" applyFont="1" applyBorder="1" applyAlignment="1">
      <alignment horizontal="center"/>
    </xf>
    <xf numFmtId="189" fontId="18" fillId="0" borderId="19" xfId="2" applyNumberFormat="1" applyFont="1" applyBorder="1" applyAlignment="1">
      <alignment shrinkToFit="1"/>
    </xf>
    <xf numFmtId="189" fontId="18" fillId="0" borderId="6" xfId="2" applyNumberFormat="1" applyFont="1" applyBorder="1" applyAlignment="1">
      <alignment shrinkToFit="1"/>
    </xf>
    <xf numFmtId="176" fontId="18" fillId="0" borderId="5" xfId="2" applyNumberFormat="1" applyFont="1" applyBorder="1" applyAlignment="1">
      <alignment vertical="center"/>
    </xf>
    <xf numFmtId="176" fontId="18" fillId="0" borderId="6" xfId="2" applyNumberFormat="1" applyFont="1" applyBorder="1" applyAlignment="1">
      <alignment vertical="center"/>
    </xf>
    <xf numFmtId="190" fontId="18" fillId="0" borderId="20" xfId="3" applyNumberFormat="1" applyFont="1" applyBorder="1" applyAlignment="1">
      <alignment vertical="center" shrinkToFit="1"/>
    </xf>
    <xf numFmtId="190" fontId="18" fillId="0" borderId="5" xfId="3" applyNumberFormat="1" applyFont="1" applyBorder="1" applyAlignment="1">
      <alignment vertical="center" shrinkToFit="1"/>
    </xf>
    <xf numFmtId="190" fontId="18" fillId="0" borderId="16" xfId="3" applyNumberFormat="1" applyFont="1" applyBorder="1" applyAlignment="1">
      <alignment vertical="center" shrinkToFit="1"/>
    </xf>
    <xf numFmtId="190" fontId="18" fillId="0" borderId="16" xfId="2" applyNumberFormat="1" applyFont="1" applyBorder="1" applyAlignment="1">
      <alignment vertical="center" shrinkToFit="1"/>
    </xf>
    <xf numFmtId="190" fontId="18" fillId="0" borderId="19" xfId="3" applyNumberFormat="1" applyFont="1" applyBorder="1" applyAlignment="1">
      <alignment vertical="center" shrinkToFit="1"/>
    </xf>
    <xf numFmtId="190" fontId="18" fillId="0" borderId="6" xfId="3" applyNumberFormat="1" applyFont="1" applyBorder="1" applyAlignment="1">
      <alignment vertical="center" shrinkToFit="1"/>
    </xf>
    <xf numFmtId="190" fontId="18" fillId="0" borderId="20" xfId="2" applyNumberFormat="1" applyFont="1" applyBorder="1" applyAlignment="1">
      <alignment shrinkToFit="1"/>
    </xf>
    <xf numFmtId="190" fontId="18" fillId="0" borderId="5" xfId="2" applyNumberFormat="1" applyFont="1" applyBorder="1" applyAlignment="1">
      <alignment shrinkToFit="1"/>
    </xf>
    <xf numFmtId="190" fontId="18" fillId="0" borderId="16" xfId="2" applyNumberFormat="1" applyFont="1" applyBorder="1" applyAlignment="1">
      <alignment shrinkToFit="1"/>
    </xf>
    <xf numFmtId="190" fontId="18" fillId="0" borderId="19" xfId="2" applyNumberFormat="1" applyFont="1" applyBorder="1" applyAlignment="1">
      <alignment shrinkToFit="1"/>
    </xf>
    <xf numFmtId="190" fontId="18" fillId="0" borderId="6" xfId="2" applyNumberFormat="1" applyFont="1" applyBorder="1" applyAlignment="1">
      <alignment shrinkToFit="1"/>
    </xf>
    <xf numFmtId="177" fontId="18" fillId="0" borderId="20" xfId="2" applyNumberFormat="1" applyFont="1" applyBorder="1" applyAlignment="1">
      <alignment shrinkToFit="1"/>
    </xf>
    <xf numFmtId="176" fontId="18" fillId="0" borderId="5" xfId="2" applyNumberFormat="1" applyFont="1" applyBorder="1" applyAlignment="1">
      <alignment shrinkToFit="1"/>
    </xf>
    <xf numFmtId="176" fontId="18" fillId="0" borderId="16" xfId="2" applyNumberFormat="1" applyFont="1" applyBorder="1" applyAlignment="1">
      <alignment shrinkToFit="1"/>
    </xf>
    <xf numFmtId="176" fontId="18" fillId="0" borderId="8" xfId="2" applyNumberFormat="1" applyFont="1" applyBorder="1"/>
    <xf numFmtId="176" fontId="18" fillId="0" borderId="19" xfId="2" applyNumberFormat="1" applyFont="1" applyBorder="1"/>
    <xf numFmtId="176" fontId="18" fillId="0" borderId="4" xfId="2" applyNumberFormat="1" applyFont="1" applyBorder="1"/>
    <xf numFmtId="176" fontId="18" fillId="0" borderId="10" xfId="2" applyNumberFormat="1" applyFont="1" applyBorder="1"/>
    <xf numFmtId="177" fontId="18" fillId="0" borderId="10" xfId="2" applyNumberFormat="1" applyFont="1" applyBorder="1" applyAlignment="1">
      <alignment shrinkToFit="1"/>
    </xf>
    <xf numFmtId="177" fontId="18" fillId="0" borderId="9" xfId="2" applyNumberFormat="1" applyFont="1" applyBorder="1" applyAlignment="1">
      <alignment shrinkToFit="1"/>
    </xf>
    <xf numFmtId="176" fontId="18" fillId="0" borderId="8" xfId="2" applyNumberFormat="1" applyFont="1" applyBorder="1" applyAlignment="1">
      <alignment horizontal="center" vertical="center" wrapText="1"/>
    </xf>
    <xf numFmtId="176" fontId="18" fillId="0" borderId="9" xfId="2" applyNumberFormat="1" applyFont="1" applyBorder="1"/>
    <xf numFmtId="176" fontId="18" fillId="0" borderId="4" xfId="2" applyNumberFormat="1" applyFont="1" applyBorder="1" applyAlignment="1">
      <alignment horizontal="center" vertical="center" wrapText="1"/>
    </xf>
    <xf numFmtId="176" fontId="18" fillId="0" borderId="10" xfId="2" applyNumberFormat="1" applyFont="1" applyBorder="1" applyAlignment="1">
      <alignment horizontal="center" vertical="center" wrapText="1"/>
    </xf>
    <xf numFmtId="49" fontId="18" fillId="0" borderId="10" xfId="2" applyNumberFormat="1" applyFont="1" applyBorder="1" applyAlignment="1">
      <alignment vertical="center" wrapText="1"/>
    </xf>
    <xf numFmtId="176" fontId="18" fillId="0" borderId="10" xfId="2" quotePrefix="1" applyNumberFormat="1" applyFont="1" applyBorder="1" applyAlignment="1">
      <alignment horizontal="center" vertical="center" wrapText="1"/>
    </xf>
    <xf numFmtId="49" fontId="18" fillId="0" borderId="9" xfId="2" quotePrefix="1" applyNumberFormat="1" applyFont="1" applyBorder="1" applyAlignment="1">
      <alignment horizontal="center" vertical="center" wrapText="1" shrinkToFit="1"/>
    </xf>
    <xf numFmtId="181" fontId="18" fillId="0" borderId="20" xfId="2" applyNumberFormat="1" applyFont="1" applyBorder="1" applyAlignment="1">
      <alignment shrinkToFit="1"/>
    </xf>
    <xf numFmtId="181" fontId="18" fillId="0" borderId="5" xfId="2" applyNumberFormat="1" applyFont="1" applyBorder="1" applyAlignment="1">
      <alignment shrinkToFit="1"/>
    </xf>
    <xf numFmtId="181" fontId="18" fillId="0" borderId="16" xfId="2" applyNumberFormat="1" applyFont="1" applyBorder="1" applyAlignment="1">
      <alignment shrinkToFit="1"/>
    </xf>
    <xf numFmtId="181" fontId="18" fillId="0" borderId="19" xfId="2" applyNumberFormat="1" applyFont="1" applyBorder="1" applyAlignment="1">
      <alignment shrinkToFit="1"/>
    </xf>
    <xf numFmtId="181" fontId="18" fillId="0" borderId="6" xfId="2" applyNumberFormat="1" applyFont="1" applyBorder="1" applyAlignment="1">
      <alignment shrinkToFit="1"/>
    </xf>
    <xf numFmtId="176" fontId="18" fillId="0" borderId="15" xfId="2" applyNumberFormat="1" applyFont="1" applyBorder="1"/>
    <xf numFmtId="176" fontId="18" fillId="0" borderId="19" xfId="2" applyNumberFormat="1" applyFont="1" applyBorder="1" applyAlignment="1">
      <alignment shrinkToFit="1"/>
    </xf>
    <xf numFmtId="176" fontId="18" fillId="0" borderId="10" xfId="2" applyNumberFormat="1" applyFont="1" applyBorder="1" applyAlignment="1">
      <alignment wrapText="1" shrinkToFit="1"/>
    </xf>
    <xf numFmtId="176" fontId="18" fillId="0" borderId="9" xfId="2" applyNumberFormat="1" applyFont="1" applyBorder="1" applyAlignment="1">
      <alignment wrapText="1" shrinkToFit="1"/>
    </xf>
    <xf numFmtId="176" fontId="18" fillId="0" borderId="16" xfId="2" applyNumberFormat="1" applyFont="1" applyBorder="1"/>
    <xf numFmtId="176" fontId="18" fillId="0" borderId="6" xfId="2" applyNumberFormat="1" applyFont="1" applyBorder="1"/>
    <xf numFmtId="176" fontId="18" fillId="0" borderId="19" xfId="2" applyNumberFormat="1" applyFont="1" applyBorder="1" applyAlignment="1">
      <alignment vertical="center"/>
    </xf>
    <xf numFmtId="176" fontId="18" fillId="0" borderId="4" xfId="2" applyNumberFormat="1" applyFont="1" applyBorder="1" applyAlignment="1">
      <alignment shrinkToFit="1"/>
    </xf>
    <xf numFmtId="176" fontId="18" fillId="0" borderId="9" xfId="2" applyNumberFormat="1" applyFont="1" applyBorder="1" applyAlignment="1">
      <alignment shrinkToFit="1"/>
    </xf>
    <xf numFmtId="176" fontId="18" fillId="0" borderId="6" xfId="2" applyNumberFormat="1" applyFont="1" applyBorder="1" applyAlignment="1">
      <alignment shrinkToFit="1"/>
    </xf>
    <xf numFmtId="176" fontId="18" fillId="3" borderId="0" xfId="2" applyNumberFormat="1" applyFont="1" applyFill="1" applyAlignment="1">
      <alignment vertical="center"/>
    </xf>
    <xf numFmtId="176" fontId="18" fillId="0" borderId="80" xfId="2" applyNumberFormat="1" applyFont="1" applyBorder="1"/>
    <xf numFmtId="176" fontId="18" fillId="0" borderId="3" xfId="2" applyNumberFormat="1" applyFont="1" applyBorder="1"/>
    <xf numFmtId="176" fontId="18" fillId="3" borderId="10" xfId="2" applyNumberFormat="1" applyFont="1" applyFill="1" applyBorder="1" applyAlignment="1">
      <alignment wrapText="1" shrinkToFit="1"/>
    </xf>
    <xf numFmtId="38" fontId="11" fillId="0" borderId="0" xfId="1" applyFont="1" applyAlignment="1">
      <alignment vertical="center" wrapText="1"/>
    </xf>
    <xf numFmtId="0" fontId="17" fillId="0" borderId="61" xfId="0" applyFont="1" applyBorder="1" applyAlignment="1">
      <alignment horizontal="left" vertical="center" wrapText="1"/>
    </xf>
    <xf numFmtId="0" fontId="17" fillId="0" borderId="62" xfId="0" applyFont="1" applyBorder="1" applyAlignment="1">
      <alignment horizontal="left" vertical="center" wrapText="1"/>
    </xf>
    <xf numFmtId="0" fontId="17" fillId="0" borderId="39" xfId="0" applyFont="1" applyBorder="1" applyAlignment="1">
      <alignment horizontal="left" vertical="center" wrapText="1"/>
    </xf>
    <xf numFmtId="0" fontId="17" fillId="0" borderId="40" xfId="0" applyFont="1" applyBorder="1" applyAlignment="1">
      <alignment horizontal="left" vertical="center" wrapText="1"/>
    </xf>
    <xf numFmtId="0" fontId="17" fillId="0" borderId="66" xfId="0" applyFont="1" applyBorder="1" applyAlignment="1">
      <alignment horizontal="left" vertical="center" wrapText="1"/>
    </xf>
    <xf numFmtId="0" fontId="17" fillId="0" borderId="67" xfId="0" applyFont="1" applyBorder="1" applyAlignment="1">
      <alignment horizontal="left" vertical="center" wrapText="1"/>
    </xf>
    <xf numFmtId="0" fontId="17" fillId="0" borderId="42" xfId="0" applyFont="1" applyBorder="1" applyAlignment="1">
      <alignment horizontal="left" vertical="center" wrapText="1"/>
    </xf>
    <xf numFmtId="0" fontId="17" fillId="0" borderId="43" xfId="0" applyFont="1" applyBorder="1" applyAlignment="1">
      <alignment horizontal="left" vertical="center" wrapText="1"/>
    </xf>
    <xf numFmtId="0" fontId="17" fillId="0" borderId="45" xfId="0" applyFont="1" applyBorder="1" applyAlignment="1">
      <alignment horizontal="left" vertical="center" wrapText="1"/>
    </xf>
    <xf numFmtId="0" fontId="17" fillId="0" borderId="46" xfId="0" applyFont="1" applyBorder="1" applyAlignment="1">
      <alignment horizontal="left" vertical="center" wrapText="1"/>
    </xf>
    <xf numFmtId="0" fontId="17" fillId="0" borderId="69" xfId="0" applyFont="1" applyBorder="1" applyAlignment="1">
      <alignment horizontal="left" vertical="center" wrapText="1"/>
    </xf>
    <xf numFmtId="0" fontId="17" fillId="0" borderId="70" xfId="0" applyFont="1" applyBorder="1" applyAlignment="1">
      <alignment horizontal="left" vertical="center" wrapText="1"/>
    </xf>
    <xf numFmtId="0" fontId="17" fillId="0" borderId="73" xfId="0" applyFont="1" applyBorder="1" applyAlignment="1">
      <alignment horizontal="left" vertical="center" wrapText="1"/>
    </xf>
    <xf numFmtId="49" fontId="17" fillId="0" borderId="68" xfId="0" applyNumberFormat="1" applyFont="1" applyBorder="1" applyAlignment="1">
      <alignment vertical="center" shrinkToFit="1"/>
    </xf>
    <xf numFmtId="0" fontId="17" fillId="0" borderId="71" xfId="0" applyFont="1" applyBorder="1" applyAlignment="1">
      <alignment horizontal="left" vertical="center" wrapText="1"/>
    </xf>
    <xf numFmtId="0" fontId="17" fillId="0" borderId="72" xfId="0" applyFont="1" applyBorder="1" applyAlignment="1">
      <alignment horizontal="left" vertical="center" wrapText="1"/>
    </xf>
    <xf numFmtId="0" fontId="17" fillId="0" borderId="74" xfId="0" applyFont="1" applyBorder="1" applyAlignment="1">
      <alignment horizontal="left" vertical="center" wrapText="1"/>
    </xf>
    <xf numFmtId="0" fontId="28" fillId="0" borderId="0" xfId="0" applyFont="1" applyAlignment="1">
      <alignment vertical="center" wrapText="1"/>
    </xf>
    <xf numFmtId="0" fontId="30" fillId="0" borderId="0" xfId="0" applyFont="1" applyAlignment="1">
      <alignment vertical="center" wrapText="1"/>
    </xf>
    <xf numFmtId="0" fontId="28" fillId="0" borderId="0" xfId="0" applyFont="1" applyAlignment="1">
      <alignment wrapText="1"/>
    </xf>
    <xf numFmtId="0" fontId="31" fillId="4" borderId="33" xfId="0" applyFont="1" applyFill="1" applyBorder="1" applyAlignment="1">
      <alignment vertical="top" wrapText="1"/>
    </xf>
    <xf numFmtId="0" fontId="31" fillId="4" borderId="35" xfId="0" applyFont="1" applyFill="1" applyBorder="1" applyAlignment="1">
      <alignment vertical="top" wrapText="1"/>
    </xf>
    <xf numFmtId="0" fontId="36" fillId="0" borderId="0" xfId="0" applyFont="1" applyAlignment="1">
      <alignment horizontal="right" vertical="center"/>
    </xf>
    <xf numFmtId="0" fontId="28" fillId="0" borderId="10" xfId="0" applyFont="1" applyBorder="1" applyAlignment="1">
      <alignment vertical="center" wrapText="1"/>
    </xf>
    <xf numFmtId="0" fontId="28" fillId="0" borderId="9" xfId="0" applyFont="1" applyBorder="1" applyAlignment="1">
      <alignment vertical="center" wrapText="1"/>
    </xf>
    <xf numFmtId="0" fontId="28" fillId="0" borderId="6" xfId="0" applyFont="1" applyBorder="1" applyAlignment="1">
      <alignment vertical="center" wrapText="1"/>
    </xf>
    <xf numFmtId="0" fontId="31" fillId="4" borderId="10" xfId="0" applyFont="1" applyFill="1" applyBorder="1" applyAlignment="1">
      <alignment horizontal="right" vertical="center"/>
    </xf>
    <xf numFmtId="0" fontId="36" fillId="0" borderId="0" xfId="0" applyFont="1" applyAlignment="1">
      <alignment horizontal="right" vertical="center" wrapText="1"/>
    </xf>
    <xf numFmtId="0" fontId="31" fillId="0" borderId="0" xfId="0" applyFont="1" applyAlignment="1">
      <alignment horizontal="left" vertical="center" shrinkToFit="1"/>
    </xf>
    <xf numFmtId="0" fontId="28" fillId="0" borderId="55" xfId="0" applyFont="1" applyBorder="1" applyAlignment="1">
      <alignment horizontal="center" vertical="center" shrinkToFit="1"/>
    </xf>
    <xf numFmtId="0" fontId="28" fillId="0" borderId="44" xfId="0" applyFont="1" applyBorder="1" applyAlignment="1">
      <alignment horizontal="center" vertical="center" shrinkToFit="1"/>
    </xf>
    <xf numFmtId="0" fontId="28" fillId="0" borderId="38" xfId="0" applyFont="1" applyBorder="1" applyAlignment="1">
      <alignment horizontal="center" vertical="center" shrinkToFit="1"/>
    </xf>
    <xf numFmtId="0" fontId="28" fillId="0" borderId="41" xfId="0" applyFont="1" applyBorder="1" applyAlignment="1">
      <alignment horizontal="center" vertical="center" shrinkToFit="1"/>
    </xf>
    <xf numFmtId="189" fontId="13" fillId="0" borderId="0" xfId="0" applyNumberFormat="1" applyFont="1">
      <alignment vertical="center"/>
    </xf>
    <xf numFmtId="189" fontId="13" fillId="0" borderId="20" xfId="0" applyNumberFormat="1" applyFont="1" applyBorder="1">
      <alignment vertical="center"/>
    </xf>
    <xf numFmtId="189" fontId="13" fillId="0" borderId="0" xfId="0" applyNumberFormat="1" applyFont="1" applyAlignment="1">
      <alignment horizontal="center" vertical="center"/>
    </xf>
    <xf numFmtId="189" fontId="13" fillId="0" borderId="19" xfId="0" applyNumberFormat="1" applyFont="1" applyBorder="1" applyAlignment="1">
      <alignment vertical="center" wrapText="1"/>
    </xf>
    <xf numFmtId="182" fontId="18" fillId="0" borderId="0" xfId="2" applyNumberFormat="1" applyFont="1" applyAlignment="1">
      <alignment vertical="center" shrinkToFit="1"/>
    </xf>
    <xf numFmtId="182" fontId="18" fillId="0" borderId="80" xfId="2" applyNumberFormat="1" applyFont="1" applyBorder="1" applyAlignment="1">
      <alignment vertical="center" shrinkToFit="1"/>
    </xf>
    <xf numFmtId="38" fontId="13" fillId="0" borderId="0" xfId="1" applyFont="1" applyBorder="1" applyAlignment="1">
      <alignment vertical="center"/>
    </xf>
    <xf numFmtId="188" fontId="18" fillId="0" borderId="19" xfId="2" applyNumberFormat="1" applyFont="1" applyBorder="1" applyAlignment="1">
      <alignment vertical="center" shrinkToFit="1"/>
    </xf>
    <xf numFmtId="188" fontId="18" fillId="0" borderId="3" xfId="2" applyNumberFormat="1" applyFont="1" applyBorder="1" applyAlignment="1">
      <alignment vertical="center" shrinkToFit="1"/>
    </xf>
    <xf numFmtId="182" fontId="18" fillId="0" borderId="2" xfId="2" applyNumberFormat="1" applyFont="1" applyBorder="1" applyAlignment="1">
      <alignment vertical="center" shrinkToFit="1"/>
    </xf>
    <xf numFmtId="0" fontId="17" fillId="0" borderId="83" xfId="0" applyFont="1" applyBorder="1" applyAlignment="1">
      <alignment horizontal="left" vertical="center" wrapText="1"/>
    </xf>
    <xf numFmtId="176" fontId="23" fillId="0" borderId="0" xfId="2" applyNumberFormat="1" applyFont="1" applyAlignment="1">
      <alignment shrinkToFit="1"/>
    </xf>
    <xf numFmtId="49" fontId="23" fillId="0" borderId="0" xfId="2" applyNumberFormat="1" applyFont="1" applyAlignment="1">
      <alignment horizontal="center" vertical="center"/>
    </xf>
    <xf numFmtId="176" fontId="23" fillId="0" borderId="0" xfId="2" applyNumberFormat="1" applyFont="1" applyAlignment="1">
      <alignment vertical="center"/>
    </xf>
    <xf numFmtId="176" fontId="23" fillId="0" borderId="0" xfId="2" applyNumberFormat="1" applyFont="1" applyAlignment="1">
      <alignment horizontal="center"/>
    </xf>
    <xf numFmtId="176" fontId="23" fillId="0" borderId="0" xfId="2" applyNumberFormat="1" applyFont="1" applyAlignment="1">
      <alignment horizontal="left" vertical="center" wrapText="1"/>
    </xf>
    <xf numFmtId="0" fontId="23" fillId="0" borderId="0" xfId="2" applyFont="1" applyAlignment="1">
      <alignment horizontal="left" vertical="center"/>
    </xf>
    <xf numFmtId="176" fontId="23" fillId="0" borderId="0" xfId="2" applyNumberFormat="1" applyFont="1"/>
    <xf numFmtId="176" fontId="23" fillId="0" borderId="0" xfId="2" applyNumberFormat="1" applyFont="1" applyAlignment="1">
      <alignment wrapText="1" shrinkToFit="1"/>
    </xf>
    <xf numFmtId="176" fontId="18" fillId="3" borderId="15" xfId="2" applyNumberFormat="1" applyFont="1" applyFill="1" applyBorder="1" applyAlignment="1">
      <alignment horizontal="center"/>
    </xf>
    <xf numFmtId="190" fontId="18" fillId="3" borderId="16" xfId="2" applyNumberFormat="1" applyFont="1" applyFill="1" applyBorder="1" applyAlignment="1">
      <alignment shrinkToFit="1"/>
    </xf>
    <xf numFmtId="49" fontId="18" fillId="0" borderId="20" xfId="2" applyNumberFormat="1" applyFont="1" applyBorder="1" applyAlignment="1">
      <alignment horizontal="center" vertical="center"/>
    </xf>
    <xf numFmtId="49" fontId="18" fillId="0" borderId="5" xfId="2" applyNumberFormat="1" applyFont="1" applyBorder="1" applyAlignment="1">
      <alignment horizontal="center" vertical="center"/>
    </xf>
    <xf numFmtId="176" fontId="18" fillId="0" borderId="6" xfId="2" applyNumberFormat="1" applyFont="1" applyBorder="1" applyAlignment="1">
      <alignment horizontal="center" vertical="center" wrapText="1"/>
    </xf>
    <xf numFmtId="176" fontId="18" fillId="0" borderId="20" xfId="2" applyNumberFormat="1" applyFont="1" applyBorder="1" applyAlignment="1">
      <alignment vertical="center"/>
    </xf>
    <xf numFmtId="189" fontId="18" fillId="0" borderId="7" xfId="2" applyNumberFormat="1" applyFont="1" applyBorder="1" applyAlignment="1">
      <alignment shrinkToFit="1"/>
    </xf>
    <xf numFmtId="189" fontId="18" fillId="0" borderId="15" xfId="2" applyNumberFormat="1" applyFont="1" applyBorder="1" applyAlignment="1">
      <alignment shrinkToFit="1"/>
    </xf>
    <xf numFmtId="189" fontId="18" fillId="0" borderId="8" xfId="2" applyNumberFormat="1" applyFont="1" applyBorder="1" applyAlignment="1">
      <alignment shrinkToFit="1"/>
    </xf>
    <xf numFmtId="190" fontId="18" fillId="0" borderId="7" xfId="3" applyNumberFormat="1" applyFont="1" applyBorder="1" applyAlignment="1">
      <alignment vertical="center" shrinkToFit="1"/>
    </xf>
    <xf numFmtId="190" fontId="18" fillId="0" borderId="15" xfId="3" applyNumberFormat="1" applyFont="1" applyBorder="1" applyAlignment="1">
      <alignment vertical="center" shrinkToFit="1"/>
    </xf>
    <xf numFmtId="190" fontId="18" fillId="0" borderId="8" xfId="3" applyNumberFormat="1" applyFont="1" applyBorder="1" applyAlignment="1">
      <alignment vertical="center" shrinkToFit="1"/>
    </xf>
    <xf numFmtId="190" fontId="18" fillId="0" borderId="7" xfId="2" applyNumberFormat="1" applyFont="1" applyBorder="1" applyAlignment="1">
      <alignment shrinkToFit="1"/>
    </xf>
    <xf numFmtId="190" fontId="18" fillId="0" borderId="15" xfId="2" applyNumberFormat="1" applyFont="1" applyBorder="1" applyAlignment="1">
      <alignment shrinkToFit="1"/>
    </xf>
    <xf numFmtId="190" fontId="18" fillId="0" borderId="8" xfId="2" applyNumberFormat="1" applyFont="1" applyBorder="1" applyAlignment="1">
      <alignment shrinkToFit="1"/>
    </xf>
    <xf numFmtId="190" fontId="18" fillId="3" borderId="15" xfId="2" applyNumberFormat="1" applyFont="1" applyFill="1" applyBorder="1" applyAlignment="1">
      <alignment shrinkToFit="1"/>
    </xf>
    <xf numFmtId="176" fontId="18" fillId="3" borderId="15" xfId="2" applyNumberFormat="1" applyFont="1" applyFill="1" applyBorder="1"/>
    <xf numFmtId="176" fontId="18" fillId="3" borderId="16" xfId="2" applyNumberFormat="1" applyFont="1" applyFill="1" applyBorder="1"/>
    <xf numFmtId="176" fontId="18" fillId="3" borderId="0" xfId="2" applyNumberFormat="1" applyFont="1" applyFill="1" applyAlignment="1">
      <alignment shrinkToFit="1"/>
    </xf>
    <xf numFmtId="176" fontId="18" fillId="3" borderId="16" xfId="2" applyNumberFormat="1" applyFont="1" applyFill="1" applyBorder="1" applyAlignment="1">
      <alignment shrinkToFit="1"/>
    </xf>
    <xf numFmtId="38" fontId="18" fillId="0" borderId="0" xfId="1" applyFont="1" applyFill="1" applyBorder="1" applyAlignment="1">
      <alignment vertical="center"/>
    </xf>
    <xf numFmtId="49" fontId="18" fillId="3" borderId="15" xfId="2" applyNumberFormat="1" applyFont="1" applyFill="1" applyBorder="1" applyAlignment="1">
      <alignment horizontal="center" vertical="center"/>
    </xf>
    <xf numFmtId="176" fontId="18" fillId="3" borderId="0" xfId="2" applyNumberFormat="1" applyFont="1" applyFill="1" applyAlignment="1">
      <alignment horizontal="left" vertical="center" wrapText="1"/>
    </xf>
    <xf numFmtId="0" fontId="18" fillId="3" borderId="0" xfId="2" applyFont="1" applyFill="1" applyAlignment="1">
      <alignment horizontal="left" vertical="center"/>
    </xf>
    <xf numFmtId="181" fontId="18" fillId="0" borderId="0" xfId="8" applyNumberFormat="1" applyFont="1" applyAlignment="1">
      <alignment vertical="center" shrinkToFit="1"/>
    </xf>
    <xf numFmtId="181" fontId="18" fillId="0" borderId="16" xfId="8" applyNumberFormat="1" applyFont="1" applyBorder="1" applyAlignment="1">
      <alignment vertical="center" shrinkToFit="1"/>
    </xf>
    <xf numFmtId="181" fontId="18" fillId="3" borderId="0" xfId="8" applyNumberFormat="1" applyFont="1" applyFill="1" applyAlignment="1">
      <alignment vertical="center" shrinkToFit="1"/>
    </xf>
    <xf numFmtId="181" fontId="18" fillId="3" borderId="16" xfId="8" applyNumberFormat="1" applyFont="1" applyFill="1" applyBorder="1" applyAlignment="1">
      <alignment vertical="center" shrinkToFit="1"/>
    </xf>
    <xf numFmtId="181" fontId="18" fillId="0" borderId="0" xfId="8" applyNumberFormat="1" applyFont="1" applyFill="1" applyAlignment="1">
      <alignment vertical="center" shrinkToFit="1"/>
    </xf>
    <xf numFmtId="181" fontId="18" fillId="0" borderId="16" xfId="8" applyNumberFormat="1" applyFont="1" applyFill="1" applyBorder="1" applyAlignment="1">
      <alignment vertical="center" shrinkToFit="1"/>
    </xf>
    <xf numFmtId="181" fontId="18" fillId="0" borderId="19" xfId="8" applyNumberFormat="1" applyFont="1" applyBorder="1" applyAlignment="1">
      <alignment vertical="center" shrinkToFit="1"/>
    </xf>
    <xf numFmtId="181" fontId="18" fillId="0" borderId="6" xfId="8" applyNumberFormat="1" applyFont="1" applyBorder="1" applyAlignment="1">
      <alignment vertical="center" shrinkToFit="1"/>
    </xf>
    <xf numFmtId="181" fontId="18" fillId="0" borderId="0" xfId="8" applyNumberFormat="1" applyFont="1" applyAlignment="1">
      <alignment shrinkToFit="1"/>
    </xf>
    <xf numFmtId="181" fontId="18" fillId="3" borderId="0" xfId="8" applyNumberFormat="1" applyFont="1" applyFill="1" applyAlignment="1">
      <alignment shrinkToFit="1"/>
    </xf>
    <xf numFmtId="0" fontId="38" fillId="0" borderId="0" xfId="0" applyFont="1" applyAlignment="1">
      <alignment vertical="center" wrapText="1" readingOrder="1"/>
    </xf>
    <xf numFmtId="0" fontId="13" fillId="0" borderId="3" xfId="0" applyFont="1" applyBorder="1" applyAlignment="1">
      <alignment vertical="center" wrapText="1"/>
    </xf>
    <xf numFmtId="38" fontId="13" fillId="0" borderId="80" xfId="1" applyFont="1" applyBorder="1">
      <alignment vertical="center"/>
    </xf>
    <xf numFmtId="181" fontId="38" fillId="0" borderId="0" xfId="8" applyNumberFormat="1" applyFont="1" applyAlignment="1">
      <alignment vertical="center" wrapText="1" readingOrder="1"/>
    </xf>
    <xf numFmtId="191" fontId="18" fillId="0" borderId="0" xfId="2" applyNumberFormat="1" applyFont="1" applyAlignment="1">
      <alignment shrinkToFit="1"/>
    </xf>
    <xf numFmtId="176" fontId="18" fillId="0" borderId="1" xfId="2" applyNumberFormat="1" applyFont="1" applyBorder="1"/>
    <xf numFmtId="176" fontId="18" fillId="0" borderId="10" xfId="2" applyNumberFormat="1" applyFont="1" applyBorder="1" applyAlignment="1">
      <alignment shrinkToFit="1"/>
    </xf>
    <xf numFmtId="3" fontId="9" fillId="0" borderId="0" xfId="9" applyNumberFormat="1" applyFont="1"/>
    <xf numFmtId="0" fontId="11" fillId="0" borderId="69" xfId="0" applyFont="1" applyBorder="1" applyAlignment="1">
      <alignment vertical="center" wrapText="1"/>
    </xf>
    <xf numFmtId="0" fontId="11" fillId="0" borderId="68" xfId="0" applyFont="1" applyBorder="1" applyAlignment="1">
      <alignment vertical="center" shrinkToFit="1"/>
    </xf>
    <xf numFmtId="192" fontId="18" fillId="0" borderId="16" xfId="2" applyNumberFormat="1" applyFont="1" applyBorder="1" applyAlignment="1">
      <alignment shrinkToFit="1"/>
    </xf>
    <xf numFmtId="192" fontId="18" fillId="0" borderId="6" xfId="2" applyNumberFormat="1" applyFont="1" applyBorder="1" applyAlignment="1">
      <alignment shrinkToFit="1"/>
    </xf>
    <xf numFmtId="193" fontId="18" fillId="0" borderId="0" xfId="2" applyNumberFormat="1" applyFont="1" applyAlignment="1">
      <alignment shrinkToFit="1"/>
    </xf>
    <xf numFmtId="0" fontId="18" fillId="0" borderId="10" xfId="2" quotePrefix="1" applyFont="1" applyBorder="1" applyAlignment="1">
      <alignment horizontal="left" wrapText="1" shrinkToFit="1"/>
    </xf>
    <xf numFmtId="49" fontId="18" fillId="0" borderId="10" xfId="2" quotePrefix="1" applyNumberFormat="1" applyFont="1" applyBorder="1" applyAlignment="1">
      <alignment horizontal="center" vertical="center" wrapText="1" shrinkToFit="1"/>
    </xf>
    <xf numFmtId="0" fontId="18" fillId="0" borderId="9" xfId="2" quotePrefix="1" applyFont="1" applyBorder="1" applyAlignment="1">
      <alignment horizontal="center" vertical="center" wrapText="1" shrinkToFit="1"/>
    </xf>
    <xf numFmtId="49" fontId="18" fillId="0" borderId="4" xfId="2" applyNumberFormat="1" applyFont="1" applyBorder="1" applyAlignment="1">
      <alignment horizontal="right" wrapText="1"/>
    </xf>
    <xf numFmtId="49" fontId="18" fillId="0" borderId="9" xfId="2" applyNumberFormat="1" applyFont="1" applyBorder="1" applyAlignment="1">
      <alignment wrapText="1"/>
    </xf>
    <xf numFmtId="176" fontId="18" fillId="0" borderId="4" xfId="2" applyNumberFormat="1" applyFont="1" applyBorder="1" applyAlignment="1">
      <alignment wrapText="1"/>
    </xf>
    <xf numFmtId="176" fontId="18" fillId="0" borderId="9" xfId="2" applyNumberFormat="1" applyFont="1" applyBorder="1" applyAlignment="1">
      <alignment wrapText="1"/>
    </xf>
    <xf numFmtId="181" fontId="18" fillId="0" borderId="7" xfId="2" applyNumberFormat="1" applyFont="1" applyBorder="1" applyAlignment="1">
      <alignment shrinkToFit="1"/>
    </xf>
    <xf numFmtId="181" fontId="18" fillId="0" borderId="15" xfId="2" applyNumberFormat="1" applyFont="1" applyBorder="1" applyAlignment="1">
      <alignment shrinkToFit="1"/>
    </xf>
    <xf numFmtId="181" fontId="18" fillId="0" borderId="0" xfId="2" applyNumberFormat="1" applyFont="1" applyAlignment="1">
      <alignment shrinkToFit="1"/>
    </xf>
    <xf numFmtId="181" fontId="18" fillId="0" borderId="8" xfId="2" applyNumberFormat="1" applyFont="1" applyBorder="1" applyAlignment="1">
      <alignment shrinkToFit="1"/>
    </xf>
    <xf numFmtId="0" fontId="11" fillId="0" borderId="0" xfId="0" applyFont="1" applyAlignment="1">
      <alignment horizontal="justify" vertical="top" wrapText="1"/>
    </xf>
    <xf numFmtId="0" fontId="25" fillId="0" borderId="10" xfId="0" applyFont="1" applyBorder="1">
      <alignment vertical="center"/>
    </xf>
    <xf numFmtId="0" fontId="15" fillId="0" borderId="0" xfId="0" applyFont="1">
      <alignment vertical="center"/>
    </xf>
    <xf numFmtId="0" fontId="17" fillId="0" borderId="39" xfId="0" applyFont="1" applyBorder="1" applyAlignment="1">
      <alignment horizontal="left" vertical="center" wrapText="1"/>
    </xf>
    <xf numFmtId="0" fontId="17" fillId="0" borderId="42" xfId="0" applyFont="1" applyBorder="1" applyAlignment="1">
      <alignment horizontal="left" vertical="center" wrapText="1"/>
    </xf>
    <xf numFmtId="0" fontId="27" fillId="0" borderId="0" xfId="0" applyFont="1" applyAlignment="1">
      <alignment vertical="center" wrapText="1"/>
    </xf>
    <xf numFmtId="0" fontId="17" fillId="0" borderId="71" xfId="0" applyFont="1" applyBorder="1" applyAlignment="1">
      <alignment horizontal="left" vertical="center" wrapText="1"/>
    </xf>
    <xf numFmtId="0" fontId="17" fillId="0" borderId="73" xfId="0" applyFont="1" applyBorder="1" applyAlignment="1">
      <alignment horizontal="left" vertical="center" wrapText="1"/>
    </xf>
    <xf numFmtId="0" fontId="17" fillId="0" borderId="72" xfId="0" applyFont="1" applyBorder="1" applyAlignment="1">
      <alignment horizontal="left" vertical="center" wrapText="1"/>
    </xf>
    <xf numFmtId="0" fontId="17" fillId="0" borderId="74" xfId="0" applyFont="1" applyBorder="1" applyAlignment="1">
      <alignment horizontal="left" vertical="center" wrapText="1"/>
    </xf>
    <xf numFmtId="0" fontId="11" fillId="0" borderId="68" xfId="0" applyFont="1" applyBorder="1" applyAlignment="1">
      <alignment vertical="center" shrinkToFit="1"/>
    </xf>
    <xf numFmtId="0" fontId="17" fillId="0" borderId="75" xfId="0" applyFont="1" applyBorder="1" applyAlignment="1">
      <alignment horizontal="left" vertical="center" wrapText="1"/>
    </xf>
    <xf numFmtId="0" fontId="11" fillId="0" borderId="69" xfId="0" applyFont="1" applyBorder="1" applyAlignment="1">
      <alignment vertical="center" wrapText="1"/>
    </xf>
    <xf numFmtId="0" fontId="17" fillId="0" borderId="61" xfId="0" applyFont="1" applyBorder="1" applyAlignment="1">
      <alignment horizontal="left" vertical="center" wrapText="1"/>
    </xf>
    <xf numFmtId="0" fontId="17" fillId="0" borderId="0" xfId="0" applyFont="1" applyAlignment="1">
      <alignment horizontal="justify" vertical="top" wrapText="1"/>
    </xf>
    <xf numFmtId="0" fontId="17" fillId="0" borderId="45" xfId="0" applyFont="1" applyBorder="1" applyAlignment="1">
      <alignment horizontal="left" vertical="center" wrapText="1"/>
    </xf>
    <xf numFmtId="49" fontId="17" fillId="0" borderId="68" xfId="0" applyNumberFormat="1" applyFont="1" applyBorder="1" applyAlignment="1">
      <alignment vertical="center" shrinkToFit="1"/>
    </xf>
    <xf numFmtId="0" fontId="11" fillId="4" borderId="61" xfId="0" applyFont="1" applyFill="1" applyBorder="1" applyAlignment="1">
      <alignment horizontal="center" vertical="center" wrapText="1"/>
    </xf>
    <xf numFmtId="0" fontId="11" fillId="4" borderId="62" xfId="0" applyFont="1" applyFill="1" applyBorder="1" applyAlignment="1">
      <alignment horizontal="center" vertical="center" wrapText="1"/>
    </xf>
    <xf numFmtId="0" fontId="11" fillId="4" borderId="67" xfId="0" applyFont="1" applyFill="1" applyBorder="1" applyAlignment="1">
      <alignment horizontal="center" vertical="center" wrapText="1"/>
    </xf>
    <xf numFmtId="0" fontId="17" fillId="0" borderId="69" xfId="0" applyFont="1" applyBorder="1" applyAlignment="1">
      <alignment vertical="center" wrapText="1"/>
    </xf>
    <xf numFmtId="0" fontId="17" fillId="4" borderId="61" xfId="0" applyFont="1" applyFill="1" applyBorder="1" applyAlignment="1">
      <alignment horizontal="center" vertical="center" wrapText="1"/>
    </xf>
    <xf numFmtId="0" fontId="17" fillId="4" borderId="66" xfId="0" applyFont="1" applyFill="1" applyBorder="1" applyAlignment="1">
      <alignment horizontal="center" vertical="center" wrapText="1"/>
    </xf>
    <xf numFmtId="0" fontId="11" fillId="4" borderId="60" xfId="0" applyFont="1" applyFill="1" applyBorder="1" applyAlignment="1">
      <alignment horizontal="center" vertical="center" shrinkToFit="1"/>
    </xf>
    <xf numFmtId="0" fontId="11" fillId="4" borderId="65" xfId="0" applyFont="1" applyFill="1" applyBorder="1" applyAlignment="1">
      <alignment horizontal="center" vertical="center" shrinkToFit="1"/>
    </xf>
    <xf numFmtId="38" fontId="19" fillId="4" borderId="28" xfId="1" applyFont="1" applyFill="1" applyBorder="1" applyAlignment="1" applyProtection="1">
      <alignment vertical="center" shrinkToFit="1"/>
      <protection locked="0"/>
    </xf>
    <xf numFmtId="38" fontId="19" fillId="4" borderId="21" xfId="1" applyFont="1" applyFill="1" applyBorder="1" applyAlignment="1" applyProtection="1">
      <alignment vertical="center" shrinkToFit="1"/>
      <protection locked="0"/>
    </xf>
    <xf numFmtId="38" fontId="19" fillId="4" borderId="64" xfId="1" applyFont="1" applyFill="1" applyBorder="1" applyAlignment="1" applyProtection="1">
      <alignment vertical="center" shrinkToFit="1"/>
      <protection locked="0"/>
    </xf>
    <xf numFmtId="0" fontId="19" fillId="0" borderId="21" xfId="0" applyFont="1" applyBorder="1" applyAlignment="1" applyProtection="1">
      <alignment vertical="center" shrinkToFit="1"/>
      <protection locked="0"/>
    </xf>
    <xf numFmtId="0" fontId="19" fillId="0" borderId="11" xfId="0" applyFont="1" applyBorder="1" applyAlignment="1" applyProtection="1">
      <alignment vertical="center" shrinkToFit="1"/>
      <protection locked="0"/>
    </xf>
    <xf numFmtId="0" fontId="19" fillId="4" borderId="58" xfId="0" applyFont="1" applyFill="1" applyBorder="1" applyAlignment="1" applyProtection="1">
      <alignment horizontal="center" vertical="center"/>
      <protection locked="0"/>
    </xf>
    <xf numFmtId="0" fontId="19" fillId="4" borderId="52" xfId="0" applyFont="1" applyFill="1" applyBorder="1" applyAlignment="1" applyProtection="1">
      <alignment horizontal="center" vertical="center"/>
      <protection locked="0"/>
    </xf>
    <xf numFmtId="0" fontId="19" fillId="4" borderId="59" xfId="0" applyFont="1" applyFill="1" applyBorder="1" applyAlignment="1" applyProtection="1">
      <alignment horizontal="center" vertical="center"/>
      <protection locked="0"/>
    </xf>
    <xf numFmtId="181" fontId="13" fillId="0" borderId="11" xfId="8" applyNumberFormat="1" applyFont="1" applyFill="1" applyBorder="1" applyAlignment="1">
      <alignment horizontal="center" vertical="center"/>
    </xf>
    <xf numFmtId="181" fontId="13" fillId="0" borderId="52" xfId="8" applyNumberFormat="1" applyFont="1" applyFill="1" applyBorder="1" applyAlignment="1">
      <alignment horizontal="center" vertical="center"/>
    </xf>
    <xf numFmtId="181" fontId="13" fillId="0" borderId="28" xfId="8" applyNumberFormat="1" applyFont="1" applyFill="1" applyBorder="1" applyAlignment="1">
      <alignment horizontal="center" vertical="center"/>
    </xf>
    <xf numFmtId="0" fontId="11" fillId="0" borderId="21" xfId="0" applyFont="1" applyBorder="1" applyAlignment="1">
      <alignment vertical="center" shrinkToFit="1"/>
    </xf>
    <xf numFmtId="0" fontId="11" fillId="0" borderId="64" xfId="0" applyFont="1" applyBorder="1" applyAlignment="1">
      <alignment vertical="center" shrinkToFit="1"/>
    </xf>
    <xf numFmtId="38" fontId="19" fillId="4" borderId="58" xfId="1" applyFont="1" applyFill="1" applyBorder="1" applyAlignment="1" applyProtection="1">
      <alignment vertical="center" shrinkToFit="1"/>
      <protection locked="0"/>
    </xf>
    <xf numFmtId="38" fontId="19" fillId="4" borderId="52" xfId="1" applyFont="1" applyFill="1" applyBorder="1" applyAlignment="1" applyProtection="1">
      <alignment vertical="center" shrinkToFit="1"/>
      <protection locked="0"/>
    </xf>
    <xf numFmtId="38" fontId="19" fillId="4" borderId="76" xfId="1" applyFont="1" applyFill="1" applyBorder="1" applyAlignment="1" applyProtection="1">
      <alignment vertical="center" shrinkToFit="1"/>
      <protection locked="0"/>
    </xf>
    <xf numFmtId="38" fontId="19" fillId="4" borderId="11" xfId="1" applyFont="1" applyFill="1" applyBorder="1" applyAlignment="1" applyProtection="1">
      <alignment vertical="center" shrinkToFit="1"/>
      <protection locked="0"/>
    </xf>
    <xf numFmtId="0" fontId="11" fillId="0" borderId="25" xfId="0" applyFont="1" applyBorder="1" applyAlignment="1">
      <alignment vertical="center" shrinkToFit="1"/>
    </xf>
    <xf numFmtId="0" fontId="11" fillId="0" borderId="94" xfId="0" applyFont="1" applyBorder="1" applyAlignment="1">
      <alignment vertical="center" shrinkToFit="1"/>
    </xf>
    <xf numFmtId="0" fontId="13" fillId="0" borderId="4" xfId="0" applyFont="1" applyBorder="1">
      <alignment vertical="center"/>
    </xf>
    <xf numFmtId="0" fontId="13" fillId="0" borderId="10" xfId="0" applyFont="1" applyBorder="1">
      <alignment vertical="center"/>
    </xf>
    <xf numFmtId="0" fontId="13" fillId="0" borderId="9" xfId="0" applyFont="1" applyBorder="1">
      <alignment vertical="center"/>
    </xf>
    <xf numFmtId="0" fontId="13" fillId="0" borderId="77" xfId="0" applyFont="1" applyBorder="1">
      <alignment vertical="center"/>
    </xf>
    <xf numFmtId="0" fontId="13" fillId="0" borderId="78" xfId="0" applyFont="1" applyBorder="1">
      <alignment vertical="center"/>
    </xf>
    <xf numFmtId="0" fontId="13" fillId="0" borderId="79" xfId="0" applyFont="1" applyBorder="1">
      <alignment vertical="center"/>
    </xf>
    <xf numFmtId="0" fontId="11" fillId="0" borderId="0" xfId="0" applyFont="1">
      <alignment vertical="center"/>
    </xf>
    <xf numFmtId="0" fontId="11" fillId="0" borderId="0" xfId="0" applyFont="1" applyAlignment="1">
      <alignment vertical="top" wrapText="1"/>
    </xf>
    <xf numFmtId="38" fontId="19" fillId="4" borderId="86" xfId="1" applyFont="1" applyFill="1" applyBorder="1" applyAlignment="1" applyProtection="1">
      <alignment vertical="center" shrinkToFit="1"/>
      <protection locked="0"/>
    </xf>
    <xf numFmtId="38" fontId="19" fillId="4" borderId="87" xfId="1" applyFont="1" applyFill="1" applyBorder="1" applyAlignment="1" applyProtection="1">
      <alignment vertical="center" shrinkToFit="1"/>
      <protection locked="0"/>
    </xf>
    <xf numFmtId="0" fontId="11" fillId="0" borderId="7" xfId="0" applyFont="1" applyBorder="1" applyAlignment="1">
      <alignment horizontal="center" vertical="center"/>
    </xf>
    <xf numFmtId="0" fontId="11" fillId="0" borderId="20" xfId="0" applyFont="1" applyBorder="1" applyAlignment="1">
      <alignment horizontal="center" vertical="center"/>
    </xf>
    <xf numFmtId="0" fontId="11" fillId="0" borderId="15" xfId="0" applyFont="1" applyBorder="1" applyAlignment="1">
      <alignment horizontal="center" vertical="center"/>
    </xf>
    <xf numFmtId="0" fontId="11" fillId="0" borderId="0" xfId="0" applyFont="1" applyAlignment="1">
      <alignment horizontal="center" vertical="center"/>
    </xf>
    <xf numFmtId="0" fontId="11" fillId="0" borderId="17" xfId="0" applyFont="1" applyBorder="1" applyAlignment="1">
      <alignment horizontal="center" vertical="center"/>
    </xf>
    <xf numFmtId="0" fontId="11" fillId="0" borderId="47" xfId="0" applyFont="1" applyBorder="1" applyAlignment="1">
      <alignment horizontal="center" vertical="center"/>
    </xf>
    <xf numFmtId="0" fontId="11" fillId="0" borderId="7"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0" xfId="0" applyFont="1" applyAlignment="1">
      <alignment horizontal="center" vertical="center" wrapText="1"/>
    </xf>
    <xf numFmtId="0" fontId="11" fillId="0" borderId="5"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4"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6" xfId="0" applyFont="1" applyBorder="1" applyAlignment="1">
      <alignment horizontal="center" vertical="center"/>
    </xf>
    <xf numFmtId="0" fontId="11" fillId="0" borderId="18" xfId="0" applyFont="1" applyBorder="1" applyAlignment="1">
      <alignment horizontal="center" vertical="center"/>
    </xf>
    <xf numFmtId="0" fontId="11" fillId="0" borderId="20" xfId="0" applyFont="1" applyBorder="1" applyAlignment="1">
      <alignment horizontal="center" vertical="center" shrinkToFit="1"/>
    </xf>
    <xf numFmtId="0" fontId="11" fillId="0" borderId="0" xfId="0" applyFont="1" applyAlignment="1">
      <alignment horizontal="center" vertical="center" shrinkToFit="1"/>
    </xf>
    <xf numFmtId="0" fontId="11" fillId="0" borderId="47" xfId="0" applyFont="1" applyBorder="1" applyAlignment="1">
      <alignment horizontal="center" vertical="center" shrinkToFit="1"/>
    </xf>
    <xf numFmtId="38" fontId="19" fillId="4" borderId="88" xfId="1" applyFont="1" applyFill="1" applyBorder="1" applyAlignment="1" applyProtection="1">
      <alignment vertical="center" shrinkToFit="1"/>
      <protection locked="0"/>
    </xf>
    <xf numFmtId="38" fontId="19" fillId="4" borderId="89" xfId="1" applyFont="1" applyFill="1" applyBorder="1" applyAlignment="1" applyProtection="1">
      <alignment vertical="center" shrinkToFit="1"/>
      <protection locked="0"/>
    </xf>
    <xf numFmtId="38" fontId="19" fillId="4" borderId="90" xfId="1" applyFont="1" applyFill="1" applyBorder="1" applyAlignment="1" applyProtection="1">
      <alignment vertical="center" shrinkToFit="1"/>
      <protection locked="0"/>
    </xf>
    <xf numFmtId="0" fontId="19" fillId="4" borderId="81" xfId="0" applyFont="1" applyFill="1" applyBorder="1" applyAlignment="1" applyProtection="1">
      <alignment horizontal="center" vertical="center"/>
      <protection locked="0"/>
    </xf>
    <xf numFmtId="0" fontId="19" fillId="4" borderId="53" xfId="0" applyFont="1" applyFill="1" applyBorder="1" applyAlignment="1" applyProtection="1">
      <alignment horizontal="center" vertical="center"/>
      <protection locked="0"/>
    </xf>
    <xf numFmtId="0" fontId="19" fillId="4" borderId="82" xfId="0" applyFont="1" applyFill="1" applyBorder="1" applyAlignment="1" applyProtection="1">
      <alignment horizontal="center" vertical="center"/>
      <protection locked="0"/>
    </xf>
    <xf numFmtId="38" fontId="19" fillId="4" borderId="84" xfId="1" applyFont="1" applyFill="1" applyBorder="1" applyAlignment="1" applyProtection="1">
      <alignment vertical="center" shrinkToFit="1"/>
      <protection locked="0"/>
    </xf>
    <xf numFmtId="38" fontId="19" fillId="4" borderId="85" xfId="1" applyFont="1" applyFill="1" applyBorder="1" applyAlignment="1" applyProtection="1">
      <alignment vertical="center" shrinkToFit="1"/>
      <protection locked="0"/>
    </xf>
    <xf numFmtId="0" fontId="11" fillId="0" borderId="12"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3" xfId="0" applyFont="1" applyBorder="1" applyAlignment="1">
      <alignment horizontal="center" vertical="center" wrapText="1"/>
    </xf>
    <xf numFmtId="181" fontId="13" fillId="0" borderId="63" xfId="8" applyNumberFormat="1" applyFont="1" applyFill="1" applyBorder="1" applyAlignment="1">
      <alignment horizontal="center" vertical="center"/>
    </xf>
    <xf numFmtId="181" fontId="13" fillId="0" borderId="53" xfId="8" applyNumberFormat="1" applyFont="1" applyFill="1" applyBorder="1" applyAlignment="1">
      <alignment horizontal="center" vertical="center"/>
    </xf>
    <xf numFmtId="181" fontId="13" fillId="0" borderId="54" xfId="8" applyNumberFormat="1" applyFont="1" applyFill="1" applyBorder="1" applyAlignment="1">
      <alignment horizontal="center" vertical="center"/>
    </xf>
    <xf numFmtId="0" fontId="15" fillId="4" borderId="48" xfId="0" applyFont="1" applyFill="1" applyBorder="1" applyAlignment="1" applyProtection="1">
      <alignment horizontal="center" vertical="center"/>
      <protection locked="0"/>
    </xf>
    <xf numFmtId="0" fontId="15" fillId="4" borderId="49" xfId="0" applyFont="1" applyFill="1" applyBorder="1" applyAlignment="1" applyProtection="1">
      <alignment horizontal="center" vertical="center"/>
      <protection locked="0"/>
    </xf>
    <xf numFmtId="0" fontId="15" fillId="4" borderId="50" xfId="0" applyFont="1" applyFill="1" applyBorder="1" applyAlignment="1" applyProtection="1">
      <alignment horizontal="center" vertical="center"/>
      <protection locked="0"/>
    </xf>
    <xf numFmtId="0" fontId="19" fillId="0" borderId="23" xfId="0" applyFont="1" applyBorder="1" applyAlignment="1" applyProtection="1">
      <alignment vertical="center" shrinkToFit="1"/>
      <protection locked="0"/>
    </xf>
    <xf numFmtId="0" fontId="19" fillId="0" borderId="63" xfId="0" applyFont="1" applyBorder="1" applyAlignment="1" applyProtection="1">
      <alignment vertical="center" shrinkToFit="1"/>
      <protection locked="0"/>
    </xf>
    <xf numFmtId="0" fontId="13" fillId="0" borderId="8" xfId="0" applyFont="1" applyBorder="1" applyAlignment="1">
      <alignment vertical="center" shrinkToFit="1"/>
    </xf>
    <xf numFmtId="0" fontId="13" fillId="0" borderId="19" xfId="0" applyFont="1" applyBorder="1" applyAlignment="1">
      <alignment vertical="center" shrinkToFit="1"/>
    </xf>
    <xf numFmtId="0" fontId="11" fillId="0" borderId="21" xfId="0" applyFont="1" applyBorder="1" applyAlignment="1">
      <alignment horizontal="center" vertical="center"/>
    </xf>
    <xf numFmtId="0" fontId="11" fillId="0" borderId="19" xfId="0" applyFont="1" applyBorder="1" applyAlignment="1">
      <alignment horizontal="center" vertical="center"/>
    </xf>
    <xf numFmtId="0" fontId="11" fillId="0" borderId="6" xfId="0" applyFont="1" applyBorder="1" applyAlignment="1">
      <alignment horizontal="center" vertical="center"/>
    </xf>
    <xf numFmtId="38" fontId="19" fillId="4" borderId="91" xfId="1" applyFont="1" applyFill="1" applyBorder="1" applyAlignment="1" applyProtection="1">
      <alignment vertical="center" shrinkToFit="1"/>
      <protection locked="0"/>
    </xf>
    <xf numFmtId="38" fontId="19" fillId="4" borderId="92" xfId="1" applyFont="1" applyFill="1" applyBorder="1" applyAlignment="1" applyProtection="1">
      <alignment vertical="center" shrinkToFit="1"/>
      <protection locked="0"/>
    </xf>
    <xf numFmtId="38" fontId="19" fillId="4" borderId="93" xfId="1" applyFont="1" applyFill="1" applyBorder="1" applyAlignment="1" applyProtection="1">
      <alignment vertical="center" shrinkToFit="1"/>
      <protection locked="0"/>
    </xf>
    <xf numFmtId="0" fontId="17" fillId="0" borderId="0" xfId="0" applyFont="1" applyAlignment="1">
      <alignment vertical="top" wrapText="1"/>
    </xf>
    <xf numFmtId="0" fontId="11" fillId="0" borderId="19" xfId="0" applyFont="1" applyBorder="1" applyAlignment="1">
      <alignment horizontal="right" vertical="center"/>
    </xf>
    <xf numFmtId="0" fontId="11" fillId="0" borderId="22" xfId="0" applyFont="1" applyBorder="1" applyAlignment="1">
      <alignment horizontal="center" vertical="center"/>
    </xf>
    <xf numFmtId="183" fontId="11" fillId="0" borderId="51" xfId="0" applyNumberFormat="1" applyFont="1" applyBorder="1">
      <alignment vertical="center"/>
    </xf>
    <xf numFmtId="183" fontId="11" fillId="0" borderId="21" xfId="0" applyNumberFormat="1" applyFont="1" applyBorder="1">
      <alignment vertical="center"/>
    </xf>
    <xf numFmtId="183" fontId="11" fillId="0" borderId="22" xfId="0" applyNumberFormat="1" applyFont="1" applyBorder="1">
      <alignment vertical="center"/>
    </xf>
    <xf numFmtId="38" fontId="13" fillId="0" borderId="8" xfId="1" applyFont="1" applyFill="1" applyBorder="1" applyAlignment="1">
      <alignment vertical="center" shrinkToFit="1"/>
    </xf>
    <xf numFmtId="38" fontId="13" fillId="0" borderId="19" xfId="1" applyFont="1" applyFill="1" applyBorder="1" applyAlignment="1">
      <alignment vertical="center" shrinkToFit="1"/>
    </xf>
    <xf numFmtId="38" fontId="13" fillId="0" borderId="6" xfId="1" applyFont="1" applyFill="1" applyBorder="1" applyAlignment="1">
      <alignment vertical="center" shrinkToFit="1"/>
    </xf>
    <xf numFmtId="0" fontId="11" fillId="2" borderId="48" xfId="0" applyFont="1" applyFill="1" applyBorder="1" applyAlignment="1" applyProtection="1">
      <alignment horizontal="center" vertical="center"/>
      <protection locked="0"/>
    </xf>
    <xf numFmtId="0" fontId="11" fillId="2" borderId="49" xfId="0" applyFont="1" applyFill="1" applyBorder="1" applyAlignment="1" applyProtection="1">
      <alignment horizontal="center" vertical="center"/>
      <protection locked="0"/>
    </xf>
    <xf numFmtId="0" fontId="11" fillId="2" borderId="50" xfId="0" applyFont="1" applyFill="1" applyBorder="1" applyAlignment="1" applyProtection="1">
      <alignment horizontal="center" vertical="center"/>
      <protection locked="0"/>
    </xf>
    <xf numFmtId="0" fontId="11" fillId="0" borderId="51" xfId="0" applyFont="1" applyBorder="1" applyAlignment="1">
      <alignment horizontal="center" vertical="center"/>
    </xf>
    <xf numFmtId="0" fontId="29" fillId="0" borderId="0" xfId="0" applyFont="1" applyAlignment="1">
      <alignment vertical="center" wrapText="1"/>
    </xf>
    <xf numFmtId="0" fontId="29" fillId="4" borderId="0" xfId="0" applyFont="1" applyFill="1" applyAlignment="1">
      <alignment horizontal="center" vertical="center" shrinkToFit="1"/>
    </xf>
    <xf numFmtId="0" fontId="32" fillId="4" borderId="36" xfId="0" applyFont="1" applyFill="1" applyBorder="1" applyAlignment="1">
      <alignment vertical="center" wrapText="1"/>
    </xf>
    <xf numFmtId="0" fontId="32" fillId="4" borderId="37" xfId="0" applyFont="1" applyFill="1" applyBorder="1" applyAlignment="1">
      <alignment vertical="center" wrapText="1"/>
    </xf>
    <xf numFmtId="178" fontId="37" fillId="0" borderId="42" xfId="1" applyNumberFormat="1" applyFont="1" applyBorder="1" applyAlignment="1">
      <alignment vertical="center" shrinkToFit="1"/>
    </xf>
    <xf numFmtId="178" fontId="37" fillId="0" borderId="39" xfId="1" applyNumberFormat="1" applyFont="1" applyBorder="1" applyAlignment="1">
      <alignment vertical="center" shrinkToFit="1"/>
    </xf>
    <xf numFmtId="178" fontId="37" fillId="0" borderId="40" xfId="1" applyNumberFormat="1" applyFont="1" applyBorder="1" applyAlignment="1">
      <alignment vertical="center" shrinkToFit="1"/>
    </xf>
    <xf numFmtId="178" fontId="37" fillId="0" borderId="45" xfId="1" applyNumberFormat="1" applyFont="1" applyBorder="1" applyAlignment="1">
      <alignment vertical="center" shrinkToFit="1"/>
    </xf>
    <xf numFmtId="178" fontId="37" fillId="0" borderId="46" xfId="1" applyNumberFormat="1" applyFont="1" applyBorder="1" applyAlignment="1">
      <alignment vertical="center" shrinkToFit="1"/>
    </xf>
    <xf numFmtId="178" fontId="37" fillId="0" borderId="43" xfId="1" applyNumberFormat="1" applyFont="1" applyBorder="1" applyAlignment="1">
      <alignment vertical="center" shrinkToFit="1"/>
    </xf>
    <xf numFmtId="0" fontId="32" fillId="4" borderId="0" xfId="0" applyFont="1" applyFill="1" applyAlignment="1">
      <alignment vertical="center" wrapText="1"/>
    </xf>
    <xf numFmtId="0" fontId="32" fillId="4" borderId="34" xfId="0" applyFont="1" applyFill="1" applyBorder="1" applyAlignment="1">
      <alignment vertical="center" wrapText="1"/>
    </xf>
    <xf numFmtId="0" fontId="29" fillId="0" borderId="0" xfId="0" applyFont="1" applyAlignment="1">
      <alignment vertical="center" shrinkToFit="1"/>
    </xf>
    <xf numFmtId="38" fontId="37" fillId="0" borderId="22" xfId="1" applyFont="1" applyBorder="1" applyAlignment="1">
      <alignment horizontal="center" vertical="center" shrinkToFit="1"/>
    </xf>
    <xf numFmtId="0" fontId="31" fillId="0" borderId="25" xfId="0" applyFont="1" applyBorder="1" applyAlignment="1">
      <alignment horizontal="center" vertical="center" wrapText="1" shrinkToFit="1"/>
    </xf>
    <xf numFmtId="0" fontId="31" fillId="0" borderId="26" xfId="0" applyFont="1" applyBorder="1" applyAlignment="1">
      <alignment horizontal="center" vertical="center" wrapText="1" shrinkToFit="1"/>
    </xf>
    <xf numFmtId="0" fontId="31" fillId="0" borderId="21" xfId="0" applyFont="1" applyBorder="1" applyAlignment="1">
      <alignment horizontal="center" vertical="center" wrapText="1" shrinkToFit="1"/>
    </xf>
    <xf numFmtId="0" fontId="31" fillId="0" borderId="11" xfId="0" applyFont="1" applyBorder="1" applyAlignment="1">
      <alignment horizontal="center" vertical="center" wrapText="1" shrinkToFit="1"/>
    </xf>
    <xf numFmtId="0" fontId="31" fillId="0" borderId="22" xfId="0" applyFont="1" applyBorder="1" applyAlignment="1">
      <alignment horizontal="center" vertical="center" wrapText="1" shrinkToFit="1"/>
    </xf>
    <xf numFmtId="0" fontId="31" fillId="0" borderId="24" xfId="0" applyFont="1" applyBorder="1" applyAlignment="1">
      <alignment horizontal="center" vertical="center" wrapText="1" shrinkToFit="1"/>
    </xf>
    <xf numFmtId="38" fontId="37" fillId="0" borderId="25" xfId="1" applyFont="1" applyBorder="1" applyAlignment="1">
      <alignment horizontal="center" vertical="center" shrinkToFit="1"/>
    </xf>
    <xf numFmtId="38" fontId="37" fillId="0" borderId="21" xfId="1" applyFont="1" applyBorder="1" applyAlignment="1">
      <alignment horizontal="center" vertical="center" shrinkToFit="1"/>
    </xf>
    <xf numFmtId="38" fontId="37" fillId="0" borderId="11" xfId="1" applyFont="1" applyBorder="1" applyAlignment="1">
      <alignment horizontal="center" vertical="center" shrinkToFit="1"/>
    </xf>
    <xf numFmtId="0" fontId="28" fillId="0" borderId="36" xfId="0" applyFont="1" applyBorder="1" applyAlignment="1">
      <alignment vertical="center" wrapText="1"/>
    </xf>
    <xf numFmtId="38" fontId="37" fillId="0" borderId="28" xfId="1" applyFont="1" applyBorder="1" applyAlignment="1">
      <alignment horizontal="center" vertical="center" shrinkToFit="1"/>
    </xf>
    <xf numFmtId="38" fontId="37" fillId="0" borderId="29" xfId="1" applyFont="1" applyBorder="1" applyAlignment="1">
      <alignment horizontal="center" vertical="center" shrinkToFit="1"/>
    </xf>
    <xf numFmtId="38" fontId="37" fillId="0" borderId="24" xfId="1" applyFont="1" applyBorder="1" applyAlignment="1">
      <alignment horizontal="center" vertical="center" shrinkToFit="1"/>
    </xf>
    <xf numFmtId="38" fontId="37" fillId="0" borderId="27" xfId="1" applyFont="1" applyBorder="1" applyAlignment="1">
      <alignment horizontal="center" vertical="center" shrinkToFit="1"/>
    </xf>
    <xf numFmtId="38" fontId="37" fillId="0" borderId="26" xfId="1" applyFont="1" applyBorder="1" applyAlignment="1">
      <alignment horizontal="center" vertical="center" shrinkToFit="1"/>
    </xf>
    <xf numFmtId="0" fontId="31" fillId="0" borderId="12" xfId="0" applyFont="1" applyBorder="1" applyAlignment="1">
      <alignment horizontal="center" vertical="center" shrinkToFit="1"/>
    </xf>
    <xf numFmtId="0" fontId="31" fillId="0" borderId="14" xfId="0" applyFont="1" applyBorder="1" applyAlignment="1">
      <alignment horizontal="center" vertical="center" shrinkToFit="1"/>
    </xf>
    <xf numFmtId="0" fontId="31" fillId="0" borderId="13" xfId="0" applyFont="1" applyBorder="1" applyAlignment="1">
      <alignment horizontal="center" vertical="center" shrinkToFit="1"/>
    </xf>
    <xf numFmtId="0" fontId="34" fillId="4" borderId="33" xfId="0" applyFont="1" applyFill="1" applyBorder="1" applyAlignment="1">
      <alignment vertical="center" wrapText="1"/>
    </xf>
    <xf numFmtId="0" fontId="34" fillId="4" borderId="0" xfId="0" applyFont="1" applyFill="1" applyAlignment="1">
      <alignment vertical="center" wrapText="1"/>
    </xf>
    <xf numFmtId="0" fontId="31" fillId="0" borderId="20" xfId="0" applyFont="1" applyBorder="1" applyAlignment="1">
      <alignment horizontal="center" vertical="center" shrinkToFit="1"/>
    </xf>
    <xf numFmtId="0" fontId="31" fillId="0" borderId="0" xfId="0" applyFont="1" applyAlignment="1">
      <alignment horizontal="center" vertical="center" shrinkToFit="1"/>
    </xf>
    <xf numFmtId="0" fontId="31" fillId="0" borderId="47" xfId="0" applyFont="1" applyBorder="1" applyAlignment="1">
      <alignment horizontal="center" vertical="center" shrinkToFit="1"/>
    </xf>
    <xf numFmtId="0" fontId="31" fillId="0" borderId="7" xfId="0" applyFont="1" applyBorder="1" applyAlignment="1">
      <alignment horizontal="center" vertical="center" shrinkToFit="1"/>
    </xf>
    <xf numFmtId="0" fontId="31" fillId="0" borderId="17" xfId="0" applyFont="1" applyBorder="1" applyAlignment="1">
      <alignment horizontal="center" vertical="center" shrinkToFit="1"/>
    </xf>
    <xf numFmtId="0" fontId="28" fillId="0" borderId="20" xfId="0" applyFont="1" applyBorder="1" applyAlignment="1">
      <alignment vertical="center" wrapText="1"/>
    </xf>
    <xf numFmtId="0" fontId="28" fillId="0" borderId="5" xfId="0" applyFont="1" applyBorder="1" applyAlignment="1">
      <alignment vertical="center" wrapText="1"/>
    </xf>
    <xf numFmtId="0" fontId="28" fillId="0" borderId="0" xfId="0" applyFont="1" applyAlignment="1">
      <alignment vertical="center" wrapText="1"/>
    </xf>
    <xf numFmtId="0" fontId="28" fillId="0" borderId="16" xfId="0" applyFont="1" applyBorder="1" applyAlignment="1">
      <alignment vertical="center" wrapText="1"/>
    </xf>
    <xf numFmtId="0" fontId="28" fillId="0" borderId="47" xfId="0" applyFont="1" applyBorder="1" applyAlignment="1">
      <alignment vertical="center" wrapText="1"/>
    </xf>
    <xf numFmtId="0" fontId="28" fillId="0" borderId="18" xfId="0" applyFont="1" applyBorder="1" applyAlignment="1">
      <alignment vertical="center" wrapText="1"/>
    </xf>
    <xf numFmtId="0" fontId="36" fillId="0" borderId="31" xfId="0" applyFont="1" applyBorder="1" applyAlignment="1">
      <alignment horizontal="right" vertical="center"/>
    </xf>
    <xf numFmtId="0" fontId="31" fillId="4" borderId="30" xfId="0" applyFont="1" applyFill="1" applyBorder="1" applyAlignment="1">
      <alignment vertical="center" shrinkToFit="1"/>
    </xf>
    <xf numFmtId="0" fontId="31" fillId="4" borderId="31" xfId="0" applyFont="1" applyFill="1" applyBorder="1" applyAlignment="1">
      <alignment vertical="center" shrinkToFit="1"/>
    </xf>
    <xf numFmtId="0" fontId="31" fillId="4" borderId="32" xfId="0" applyFont="1" applyFill="1" applyBorder="1" applyAlignment="1">
      <alignment vertical="center" shrinkToFit="1"/>
    </xf>
    <xf numFmtId="0" fontId="31" fillId="4" borderId="36" xfId="0" applyFont="1" applyFill="1" applyBorder="1" applyAlignment="1">
      <alignment vertical="top" shrinkToFit="1"/>
    </xf>
    <xf numFmtId="0" fontId="31" fillId="4" borderId="37" xfId="0" applyFont="1" applyFill="1" applyBorder="1" applyAlignment="1">
      <alignment vertical="top" shrinkToFit="1"/>
    </xf>
    <xf numFmtId="38" fontId="31" fillId="4" borderId="0" xfId="1" applyFont="1" applyFill="1" applyBorder="1" applyAlignment="1">
      <alignment horizontal="center" vertical="center" shrinkToFit="1"/>
    </xf>
    <xf numFmtId="0" fontId="31" fillId="4" borderId="0" xfId="0" applyFont="1" applyFill="1" applyAlignment="1">
      <alignment vertical="top" wrapText="1"/>
    </xf>
    <xf numFmtId="0" fontId="31" fillId="4" borderId="34" xfId="0" applyFont="1" applyFill="1" applyBorder="1" applyAlignment="1">
      <alignment vertical="top" wrapText="1"/>
    </xf>
    <xf numFmtId="38" fontId="33" fillId="4" borderId="36" xfId="1" applyFont="1" applyFill="1" applyBorder="1" applyAlignment="1">
      <alignment horizontal="center" vertical="center" shrinkToFit="1"/>
    </xf>
    <xf numFmtId="0" fontId="32" fillId="4" borderId="31" xfId="0" applyFont="1" applyFill="1" applyBorder="1" applyAlignment="1">
      <alignment vertical="center" wrapText="1"/>
    </xf>
    <xf numFmtId="0" fontId="32" fillId="4" borderId="32" xfId="0" applyFont="1" applyFill="1" applyBorder="1" applyAlignment="1">
      <alignment vertical="center" wrapText="1"/>
    </xf>
    <xf numFmtId="38" fontId="33" fillId="4" borderId="31" xfId="1" applyFont="1" applyFill="1" applyBorder="1" applyAlignment="1">
      <alignment horizontal="center" vertical="center" shrinkToFit="1"/>
    </xf>
    <xf numFmtId="0" fontId="32" fillId="4" borderId="30" xfId="0" applyFont="1" applyFill="1" applyBorder="1" applyAlignment="1">
      <alignment vertical="center" wrapText="1"/>
    </xf>
    <xf numFmtId="0" fontId="32" fillId="4" borderId="35" xfId="0" applyFont="1" applyFill="1" applyBorder="1" applyAlignment="1">
      <alignment vertical="center" wrapText="1"/>
    </xf>
    <xf numFmtId="0" fontId="28" fillId="0" borderId="56" xfId="0" applyFont="1" applyBorder="1" applyAlignment="1">
      <alignment horizontal="center" vertical="center" shrinkToFit="1"/>
    </xf>
    <xf numFmtId="0" fontId="28" fillId="0" borderId="57" xfId="0" applyFont="1" applyBorder="1" applyAlignment="1">
      <alignment horizontal="center" vertical="center" shrinkToFit="1"/>
    </xf>
    <xf numFmtId="0" fontId="36" fillId="0" borderId="20" xfId="0" applyFont="1" applyBorder="1" applyAlignment="1">
      <alignment horizontal="left" vertical="center" shrinkToFit="1"/>
    </xf>
    <xf numFmtId="0" fontId="36" fillId="0" borderId="20" xfId="0" applyFont="1" applyBorder="1" applyAlignment="1">
      <alignment horizontal="right" vertical="center"/>
    </xf>
    <xf numFmtId="0" fontId="31" fillId="4" borderId="10" xfId="0" applyFont="1" applyFill="1" applyBorder="1" applyAlignment="1">
      <alignment horizontal="center" vertical="center" shrinkToFit="1"/>
    </xf>
    <xf numFmtId="0" fontId="31" fillId="4" borderId="9" xfId="0" applyFont="1" applyFill="1" applyBorder="1" applyAlignment="1">
      <alignment horizontal="center" vertical="center" shrinkToFit="1"/>
    </xf>
    <xf numFmtId="2" fontId="31" fillId="4" borderId="10" xfId="0" applyNumberFormat="1" applyFont="1" applyFill="1" applyBorder="1" applyAlignment="1">
      <alignment horizontal="center" vertical="center"/>
    </xf>
    <xf numFmtId="0" fontId="28" fillId="0" borderId="39" xfId="0" applyFont="1" applyBorder="1" applyAlignment="1">
      <alignment vertical="center" shrinkToFit="1"/>
    </xf>
    <xf numFmtId="0" fontId="11" fillId="0" borderId="0" xfId="0" applyFont="1" applyAlignment="1">
      <alignment vertical="center" wrapText="1"/>
    </xf>
    <xf numFmtId="38" fontId="33" fillId="4" borderId="0" xfId="1" applyFont="1" applyFill="1" applyBorder="1" applyAlignment="1">
      <alignment horizontal="center" vertical="center" shrinkToFit="1"/>
    </xf>
    <xf numFmtId="0" fontId="31" fillId="0" borderId="0" xfId="0" applyFont="1" applyAlignment="1">
      <alignment horizontal="left" vertical="center" shrinkToFit="1"/>
    </xf>
    <xf numFmtId="0" fontId="28" fillId="0" borderId="42" xfId="0" applyFont="1" applyBorder="1" applyAlignment="1">
      <alignment vertical="center" shrinkToFit="1"/>
    </xf>
    <xf numFmtId="0" fontId="28" fillId="0" borderId="45" xfId="0" applyFont="1" applyBorder="1" applyAlignment="1">
      <alignment vertical="center" shrinkToFit="1"/>
    </xf>
    <xf numFmtId="0" fontId="21" fillId="6" borderId="7" xfId="10" applyFont="1" applyFill="1" applyBorder="1" applyAlignment="1">
      <alignment horizontal="center" vertical="center" wrapText="1"/>
    </xf>
    <xf numFmtId="0" fontId="17" fillId="6" borderId="5" xfId="10" applyFont="1" applyFill="1" applyBorder="1" applyAlignment="1">
      <alignment horizontal="center" vertical="center" wrapText="1"/>
    </xf>
    <xf numFmtId="0" fontId="21" fillId="6" borderId="15" xfId="10" applyFont="1" applyFill="1" applyBorder="1" applyAlignment="1">
      <alignment horizontal="center" vertical="center" wrapText="1"/>
    </xf>
    <xf numFmtId="0" fontId="17" fillId="6" borderId="16" xfId="10" applyFont="1" applyFill="1" applyBorder="1" applyAlignment="1">
      <alignment horizontal="center" vertical="center" wrapText="1"/>
    </xf>
    <xf numFmtId="0" fontId="21" fillId="6" borderId="8" xfId="10" applyFont="1" applyFill="1" applyBorder="1" applyAlignment="1">
      <alignment horizontal="center" vertical="center" wrapText="1"/>
    </xf>
    <xf numFmtId="0" fontId="17" fillId="6" borderId="6" xfId="10" applyFont="1" applyFill="1" applyBorder="1" applyAlignment="1">
      <alignment horizontal="center" vertical="center" wrapText="1"/>
    </xf>
    <xf numFmtId="178" fontId="21" fillId="5" borderId="4" xfId="1" applyNumberFormat="1" applyFont="1" applyFill="1" applyBorder="1" applyAlignment="1">
      <alignment horizontal="center" vertical="center" shrinkToFit="1"/>
    </xf>
    <xf numFmtId="178" fontId="21" fillId="5" borderId="9" xfId="1" applyNumberFormat="1" applyFont="1" applyFill="1" applyBorder="1" applyAlignment="1">
      <alignment horizontal="center" vertical="center" shrinkToFit="1"/>
    </xf>
    <xf numFmtId="178" fontId="21" fillId="5" borderId="4" xfId="10" applyNumberFormat="1" applyFont="1" applyFill="1" applyBorder="1" applyAlignment="1">
      <alignment horizontal="center" vertical="center" shrinkToFit="1"/>
    </xf>
    <xf numFmtId="178" fontId="21" fillId="5" borderId="9" xfId="10" applyNumberFormat="1" applyFont="1" applyFill="1" applyBorder="1" applyAlignment="1">
      <alignment horizontal="center" vertical="center" shrinkToFit="1"/>
    </xf>
    <xf numFmtId="0" fontId="21" fillId="6" borderId="7" xfId="10" applyFont="1" applyFill="1" applyBorder="1" applyAlignment="1">
      <alignment horizontal="distributed" vertical="center" justifyLastLine="1"/>
    </xf>
    <xf numFmtId="0" fontId="17" fillId="6" borderId="20" xfId="10" applyFont="1" applyFill="1" applyBorder="1" applyAlignment="1">
      <alignment horizontal="distributed" vertical="center" justifyLastLine="1"/>
    </xf>
    <xf numFmtId="0" fontId="17" fillId="6" borderId="5" xfId="10" applyFont="1" applyFill="1" applyBorder="1" applyAlignment="1">
      <alignment horizontal="distributed" vertical="center" justifyLastLine="1"/>
    </xf>
    <xf numFmtId="0" fontId="17" fillId="6" borderId="15" xfId="10" applyFont="1" applyFill="1" applyBorder="1" applyAlignment="1">
      <alignment horizontal="distributed" vertical="center" justifyLastLine="1"/>
    </xf>
    <xf numFmtId="0" fontId="17" fillId="6" borderId="0" xfId="10" applyFont="1" applyFill="1" applyAlignment="1">
      <alignment horizontal="distributed" vertical="center" justifyLastLine="1"/>
    </xf>
    <xf numFmtId="0" fontId="17" fillId="6" borderId="16" xfId="10" applyFont="1" applyFill="1" applyBorder="1" applyAlignment="1">
      <alignment horizontal="distributed" vertical="center" justifyLastLine="1"/>
    </xf>
    <xf numFmtId="38" fontId="21" fillId="5" borderId="4" xfId="1" applyFont="1" applyFill="1" applyBorder="1" applyAlignment="1">
      <alignment horizontal="center" vertical="center" shrinkToFit="1"/>
    </xf>
    <xf numFmtId="38" fontId="21" fillId="5" borderId="10" xfId="1" applyFont="1" applyFill="1" applyBorder="1" applyAlignment="1">
      <alignment horizontal="center" vertical="center" shrinkToFit="1"/>
    </xf>
    <xf numFmtId="38" fontId="21" fillId="5" borderId="9" xfId="1" applyFont="1" applyFill="1" applyBorder="1" applyAlignment="1">
      <alignment horizontal="center" vertical="center" shrinkToFit="1"/>
    </xf>
    <xf numFmtId="0" fontId="21" fillId="6" borderId="4" xfId="10" applyFont="1" applyFill="1" applyBorder="1" applyAlignment="1">
      <alignment horizontal="distributed" vertical="center" justifyLastLine="1"/>
    </xf>
    <xf numFmtId="0" fontId="17" fillId="6" borderId="9" xfId="10" applyFont="1" applyFill="1" applyBorder="1" applyAlignment="1">
      <alignment horizontal="distributed" vertical="center" justifyLastLine="1"/>
    </xf>
    <xf numFmtId="0" fontId="21" fillId="6" borderId="7" xfId="10" applyFont="1" applyFill="1" applyBorder="1" applyAlignment="1">
      <alignment horizontal="center" vertical="center" justifyLastLine="1"/>
    </xf>
    <xf numFmtId="0" fontId="21" fillId="6" borderId="20" xfId="10" applyFont="1" applyFill="1" applyBorder="1" applyAlignment="1">
      <alignment horizontal="center" vertical="center" justifyLastLine="1"/>
    </xf>
    <xf numFmtId="0" fontId="21" fillId="6" borderId="5" xfId="10" applyFont="1" applyFill="1" applyBorder="1" applyAlignment="1">
      <alignment horizontal="center" vertical="center" justifyLastLine="1"/>
    </xf>
    <xf numFmtId="0" fontId="21" fillId="6" borderId="8" xfId="10" applyFont="1" applyFill="1" applyBorder="1" applyAlignment="1">
      <alignment horizontal="center" vertical="center" justifyLastLine="1"/>
    </xf>
    <xf numFmtId="0" fontId="21" fillId="6" borderId="19" xfId="10" applyFont="1" applyFill="1" applyBorder="1" applyAlignment="1">
      <alignment horizontal="center" vertical="center" justifyLastLine="1"/>
    </xf>
    <xf numFmtId="0" fontId="21" fillId="6" borderId="6" xfId="10" applyFont="1" applyFill="1" applyBorder="1" applyAlignment="1">
      <alignment horizontal="center" vertical="center" justifyLastLine="1"/>
    </xf>
    <xf numFmtId="38" fontId="21" fillId="5" borderId="4" xfId="10" applyNumberFormat="1" applyFont="1" applyFill="1" applyBorder="1" applyAlignment="1">
      <alignment horizontal="center" vertical="center" shrinkToFit="1"/>
    </xf>
    <xf numFmtId="38" fontId="21" fillId="5" borderId="10" xfId="10" applyNumberFormat="1" applyFont="1" applyFill="1" applyBorder="1" applyAlignment="1">
      <alignment horizontal="center" vertical="center" shrinkToFit="1"/>
    </xf>
    <xf numFmtId="38" fontId="21" fillId="5" borderId="9" xfId="10" applyNumberFormat="1" applyFont="1" applyFill="1" applyBorder="1" applyAlignment="1">
      <alignment horizontal="center" vertical="center" shrinkToFit="1"/>
    </xf>
    <xf numFmtId="38" fontId="21" fillId="5" borderId="1" xfId="1" applyFont="1" applyFill="1" applyBorder="1" applyAlignment="1">
      <alignment horizontal="center" vertical="center" shrinkToFit="1"/>
    </xf>
    <xf numFmtId="0" fontId="17" fillId="6" borderId="10" xfId="10" applyFont="1" applyFill="1" applyBorder="1" applyAlignment="1">
      <alignment horizontal="distributed" vertical="center" justifyLastLine="1"/>
    </xf>
    <xf numFmtId="38" fontId="17" fillId="5" borderId="10" xfId="1" applyFont="1" applyFill="1" applyBorder="1" applyAlignment="1">
      <alignment horizontal="center" vertical="center" shrinkToFit="1"/>
    </xf>
    <xf numFmtId="38" fontId="17" fillId="5" borderId="9" xfId="1" applyFont="1" applyFill="1" applyBorder="1" applyAlignment="1">
      <alignment horizontal="center" vertical="center" shrinkToFit="1"/>
    </xf>
    <xf numFmtId="0" fontId="21" fillId="6" borderId="1" xfId="10" applyFont="1" applyFill="1" applyBorder="1" applyAlignment="1">
      <alignment horizontal="distributed" vertical="center" justifyLastLine="1"/>
    </xf>
    <xf numFmtId="185" fontId="21" fillId="5" borderId="4" xfId="10" applyNumberFormat="1" applyFont="1" applyFill="1" applyBorder="1" applyAlignment="1">
      <alignment horizontal="center" vertical="center" shrinkToFit="1"/>
    </xf>
    <xf numFmtId="0" fontId="17" fillId="5" borderId="10" xfId="10" applyFont="1" applyFill="1" applyBorder="1" applyAlignment="1">
      <alignment horizontal="center" vertical="center" shrinkToFit="1"/>
    </xf>
    <xf numFmtId="0" fontId="17" fillId="5" borderId="9" xfId="10" applyFont="1" applyFill="1" applyBorder="1" applyAlignment="1">
      <alignment horizontal="center" vertical="center" shrinkToFit="1"/>
    </xf>
    <xf numFmtId="38" fontId="21" fillId="5" borderId="1" xfId="1" applyFont="1" applyFill="1" applyBorder="1" applyAlignment="1">
      <alignment horizontal="distributed" vertical="center" shrinkToFit="1"/>
    </xf>
    <xf numFmtId="0" fontId="21" fillId="6" borderId="20" xfId="10" applyFont="1" applyFill="1" applyBorder="1" applyAlignment="1">
      <alignment horizontal="distributed" vertical="center" justifyLastLine="1"/>
    </xf>
    <xf numFmtId="0" fontId="21" fillId="6" borderId="5" xfId="10" applyFont="1" applyFill="1" applyBorder="1" applyAlignment="1">
      <alignment horizontal="distributed" vertical="center" justifyLastLine="1"/>
    </xf>
    <xf numFmtId="0" fontId="17" fillId="6" borderId="8" xfId="10" applyFont="1" applyFill="1" applyBorder="1" applyAlignment="1">
      <alignment horizontal="distributed" vertical="center" justifyLastLine="1"/>
    </xf>
    <xf numFmtId="0" fontId="17" fillId="6" borderId="19" xfId="10" applyFont="1" applyFill="1" applyBorder="1" applyAlignment="1">
      <alignment horizontal="distributed" vertical="center" justifyLastLine="1"/>
    </xf>
    <xf numFmtId="0" fontId="17" fillId="6" borderId="6" xfId="10" applyFont="1" applyFill="1" applyBorder="1" applyAlignment="1">
      <alignment horizontal="distributed" vertical="center" justifyLastLine="1"/>
    </xf>
    <xf numFmtId="0" fontId="17" fillId="6" borderId="1" xfId="10" applyFont="1" applyFill="1" applyBorder="1" applyAlignment="1">
      <alignment horizontal="distributed" vertical="center" justifyLastLine="1"/>
    </xf>
    <xf numFmtId="0" fontId="17" fillId="6" borderId="1" xfId="10" applyFont="1" applyFill="1" applyBorder="1" applyAlignment="1">
      <alignment horizontal="distributed" vertical="center"/>
    </xf>
    <xf numFmtId="38" fontId="17" fillId="5" borderId="1" xfId="1" applyFont="1" applyFill="1" applyBorder="1" applyAlignment="1">
      <alignment horizontal="center" vertical="center" shrinkToFit="1"/>
    </xf>
    <xf numFmtId="178" fontId="11" fillId="0" borderId="52" xfId="1" applyNumberFormat="1" applyFont="1" applyBorder="1" applyAlignment="1">
      <alignment vertical="center" shrinkToFit="1"/>
    </xf>
    <xf numFmtId="178" fontId="11" fillId="0" borderId="28" xfId="1" applyNumberFormat="1" applyFont="1" applyBorder="1" applyAlignment="1">
      <alignment vertical="center" shrinkToFit="1"/>
    </xf>
    <xf numFmtId="178" fontId="11" fillId="0" borderId="52" xfId="0" applyNumberFormat="1" applyFont="1" applyBorder="1" applyAlignment="1">
      <alignment vertical="center" shrinkToFit="1"/>
    </xf>
    <xf numFmtId="178" fontId="11" fillId="0" borderId="28" xfId="0" applyNumberFormat="1" applyFont="1" applyBorder="1" applyAlignment="1">
      <alignment vertical="center" shrinkToFit="1"/>
    </xf>
    <xf numFmtId="0" fontId="11" fillId="0" borderId="21" xfId="1" applyNumberFormat="1" applyFont="1" applyBorder="1" applyAlignment="1">
      <alignment vertical="center" shrinkToFit="1"/>
    </xf>
    <xf numFmtId="0" fontId="11" fillId="0" borderId="11" xfId="1" applyNumberFormat="1" applyFont="1" applyBorder="1" applyAlignment="1">
      <alignment vertical="center" shrinkToFit="1"/>
    </xf>
    <xf numFmtId="0" fontId="11" fillId="0" borderId="25" xfId="1" applyNumberFormat="1" applyFont="1" applyBorder="1" applyAlignment="1">
      <alignment vertical="center" shrinkToFit="1"/>
    </xf>
    <xf numFmtId="0" fontId="11" fillId="0" borderId="26" xfId="1" applyNumberFormat="1" applyFont="1" applyBorder="1" applyAlignment="1">
      <alignment vertical="center" shrinkToFit="1"/>
    </xf>
    <xf numFmtId="0" fontId="15" fillId="0" borderId="0" xfId="0" applyFont="1" applyAlignment="1">
      <alignment vertical="center" shrinkToFit="1"/>
    </xf>
    <xf numFmtId="0" fontId="11" fillId="0" borderId="19" xfId="0" applyFont="1" applyBorder="1" applyAlignment="1">
      <alignment vertical="center" wrapText="1"/>
    </xf>
    <xf numFmtId="0" fontId="15" fillId="0" borderId="0" xfId="0" applyFont="1" applyAlignment="1">
      <alignment vertical="center" wrapText="1"/>
    </xf>
    <xf numFmtId="0" fontId="11" fillId="0" borderId="17" xfId="0" applyFont="1" applyBorder="1" applyAlignment="1">
      <alignment horizontal="center" vertical="center" wrapText="1"/>
    </xf>
    <xf numFmtId="0" fontId="11" fillId="0" borderId="47"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0" xfId="0" applyFont="1" applyAlignment="1">
      <alignment horizontal="center" vertical="center" wrapText="1"/>
    </xf>
    <xf numFmtId="0" fontId="13" fillId="0" borderId="17" xfId="0" applyFont="1" applyBorder="1" applyAlignment="1">
      <alignment horizontal="center" vertical="center" wrapText="1"/>
    </xf>
    <xf numFmtId="0" fontId="13" fillId="0" borderId="47"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8" xfId="0" applyFont="1" applyBorder="1" applyAlignment="1">
      <alignment horizontal="center" vertical="center" wrapText="1"/>
    </xf>
    <xf numFmtId="0" fontId="11" fillId="0" borderId="18" xfId="0" applyFont="1" applyBorder="1" applyAlignment="1">
      <alignment horizontal="center" vertical="center" wrapText="1"/>
    </xf>
    <xf numFmtId="178" fontId="11" fillId="0" borderId="80" xfId="0" applyNumberFormat="1" applyFont="1" applyBorder="1" applyAlignment="1">
      <alignment vertical="center" shrinkToFit="1"/>
    </xf>
    <xf numFmtId="178" fontId="11" fillId="0" borderId="15" xfId="0" applyNumberFormat="1" applyFont="1" applyBorder="1" applyAlignment="1">
      <alignment vertical="center" shrinkToFit="1"/>
    </xf>
    <xf numFmtId="178" fontId="11" fillId="0" borderId="1" xfId="0" applyNumberFormat="1" applyFont="1" applyBorder="1" applyAlignment="1">
      <alignment vertical="center" shrinkToFit="1"/>
    </xf>
    <xf numFmtId="178" fontId="11" fillId="0" borderId="4" xfId="0" applyNumberFormat="1" applyFont="1" applyBorder="1" applyAlignment="1">
      <alignment vertical="center" shrinkToFit="1"/>
    </xf>
    <xf numFmtId="178" fontId="11" fillId="0" borderId="80" xfId="1" applyNumberFormat="1" applyFont="1" applyBorder="1" applyAlignment="1">
      <alignment vertical="center" shrinkToFit="1"/>
    </xf>
    <xf numFmtId="178" fontId="11" fillId="0" borderId="15" xfId="1" applyNumberFormat="1" applyFont="1" applyBorder="1" applyAlignment="1">
      <alignment vertical="center" shrinkToFit="1"/>
    </xf>
    <xf numFmtId="178" fontId="11" fillId="0" borderId="1" xfId="1" applyNumberFormat="1" applyFont="1" applyBorder="1" applyAlignment="1">
      <alignment vertical="center" shrinkToFit="1"/>
    </xf>
    <xf numFmtId="178" fontId="11" fillId="0" borderId="4" xfId="1" applyNumberFormat="1" applyFont="1" applyBorder="1" applyAlignment="1">
      <alignment vertical="center" shrinkToFit="1"/>
    </xf>
    <xf numFmtId="0" fontId="15" fillId="4" borderId="0" xfId="0" applyFont="1" applyFill="1" applyAlignment="1">
      <alignment horizontal="center" vertical="center" shrinkToFit="1"/>
    </xf>
  </cellXfs>
  <cellStyles count="12">
    <cellStyle name="パーセント" xfId="8" builtinId="5"/>
    <cellStyle name="桁区切り" xfId="1" builtinId="6"/>
    <cellStyle name="桁区切り 2" xfId="6" xr:uid="{00000000-0005-0000-0000-000002000000}"/>
    <cellStyle name="桁区切り 3" xfId="5" xr:uid="{00000000-0005-0000-0000-000003000000}"/>
    <cellStyle name="標準" xfId="0" builtinId="0"/>
    <cellStyle name="標準 2" xfId="2" xr:uid="{00000000-0005-0000-0000-000005000000}"/>
    <cellStyle name="標準 2 2" xfId="4" xr:uid="{00000000-0005-0000-0000-000006000000}"/>
    <cellStyle name="標準 2 3" xfId="9" xr:uid="{00000000-0005-0000-0000-000007000000}"/>
    <cellStyle name="標準 3" xfId="3" xr:uid="{00000000-0005-0000-0000-000008000000}"/>
    <cellStyle name="標準 4" xfId="10" xr:uid="{00000000-0005-0000-0000-000009000000}"/>
    <cellStyle name="標準 5" xfId="11" xr:uid="{E456D1F1-5741-4F52-8AD6-217FA8859E31}"/>
    <cellStyle name="未定義" xfId="7" xr:uid="{00000000-0005-0000-0000-00000A000000}"/>
  </cellStyles>
  <dxfs count="0"/>
  <tableStyles count="0" defaultTableStyle="TableStyleMedium2" defaultPivotStyle="PivotStyleLight16"/>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9.7934654719884148E-2"/>
          <c:y val="0.1795811415689221"/>
          <c:w val="0.87907683953298943"/>
          <c:h val="0.41621110639178399"/>
        </c:manualLayout>
      </c:layout>
      <c:barChart>
        <c:barDir val="col"/>
        <c:grouping val="clustered"/>
        <c:varyColors val="0"/>
        <c:ser>
          <c:idx val="4"/>
          <c:order val="0"/>
          <c:tx>
            <c:strRef>
              <c:f>④結果!$B$25</c:f>
              <c:strCache>
                <c:ptCount val="1"/>
                <c:pt idx="0">
                  <c:v>◇による経済波及効果上位10部門</c:v>
                </c:pt>
              </c:strCache>
            </c:strRef>
          </c:tx>
          <c:spPr>
            <a:solidFill>
              <a:schemeClr val="accent5"/>
            </a:solidFill>
            <a:ln>
              <a:noFill/>
            </a:ln>
            <a:effectLst/>
          </c:spPr>
          <c:invertIfNegative val="0"/>
          <c:cat>
            <c:strRef>
              <c:f>④結果!$C$28:$C$37</c:f>
              <c:strCache>
                <c:ptCount val="10"/>
                <c:pt idx="0">
                  <c:v>耕種農業</c:v>
                </c:pt>
                <c:pt idx="1">
                  <c:v>#N/A</c:v>
                </c:pt>
                <c:pt idx="2">
                  <c:v>#N/A</c:v>
                </c:pt>
                <c:pt idx="3">
                  <c:v>#N/A</c:v>
                </c:pt>
                <c:pt idx="4">
                  <c:v>#N/A</c:v>
                </c:pt>
                <c:pt idx="5">
                  <c:v>#N/A</c:v>
                </c:pt>
                <c:pt idx="6">
                  <c:v>#N/A</c:v>
                </c:pt>
                <c:pt idx="7">
                  <c:v>#N/A</c:v>
                </c:pt>
                <c:pt idx="8">
                  <c:v>#N/A</c:v>
                </c:pt>
                <c:pt idx="9">
                  <c:v>#N/A</c:v>
                </c:pt>
              </c:strCache>
            </c:strRef>
          </c:cat>
          <c:val>
            <c:numRef>
              <c:f>④結果!$AB$28:$AB$37</c:f>
              <c:numCache>
                <c:formatCode>#,##0_ ;[Red]\-#,##0\ </c:formatCode>
                <c:ptCount val="10"/>
                <c:pt idx="0">
                  <c:v>0</c:v>
                </c:pt>
                <c:pt idx="1">
                  <c:v>#N/A</c:v>
                </c:pt>
                <c:pt idx="2">
                  <c:v>#N/A</c:v>
                </c:pt>
                <c:pt idx="3">
                  <c:v>#N/A</c:v>
                </c:pt>
                <c:pt idx="4">
                  <c:v>#N/A</c:v>
                </c:pt>
                <c:pt idx="5">
                  <c:v>#N/A</c:v>
                </c:pt>
                <c:pt idx="6">
                  <c:v>#N/A</c:v>
                </c:pt>
                <c:pt idx="7">
                  <c:v>#N/A</c:v>
                </c:pt>
                <c:pt idx="8">
                  <c:v>#N/A</c:v>
                </c:pt>
                <c:pt idx="9">
                  <c:v>#N/A</c:v>
                </c:pt>
              </c:numCache>
            </c:numRef>
          </c:val>
          <c:extLst>
            <c:ext xmlns:c16="http://schemas.microsoft.com/office/drawing/2014/chart" uri="{C3380CC4-5D6E-409C-BE32-E72D297353CC}">
              <c16:uniqueId val="{00000000-BB5C-4C49-AB6C-DFEE65493DA5}"/>
            </c:ext>
          </c:extLst>
        </c:ser>
        <c:dLbls>
          <c:showLegendKey val="0"/>
          <c:showVal val="0"/>
          <c:showCatName val="0"/>
          <c:showSerName val="0"/>
          <c:showPercent val="0"/>
          <c:showBubbleSize val="0"/>
        </c:dLbls>
        <c:gapWidth val="219"/>
        <c:axId val="95738496"/>
        <c:axId val="95744384"/>
      </c:barChart>
      <c:catAx>
        <c:axId val="9573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sz="850"/>
            </a:pPr>
            <a:endParaRPr lang="ja-JP"/>
          </a:p>
        </c:txPr>
        <c:crossAx val="95744384"/>
        <c:crosses val="autoZero"/>
        <c:auto val="1"/>
        <c:lblAlgn val="ctr"/>
        <c:lblOffset val="0"/>
        <c:noMultiLvlLbl val="0"/>
      </c:catAx>
      <c:valAx>
        <c:axId val="95744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vert="horz"/>
              <a:lstStyle/>
              <a:p>
                <a:pPr>
                  <a:defRPr b="0"/>
                </a:pPr>
                <a:r>
                  <a:rPr lang="en-US" altLang="ja-JP" b="0"/>
                  <a:t>(</a:t>
                </a:r>
                <a:r>
                  <a:rPr lang="ja-JP" altLang="en-US" b="0"/>
                  <a:t>千円</a:t>
                </a:r>
                <a:r>
                  <a:rPr lang="en-US" altLang="ja-JP" b="0"/>
                  <a:t>)</a:t>
                </a:r>
                <a:endParaRPr lang="ja-JP" altLang="en-US" b="0"/>
              </a:p>
            </c:rich>
          </c:tx>
          <c:layout>
            <c:manualLayout>
              <c:xMode val="edge"/>
              <c:yMode val="edge"/>
              <c:x val="1.4629049111807733E-2"/>
              <c:y val="5.1033641541695256E-2"/>
            </c:manualLayout>
          </c:layout>
          <c:overlay val="0"/>
        </c:title>
        <c:numFmt formatCode="#,##0_ ;[Red]\-#,##0\ " sourceLinked="0"/>
        <c:majorTickMark val="none"/>
        <c:minorTickMark val="none"/>
        <c:tickLblPos val="nextTo"/>
        <c:spPr>
          <a:noFill/>
          <a:ln>
            <a:noFill/>
          </a:ln>
          <a:effectLst/>
        </c:spPr>
        <c:txPr>
          <a:bodyPr rot="-60000000" vert="horz"/>
          <a:lstStyle/>
          <a:p>
            <a:pPr>
              <a:defRPr sz="800"/>
            </a:pPr>
            <a:endParaRPr lang="ja-JP"/>
          </a:p>
        </c:txPr>
        <c:crossAx val="95738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HG丸ｺﾞｼｯｸM-PRO" panose="020F0600000000000000" pitchFamily="50" charset="-128"/>
          <a:ea typeface="HG丸ｺﾞｼｯｸM-PRO" panose="020F0600000000000000" pitchFamily="50" charset="-128"/>
        </a:defRPr>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63500</xdr:colOff>
      <xdr:row>69</xdr:row>
      <xdr:rowOff>107951</xdr:rowOff>
    </xdr:from>
    <xdr:to>
      <xdr:col>9</xdr:col>
      <xdr:colOff>407300</xdr:colOff>
      <xdr:row>81</xdr:row>
      <xdr:rowOff>19559</xdr:rowOff>
    </xdr:to>
    <xdr:pic>
      <xdr:nvPicPr>
        <xdr:cNvPr id="25" name="図 24">
          <a:extLst>
            <a:ext uri="{FF2B5EF4-FFF2-40B4-BE49-F238E27FC236}">
              <a16:creationId xmlns:a16="http://schemas.microsoft.com/office/drawing/2014/main" id="{852B10E5-46A1-47FE-9BAC-FBF426EF05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0" y="13309601"/>
          <a:ext cx="5144400" cy="2197608"/>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171452</xdr:colOff>
      <xdr:row>49</xdr:row>
      <xdr:rowOff>180980</xdr:rowOff>
    </xdr:from>
    <xdr:to>
      <xdr:col>9</xdr:col>
      <xdr:colOff>507640</xdr:colOff>
      <xdr:row>61</xdr:row>
      <xdr:rowOff>4580</xdr:rowOff>
    </xdr:to>
    <xdr:pic>
      <xdr:nvPicPr>
        <xdr:cNvPr id="24" name="図 23">
          <a:extLst>
            <a:ext uri="{FF2B5EF4-FFF2-40B4-BE49-F238E27FC236}">
              <a16:creationId xmlns:a16="http://schemas.microsoft.com/office/drawing/2014/main" id="{BEC90454-6136-4557-A49B-54E68CA652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2452" y="9572630"/>
          <a:ext cx="5136788" cy="21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47620</xdr:colOff>
      <xdr:row>141</xdr:row>
      <xdr:rowOff>23126</xdr:rowOff>
    </xdr:from>
    <xdr:to>
      <xdr:col>10</xdr:col>
      <xdr:colOff>320987</xdr:colOff>
      <xdr:row>150</xdr:row>
      <xdr:rowOff>144135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428620" y="26825648"/>
          <a:ext cx="5773019" cy="1686422"/>
          <a:chOff x="586468" y="28081053"/>
          <a:chExt cx="5367881" cy="1639566"/>
        </a:xfrm>
      </xdr:grpSpPr>
      <xdr:pic>
        <xdr:nvPicPr>
          <xdr:cNvPr id="6" name="図 5" descr="\\filesv.ker-net.local\files$\100002\デスクトップ\building_sakanaya.pn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60977" y="28081053"/>
            <a:ext cx="891788" cy="944371"/>
          </a:xfrm>
          <a:prstGeom prst="rect">
            <a:avLst/>
          </a:prstGeom>
          <a:noFill/>
          <a:ln>
            <a:noFill/>
          </a:ln>
        </xdr:spPr>
      </xdr:pic>
      <xdr:pic>
        <xdr:nvPicPr>
          <xdr:cNvPr id="7" name="図 6" descr="\\filesv.ker-net.local\files$\100002\デスクトップ\fish2_blue.pn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6468" y="28256876"/>
            <a:ext cx="1000609" cy="727954"/>
          </a:xfrm>
          <a:prstGeom prst="rect">
            <a:avLst/>
          </a:prstGeom>
          <a:noFill/>
          <a:ln>
            <a:noFill/>
          </a:ln>
        </xdr:spPr>
      </xdr:pic>
      <xdr:pic>
        <xdr:nvPicPr>
          <xdr:cNvPr id="8" name="図 7" descr="\\filesv.ker-net.local\files$\100002\デスクトップ\job_truck_untensyu_driver.png">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96582" y="28090422"/>
            <a:ext cx="891789" cy="1124252"/>
          </a:xfrm>
          <a:prstGeom prst="rect">
            <a:avLst/>
          </a:prstGeom>
          <a:noFill/>
          <a:ln>
            <a:noFill/>
          </a:ln>
        </xdr:spPr>
      </xdr:pic>
      <xdr:pic>
        <xdr:nvPicPr>
          <xdr:cNvPr id="9" name="図 8" descr="\\filesv.ker-net.local\files$\100002\デスクトップ\animal_chara_neko_sakanaya.png">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559839" y="28305646"/>
            <a:ext cx="786652" cy="834078"/>
          </a:xfrm>
          <a:prstGeom prst="rect">
            <a:avLst/>
          </a:prstGeom>
          <a:noFill/>
          <a:ln>
            <a:noFill/>
          </a:ln>
        </xdr:spPr>
      </xdr:pic>
      <xdr:grpSp>
        <xdr:nvGrpSpPr>
          <xdr:cNvPr id="10" name="グループ化 9">
            <a:extLst>
              <a:ext uri="{FF2B5EF4-FFF2-40B4-BE49-F238E27FC236}">
                <a16:creationId xmlns:a16="http://schemas.microsoft.com/office/drawing/2014/main" id="{00000000-0008-0000-0000-00000A000000}"/>
              </a:ext>
            </a:extLst>
          </xdr:cNvPr>
          <xdr:cNvGrpSpPr/>
        </xdr:nvGrpSpPr>
        <xdr:grpSpPr>
          <a:xfrm>
            <a:off x="4457702" y="28188302"/>
            <a:ext cx="1496647" cy="930982"/>
            <a:chOff x="4457702" y="28259061"/>
            <a:chExt cx="1496647" cy="930982"/>
          </a:xfrm>
        </xdr:grpSpPr>
        <xdr:pic>
          <xdr:nvPicPr>
            <xdr:cNvPr id="21" name="図 20" descr="gomi_shigen_tray">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57702" y="28368172"/>
              <a:ext cx="1496647" cy="821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 name="図 21" descr="\\filesv.ker-net.local\files$\100002\デスクトップ\fish2_blue.png">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00376" y="28259061"/>
              <a:ext cx="1000609" cy="727954"/>
            </a:xfrm>
            <a:prstGeom prst="rect">
              <a:avLst/>
            </a:prstGeom>
            <a:noFill/>
            <a:ln>
              <a:noFill/>
            </a:ln>
          </xdr:spPr>
        </xdr:pic>
      </xdr:grp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652116" y="29261519"/>
            <a:ext cx="889988" cy="459100"/>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100">
                <a:latin typeface="HG丸ｺﾞｼｯｸM-PRO" panose="020F0600000000000000" pitchFamily="50" charset="-128"/>
                <a:ea typeface="HG丸ｺﾞｼｯｸM-PRO" panose="020F0600000000000000" pitchFamily="50" charset="-128"/>
              </a:rPr>
              <a:t>生産者価格</a:t>
            </a:r>
            <a:endParaRPr kumimoji="1" lang="en-US" altLang="ja-JP" sz="1100">
              <a:latin typeface="HG丸ｺﾞｼｯｸM-PRO" panose="020F0600000000000000" pitchFamily="50" charset="-128"/>
              <a:ea typeface="HG丸ｺﾞｼｯｸM-PRO" panose="020F0600000000000000" pitchFamily="50" charset="-128"/>
            </a:endParaRPr>
          </a:p>
          <a:p>
            <a:pPr algn="ctr"/>
            <a:r>
              <a:rPr kumimoji="1" lang="en-US" altLang="ja-JP" sz="1100">
                <a:latin typeface="HG丸ｺﾞｼｯｸM-PRO" panose="020F0600000000000000" pitchFamily="50" charset="-128"/>
                <a:ea typeface="HG丸ｺﾞｼｯｸM-PRO" panose="020F0600000000000000" pitchFamily="50" charset="-128"/>
              </a:rPr>
              <a:t>100</a:t>
            </a:r>
            <a:r>
              <a:rPr kumimoji="1" lang="ja-JP" altLang="en-US" sz="1100">
                <a:latin typeface="HG丸ｺﾞｼｯｸM-PRO" panose="020F0600000000000000" pitchFamily="50" charset="-128"/>
                <a:ea typeface="HG丸ｺﾞｼｯｸM-PRO" panose="020F0600000000000000" pitchFamily="50" charset="-128"/>
              </a:rPr>
              <a:t>円</a:t>
            </a:r>
          </a:p>
        </xdr:txBody>
      </xdr:sp>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854476" y="29261519"/>
            <a:ext cx="1031052" cy="459100"/>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100">
                <a:latin typeface="HG丸ｺﾞｼｯｸM-PRO" panose="020F0600000000000000" pitchFamily="50" charset="-128"/>
                <a:ea typeface="HG丸ｺﾞｼｯｸM-PRO" panose="020F0600000000000000" pitchFamily="50" charset="-128"/>
              </a:rPr>
              <a:t>運輸マージン</a:t>
            </a:r>
            <a:endParaRPr kumimoji="1" lang="en-US" altLang="ja-JP" sz="1100">
              <a:latin typeface="HG丸ｺﾞｼｯｸM-PRO" panose="020F0600000000000000" pitchFamily="50" charset="-128"/>
              <a:ea typeface="HG丸ｺﾞｼｯｸM-PRO" panose="020F0600000000000000" pitchFamily="50" charset="-128"/>
            </a:endParaRPr>
          </a:p>
          <a:p>
            <a:pPr algn="ctr"/>
            <a:r>
              <a:rPr kumimoji="1" lang="en-US" altLang="ja-JP" sz="1100">
                <a:latin typeface="HG丸ｺﾞｼｯｸM-PRO" panose="020F0600000000000000" pitchFamily="50" charset="-128"/>
                <a:ea typeface="HG丸ｺﾞｼｯｸM-PRO" panose="020F0600000000000000" pitchFamily="50" charset="-128"/>
              </a:rPr>
              <a:t>10</a:t>
            </a:r>
            <a:r>
              <a:rPr kumimoji="1" lang="ja-JP" altLang="en-US" sz="1100">
                <a:latin typeface="HG丸ｺﾞｼｯｸM-PRO" panose="020F0600000000000000" pitchFamily="50" charset="-128"/>
                <a:ea typeface="HG丸ｺﾞｼｯｸM-PRO" panose="020F0600000000000000" pitchFamily="50" charset="-128"/>
              </a:rPr>
              <a:t>円</a:t>
            </a:r>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3192882" y="29261519"/>
            <a:ext cx="1031052" cy="459100"/>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100">
                <a:latin typeface="HG丸ｺﾞｼｯｸM-PRO" panose="020F0600000000000000" pitchFamily="50" charset="-128"/>
                <a:ea typeface="HG丸ｺﾞｼｯｸM-PRO" panose="020F0600000000000000" pitchFamily="50" charset="-128"/>
              </a:rPr>
              <a:t>商業マージン</a:t>
            </a:r>
            <a:endParaRPr kumimoji="1" lang="en-US" altLang="ja-JP" sz="1100">
              <a:latin typeface="HG丸ｺﾞｼｯｸM-PRO" panose="020F0600000000000000" pitchFamily="50" charset="-128"/>
              <a:ea typeface="HG丸ｺﾞｼｯｸM-PRO" panose="020F0600000000000000" pitchFamily="50" charset="-128"/>
            </a:endParaRPr>
          </a:p>
          <a:p>
            <a:pPr algn="ctr"/>
            <a:r>
              <a:rPr kumimoji="1" lang="en-US" altLang="ja-JP" sz="1100">
                <a:latin typeface="HG丸ｺﾞｼｯｸM-PRO" panose="020F0600000000000000" pitchFamily="50" charset="-128"/>
                <a:ea typeface="HG丸ｺﾞｼｯｸM-PRO" panose="020F0600000000000000" pitchFamily="50" charset="-128"/>
              </a:rPr>
              <a:t>10</a:t>
            </a:r>
            <a:r>
              <a:rPr kumimoji="1" lang="ja-JP" altLang="en-US" sz="1100">
                <a:latin typeface="HG丸ｺﾞｼｯｸM-PRO" panose="020F0600000000000000" pitchFamily="50" charset="-128"/>
                <a:ea typeface="HG丸ｺﾞｼｯｸM-PRO" panose="020F0600000000000000" pitchFamily="50" charset="-128"/>
              </a:rPr>
              <a:t>円</a:t>
            </a:r>
          </a:p>
        </xdr:txBody>
      </xdr:sp>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4758576" y="29261519"/>
            <a:ext cx="889988" cy="459100"/>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100">
                <a:latin typeface="HG丸ｺﾞｼｯｸM-PRO" panose="020F0600000000000000" pitchFamily="50" charset="-128"/>
                <a:ea typeface="HG丸ｺﾞｼｯｸM-PRO" panose="020F0600000000000000" pitchFamily="50" charset="-128"/>
              </a:rPr>
              <a:t>購入者価格</a:t>
            </a:r>
            <a:endParaRPr kumimoji="1" lang="en-US" altLang="ja-JP" sz="1100">
              <a:latin typeface="HG丸ｺﾞｼｯｸM-PRO" panose="020F0600000000000000" pitchFamily="50" charset="-128"/>
              <a:ea typeface="HG丸ｺﾞｼｯｸM-PRO" panose="020F0600000000000000" pitchFamily="50" charset="-128"/>
            </a:endParaRPr>
          </a:p>
          <a:p>
            <a:pPr algn="ctr"/>
            <a:r>
              <a:rPr kumimoji="1" lang="en-US" altLang="ja-JP" sz="1100">
                <a:latin typeface="HG丸ｺﾞｼｯｸM-PRO" panose="020F0600000000000000" pitchFamily="50" charset="-128"/>
                <a:ea typeface="HG丸ｺﾞｼｯｸM-PRO" panose="020F0600000000000000" pitchFamily="50" charset="-128"/>
              </a:rPr>
              <a:t>120</a:t>
            </a:r>
            <a:r>
              <a:rPr kumimoji="1" lang="ja-JP" altLang="en-US" sz="1100">
                <a:latin typeface="HG丸ｺﾞｼｯｸM-PRO" panose="020F0600000000000000" pitchFamily="50" charset="-128"/>
                <a:ea typeface="HG丸ｺﾞｼｯｸM-PRO" panose="020F0600000000000000" pitchFamily="50" charset="-128"/>
              </a:rPr>
              <a:t>円</a:t>
            </a:r>
          </a:p>
        </xdr:txBody>
      </xdr: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549525" y="29355207"/>
            <a:ext cx="302549" cy="27119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100">
                <a:latin typeface="HG丸ｺﾞｼｯｸM-PRO" panose="020F0600000000000000" pitchFamily="50" charset="-128"/>
                <a:ea typeface="HG丸ｺﾞｼｯｸM-PRO" panose="020F0600000000000000" pitchFamily="50" charset="-128"/>
              </a:rPr>
              <a:t>＋</a:t>
            </a:r>
          </a:p>
        </xdr:txBody>
      </xdr:sp>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87930" y="29355207"/>
            <a:ext cx="302549" cy="27119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100">
                <a:latin typeface="HG丸ｺﾞｼｯｸM-PRO" panose="020F0600000000000000" pitchFamily="50" charset="-128"/>
                <a:ea typeface="HG丸ｺﾞｼｯｸM-PRO" panose="020F0600000000000000" pitchFamily="50" charset="-128"/>
              </a:rPr>
              <a:t>＋</a:t>
            </a:r>
          </a:p>
        </xdr:txBody>
      </xdr:sp>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4328797" y="29355207"/>
            <a:ext cx="302549" cy="27119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100">
                <a:latin typeface="HG丸ｺﾞｼｯｸM-PRO" panose="020F0600000000000000" pitchFamily="50" charset="-128"/>
                <a:ea typeface="HG丸ｺﾞｼｯｸM-PRO" panose="020F0600000000000000" pitchFamily="50" charset="-128"/>
              </a:rPr>
              <a:t>＝</a:t>
            </a:r>
          </a:p>
        </xdr:txBody>
      </xdr:sp>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1549525" y="28503148"/>
            <a:ext cx="302549" cy="27119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100">
                <a:latin typeface="HG丸ｺﾞｼｯｸM-PRO" panose="020F0600000000000000" pitchFamily="50" charset="-128"/>
                <a:ea typeface="HG丸ｺﾞｼｯｸM-PRO" panose="020F0600000000000000" pitchFamily="50" charset="-128"/>
              </a:rPr>
              <a:t>→</a:t>
            </a:r>
          </a:p>
        </xdr:txBody>
      </xdr:sp>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87930" y="28503148"/>
            <a:ext cx="302549" cy="27119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100">
                <a:latin typeface="HG丸ｺﾞｼｯｸM-PRO" panose="020F0600000000000000" pitchFamily="50" charset="-128"/>
                <a:ea typeface="HG丸ｺﾞｼｯｸM-PRO" panose="020F0600000000000000" pitchFamily="50" charset="-128"/>
              </a:rPr>
              <a:t>→</a:t>
            </a:r>
          </a:p>
        </xdr:txBody>
      </xdr:sp>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4328797" y="28503148"/>
            <a:ext cx="302549" cy="27119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1100">
                <a:latin typeface="HG丸ｺﾞｼｯｸM-PRO" panose="020F0600000000000000" pitchFamily="50" charset="-128"/>
                <a:ea typeface="HG丸ｺﾞｼｯｸM-PRO" panose="020F0600000000000000" pitchFamily="50" charset="-128"/>
              </a:rPr>
              <a:t>→</a:t>
            </a:r>
          </a:p>
        </xdr:txBody>
      </xdr:sp>
    </xdr:grpSp>
    <xdr:clientData/>
  </xdr:twoCellAnchor>
  <xdr:twoCellAnchor editAs="oneCell">
    <xdr:from>
      <xdr:col>2</xdr:col>
      <xdr:colOff>38101</xdr:colOff>
      <xdr:row>39</xdr:row>
      <xdr:rowOff>50801</xdr:rowOff>
    </xdr:from>
    <xdr:to>
      <xdr:col>9</xdr:col>
      <xdr:colOff>304800</xdr:colOff>
      <xdr:row>42</xdr:row>
      <xdr:rowOff>159629</xdr:rowOff>
    </xdr:to>
    <xdr:pic>
      <xdr:nvPicPr>
        <xdr:cNvPr id="40" name="図 39">
          <a:extLst>
            <a:ext uri="{FF2B5EF4-FFF2-40B4-BE49-F238E27FC236}">
              <a16:creationId xmlns:a16="http://schemas.microsoft.com/office/drawing/2014/main" id="{426B6B13-F1E3-4BA4-8800-D1A54C503B4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81001" y="7543801"/>
          <a:ext cx="4667249" cy="68032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144378</xdr:colOff>
      <xdr:row>134</xdr:row>
      <xdr:rowOff>44115</xdr:rowOff>
    </xdr:from>
    <xdr:to>
      <xdr:col>13</xdr:col>
      <xdr:colOff>87228</xdr:colOff>
      <xdr:row>135</xdr:row>
      <xdr:rowOff>142875</xdr:rowOff>
    </xdr:to>
    <xdr:sp macro="" textlink="">
      <xdr:nvSpPr>
        <xdr:cNvPr id="7" name="AutoShape 4">
          <a:extLst>
            <a:ext uri="{FF2B5EF4-FFF2-40B4-BE49-F238E27FC236}">
              <a16:creationId xmlns:a16="http://schemas.microsoft.com/office/drawing/2014/main" id="{00000000-0008-0000-0300-000007000000}"/>
            </a:ext>
          </a:extLst>
        </xdr:cNvPr>
        <xdr:cNvSpPr>
          <a:spLocks noChangeArrowheads="1"/>
        </xdr:cNvSpPr>
      </xdr:nvSpPr>
      <xdr:spPr bwMode="auto">
        <a:xfrm>
          <a:off x="2239878" y="17855865"/>
          <a:ext cx="323850" cy="289260"/>
        </a:xfrm>
        <a:prstGeom prst="upArrow">
          <a:avLst>
            <a:gd name="adj1" fmla="val 50000"/>
            <a:gd name="adj2" fmla="val 52460"/>
          </a:avLst>
        </a:prstGeom>
        <a:solidFill>
          <a:srgbClr val="FF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141562</xdr:colOff>
      <xdr:row>6</xdr:row>
      <xdr:rowOff>25399</xdr:rowOff>
    </xdr:from>
    <xdr:to>
      <xdr:col>19</xdr:col>
      <xdr:colOff>85725</xdr:colOff>
      <xdr:row>6</xdr:row>
      <xdr:rowOff>158750</xdr:rowOff>
    </xdr:to>
    <xdr:sp macro="" textlink="">
      <xdr:nvSpPr>
        <xdr:cNvPr id="2" name="二等辺三角形 1">
          <a:extLst>
            <a:ext uri="{FF2B5EF4-FFF2-40B4-BE49-F238E27FC236}">
              <a16:creationId xmlns:a16="http://schemas.microsoft.com/office/drawing/2014/main" id="{00000000-0008-0000-0400-000002000000}"/>
            </a:ext>
          </a:extLst>
        </xdr:cNvPr>
        <xdr:cNvSpPr/>
      </xdr:nvSpPr>
      <xdr:spPr>
        <a:xfrm flipV="1">
          <a:off x="2808562" y="1343024"/>
          <a:ext cx="896663" cy="133351"/>
        </a:xfrm>
        <a:prstGeom prst="triangle">
          <a:avLst/>
        </a:prstGeom>
        <a:solidFill>
          <a:schemeClr val="bg1">
            <a:lumMod val="5000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0</xdr:colOff>
      <xdr:row>38</xdr:row>
      <xdr:rowOff>0</xdr:rowOff>
    </xdr:from>
    <xdr:to>
      <xdr:col>33</xdr:col>
      <xdr:colOff>24000</xdr:colOff>
      <xdr:row>48</xdr:row>
      <xdr:rowOff>183000</xdr:rowOff>
    </xdr:to>
    <xdr:graphicFrame macro="">
      <xdr:nvGraphicFramePr>
        <xdr:cNvPr id="5" name="グラフ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209550</xdr:colOff>
      <xdr:row>11</xdr:row>
      <xdr:rowOff>9525</xdr:rowOff>
    </xdr:from>
    <xdr:to>
      <xdr:col>3</xdr:col>
      <xdr:colOff>9525</xdr:colOff>
      <xdr:row>12</xdr:row>
      <xdr:rowOff>161925</xdr:rowOff>
    </xdr:to>
    <xdr:sp macro="" textlink="">
      <xdr:nvSpPr>
        <xdr:cNvPr id="2" name="AutoShape 1">
          <a:extLst>
            <a:ext uri="{FF2B5EF4-FFF2-40B4-BE49-F238E27FC236}">
              <a16:creationId xmlns:a16="http://schemas.microsoft.com/office/drawing/2014/main" id="{00000000-0008-0000-0500-000002000000}"/>
            </a:ext>
          </a:extLst>
        </xdr:cNvPr>
        <xdr:cNvSpPr>
          <a:spLocks noChangeArrowheads="1"/>
        </xdr:cNvSpPr>
      </xdr:nvSpPr>
      <xdr:spPr bwMode="auto">
        <a:xfrm>
          <a:off x="609600" y="1800225"/>
          <a:ext cx="485775" cy="323850"/>
        </a:xfrm>
        <a:prstGeom prst="downArrow">
          <a:avLst>
            <a:gd name="adj1" fmla="val 46074"/>
            <a:gd name="adj2" fmla="val 39287"/>
          </a:avLst>
        </a:prstGeom>
        <a:solidFill>
          <a:schemeClr val="bg1">
            <a:lumMod val="50000"/>
          </a:schemeClr>
        </a:solidFill>
        <a:ln w="9525">
          <a:noFill/>
          <a:miter lim="800000"/>
          <a:headEnd/>
          <a:tailEnd/>
        </a:ln>
      </xdr:spPr>
    </xdr:sp>
    <xdr:clientData/>
  </xdr:twoCellAnchor>
  <xdr:twoCellAnchor>
    <xdr:from>
      <xdr:col>2</xdr:col>
      <xdr:colOff>190500</xdr:colOff>
      <xdr:row>21</xdr:row>
      <xdr:rowOff>28575</xdr:rowOff>
    </xdr:from>
    <xdr:to>
      <xdr:col>2</xdr:col>
      <xdr:colOff>676500</xdr:colOff>
      <xdr:row>29</xdr:row>
      <xdr:rowOff>0</xdr:rowOff>
    </xdr:to>
    <xdr:sp macro="" textlink="">
      <xdr:nvSpPr>
        <xdr:cNvPr id="3" name="AutoShape 6">
          <a:extLst>
            <a:ext uri="{FF2B5EF4-FFF2-40B4-BE49-F238E27FC236}">
              <a16:creationId xmlns:a16="http://schemas.microsoft.com/office/drawing/2014/main" id="{00000000-0008-0000-0500-000003000000}"/>
            </a:ext>
          </a:extLst>
        </xdr:cNvPr>
        <xdr:cNvSpPr>
          <a:spLocks noChangeArrowheads="1"/>
        </xdr:cNvSpPr>
      </xdr:nvSpPr>
      <xdr:spPr bwMode="auto">
        <a:xfrm>
          <a:off x="590550" y="3152775"/>
          <a:ext cx="486000" cy="1152525"/>
        </a:xfrm>
        <a:prstGeom prst="downArrow">
          <a:avLst>
            <a:gd name="adj1" fmla="val 50000"/>
            <a:gd name="adj2" fmla="val 55561"/>
          </a:avLst>
        </a:prstGeom>
        <a:solidFill>
          <a:schemeClr val="bg1">
            <a:lumMod val="50000"/>
          </a:schemeClr>
        </a:solidFill>
        <a:ln w="9525">
          <a:solidFill>
            <a:srgbClr val="7F7F7F"/>
          </a:solidFill>
          <a:miter lim="800000"/>
          <a:headEnd/>
          <a:tailEnd/>
        </a:ln>
      </xdr:spPr>
    </xdr:sp>
    <xdr:clientData/>
  </xdr:twoCellAnchor>
  <xdr:twoCellAnchor>
    <xdr:from>
      <xdr:col>7</xdr:col>
      <xdr:colOff>95250</xdr:colOff>
      <xdr:row>45</xdr:row>
      <xdr:rowOff>47625</xdr:rowOff>
    </xdr:from>
    <xdr:to>
      <xdr:col>8</xdr:col>
      <xdr:colOff>485775</xdr:colOff>
      <xdr:row>47</xdr:row>
      <xdr:rowOff>114300</xdr:rowOff>
    </xdr:to>
    <xdr:sp macro="" textlink="">
      <xdr:nvSpPr>
        <xdr:cNvPr id="4" name="AutoShape 11">
          <a:extLst>
            <a:ext uri="{FF2B5EF4-FFF2-40B4-BE49-F238E27FC236}">
              <a16:creationId xmlns:a16="http://schemas.microsoft.com/office/drawing/2014/main" id="{00000000-0008-0000-0500-000004000000}"/>
            </a:ext>
          </a:extLst>
        </xdr:cNvPr>
        <xdr:cNvSpPr>
          <a:spLocks noChangeArrowheads="1"/>
        </xdr:cNvSpPr>
      </xdr:nvSpPr>
      <xdr:spPr bwMode="auto">
        <a:xfrm>
          <a:off x="3714750" y="6296025"/>
          <a:ext cx="1076325" cy="409575"/>
        </a:xfrm>
        <a:prstGeom prst="rightArrow">
          <a:avLst>
            <a:gd name="adj1" fmla="val 50000"/>
            <a:gd name="adj2" fmla="val 65515"/>
          </a:avLst>
        </a:prstGeom>
        <a:solidFill>
          <a:schemeClr val="bg1">
            <a:lumMod val="50000"/>
          </a:schemeClr>
        </a:solidFill>
        <a:ln w="9525">
          <a:solidFill>
            <a:srgbClr val="7F7F7F"/>
          </a:solidFill>
          <a:miter lim="800000"/>
          <a:headEnd/>
          <a:tailEnd/>
        </a:ln>
      </xdr:spPr>
    </xdr:sp>
    <xdr:clientData/>
  </xdr:twoCellAnchor>
  <xdr:twoCellAnchor>
    <xdr:from>
      <xdr:col>7</xdr:col>
      <xdr:colOff>190500</xdr:colOff>
      <xdr:row>28</xdr:row>
      <xdr:rowOff>57150</xdr:rowOff>
    </xdr:from>
    <xdr:to>
      <xdr:col>7</xdr:col>
      <xdr:colOff>676275</xdr:colOff>
      <xdr:row>58</xdr:row>
      <xdr:rowOff>152400</xdr:rowOff>
    </xdr:to>
    <xdr:sp macro="" textlink="">
      <xdr:nvSpPr>
        <xdr:cNvPr id="5" name="AutoShape 12">
          <a:extLst>
            <a:ext uri="{FF2B5EF4-FFF2-40B4-BE49-F238E27FC236}">
              <a16:creationId xmlns:a16="http://schemas.microsoft.com/office/drawing/2014/main" id="{00000000-0008-0000-0500-000005000000}"/>
            </a:ext>
          </a:extLst>
        </xdr:cNvPr>
        <xdr:cNvSpPr>
          <a:spLocks noChangeArrowheads="1"/>
        </xdr:cNvSpPr>
      </xdr:nvSpPr>
      <xdr:spPr bwMode="auto">
        <a:xfrm>
          <a:off x="3810000" y="4019550"/>
          <a:ext cx="485775" cy="4019550"/>
        </a:xfrm>
        <a:prstGeom prst="downArrow">
          <a:avLst>
            <a:gd name="adj1" fmla="val 50000"/>
            <a:gd name="adj2" fmla="val 34006"/>
          </a:avLst>
        </a:prstGeom>
        <a:solidFill>
          <a:schemeClr val="bg1">
            <a:lumMod val="50000"/>
          </a:schemeClr>
        </a:solidFill>
        <a:ln w="9525">
          <a:solidFill>
            <a:srgbClr val="7F7F7F"/>
          </a:solidFill>
          <a:miter lim="800000"/>
          <a:headEnd/>
          <a:tailEnd/>
        </a:ln>
      </xdr:spPr>
    </xdr:sp>
    <xdr:clientData/>
  </xdr:twoCellAnchor>
  <xdr:twoCellAnchor>
    <xdr:from>
      <xdr:col>5</xdr:col>
      <xdr:colOff>114300</xdr:colOff>
      <xdr:row>56</xdr:row>
      <xdr:rowOff>47625</xdr:rowOff>
    </xdr:from>
    <xdr:to>
      <xdr:col>6</xdr:col>
      <xdr:colOff>66675</xdr:colOff>
      <xdr:row>58</xdr:row>
      <xdr:rowOff>152400</xdr:rowOff>
    </xdr:to>
    <xdr:sp macro="" textlink="">
      <xdr:nvSpPr>
        <xdr:cNvPr id="6" name="AutoShape 13">
          <a:extLst>
            <a:ext uri="{FF2B5EF4-FFF2-40B4-BE49-F238E27FC236}">
              <a16:creationId xmlns:a16="http://schemas.microsoft.com/office/drawing/2014/main" id="{00000000-0008-0000-0500-000006000000}"/>
            </a:ext>
          </a:extLst>
        </xdr:cNvPr>
        <xdr:cNvSpPr>
          <a:spLocks noChangeArrowheads="1"/>
        </xdr:cNvSpPr>
      </xdr:nvSpPr>
      <xdr:spPr bwMode="auto">
        <a:xfrm>
          <a:off x="2466975" y="7886700"/>
          <a:ext cx="533400" cy="333375"/>
        </a:xfrm>
        <a:prstGeom prst="downArrow">
          <a:avLst>
            <a:gd name="adj1" fmla="val 50000"/>
            <a:gd name="adj2" fmla="val 42144"/>
          </a:avLst>
        </a:prstGeom>
        <a:solidFill>
          <a:schemeClr val="bg1">
            <a:lumMod val="50000"/>
          </a:schemeClr>
        </a:solidFill>
        <a:ln w="9525">
          <a:solidFill>
            <a:srgbClr val="7F7F7F"/>
          </a:solidFill>
          <a:miter lim="800000"/>
          <a:headEnd/>
          <a:tailEnd/>
        </a:ln>
      </xdr:spPr>
    </xdr:sp>
    <xdr:clientData/>
  </xdr:twoCellAnchor>
  <xdr:twoCellAnchor>
    <xdr:from>
      <xdr:col>6</xdr:col>
      <xdr:colOff>295275</xdr:colOff>
      <xdr:row>11</xdr:row>
      <xdr:rowOff>0</xdr:rowOff>
    </xdr:from>
    <xdr:to>
      <xdr:col>7</xdr:col>
      <xdr:colOff>95250</xdr:colOff>
      <xdr:row>12</xdr:row>
      <xdr:rowOff>152400</xdr:rowOff>
    </xdr:to>
    <xdr:sp macro="" textlink="">
      <xdr:nvSpPr>
        <xdr:cNvPr id="7" name="AutoShape 1">
          <a:extLst>
            <a:ext uri="{FF2B5EF4-FFF2-40B4-BE49-F238E27FC236}">
              <a16:creationId xmlns:a16="http://schemas.microsoft.com/office/drawing/2014/main" id="{00000000-0008-0000-0500-000007000000}"/>
            </a:ext>
          </a:extLst>
        </xdr:cNvPr>
        <xdr:cNvSpPr>
          <a:spLocks noChangeArrowheads="1"/>
        </xdr:cNvSpPr>
      </xdr:nvSpPr>
      <xdr:spPr bwMode="auto">
        <a:xfrm>
          <a:off x="3228975" y="1743075"/>
          <a:ext cx="485775" cy="323850"/>
        </a:xfrm>
        <a:prstGeom prst="downArrow">
          <a:avLst>
            <a:gd name="adj1" fmla="val 46074"/>
            <a:gd name="adj2" fmla="val 39287"/>
          </a:avLst>
        </a:prstGeom>
        <a:solidFill>
          <a:schemeClr val="bg1">
            <a:lumMod val="50000"/>
          </a:schemeClr>
        </a:solidFill>
        <a:ln w="9525">
          <a:solidFill>
            <a:srgbClr val="7F7F7F"/>
          </a:solidFill>
          <a:miter lim="800000"/>
          <a:headEnd/>
          <a:tailEnd/>
        </a:ln>
      </xdr:spPr>
    </xdr:sp>
    <xdr:clientData/>
  </xdr:twoCellAnchor>
  <xdr:twoCellAnchor>
    <xdr:from>
      <xdr:col>10</xdr:col>
      <xdr:colOff>457200</xdr:colOff>
      <xdr:row>10</xdr:row>
      <xdr:rowOff>38100</xdr:rowOff>
    </xdr:from>
    <xdr:to>
      <xdr:col>11</xdr:col>
      <xdr:colOff>257175</xdr:colOff>
      <xdr:row>12</xdr:row>
      <xdr:rowOff>133350</xdr:rowOff>
    </xdr:to>
    <xdr:sp macro="" textlink="">
      <xdr:nvSpPr>
        <xdr:cNvPr id="8" name="AutoShape 1">
          <a:extLst>
            <a:ext uri="{FF2B5EF4-FFF2-40B4-BE49-F238E27FC236}">
              <a16:creationId xmlns:a16="http://schemas.microsoft.com/office/drawing/2014/main" id="{00000000-0008-0000-0500-000008000000}"/>
            </a:ext>
          </a:extLst>
        </xdr:cNvPr>
        <xdr:cNvSpPr>
          <a:spLocks noChangeArrowheads="1"/>
        </xdr:cNvSpPr>
      </xdr:nvSpPr>
      <xdr:spPr bwMode="auto">
        <a:xfrm>
          <a:off x="5924550" y="1724025"/>
          <a:ext cx="485775" cy="323850"/>
        </a:xfrm>
        <a:prstGeom prst="downArrow">
          <a:avLst>
            <a:gd name="adj1" fmla="val 46074"/>
            <a:gd name="adj2" fmla="val 39287"/>
          </a:avLst>
        </a:prstGeom>
        <a:solidFill>
          <a:schemeClr val="bg1">
            <a:lumMod val="50000"/>
          </a:schemeClr>
        </a:solidFill>
        <a:ln w="9525">
          <a:solidFill>
            <a:srgbClr val="7F7F7F"/>
          </a:solidFill>
          <a:miter lim="800000"/>
          <a:headEnd/>
          <a:tailEnd/>
        </a:ln>
      </xdr:spPr>
    </xdr:sp>
    <xdr:clientData/>
  </xdr:twoCellAnchor>
  <xdr:twoCellAnchor>
    <xdr:from>
      <xdr:col>4</xdr:col>
      <xdr:colOff>85725</xdr:colOff>
      <xdr:row>20</xdr:row>
      <xdr:rowOff>47625</xdr:rowOff>
    </xdr:from>
    <xdr:to>
      <xdr:col>4</xdr:col>
      <xdr:colOff>571500</xdr:colOff>
      <xdr:row>22</xdr:row>
      <xdr:rowOff>161925</xdr:rowOff>
    </xdr:to>
    <xdr:sp macro="" textlink="">
      <xdr:nvSpPr>
        <xdr:cNvPr id="9" name="AutoShape 1">
          <a:extLst>
            <a:ext uri="{FF2B5EF4-FFF2-40B4-BE49-F238E27FC236}">
              <a16:creationId xmlns:a16="http://schemas.microsoft.com/office/drawing/2014/main" id="{00000000-0008-0000-0500-000009000000}"/>
            </a:ext>
          </a:extLst>
        </xdr:cNvPr>
        <xdr:cNvSpPr>
          <a:spLocks noChangeArrowheads="1"/>
        </xdr:cNvSpPr>
      </xdr:nvSpPr>
      <xdr:spPr bwMode="auto">
        <a:xfrm>
          <a:off x="1857375" y="3076575"/>
          <a:ext cx="485775" cy="342900"/>
        </a:xfrm>
        <a:prstGeom prst="downArrow">
          <a:avLst>
            <a:gd name="adj1" fmla="val 46074"/>
            <a:gd name="adj2" fmla="val 39287"/>
          </a:avLst>
        </a:prstGeom>
        <a:solidFill>
          <a:schemeClr val="bg1">
            <a:lumMod val="50000"/>
          </a:schemeClr>
        </a:solidFill>
        <a:ln w="9525">
          <a:solidFill>
            <a:srgbClr val="7F7F7F"/>
          </a:solidFill>
          <a:miter lim="800000"/>
          <a:headEnd/>
          <a:tailEnd/>
        </a:ln>
      </xdr:spPr>
    </xdr:sp>
    <xdr:clientData/>
  </xdr:twoCellAnchor>
  <xdr:twoCellAnchor>
    <xdr:from>
      <xdr:col>9</xdr:col>
      <xdr:colOff>47625</xdr:colOff>
      <xdr:row>21</xdr:row>
      <xdr:rowOff>9525</xdr:rowOff>
    </xdr:from>
    <xdr:to>
      <xdr:col>9</xdr:col>
      <xdr:colOff>533400</xdr:colOff>
      <xdr:row>23</xdr:row>
      <xdr:rowOff>0</xdr:rowOff>
    </xdr:to>
    <xdr:sp macro="" textlink="">
      <xdr:nvSpPr>
        <xdr:cNvPr id="10" name="AutoShape 1">
          <a:extLst>
            <a:ext uri="{FF2B5EF4-FFF2-40B4-BE49-F238E27FC236}">
              <a16:creationId xmlns:a16="http://schemas.microsoft.com/office/drawing/2014/main" id="{00000000-0008-0000-0500-00000A000000}"/>
            </a:ext>
          </a:extLst>
        </xdr:cNvPr>
        <xdr:cNvSpPr>
          <a:spLocks noChangeArrowheads="1"/>
        </xdr:cNvSpPr>
      </xdr:nvSpPr>
      <xdr:spPr bwMode="auto">
        <a:xfrm>
          <a:off x="4933950" y="3095625"/>
          <a:ext cx="485775" cy="333375"/>
        </a:xfrm>
        <a:prstGeom prst="downArrow">
          <a:avLst>
            <a:gd name="adj1" fmla="val 46074"/>
            <a:gd name="adj2" fmla="val 39287"/>
          </a:avLst>
        </a:prstGeom>
        <a:solidFill>
          <a:schemeClr val="bg1">
            <a:lumMod val="50000"/>
          </a:schemeClr>
        </a:solidFill>
        <a:ln w="9525">
          <a:solidFill>
            <a:srgbClr val="7F7F7F"/>
          </a:solidFill>
          <a:miter lim="800000"/>
          <a:headEnd/>
          <a:tailEnd/>
        </a:ln>
      </xdr:spPr>
    </xdr:sp>
    <xdr:clientData/>
  </xdr:twoCellAnchor>
  <xdr:twoCellAnchor>
    <xdr:from>
      <xdr:col>3</xdr:col>
      <xdr:colOff>152400</xdr:colOff>
      <xdr:row>32</xdr:row>
      <xdr:rowOff>47625</xdr:rowOff>
    </xdr:from>
    <xdr:to>
      <xdr:col>3</xdr:col>
      <xdr:colOff>638175</xdr:colOff>
      <xdr:row>34</xdr:row>
      <xdr:rowOff>161925</xdr:rowOff>
    </xdr:to>
    <xdr:sp macro="" textlink="">
      <xdr:nvSpPr>
        <xdr:cNvPr id="11" name="AutoShape 1">
          <a:extLst>
            <a:ext uri="{FF2B5EF4-FFF2-40B4-BE49-F238E27FC236}">
              <a16:creationId xmlns:a16="http://schemas.microsoft.com/office/drawing/2014/main" id="{00000000-0008-0000-0500-00000B000000}"/>
            </a:ext>
          </a:extLst>
        </xdr:cNvPr>
        <xdr:cNvSpPr>
          <a:spLocks noChangeArrowheads="1"/>
        </xdr:cNvSpPr>
      </xdr:nvSpPr>
      <xdr:spPr bwMode="auto">
        <a:xfrm>
          <a:off x="1238250" y="4733925"/>
          <a:ext cx="485775" cy="342900"/>
        </a:xfrm>
        <a:prstGeom prst="downArrow">
          <a:avLst>
            <a:gd name="adj1" fmla="val 46074"/>
            <a:gd name="adj2" fmla="val 39287"/>
          </a:avLst>
        </a:prstGeom>
        <a:solidFill>
          <a:schemeClr val="bg1">
            <a:lumMod val="50000"/>
          </a:schemeClr>
        </a:solidFill>
        <a:ln w="9525">
          <a:solidFill>
            <a:srgbClr val="7F7F7F"/>
          </a:solidFill>
          <a:miter lim="800000"/>
          <a:headEnd/>
          <a:tailEnd/>
        </a:ln>
      </xdr:spPr>
    </xdr:sp>
    <xdr:clientData/>
  </xdr:twoCellAnchor>
  <xdr:twoCellAnchor>
    <xdr:from>
      <xdr:col>3</xdr:col>
      <xdr:colOff>133350</xdr:colOff>
      <xdr:row>39</xdr:row>
      <xdr:rowOff>9525</xdr:rowOff>
    </xdr:from>
    <xdr:to>
      <xdr:col>3</xdr:col>
      <xdr:colOff>619125</xdr:colOff>
      <xdr:row>41</xdr:row>
      <xdr:rowOff>9525</xdr:rowOff>
    </xdr:to>
    <xdr:sp macro="" textlink="">
      <xdr:nvSpPr>
        <xdr:cNvPr id="12" name="AutoShape 1">
          <a:extLst>
            <a:ext uri="{FF2B5EF4-FFF2-40B4-BE49-F238E27FC236}">
              <a16:creationId xmlns:a16="http://schemas.microsoft.com/office/drawing/2014/main" id="{00000000-0008-0000-0500-00000C000000}"/>
            </a:ext>
          </a:extLst>
        </xdr:cNvPr>
        <xdr:cNvSpPr>
          <a:spLocks noChangeArrowheads="1"/>
        </xdr:cNvSpPr>
      </xdr:nvSpPr>
      <xdr:spPr bwMode="auto">
        <a:xfrm>
          <a:off x="1219200" y="5562600"/>
          <a:ext cx="485775" cy="342900"/>
        </a:xfrm>
        <a:prstGeom prst="downArrow">
          <a:avLst>
            <a:gd name="adj1" fmla="val 46074"/>
            <a:gd name="adj2" fmla="val 39287"/>
          </a:avLst>
        </a:prstGeom>
        <a:solidFill>
          <a:schemeClr val="bg1">
            <a:lumMod val="50000"/>
          </a:schemeClr>
        </a:solidFill>
        <a:ln w="9525">
          <a:solidFill>
            <a:srgbClr val="7F7F7F"/>
          </a:solidFill>
          <a:miter lim="800000"/>
          <a:headEnd/>
          <a:tailEnd/>
        </a:ln>
      </xdr:spPr>
    </xdr:sp>
    <xdr:clientData/>
  </xdr:twoCellAnchor>
  <xdr:twoCellAnchor>
    <xdr:from>
      <xdr:col>2</xdr:col>
      <xdr:colOff>171450</xdr:colOff>
      <xdr:row>49</xdr:row>
      <xdr:rowOff>0</xdr:rowOff>
    </xdr:from>
    <xdr:to>
      <xdr:col>2</xdr:col>
      <xdr:colOff>657225</xdr:colOff>
      <xdr:row>50</xdr:row>
      <xdr:rowOff>161925</xdr:rowOff>
    </xdr:to>
    <xdr:sp macro="" textlink="">
      <xdr:nvSpPr>
        <xdr:cNvPr id="13" name="AutoShape 1">
          <a:extLst>
            <a:ext uri="{FF2B5EF4-FFF2-40B4-BE49-F238E27FC236}">
              <a16:creationId xmlns:a16="http://schemas.microsoft.com/office/drawing/2014/main" id="{00000000-0008-0000-0500-00000D000000}"/>
            </a:ext>
          </a:extLst>
        </xdr:cNvPr>
        <xdr:cNvSpPr>
          <a:spLocks noChangeArrowheads="1"/>
        </xdr:cNvSpPr>
      </xdr:nvSpPr>
      <xdr:spPr bwMode="auto">
        <a:xfrm>
          <a:off x="571500" y="6819900"/>
          <a:ext cx="485775" cy="333375"/>
        </a:xfrm>
        <a:prstGeom prst="downArrow">
          <a:avLst>
            <a:gd name="adj1" fmla="val 46074"/>
            <a:gd name="adj2" fmla="val 39287"/>
          </a:avLst>
        </a:prstGeom>
        <a:solidFill>
          <a:schemeClr val="bg1">
            <a:lumMod val="50000"/>
          </a:schemeClr>
        </a:solidFill>
        <a:ln w="9525">
          <a:solidFill>
            <a:srgbClr val="7F7F7F"/>
          </a:solidFill>
          <a:miter lim="800000"/>
          <a:headEnd/>
          <a:tailEnd/>
        </a:ln>
      </xdr:spPr>
    </xdr:sp>
    <xdr:clientData/>
  </xdr:twoCellAnchor>
  <xdr:twoCellAnchor>
    <xdr:from>
      <xdr:col>3</xdr:col>
      <xdr:colOff>200025</xdr:colOff>
      <xdr:row>63</xdr:row>
      <xdr:rowOff>9525</xdr:rowOff>
    </xdr:from>
    <xdr:to>
      <xdr:col>4</xdr:col>
      <xdr:colOff>0</xdr:colOff>
      <xdr:row>65</xdr:row>
      <xdr:rowOff>0</xdr:rowOff>
    </xdr:to>
    <xdr:sp macro="" textlink="">
      <xdr:nvSpPr>
        <xdr:cNvPr id="14" name="AutoShape 1">
          <a:extLst>
            <a:ext uri="{FF2B5EF4-FFF2-40B4-BE49-F238E27FC236}">
              <a16:creationId xmlns:a16="http://schemas.microsoft.com/office/drawing/2014/main" id="{00000000-0008-0000-0500-00000E000000}"/>
            </a:ext>
          </a:extLst>
        </xdr:cNvPr>
        <xdr:cNvSpPr>
          <a:spLocks noChangeArrowheads="1"/>
        </xdr:cNvSpPr>
      </xdr:nvSpPr>
      <xdr:spPr bwMode="auto">
        <a:xfrm>
          <a:off x="1285875" y="8715375"/>
          <a:ext cx="485775" cy="333375"/>
        </a:xfrm>
        <a:prstGeom prst="downArrow">
          <a:avLst>
            <a:gd name="adj1" fmla="val 46074"/>
            <a:gd name="adj2" fmla="val 39287"/>
          </a:avLst>
        </a:prstGeom>
        <a:solidFill>
          <a:schemeClr val="bg1">
            <a:lumMod val="50000"/>
          </a:schemeClr>
        </a:solidFill>
        <a:ln w="9525">
          <a:solidFill>
            <a:srgbClr val="7F7F7F"/>
          </a:solidFill>
          <a:miter lim="800000"/>
          <a:headEnd/>
          <a:tailEnd/>
        </a:ln>
      </xdr:spPr>
    </xdr:sp>
    <xdr:clientData/>
  </xdr:twoCellAnchor>
  <xdr:twoCellAnchor>
    <xdr:from>
      <xdr:col>3</xdr:col>
      <xdr:colOff>200025</xdr:colOff>
      <xdr:row>69</xdr:row>
      <xdr:rowOff>0</xdr:rowOff>
    </xdr:from>
    <xdr:to>
      <xdr:col>4</xdr:col>
      <xdr:colOff>0</xdr:colOff>
      <xdr:row>70</xdr:row>
      <xdr:rowOff>161925</xdr:rowOff>
    </xdr:to>
    <xdr:sp macro="" textlink="">
      <xdr:nvSpPr>
        <xdr:cNvPr id="15" name="AutoShape 1">
          <a:extLst>
            <a:ext uri="{FF2B5EF4-FFF2-40B4-BE49-F238E27FC236}">
              <a16:creationId xmlns:a16="http://schemas.microsoft.com/office/drawing/2014/main" id="{00000000-0008-0000-0500-00000F000000}"/>
            </a:ext>
          </a:extLst>
        </xdr:cNvPr>
        <xdr:cNvSpPr>
          <a:spLocks noChangeArrowheads="1"/>
        </xdr:cNvSpPr>
      </xdr:nvSpPr>
      <xdr:spPr bwMode="auto">
        <a:xfrm>
          <a:off x="1285875" y="9515475"/>
          <a:ext cx="485775" cy="333375"/>
        </a:xfrm>
        <a:prstGeom prst="downArrow">
          <a:avLst>
            <a:gd name="adj1" fmla="val 46074"/>
            <a:gd name="adj2" fmla="val 39287"/>
          </a:avLst>
        </a:prstGeom>
        <a:solidFill>
          <a:schemeClr val="bg1">
            <a:lumMod val="50000"/>
          </a:schemeClr>
        </a:solidFill>
        <a:ln w="9525">
          <a:solidFill>
            <a:srgbClr val="7F7F7F"/>
          </a:solidFill>
          <a:miter lim="800000"/>
          <a:headEnd/>
          <a:tailEnd/>
        </a:ln>
      </xdr:spPr>
    </xdr:sp>
    <xdr:clientData/>
  </xdr:twoCellAnchor>
  <xdr:twoCellAnchor>
    <xdr:from>
      <xdr:col>3</xdr:col>
      <xdr:colOff>200025</xdr:colOff>
      <xdr:row>75</xdr:row>
      <xdr:rowOff>0</xdr:rowOff>
    </xdr:from>
    <xdr:to>
      <xdr:col>4</xdr:col>
      <xdr:colOff>0</xdr:colOff>
      <xdr:row>76</xdr:row>
      <xdr:rowOff>161925</xdr:rowOff>
    </xdr:to>
    <xdr:sp macro="" textlink="">
      <xdr:nvSpPr>
        <xdr:cNvPr id="16" name="AutoShape 1">
          <a:extLst>
            <a:ext uri="{FF2B5EF4-FFF2-40B4-BE49-F238E27FC236}">
              <a16:creationId xmlns:a16="http://schemas.microsoft.com/office/drawing/2014/main" id="{00000000-0008-0000-0500-000010000000}"/>
            </a:ext>
          </a:extLst>
        </xdr:cNvPr>
        <xdr:cNvSpPr>
          <a:spLocks noChangeArrowheads="1"/>
        </xdr:cNvSpPr>
      </xdr:nvSpPr>
      <xdr:spPr bwMode="auto">
        <a:xfrm>
          <a:off x="1285875" y="10325100"/>
          <a:ext cx="485775" cy="333375"/>
        </a:xfrm>
        <a:prstGeom prst="downArrow">
          <a:avLst>
            <a:gd name="adj1" fmla="val 46074"/>
            <a:gd name="adj2" fmla="val 39287"/>
          </a:avLst>
        </a:prstGeom>
        <a:solidFill>
          <a:schemeClr val="bg1">
            <a:lumMod val="50000"/>
          </a:schemeClr>
        </a:solidFill>
        <a:ln w="9525">
          <a:solidFill>
            <a:srgbClr val="7F7F7F"/>
          </a:solidFill>
          <a:miter lim="800000"/>
          <a:headEnd/>
          <a:tailEnd/>
        </a:ln>
      </xdr:spPr>
    </xdr:sp>
    <xdr:clientData/>
  </xdr:twoCellAnchor>
  <xdr:twoCellAnchor>
    <xdr:from>
      <xdr:col>3</xdr:col>
      <xdr:colOff>180975</xdr:colOff>
      <xdr:row>85</xdr:row>
      <xdr:rowOff>0</xdr:rowOff>
    </xdr:from>
    <xdr:to>
      <xdr:col>3</xdr:col>
      <xdr:colOff>666750</xdr:colOff>
      <xdr:row>86</xdr:row>
      <xdr:rowOff>171450</xdr:rowOff>
    </xdr:to>
    <xdr:sp macro="" textlink="">
      <xdr:nvSpPr>
        <xdr:cNvPr id="17" name="AutoShape 1">
          <a:extLst>
            <a:ext uri="{FF2B5EF4-FFF2-40B4-BE49-F238E27FC236}">
              <a16:creationId xmlns:a16="http://schemas.microsoft.com/office/drawing/2014/main" id="{00000000-0008-0000-0500-000011000000}"/>
            </a:ext>
          </a:extLst>
        </xdr:cNvPr>
        <xdr:cNvSpPr>
          <a:spLocks noChangeArrowheads="1"/>
        </xdr:cNvSpPr>
      </xdr:nvSpPr>
      <xdr:spPr bwMode="auto">
        <a:xfrm>
          <a:off x="1266825" y="11591925"/>
          <a:ext cx="485775" cy="342900"/>
        </a:xfrm>
        <a:prstGeom prst="downArrow">
          <a:avLst>
            <a:gd name="adj1" fmla="val 46074"/>
            <a:gd name="adj2" fmla="val 39287"/>
          </a:avLst>
        </a:prstGeom>
        <a:solidFill>
          <a:schemeClr val="bg1">
            <a:lumMod val="50000"/>
          </a:schemeClr>
        </a:solidFill>
        <a:ln w="9525">
          <a:solidFill>
            <a:srgbClr val="7F7F7F"/>
          </a:solidFill>
          <a:miter lim="800000"/>
          <a:headEnd/>
          <a:tailEnd/>
        </a:ln>
      </xdr:spPr>
    </xdr:sp>
    <xdr:clientData/>
  </xdr:twoCellAnchor>
  <xdr:twoCellAnchor>
    <xdr:from>
      <xdr:col>9</xdr:col>
      <xdr:colOff>47625</xdr:colOff>
      <xdr:row>85</xdr:row>
      <xdr:rowOff>0</xdr:rowOff>
    </xdr:from>
    <xdr:to>
      <xdr:col>9</xdr:col>
      <xdr:colOff>533400</xdr:colOff>
      <xdr:row>86</xdr:row>
      <xdr:rowOff>161925</xdr:rowOff>
    </xdr:to>
    <xdr:sp macro="" textlink="">
      <xdr:nvSpPr>
        <xdr:cNvPr id="18" name="AutoShape 1">
          <a:extLst>
            <a:ext uri="{FF2B5EF4-FFF2-40B4-BE49-F238E27FC236}">
              <a16:creationId xmlns:a16="http://schemas.microsoft.com/office/drawing/2014/main" id="{00000000-0008-0000-0500-000012000000}"/>
            </a:ext>
          </a:extLst>
        </xdr:cNvPr>
        <xdr:cNvSpPr>
          <a:spLocks noChangeArrowheads="1"/>
        </xdr:cNvSpPr>
      </xdr:nvSpPr>
      <xdr:spPr bwMode="auto">
        <a:xfrm>
          <a:off x="4933950" y="11591925"/>
          <a:ext cx="485775" cy="333375"/>
        </a:xfrm>
        <a:prstGeom prst="downArrow">
          <a:avLst>
            <a:gd name="adj1" fmla="val 46074"/>
            <a:gd name="adj2" fmla="val 39287"/>
          </a:avLst>
        </a:prstGeom>
        <a:solidFill>
          <a:schemeClr val="bg1">
            <a:lumMod val="50000"/>
          </a:schemeClr>
        </a:solidFill>
        <a:ln w="9525">
          <a:solidFill>
            <a:srgbClr val="7F7F7F"/>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v\&#20849;&#26377;\DOCUME~1\009810\LOCALS~1\Temp\B2Temp\Attach\&#24195;&#23798;&#30476;\&#38656;&#35201;&#25313;&#228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
      <sheetName val="総括表"/>
      <sheetName val="フロー図"/>
      <sheetName val="１次効果"/>
      <sheetName val="２次効果"/>
      <sheetName val="総合効果"/>
      <sheetName val="分析履歴"/>
      <sheetName val="各種係数"/>
      <sheetName val="投入係数"/>
      <sheetName val="逆行列(IM)"/>
    </sheetNames>
    <sheetDataSet>
      <sheetData sheetId="0"/>
      <sheetData sheetId="1"/>
      <sheetData sheetId="2"/>
      <sheetData sheetId="3"/>
      <sheetData sheetId="4"/>
      <sheetData sheetId="5"/>
      <sheetData sheetId="6">
        <row r="7">
          <cell r="A7" t="str">
            <v>新規入力…</v>
          </cell>
        </row>
        <row r="8">
          <cell r="A8" t="str">
            <v>県内で県内産の自動車に対する需要が１００億円増加した場合の経済波及効果</v>
          </cell>
        </row>
      </sheetData>
      <sheetData sheetId="7"/>
      <sheetData sheetId="8"/>
      <sheetData sheetId="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AH176"/>
  <sheetViews>
    <sheetView showGridLines="0" tabSelected="1" zoomScale="115" zoomScaleNormal="115" workbookViewId="0"/>
  </sheetViews>
  <sheetFormatPr defaultColWidth="9" defaultRowHeight="13.5" x14ac:dyDescent="0.15"/>
  <cols>
    <col min="1" max="2" width="2.5" style="3" customWidth="1"/>
    <col min="3" max="3" width="9" style="3" customWidth="1"/>
    <col min="4" max="10" width="9" style="3"/>
    <col min="11" max="11" width="6.5" style="3" customWidth="1"/>
    <col min="12" max="12" width="2.5" style="3" customWidth="1"/>
    <col min="13" max="16384" width="9" style="3"/>
  </cols>
  <sheetData>
    <row r="1" spans="2:34" s="1" customFormat="1" ht="20.100000000000001" customHeight="1" x14ac:dyDescent="0.15">
      <c r="B1" s="362" t="s">
        <v>292</v>
      </c>
      <c r="C1" s="362"/>
      <c r="D1" s="362"/>
      <c r="E1" s="362"/>
      <c r="F1" s="362"/>
      <c r="G1" s="362"/>
      <c r="H1" s="362"/>
      <c r="I1" s="362"/>
      <c r="J1" s="362"/>
      <c r="K1" s="362"/>
      <c r="L1" s="3"/>
      <c r="M1" s="3"/>
      <c r="N1" s="3"/>
      <c r="O1" s="3"/>
      <c r="P1" s="3"/>
      <c r="Q1" s="3"/>
      <c r="R1" s="3"/>
      <c r="S1" s="3"/>
      <c r="T1" s="3"/>
      <c r="U1" s="3"/>
      <c r="V1" s="3"/>
      <c r="W1" s="3"/>
      <c r="X1" s="3"/>
      <c r="Y1" s="3"/>
      <c r="Z1" s="3"/>
      <c r="AA1" s="3"/>
      <c r="AB1" s="3"/>
      <c r="AC1" s="3"/>
      <c r="AD1" s="3"/>
      <c r="AE1" s="3"/>
      <c r="AF1" s="3"/>
      <c r="AG1" s="3"/>
      <c r="AH1" s="3"/>
    </row>
    <row r="2" spans="2:34" s="1" customFormat="1" ht="15" customHeight="1" x14ac:dyDescent="0.1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row>
    <row r="3" spans="2:34" s="1" customFormat="1" ht="15" customHeight="1" x14ac:dyDescent="0.15">
      <c r="B3" s="128" t="s">
        <v>293</v>
      </c>
      <c r="C3" s="110"/>
      <c r="D3" s="110"/>
      <c r="E3" s="110"/>
      <c r="F3" s="110"/>
      <c r="G3" s="110"/>
      <c r="H3" s="110"/>
      <c r="I3" s="110"/>
      <c r="J3" s="110"/>
      <c r="K3" s="110"/>
      <c r="L3" s="3"/>
      <c r="M3" s="3"/>
      <c r="N3" s="3"/>
      <c r="O3" s="3"/>
      <c r="P3" s="3"/>
      <c r="Q3" s="3"/>
      <c r="R3" s="3"/>
      <c r="S3" s="3"/>
      <c r="T3" s="3"/>
      <c r="U3" s="3"/>
      <c r="V3" s="3"/>
      <c r="W3" s="3"/>
      <c r="X3" s="3"/>
      <c r="Y3" s="3"/>
      <c r="Z3" s="3"/>
      <c r="AA3" s="3"/>
      <c r="AB3" s="3"/>
      <c r="AC3" s="3"/>
      <c r="AD3" s="3"/>
      <c r="AE3" s="3"/>
      <c r="AF3" s="3"/>
      <c r="AG3" s="3"/>
      <c r="AH3" s="3"/>
    </row>
    <row r="4" spans="2:34" s="1" customFormat="1" ht="15" customHeight="1" x14ac:dyDescent="0.15">
      <c r="B4" s="3"/>
      <c r="C4" s="360" t="s">
        <v>796</v>
      </c>
      <c r="D4" s="360"/>
      <c r="E4" s="360"/>
      <c r="F4" s="360"/>
      <c r="G4" s="360"/>
      <c r="H4" s="360"/>
      <c r="I4" s="360"/>
      <c r="J4" s="360"/>
      <c r="K4" s="360"/>
      <c r="L4" s="3"/>
      <c r="M4" s="3"/>
      <c r="N4" s="3"/>
      <c r="O4" s="3"/>
      <c r="P4" s="3"/>
      <c r="Q4" s="3"/>
      <c r="R4" s="3"/>
      <c r="S4" s="3"/>
      <c r="T4" s="3"/>
      <c r="U4" s="3"/>
      <c r="V4" s="3"/>
      <c r="W4" s="3"/>
      <c r="X4" s="3"/>
      <c r="Y4" s="3"/>
      <c r="Z4" s="3"/>
      <c r="AA4" s="3"/>
      <c r="AB4" s="3"/>
      <c r="AC4" s="3"/>
      <c r="AD4" s="3"/>
      <c r="AE4" s="3"/>
      <c r="AF4" s="3"/>
      <c r="AG4" s="3"/>
      <c r="AH4" s="3"/>
    </row>
    <row r="5" spans="2:34" s="1" customFormat="1" ht="15" customHeight="1" x14ac:dyDescent="0.15">
      <c r="B5" s="3"/>
      <c r="C5" s="360"/>
      <c r="D5" s="360"/>
      <c r="E5" s="360"/>
      <c r="F5" s="360"/>
      <c r="G5" s="360"/>
      <c r="H5" s="360"/>
      <c r="I5" s="360"/>
      <c r="J5" s="360"/>
      <c r="K5" s="360"/>
      <c r="L5" s="3"/>
      <c r="M5" s="3"/>
      <c r="N5" s="3"/>
      <c r="O5" s="3"/>
      <c r="P5" s="3"/>
      <c r="Q5" s="3"/>
      <c r="R5" s="3"/>
      <c r="S5" s="3"/>
      <c r="T5" s="3"/>
      <c r="U5" s="3"/>
      <c r="V5" s="3"/>
      <c r="W5" s="3"/>
      <c r="X5" s="3"/>
      <c r="Y5" s="3"/>
      <c r="Z5" s="3"/>
      <c r="AA5" s="3"/>
      <c r="AB5" s="3"/>
      <c r="AC5" s="3"/>
      <c r="AD5" s="3"/>
      <c r="AE5" s="3"/>
      <c r="AF5" s="3"/>
      <c r="AG5" s="3"/>
      <c r="AH5" s="3"/>
    </row>
    <row r="6" spans="2:34" s="1" customFormat="1" ht="15" customHeight="1" x14ac:dyDescent="0.15">
      <c r="B6" s="3"/>
      <c r="C6" s="360"/>
      <c r="D6" s="360"/>
      <c r="E6" s="360"/>
      <c r="F6" s="360"/>
      <c r="G6" s="360"/>
      <c r="H6" s="360"/>
      <c r="I6" s="360"/>
      <c r="J6" s="360"/>
      <c r="K6" s="360"/>
      <c r="L6" s="3"/>
      <c r="M6" s="3"/>
      <c r="N6" s="3"/>
      <c r="O6" s="3"/>
      <c r="P6" s="3"/>
      <c r="Q6" s="3"/>
      <c r="R6" s="3"/>
      <c r="S6" s="3"/>
      <c r="T6" s="3"/>
      <c r="U6" s="3"/>
      <c r="V6" s="3"/>
      <c r="W6" s="3"/>
      <c r="X6" s="3"/>
      <c r="Y6" s="3"/>
      <c r="Z6" s="3"/>
      <c r="AA6" s="3"/>
      <c r="AB6" s="3"/>
      <c r="AC6" s="3"/>
      <c r="AD6" s="3"/>
      <c r="AE6" s="3"/>
      <c r="AF6" s="3"/>
      <c r="AG6" s="3"/>
      <c r="AH6" s="3"/>
    </row>
    <row r="7" spans="2:34" s="1" customFormat="1" ht="15" customHeight="1" x14ac:dyDescent="0.15">
      <c r="B7" s="3"/>
      <c r="C7" s="360"/>
      <c r="D7" s="360"/>
      <c r="E7" s="360"/>
      <c r="F7" s="360"/>
      <c r="G7" s="360"/>
      <c r="H7" s="360"/>
      <c r="I7" s="360"/>
      <c r="J7" s="360"/>
      <c r="K7" s="360"/>
      <c r="L7" s="3"/>
      <c r="M7" s="3"/>
      <c r="N7" s="3"/>
      <c r="O7" s="3"/>
      <c r="P7" s="3"/>
      <c r="Q7" s="3"/>
      <c r="R7" s="3"/>
      <c r="S7" s="3"/>
      <c r="T7" s="3"/>
      <c r="U7" s="3"/>
      <c r="V7" s="3"/>
      <c r="W7" s="3"/>
      <c r="X7" s="3"/>
      <c r="Y7" s="3"/>
      <c r="Z7" s="3"/>
      <c r="AA7" s="3"/>
      <c r="AB7" s="3"/>
      <c r="AC7" s="3"/>
      <c r="AD7" s="3"/>
      <c r="AE7" s="3"/>
      <c r="AF7" s="3"/>
      <c r="AG7" s="3"/>
      <c r="AH7" s="3"/>
    </row>
    <row r="8" spans="2:34" s="1" customFormat="1" ht="15" customHeight="1" x14ac:dyDescent="0.15">
      <c r="B8" s="3"/>
      <c r="C8" s="360"/>
      <c r="D8" s="360"/>
      <c r="E8" s="360"/>
      <c r="F8" s="360"/>
      <c r="G8" s="360"/>
      <c r="H8" s="360"/>
      <c r="I8" s="360"/>
      <c r="J8" s="360"/>
      <c r="K8" s="360"/>
      <c r="L8" s="3"/>
      <c r="M8" s="3"/>
      <c r="N8" s="3"/>
      <c r="O8" s="3"/>
      <c r="P8" s="3"/>
      <c r="Q8" s="3"/>
      <c r="R8" s="3"/>
      <c r="S8" s="3"/>
      <c r="T8" s="3"/>
      <c r="U8" s="3"/>
      <c r="V8" s="3"/>
      <c r="W8" s="3"/>
      <c r="X8" s="3"/>
      <c r="Y8" s="3"/>
      <c r="Z8" s="3"/>
      <c r="AA8" s="3"/>
      <c r="AB8" s="3"/>
      <c r="AC8" s="3"/>
      <c r="AD8" s="3"/>
      <c r="AE8" s="3"/>
      <c r="AF8" s="3"/>
      <c r="AG8" s="3"/>
      <c r="AH8" s="3"/>
    </row>
    <row r="9" spans="2:34" s="1" customFormat="1" ht="15" customHeight="1" x14ac:dyDescent="0.15">
      <c r="B9" s="128" t="s">
        <v>294</v>
      </c>
      <c r="C9" s="111"/>
      <c r="D9" s="111"/>
      <c r="E9" s="111"/>
      <c r="F9" s="111"/>
      <c r="G9" s="111"/>
      <c r="H9" s="111"/>
      <c r="I9" s="111"/>
      <c r="J9" s="111"/>
      <c r="K9" s="111"/>
      <c r="L9" s="3"/>
      <c r="M9" s="3"/>
      <c r="N9" s="3"/>
      <c r="O9" s="3"/>
      <c r="P9" s="3"/>
      <c r="Q9" s="3"/>
      <c r="R9" s="3"/>
      <c r="S9" s="3"/>
      <c r="T9" s="3"/>
      <c r="U9" s="3"/>
      <c r="V9" s="3"/>
      <c r="W9" s="3"/>
      <c r="X9" s="3"/>
      <c r="Y9" s="3"/>
      <c r="Z9" s="3"/>
      <c r="AA9" s="3"/>
      <c r="AB9" s="3"/>
      <c r="AC9" s="3"/>
      <c r="AD9" s="3"/>
      <c r="AE9" s="3"/>
      <c r="AF9" s="3"/>
      <c r="AG9" s="3"/>
      <c r="AH9" s="3"/>
    </row>
    <row r="10" spans="2:34" s="1" customFormat="1" ht="15" customHeight="1" x14ac:dyDescent="0.15">
      <c r="B10" s="92"/>
      <c r="C10" s="360" t="s">
        <v>797</v>
      </c>
      <c r="D10" s="360"/>
      <c r="E10" s="360"/>
      <c r="F10" s="360"/>
      <c r="G10" s="360"/>
      <c r="H10" s="360"/>
      <c r="I10" s="360"/>
      <c r="J10" s="360"/>
      <c r="K10" s="360"/>
      <c r="L10" s="3"/>
      <c r="M10" s="3"/>
      <c r="N10" s="3"/>
      <c r="O10" s="3"/>
      <c r="P10" s="3"/>
      <c r="Q10" s="3"/>
      <c r="R10" s="3"/>
      <c r="S10" s="3"/>
      <c r="T10" s="3"/>
      <c r="U10" s="3"/>
      <c r="V10" s="3"/>
      <c r="W10" s="3"/>
      <c r="X10" s="3"/>
      <c r="Y10" s="3"/>
      <c r="Z10" s="3"/>
      <c r="AA10" s="3"/>
      <c r="AB10" s="3"/>
      <c r="AC10" s="3"/>
      <c r="AD10" s="3"/>
      <c r="AE10" s="3"/>
      <c r="AF10" s="3"/>
      <c r="AG10" s="3"/>
      <c r="AH10" s="3"/>
    </row>
    <row r="11" spans="2:34" s="1" customFormat="1" ht="15" customHeight="1" x14ac:dyDescent="0.15">
      <c r="B11" s="92"/>
      <c r="C11" s="360"/>
      <c r="D11" s="360"/>
      <c r="E11" s="360"/>
      <c r="F11" s="360"/>
      <c r="G11" s="360"/>
      <c r="H11" s="360"/>
      <c r="I11" s="360"/>
      <c r="J11" s="360"/>
      <c r="K11" s="360"/>
      <c r="L11" s="3"/>
      <c r="M11" s="3"/>
      <c r="N11" s="3"/>
      <c r="O11" s="3"/>
      <c r="P11" s="3"/>
      <c r="Q11" s="3"/>
      <c r="R11" s="3"/>
      <c r="S11" s="3"/>
      <c r="T11" s="3"/>
      <c r="U11" s="3"/>
      <c r="V11" s="3"/>
      <c r="W11" s="3"/>
      <c r="X11" s="3"/>
      <c r="Y11" s="3"/>
      <c r="Z11" s="3"/>
      <c r="AA11" s="3"/>
      <c r="AB11" s="3"/>
      <c r="AC11" s="3"/>
      <c r="AD11" s="3"/>
      <c r="AE11" s="3"/>
      <c r="AF11" s="3"/>
      <c r="AG11" s="3"/>
      <c r="AH11" s="3"/>
    </row>
    <row r="12" spans="2:34" s="1" customFormat="1" ht="15" customHeight="1" x14ac:dyDescent="0.15">
      <c r="B12" s="92"/>
      <c r="C12" s="360"/>
      <c r="D12" s="360"/>
      <c r="E12" s="360"/>
      <c r="F12" s="360"/>
      <c r="G12" s="360"/>
      <c r="H12" s="360"/>
      <c r="I12" s="360"/>
      <c r="J12" s="360"/>
      <c r="K12" s="360"/>
      <c r="L12" s="3"/>
      <c r="M12" s="3"/>
      <c r="N12" s="3"/>
      <c r="O12" s="3"/>
      <c r="P12" s="3"/>
      <c r="Q12" s="3"/>
      <c r="R12" s="3"/>
      <c r="S12" s="3"/>
      <c r="T12" s="3"/>
      <c r="U12" s="3"/>
      <c r="V12" s="3"/>
      <c r="W12" s="3"/>
      <c r="X12" s="3"/>
      <c r="Y12" s="3"/>
      <c r="Z12" s="3"/>
      <c r="AA12" s="3"/>
      <c r="AB12" s="3"/>
      <c r="AC12" s="3"/>
      <c r="AD12" s="3"/>
      <c r="AE12" s="3"/>
      <c r="AF12" s="3"/>
      <c r="AG12" s="3"/>
      <c r="AH12" s="3"/>
    </row>
    <row r="13" spans="2:34" s="1" customFormat="1" ht="15" customHeight="1" x14ac:dyDescent="0.15">
      <c r="B13" s="92"/>
      <c r="C13" s="360"/>
      <c r="D13" s="360"/>
      <c r="E13" s="360"/>
      <c r="F13" s="360"/>
      <c r="G13" s="360"/>
      <c r="H13" s="360"/>
      <c r="I13" s="360"/>
      <c r="J13" s="360"/>
      <c r="K13" s="360"/>
      <c r="L13" s="3"/>
      <c r="M13" s="3"/>
      <c r="N13" s="3"/>
      <c r="O13" s="3"/>
      <c r="P13" s="3"/>
      <c r="Q13" s="3"/>
      <c r="R13" s="3"/>
      <c r="S13" s="3"/>
      <c r="T13" s="3"/>
      <c r="U13" s="3"/>
      <c r="V13" s="3"/>
      <c r="W13" s="3"/>
      <c r="X13" s="3"/>
      <c r="Y13" s="3"/>
      <c r="Z13" s="3"/>
      <c r="AA13" s="3"/>
      <c r="AB13" s="3"/>
      <c r="AC13" s="3"/>
      <c r="AD13" s="3"/>
      <c r="AE13" s="3"/>
      <c r="AF13" s="3"/>
      <c r="AG13" s="3"/>
      <c r="AH13" s="3"/>
    </row>
    <row r="14" spans="2:34" s="1" customFormat="1" ht="15" customHeight="1" x14ac:dyDescent="0.15">
      <c r="B14" s="92"/>
      <c r="C14" s="360"/>
      <c r="D14" s="360"/>
      <c r="E14" s="360"/>
      <c r="F14" s="360"/>
      <c r="G14" s="360"/>
      <c r="H14" s="360"/>
      <c r="I14" s="360"/>
      <c r="J14" s="360"/>
      <c r="K14" s="360"/>
      <c r="L14" s="3"/>
      <c r="M14" s="3"/>
      <c r="N14" s="3"/>
      <c r="O14" s="3"/>
      <c r="P14" s="3"/>
      <c r="Q14" s="3"/>
      <c r="R14" s="3"/>
      <c r="S14" s="3"/>
      <c r="T14" s="3"/>
      <c r="U14" s="3"/>
      <c r="V14" s="3"/>
      <c r="W14" s="3"/>
      <c r="X14" s="3"/>
      <c r="Y14" s="3"/>
      <c r="Z14" s="3"/>
      <c r="AA14" s="3"/>
      <c r="AB14" s="3"/>
      <c r="AC14" s="3"/>
      <c r="AD14" s="3"/>
      <c r="AE14" s="3"/>
      <c r="AF14" s="3"/>
      <c r="AG14" s="3"/>
      <c r="AH14" s="3"/>
    </row>
    <row r="15" spans="2:34" s="1" customFormat="1" ht="15" customHeight="1" x14ac:dyDescent="0.15">
      <c r="B15" s="92"/>
      <c r="C15" s="360"/>
      <c r="D15" s="360"/>
      <c r="E15" s="360"/>
      <c r="F15" s="360"/>
      <c r="G15" s="360"/>
      <c r="H15" s="360"/>
      <c r="I15" s="360"/>
      <c r="J15" s="360"/>
      <c r="K15" s="360"/>
      <c r="L15" s="3"/>
      <c r="M15" s="3"/>
      <c r="N15" s="3"/>
      <c r="O15" s="3"/>
      <c r="P15" s="3"/>
      <c r="Q15" s="3"/>
      <c r="R15" s="3"/>
      <c r="S15" s="3"/>
      <c r="T15" s="3"/>
      <c r="U15" s="3"/>
      <c r="V15" s="3"/>
      <c r="W15" s="3"/>
      <c r="X15" s="3"/>
      <c r="Y15" s="3"/>
      <c r="Z15" s="3"/>
      <c r="AA15" s="3"/>
      <c r="AB15" s="3"/>
      <c r="AC15" s="3"/>
      <c r="AD15" s="3"/>
      <c r="AE15" s="3"/>
      <c r="AF15" s="3"/>
      <c r="AG15" s="3"/>
      <c r="AH15" s="3"/>
    </row>
    <row r="16" spans="2:34" s="1" customFormat="1" ht="15" customHeight="1" x14ac:dyDescent="0.15">
      <c r="B16" s="92"/>
      <c r="C16" s="360"/>
      <c r="D16" s="360"/>
      <c r="E16" s="360"/>
      <c r="F16" s="360"/>
      <c r="G16" s="360"/>
      <c r="H16" s="360"/>
      <c r="I16" s="360"/>
      <c r="J16" s="360"/>
      <c r="K16" s="360"/>
      <c r="L16" s="3"/>
      <c r="M16" s="3"/>
      <c r="N16" s="3"/>
      <c r="O16" s="3"/>
      <c r="P16" s="3"/>
      <c r="Q16" s="3"/>
      <c r="R16" s="3"/>
      <c r="S16" s="3"/>
      <c r="T16" s="3"/>
      <c r="U16" s="3"/>
      <c r="V16" s="3"/>
      <c r="W16" s="3"/>
      <c r="X16" s="3"/>
      <c r="Y16" s="3"/>
      <c r="Z16" s="3"/>
      <c r="AA16" s="3"/>
      <c r="AB16" s="3"/>
      <c r="AC16" s="3"/>
      <c r="AD16" s="3"/>
      <c r="AE16" s="3"/>
      <c r="AF16" s="3"/>
      <c r="AG16" s="3"/>
      <c r="AH16" s="3"/>
    </row>
    <row r="17" spans="2:34" s="1" customFormat="1" ht="15" customHeight="1" x14ac:dyDescent="0.15">
      <c r="B17" s="92"/>
      <c r="C17" s="360"/>
      <c r="D17" s="360"/>
      <c r="E17" s="360"/>
      <c r="F17" s="360"/>
      <c r="G17" s="360"/>
      <c r="H17" s="360"/>
      <c r="I17" s="360"/>
      <c r="J17" s="360"/>
      <c r="K17" s="360"/>
      <c r="L17" s="3"/>
      <c r="M17" s="3"/>
      <c r="N17" s="3"/>
      <c r="O17" s="3"/>
      <c r="P17" s="3"/>
      <c r="Q17" s="3"/>
      <c r="R17" s="3"/>
      <c r="S17" s="3"/>
      <c r="T17" s="3"/>
      <c r="U17" s="3"/>
      <c r="V17" s="3"/>
      <c r="W17" s="3"/>
      <c r="X17" s="3"/>
      <c r="Y17" s="3"/>
      <c r="Z17" s="3"/>
      <c r="AA17" s="3"/>
      <c r="AB17" s="3"/>
      <c r="AC17" s="3"/>
      <c r="AD17" s="3"/>
      <c r="AE17" s="3"/>
      <c r="AF17" s="3"/>
      <c r="AG17" s="3"/>
      <c r="AH17" s="3"/>
    </row>
    <row r="18" spans="2:34" s="1" customFormat="1" ht="15" customHeight="1" x14ac:dyDescent="0.15">
      <c r="B18" s="92"/>
      <c r="C18" s="360"/>
      <c r="D18" s="360"/>
      <c r="E18" s="360"/>
      <c r="F18" s="360"/>
      <c r="G18" s="360"/>
      <c r="H18" s="360"/>
      <c r="I18" s="360"/>
      <c r="J18" s="360"/>
      <c r="K18" s="360"/>
      <c r="L18" s="3"/>
      <c r="M18" s="3"/>
      <c r="N18" s="3"/>
      <c r="O18" s="3"/>
      <c r="P18" s="3"/>
      <c r="Q18" s="3"/>
      <c r="R18" s="3"/>
      <c r="S18" s="3"/>
      <c r="T18" s="3"/>
      <c r="U18" s="3"/>
      <c r="V18" s="3"/>
      <c r="W18" s="3"/>
      <c r="X18" s="3"/>
      <c r="Y18" s="3"/>
      <c r="Z18" s="3"/>
      <c r="AA18" s="3"/>
      <c r="AB18" s="3"/>
      <c r="AC18" s="3"/>
      <c r="AD18" s="3"/>
      <c r="AE18" s="3"/>
      <c r="AF18" s="3"/>
      <c r="AG18" s="3"/>
      <c r="AH18" s="3"/>
    </row>
    <row r="19" spans="2:34" s="1" customFormat="1" ht="15" customHeight="1" x14ac:dyDescent="0.15">
      <c r="B19" s="92"/>
      <c r="C19" s="360"/>
      <c r="D19" s="360"/>
      <c r="E19" s="360"/>
      <c r="F19" s="360"/>
      <c r="G19" s="360"/>
      <c r="H19" s="360"/>
      <c r="I19" s="360"/>
      <c r="J19" s="360"/>
      <c r="K19" s="360"/>
      <c r="L19" s="3"/>
      <c r="M19" s="3"/>
      <c r="N19" s="3"/>
      <c r="O19" s="3"/>
      <c r="P19" s="3"/>
      <c r="Q19" s="3"/>
      <c r="R19" s="3"/>
      <c r="S19" s="3"/>
      <c r="T19" s="3"/>
      <c r="U19" s="3"/>
      <c r="V19" s="3"/>
      <c r="W19" s="3"/>
      <c r="X19" s="3"/>
      <c r="Y19" s="3"/>
      <c r="Z19" s="3"/>
      <c r="AA19" s="3"/>
      <c r="AB19" s="3"/>
      <c r="AC19" s="3"/>
      <c r="AD19" s="3"/>
      <c r="AE19" s="3"/>
      <c r="AF19" s="3"/>
      <c r="AG19" s="3"/>
      <c r="AH19" s="3"/>
    </row>
    <row r="20" spans="2:34" s="1" customFormat="1" ht="15" customHeight="1" x14ac:dyDescent="0.15">
      <c r="B20" s="92"/>
      <c r="C20" s="360"/>
      <c r="D20" s="360"/>
      <c r="E20" s="360"/>
      <c r="F20" s="360"/>
      <c r="G20" s="360"/>
      <c r="H20" s="360"/>
      <c r="I20" s="360"/>
      <c r="J20" s="360"/>
      <c r="K20" s="360"/>
      <c r="L20" s="3"/>
      <c r="M20" s="3"/>
      <c r="N20" s="3"/>
      <c r="O20" s="3"/>
      <c r="P20" s="3"/>
      <c r="Q20" s="3"/>
      <c r="R20" s="3"/>
      <c r="S20" s="3"/>
      <c r="T20" s="3"/>
      <c r="U20" s="3"/>
      <c r="V20" s="3"/>
      <c r="W20" s="3"/>
      <c r="X20" s="3"/>
      <c r="Y20" s="3"/>
      <c r="Z20" s="3"/>
      <c r="AA20" s="3"/>
      <c r="AB20" s="3"/>
      <c r="AC20" s="3"/>
      <c r="AD20" s="3"/>
      <c r="AE20" s="3"/>
      <c r="AF20" s="3"/>
      <c r="AG20" s="3"/>
      <c r="AH20" s="3"/>
    </row>
    <row r="21" spans="2:34" s="1" customFormat="1" ht="15" customHeight="1" x14ac:dyDescent="0.15">
      <c r="B21" s="92"/>
      <c r="C21" s="360"/>
      <c r="D21" s="360"/>
      <c r="E21" s="360"/>
      <c r="F21" s="360"/>
      <c r="G21" s="360"/>
      <c r="H21" s="360"/>
      <c r="I21" s="360"/>
      <c r="J21" s="360"/>
      <c r="K21" s="360"/>
      <c r="L21" s="3"/>
      <c r="M21" s="3"/>
      <c r="N21" s="3"/>
      <c r="O21" s="3"/>
      <c r="P21" s="3"/>
      <c r="Q21" s="3"/>
      <c r="R21" s="3"/>
      <c r="S21" s="3"/>
      <c r="T21" s="3"/>
      <c r="U21" s="3"/>
      <c r="V21" s="3"/>
      <c r="W21" s="3"/>
      <c r="X21" s="3"/>
      <c r="Y21" s="3"/>
      <c r="Z21" s="3"/>
      <c r="AA21" s="3"/>
      <c r="AB21" s="3"/>
      <c r="AC21" s="3"/>
      <c r="AD21" s="3"/>
      <c r="AE21" s="3"/>
      <c r="AF21" s="3"/>
      <c r="AG21" s="3"/>
      <c r="AH21" s="3"/>
    </row>
    <row r="22" spans="2:34" s="1" customFormat="1" ht="15" customHeight="1" x14ac:dyDescent="0.15">
      <c r="B22" s="92"/>
      <c r="C22" s="360"/>
      <c r="D22" s="360"/>
      <c r="E22" s="360"/>
      <c r="F22" s="360"/>
      <c r="G22" s="360"/>
      <c r="H22" s="360"/>
      <c r="I22" s="360"/>
      <c r="J22" s="360"/>
      <c r="K22" s="360"/>
      <c r="L22" s="3"/>
      <c r="M22" s="3"/>
      <c r="N22" s="3"/>
      <c r="O22" s="3"/>
      <c r="P22" s="3"/>
      <c r="Q22" s="3"/>
      <c r="R22" s="3"/>
      <c r="S22" s="3"/>
      <c r="T22" s="3"/>
      <c r="U22" s="3"/>
      <c r="V22" s="3"/>
      <c r="W22" s="3"/>
      <c r="X22" s="3"/>
      <c r="Y22" s="3"/>
      <c r="Z22" s="3"/>
      <c r="AA22" s="3"/>
      <c r="AB22" s="3"/>
      <c r="AC22" s="3"/>
      <c r="AD22" s="3"/>
      <c r="AE22" s="3"/>
      <c r="AF22" s="3"/>
      <c r="AG22" s="3"/>
      <c r="AH22" s="3"/>
    </row>
    <row r="23" spans="2:34" s="1" customFormat="1" ht="15" customHeight="1" x14ac:dyDescent="0.15">
      <c r="B23" s="92"/>
      <c r="C23" s="360"/>
      <c r="D23" s="360"/>
      <c r="E23" s="360"/>
      <c r="F23" s="360"/>
      <c r="G23" s="360"/>
      <c r="H23" s="360"/>
      <c r="I23" s="360"/>
      <c r="J23" s="360"/>
      <c r="K23" s="360"/>
      <c r="L23" s="3"/>
      <c r="M23" s="3"/>
      <c r="N23" s="3"/>
      <c r="O23" s="3"/>
      <c r="P23" s="3"/>
      <c r="Q23" s="3"/>
      <c r="R23" s="3"/>
      <c r="S23" s="3"/>
      <c r="T23" s="3"/>
      <c r="U23" s="3"/>
      <c r="V23" s="3"/>
      <c r="W23" s="3"/>
      <c r="X23" s="3"/>
      <c r="Y23" s="3"/>
      <c r="Z23" s="3"/>
      <c r="AA23" s="3"/>
      <c r="AB23" s="3"/>
      <c r="AC23" s="3"/>
      <c r="AD23" s="3"/>
      <c r="AE23" s="3"/>
      <c r="AF23" s="3"/>
      <c r="AG23" s="3"/>
      <c r="AH23" s="3"/>
    </row>
    <row r="24" spans="2:34" s="1" customFormat="1" ht="15" customHeight="1" x14ac:dyDescent="0.15">
      <c r="B24" s="92"/>
      <c r="C24" s="360"/>
      <c r="D24" s="360"/>
      <c r="E24" s="360"/>
      <c r="F24" s="360"/>
      <c r="G24" s="360"/>
      <c r="H24" s="360"/>
      <c r="I24" s="360"/>
      <c r="J24" s="360"/>
      <c r="K24" s="360"/>
      <c r="L24" s="3"/>
      <c r="M24" s="3"/>
      <c r="N24" s="3"/>
      <c r="O24" s="3"/>
      <c r="P24" s="3"/>
      <c r="Q24" s="3"/>
      <c r="R24" s="3"/>
      <c r="S24" s="3"/>
      <c r="T24" s="3"/>
      <c r="U24" s="3"/>
      <c r="V24" s="3"/>
      <c r="W24" s="3"/>
      <c r="X24" s="3"/>
      <c r="Y24" s="3"/>
      <c r="Z24" s="3"/>
      <c r="AA24" s="3"/>
      <c r="AB24" s="3"/>
      <c r="AC24" s="3"/>
      <c r="AD24" s="3"/>
      <c r="AE24" s="3"/>
      <c r="AF24" s="3"/>
      <c r="AG24" s="3"/>
      <c r="AH24" s="3"/>
    </row>
    <row r="25" spans="2:34" s="1" customFormat="1" ht="15" customHeight="1" x14ac:dyDescent="0.15">
      <c r="B25" s="92"/>
      <c r="C25" s="360"/>
      <c r="D25" s="360"/>
      <c r="E25" s="360"/>
      <c r="F25" s="360"/>
      <c r="G25" s="360"/>
      <c r="H25" s="360"/>
      <c r="I25" s="360"/>
      <c r="J25" s="360"/>
      <c r="K25" s="360"/>
      <c r="L25" s="3"/>
      <c r="M25" s="3"/>
      <c r="N25" s="3"/>
      <c r="O25" s="3"/>
      <c r="P25" s="3"/>
      <c r="Q25" s="3"/>
      <c r="R25" s="3"/>
      <c r="S25" s="3"/>
      <c r="T25" s="3"/>
      <c r="U25" s="3"/>
      <c r="V25" s="3"/>
      <c r="W25" s="3"/>
      <c r="X25" s="3"/>
      <c r="Y25" s="3"/>
      <c r="Z25" s="3"/>
      <c r="AA25" s="3"/>
      <c r="AB25" s="3"/>
      <c r="AC25" s="3"/>
      <c r="AD25" s="3"/>
      <c r="AE25" s="3"/>
      <c r="AF25" s="3"/>
      <c r="AG25" s="3"/>
      <c r="AH25" s="3"/>
    </row>
    <row r="26" spans="2:34" s="1" customFormat="1" ht="15" customHeight="1" x14ac:dyDescent="0.15">
      <c r="B26" s="92"/>
      <c r="C26" s="360"/>
      <c r="D26" s="360"/>
      <c r="E26" s="360"/>
      <c r="F26" s="360"/>
      <c r="G26" s="360"/>
      <c r="H26" s="360"/>
      <c r="I26" s="360"/>
      <c r="J26" s="360"/>
      <c r="K26" s="360"/>
      <c r="L26" s="3"/>
      <c r="M26" s="3"/>
      <c r="N26" s="3"/>
      <c r="O26" s="3"/>
      <c r="P26" s="3"/>
      <c r="Q26" s="3"/>
      <c r="R26" s="3"/>
      <c r="S26" s="3"/>
      <c r="T26" s="3"/>
      <c r="U26" s="3"/>
      <c r="V26" s="3"/>
      <c r="W26" s="3"/>
      <c r="X26" s="3"/>
      <c r="Y26" s="3"/>
      <c r="Z26" s="3"/>
      <c r="AA26" s="3"/>
      <c r="AB26" s="3"/>
      <c r="AC26" s="3"/>
      <c r="AD26" s="3"/>
      <c r="AE26" s="3"/>
      <c r="AF26" s="3"/>
      <c r="AG26" s="3"/>
      <c r="AH26" s="3"/>
    </row>
    <row r="27" spans="2:34" s="1" customFormat="1" ht="15" customHeight="1" x14ac:dyDescent="0.15">
      <c r="B27" s="92"/>
      <c r="C27" s="360"/>
      <c r="D27" s="360"/>
      <c r="E27" s="360"/>
      <c r="F27" s="360"/>
      <c r="G27" s="360"/>
      <c r="H27" s="360"/>
      <c r="I27" s="360"/>
      <c r="J27" s="360"/>
      <c r="K27" s="360"/>
      <c r="L27" s="3"/>
      <c r="M27" s="3"/>
      <c r="N27" s="3"/>
      <c r="O27" s="3"/>
      <c r="P27" s="3"/>
      <c r="Q27" s="3"/>
      <c r="R27" s="3"/>
      <c r="S27" s="3"/>
      <c r="T27" s="3"/>
      <c r="U27" s="3"/>
      <c r="V27" s="3"/>
      <c r="W27" s="3"/>
      <c r="X27" s="3"/>
      <c r="Y27" s="3"/>
      <c r="Z27" s="3"/>
      <c r="AA27" s="3"/>
      <c r="AB27" s="3"/>
      <c r="AC27" s="3"/>
      <c r="AD27" s="3"/>
      <c r="AE27" s="3"/>
      <c r="AF27" s="3"/>
      <c r="AG27" s="3"/>
      <c r="AH27" s="3"/>
    </row>
    <row r="28" spans="2:34" s="1" customFormat="1" ht="15" customHeight="1" x14ac:dyDescent="0.15">
      <c r="B28" s="92"/>
      <c r="C28" s="360"/>
      <c r="D28" s="360"/>
      <c r="E28" s="360"/>
      <c r="F28" s="360"/>
      <c r="G28" s="360"/>
      <c r="H28" s="360"/>
      <c r="I28" s="360"/>
      <c r="J28" s="360"/>
      <c r="K28" s="360"/>
      <c r="L28" s="3"/>
      <c r="M28" s="3"/>
      <c r="N28" s="3"/>
      <c r="O28" s="3"/>
      <c r="P28" s="3"/>
      <c r="Q28" s="3"/>
      <c r="R28" s="3"/>
      <c r="S28" s="3"/>
      <c r="T28" s="3"/>
      <c r="U28" s="3"/>
      <c r="V28" s="3"/>
      <c r="W28" s="3"/>
      <c r="X28" s="3"/>
      <c r="Y28" s="3"/>
      <c r="Z28" s="3"/>
      <c r="AA28" s="3"/>
      <c r="AB28" s="3"/>
      <c r="AC28" s="3"/>
      <c r="AD28" s="3"/>
      <c r="AE28" s="3"/>
      <c r="AF28" s="3"/>
      <c r="AG28" s="3"/>
      <c r="AH28" s="3"/>
    </row>
    <row r="29" spans="2:34" s="1" customFormat="1" ht="15" customHeight="1" x14ac:dyDescent="0.15">
      <c r="B29" s="92"/>
      <c r="C29" s="360"/>
      <c r="D29" s="360"/>
      <c r="E29" s="360"/>
      <c r="F29" s="360"/>
      <c r="G29" s="360"/>
      <c r="H29" s="360"/>
      <c r="I29" s="360"/>
      <c r="J29" s="360"/>
      <c r="K29" s="360"/>
      <c r="L29" s="3"/>
      <c r="M29" s="3"/>
      <c r="N29" s="3"/>
      <c r="O29" s="3"/>
      <c r="P29" s="3"/>
      <c r="Q29" s="3"/>
      <c r="R29" s="3"/>
      <c r="S29" s="3"/>
      <c r="T29" s="3"/>
      <c r="U29" s="3"/>
      <c r="V29" s="3"/>
      <c r="W29" s="3"/>
      <c r="X29" s="3"/>
      <c r="Y29" s="3"/>
      <c r="Z29" s="3"/>
      <c r="AA29" s="3"/>
      <c r="AB29" s="3"/>
      <c r="AC29" s="3"/>
      <c r="AD29" s="3"/>
      <c r="AE29" s="3"/>
      <c r="AF29" s="3"/>
      <c r="AG29" s="3"/>
      <c r="AH29" s="3"/>
    </row>
    <row r="30" spans="2:34" s="1" customFormat="1" ht="15" customHeight="1" x14ac:dyDescent="0.15">
      <c r="B30" s="92"/>
      <c r="C30" s="360"/>
      <c r="D30" s="360"/>
      <c r="E30" s="360"/>
      <c r="F30" s="360"/>
      <c r="G30" s="360"/>
      <c r="H30" s="360"/>
      <c r="I30" s="360"/>
      <c r="J30" s="360"/>
      <c r="K30" s="360"/>
      <c r="L30" s="3"/>
      <c r="M30" s="3"/>
      <c r="N30" s="3"/>
      <c r="O30" s="3"/>
      <c r="P30" s="3"/>
      <c r="Q30" s="3"/>
      <c r="R30" s="3"/>
      <c r="S30" s="3"/>
      <c r="T30" s="3"/>
      <c r="U30" s="3"/>
      <c r="V30" s="3"/>
      <c r="W30" s="3"/>
      <c r="X30" s="3"/>
      <c r="Y30" s="3"/>
      <c r="Z30" s="3"/>
      <c r="AA30" s="3"/>
      <c r="AB30" s="3"/>
      <c r="AC30" s="3"/>
      <c r="AD30" s="3"/>
      <c r="AE30" s="3"/>
      <c r="AF30" s="3"/>
      <c r="AG30" s="3"/>
      <c r="AH30" s="3"/>
    </row>
    <row r="31" spans="2:34" s="1" customFormat="1" ht="15" customHeight="1" x14ac:dyDescent="0.15">
      <c r="B31" s="92"/>
      <c r="C31" s="360"/>
      <c r="D31" s="360"/>
      <c r="E31" s="360"/>
      <c r="F31" s="360"/>
      <c r="G31" s="360"/>
      <c r="H31" s="360"/>
      <c r="I31" s="360"/>
      <c r="J31" s="360"/>
      <c r="K31" s="360"/>
      <c r="L31" s="3"/>
      <c r="M31" s="3"/>
      <c r="N31" s="3"/>
      <c r="O31" s="3"/>
      <c r="P31" s="3"/>
      <c r="Q31" s="3"/>
      <c r="R31" s="3"/>
      <c r="S31" s="3"/>
      <c r="T31" s="3"/>
      <c r="U31" s="3"/>
      <c r="V31" s="3"/>
      <c r="W31" s="3"/>
      <c r="X31" s="3"/>
      <c r="Y31" s="3"/>
      <c r="Z31" s="3"/>
      <c r="AA31" s="3"/>
      <c r="AB31" s="3"/>
      <c r="AC31" s="3"/>
      <c r="AD31" s="3"/>
      <c r="AE31" s="3"/>
      <c r="AF31" s="3"/>
      <c r="AG31" s="3"/>
      <c r="AH31" s="3"/>
    </row>
    <row r="32" spans="2:34" s="1" customFormat="1" ht="15" customHeight="1" x14ac:dyDescent="0.15">
      <c r="B32" s="92"/>
      <c r="C32" s="360"/>
      <c r="D32" s="360"/>
      <c r="E32" s="360"/>
      <c r="F32" s="360"/>
      <c r="G32" s="360"/>
      <c r="H32" s="360"/>
      <c r="I32" s="360"/>
      <c r="J32" s="360"/>
      <c r="K32" s="360"/>
      <c r="L32" s="3"/>
      <c r="M32" s="3"/>
      <c r="N32" s="3"/>
      <c r="O32" s="3"/>
      <c r="P32" s="3"/>
      <c r="Q32" s="3"/>
      <c r="R32" s="3"/>
      <c r="S32" s="3"/>
      <c r="T32" s="3"/>
      <c r="U32" s="3"/>
      <c r="V32" s="3"/>
      <c r="W32" s="3"/>
      <c r="X32" s="3"/>
      <c r="Y32" s="3"/>
      <c r="Z32" s="3"/>
      <c r="AA32" s="3"/>
      <c r="AB32" s="3"/>
      <c r="AC32" s="3"/>
      <c r="AD32" s="3"/>
      <c r="AE32" s="3"/>
      <c r="AF32" s="3"/>
      <c r="AG32" s="3"/>
      <c r="AH32" s="3"/>
    </row>
    <row r="33" spans="2:34" s="1" customFormat="1" ht="15" customHeight="1" x14ac:dyDescent="0.15">
      <c r="B33" s="92"/>
      <c r="C33" s="360"/>
      <c r="D33" s="360"/>
      <c r="E33" s="360"/>
      <c r="F33" s="360"/>
      <c r="G33" s="360"/>
      <c r="H33" s="360"/>
      <c r="I33" s="360"/>
      <c r="J33" s="360"/>
      <c r="K33" s="360"/>
      <c r="L33" s="3"/>
      <c r="M33" s="3"/>
      <c r="N33" s="3"/>
      <c r="O33" s="3"/>
      <c r="P33" s="3"/>
      <c r="Q33" s="3"/>
      <c r="R33" s="3"/>
      <c r="S33" s="3"/>
      <c r="T33" s="3"/>
      <c r="U33" s="3"/>
      <c r="V33" s="3"/>
      <c r="W33" s="3"/>
      <c r="X33" s="3"/>
      <c r="Y33" s="3"/>
      <c r="Z33" s="3"/>
      <c r="AA33" s="3"/>
      <c r="AB33" s="3"/>
      <c r="AC33" s="3"/>
      <c r="AD33" s="3"/>
      <c r="AE33" s="3"/>
      <c r="AF33" s="3"/>
      <c r="AG33" s="3"/>
      <c r="AH33" s="3"/>
    </row>
    <row r="34" spans="2:34" s="1" customFormat="1" ht="15" customHeight="1" x14ac:dyDescent="0.15">
      <c r="B34" s="92"/>
      <c r="C34" s="360"/>
      <c r="D34" s="360"/>
      <c r="E34" s="360"/>
      <c r="F34" s="360"/>
      <c r="G34" s="360"/>
      <c r="H34" s="360"/>
      <c r="I34" s="360"/>
      <c r="J34" s="360"/>
      <c r="K34" s="360"/>
      <c r="L34" s="3"/>
      <c r="M34" s="3"/>
      <c r="N34" s="3"/>
      <c r="O34" s="3"/>
      <c r="P34" s="3"/>
      <c r="Q34" s="3"/>
      <c r="R34" s="3"/>
      <c r="S34" s="3"/>
      <c r="T34" s="3"/>
      <c r="U34" s="3"/>
      <c r="V34" s="3"/>
      <c r="W34" s="3"/>
      <c r="X34" s="3"/>
      <c r="Y34" s="3"/>
      <c r="Z34" s="3"/>
      <c r="AA34" s="3"/>
      <c r="AB34" s="3"/>
      <c r="AC34" s="3"/>
      <c r="AD34" s="3"/>
      <c r="AE34" s="3"/>
      <c r="AF34" s="3"/>
      <c r="AG34" s="3"/>
      <c r="AH34" s="3"/>
    </row>
    <row r="35" spans="2:34" s="1" customFormat="1" ht="15" customHeight="1" x14ac:dyDescent="0.15">
      <c r="B35" s="92"/>
      <c r="C35" s="360"/>
      <c r="D35" s="360"/>
      <c r="E35" s="360"/>
      <c r="F35" s="360"/>
      <c r="G35" s="360"/>
      <c r="H35" s="360"/>
      <c r="I35" s="360"/>
      <c r="J35" s="360"/>
      <c r="K35" s="360"/>
      <c r="L35" s="3"/>
      <c r="M35" s="3"/>
      <c r="N35" s="3"/>
      <c r="O35" s="3"/>
      <c r="P35" s="3"/>
      <c r="Q35" s="3"/>
      <c r="R35" s="3"/>
      <c r="S35" s="3"/>
      <c r="T35" s="3"/>
      <c r="U35" s="3"/>
      <c r="V35" s="3"/>
      <c r="W35" s="3"/>
      <c r="X35" s="3"/>
      <c r="Y35" s="3"/>
      <c r="Z35" s="3"/>
      <c r="AA35" s="3"/>
      <c r="AB35" s="3"/>
      <c r="AC35" s="3"/>
      <c r="AD35" s="3"/>
      <c r="AE35" s="3"/>
      <c r="AF35" s="3"/>
      <c r="AG35" s="3"/>
      <c r="AH35" s="3"/>
    </row>
    <row r="36" spans="2:34" s="1" customFormat="1" ht="15" customHeight="1" x14ac:dyDescent="0.15">
      <c r="B36" s="128" t="s">
        <v>296</v>
      </c>
      <c r="C36" s="111"/>
      <c r="D36" s="111"/>
      <c r="E36" s="111"/>
      <c r="F36" s="111"/>
      <c r="G36" s="111"/>
      <c r="H36" s="111"/>
      <c r="I36" s="111"/>
      <c r="J36" s="111"/>
      <c r="K36" s="111"/>
      <c r="L36" s="3"/>
      <c r="M36" s="3"/>
      <c r="N36" s="3"/>
      <c r="O36" s="3"/>
      <c r="P36" s="3"/>
      <c r="Q36" s="3"/>
      <c r="R36" s="3"/>
      <c r="S36" s="3"/>
      <c r="T36" s="3"/>
      <c r="U36" s="3"/>
      <c r="V36" s="3"/>
      <c r="W36" s="3"/>
      <c r="X36" s="3"/>
      <c r="Y36" s="3"/>
      <c r="Z36" s="3"/>
      <c r="AA36" s="3"/>
      <c r="AB36" s="3"/>
      <c r="AC36" s="3"/>
      <c r="AD36" s="3"/>
      <c r="AE36" s="3"/>
      <c r="AF36" s="3"/>
      <c r="AG36" s="3"/>
      <c r="AH36" s="3"/>
    </row>
    <row r="37" spans="2:34" s="1" customFormat="1" ht="15" customHeight="1" x14ac:dyDescent="0.15">
      <c r="B37" s="92"/>
      <c r="C37" s="360" t="s">
        <v>609</v>
      </c>
      <c r="D37" s="360"/>
      <c r="E37" s="360"/>
      <c r="F37" s="360"/>
      <c r="G37" s="360"/>
      <c r="H37" s="360"/>
      <c r="I37" s="360"/>
      <c r="J37" s="360"/>
      <c r="K37" s="360"/>
      <c r="L37" s="3"/>
      <c r="M37" s="3"/>
      <c r="N37" s="3"/>
      <c r="O37" s="3"/>
      <c r="P37" s="3"/>
      <c r="Q37" s="3"/>
      <c r="R37" s="3"/>
      <c r="S37" s="3"/>
      <c r="T37" s="3"/>
      <c r="U37" s="3"/>
      <c r="V37" s="3"/>
      <c r="W37" s="3"/>
      <c r="X37" s="3"/>
      <c r="Y37" s="3"/>
      <c r="Z37" s="3"/>
      <c r="AA37" s="3"/>
      <c r="AB37" s="3"/>
      <c r="AC37" s="3"/>
      <c r="AD37" s="3"/>
      <c r="AE37" s="3"/>
      <c r="AF37" s="3"/>
      <c r="AG37" s="3"/>
      <c r="AH37" s="3"/>
    </row>
    <row r="38" spans="2:34" s="1" customFormat="1" ht="15" customHeight="1" x14ac:dyDescent="0.15">
      <c r="B38" s="92"/>
      <c r="C38" s="360"/>
      <c r="D38" s="360"/>
      <c r="E38" s="360"/>
      <c r="F38" s="360"/>
      <c r="G38" s="360"/>
      <c r="H38" s="360"/>
      <c r="I38" s="360"/>
      <c r="J38" s="360"/>
      <c r="K38" s="360"/>
      <c r="L38" s="3"/>
      <c r="M38" s="3"/>
      <c r="N38" s="3"/>
      <c r="O38" s="3"/>
      <c r="P38" s="3"/>
      <c r="Q38" s="3"/>
      <c r="R38" s="3"/>
      <c r="S38" s="3"/>
      <c r="T38" s="3"/>
      <c r="U38" s="3"/>
      <c r="V38" s="3"/>
      <c r="W38" s="3"/>
      <c r="X38" s="3"/>
      <c r="Y38" s="3"/>
      <c r="Z38" s="3"/>
      <c r="AA38" s="3"/>
      <c r="AB38" s="3"/>
      <c r="AC38" s="3"/>
      <c r="AD38" s="3"/>
      <c r="AE38" s="3"/>
      <c r="AF38" s="3"/>
      <c r="AG38" s="3"/>
      <c r="AH38" s="3"/>
    </row>
    <row r="39" spans="2:34" s="1" customFormat="1" ht="15" customHeight="1" x14ac:dyDescent="0.15">
      <c r="B39" s="92"/>
      <c r="C39" s="360"/>
      <c r="D39" s="360"/>
      <c r="E39" s="360"/>
      <c r="F39" s="360"/>
      <c r="G39" s="360"/>
      <c r="H39" s="360"/>
      <c r="I39" s="360"/>
      <c r="J39" s="360"/>
      <c r="K39" s="360"/>
      <c r="L39" s="3"/>
      <c r="M39" s="3"/>
      <c r="N39" s="3"/>
      <c r="O39" s="3"/>
      <c r="P39" s="3"/>
      <c r="Q39" s="3"/>
      <c r="R39" s="3"/>
      <c r="S39" s="3"/>
      <c r="T39" s="3"/>
      <c r="U39" s="3"/>
      <c r="V39" s="3"/>
      <c r="W39" s="3"/>
      <c r="X39" s="3"/>
      <c r="Y39" s="3"/>
      <c r="Z39" s="3"/>
      <c r="AA39" s="3"/>
      <c r="AB39" s="3"/>
      <c r="AC39" s="3"/>
      <c r="AD39" s="3"/>
      <c r="AE39" s="3"/>
      <c r="AF39" s="3"/>
      <c r="AG39" s="3"/>
      <c r="AH39" s="3"/>
    </row>
    <row r="40" spans="2:34" s="1" customFormat="1" ht="15" customHeight="1" x14ac:dyDescent="0.15">
      <c r="B40" s="92"/>
      <c r="C40" s="360"/>
      <c r="D40" s="360"/>
      <c r="E40" s="360"/>
      <c r="F40" s="360"/>
      <c r="G40" s="360"/>
      <c r="H40" s="360"/>
      <c r="I40" s="360"/>
      <c r="J40" s="360"/>
      <c r="K40" s="360"/>
      <c r="L40" s="3"/>
      <c r="M40" s="3"/>
      <c r="N40" s="3"/>
      <c r="O40" s="3"/>
      <c r="P40" s="3"/>
      <c r="Q40" s="3"/>
      <c r="R40" s="3"/>
      <c r="S40" s="3"/>
      <c r="T40" s="3"/>
      <c r="U40" s="3"/>
      <c r="V40" s="3"/>
      <c r="W40" s="3"/>
      <c r="X40" s="3"/>
      <c r="Y40" s="3"/>
      <c r="Z40" s="3"/>
      <c r="AA40" s="3"/>
      <c r="AB40" s="3"/>
      <c r="AC40" s="3"/>
      <c r="AD40" s="3"/>
      <c r="AE40" s="3"/>
      <c r="AF40" s="3"/>
      <c r="AG40" s="3"/>
      <c r="AH40" s="3"/>
    </row>
    <row r="41" spans="2:34" s="1" customFormat="1" ht="15" customHeight="1" x14ac:dyDescent="0.15">
      <c r="B41" s="92"/>
      <c r="C41" s="360"/>
      <c r="D41" s="360"/>
      <c r="E41" s="360"/>
      <c r="F41" s="360"/>
      <c r="G41" s="360"/>
      <c r="H41" s="360"/>
      <c r="I41" s="360"/>
      <c r="J41" s="360"/>
      <c r="K41" s="360"/>
      <c r="L41" s="3"/>
      <c r="M41" s="3"/>
      <c r="N41" s="3"/>
      <c r="O41" s="3"/>
      <c r="P41" s="3"/>
      <c r="Q41" s="3"/>
      <c r="R41" s="3"/>
      <c r="S41" s="3"/>
      <c r="T41" s="3"/>
      <c r="U41" s="3"/>
      <c r="V41" s="3"/>
      <c r="W41" s="3"/>
      <c r="X41" s="3"/>
      <c r="Y41" s="3"/>
      <c r="Z41" s="3"/>
      <c r="AA41" s="3"/>
      <c r="AB41" s="3"/>
      <c r="AC41" s="3"/>
      <c r="AD41" s="3"/>
      <c r="AE41" s="3"/>
      <c r="AF41" s="3"/>
      <c r="AG41" s="3"/>
      <c r="AH41" s="3"/>
    </row>
    <row r="42" spans="2:34" s="1" customFormat="1" ht="15" customHeight="1" x14ac:dyDescent="0.15">
      <c r="B42" s="92"/>
      <c r="C42" s="360"/>
      <c r="D42" s="360"/>
      <c r="E42" s="360"/>
      <c r="F42" s="360"/>
      <c r="G42" s="360"/>
      <c r="H42" s="360"/>
      <c r="I42" s="360"/>
      <c r="J42" s="360"/>
      <c r="K42" s="360"/>
      <c r="L42" s="3"/>
      <c r="M42" s="3"/>
      <c r="N42" s="3"/>
      <c r="O42" s="3"/>
      <c r="P42" s="3"/>
      <c r="Q42" s="3"/>
      <c r="R42" s="3"/>
      <c r="S42" s="3"/>
      <c r="T42" s="3"/>
      <c r="U42" s="3"/>
      <c r="V42" s="3"/>
      <c r="W42" s="3"/>
      <c r="X42" s="3"/>
      <c r="Y42" s="3"/>
      <c r="Z42" s="3"/>
      <c r="AA42" s="3"/>
      <c r="AB42" s="3"/>
      <c r="AC42" s="3"/>
      <c r="AD42" s="3"/>
      <c r="AE42" s="3"/>
      <c r="AF42" s="3"/>
      <c r="AG42" s="3"/>
      <c r="AH42" s="3"/>
    </row>
    <row r="43" spans="2:34" s="1" customFormat="1" ht="15" customHeight="1" x14ac:dyDescent="0.15">
      <c r="B43" s="92"/>
      <c r="C43" s="360"/>
      <c r="D43" s="360"/>
      <c r="E43" s="360"/>
      <c r="F43" s="360"/>
      <c r="G43" s="360"/>
      <c r="H43" s="360"/>
      <c r="I43" s="360"/>
      <c r="J43" s="360"/>
      <c r="K43" s="360"/>
      <c r="L43" s="3"/>
      <c r="M43" s="3"/>
      <c r="N43" s="3"/>
      <c r="O43" s="3"/>
      <c r="P43" s="3"/>
      <c r="Q43" s="3"/>
      <c r="R43" s="3"/>
      <c r="S43" s="3"/>
      <c r="T43" s="3"/>
      <c r="U43" s="3"/>
      <c r="V43" s="3"/>
      <c r="W43" s="3"/>
      <c r="X43" s="3"/>
      <c r="Y43" s="3"/>
      <c r="Z43" s="3"/>
      <c r="AA43" s="3"/>
      <c r="AB43" s="3"/>
      <c r="AC43" s="3"/>
      <c r="AD43" s="3"/>
      <c r="AE43" s="3"/>
      <c r="AF43" s="3"/>
      <c r="AG43" s="3"/>
      <c r="AH43" s="3"/>
    </row>
    <row r="44" spans="2:34" s="1" customFormat="1" ht="15" customHeight="1" x14ac:dyDescent="0.15">
      <c r="B44" s="92"/>
      <c r="C44" s="360"/>
      <c r="D44" s="360"/>
      <c r="E44" s="360"/>
      <c r="F44" s="360"/>
      <c r="G44" s="360"/>
      <c r="H44" s="360"/>
      <c r="I44" s="360"/>
      <c r="J44" s="360"/>
      <c r="K44" s="360"/>
      <c r="L44" s="3"/>
      <c r="M44" s="3"/>
      <c r="N44" s="3"/>
      <c r="O44" s="3"/>
      <c r="P44" s="3"/>
      <c r="Q44" s="3"/>
      <c r="R44" s="3"/>
      <c r="S44" s="3"/>
      <c r="T44" s="3"/>
      <c r="U44" s="3"/>
      <c r="V44" s="3"/>
      <c r="W44" s="3"/>
      <c r="X44" s="3"/>
      <c r="Y44" s="3"/>
      <c r="Z44" s="3"/>
      <c r="AA44" s="3"/>
      <c r="AB44" s="3"/>
      <c r="AC44" s="3"/>
      <c r="AD44" s="3"/>
      <c r="AE44" s="3"/>
      <c r="AF44" s="3"/>
      <c r="AG44" s="3"/>
      <c r="AH44" s="3"/>
    </row>
    <row r="45" spans="2:34" s="1" customFormat="1" ht="15" customHeight="1" x14ac:dyDescent="0.15">
      <c r="B45" s="92"/>
      <c r="C45" s="360"/>
      <c r="D45" s="360"/>
      <c r="E45" s="360"/>
      <c r="F45" s="360"/>
      <c r="G45" s="360"/>
      <c r="H45" s="360"/>
      <c r="I45" s="360"/>
      <c r="J45" s="360"/>
      <c r="K45" s="360"/>
      <c r="L45" s="3"/>
      <c r="M45" s="3"/>
      <c r="N45" s="3"/>
      <c r="O45" s="3"/>
      <c r="P45" s="3"/>
      <c r="Q45" s="3"/>
      <c r="R45" s="3"/>
      <c r="S45" s="3"/>
      <c r="T45" s="3"/>
      <c r="U45" s="3"/>
      <c r="V45" s="3"/>
      <c r="W45" s="3"/>
      <c r="X45" s="3"/>
      <c r="Y45" s="3"/>
      <c r="Z45" s="3"/>
      <c r="AA45" s="3"/>
      <c r="AB45" s="3"/>
      <c r="AC45" s="3"/>
      <c r="AD45" s="3"/>
      <c r="AE45" s="3"/>
      <c r="AF45" s="3"/>
      <c r="AG45" s="3"/>
      <c r="AH45" s="3"/>
    </row>
    <row r="46" spans="2:34" s="1" customFormat="1" ht="15" customHeight="1" x14ac:dyDescent="0.15">
      <c r="B46" s="92"/>
      <c r="C46" s="360"/>
      <c r="D46" s="360"/>
      <c r="E46" s="360"/>
      <c r="F46" s="360"/>
      <c r="G46" s="360"/>
      <c r="H46" s="360"/>
      <c r="I46" s="360"/>
      <c r="J46" s="360"/>
      <c r="K46" s="360"/>
      <c r="L46" s="3"/>
      <c r="M46" s="3"/>
      <c r="N46" s="3"/>
      <c r="O46" s="3"/>
      <c r="P46" s="3"/>
      <c r="Q46" s="3"/>
      <c r="R46" s="3"/>
      <c r="S46" s="3"/>
      <c r="T46" s="3"/>
      <c r="U46" s="3"/>
      <c r="V46" s="3"/>
      <c r="W46" s="3"/>
      <c r="X46" s="3"/>
      <c r="Y46" s="3"/>
      <c r="Z46" s="3"/>
      <c r="AA46" s="3"/>
      <c r="AB46" s="3"/>
      <c r="AC46" s="3"/>
      <c r="AD46" s="3"/>
      <c r="AE46" s="3"/>
      <c r="AF46" s="3"/>
      <c r="AG46" s="3"/>
      <c r="AH46" s="3"/>
    </row>
    <row r="47" spans="2:34" s="1" customFormat="1" ht="15" customHeight="1" x14ac:dyDescent="0.15">
      <c r="B47" s="92"/>
      <c r="C47" s="360"/>
      <c r="D47" s="360"/>
      <c r="E47" s="360"/>
      <c r="F47" s="360"/>
      <c r="G47" s="360"/>
      <c r="H47" s="360"/>
      <c r="I47" s="360"/>
      <c r="J47" s="360"/>
      <c r="K47" s="360"/>
      <c r="L47" s="3"/>
      <c r="M47" s="3"/>
      <c r="N47" s="3"/>
      <c r="O47" s="3"/>
      <c r="P47" s="3"/>
      <c r="Q47" s="3"/>
      <c r="R47" s="3"/>
      <c r="S47" s="3"/>
      <c r="T47" s="3"/>
      <c r="U47" s="3"/>
      <c r="V47" s="3"/>
      <c r="W47" s="3"/>
      <c r="X47" s="3"/>
      <c r="Y47" s="3"/>
      <c r="Z47" s="3"/>
      <c r="AA47" s="3"/>
      <c r="AB47" s="3"/>
      <c r="AC47" s="3"/>
      <c r="AD47" s="3"/>
      <c r="AE47" s="3"/>
      <c r="AF47" s="3"/>
      <c r="AG47" s="3"/>
      <c r="AH47" s="3"/>
    </row>
    <row r="48" spans="2:34" s="1" customFormat="1" ht="15" customHeight="1" x14ac:dyDescent="0.15">
      <c r="B48" s="92"/>
      <c r="C48" s="360"/>
      <c r="D48" s="360"/>
      <c r="E48" s="360"/>
      <c r="F48" s="360"/>
      <c r="G48" s="360"/>
      <c r="H48" s="360"/>
      <c r="I48" s="360"/>
      <c r="J48" s="360"/>
      <c r="K48" s="360"/>
      <c r="L48" s="3"/>
      <c r="M48" s="3"/>
      <c r="N48" s="3"/>
      <c r="O48" s="3"/>
      <c r="P48" s="3"/>
      <c r="Q48" s="3"/>
      <c r="R48" s="3"/>
      <c r="S48" s="3"/>
      <c r="T48" s="3"/>
      <c r="U48" s="3"/>
      <c r="V48" s="3"/>
      <c r="W48" s="3"/>
      <c r="X48" s="3"/>
      <c r="Y48" s="3"/>
      <c r="Z48" s="3"/>
      <c r="AA48" s="3"/>
      <c r="AB48" s="3"/>
      <c r="AC48" s="3"/>
      <c r="AD48" s="3"/>
      <c r="AE48" s="3"/>
      <c r="AF48" s="3"/>
      <c r="AG48" s="3"/>
      <c r="AH48" s="3"/>
    </row>
    <row r="49" spans="2:34" s="1" customFormat="1" ht="15" customHeight="1" x14ac:dyDescent="0.15">
      <c r="B49" s="92"/>
      <c r="C49" s="360"/>
      <c r="D49" s="360"/>
      <c r="E49" s="360"/>
      <c r="F49" s="360"/>
      <c r="G49" s="360"/>
      <c r="H49" s="360"/>
      <c r="I49" s="360"/>
      <c r="J49" s="360"/>
      <c r="K49" s="360"/>
      <c r="L49" s="3"/>
      <c r="M49" s="3"/>
      <c r="N49" s="3"/>
      <c r="O49" s="3"/>
      <c r="P49" s="3"/>
      <c r="Q49" s="3"/>
      <c r="R49" s="3"/>
      <c r="S49" s="3"/>
      <c r="T49" s="3"/>
      <c r="U49" s="3"/>
      <c r="V49" s="3"/>
      <c r="W49" s="3"/>
      <c r="X49" s="3"/>
      <c r="Y49" s="3"/>
      <c r="Z49" s="3"/>
      <c r="AA49" s="3"/>
      <c r="AB49" s="3"/>
      <c r="AC49" s="3"/>
      <c r="AD49" s="3"/>
      <c r="AE49" s="3"/>
      <c r="AF49" s="3"/>
      <c r="AG49" s="3"/>
      <c r="AH49" s="3"/>
    </row>
    <row r="50" spans="2:34" s="1" customFormat="1" ht="15" customHeight="1" x14ac:dyDescent="0.15">
      <c r="B50" s="92"/>
      <c r="C50" s="360"/>
      <c r="D50" s="360"/>
      <c r="E50" s="360"/>
      <c r="F50" s="360"/>
      <c r="G50" s="360"/>
      <c r="H50" s="360"/>
      <c r="I50" s="360"/>
      <c r="J50" s="360"/>
      <c r="K50" s="360"/>
      <c r="L50" s="3"/>
      <c r="M50" s="3"/>
      <c r="N50" s="3"/>
      <c r="O50" s="3"/>
      <c r="P50" s="3"/>
      <c r="Q50" s="3"/>
      <c r="R50" s="3"/>
      <c r="S50" s="3"/>
      <c r="T50" s="3"/>
      <c r="U50" s="3"/>
      <c r="V50" s="3"/>
      <c r="W50" s="3"/>
      <c r="X50" s="3"/>
      <c r="Y50" s="3"/>
      <c r="Z50" s="3"/>
      <c r="AA50" s="3"/>
      <c r="AB50" s="3"/>
      <c r="AC50" s="3"/>
      <c r="AD50" s="3"/>
      <c r="AE50" s="3"/>
      <c r="AF50" s="3"/>
      <c r="AG50" s="3"/>
      <c r="AH50" s="3"/>
    </row>
    <row r="51" spans="2:34" s="1" customFormat="1" ht="15" customHeight="1" x14ac:dyDescent="0.15">
      <c r="B51" s="92"/>
      <c r="C51" s="360"/>
      <c r="D51" s="360"/>
      <c r="E51" s="360"/>
      <c r="F51" s="360"/>
      <c r="G51" s="360"/>
      <c r="H51" s="360"/>
      <c r="I51" s="360"/>
      <c r="J51" s="360"/>
      <c r="K51" s="360"/>
      <c r="L51" s="3"/>
      <c r="M51" s="3"/>
      <c r="N51" s="3"/>
      <c r="O51" s="3"/>
      <c r="P51" s="3"/>
      <c r="Q51" s="3"/>
      <c r="R51" s="3"/>
      <c r="S51" s="3"/>
      <c r="T51" s="3"/>
      <c r="U51" s="3"/>
      <c r="V51" s="3"/>
      <c r="W51" s="3"/>
      <c r="X51" s="3"/>
      <c r="Y51" s="3"/>
      <c r="Z51" s="3"/>
      <c r="AA51" s="3"/>
      <c r="AB51" s="3"/>
      <c r="AC51" s="3"/>
      <c r="AD51" s="3"/>
      <c r="AE51" s="3"/>
      <c r="AF51" s="3"/>
      <c r="AG51" s="3"/>
      <c r="AH51" s="3"/>
    </row>
    <row r="52" spans="2:34" s="1" customFormat="1" ht="15" customHeight="1" x14ac:dyDescent="0.15">
      <c r="B52" s="92"/>
      <c r="C52" s="360"/>
      <c r="D52" s="360"/>
      <c r="E52" s="360"/>
      <c r="F52" s="360"/>
      <c r="G52" s="360"/>
      <c r="H52" s="360"/>
      <c r="I52" s="360"/>
      <c r="J52" s="360"/>
      <c r="K52" s="360"/>
      <c r="L52" s="3"/>
      <c r="M52" s="3"/>
      <c r="N52" s="3"/>
      <c r="O52" s="3"/>
      <c r="P52" s="3"/>
      <c r="Q52" s="3"/>
      <c r="R52" s="3"/>
      <c r="S52" s="3"/>
      <c r="T52" s="3"/>
      <c r="U52" s="3"/>
      <c r="V52" s="3"/>
      <c r="W52" s="3"/>
      <c r="X52" s="3"/>
      <c r="Y52" s="3"/>
      <c r="Z52" s="3"/>
      <c r="AA52" s="3"/>
      <c r="AB52" s="3"/>
      <c r="AC52" s="3"/>
      <c r="AD52" s="3"/>
      <c r="AE52" s="3"/>
      <c r="AF52" s="3"/>
      <c r="AG52" s="3"/>
      <c r="AH52" s="3"/>
    </row>
    <row r="53" spans="2:34" s="1" customFormat="1" ht="15" customHeight="1" x14ac:dyDescent="0.15">
      <c r="B53" s="92"/>
      <c r="C53" s="360"/>
      <c r="D53" s="360"/>
      <c r="E53" s="360"/>
      <c r="F53" s="360"/>
      <c r="G53" s="360"/>
      <c r="H53" s="360"/>
      <c r="I53" s="360"/>
      <c r="J53" s="360"/>
      <c r="K53" s="360"/>
      <c r="L53" s="3"/>
      <c r="M53" s="3"/>
      <c r="N53" s="3"/>
      <c r="O53" s="3"/>
      <c r="P53" s="3"/>
      <c r="Q53" s="3"/>
      <c r="R53" s="3"/>
      <c r="S53" s="3"/>
      <c r="T53" s="3"/>
      <c r="U53" s="3"/>
      <c r="V53" s="3"/>
      <c r="W53" s="3"/>
      <c r="X53" s="3"/>
      <c r="Y53" s="3"/>
      <c r="Z53" s="3"/>
      <c r="AA53" s="3"/>
      <c r="AB53" s="3"/>
      <c r="AC53" s="3"/>
      <c r="AD53" s="3"/>
      <c r="AE53" s="3"/>
      <c r="AF53" s="3"/>
      <c r="AG53" s="3"/>
      <c r="AH53" s="3"/>
    </row>
    <row r="54" spans="2:34" s="1" customFormat="1" ht="15" customHeight="1" x14ac:dyDescent="0.15">
      <c r="B54" s="92"/>
      <c r="C54" s="360"/>
      <c r="D54" s="360"/>
      <c r="E54" s="360"/>
      <c r="F54" s="360"/>
      <c r="G54" s="360"/>
      <c r="H54" s="360"/>
      <c r="I54" s="360"/>
      <c r="J54" s="360"/>
      <c r="K54" s="360"/>
      <c r="L54" s="3"/>
      <c r="M54" s="3"/>
      <c r="N54" s="3"/>
      <c r="O54" s="3"/>
      <c r="P54" s="3"/>
      <c r="Q54" s="3"/>
      <c r="R54" s="3"/>
      <c r="S54" s="3"/>
      <c r="T54" s="3"/>
      <c r="U54" s="3"/>
      <c r="V54" s="3"/>
      <c r="W54" s="3"/>
      <c r="X54" s="3"/>
      <c r="Y54" s="3"/>
      <c r="Z54" s="3"/>
      <c r="AA54" s="3"/>
      <c r="AB54" s="3"/>
      <c r="AC54" s="3"/>
      <c r="AD54" s="3"/>
      <c r="AE54" s="3"/>
      <c r="AF54" s="3"/>
      <c r="AG54" s="3"/>
      <c r="AH54" s="3"/>
    </row>
    <row r="55" spans="2:34" s="1" customFormat="1" ht="15" customHeight="1" x14ac:dyDescent="0.15">
      <c r="B55" s="92"/>
      <c r="C55" s="360"/>
      <c r="D55" s="360"/>
      <c r="E55" s="360"/>
      <c r="F55" s="360"/>
      <c r="G55" s="360"/>
      <c r="H55" s="360"/>
      <c r="I55" s="360"/>
      <c r="J55" s="360"/>
      <c r="K55" s="360"/>
      <c r="L55" s="3"/>
      <c r="M55" s="3"/>
      <c r="N55" s="3"/>
      <c r="O55" s="3"/>
      <c r="P55" s="3"/>
      <c r="Q55" s="3"/>
      <c r="R55" s="3"/>
      <c r="S55" s="3"/>
      <c r="T55" s="3"/>
      <c r="U55" s="3"/>
      <c r="V55" s="3"/>
      <c r="W55" s="3"/>
      <c r="X55" s="3"/>
      <c r="Y55" s="3"/>
      <c r="Z55" s="3"/>
      <c r="AA55" s="3"/>
      <c r="AB55" s="3"/>
      <c r="AC55" s="3"/>
      <c r="AD55" s="3"/>
      <c r="AE55" s="3"/>
      <c r="AF55" s="3"/>
      <c r="AG55" s="3"/>
      <c r="AH55" s="3"/>
    </row>
    <row r="56" spans="2:34" s="1" customFormat="1" ht="15" customHeight="1" x14ac:dyDescent="0.15">
      <c r="B56" s="92"/>
      <c r="C56" s="360"/>
      <c r="D56" s="360"/>
      <c r="E56" s="360"/>
      <c r="F56" s="360"/>
      <c r="G56" s="360"/>
      <c r="H56" s="360"/>
      <c r="I56" s="360"/>
      <c r="J56" s="360"/>
      <c r="K56" s="360"/>
      <c r="L56" s="3"/>
      <c r="M56" s="3"/>
      <c r="N56" s="3"/>
      <c r="O56" s="3"/>
      <c r="P56" s="3"/>
      <c r="Q56" s="3"/>
      <c r="R56" s="3"/>
      <c r="S56" s="3"/>
      <c r="T56" s="3"/>
      <c r="U56" s="3"/>
      <c r="V56" s="3"/>
      <c r="W56" s="3"/>
      <c r="X56" s="3"/>
      <c r="Y56" s="3"/>
      <c r="Z56" s="3"/>
      <c r="AA56" s="3"/>
      <c r="AB56" s="3"/>
      <c r="AC56" s="3"/>
      <c r="AD56" s="3"/>
      <c r="AE56" s="3"/>
      <c r="AF56" s="3"/>
      <c r="AG56" s="3"/>
      <c r="AH56" s="3"/>
    </row>
    <row r="57" spans="2:34" s="1" customFormat="1" ht="15" customHeight="1" x14ac:dyDescent="0.15">
      <c r="B57" s="92"/>
      <c r="C57" s="360"/>
      <c r="D57" s="360"/>
      <c r="E57" s="360"/>
      <c r="F57" s="360"/>
      <c r="G57" s="360"/>
      <c r="H57" s="360"/>
      <c r="I57" s="360"/>
      <c r="J57" s="360"/>
      <c r="K57" s="360"/>
      <c r="L57" s="3"/>
      <c r="M57" s="3"/>
      <c r="N57" s="3"/>
      <c r="O57" s="3"/>
      <c r="P57" s="3"/>
      <c r="Q57" s="3"/>
      <c r="R57" s="3"/>
      <c r="S57" s="3"/>
      <c r="T57" s="3"/>
      <c r="U57" s="3"/>
      <c r="V57" s="3"/>
      <c r="W57" s="3"/>
      <c r="X57" s="3"/>
      <c r="Y57" s="3"/>
      <c r="Z57" s="3"/>
      <c r="AA57" s="3"/>
      <c r="AB57" s="3"/>
      <c r="AC57" s="3"/>
      <c r="AD57" s="3"/>
      <c r="AE57" s="3"/>
      <c r="AF57" s="3"/>
      <c r="AG57" s="3"/>
      <c r="AH57" s="3"/>
    </row>
    <row r="58" spans="2:34" s="1" customFormat="1" ht="15" customHeight="1" x14ac:dyDescent="0.15">
      <c r="B58" s="92"/>
      <c r="C58" s="360"/>
      <c r="D58" s="360"/>
      <c r="E58" s="360"/>
      <c r="F58" s="360"/>
      <c r="G58" s="360"/>
      <c r="H58" s="360"/>
      <c r="I58" s="360"/>
      <c r="J58" s="360"/>
      <c r="K58" s="360"/>
      <c r="L58" s="3"/>
      <c r="M58" s="3"/>
      <c r="N58" s="3"/>
      <c r="O58" s="3"/>
      <c r="P58" s="3"/>
      <c r="Q58" s="3"/>
      <c r="R58" s="3"/>
      <c r="S58" s="3"/>
      <c r="T58" s="3"/>
      <c r="U58" s="3"/>
      <c r="V58" s="3"/>
      <c r="W58" s="3"/>
      <c r="X58" s="3"/>
      <c r="Y58" s="3"/>
      <c r="Z58" s="3"/>
      <c r="AA58" s="3"/>
      <c r="AB58" s="3"/>
      <c r="AC58" s="3"/>
      <c r="AD58" s="3"/>
      <c r="AE58" s="3"/>
      <c r="AF58" s="3"/>
      <c r="AG58" s="3"/>
      <c r="AH58" s="3"/>
    </row>
    <row r="59" spans="2:34" s="1" customFormat="1" ht="15" customHeight="1" x14ac:dyDescent="0.15">
      <c r="B59" s="92"/>
      <c r="C59" s="360"/>
      <c r="D59" s="360"/>
      <c r="E59" s="360"/>
      <c r="F59" s="360"/>
      <c r="G59" s="360"/>
      <c r="H59" s="360"/>
      <c r="I59" s="360"/>
      <c r="J59" s="360"/>
      <c r="K59" s="360"/>
      <c r="L59" s="3"/>
      <c r="M59" s="3"/>
      <c r="N59" s="3"/>
      <c r="O59" s="3"/>
      <c r="P59" s="3"/>
      <c r="Q59" s="3"/>
      <c r="R59" s="3"/>
      <c r="S59" s="3"/>
      <c r="T59" s="3"/>
      <c r="U59" s="3"/>
      <c r="V59" s="3"/>
      <c r="W59" s="3"/>
      <c r="X59" s="3"/>
      <c r="Y59" s="3"/>
      <c r="Z59" s="3"/>
      <c r="AA59" s="3"/>
      <c r="AB59" s="3"/>
      <c r="AC59" s="3"/>
      <c r="AD59" s="3"/>
      <c r="AE59" s="3"/>
      <c r="AF59" s="3"/>
      <c r="AG59" s="3"/>
      <c r="AH59" s="3"/>
    </row>
    <row r="60" spans="2:34" s="1" customFormat="1" ht="15" customHeight="1" x14ac:dyDescent="0.15">
      <c r="B60" s="92"/>
      <c r="C60" s="360"/>
      <c r="D60" s="360"/>
      <c r="E60" s="360"/>
      <c r="F60" s="360"/>
      <c r="G60" s="360"/>
      <c r="H60" s="360"/>
      <c r="I60" s="360"/>
      <c r="J60" s="360"/>
      <c r="K60" s="360"/>
      <c r="L60" s="3"/>
      <c r="M60" s="3"/>
      <c r="N60" s="3"/>
      <c r="O60" s="3"/>
      <c r="P60" s="3"/>
      <c r="Q60" s="3"/>
      <c r="R60" s="3"/>
      <c r="S60" s="3"/>
      <c r="T60" s="3"/>
      <c r="U60" s="3"/>
      <c r="V60" s="3"/>
      <c r="W60" s="3"/>
      <c r="X60" s="3"/>
      <c r="Y60" s="3"/>
      <c r="Z60" s="3"/>
      <c r="AA60" s="3"/>
      <c r="AB60" s="3"/>
      <c r="AC60" s="3"/>
      <c r="AD60" s="3"/>
      <c r="AE60" s="3"/>
      <c r="AF60" s="3"/>
      <c r="AG60" s="3"/>
      <c r="AH60" s="3"/>
    </row>
    <row r="61" spans="2:34" s="1" customFormat="1" ht="15" customHeight="1" x14ac:dyDescent="0.15">
      <c r="B61" s="92"/>
      <c r="C61" s="360"/>
      <c r="D61" s="360"/>
      <c r="E61" s="360"/>
      <c r="F61" s="360"/>
      <c r="G61" s="360"/>
      <c r="H61" s="360"/>
      <c r="I61" s="360"/>
      <c r="J61" s="360"/>
      <c r="K61" s="360"/>
      <c r="L61" s="3"/>
      <c r="M61" s="3"/>
      <c r="N61" s="3"/>
      <c r="O61" s="3"/>
      <c r="P61" s="3"/>
      <c r="Q61" s="3"/>
      <c r="R61" s="3"/>
      <c r="S61" s="3"/>
      <c r="T61" s="3"/>
      <c r="U61" s="3"/>
      <c r="V61" s="3"/>
      <c r="W61" s="3"/>
      <c r="X61" s="3"/>
      <c r="Y61" s="3"/>
      <c r="Z61" s="3"/>
      <c r="AA61" s="3"/>
      <c r="AB61" s="3"/>
      <c r="AC61" s="3"/>
      <c r="AD61" s="3"/>
      <c r="AE61" s="3"/>
      <c r="AF61" s="3"/>
      <c r="AG61" s="3"/>
      <c r="AH61" s="3"/>
    </row>
    <row r="62" spans="2:34" s="1" customFormat="1" ht="15" customHeight="1" x14ac:dyDescent="0.15">
      <c r="B62" s="92"/>
      <c r="C62" s="360"/>
      <c r="D62" s="360"/>
      <c r="E62" s="360"/>
      <c r="F62" s="360"/>
      <c r="G62" s="360"/>
      <c r="H62" s="360"/>
      <c r="I62" s="360"/>
      <c r="J62" s="360"/>
      <c r="K62" s="360"/>
      <c r="L62" s="3"/>
      <c r="M62" s="3"/>
      <c r="N62" s="3"/>
      <c r="O62" s="3"/>
      <c r="P62" s="3"/>
      <c r="Q62" s="3"/>
      <c r="R62" s="3"/>
      <c r="S62" s="3"/>
      <c r="T62" s="3"/>
      <c r="U62" s="3"/>
      <c r="V62" s="3"/>
      <c r="W62" s="3"/>
      <c r="X62" s="3"/>
      <c r="Y62" s="3"/>
      <c r="Z62" s="3"/>
      <c r="AA62" s="3"/>
      <c r="AB62" s="3"/>
      <c r="AC62" s="3"/>
      <c r="AD62" s="3"/>
      <c r="AE62" s="3"/>
      <c r="AF62" s="3"/>
      <c r="AG62" s="3"/>
      <c r="AH62" s="3"/>
    </row>
    <row r="63" spans="2:34" s="1" customFormat="1" ht="15" customHeight="1" x14ac:dyDescent="0.15">
      <c r="B63" s="92"/>
      <c r="C63" s="360"/>
      <c r="D63" s="360"/>
      <c r="E63" s="360"/>
      <c r="F63" s="360"/>
      <c r="G63" s="360"/>
      <c r="H63" s="360"/>
      <c r="I63" s="360"/>
      <c r="J63" s="360"/>
      <c r="K63" s="360"/>
      <c r="L63" s="3"/>
      <c r="M63" s="3"/>
      <c r="N63" s="3"/>
      <c r="O63" s="3"/>
      <c r="P63" s="3"/>
      <c r="Q63" s="3"/>
      <c r="R63" s="3"/>
      <c r="S63" s="3"/>
      <c r="T63" s="3"/>
      <c r="U63" s="3"/>
      <c r="V63" s="3"/>
      <c r="W63" s="3"/>
      <c r="X63" s="3"/>
      <c r="Y63" s="3"/>
      <c r="Z63" s="3"/>
      <c r="AA63" s="3"/>
      <c r="AB63" s="3"/>
      <c r="AC63" s="3"/>
      <c r="AD63" s="3"/>
      <c r="AE63" s="3"/>
      <c r="AF63" s="3"/>
      <c r="AG63" s="3"/>
      <c r="AH63" s="3"/>
    </row>
    <row r="64" spans="2:34" s="1" customFormat="1" ht="15" customHeight="1" x14ac:dyDescent="0.15">
      <c r="B64" s="92"/>
      <c r="C64" s="360"/>
      <c r="D64" s="360"/>
      <c r="E64" s="360"/>
      <c r="F64" s="360"/>
      <c r="G64" s="360"/>
      <c r="H64" s="360"/>
      <c r="I64" s="360"/>
      <c r="J64" s="360"/>
      <c r="K64" s="360"/>
      <c r="L64" s="3"/>
      <c r="M64" s="3"/>
      <c r="N64" s="3"/>
      <c r="O64" s="3"/>
      <c r="P64" s="3"/>
      <c r="Q64" s="3"/>
      <c r="R64" s="3"/>
      <c r="S64" s="3"/>
      <c r="T64" s="3"/>
      <c r="U64" s="3"/>
      <c r="V64" s="3"/>
      <c r="W64" s="3"/>
      <c r="X64" s="3"/>
      <c r="Y64" s="3"/>
      <c r="Z64" s="3"/>
      <c r="AA64" s="3"/>
      <c r="AB64" s="3"/>
      <c r="AC64" s="3"/>
      <c r="AD64" s="3"/>
      <c r="AE64" s="3"/>
      <c r="AF64" s="3"/>
      <c r="AG64" s="3"/>
      <c r="AH64" s="3"/>
    </row>
    <row r="65" spans="2:34" s="1" customFormat="1" ht="15" customHeight="1" x14ac:dyDescent="0.15">
      <c r="B65" s="92"/>
      <c r="C65" s="360"/>
      <c r="D65" s="360"/>
      <c r="E65" s="360"/>
      <c r="F65" s="360"/>
      <c r="G65" s="360"/>
      <c r="H65" s="360"/>
      <c r="I65" s="360"/>
      <c r="J65" s="360"/>
      <c r="K65" s="360"/>
      <c r="L65" s="3"/>
      <c r="M65" s="3"/>
      <c r="N65" s="3"/>
      <c r="O65" s="3"/>
      <c r="P65" s="3"/>
      <c r="Q65" s="3"/>
      <c r="R65" s="3"/>
      <c r="S65" s="3"/>
      <c r="T65" s="3"/>
      <c r="U65" s="3"/>
      <c r="V65" s="3"/>
      <c r="W65" s="3"/>
      <c r="X65" s="3"/>
      <c r="Y65" s="3"/>
      <c r="Z65" s="3"/>
      <c r="AA65" s="3"/>
      <c r="AB65" s="3"/>
      <c r="AC65" s="3"/>
      <c r="AD65" s="3"/>
      <c r="AE65" s="3"/>
      <c r="AF65" s="3"/>
      <c r="AG65" s="3"/>
      <c r="AH65" s="3"/>
    </row>
    <row r="66" spans="2:34" s="1" customFormat="1" ht="15" customHeight="1" x14ac:dyDescent="0.15">
      <c r="B66" s="92"/>
      <c r="C66" s="360"/>
      <c r="D66" s="360"/>
      <c r="E66" s="360"/>
      <c r="F66" s="360"/>
      <c r="G66" s="360"/>
      <c r="H66" s="360"/>
      <c r="I66" s="360"/>
      <c r="J66" s="360"/>
      <c r="K66" s="360"/>
      <c r="L66" s="3"/>
      <c r="M66" s="3"/>
      <c r="N66" s="3"/>
      <c r="O66" s="3"/>
      <c r="P66" s="3"/>
      <c r="Q66" s="3"/>
      <c r="R66" s="3"/>
      <c r="S66" s="3"/>
      <c r="T66" s="3"/>
      <c r="U66" s="3"/>
      <c r="V66" s="3"/>
      <c r="W66" s="3"/>
      <c r="X66" s="3"/>
      <c r="Y66" s="3"/>
      <c r="Z66" s="3"/>
      <c r="AA66" s="3"/>
      <c r="AB66" s="3"/>
      <c r="AC66" s="3"/>
      <c r="AD66" s="3"/>
      <c r="AE66" s="3"/>
      <c r="AF66" s="3"/>
      <c r="AG66" s="3"/>
      <c r="AH66" s="3"/>
    </row>
    <row r="67" spans="2:34" s="1" customFormat="1" ht="15" customHeight="1" x14ac:dyDescent="0.15">
      <c r="B67" s="92"/>
      <c r="C67" s="360"/>
      <c r="D67" s="360"/>
      <c r="E67" s="360"/>
      <c r="F67" s="360"/>
      <c r="G67" s="360"/>
      <c r="H67" s="360"/>
      <c r="I67" s="360"/>
      <c r="J67" s="360"/>
      <c r="K67" s="360"/>
      <c r="L67" s="3"/>
      <c r="M67" s="3"/>
      <c r="N67" s="3"/>
      <c r="O67" s="3"/>
      <c r="P67" s="3"/>
      <c r="Q67" s="3"/>
      <c r="R67" s="3"/>
      <c r="S67" s="3"/>
      <c r="T67" s="3"/>
      <c r="U67" s="3"/>
      <c r="V67" s="3"/>
      <c r="W67" s="3"/>
      <c r="X67" s="3"/>
      <c r="Y67" s="3"/>
      <c r="Z67" s="3"/>
      <c r="AA67" s="3"/>
      <c r="AB67" s="3"/>
      <c r="AC67" s="3"/>
      <c r="AD67" s="3"/>
      <c r="AE67" s="3"/>
      <c r="AF67" s="3"/>
      <c r="AG67" s="3"/>
      <c r="AH67" s="3"/>
    </row>
    <row r="68" spans="2:34" s="1" customFormat="1" ht="15" customHeight="1" x14ac:dyDescent="0.15">
      <c r="B68" s="92"/>
      <c r="C68" s="360"/>
      <c r="D68" s="360"/>
      <c r="E68" s="360"/>
      <c r="F68" s="360"/>
      <c r="G68" s="360"/>
      <c r="H68" s="360"/>
      <c r="I68" s="360"/>
      <c r="J68" s="360"/>
      <c r="K68" s="360"/>
      <c r="L68" s="3"/>
      <c r="M68" s="3"/>
      <c r="N68" s="3"/>
      <c r="O68" s="3"/>
      <c r="P68" s="3"/>
      <c r="Q68" s="3"/>
      <c r="R68" s="3"/>
      <c r="S68" s="3"/>
      <c r="T68" s="3"/>
      <c r="U68" s="3"/>
      <c r="V68" s="3"/>
      <c r="W68" s="3"/>
      <c r="X68" s="3"/>
      <c r="Y68" s="3"/>
      <c r="Z68" s="3"/>
      <c r="AA68" s="3"/>
      <c r="AB68" s="3"/>
      <c r="AC68" s="3"/>
      <c r="AD68" s="3"/>
      <c r="AE68" s="3"/>
      <c r="AF68" s="3"/>
      <c r="AG68" s="3"/>
      <c r="AH68" s="3"/>
    </row>
    <row r="69" spans="2:34" s="1" customFormat="1" ht="15" customHeight="1" x14ac:dyDescent="0.15">
      <c r="B69" s="92"/>
      <c r="C69" s="360"/>
      <c r="D69" s="360"/>
      <c r="E69" s="360"/>
      <c r="F69" s="360"/>
      <c r="G69" s="360"/>
      <c r="H69" s="360"/>
      <c r="I69" s="360"/>
      <c r="J69" s="360"/>
      <c r="K69" s="360"/>
      <c r="L69" s="3"/>
      <c r="M69" s="3"/>
      <c r="N69" s="3"/>
      <c r="O69" s="3"/>
      <c r="P69" s="3"/>
      <c r="Q69" s="3"/>
      <c r="R69" s="3"/>
      <c r="S69" s="3"/>
      <c r="T69" s="3"/>
      <c r="U69" s="3"/>
      <c r="V69" s="3"/>
      <c r="W69" s="3"/>
      <c r="X69" s="3"/>
      <c r="Y69" s="3"/>
      <c r="Z69" s="3"/>
      <c r="AA69" s="3"/>
      <c r="AB69" s="3"/>
      <c r="AC69" s="3"/>
      <c r="AD69" s="3"/>
      <c r="AE69" s="3"/>
      <c r="AF69" s="3"/>
      <c r="AG69" s="3"/>
      <c r="AH69" s="3"/>
    </row>
    <row r="70" spans="2:34" s="1" customFormat="1" ht="15" customHeight="1" x14ac:dyDescent="0.15">
      <c r="B70" s="92"/>
      <c r="C70" s="360"/>
      <c r="D70" s="360"/>
      <c r="E70" s="360"/>
      <c r="F70" s="360"/>
      <c r="G70" s="360"/>
      <c r="H70" s="360"/>
      <c r="I70" s="360"/>
      <c r="J70" s="360"/>
      <c r="K70" s="360"/>
      <c r="L70" s="3"/>
      <c r="M70" s="3"/>
      <c r="N70" s="3"/>
      <c r="O70" s="3"/>
      <c r="P70" s="3"/>
      <c r="Q70" s="3"/>
      <c r="R70" s="3"/>
      <c r="S70" s="3"/>
      <c r="T70" s="3"/>
      <c r="U70" s="3"/>
      <c r="V70" s="3"/>
      <c r="W70" s="3"/>
      <c r="X70" s="3"/>
      <c r="Y70" s="3"/>
      <c r="Z70" s="3"/>
      <c r="AA70" s="3"/>
      <c r="AB70" s="3"/>
      <c r="AC70" s="3"/>
      <c r="AD70" s="3"/>
      <c r="AE70" s="3"/>
      <c r="AF70" s="3"/>
      <c r="AG70" s="3"/>
      <c r="AH70" s="3"/>
    </row>
    <row r="71" spans="2:34" s="1" customFormat="1" ht="15" customHeight="1" x14ac:dyDescent="0.15">
      <c r="B71" s="92"/>
      <c r="C71" s="360"/>
      <c r="D71" s="360"/>
      <c r="E71" s="360"/>
      <c r="F71" s="360"/>
      <c r="G71" s="360"/>
      <c r="H71" s="360"/>
      <c r="I71" s="360"/>
      <c r="J71" s="360"/>
      <c r="K71" s="360"/>
      <c r="L71" s="3"/>
      <c r="M71" s="3"/>
      <c r="N71" s="3"/>
      <c r="O71" s="3"/>
      <c r="P71" s="3"/>
      <c r="Q71" s="3"/>
      <c r="R71" s="3"/>
      <c r="S71" s="3"/>
      <c r="T71" s="3"/>
      <c r="U71" s="3"/>
      <c r="V71" s="3"/>
      <c r="W71" s="3"/>
      <c r="X71" s="3"/>
      <c r="Y71" s="3"/>
      <c r="Z71" s="3"/>
      <c r="AA71" s="3"/>
      <c r="AB71" s="3"/>
      <c r="AC71" s="3"/>
      <c r="AD71" s="3"/>
      <c r="AE71" s="3"/>
      <c r="AF71" s="3"/>
      <c r="AG71" s="3"/>
      <c r="AH71" s="3"/>
    </row>
    <row r="72" spans="2:34" s="1" customFormat="1" ht="15" customHeight="1" x14ac:dyDescent="0.15">
      <c r="B72" s="92"/>
      <c r="C72" s="360"/>
      <c r="D72" s="360"/>
      <c r="E72" s="360"/>
      <c r="F72" s="360"/>
      <c r="G72" s="360"/>
      <c r="H72" s="360"/>
      <c r="I72" s="360"/>
      <c r="J72" s="360"/>
      <c r="K72" s="360"/>
      <c r="L72" s="3"/>
      <c r="M72" s="3"/>
      <c r="N72" s="3"/>
      <c r="O72" s="3"/>
      <c r="P72" s="3"/>
      <c r="Q72" s="3"/>
      <c r="R72" s="3"/>
      <c r="S72" s="3"/>
      <c r="T72" s="3"/>
      <c r="U72" s="3"/>
      <c r="V72" s="3"/>
      <c r="W72" s="3"/>
      <c r="X72" s="3"/>
      <c r="Y72" s="3"/>
      <c r="Z72" s="3"/>
      <c r="AA72" s="3"/>
      <c r="AB72" s="3"/>
      <c r="AC72" s="3"/>
      <c r="AD72" s="3"/>
      <c r="AE72" s="3"/>
      <c r="AF72" s="3"/>
      <c r="AG72" s="3"/>
      <c r="AH72" s="3"/>
    </row>
    <row r="73" spans="2:34" s="1" customFormat="1" ht="15" customHeight="1" x14ac:dyDescent="0.15">
      <c r="B73" s="92"/>
      <c r="C73" s="360"/>
      <c r="D73" s="360"/>
      <c r="E73" s="360"/>
      <c r="F73" s="360"/>
      <c r="G73" s="360"/>
      <c r="H73" s="360"/>
      <c r="I73" s="360"/>
      <c r="J73" s="360"/>
      <c r="K73" s="360"/>
      <c r="L73" s="3"/>
      <c r="M73" s="3"/>
      <c r="N73" s="3"/>
      <c r="O73" s="3"/>
      <c r="P73" s="3"/>
      <c r="Q73" s="3"/>
      <c r="R73" s="3"/>
      <c r="S73" s="3"/>
      <c r="T73" s="3"/>
      <c r="U73" s="3"/>
      <c r="V73" s="3"/>
      <c r="W73" s="3"/>
      <c r="X73" s="3"/>
      <c r="Y73" s="3"/>
      <c r="Z73" s="3"/>
      <c r="AA73" s="3"/>
      <c r="AB73" s="3"/>
      <c r="AC73" s="3"/>
      <c r="AD73" s="3"/>
      <c r="AE73" s="3"/>
      <c r="AF73" s="3"/>
      <c r="AG73" s="3"/>
      <c r="AH73" s="3"/>
    </row>
    <row r="74" spans="2:34" s="1" customFormat="1" ht="15" customHeight="1" x14ac:dyDescent="0.15">
      <c r="B74" s="92"/>
      <c r="C74" s="360"/>
      <c r="D74" s="360"/>
      <c r="E74" s="360"/>
      <c r="F74" s="360"/>
      <c r="G74" s="360"/>
      <c r="H74" s="360"/>
      <c r="I74" s="360"/>
      <c r="J74" s="360"/>
      <c r="K74" s="360"/>
      <c r="L74" s="3"/>
      <c r="M74" s="3"/>
      <c r="N74" s="3"/>
      <c r="O74" s="3"/>
      <c r="P74" s="3"/>
      <c r="Q74" s="3"/>
      <c r="R74" s="3"/>
      <c r="S74" s="3"/>
      <c r="T74" s="3"/>
      <c r="U74" s="3"/>
      <c r="V74" s="3"/>
      <c r="W74" s="3"/>
      <c r="X74" s="3"/>
      <c r="Y74" s="3"/>
      <c r="Z74" s="3"/>
      <c r="AA74" s="3"/>
      <c r="AB74" s="3"/>
      <c r="AC74" s="3"/>
      <c r="AD74" s="3"/>
      <c r="AE74" s="3"/>
      <c r="AF74" s="3"/>
      <c r="AG74" s="3"/>
      <c r="AH74" s="3"/>
    </row>
    <row r="75" spans="2:34" s="1" customFormat="1" ht="15" customHeight="1" x14ac:dyDescent="0.15">
      <c r="B75" s="92"/>
      <c r="C75" s="360"/>
      <c r="D75" s="360"/>
      <c r="E75" s="360"/>
      <c r="F75" s="360"/>
      <c r="G75" s="360"/>
      <c r="H75" s="360"/>
      <c r="I75" s="360"/>
      <c r="J75" s="360"/>
      <c r="K75" s="360"/>
      <c r="L75" s="3"/>
      <c r="M75" s="3"/>
      <c r="N75" s="3"/>
      <c r="O75" s="3"/>
      <c r="P75" s="3"/>
      <c r="Q75" s="3"/>
      <c r="R75" s="3"/>
      <c r="S75" s="3"/>
      <c r="T75" s="3"/>
      <c r="U75" s="3"/>
      <c r="V75" s="3"/>
      <c r="W75" s="3"/>
      <c r="X75" s="3"/>
      <c r="Y75" s="3"/>
      <c r="Z75" s="3"/>
      <c r="AA75" s="3"/>
      <c r="AB75" s="3"/>
      <c r="AC75" s="3"/>
      <c r="AD75" s="3"/>
      <c r="AE75" s="3"/>
      <c r="AF75" s="3"/>
      <c r="AG75" s="3"/>
      <c r="AH75" s="3"/>
    </row>
    <row r="76" spans="2:34" s="1" customFormat="1" ht="15" customHeight="1" x14ac:dyDescent="0.15">
      <c r="B76" s="92"/>
      <c r="C76" s="360"/>
      <c r="D76" s="360"/>
      <c r="E76" s="360"/>
      <c r="F76" s="360"/>
      <c r="G76" s="360"/>
      <c r="H76" s="360"/>
      <c r="I76" s="360"/>
      <c r="J76" s="360"/>
      <c r="K76" s="360"/>
      <c r="L76" s="3"/>
      <c r="M76" s="3"/>
      <c r="N76" s="3"/>
      <c r="O76" s="3"/>
      <c r="P76" s="3"/>
      <c r="Q76" s="3"/>
      <c r="R76" s="3"/>
      <c r="S76" s="3"/>
      <c r="T76" s="3"/>
      <c r="U76" s="3"/>
      <c r="V76" s="3"/>
      <c r="W76" s="3"/>
      <c r="X76" s="3"/>
      <c r="Y76" s="3"/>
      <c r="Z76" s="3"/>
      <c r="AA76" s="3"/>
      <c r="AB76" s="3"/>
      <c r="AC76" s="3"/>
      <c r="AD76" s="3"/>
      <c r="AE76" s="3"/>
      <c r="AF76" s="3"/>
      <c r="AG76" s="3"/>
      <c r="AH76" s="3"/>
    </row>
    <row r="77" spans="2:34" s="1" customFormat="1" ht="15" customHeight="1" x14ac:dyDescent="0.15">
      <c r="B77" s="92"/>
      <c r="C77" s="360"/>
      <c r="D77" s="360"/>
      <c r="E77" s="360"/>
      <c r="F77" s="360"/>
      <c r="G77" s="360"/>
      <c r="H77" s="360"/>
      <c r="I77" s="360"/>
      <c r="J77" s="360"/>
      <c r="K77" s="360"/>
      <c r="L77" s="3"/>
      <c r="M77" s="3"/>
      <c r="N77" s="3"/>
      <c r="O77" s="3"/>
      <c r="P77" s="3"/>
      <c r="Q77" s="3"/>
      <c r="R77" s="3"/>
      <c r="S77" s="3"/>
      <c r="T77" s="3"/>
      <c r="U77" s="3"/>
      <c r="V77" s="3"/>
      <c r="W77" s="3"/>
      <c r="X77" s="3"/>
      <c r="Y77" s="3"/>
      <c r="Z77" s="3"/>
      <c r="AA77" s="3"/>
      <c r="AB77" s="3"/>
      <c r="AC77" s="3"/>
      <c r="AD77" s="3"/>
      <c r="AE77" s="3"/>
      <c r="AF77" s="3"/>
      <c r="AG77" s="3"/>
      <c r="AH77" s="3"/>
    </row>
    <row r="78" spans="2:34" s="1" customFormat="1" ht="15" customHeight="1" x14ac:dyDescent="0.15">
      <c r="B78" s="92"/>
      <c r="C78" s="360"/>
      <c r="D78" s="360"/>
      <c r="E78" s="360"/>
      <c r="F78" s="360"/>
      <c r="G78" s="360"/>
      <c r="H78" s="360"/>
      <c r="I78" s="360"/>
      <c r="J78" s="360"/>
      <c r="K78" s="360"/>
      <c r="L78" s="3"/>
      <c r="M78" s="3"/>
      <c r="N78" s="3"/>
      <c r="O78" s="3"/>
      <c r="P78" s="3"/>
      <c r="Q78" s="3"/>
      <c r="R78" s="3"/>
      <c r="S78" s="3"/>
      <c r="T78" s="3"/>
      <c r="U78" s="3"/>
      <c r="V78" s="3"/>
      <c r="W78" s="3"/>
      <c r="X78" s="3"/>
      <c r="Y78" s="3"/>
      <c r="Z78" s="3"/>
      <c r="AA78" s="3"/>
      <c r="AB78" s="3"/>
      <c r="AC78" s="3"/>
      <c r="AD78" s="3"/>
      <c r="AE78" s="3"/>
      <c r="AF78" s="3"/>
      <c r="AG78" s="3"/>
      <c r="AH78" s="3"/>
    </row>
    <row r="79" spans="2:34" s="1" customFormat="1" ht="15" customHeight="1" x14ac:dyDescent="0.15">
      <c r="B79" s="92"/>
      <c r="C79" s="360"/>
      <c r="D79" s="360"/>
      <c r="E79" s="360"/>
      <c r="F79" s="360"/>
      <c r="G79" s="360"/>
      <c r="H79" s="360"/>
      <c r="I79" s="360"/>
      <c r="J79" s="360"/>
      <c r="K79" s="360"/>
      <c r="L79" s="3"/>
      <c r="M79" s="3"/>
      <c r="N79" s="3"/>
      <c r="O79" s="3"/>
      <c r="P79" s="3"/>
      <c r="Q79" s="3"/>
      <c r="R79" s="3"/>
      <c r="S79" s="3"/>
      <c r="T79" s="3"/>
      <c r="U79" s="3"/>
      <c r="V79" s="3"/>
      <c r="W79" s="3"/>
      <c r="X79" s="3"/>
      <c r="Y79" s="3"/>
      <c r="Z79" s="3"/>
      <c r="AA79" s="3"/>
      <c r="AB79" s="3"/>
      <c r="AC79" s="3"/>
      <c r="AD79" s="3"/>
      <c r="AE79" s="3"/>
      <c r="AF79" s="3"/>
      <c r="AG79" s="3"/>
      <c r="AH79" s="3"/>
    </row>
    <row r="80" spans="2:34" s="1" customFormat="1" ht="15" customHeight="1" x14ac:dyDescent="0.15">
      <c r="B80" s="92"/>
      <c r="C80" s="360"/>
      <c r="D80" s="360"/>
      <c r="E80" s="360"/>
      <c r="F80" s="360"/>
      <c r="G80" s="360"/>
      <c r="H80" s="360"/>
      <c r="I80" s="360"/>
      <c r="J80" s="360"/>
      <c r="K80" s="360"/>
      <c r="L80" s="3"/>
      <c r="M80" s="3"/>
      <c r="N80" s="3"/>
      <c r="O80" s="3"/>
      <c r="P80" s="3"/>
      <c r="Q80" s="3"/>
      <c r="R80" s="3"/>
      <c r="S80" s="3"/>
      <c r="T80" s="3"/>
      <c r="U80" s="3"/>
      <c r="V80" s="3"/>
      <c r="W80" s="3"/>
      <c r="X80" s="3"/>
      <c r="Y80" s="3"/>
      <c r="Z80" s="3"/>
      <c r="AA80" s="3"/>
      <c r="AB80" s="3"/>
      <c r="AC80" s="3"/>
      <c r="AD80" s="3"/>
      <c r="AE80" s="3"/>
      <c r="AF80" s="3"/>
      <c r="AG80" s="3"/>
      <c r="AH80" s="3"/>
    </row>
    <row r="81" spans="2:34" s="1" customFormat="1" ht="15" customHeight="1" x14ac:dyDescent="0.15">
      <c r="B81" s="92"/>
      <c r="C81" s="360"/>
      <c r="D81" s="360"/>
      <c r="E81" s="360"/>
      <c r="F81" s="360"/>
      <c r="G81" s="360"/>
      <c r="H81" s="360"/>
      <c r="I81" s="360"/>
      <c r="J81" s="360"/>
      <c r="K81" s="360"/>
      <c r="L81" s="3"/>
      <c r="M81" s="3"/>
      <c r="N81" s="3"/>
      <c r="O81" s="3"/>
      <c r="P81" s="3"/>
      <c r="Q81" s="3"/>
      <c r="R81" s="3"/>
      <c r="S81" s="3"/>
      <c r="T81" s="3"/>
      <c r="U81" s="3"/>
      <c r="V81" s="3"/>
      <c r="W81" s="3"/>
      <c r="X81" s="3"/>
      <c r="Y81" s="3"/>
      <c r="Z81" s="3"/>
      <c r="AA81" s="3"/>
      <c r="AB81" s="3"/>
      <c r="AC81" s="3"/>
      <c r="AD81" s="3"/>
      <c r="AE81" s="3"/>
      <c r="AF81" s="3"/>
      <c r="AG81" s="3"/>
      <c r="AH81" s="3"/>
    </row>
    <row r="82" spans="2:34" s="1" customFormat="1" ht="15" customHeight="1" x14ac:dyDescent="0.15">
      <c r="B82" s="92"/>
      <c r="C82" s="360"/>
      <c r="D82" s="360"/>
      <c r="E82" s="360"/>
      <c r="F82" s="360"/>
      <c r="G82" s="360"/>
      <c r="H82" s="360"/>
      <c r="I82" s="360"/>
      <c r="J82" s="360"/>
      <c r="K82" s="360"/>
      <c r="L82" s="3"/>
      <c r="M82" s="3"/>
      <c r="N82" s="3"/>
      <c r="O82" s="3"/>
      <c r="P82" s="3"/>
      <c r="Q82" s="3"/>
      <c r="R82" s="3"/>
      <c r="S82" s="3"/>
      <c r="T82" s="3"/>
      <c r="U82" s="3"/>
      <c r="V82" s="3"/>
      <c r="W82" s="3"/>
      <c r="X82" s="3"/>
      <c r="Y82" s="3"/>
      <c r="Z82" s="3"/>
      <c r="AA82" s="3"/>
      <c r="AB82" s="3"/>
      <c r="AC82" s="3"/>
      <c r="AD82" s="3"/>
      <c r="AE82" s="3"/>
      <c r="AF82" s="3"/>
      <c r="AG82" s="3"/>
      <c r="AH82" s="3"/>
    </row>
    <row r="83" spans="2:34" s="1" customFormat="1" ht="15" customHeight="1" x14ac:dyDescent="0.15">
      <c r="B83" s="92"/>
      <c r="C83" s="360"/>
      <c r="D83" s="360"/>
      <c r="E83" s="360"/>
      <c r="F83" s="360"/>
      <c r="G83" s="360"/>
      <c r="H83" s="360"/>
      <c r="I83" s="360"/>
      <c r="J83" s="360"/>
      <c r="K83" s="360"/>
      <c r="L83" s="3"/>
      <c r="M83" s="3"/>
      <c r="N83" s="3"/>
      <c r="O83" s="3"/>
      <c r="P83" s="3"/>
      <c r="Q83" s="3"/>
      <c r="R83" s="3"/>
      <c r="S83" s="3"/>
      <c r="T83" s="3"/>
      <c r="U83" s="3"/>
      <c r="V83" s="3"/>
      <c r="W83" s="3"/>
      <c r="X83" s="3"/>
      <c r="Y83" s="3"/>
      <c r="Z83" s="3"/>
      <c r="AA83" s="3"/>
      <c r="AB83" s="3"/>
      <c r="AC83" s="3"/>
      <c r="AD83" s="3"/>
      <c r="AE83" s="3"/>
      <c r="AF83" s="3"/>
      <c r="AG83" s="3"/>
      <c r="AH83" s="3"/>
    </row>
    <row r="84" spans="2:34" s="1" customFormat="1" ht="15" customHeight="1" x14ac:dyDescent="0.15">
      <c r="B84" s="92"/>
      <c r="C84" s="360"/>
      <c r="D84" s="360"/>
      <c r="E84" s="360"/>
      <c r="F84" s="360"/>
      <c r="G84" s="360"/>
      <c r="H84" s="360"/>
      <c r="I84" s="360"/>
      <c r="J84" s="360"/>
      <c r="K84" s="360"/>
      <c r="L84" s="3"/>
      <c r="M84" s="3"/>
      <c r="N84" s="3"/>
      <c r="O84" s="3"/>
      <c r="P84" s="3"/>
      <c r="Q84" s="3"/>
      <c r="R84" s="3"/>
      <c r="S84" s="3"/>
      <c r="T84" s="3"/>
      <c r="U84" s="3"/>
      <c r="V84" s="3"/>
      <c r="W84" s="3"/>
      <c r="X84" s="3"/>
      <c r="Y84" s="3"/>
      <c r="Z84" s="3"/>
      <c r="AA84" s="3"/>
      <c r="AB84" s="3"/>
      <c r="AC84" s="3"/>
      <c r="AD84" s="3"/>
      <c r="AE84" s="3"/>
      <c r="AF84" s="3"/>
      <c r="AG84" s="3"/>
      <c r="AH84" s="3"/>
    </row>
    <row r="85" spans="2:34" s="1" customFormat="1" ht="15" customHeight="1" x14ac:dyDescent="0.15">
      <c r="B85" s="92"/>
      <c r="C85" s="360"/>
      <c r="D85" s="360"/>
      <c r="E85" s="360"/>
      <c r="F85" s="360"/>
      <c r="G85" s="360"/>
      <c r="H85" s="360"/>
      <c r="I85" s="360"/>
      <c r="J85" s="360"/>
      <c r="K85" s="360"/>
      <c r="L85" s="3"/>
      <c r="M85" s="3"/>
      <c r="N85" s="3"/>
      <c r="O85" s="3"/>
      <c r="P85" s="3"/>
      <c r="Q85" s="3"/>
      <c r="R85" s="3"/>
      <c r="S85" s="3"/>
      <c r="T85" s="3"/>
      <c r="U85" s="3"/>
      <c r="V85" s="3"/>
      <c r="W85" s="3"/>
      <c r="X85" s="3"/>
      <c r="Y85" s="3"/>
      <c r="Z85" s="3"/>
      <c r="AA85" s="3"/>
      <c r="AB85" s="3"/>
      <c r="AC85" s="3"/>
      <c r="AD85" s="3"/>
      <c r="AE85" s="3"/>
      <c r="AF85" s="3"/>
      <c r="AG85" s="3"/>
      <c r="AH85" s="3"/>
    </row>
    <row r="86" spans="2:34" s="1" customFormat="1" ht="15" customHeight="1" x14ac:dyDescent="0.15">
      <c r="B86" s="92"/>
      <c r="C86" s="360"/>
      <c r="D86" s="360"/>
      <c r="E86" s="360"/>
      <c r="F86" s="360"/>
      <c r="G86" s="360"/>
      <c r="H86" s="360"/>
      <c r="I86" s="360"/>
      <c r="J86" s="360"/>
      <c r="K86" s="360"/>
      <c r="L86" s="3"/>
      <c r="M86" s="3"/>
      <c r="N86" s="3"/>
      <c r="O86" s="3"/>
      <c r="P86" s="3"/>
      <c r="Q86" s="3"/>
      <c r="R86" s="3"/>
      <c r="S86" s="3"/>
      <c r="T86" s="3"/>
      <c r="U86" s="3"/>
      <c r="V86" s="3"/>
      <c r="W86" s="3"/>
      <c r="X86" s="3"/>
      <c r="Y86" s="3"/>
      <c r="Z86" s="3"/>
      <c r="AA86" s="3"/>
      <c r="AB86" s="3"/>
      <c r="AC86" s="3"/>
      <c r="AD86" s="3"/>
      <c r="AE86" s="3"/>
      <c r="AF86" s="3"/>
      <c r="AG86" s="3"/>
      <c r="AH86" s="3"/>
    </row>
    <row r="87" spans="2:34" s="1" customFormat="1" ht="15" customHeight="1" x14ac:dyDescent="0.15">
      <c r="B87" s="128" t="s">
        <v>297</v>
      </c>
      <c r="C87" s="111"/>
      <c r="D87" s="111"/>
      <c r="E87" s="111"/>
      <c r="F87" s="111"/>
      <c r="G87" s="111"/>
      <c r="H87" s="111"/>
      <c r="I87" s="111"/>
      <c r="J87" s="111"/>
      <c r="K87" s="111"/>
      <c r="L87" s="3"/>
      <c r="M87" s="3"/>
      <c r="N87" s="3"/>
      <c r="O87" s="3"/>
      <c r="P87" s="3"/>
      <c r="Q87" s="3"/>
      <c r="R87" s="3"/>
      <c r="S87" s="3"/>
      <c r="T87" s="3"/>
      <c r="U87" s="3"/>
      <c r="V87" s="3"/>
      <c r="W87" s="3"/>
      <c r="X87" s="3"/>
      <c r="Y87" s="3"/>
      <c r="Z87" s="3"/>
      <c r="AA87" s="3"/>
      <c r="AB87" s="3"/>
      <c r="AC87" s="3"/>
      <c r="AD87" s="3"/>
      <c r="AE87" s="3"/>
      <c r="AF87" s="3"/>
      <c r="AG87" s="3"/>
      <c r="AH87" s="3"/>
    </row>
    <row r="88" spans="2:34" s="1" customFormat="1" ht="15" customHeight="1" x14ac:dyDescent="0.15">
      <c r="B88" s="3"/>
      <c r="C88" s="360" t="s">
        <v>583</v>
      </c>
      <c r="D88" s="360"/>
      <c r="E88" s="360"/>
      <c r="F88" s="360"/>
      <c r="G88" s="360"/>
      <c r="H88" s="360"/>
      <c r="I88" s="360"/>
      <c r="J88" s="360"/>
      <c r="K88" s="360"/>
      <c r="L88" s="3"/>
      <c r="M88" s="3"/>
      <c r="N88" s="3"/>
      <c r="O88" s="3"/>
      <c r="P88" s="3"/>
      <c r="Q88" s="3"/>
      <c r="R88" s="3"/>
      <c r="S88" s="3"/>
      <c r="T88" s="3"/>
      <c r="U88" s="3"/>
      <c r="V88" s="3"/>
      <c r="W88" s="3"/>
      <c r="X88" s="3"/>
      <c r="Y88" s="3"/>
      <c r="Z88" s="3"/>
      <c r="AA88" s="3"/>
      <c r="AB88" s="3"/>
      <c r="AC88" s="3"/>
      <c r="AD88" s="3"/>
      <c r="AE88" s="3"/>
      <c r="AF88" s="3"/>
      <c r="AG88" s="3"/>
      <c r="AH88" s="3"/>
    </row>
    <row r="89" spans="2:34" s="1" customFormat="1" ht="15" customHeight="1" x14ac:dyDescent="0.15">
      <c r="B89" s="3"/>
      <c r="C89" s="360"/>
      <c r="D89" s="360"/>
      <c r="E89" s="360"/>
      <c r="F89" s="360"/>
      <c r="G89" s="360"/>
      <c r="H89" s="360"/>
      <c r="I89" s="360"/>
      <c r="J89" s="360"/>
      <c r="K89" s="360"/>
      <c r="L89" s="3"/>
      <c r="M89" s="3"/>
      <c r="N89" s="3"/>
      <c r="O89" s="3"/>
      <c r="P89" s="3"/>
      <c r="Q89" s="3"/>
      <c r="R89" s="3"/>
      <c r="S89" s="3"/>
      <c r="T89" s="3"/>
      <c r="U89" s="3"/>
      <c r="V89" s="3"/>
      <c r="W89" s="3"/>
      <c r="X89" s="3"/>
      <c r="Y89" s="3"/>
      <c r="Z89" s="3"/>
      <c r="AA89" s="3"/>
      <c r="AB89" s="3"/>
      <c r="AC89" s="3"/>
      <c r="AD89" s="3"/>
      <c r="AE89" s="3"/>
      <c r="AF89" s="3"/>
      <c r="AG89" s="3"/>
      <c r="AH89" s="3"/>
    </row>
    <row r="90" spans="2:34" s="1" customFormat="1" ht="15" customHeight="1" x14ac:dyDescent="0.15">
      <c r="B90" s="3"/>
      <c r="C90" s="360"/>
      <c r="D90" s="360"/>
      <c r="E90" s="360"/>
      <c r="F90" s="360"/>
      <c r="G90" s="360"/>
      <c r="H90" s="360"/>
      <c r="I90" s="360"/>
      <c r="J90" s="360"/>
      <c r="K90" s="360"/>
      <c r="L90" s="3"/>
      <c r="M90" s="3"/>
      <c r="N90" s="3"/>
      <c r="O90" s="3"/>
      <c r="P90" s="3"/>
      <c r="Q90" s="3"/>
      <c r="R90" s="3"/>
      <c r="S90" s="3"/>
      <c r="T90" s="3"/>
      <c r="U90" s="3"/>
      <c r="V90" s="3"/>
      <c r="W90" s="3"/>
      <c r="X90" s="3"/>
      <c r="Y90" s="3"/>
      <c r="Z90" s="3"/>
      <c r="AA90" s="3"/>
      <c r="AB90" s="3"/>
      <c r="AC90" s="3"/>
      <c r="AD90" s="3"/>
      <c r="AE90" s="3"/>
      <c r="AF90" s="3"/>
      <c r="AG90" s="3"/>
      <c r="AH90" s="3"/>
    </row>
    <row r="91" spans="2:34" s="1" customFormat="1" ht="15" customHeight="1" x14ac:dyDescent="0.15">
      <c r="B91" s="3"/>
      <c r="C91" s="360"/>
      <c r="D91" s="360"/>
      <c r="E91" s="360"/>
      <c r="F91" s="360"/>
      <c r="G91" s="360"/>
      <c r="H91" s="360"/>
      <c r="I91" s="360"/>
      <c r="J91" s="360"/>
      <c r="K91" s="360"/>
      <c r="L91" s="3"/>
      <c r="M91" s="3"/>
      <c r="N91" s="3"/>
      <c r="O91" s="3"/>
      <c r="P91" s="3"/>
      <c r="Q91" s="3"/>
      <c r="R91" s="3"/>
      <c r="S91" s="3"/>
      <c r="T91" s="3"/>
      <c r="U91" s="3"/>
      <c r="V91" s="3"/>
      <c r="W91" s="3"/>
      <c r="X91" s="3"/>
      <c r="Y91" s="3"/>
      <c r="Z91" s="3"/>
      <c r="AA91" s="3"/>
      <c r="AB91" s="3"/>
      <c r="AC91" s="3"/>
      <c r="AD91" s="3"/>
      <c r="AE91" s="3"/>
      <c r="AF91" s="3"/>
      <c r="AG91" s="3"/>
      <c r="AH91" s="3"/>
    </row>
    <row r="92" spans="2:34" s="1" customFormat="1" ht="15" customHeight="1" x14ac:dyDescent="0.15">
      <c r="B92" s="3"/>
      <c r="C92" s="360"/>
      <c r="D92" s="360"/>
      <c r="E92" s="360"/>
      <c r="F92" s="360"/>
      <c r="G92" s="360"/>
      <c r="H92" s="360"/>
      <c r="I92" s="360"/>
      <c r="J92" s="360"/>
      <c r="K92" s="360"/>
      <c r="L92" s="3"/>
      <c r="M92" s="3"/>
      <c r="N92" s="3"/>
      <c r="O92" s="3"/>
      <c r="P92" s="3"/>
      <c r="Q92" s="3"/>
      <c r="R92" s="3"/>
      <c r="S92" s="3"/>
      <c r="T92" s="3"/>
      <c r="U92" s="3"/>
      <c r="V92" s="3"/>
      <c r="W92" s="3"/>
      <c r="X92" s="3"/>
      <c r="Y92" s="3"/>
      <c r="Z92" s="3"/>
      <c r="AA92" s="3"/>
      <c r="AB92" s="3"/>
      <c r="AC92" s="3"/>
      <c r="AD92" s="3"/>
      <c r="AE92" s="3"/>
      <c r="AF92" s="3"/>
      <c r="AG92" s="3"/>
      <c r="AH92" s="3"/>
    </row>
    <row r="93" spans="2:34" s="1" customFormat="1" ht="15" customHeight="1" x14ac:dyDescent="0.15">
      <c r="B93" s="3"/>
      <c r="C93" s="360"/>
      <c r="D93" s="360"/>
      <c r="E93" s="360"/>
      <c r="F93" s="360"/>
      <c r="G93" s="360"/>
      <c r="H93" s="360"/>
      <c r="I93" s="360"/>
      <c r="J93" s="360"/>
      <c r="K93" s="360"/>
      <c r="L93" s="3"/>
      <c r="M93" s="3"/>
      <c r="N93" s="3"/>
      <c r="O93" s="3"/>
      <c r="P93" s="3"/>
      <c r="Q93" s="3"/>
      <c r="R93" s="3"/>
      <c r="S93" s="3"/>
      <c r="T93" s="3"/>
      <c r="U93" s="3"/>
      <c r="V93" s="3"/>
      <c r="W93" s="3"/>
      <c r="X93" s="3"/>
      <c r="Y93" s="3"/>
      <c r="Z93" s="3"/>
      <c r="AA93" s="3"/>
      <c r="AB93" s="3"/>
      <c r="AC93" s="3"/>
      <c r="AD93" s="3"/>
      <c r="AE93" s="3"/>
      <c r="AF93" s="3"/>
      <c r="AG93" s="3"/>
      <c r="AH93" s="3"/>
    </row>
    <row r="94" spans="2:34" s="1" customFormat="1" ht="15" customHeight="1" x14ac:dyDescent="0.15">
      <c r="B94" s="3"/>
      <c r="C94" s="360"/>
      <c r="D94" s="360"/>
      <c r="E94" s="360"/>
      <c r="F94" s="360"/>
      <c r="G94" s="360"/>
      <c r="H94" s="360"/>
      <c r="I94" s="360"/>
      <c r="J94" s="360"/>
      <c r="K94" s="360"/>
      <c r="L94" s="3"/>
      <c r="M94" s="3"/>
      <c r="N94" s="3"/>
      <c r="O94" s="3"/>
      <c r="P94" s="3"/>
      <c r="Q94" s="3"/>
      <c r="R94" s="3"/>
      <c r="S94" s="3"/>
      <c r="T94" s="3"/>
      <c r="U94" s="3"/>
      <c r="V94" s="3"/>
      <c r="W94" s="3"/>
      <c r="X94" s="3"/>
      <c r="Y94" s="3"/>
      <c r="Z94" s="3"/>
      <c r="AA94" s="3"/>
      <c r="AB94" s="3"/>
      <c r="AC94" s="3"/>
      <c r="AD94" s="3"/>
      <c r="AE94" s="3"/>
      <c r="AF94" s="3"/>
      <c r="AG94" s="3"/>
      <c r="AH94" s="3"/>
    </row>
    <row r="95" spans="2:34" s="1" customFormat="1" ht="15" customHeight="1" x14ac:dyDescent="0.15">
      <c r="B95" s="3"/>
      <c r="C95" s="360"/>
      <c r="D95" s="360"/>
      <c r="E95" s="360"/>
      <c r="F95" s="360"/>
      <c r="G95" s="360"/>
      <c r="H95" s="360"/>
      <c r="I95" s="360"/>
      <c r="J95" s="360"/>
      <c r="K95" s="360"/>
      <c r="L95" s="3"/>
      <c r="M95" s="3"/>
      <c r="N95" s="3"/>
      <c r="O95" s="3"/>
      <c r="P95" s="3"/>
      <c r="Q95" s="3"/>
      <c r="R95" s="3"/>
      <c r="S95" s="3"/>
      <c r="T95" s="3"/>
      <c r="U95" s="3"/>
      <c r="V95" s="3"/>
      <c r="W95" s="3"/>
      <c r="X95" s="3"/>
      <c r="Y95" s="3"/>
      <c r="Z95" s="3"/>
      <c r="AA95" s="3"/>
      <c r="AB95" s="3"/>
      <c r="AC95" s="3"/>
      <c r="AD95" s="3"/>
      <c r="AE95" s="3"/>
      <c r="AF95" s="3"/>
      <c r="AG95" s="3"/>
      <c r="AH95" s="3"/>
    </row>
    <row r="96" spans="2:34" s="1" customFormat="1" ht="15" customHeight="1" x14ac:dyDescent="0.15">
      <c r="B96" s="3"/>
      <c r="C96" s="360"/>
      <c r="D96" s="360"/>
      <c r="E96" s="360"/>
      <c r="F96" s="360"/>
      <c r="G96" s="360"/>
      <c r="H96" s="360"/>
      <c r="I96" s="360"/>
      <c r="J96" s="360"/>
      <c r="K96" s="360"/>
      <c r="L96" s="3"/>
      <c r="M96" s="3"/>
      <c r="N96" s="3"/>
      <c r="O96" s="3"/>
      <c r="P96" s="3"/>
      <c r="Q96" s="3"/>
      <c r="R96" s="3"/>
      <c r="S96" s="3"/>
      <c r="T96" s="3"/>
      <c r="U96" s="3"/>
      <c r="V96" s="3"/>
      <c r="W96" s="3"/>
      <c r="X96" s="3"/>
      <c r="Y96" s="3"/>
      <c r="Z96" s="3"/>
      <c r="AA96" s="3"/>
      <c r="AB96" s="3"/>
      <c r="AC96" s="3"/>
      <c r="AD96" s="3"/>
      <c r="AE96" s="3"/>
      <c r="AF96" s="3"/>
      <c r="AG96" s="3"/>
      <c r="AH96" s="3"/>
    </row>
    <row r="97" spans="2:34" s="1" customFormat="1" ht="15" customHeight="1" x14ac:dyDescent="0.15">
      <c r="B97" s="3"/>
      <c r="C97" s="360"/>
      <c r="D97" s="360"/>
      <c r="E97" s="360"/>
      <c r="F97" s="360"/>
      <c r="G97" s="360"/>
      <c r="H97" s="360"/>
      <c r="I97" s="360"/>
      <c r="J97" s="360"/>
      <c r="K97" s="360"/>
      <c r="L97" s="3"/>
      <c r="M97" s="3"/>
      <c r="N97" s="3"/>
      <c r="O97" s="3"/>
      <c r="P97" s="3"/>
      <c r="Q97" s="3"/>
      <c r="R97" s="3"/>
      <c r="S97" s="3"/>
      <c r="T97" s="3"/>
      <c r="U97" s="3"/>
      <c r="V97" s="3"/>
      <c r="W97" s="3"/>
      <c r="X97" s="3"/>
      <c r="Y97" s="3"/>
      <c r="Z97" s="3"/>
      <c r="AA97" s="3"/>
      <c r="AB97" s="3"/>
      <c r="AC97" s="3"/>
      <c r="AD97" s="3"/>
      <c r="AE97" s="3"/>
      <c r="AF97" s="3"/>
      <c r="AG97" s="3"/>
      <c r="AH97" s="3"/>
    </row>
    <row r="98" spans="2:34" s="1" customFormat="1" ht="15" customHeight="1" x14ac:dyDescent="0.15">
      <c r="B98" s="3"/>
      <c r="C98" s="360"/>
      <c r="D98" s="360"/>
      <c r="E98" s="360"/>
      <c r="F98" s="360"/>
      <c r="G98" s="360"/>
      <c r="H98" s="360"/>
      <c r="I98" s="360"/>
      <c r="J98" s="360"/>
      <c r="K98" s="360"/>
      <c r="L98" s="3"/>
      <c r="M98" s="3"/>
      <c r="N98" s="3"/>
      <c r="O98" s="3"/>
      <c r="P98" s="3"/>
      <c r="Q98" s="3"/>
      <c r="R98" s="3"/>
      <c r="S98" s="3"/>
      <c r="T98" s="3"/>
      <c r="U98" s="3"/>
      <c r="V98" s="3"/>
      <c r="W98" s="3"/>
      <c r="X98" s="3"/>
      <c r="Y98" s="3"/>
      <c r="Z98" s="3"/>
      <c r="AA98" s="3"/>
      <c r="AB98" s="3"/>
      <c r="AC98" s="3"/>
      <c r="AD98" s="3"/>
      <c r="AE98" s="3"/>
      <c r="AF98" s="3"/>
      <c r="AG98" s="3"/>
      <c r="AH98" s="3"/>
    </row>
    <row r="99" spans="2:34" s="1" customFormat="1" ht="15" customHeight="1" x14ac:dyDescent="0.15">
      <c r="B99" s="3"/>
      <c r="C99" s="360"/>
      <c r="D99" s="360"/>
      <c r="E99" s="360"/>
      <c r="F99" s="360"/>
      <c r="G99" s="360"/>
      <c r="H99" s="360"/>
      <c r="I99" s="360"/>
      <c r="J99" s="360"/>
      <c r="K99" s="360"/>
      <c r="L99" s="3"/>
      <c r="M99" s="3"/>
      <c r="N99" s="3"/>
      <c r="O99" s="3"/>
      <c r="P99" s="3"/>
      <c r="Q99" s="3"/>
      <c r="R99" s="3"/>
      <c r="S99" s="3"/>
      <c r="T99" s="3"/>
      <c r="U99" s="3"/>
      <c r="V99" s="3"/>
      <c r="W99" s="3"/>
      <c r="X99" s="3"/>
      <c r="Y99" s="3"/>
      <c r="Z99" s="3"/>
      <c r="AA99" s="3"/>
      <c r="AB99" s="3"/>
      <c r="AC99" s="3"/>
      <c r="AD99" s="3"/>
      <c r="AE99" s="3"/>
      <c r="AF99" s="3"/>
      <c r="AG99" s="3"/>
      <c r="AH99" s="3"/>
    </row>
    <row r="100" spans="2:34" s="1" customFormat="1" ht="15" customHeight="1" x14ac:dyDescent="0.15">
      <c r="B100" s="128" t="s">
        <v>298</v>
      </c>
      <c r="C100" s="111"/>
      <c r="D100" s="111"/>
      <c r="E100" s="111"/>
      <c r="F100" s="111"/>
      <c r="G100" s="111"/>
      <c r="H100" s="111"/>
      <c r="I100" s="111"/>
      <c r="J100" s="111"/>
      <c r="K100" s="111"/>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2:34" s="1" customFormat="1" ht="15" customHeight="1" x14ac:dyDescent="0.15">
      <c r="B101" s="3"/>
      <c r="C101" s="360" t="s">
        <v>798</v>
      </c>
      <c r="D101" s="360"/>
      <c r="E101" s="360"/>
      <c r="F101" s="360"/>
      <c r="G101" s="360"/>
      <c r="H101" s="360"/>
      <c r="I101" s="360"/>
      <c r="J101" s="360"/>
      <c r="K101" s="360"/>
      <c r="L101" s="3"/>
      <c r="M101" s="3"/>
      <c r="N101" s="3"/>
      <c r="O101" s="3"/>
      <c r="P101" s="3"/>
      <c r="Q101" s="3"/>
      <c r="R101" s="3"/>
      <c r="S101" s="3"/>
      <c r="T101" s="3"/>
      <c r="U101" s="3"/>
      <c r="V101" s="3"/>
      <c r="W101" s="3"/>
      <c r="X101" s="3"/>
      <c r="Y101" s="3"/>
      <c r="Z101" s="3"/>
      <c r="AA101" s="3"/>
      <c r="AB101" s="3"/>
      <c r="AC101" s="3"/>
      <c r="AD101" s="3"/>
      <c r="AE101" s="3"/>
      <c r="AF101" s="3"/>
      <c r="AG101" s="3"/>
      <c r="AH101" s="3"/>
    </row>
    <row r="102" spans="2:34" s="1" customFormat="1" ht="15" customHeight="1" x14ac:dyDescent="0.15">
      <c r="B102" s="3"/>
      <c r="C102" s="360"/>
      <c r="D102" s="360"/>
      <c r="E102" s="360"/>
      <c r="F102" s="360"/>
      <c r="G102" s="360"/>
      <c r="H102" s="360"/>
      <c r="I102" s="360"/>
      <c r="J102" s="360"/>
      <c r="K102" s="360"/>
      <c r="L102" s="3"/>
      <c r="M102" s="3"/>
      <c r="N102" s="3"/>
      <c r="O102" s="3"/>
      <c r="P102" s="3"/>
      <c r="Q102" s="3"/>
      <c r="R102" s="3"/>
      <c r="S102" s="3"/>
      <c r="T102" s="3"/>
      <c r="U102" s="3"/>
      <c r="V102" s="3"/>
      <c r="W102" s="3"/>
      <c r="X102" s="3"/>
      <c r="Y102" s="3"/>
      <c r="Z102" s="3"/>
      <c r="AA102" s="3"/>
      <c r="AB102" s="3"/>
      <c r="AC102" s="3"/>
      <c r="AD102" s="3"/>
      <c r="AE102" s="3"/>
      <c r="AF102" s="3"/>
      <c r="AG102" s="3"/>
      <c r="AH102" s="3"/>
    </row>
    <row r="103" spans="2:34" s="1" customFormat="1" ht="15" customHeight="1" x14ac:dyDescent="0.15">
      <c r="B103" s="3"/>
      <c r="C103" s="360"/>
      <c r="D103" s="360"/>
      <c r="E103" s="360"/>
      <c r="F103" s="360"/>
      <c r="G103" s="360"/>
      <c r="H103" s="360"/>
      <c r="I103" s="360"/>
      <c r="J103" s="360"/>
      <c r="K103" s="360"/>
      <c r="L103" s="3"/>
      <c r="M103" s="3"/>
      <c r="N103" s="3"/>
      <c r="O103" s="3"/>
      <c r="P103" s="3"/>
      <c r="Q103" s="3"/>
      <c r="R103" s="3"/>
      <c r="S103" s="3"/>
      <c r="T103" s="3"/>
      <c r="U103" s="3"/>
      <c r="V103" s="3"/>
      <c r="W103" s="3"/>
      <c r="X103" s="3"/>
      <c r="Y103" s="3"/>
      <c r="Z103" s="3"/>
      <c r="AA103" s="3"/>
      <c r="AB103" s="3"/>
      <c r="AC103" s="3"/>
      <c r="AD103" s="3"/>
      <c r="AE103" s="3"/>
      <c r="AF103" s="3"/>
      <c r="AG103" s="3"/>
      <c r="AH103" s="3"/>
    </row>
    <row r="104" spans="2:34" s="1" customFormat="1" ht="15" customHeight="1" x14ac:dyDescent="0.15">
      <c r="B104" s="3"/>
      <c r="C104" s="360"/>
      <c r="D104" s="360"/>
      <c r="E104" s="360"/>
      <c r="F104" s="360"/>
      <c r="G104" s="360"/>
      <c r="H104" s="360"/>
      <c r="I104" s="360"/>
      <c r="J104" s="360"/>
      <c r="K104" s="360"/>
      <c r="L104" s="3"/>
      <c r="M104" s="3"/>
      <c r="N104" s="3"/>
      <c r="O104" s="3"/>
      <c r="P104" s="3"/>
      <c r="Q104" s="3"/>
      <c r="R104" s="3"/>
      <c r="S104" s="3"/>
      <c r="T104" s="3"/>
      <c r="U104" s="3"/>
      <c r="V104" s="3"/>
      <c r="W104" s="3"/>
      <c r="X104" s="3"/>
      <c r="Y104" s="3"/>
      <c r="Z104" s="3"/>
      <c r="AA104" s="3"/>
      <c r="AB104" s="3"/>
      <c r="AC104" s="3"/>
      <c r="AD104" s="3"/>
      <c r="AE104" s="3"/>
      <c r="AF104" s="3"/>
      <c r="AG104" s="3"/>
      <c r="AH104" s="3"/>
    </row>
    <row r="105" spans="2:34" s="1" customFormat="1" ht="15" customHeight="1" x14ac:dyDescent="0.15">
      <c r="B105" s="3"/>
      <c r="C105" s="360"/>
      <c r="D105" s="360"/>
      <c r="E105" s="360"/>
      <c r="F105" s="360"/>
      <c r="G105" s="360"/>
      <c r="H105" s="360"/>
      <c r="I105" s="360"/>
      <c r="J105" s="360"/>
      <c r="K105" s="360"/>
      <c r="L105" s="3"/>
      <c r="M105" s="3"/>
      <c r="N105" s="3"/>
      <c r="O105" s="3"/>
      <c r="P105" s="3"/>
      <c r="Q105" s="3"/>
      <c r="R105" s="3"/>
      <c r="S105" s="3"/>
      <c r="T105" s="3"/>
      <c r="U105" s="3"/>
      <c r="V105" s="3"/>
      <c r="W105" s="3"/>
      <c r="X105" s="3"/>
      <c r="Y105" s="3"/>
      <c r="Z105" s="3"/>
      <c r="AA105" s="3"/>
      <c r="AB105" s="3"/>
      <c r="AC105" s="3"/>
      <c r="AD105" s="3"/>
      <c r="AE105" s="3"/>
      <c r="AF105" s="3"/>
      <c r="AG105" s="3"/>
      <c r="AH105" s="3"/>
    </row>
    <row r="106" spans="2:34" s="1" customFormat="1" ht="15" customHeight="1" x14ac:dyDescent="0.15">
      <c r="B106" s="3"/>
      <c r="C106" s="360"/>
      <c r="D106" s="360"/>
      <c r="E106" s="360"/>
      <c r="F106" s="360"/>
      <c r="G106" s="360"/>
      <c r="H106" s="360"/>
      <c r="I106" s="360"/>
      <c r="J106" s="360"/>
      <c r="K106" s="360"/>
      <c r="L106" s="3"/>
      <c r="M106" s="3"/>
      <c r="N106" s="3"/>
      <c r="O106" s="3"/>
      <c r="P106" s="3"/>
      <c r="Q106" s="3"/>
      <c r="R106" s="3"/>
      <c r="S106" s="3"/>
      <c r="T106" s="3"/>
      <c r="U106" s="3"/>
      <c r="V106" s="3"/>
      <c r="W106" s="3"/>
      <c r="X106" s="3"/>
      <c r="Y106" s="3"/>
      <c r="Z106" s="3"/>
      <c r="AA106" s="3"/>
      <c r="AB106" s="3"/>
      <c r="AC106" s="3"/>
      <c r="AD106" s="3"/>
      <c r="AE106" s="3"/>
      <c r="AF106" s="3"/>
      <c r="AG106" s="3"/>
      <c r="AH106" s="3"/>
    </row>
    <row r="107" spans="2:34" s="1" customFormat="1" ht="15" customHeight="1" x14ac:dyDescent="0.15">
      <c r="B107" s="3"/>
      <c r="C107" s="360"/>
      <c r="D107" s="360"/>
      <c r="E107" s="360"/>
      <c r="F107" s="360"/>
      <c r="G107" s="360"/>
      <c r="H107" s="360"/>
      <c r="I107" s="360"/>
      <c r="J107" s="360"/>
      <c r="K107" s="360"/>
      <c r="L107" s="3"/>
      <c r="M107" s="3"/>
      <c r="N107" s="3"/>
      <c r="O107" s="3"/>
      <c r="P107" s="3"/>
      <c r="Q107" s="3"/>
      <c r="R107" s="3"/>
      <c r="S107" s="3"/>
      <c r="T107" s="3"/>
      <c r="U107" s="3"/>
      <c r="V107" s="3"/>
      <c r="W107" s="3"/>
      <c r="X107" s="3"/>
      <c r="Y107" s="3"/>
      <c r="Z107" s="3"/>
      <c r="AA107" s="3"/>
      <c r="AB107" s="3"/>
      <c r="AC107" s="3"/>
      <c r="AD107" s="3"/>
      <c r="AE107" s="3"/>
      <c r="AF107" s="3"/>
      <c r="AG107" s="3"/>
      <c r="AH107" s="3"/>
    </row>
    <row r="108" spans="2:34" s="1" customFormat="1" ht="15" customHeight="1" x14ac:dyDescent="0.15">
      <c r="B108" s="3"/>
      <c r="C108" s="360"/>
      <c r="D108" s="360"/>
      <c r="E108" s="360"/>
      <c r="F108" s="360"/>
      <c r="G108" s="360"/>
      <c r="H108" s="360"/>
      <c r="I108" s="360"/>
      <c r="J108" s="360"/>
      <c r="K108" s="360"/>
      <c r="L108" s="3"/>
      <c r="M108" s="3"/>
      <c r="N108" s="3"/>
      <c r="O108" s="3"/>
      <c r="P108" s="3"/>
      <c r="Q108" s="3"/>
      <c r="R108" s="3"/>
      <c r="S108" s="3"/>
      <c r="T108" s="3"/>
      <c r="U108" s="3"/>
      <c r="V108" s="3"/>
      <c r="W108" s="3"/>
      <c r="X108" s="3"/>
      <c r="Y108" s="3"/>
      <c r="Z108" s="3"/>
      <c r="AA108" s="3"/>
      <c r="AB108" s="3"/>
      <c r="AC108" s="3"/>
      <c r="AD108" s="3"/>
      <c r="AE108" s="3"/>
      <c r="AF108" s="3"/>
      <c r="AG108" s="3"/>
      <c r="AH108" s="3"/>
    </row>
    <row r="109" spans="2:34" s="1" customFormat="1" ht="15" customHeight="1" x14ac:dyDescent="0.15">
      <c r="B109" s="3"/>
      <c r="C109" s="360"/>
      <c r="D109" s="360"/>
      <c r="E109" s="360"/>
      <c r="F109" s="360"/>
      <c r="G109" s="360"/>
      <c r="H109" s="360"/>
      <c r="I109" s="360"/>
      <c r="J109" s="360"/>
      <c r="K109" s="360"/>
      <c r="L109" s="3"/>
      <c r="M109" s="3"/>
      <c r="N109" s="3"/>
      <c r="O109" s="3"/>
      <c r="P109" s="3"/>
      <c r="Q109" s="3"/>
      <c r="R109" s="3"/>
      <c r="S109" s="3"/>
      <c r="T109" s="3"/>
      <c r="U109" s="3"/>
      <c r="V109" s="3"/>
      <c r="W109" s="3"/>
      <c r="X109" s="3"/>
      <c r="Y109" s="3"/>
      <c r="Z109" s="3"/>
      <c r="AA109" s="3"/>
      <c r="AB109" s="3"/>
      <c r="AC109" s="3"/>
      <c r="AD109" s="3"/>
      <c r="AE109" s="3"/>
      <c r="AF109" s="3"/>
      <c r="AG109" s="3"/>
      <c r="AH109" s="3"/>
    </row>
    <row r="110" spans="2:34" s="1" customFormat="1" ht="15" customHeight="1" x14ac:dyDescent="0.15">
      <c r="B110" s="3"/>
      <c r="C110" s="360"/>
      <c r="D110" s="360"/>
      <c r="E110" s="360"/>
      <c r="F110" s="360"/>
      <c r="G110" s="360"/>
      <c r="H110" s="360"/>
      <c r="I110" s="360"/>
      <c r="J110" s="360"/>
      <c r="K110" s="360"/>
      <c r="L110" s="3"/>
      <c r="M110" s="3"/>
      <c r="N110" s="3"/>
      <c r="O110" s="3"/>
      <c r="P110" s="3"/>
      <c r="Q110" s="3"/>
      <c r="R110" s="3"/>
      <c r="S110" s="3"/>
      <c r="T110" s="3"/>
      <c r="U110" s="3"/>
      <c r="V110" s="3"/>
      <c r="W110" s="3"/>
      <c r="X110" s="3"/>
      <c r="Y110" s="3"/>
      <c r="Z110" s="3"/>
      <c r="AA110" s="3"/>
      <c r="AB110" s="3"/>
      <c r="AC110" s="3"/>
      <c r="AD110" s="3"/>
      <c r="AE110" s="3"/>
      <c r="AF110" s="3"/>
      <c r="AG110" s="3"/>
      <c r="AH110" s="3"/>
    </row>
    <row r="111" spans="2:34" s="1" customFormat="1" ht="15" customHeight="1" x14ac:dyDescent="0.15">
      <c r="B111" s="3"/>
      <c r="C111" s="360"/>
      <c r="D111" s="360"/>
      <c r="E111" s="360"/>
      <c r="F111" s="360"/>
      <c r="G111" s="360"/>
      <c r="H111" s="360"/>
      <c r="I111" s="360"/>
      <c r="J111" s="360"/>
      <c r="K111" s="360"/>
      <c r="L111" s="3"/>
      <c r="M111" s="3"/>
      <c r="N111" s="3"/>
      <c r="O111" s="3"/>
      <c r="P111" s="3"/>
      <c r="Q111" s="3"/>
      <c r="R111" s="3"/>
      <c r="S111" s="3"/>
      <c r="T111" s="3"/>
      <c r="U111" s="3"/>
      <c r="V111" s="3"/>
      <c r="W111" s="3"/>
      <c r="X111" s="3"/>
      <c r="Y111" s="3"/>
      <c r="Z111" s="3"/>
      <c r="AA111" s="3"/>
      <c r="AB111" s="3"/>
      <c r="AC111" s="3"/>
      <c r="AD111" s="3"/>
      <c r="AE111" s="3"/>
      <c r="AF111" s="3"/>
      <c r="AG111" s="3"/>
      <c r="AH111" s="3"/>
    </row>
    <row r="112" spans="2:34" s="1" customFormat="1" ht="15" customHeight="1" x14ac:dyDescent="0.15">
      <c r="B112" s="3"/>
      <c r="C112" s="360"/>
      <c r="D112" s="360"/>
      <c r="E112" s="360"/>
      <c r="F112" s="360"/>
      <c r="G112" s="360"/>
      <c r="H112" s="360"/>
      <c r="I112" s="360"/>
      <c r="J112" s="360"/>
      <c r="K112" s="360"/>
      <c r="L112" s="3"/>
      <c r="M112" s="3"/>
      <c r="N112" s="3"/>
      <c r="O112" s="3"/>
      <c r="P112" s="3"/>
      <c r="Q112" s="3"/>
      <c r="R112" s="3"/>
      <c r="S112" s="3"/>
      <c r="T112" s="3"/>
      <c r="U112" s="3"/>
      <c r="V112" s="3"/>
      <c r="W112" s="3"/>
      <c r="X112" s="3"/>
      <c r="Y112" s="3"/>
      <c r="Z112" s="3"/>
      <c r="AA112" s="3"/>
      <c r="AB112" s="3"/>
      <c r="AC112" s="3"/>
      <c r="AD112" s="3"/>
      <c r="AE112" s="3"/>
      <c r="AF112" s="3"/>
      <c r="AG112" s="3"/>
      <c r="AH112" s="3"/>
    </row>
    <row r="113" spans="2:34" s="1" customFormat="1" ht="15" customHeight="1" x14ac:dyDescent="0.15">
      <c r="B113" s="3"/>
      <c r="C113" s="360"/>
      <c r="D113" s="360"/>
      <c r="E113" s="360"/>
      <c r="F113" s="360"/>
      <c r="G113" s="360"/>
      <c r="H113" s="360"/>
      <c r="I113" s="360"/>
      <c r="J113" s="360"/>
      <c r="K113" s="360"/>
      <c r="L113" s="3"/>
      <c r="M113" s="3"/>
      <c r="N113" s="3"/>
      <c r="O113" s="3"/>
      <c r="P113" s="3"/>
      <c r="Q113" s="3"/>
      <c r="R113" s="3"/>
      <c r="S113" s="3"/>
      <c r="T113" s="3"/>
      <c r="U113" s="3"/>
      <c r="V113" s="3"/>
      <c r="W113" s="3"/>
      <c r="X113" s="3"/>
      <c r="Y113" s="3"/>
      <c r="Z113" s="3"/>
      <c r="AA113" s="3"/>
      <c r="AB113" s="3"/>
      <c r="AC113" s="3"/>
      <c r="AD113" s="3"/>
      <c r="AE113" s="3"/>
      <c r="AF113" s="3"/>
      <c r="AG113" s="3"/>
      <c r="AH113" s="3"/>
    </row>
    <row r="114" spans="2:34" s="1" customFormat="1" ht="15" customHeight="1" x14ac:dyDescent="0.15">
      <c r="B114" s="3"/>
      <c r="C114" s="360"/>
      <c r="D114" s="360"/>
      <c r="E114" s="360"/>
      <c r="F114" s="360"/>
      <c r="G114" s="360"/>
      <c r="H114" s="360"/>
      <c r="I114" s="360"/>
      <c r="J114" s="360"/>
      <c r="K114" s="360"/>
      <c r="L114" s="3"/>
      <c r="M114" s="3"/>
      <c r="N114" s="3"/>
      <c r="O114" s="3"/>
      <c r="P114" s="3"/>
      <c r="Q114" s="3"/>
      <c r="R114" s="3"/>
      <c r="S114" s="3"/>
      <c r="T114" s="3"/>
      <c r="U114" s="3"/>
      <c r="V114" s="3"/>
      <c r="W114" s="3"/>
      <c r="X114" s="3"/>
      <c r="Y114" s="3"/>
      <c r="Z114" s="3"/>
      <c r="AA114" s="3"/>
      <c r="AB114" s="3"/>
      <c r="AC114" s="3"/>
      <c r="AD114" s="3"/>
      <c r="AE114" s="3"/>
      <c r="AF114" s="3"/>
      <c r="AG114" s="3"/>
      <c r="AH114" s="3"/>
    </row>
    <row r="115" spans="2:34" s="1" customFormat="1" ht="15" customHeight="1" x14ac:dyDescent="0.15">
      <c r="B115" s="3"/>
      <c r="C115" s="360"/>
      <c r="D115" s="360"/>
      <c r="E115" s="360"/>
      <c r="F115" s="360"/>
      <c r="G115" s="360"/>
      <c r="H115" s="360"/>
      <c r="I115" s="360"/>
      <c r="J115" s="360"/>
      <c r="K115" s="360"/>
      <c r="L115" s="3"/>
      <c r="M115" s="3"/>
      <c r="N115" s="3"/>
      <c r="O115" s="3"/>
      <c r="P115" s="3"/>
      <c r="Q115" s="3"/>
      <c r="R115" s="3"/>
      <c r="S115" s="3"/>
      <c r="T115" s="3"/>
      <c r="U115" s="3"/>
      <c r="V115" s="3"/>
      <c r="W115" s="3"/>
      <c r="X115" s="3"/>
      <c r="Y115" s="3"/>
      <c r="Z115" s="3"/>
      <c r="AA115" s="3"/>
      <c r="AB115" s="3"/>
      <c r="AC115" s="3"/>
      <c r="AD115" s="3"/>
      <c r="AE115" s="3"/>
      <c r="AF115" s="3"/>
      <c r="AG115" s="3"/>
      <c r="AH115" s="3"/>
    </row>
    <row r="116" spans="2:34" s="1" customFormat="1" ht="15" customHeight="1" x14ac:dyDescent="0.15">
      <c r="B116" s="3"/>
      <c r="C116" s="360"/>
      <c r="D116" s="360"/>
      <c r="E116" s="360"/>
      <c r="F116" s="360"/>
      <c r="G116" s="360"/>
      <c r="H116" s="360"/>
      <c r="I116" s="360"/>
      <c r="J116" s="360"/>
      <c r="K116" s="360"/>
      <c r="L116" s="3"/>
      <c r="M116" s="3"/>
      <c r="N116" s="3"/>
      <c r="O116" s="3"/>
      <c r="P116" s="3"/>
      <c r="Q116" s="3"/>
      <c r="R116" s="3"/>
      <c r="S116" s="3"/>
      <c r="T116" s="3"/>
      <c r="U116" s="3"/>
      <c r="V116" s="3"/>
      <c r="W116" s="3"/>
      <c r="X116" s="3"/>
      <c r="Y116" s="3"/>
      <c r="Z116" s="3"/>
      <c r="AA116" s="3"/>
      <c r="AB116" s="3"/>
      <c r="AC116" s="3"/>
      <c r="AD116" s="3"/>
      <c r="AE116" s="3"/>
      <c r="AF116" s="3"/>
      <c r="AG116" s="3"/>
      <c r="AH116" s="3"/>
    </row>
    <row r="117" spans="2:34" s="1" customFormat="1" ht="15" customHeight="1" x14ac:dyDescent="0.15">
      <c r="B117" s="3"/>
      <c r="C117" s="360"/>
      <c r="D117" s="360"/>
      <c r="E117" s="360"/>
      <c r="F117" s="360"/>
      <c r="G117" s="360"/>
      <c r="H117" s="360"/>
      <c r="I117" s="360"/>
      <c r="J117" s="360"/>
      <c r="K117" s="360"/>
      <c r="L117" s="3"/>
      <c r="M117" s="3"/>
      <c r="N117" s="3"/>
      <c r="O117" s="3"/>
      <c r="P117" s="3"/>
      <c r="Q117" s="3"/>
      <c r="R117" s="3"/>
      <c r="S117" s="3"/>
      <c r="T117" s="3"/>
      <c r="U117" s="3"/>
      <c r="V117" s="3"/>
      <c r="W117" s="3"/>
      <c r="X117" s="3"/>
      <c r="Y117" s="3"/>
      <c r="Z117" s="3"/>
      <c r="AA117" s="3"/>
      <c r="AB117" s="3"/>
      <c r="AC117" s="3"/>
      <c r="AD117" s="3"/>
      <c r="AE117" s="3"/>
      <c r="AF117" s="3"/>
      <c r="AG117" s="3"/>
      <c r="AH117" s="3"/>
    </row>
    <row r="118" spans="2:34" s="1" customFormat="1" ht="15" customHeight="1" x14ac:dyDescent="0.15">
      <c r="B118" s="3"/>
      <c r="C118" s="360"/>
      <c r="D118" s="360"/>
      <c r="E118" s="360"/>
      <c r="F118" s="360"/>
      <c r="G118" s="360"/>
      <c r="H118" s="360"/>
      <c r="I118" s="360"/>
      <c r="J118" s="360"/>
      <c r="K118" s="360"/>
      <c r="L118" s="3"/>
      <c r="M118" s="3"/>
      <c r="N118" s="3"/>
      <c r="O118" s="3"/>
      <c r="P118" s="3"/>
      <c r="Q118" s="3"/>
      <c r="R118" s="3"/>
      <c r="S118" s="3"/>
      <c r="T118" s="3"/>
      <c r="U118" s="3"/>
      <c r="V118" s="3"/>
      <c r="W118" s="3"/>
      <c r="X118" s="3"/>
      <c r="Y118" s="3"/>
      <c r="Z118" s="3"/>
      <c r="AA118" s="3"/>
      <c r="AB118" s="3"/>
      <c r="AC118" s="3"/>
      <c r="AD118" s="3"/>
      <c r="AE118" s="3"/>
      <c r="AF118" s="3"/>
      <c r="AG118" s="3"/>
      <c r="AH118" s="3"/>
    </row>
    <row r="119" spans="2:34" s="1" customFormat="1" ht="15" customHeight="1" x14ac:dyDescent="0.15">
      <c r="B119" s="3"/>
      <c r="C119" s="360"/>
      <c r="D119" s="360"/>
      <c r="E119" s="360"/>
      <c r="F119" s="360"/>
      <c r="G119" s="360"/>
      <c r="H119" s="360"/>
      <c r="I119" s="360"/>
      <c r="J119" s="360"/>
      <c r="K119" s="360"/>
      <c r="L119" s="3"/>
      <c r="M119" s="3"/>
      <c r="N119" s="3"/>
      <c r="O119" s="3"/>
      <c r="P119" s="3"/>
      <c r="Q119" s="3"/>
      <c r="R119" s="3"/>
      <c r="S119" s="3"/>
      <c r="T119" s="3"/>
      <c r="U119" s="3"/>
      <c r="V119" s="3"/>
      <c r="W119" s="3"/>
      <c r="X119" s="3"/>
      <c r="Y119" s="3"/>
      <c r="Z119" s="3"/>
      <c r="AA119" s="3"/>
      <c r="AB119" s="3"/>
      <c r="AC119" s="3"/>
      <c r="AD119" s="3"/>
      <c r="AE119" s="3"/>
      <c r="AF119" s="3"/>
      <c r="AG119" s="3"/>
      <c r="AH119" s="3"/>
    </row>
    <row r="120" spans="2:34" s="1" customFormat="1" ht="15" customHeight="1" x14ac:dyDescent="0.15">
      <c r="B120" s="3"/>
      <c r="C120" s="360"/>
      <c r="D120" s="360"/>
      <c r="E120" s="360"/>
      <c r="F120" s="360"/>
      <c r="G120" s="360"/>
      <c r="H120" s="360"/>
      <c r="I120" s="360"/>
      <c r="J120" s="360"/>
      <c r="K120" s="360"/>
      <c r="L120" s="3"/>
      <c r="M120" s="3"/>
      <c r="N120" s="3"/>
      <c r="O120" s="3"/>
      <c r="P120" s="3"/>
      <c r="Q120" s="3"/>
      <c r="R120" s="3"/>
      <c r="S120" s="3"/>
      <c r="T120" s="3"/>
      <c r="U120" s="3"/>
      <c r="V120" s="3"/>
      <c r="W120" s="3"/>
      <c r="X120" s="3"/>
      <c r="Y120" s="3"/>
      <c r="Z120" s="3"/>
      <c r="AA120" s="3"/>
      <c r="AB120" s="3"/>
      <c r="AC120" s="3"/>
      <c r="AD120" s="3"/>
      <c r="AE120" s="3"/>
      <c r="AF120" s="3"/>
      <c r="AG120" s="3"/>
      <c r="AH120" s="3"/>
    </row>
    <row r="121" spans="2:34" s="1" customFormat="1" ht="15" customHeight="1" x14ac:dyDescent="0.15">
      <c r="B121" s="3"/>
      <c r="C121" s="360"/>
      <c r="D121" s="360"/>
      <c r="E121" s="360"/>
      <c r="F121" s="360"/>
      <c r="G121" s="360"/>
      <c r="H121" s="360"/>
      <c r="I121" s="360"/>
      <c r="J121" s="360"/>
      <c r="K121" s="360"/>
      <c r="L121" s="3"/>
      <c r="M121" s="3"/>
      <c r="N121" s="3"/>
      <c r="O121" s="3"/>
      <c r="P121" s="3"/>
      <c r="Q121" s="3"/>
      <c r="R121" s="3"/>
      <c r="S121" s="3"/>
      <c r="T121" s="3"/>
      <c r="U121" s="3"/>
      <c r="V121" s="3"/>
      <c r="W121" s="3"/>
      <c r="X121" s="3"/>
      <c r="Y121" s="3"/>
      <c r="Z121" s="3"/>
      <c r="AA121" s="3"/>
      <c r="AB121" s="3"/>
      <c r="AC121" s="3"/>
      <c r="AD121" s="3"/>
      <c r="AE121" s="3"/>
      <c r="AF121" s="3"/>
      <c r="AG121" s="3"/>
      <c r="AH121" s="3"/>
    </row>
    <row r="122" spans="2:34" s="1" customFormat="1" ht="15" customHeight="1" x14ac:dyDescent="0.15">
      <c r="B122" s="3"/>
      <c r="C122" s="360"/>
      <c r="D122" s="360"/>
      <c r="E122" s="360"/>
      <c r="F122" s="360"/>
      <c r="G122" s="360"/>
      <c r="H122" s="360"/>
      <c r="I122" s="360"/>
      <c r="J122" s="360"/>
      <c r="K122" s="360"/>
      <c r="L122" s="3"/>
      <c r="M122" s="3"/>
      <c r="N122" s="3"/>
      <c r="O122" s="3"/>
      <c r="P122" s="3"/>
      <c r="Q122" s="3"/>
      <c r="R122" s="3"/>
      <c r="S122" s="3"/>
      <c r="T122" s="3"/>
      <c r="U122" s="3"/>
      <c r="V122" s="3"/>
      <c r="W122" s="3"/>
      <c r="X122" s="3"/>
      <c r="Y122" s="3"/>
      <c r="Z122" s="3"/>
      <c r="AA122" s="3"/>
      <c r="AB122" s="3"/>
      <c r="AC122" s="3"/>
      <c r="AD122" s="3"/>
      <c r="AE122" s="3"/>
      <c r="AF122" s="3"/>
      <c r="AG122" s="3"/>
      <c r="AH122" s="3"/>
    </row>
    <row r="123" spans="2:34" s="1" customFormat="1" ht="15" customHeight="1" x14ac:dyDescent="0.15">
      <c r="B123" s="3"/>
      <c r="C123" s="360"/>
      <c r="D123" s="360"/>
      <c r="E123" s="360"/>
      <c r="F123" s="360"/>
      <c r="G123" s="360"/>
      <c r="H123" s="360"/>
      <c r="I123" s="360"/>
      <c r="J123" s="360"/>
      <c r="K123" s="360"/>
      <c r="L123" s="3"/>
      <c r="M123" s="3"/>
      <c r="N123" s="3"/>
      <c r="O123" s="3"/>
      <c r="P123" s="3"/>
      <c r="Q123" s="3"/>
      <c r="R123" s="3"/>
      <c r="S123" s="3"/>
      <c r="T123" s="3"/>
      <c r="U123" s="3"/>
      <c r="V123" s="3"/>
      <c r="W123" s="3"/>
      <c r="X123" s="3"/>
      <c r="Y123" s="3"/>
      <c r="Z123" s="3"/>
      <c r="AA123" s="3"/>
      <c r="AB123" s="3"/>
      <c r="AC123" s="3"/>
      <c r="AD123" s="3"/>
      <c r="AE123" s="3"/>
      <c r="AF123" s="3"/>
      <c r="AG123" s="3"/>
      <c r="AH123" s="3"/>
    </row>
    <row r="124" spans="2:34" s="1" customFormat="1" ht="15" customHeight="1" x14ac:dyDescent="0.15">
      <c r="B124" s="3"/>
      <c r="C124" s="360"/>
      <c r="D124" s="360"/>
      <c r="E124" s="360"/>
      <c r="F124" s="360"/>
      <c r="G124" s="360"/>
      <c r="H124" s="360"/>
      <c r="I124" s="360"/>
      <c r="J124" s="360"/>
      <c r="K124" s="360"/>
      <c r="L124" s="3"/>
      <c r="M124" s="3"/>
      <c r="N124" s="3"/>
      <c r="O124" s="3"/>
      <c r="P124" s="3"/>
      <c r="Q124" s="3"/>
      <c r="R124" s="3"/>
      <c r="S124" s="3"/>
      <c r="T124" s="3"/>
      <c r="U124" s="3"/>
      <c r="V124" s="3"/>
      <c r="W124" s="3"/>
      <c r="X124" s="3"/>
      <c r="Y124" s="3"/>
      <c r="Z124" s="3"/>
      <c r="AA124" s="3"/>
      <c r="AB124" s="3"/>
      <c r="AC124" s="3"/>
      <c r="AD124" s="3"/>
      <c r="AE124" s="3"/>
      <c r="AF124" s="3"/>
      <c r="AG124" s="3"/>
      <c r="AH124" s="3"/>
    </row>
    <row r="125" spans="2:34" s="1" customFormat="1" ht="15" customHeight="1" x14ac:dyDescent="0.15">
      <c r="B125" s="3"/>
      <c r="C125" s="360"/>
      <c r="D125" s="360"/>
      <c r="E125" s="360"/>
      <c r="F125" s="360"/>
      <c r="G125" s="360"/>
      <c r="H125" s="360"/>
      <c r="I125" s="360"/>
      <c r="J125" s="360"/>
      <c r="K125" s="360"/>
      <c r="L125" s="3"/>
      <c r="M125" s="3"/>
      <c r="N125" s="3"/>
      <c r="O125" s="3"/>
      <c r="P125" s="3"/>
      <c r="Q125" s="3"/>
      <c r="R125" s="3"/>
      <c r="S125" s="3"/>
      <c r="T125" s="3"/>
      <c r="U125" s="3"/>
      <c r="V125" s="3"/>
      <c r="W125" s="3"/>
      <c r="X125" s="3"/>
      <c r="Y125" s="3"/>
      <c r="Z125" s="3"/>
      <c r="AA125" s="3"/>
      <c r="AB125" s="3"/>
      <c r="AC125" s="3"/>
      <c r="AD125" s="3"/>
      <c r="AE125" s="3"/>
      <c r="AF125" s="3"/>
      <c r="AG125" s="3"/>
      <c r="AH125" s="3"/>
    </row>
    <row r="126" spans="2:34" s="1" customFormat="1" ht="15" customHeight="1" x14ac:dyDescent="0.15">
      <c r="B126" s="3"/>
      <c r="C126" s="360"/>
      <c r="D126" s="360"/>
      <c r="E126" s="360"/>
      <c r="F126" s="360"/>
      <c r="G126" s="360"/>
      <c r="H126" s="360"/>
      <c r="I126" s="360"/>
      <c r="J126" s="360"/>
      <c r="K126" s="360"/>
      <c r="L126" s="3"/>
      <c r="M126" s="3"/>
      <c r="N126" s="3"/>
      <c r="O126" s="3"/>
      <c r="P126" s="3"/>
      <c r="Q126" s="3"/>
      <c r="R126" s="3"/>
      <c r="S126" s="3"/>
      <c r="T126" s="3"/>
      <c r="U126" s="3"/>
      <c r="V126" s="3"/>
      <c r="W126" s="3"/>
      <c r="X126" s="3"/>
      <c r="Y126" s="3"/>
      <c r="Z126" s="3"/>
      <c r="AA126" s="3"/>
      <c r="AB126" s="3"/>
      <c r="AC126" s="3"/>
      <c r="AD126" s="3"/>
      <c r="AE126" s="3"/>
      <c r="AF126" s="3"/>
      <c r="AG126" s="3"/>
      <c r="AH126" s="3"/>
    </row>
    <row r="127" spans="2:34" s="1" customFormat="1" ht="15" customHeight="1" x14ac:dyDescent="0.15">
      <c r="B127" s="3"/>
      <c r="C127" s="360"/>
      <c r="D127" s="360"/>
      <c r="E127" s="360"/>
      <c r="F127" s="360"/>
      <c r="G127" s="360"/>
      <c r="H127" s="360"/>
      <c r="I127" s="360"/>
      <c r="J127" s="360"/>
      <c r="K127" s="360"/>
      <c r="L127" s="3"/>
      <c r="M127" s="3"/>
      <c r="N127" s="3"/>
      <c r="O127" s="3"/>
      <c r="P127" s="3"/>
      <c r="Q127" s="3"/>
      <c r="R127" s="3"/>
      <c r="S127" s="3"/>
      <c r="T127" s="3"/>
      <c r="U127" s="3"/>
      <c r="V127" s="3"/>
      <c r="W127" s="3"/>
      <c r="X127" s="3"/>
      <c r="Y127" s="3"/>
      <c r="Z127" s="3"/>
      <c r="AA127" s="3"/>
      <c r="AB127" s="3"/>
      <c r="AC127" s="3"/>
      <c r="AD127" s="3"/>
      <c r="AE127" s="3"/>
      <c r="AF127" s="3"/>
      <c r="AG127" s="3"/>
      <c r="AH127" s="3"/>
    </row>
    <row r="128" spans="2:34" s="1" customFormat="1" ht="15" customHeight="1" x14ac:dyDescent="0.15">
      <c r="B128" s="3"/>
      <c r="C128" s="360"/>
      <c r="D128" s="360"/>
      <c r="E128" s="360"/>
      <c r="F128" s="360"/>
      <c r="G128" s="360"/>
      <c r="H128" s="360"/>
      <c r="I128" s="360"/>
      <c r="J128" s="360"/>
      <c r="K128" s="360"/>
      <c r="L128" s="3"/>
      <c r="M128" s="3"/>
      <c r="N128" s="3"/>
      <c r="O128" s="3"/>
      <c r="P128" s="3"/>
      <c r="Q128" s="3"/>
      <c r="R128" s="3"/>
      <c r="S128" s="3"/>
      <c r="T128" s="3"/>
      <c r="U128" s="3"/>
      <c r="V128" s="3"/>
      <c r="W128" s="3"/>
      <c r="X128" s="3"/>
      <c r="Y128" s="3"/>
      <c r="Z128" s="3"/>
      <c r="AA128" s="3"/>
      <c r="AB128" s="3"/>
      <c r="AC128" s="3"/>
      <c r="AD128" s="3"/>
      <c r="AE128" s="3"/>
      <c r="AF128" s="3"/>
      <c r="AG128" s="3"/>
      <c r="AH128" s="3"/>
    </row>
    <row r="129" spans="2:34" s="1" customFormat="1" ht="15" customHeight="1" x14ac:dyDescent="0.15">
      <c r="B129" s="3"/>
      <c r="C129" s="360"/>
      <c r="D129" s="360"/>
      <c r="E129" s="360"/>
      <c r="F129" s="360"/>
      <c r="G129" s="360"/>
      <c r="H129" s="360"/>
      <c r="I129" s="360"/>
      <c r="J129" s="360"/>
      <c r="K129" s="360"/>
      <c r="L129" s="3"/>
      <c r="M129" s="3"/>
      <c r="N129" s="3"/>
      <c r="O129" s="3"/>
      <c r="P129" s="3"/>
      <c r="Q129" s="3"/>
      <c r="R129" s="3"/>
      <c r="S129" s="3"/>
      <c r="T129" s="3"/>
      <c r="U129" s="3"/>
      <c r="V129" s="3"/>
      <c r="W129" s="3"/>
      <c r="X129" s="3"/>
      <c r="Y129" s="3"/>
      <c r="Z129" s="3"/>
      <c r="AA129" s="3"/>
      <c r="AB129" s="3"/>
      <c r="AC129" s="3"/>
      <c r="AD129" s="3"/>
      <c r="AE129" s="3"/>
      <c r="AF129" s="3"/>
      <c r="AG129" s="3"/>
      <c r="AH129" s="3"/>
    </row>
    <row r="130" spans="2:34" s="1" customFormat="1" ht="15" customHeight="1" x14ac:dyDescent="0.15">
      <c r="B130" s="3"/>
      <c r="C130" s="360"/>
      <c r="D130" s="360"/>
      <c r="E130" s="360"/>
      <c r="F130" s="360"/>
      <c r="G130" s="360"/>
      <c r="H130" s="360"/>
      <c r="I130" s="360"/>
      <c r="J130" s="360"/>
      <c r="K130" s="360"/>
      <c r="L130" s="3"/>
      <c r="M130" s="3"/>
      <c r="N130" s="3"/>
      <c r="O130" s="3"/>
      <c r="P130" s="3"/>
      <c r="Q130" s="3"/>
      <c r="R130" s="3"/>
      <c r="S130" s="3"/>
      <c r="T130" s="3"/>
      <c r="U130" s="3"/>
      <c r="V130" s="3"/>
      <c r="W130" s="3"/>
      <c r="X130" s="3"/>
      <c r="Y130" s="3"/>
      <c r="Z130" s="3"/>
      <c r="AA130" s="3"/>
      <c r="AB130" s="3"/>
      <c r="AC130" s="3"/>
      <c r="AD130" s="3"/>
      <c r="AE130" s="3"/>
      <c r="AF130" s="3"/>
      <c r="AG130" s="3"/>
      <c r="AH130" s="3"/>
    </row>
    <row r="131" spans="2:34" s="1" customFormat="1" ht="15" customHeight="1" x14ac:dyDescent="0.15">
      <c r="B131" s="3"/>
      <c r="C131" s="360"/>
      <c r="D131" s="360"/>
      <c r="E131" s="360"/>
      <c r="F131" s="360"/>
      <c r="G131" s="360"/>
      <c r="H131" s="360"/>
      <c r="I131" s="360"/>
      <c r="J131" s="360"/>
      <c r="K131" s="360"/>
      <c r="L131" s="3"/>
      <c r="M131" s="3"/>
      <c r="N131" s="3"/>
      <c r="O131" s="3"/>
      <c r="P131" s="3"/>
      <c r="Q131" s="3"/>
      <c r="R131" s="3"/>
      <c r="S131" s="3"/>
      <c r="T131" s="3"/>
      <c r="U131" s="3"/>
      <c r="V131" s="3"/>
      <c r="W131" s="3"/>
      <c r="X131" s="3"/>
      <c r="Y131" s="3"/>
      <c r="Z131" s="3"/>
      <c r="AA131" s="3"/>
      <c r="AB131" s="3"/>
      <c r="AC131" s="3"/>
      <c r="AD131" s="3"/>
      <c r="AE131" s="3"/>
      <c r="AF131" s="3"/>
      <c r="AG131" s="3"/>
      <c r="AH131" s="3"/>
    </row>
    <row r="132" spans="2:34" s="1" customFormat="1" ht="15" customHeight="1" x14ac:dyDescent="0.15">
      <c r="B132" s="3"/>
      <c r="C132" s="360"/>
      <c r="D132" s="360"/>
      <c r="E132" s="360"/>
      <c r="F132" s="360"/>
      <c r="G132" s="360"/>
      <c r="H132" s="360"/>
      <c r="I132" s="360"/>
      <c r="J132" s="360"/>
      <c r="K132" s="360"/>
      <c r="L132" s="3"/>
      <c r="M132" s="3"/>
      <c r="N132" s="3"/>
      <c r="O132" s="3"/>
      <c r="P132" s="3"/>
      <c r="Q132" s="3"/>
      <c r="R132" s="3"/>
      <c r="S132" s="3"/>
      <c r="T132" s="3"/>
      <c r="U132" s="3"/>
      <c r="V132" s="3"/>
      <c r="W132" s="3"/>
      <c r="X132" s="3"/>
      <c r="Y132" s="3"/>
      <c r="Z132" s="3"/>
      <c r="AA132" s="3"/>
      <c r="AB132" s="3"/>
      <c r="AC132" s="3"/>
      <c r="AD132" s="3"/>
      <c r="AE132" s="3"/>
      <c r="AF132" s="3"/>
      <c r="AG132" s="3"/>
      <c r="AH132" s="3"/>
    </row>
    <row r="133" spans="2:34" s="1" customFormat="1" ht="15" customHeight="1" x14ac:dyDescent="0.15">
      <c r="B133" s="361" t="s">
        <v>131</v>
      </c>
      <c r="C133" s="361"/>
      <c r="D133" s="361"/>
      <c r="E133" s="361"/>
      <c r="F133" s="361"/>
      <c r="G133" s="361"/>
      <c r="H133" s="361"/>
      <c r="I133" s="361"/>
      <c r="J133" s="361"/>
      <c r="K133" s="361"/>
      <c r="L133" s="3"/>
      <c r="M133" s="3"/>
      <c r="N133" s="3"/>
      <c r="O133" s="3"/>
      <c r="P133" s="3"/>
      <c r="Q133" s="3"/>
      <c r="R133" s="3"/>
      <c r="S133" s="3"/>
      <c r="T133" s="3"/>
      <c r="U133" s="3"/>
      <c r="V133" s="3"/>
      <c r="W133" s="3"/>
      <c r="X133" s="3"/>
      <c r="Y133" s="3"/>
      <c r="Z133" s="3"/>
      <c r="AA133" s="3"/>
      <c r="AB133" s="3"/>
      <c r="AC133" s="3"/>
      <c r="AD133" s="3"/>
      <c r="AE133" s="3"/>
      <c r="AF133" s="3"/>
      <c r="AG133" s="3"/>
      <c r="AH133" s="3"/>
    </row>
    <row r="134" spans="2:34" s="1" customFormat="1" ht="15" customHeight="1" x14ac:dyDescent="0.15">
      <c r="B134" s="3"/>
      <c r="C134" s="360" t="s">
        <v>588</v>
      </c>
      <c r="D134" s="360"/>
      <c r="E134" s="360"/>
      <c r="F134" s="360"/>
      <c r="G134" s="360"/>
      <c r="H134" s="360"/>
      <c r="I134" s="360"/>
      <c r="J134" s="360"/>
      <c r="K134" s="360"/>
      <c r="L134" s="3"/>
      <c r="M134" s="3"/>
      <c r="N134" s="3"/>
      <c r="O134" s="3"/>
      <c r="P134" s="3"/>
      <c r="Q134" s="3"/>
      <c r="R134" s="3"/>
      <c r="S134" s="3"/>
      <c r="T134" s="3"/>
      <c r="U134" s="3"/>
      <c r="V134" s="3"/>
      <c r="W134" s="3"/>
      <c r="X134" s="3"/>
      <c r="Y134" s="3"/>
      <c r="Z134" s="3"/>
      <c r="AA134" s="3"/>
      <c r="AB134" s="3"/>
      <c r="AC134" s="3"/>
      <c r="AD134" s="3"/>
      <c r="AE134" s="3"/>
      <c r="AF134" s="3"/>
      <c r="AG134" s="3"/>
      <c r="AH134" s="3"/>
    </row>
    <row r="135" spans="2:34" x14ac:dyDescent="0.15">
      <c r="C135" s="360"/>
      <c r="D135" s="360"/>
      <c r="E135" s="360"/>
      <c r="F135" s="360"/>
      <c r="G135" s="360"/>
      <c r="H135" s="360"/>
      <c r="I135" s="360"/>
      <c r="J135" s="360"/>
      <c r="K135" s="360"/>
    </row>
    <row r="136" spans="2:34" x14ac:dyDescent="0.15">
      <c r="C136" s="360"/>
      <c r="D136" s="360"/>
      <c r="E136" s="360"/>
      <c r="F136" s="360"/>
      <c r="G136" s="360"/>
      <c r="H136" s="360"/>
      <c r="I136" s="360"/>
      <c r="J136" s="360"/>
      <c r="K136" s="360"/>
    </row>
    <row r="137" spans="2:34" x14ac:dyDescent="0.15">
      <c r="C137" s="360"/>
      <c r="D137" s="360"/>
      <c r="E137" s="360"/>
      <c r="F137" s="360"/>
      <c r="G137" s="360"/>
      <c r="H137" s="360"/>
      <c r="I137" s="360"/>
      <c r="J137" s="360"/>
      <c r="K137" s="360"/>
    </row>
    <row r="138" spans="2:34" x14ac:dyDescent="0.15">
      <c r="C138" s="360"/>
      <c r="D138" s="360"/>
      <c r="E138" s="360"/>
      <c r="F138" s="360"/>
      <c r="G138" s="360"/>
      <c r="H138" s="360"/>
      <c r="I138" s="360"/>
      <c r="J138" s="360"/>
      <c r="K138" s="360"/>
    </row>
    <row r="139" spans="2:34" x14ac:dyDescent="0.15">
      <c r="C139" s="360"/>
      <c r="D139" s="360"/>
      <c r="E139" s="360"/>
      <c r="F139" s="360"/>
      <c r="G139" s="360"/>
      <c r="H139" s="360"/>
      <c r="I139" s="360"/>
      <c r="J139" s="360"/>
      <c r="K139" s="360"/>
    </row>
    <row r="140" spans="2:34" x14ac:dyDescent="0.15">
      <c r="C140" s="360"/>
      <c r="D140" s="360"/>
      <c r="E140" s="360"/>
      <c r="F140" s="360"/>
      <c r="G140" s="360"/>
      <c r="H140" s="360"/>
      <c r="I140" s="360"/>
      <c r="J140" s="360"/>
      <c r="K140" s="360"/>
    </row>
    <row r="141" spans="2:34" x14ac:dyDescent="0.15">
      <c r="C141" s="360"/>
      <c r="D141" s="360"/>
      <c r="E141" s="360"/>
      <c r="F141" s="360"/>
      <c r="G141" s="360"/>
      <c r="H141" s="360"/>
      <c r="I141" s="360"/>
      <c r="J141" s="360"/>
      <c r="K141" s="360"/>
    </row>
    <row r="142" spans="2:34" x14ac:dyDescent="0.15">
      <c r="C142" s="360"/>
      <c r="D142" s="360"/>
      <c r="E142" s="360"/>
      <c r="F142" s="360"/>
      <c r="G142" s="360"/>
      <c r="H142" s="360"/>
      <c r="I142" s="360"/>
      <c r="J142" s="360"/>
      <c r="K142" s="360"/>
    </row>
    <row r="143" spans="2:34" x14ac:dyDescent="0.15">
      <c r="C143" s="360"/>
      <c r="D143" s="360"/>
      <c r="E143" s="360"/>
      <c r="F143" s="360"/>
      <c r="G143" s="360"/>
      <c r="H143" s="360"/>
      <c r="I143" s="360"/>
      <c r="J143" s="360"/>
      <c r="K143" s="360"/>
    </row>
    <row r="144" spans="2:34" x14ac:dyDescent="0.15">
      <c r="C144" s="360"/>
      <c r="D144" s="360"/>
      <c r="E144" s="360"/>
      <c r="F144" s="360"/>
      <c r="G144" s="360"/>
      <c r="H144" s="360"/>
      <c r="I144" s="360"/>
      <c r="J144" s="360"/>
      <c r="K144" s="360"/>
    </row>
    <row r="145" spans="3:11" x14ac:dyDescent="0.15">
      <c r="C145" s="360"/>
      <c r="D145" s="360"/>
      <c r="E145" s="360"/>
      <c r="F145" s="360"/>
      <c r="G145" s="360"/>
      <c r="H145" s="360"/>
      <c r="I145" s="360"/>
      <c r="J145" s="360"/>
      <c r="K145" s="360"/>
    </row>
    <row r="146" spans="3:11" x14ac:dyDescent="0.15">
      <c r="C146" s="360"/>
      <c r="D146" s="360"/>
      <c r="E146" s="360"/>
      <c r="F146" s="360"/>
      <c r="G146" s="360"/>
      <c r="H146" s="360"/>
      <c r="I146" s="360"/>
      <c r="J146" s="360"/>
      <c r="K146" s="360"/>
    </row>
    <row r="147" spans="3:11" x14ac:dyDescent="0.15">
      <c r="C147" s="360"/>
      <c r="D147" s="360"/>
      <c r="E147" s="360"/>
      <c r="F147" s="360"/>
      <c r="G147" s="360"/>
      <c r="H147" s="360"/>
      <c r="I147" s="360"/>
      <c r="J147" s="360"/>
      <c r="K147" s="360"/>
    </row>
    <row r="148" spans="3:11" x14ac:dyDescent="0.15">
      <c r="C148" s="360"/>
      <c r="D148" s="360"/>
      <c r="E148" s="360"/>
      <c r="F148" s="360"/>
      <c r="G148" s="360"/>
      <c r="H148" s="360"/>
      <c r="I148" s="360"/>
      <c r="J148" s="360"/>
      <c r="K148" s="360"/>
    </row>
    <row r="149" spans="3:11" x14ac:dyDescent="0.15">
      <c r="C149" s="360"/>
      <c r="D149" s="360"/>
      <c r="E149" s="360"/>
      <c r="F149" s="360"/>
      <c r="G149" s="360"/>
      <c r="H149" s="360"/>
      <c r="I149" s="360"/>
      <c r="J149" s="360"/>
      <c r="K149" s="360"/>
    </row>
    <row r="150" spans="3:11" x14ac:dyDescent="0.15">
      <c r="C150" s="360"/>
      <c r="D150" s="360"/>
      <c r="E150" s="360"/>
      <c r="F150" s="360"/>
      <c r="G150" s="360"/>
      <c r="H150" s="360"/>
      <c r="I150" s="360"/>
      <c r="J150" s="360"/>
      <c r="K150" s="360"/>
    </row>
    <row r="151" spans="3:11" x14ac:dyDescent="0.15">
      <c r="C151" s="360"/>
      <c r="D151" s="360"/>
      <c r="E151" s="360"/>
      <c r="F151" s="360"/>
      <c r="G151" s="360"/>
      <c r="H151" s="360"/>
      <c r="I151" s="360"/>
      <c r="J151" s="360"/>
      <c r="K151" s="360"/>
    </row>
    <row r="152" spans="3:11" x14ac:dyDescent="0.15">
      <c r="C152" s="360"/>
      <c r="D152" s="360"/>
      <c r="E152" s="360"/>
      <c r="F152" s="360"/>
      <c r="G152" s="360"/>
      <c r="H152" s="360"/>
      <c r="I152" s="360"/>
      <c r="J152" s="360"/>
      <c r="K152" s="360"/>
    </row>
    <row r="153" spans="3:11" x14ac:dyDescent="0.15">
      <c r="C153" s="360"/>
      <c r="D153" s="360"/>
      <c r="E153" s="360"/>
      <c r="F153" s="360"/>
      <c r="G153" s="360"/>
      <c r="H153" s="360"/>
      <c r="I153" s="360"/>
      <c r="J153" s="360"/>
      <c r="K153" s="360"/>
    </row>
    <row r="154" spans="3:11" x14ac:dyDescent="0.15">
      <c r="C154" s="360"/>
      <c r="D154" s="360"/>
      <c r="E154" s="360"/>
      <c r="F154" s="360"/>
      <c r="G154" s="360"/>
      <c r="H154" s="360"/>
      <c r="I154" s="360"/>
      <c r="J154" s="360"/>
      <c r="K154" s="360"/>
    </row>
    <row r="155" spans="3:11" x14ac:dyDescent="0.15">
      <c r="C155" s="360"/>
      <c r="D155" s="360"/>
      <c r="E155" s="360"/>
      <c r="F155" s="360"/>
      <c r="G155" s="360"/>
      <c r="H155" s="360"/>
      <c r="I155" s="360"/>
      <c r="J155" s="360"/>
      <c r="K155" s="360"/>
    </row>
    <row r="156" spans="3:11" x14ac:dyDescent="0.15">
      <c r="C156" s="360"/>
      <c r="D156" s="360"/>
      <c r="E156" s="360"/>
      <c r="F156" s="360"/>
      <c r="G156" s="360"/>
      <c r="H156" s="360"/>
      <c r="I156" s="360"/>
      <c r="J156" s="360"/>
      <c r="K156" s="360"/>
    </row>
    <row r="157" spans="3:11" x14ac:dyDescent="0.15">
      <c r="C157" s="360"/>
      <c r="D157" s="360"/>
      <c r="E157" s="360"/>
      <c r="F157" s="360"/>
      <c r="G157" s="360"/>
      <c r="H157" s="360"/>
      <c r="I157" s="360"/>
      <c r="J157" s="360"/>
      <c r="K157" s="360"/>
    </row>
    <row r="158" spans="3:11" x14ac:dyDescent="0.15">
      <c r="C158" s="360"/>
      <c r="D158" s="360"/>
      <c r="E158" s="360"/>
      <c r="F158" s="360"/>
      <c r="G158" s="360"/>
      <c r="H158" s="360"/>
      <c r="I158" s="360"/>
      <c r="J158" s="360"/>
      <c r="K158" s="360"/>
    </row>
    <row r="159" spans="3:11" x14ac:dyDescent="0.15">
      <c r="C159" s="360"/>
      <c r="D159" s="360"/>
      <c r="E159" s="360"/>
      <c r="F159" s="360"/>
      <c r="G159" s="360"/>
      <c r="H159" s="360"/>
      <c r="I159" s="360"/>
      <c r="J159" s="360"/>
      <c r="K159" s="360"/>
    </row>
    <row r="160" spans="3:11" x14ac:dyDescent="0.15">
      <c r="C160" s="360"/>
      <c r="D160" s="360"/>
      <c r="E160" s="360"/>
      <c r="F160" s="360"/>
      <c r="G160" s="360"/>
      <c r="H160" s="360"/>
      <c r="I160" s="360"/>
      <c r="J160" s="360"/>
      <c r="K160" s="360"/>
    </row>
    <row r="161" spans="3:11" x14ac:dyDescent="0.15">
      <c r="C161" s="360"/>
      <c r="D161" s="360"/>
      <c r="E161" s="360"/>
      <c r="F161" s="360"/>
      <c r="G161" s="360"/>
      <c r="H161" s="360"/>
      <c r="I161" s="360"/>
      <c r="J161" s="360"/>
      <c r="K161" s="360"/>
    </row>
    <row r="162" spans="3:11" x14ac:dyDescent="0.15">
      <c r="C162" s="360"/>
      <c r="D162" s="360"/>
      <c r="E162" s="360"/>
      <c r="F162" s="360"/>
      <c r="G162" s="360"/>
      <c r="H162" s="360"/>
      <c r="I162" s="360"/>
      <c r="J162" s="360"/>
      <c r="K162" s="360"/>
    </row>
    <row r="163" spans="3:11" x14ac:dyDescent="0.15">
      <c r="C163" s="360"/>
      <c r="D163" s="360"/>
      <c r="E163" s="360"/>
      <c r="F163" s="360"/>
      <c r="G163" s="360"/>
      <c r="H163" s="360"/>
      <c r="I163" s="360"/>
      <c r="J163" s="360"/>
      <c r="K163" s="360"/>
    </row>
    <row r="164" spans="3:11" x14ac:dyDescent="0.15">
      <c r="C164" s="360"/>
      <c r="D164" s="360"/>
      <c r="E164" s="360"/>
      <c r="F164" s="360"/>
      <c r="G164" s="360"/>
      <c r="H164" s="360"/>
      <c r="I164" s="360"/>
      <c r="J164" s="360"/>
      <c r="K164" s="360"/>
    </row>
    <row r="165" spans="3:11" x14ac:dyDescent="0.15">
      <c r="C165" s="360"/>
      <c r="D165" s="360"/>
      <c r="E165" s="360"/>
      <c r="F165" s="360"/>
      <c r="G165" s="360"/>
      <c r="H165" s="360"/>
      <c r="I165" s="360"/>
      <c r="J165" s="360"/>
      <c r="K165" s="360"/>
    </row>
    <row r="166" spans="3:11" x14ac:dyDescent="0.15">
      <c r="C166" s="360"/>
      <c r="D166" s="360"/>
      <c r="E166" s="360"/>
      <c r="F166" s="360"/>
      <c r="G166" s="360"/>
      <c r="H166" s="360"/>
      <c r="I166" s="360"/>
      <c r="J166" s="360"/>
      <c r="K166" s="360"/>
    </row>
    <row r="167" spans="3:11" x14ac:dyDescent="0.15">
      <c r="C167" s="360"/>
      <c r="D167" s="360"/>
      <c r="E167" s="360"/>
      <c r="F167" s="360"/>
      <c r="G167" s="360"/>
      <c r="H167" s="360"/>
      <c r="I167" s="360"/>
      <c r="J167" s="360"/>
      <c r="K167" s="360"/>
    </row>
    <row r="168" spans="3:11" x14ac:dyDescent="0.15">
      <c r="C168" s="360"/>
      <c r="D168" s="360"/>
      <c r="E168" s="360"/>
      <c r="F168" s="360"/>
      <c r="G168" s="360"/>
      <c r="H168" s="360"/>
      <c r="I168" s="360"/>
      <c r="J168" s="360"/>
      <c r="K168" s="360"/>
    </row>
    <row r="169" spans="3:11" x14ac:dyDescent="0.15">
      <c r="C169" s="360"/>
      <c r="D169" s="360"/>
      <c r="E169" s="360"/>
      <c r="F169" s="360"/>
      <c r="G169" s="360"/>
      <c r="H169" s="360"/>
      <c r="I169" s="360"/>
      <c r="J169" s="360"/>
      <c r="K169" s="360"/>
    </row>
    <row r="170" spans="3:11" x14ac:dyDescent="0.15">
      <c r="C170" s="360"/>
      <c r="D170" s="360"/>
      <c r="E170" s="360"/>
      <c r="F170" s="360"/>
      <c r="G170" s="360"/>
      <c r="H170" s="360"/>
      <c r="I170" s="360"/>
      <c r="J170" s="360"/>
      <c r="K170" s="360"/>
    </row>
    <row r="171" spans="3:11" x14ac:dyDescent="0.15">
      <c r="C171" s="360"/>
      <c r="D171" s="360"/>
      <c r="E171" s="360"/>
      <c r="F171" s="360"/>
      <c r="G171" s="360"/>
      <c r="H171" s="360"/>
      <c r="I171" s="360"/>
      <c r="J171" s="360"/>
      <c r="K171" s="360"/>
    </row>
    <row r="172" spans="3:11" x14ac:dyDescent="0.15">
      <c r="C172" s="360"/>
      <c r="D172" s="360"/>
      <c r="E172" s="360"/>
      <c r="F172" s="360"/>
      <c r="G172" s="360"/>
      <c r="H172" s="360"/>
      <c r="I172" s="360"/>
      <c r="J172" s="360"/>
      <c r="K172" s="360"/>
    </row>
    <row r="173" spans="3:11" x14ac:dyDescent="0.15">
      <c r="C173" s="360"/>
      <c r="D173" s="360"/>
      <c r="E173" s="360"/>
      <c r="F173" s="360"/>
      <c r="G173" s="360"/>
      <c r="H173" s="360"/>
      <c r="I173" s="360"/>
      <c r="J173" s="360"/>
      <c r="K173" s="360"/>
    </row>
    <row r="174" spans="3:11" x14ac:dyDescent="0.15">
      <c r="C174" s="360"/>
      <c r="D174" s="360"/>
      <c r="E174" s="360"/>
      <c r="F174" s="360"/>
      <c r="G174" s="360"/>
      <c r="H174" s="360"/>
      <c r="I174" s="360"/>
      <c r="J174" s="360"/>
      <c r="K174" s="360"/>
    </row>
    <row r="175" spans="3:11" x14ac:dyDescent="0.15">
      <c r="C175" s="360"/>
      <c r="D175" s="360"/>
      <c r="E175" s="360"/>
      <c r="F175" s="360"/>
      <c r="G175" s="360"/>
      <c r="H175" s="360"/>
      <c r="I175" s="360"/>
      <c r="J175" s="360"/>
      <c r="K175" s="360"/>
    </row>
    <row r="176" spans="3:11" x14ac:dyDescent="0.15">
      <c r="C176" s="360"/>
      <c r="D176" s="360"/>
      <c r="E176" s="360"/>
      <c r="F176" s="360"/>
      <c r="G176" s="360"/>
      <c r="H176" s="360"/>
      <c r="I176" s="360"/>
      <c r="J176" s="360"/>
      <c r="K176" s="360"/>
    </row>
  </sheetData>
  <sheetProtection sheet="1"/>
  <mergeCells count="8">
    <mergeCell ref="C101:K132"/>
    <mergeCell ref="B133:K133"/>
    <mergeCell ref="C134:K176"/>
    <mergeCell ref="B1:K1"/>
    <mergeCell ref="C4:K8"/>
    <mergeCell ref="C10:K35"/>
    <mergeCell ref="C37:K86"/>
    <mergeCell ref="C88:K99"/>
  </mergeCells>
  <phoneticPr fontId="3"/>
  <printOptions horizontalCentered="1"/>
  <pageMargins left="0.59055118110236227" right="0.59055118110236227" top="0.59055118110236227" bottom="0.19685039370078741" header="0" footer="0"/>
  <pageSetup paperSize="9" fitToHeight="0" orientation="portrait" r:id="rId1"/>
  <rowBreaks count="3" manualBreakCount="3">
    <brk id="44" min="1" max="10" man="1"/>
    <brk id="99" min="1" max="10" man="1"/>
    <brk id="158" min="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G207"/>
  <sheetViews>
    <sheetView showGridLines="0" workbookViewId="0"/>
  </sheetViews>
  <sheetFormatPr defaultColWidth="9" defaultRowHeight="18.75" customHeight="1" x14ac:dyDescent="0.15"/>
  <cols>
    <col min="1" max="1" width="2.5" style="3" customWidth="1"/>
    <col min="2" max="2" width="4.375" style="9" customWidth="1"/>
    <col min="3" max="3" width="12.625" style="9" customWidth="1"/>
    <col min="4" max="4" width="20" style="87" customWidth="1"/>
    <col min="5" max="5" width="20.125" style="87" customWidth="1"/>
    <col min="6" max="6" width="50" style="87" customWidth="1"/>
    <col min="7" max="7" width="2.5" style="3" customWidth="1"/>
    <col min="8" max="16384" width="9" style="3"/>
  </cols>
  <sheetData>
    <row r="1" spans="2:7" ht="18.75" customHeight="1" x14ac:dyDescent="0.15">
      <c r="B1" s="362" t="s">
        <v>284</v>
      </c>
      <c r="C1" s="362"/>
      <c r="D1" s="362"/>
      <c r="E1" s="362"/>
      <c r="F1" s="362"/>
    </row>
    <row r="2" spans="2:7" ht="13.5" x14ac:dyDescent="0.15">
      <c r="B2" s="3"/>
      <c r="C2" s="3"/>
      <c r="D2" s="1"/>
      <c r="E2" s="1"/>
      <c r="F2" s="1"/>
    </row>
    <row r="3" spans="2:7" s="1" customFormat="1" ht="18.75" customHeight="1" x14ac:dyDescent="0.15">
      <c r="B3" s="374" t="s">
        <v>584</v>
      </c>
      <c r="C3" s="374"/>
      <c r="D3" s="374"/>
      <c r="E3" s="374"/>
      <c r="F3" s="374"/>
    </row>
    <row r="4" spans="2:7" s="1" customFormat="1" ht="18.75" customHeight="1" x14ac:dyDescent="0.15">
      <c r="B4" s="374"/>
      <c r="C4" s="374"/>
      <c r="D4" s="374"/>
      <c r="E4" s="374"/>
      <c r="F4" s="374"/>
    </row>
    <row r="5" spans="2:7" ht="13.5" x14ac:dyDescent="0.15"/>
    <row r="6" spans="2:7" ht="18.75" customHeight="1" x14ac:dyDescent="0.15">
      <c r="B6" s="383" t="s">
        <v>65</v>
      </c>
      <c r="C6" s="381" t="s">
        <v>786</v>
      </c>
      <c r="D6" s="377" t="s">
        <v>283</v>
      </c>
      <c r="E6" s="377"/>
      <c r="F6" s="378" t="s">
        <v>282</v>
      </c>
    </row>
    <row r="7" spans="2:7" ht="18.75" customHeight="1" x14ac:dyDescent="0.15">
      <c r="B7" s="384"/>
      <c r="C7" s="382"/>
      <c r="D7" s="125" t="s">
        <v>367</v>
      </c>
      <c r="E7" s="125" t="s">
        <v>366</v>
      </c>
      <c r="F7" s="379"/>
    </row>
    <row r="8" spans="2:7" ht="18.75" customHeight="1" x14ac:dyDescent="0.15">
      <c r="B8" s="370" t="s">
        <v>302</v>
      </c>
      <c r="C8" s="372" t="s">
        <v>0</v>
      </c>
      <c r="D8" s="366" t="s">
        <v>0</v>
      </c>
      <c r="E8" s="250" t="s">
        <v>236</v>
      </c>
      <c r="F8" s="251" t="s">
        <v>401</v>
      </c>
      <c r="G8" s="126"/>
    </row>
    <row r="9" spans="2:7" ht="18.75" customHeight="1" x14ac:dyDescent="0.15">
      <c r="B9" s="370"/>
      <c r="C9" s="372"/>
      <c r="D9" s="371"/>
      <c r="E9" s="252" t="s">
        <v>237</v>
      </c>
      <c r="F9" s="253" t="s">
        <v>402</v>
      </c>
      <c r="G9" s="126"/>
    </row>
    <row r="10" spans="2:7" ht="18.75" customHeight="1" x14ac:dyDescent="0.15">
      <c r="B10" s="370"/>
      <c r="C10" s="372"/>
      <c r="D10" s="371"/>
      <c r="E10" s="252" t="s">
        <v>181</v>
      </c>
      <c r="F10" s="253" t="s">
        <v>181</v>
      </c>
      <c r="G10" s="126"/>
    </row>
    <row r="11" spans="2:7" ht="18.75" customHeight="1" x14ac:dyDescent="0.15">
      <c r="B11" s="370"/>
      <c r="C11" s="372"/>
      <c r="D11" s="371"/>
      <c r="E11" s="252" t="s">
        <v>182</v>
      </c>
      <c r="F11" s="253" t="s">
        <v>182</v>
      </c>
      <c r="G11" s="126"/>
    </row>
    <row r="12" spans="2:7" ht="32.1" customHeight="1" x14ac:dyDescent="0.15">
      <c r="B12" s="370"/>
      <c r="C12" s="372"/>
      <c r="D12" s="371"/>
      <c r="E12" s="254" t="s">
        <v>553</v>
      </c>
      <c r="F12" s="255" t="s">
        <v>555</v>
      </c>
      <c r="G12" s="126"/>
    </row>
    <row r="13" spans="2:7" ht="32.1" customHeight="1" x14ac:dyDescent="0.15">
      <c r="B13" s="370"/>
      <c r="C13" s="372"/>
      <c r="D13" s="367"/>
      <c r="E13" s="256" t="s">
        <v>556</v>
      </c>
      <c r="F13" s="257" t="s">
        <v>554</v>
      </c>
      <c r="G13" s="126"/>
    </row>
    <row r="14" spans="2:7" ht="18.75" customHeight="1" x14ac:dyDescent="0.15">
      <c r="B14" s="376" t="s">
        <v>529</v>
      </c>
      <c r="C14" s="372" t="s">
        <v>1</v>
      </c>
      <c r="D14" s="366" t="s">
        <v>1</v>
      </c>
      <c r="E14" s="250" t="s">
        <v>557</v>
      </c>
      <c r="F14" s="251" t="s">
        <v>563</v>
      </c>
      <c r="G14" s="126"/>
    </row>
    <row r="15" spans="2:7" ht="18.75" customHeight="1" x14ac:dyDescent="0.15">
      <c r="B15" s="376"/>
      <c r="C15" s="372"/>
      <c r="D15" s="371"/>
      <c r="E15" s="258" t="s">
        <v>534</v>
      </c>
      <c r="F15" s="259" t="s">
        <v>562</v>
      </c>
      <c r="G15" s="126"/>
    </row>
    <row r="16" spans="2:7" ht="18.75" customHeight="1" x14ac:dyDescent="0.15">
      <c r="B16" s="376"/>
      <c r="C16" s="372"/>
      <c r="D16" s="371"/>
      <c r="E16" s="258" t="s">
        <v>535</v>
      </c>
      <c r="F16" s="259" t="s">
        <v>561</v>
      </c>
      <c r="G16" s="126"/>
    </row>
    <row r="17" spans="2:7" ht="18.75" customHeight="1" x14ac:dyDescent="0.15">
      <c r="B17" s="376"/>
      <c r="C17" s="372"/>
      <c r="D17" s="371"/>
      <c r="E17" s="258" t="s">
        <v>536</v>
      </c>
      <c r="F17" s="259" t="s">
        <v>560</v>
      </c>
      <c r="G17" s="126"/>
    </row>
    <row r="18" spans="2:7" ht="18.75" customHeight="1" x14ac:dyDescent="0.15">
      <c r="B18" s="376"/>
      <c r="C18" s="372"/>
      <c r="D18" s="371"/>
      <c r="E18" s="258" t="s">
        <v>537</v>
      </c>
      <c r="F18" s="259" t="s">
        <v>559</v>
      </c>
      <c r="G18" s="126"/>
    </row>
    <row r="19" spans="2:7" ht="18.75" customHeight="1" x14ac:dyDescent="0.15">
      <c r="B19" s="376"/>
      <c r="C19" s="372"/>
      <c r="D19" s="367"/>
      <c r="E19" s="256" t="s">
        <v>558</v>
      </c>
      <c r="F19" s="257" t="s">
        <v>558</v>
      </c>
      <c r="G19" s="126"/>
    </row>
    <row r="20" spans="2:7" ht="18.75" customHeight="1" x14ac:dyDescent="0.15">
      <c r="B20" s="263" t="s">
        <v>580</v>
      </c>
      <c r="C20" s="344" t="s">
        <v>2</v>
      </c>
      <c r="D20" s="260" t="s">
        <v>2</v>
      </c>
      <c r="E20" s="260" t="s">
        <v>2</v>
      </c>
      <c r="F20" s="261" t="s">
        <v>586</v>
      </c>
      <c r="G20" s="126"/>
    </row>
    <row r="21" spans="2:7" ht="18.75" customHeight="1" x14ac:dyDescent="0.15">
      <c r="B21" s="370" t="s">
        <v>305</v>
      </c>
      <c r="C21" s="380" t="s">
        <v>3</v>
      </c>
      <c r="D21" s="366" t="s">
        <v>3</v>
      </c>
      <c r="E21" s="250" t="s">
        <v>183</v>
      </c>
      <c r="F21" s="251" t="s">
        <v>183</v>
      </c>
      <c r="G21" s="126"/>
    </row>
    <row r="22" spans="2:7" ht="18.75" customHeight="1" x14ac:dyDescent="0.15">
      <c r="B22" s="370"/>
      <c r="C22" s="380"/>
      <c r="D22" s="371"/>
      <c r="E22" s="252" t="s">
        <v>184</v>
      </c>
      <c r="F22" s="253" t="s">
        <v>184</v>
      </c>
      <c r="G22" s="126"/>
    </row>
    <row r="23" spans="2:7" ht="18.75" customHeight="1" x14ac:dyDescent="0.15">
      <c r="B23" s="370"/>
      <c r="C23" s="380"/>
      <c r="D23" s="367"/>
      <c r="E23" s="256" t="s">
        <v>238</v>
      </c>
      <c r="F23" s="257" t="s">
        <v>403</v>
      </c>
      <c r="G23" s="126"/>
    </row>
    <row r="24" spans="2:7" ht="18.75" customHeight="1" x14ac:dyDescent="0.15">
      <c r="B24" s="370" t="s">
        <v>306</v>
      </c>
      <c r="C24" s="372" t="s">
        <v>4</v>
      </c>
      <c r="D24" s="366" t="s">
        <v>4</v>
      </c>
      <c r="E24" s="250" t="s">
        <v>239</v>
      </c>
      <c r="F24" s="251" t="s">
        <v>404</v>
      </c>
      <c r="G24" s="126"/>
    </row>
    <row r="25" spans="2:7" ht="18.75" customHeight="1" x14ac:dyDescent="0.15">
      <c r="B25" s="370"/>
      <c r="C25" s="372"/>
      <c r="D25" s="367"/>
      <c r="E25" s="256" t="s">
        <v>185</v>
      </c>
      <c r="F25" s="257" t="s">
        <v>405</v>
      </c>
      <c r="G25" s="126"/>
    </row>
    <row r="26" spans="2:7" ht="18.75" customHeight="1" x14ac:dyDescent="0.15">
      <c r="B26" s="345" t="s">
        <v>307</v>
      </c>
      <c r="C26" s="344" t="s">
        <v>132</v>
      </c>
      <c r="D26" s="260" t="s">
        <v>132</v>
      </c>
      <c r="E26" s="260" t="s">
        <v>132</v>
      </c>
      <c r="F26" s="261" t="s">
        <v>406</v>
      </c>
      <c r="G26" s="126"/>
    </row>
    <row r="27" spans="2:7" ht="18.75" customHeight="1" x14ac:dyDescent="0.15">
      <c r="B27" s="370" t="s">
        <v>308</v>
      </c>
      <c r="C27" s="372" t="s">
        <v>345</v>
      </c>
      <c r="D27" s="366" t="s">
        <v>345</v>
      </c>
      <c r="E27" s="250" t="s">
        <v>368</v>
      </c>
      <c r="F27" s="251" t="s">
        <v>407</v>
      </c>
      <c r="G27" s="126"/>
    </row>
    <row r="28" spans="2:7" ht="32.1" customHeight="1" x14ac:dyDescent="0.15">
      <c r="B28" s="370"/>
      <c r="C28" s="372"/>
      <c r="D28" s="367"/>
      <c r="E28" s="256" t="s">
        <v>369</v>
      </c>
      <c r="F28" s="257" t="s">
        <v>408</v>
      </c>
      <c r="G28" s="126"/>
    </row>
    <row r="29" spans="2:7" ht="32.1" customHeight="1" x14ac:dyDescent="0.15">
      <c r="B29" s="376" t="s">
        <v>787</v>
      </c>
      <c r="C29" s="372" t="s">
        <v>240</v>
      </c>
      <c r="D29" s="366" t="s">
        <v>5</v>
      </c>
      <c r="E29" s="373" t="s">
        <v>240</v>
      </c>
      <c r="F29" s="251" t="s">
        <v>409</v>
      </c>
      <c r="G29" s="126"/>
    </row>
    <row r="30" spans="2:7" ht="18.75" customHeight="1" x14ac:dyDescent="0.15">
      <c r="B30" s="376"/>
      <c r="C30" s="372"/>
      <c r="D30" s="371"/>
      <c r="E30" s="363"/>
      <c r="F30" s="253" t="s">
        <v>410</v>
      </c>
      <c r="G30" s="126"/>
    </row>
    <row r="31" spans="2:7" ht="32.1" customHeight="1" x14ac:dyDescent="0.15">
      <c r="B31" s="263" t="s">
        <v>788</v>
      </c>
      <c r="C31" s="344" t="s">
        <v>241</v>
      </c>
      <c r="D31" s="371"/>
      <c r="E31" s="252" t="s">
        <v>241</v>
      </c>
      <c r="F31" s="253" t="s">
        <v>411</v>
      </c>
      <c r="G31" s="126"/>
    </row>
    <row r="32" spans="2:7" ht="18.75" customHeight="1" x14ac:dyDescent="0.15">
      <c r="B32" s="376" t="s">
        <v>789</v>
      </c>
      <c r="C32" s="372" t="s">
        <v>773</v>
      </c>
      <c r="D32" s="371"/>
      <c r="E32" s="252" t="s">
        <v>242</v>
      </c>
      <c r="F32" s="253" t="s">
        <v>412</v>
      </c>
      <c r="G32" s="126"/>
    </row>
    <row r="33" spans="2:7" ht="18.75" customHeight="1" x14ac:dyDescent="0.15">
      <c r="B33" s="376"/>
      <c r="C33" s="372"/>
      <c r="D33" s="371"/>
      <c r="E33" s="252" t="s">
        <v>243</v>
      </c>
      <c r="F33" s="253" t="s">
        <v>413</v>
      </c>
      <c r="G33" s="126"/>
    </row>
    <row r="34" spans="2:7" ht="18.75" customHeight="1" x14ac:dyDescent="0.15">
      <c r="B34" s="376"/>
      <c r="C34" s="372"/>
      <c r="D34" s="371"/>
      <c r="E34" s="252" t="s">
        <v>244</v>
      </c>
      <c r="F34" s="253" t="s">
        <v>244</v>
      </c>
      <c r="G34" s="126"/>
    </row>
    <row r="35" spans="2:7" ht="45" customHeight="1" x14ac:dyDescent="0.15">
      <c r="B35" s="376"/>
      <c r="C35" s="372"/>
      <c r="D35" s="371"/>
      <c r="E35" s="252" t="s">
        <v>245</v>
      </c>
      <c r="F35" s="253" t="s">
        <v>414</v>
      </c>
      <c r="G35" s="126"/>
    </row>
    <row r="36" spans="2:7" ht="32.1" customHeight="1" x14ac:dyDescent="0.15">
      <c r="B36" s="376"/>
      <c r="C36" s="372"/>
      <c r="D36" s="367"/>
      <c r="E36" s="256" t="s">
        <v>186</v>
      </c>
      <c r="F36" s="257" t="s">
        <v>415</v>
      </c>
      <c r="G36" s="126"/>
    </row>
    <row r="37" spans="2:7" ht="18.75" customHeight="1" x14ac:dyDescent="0.15">
      <c r="B37" s="376" t="s">
        <v>790</v>
      </c>
      <c r="C37" s="372" t="s">
        <v>133</v>
      </c>
      <c r="D37" s="366" t="s">
        <v>133</v>
      </c>
      <c r="E37" s="250" t="s">
        <v>246</v>
      </c>
      <c r="F37" s="251" t="s">
        <v>416</v>
      </c>
      <c r="G37" s="126"/>
    </row>
    <row r="38" spans="2:7" ht="18.75" customHeight="1" x14ac:dyDescent="0.15">
      <c r="B38" s="376"/>
      <c r="C38" s="372"/>
      <c r="D38" s="367"/>
      <c r="E38" s="256" t="s">
        <v>247</v>
      </c>
      <c r="F38" s="257" t="s">
        <v>417</v>
      </c>
      <c r="G38" s="126"/>
    </row>
    <row r="39" spans="2:7" ht="31.5" customHeight="1" x14ac:dyDescent="0.15">
      <c r="B39" s="263" t="s">
        <v>791</v>
      </c>
      <c r="C39" s="344" t="s">
        <v>774</v>
      </c>
      <c r="D39" s="260" t="s">
        <v>346</v>
      </c>
      <c r="E39" s="260" t="s">
        <v>346</v>
      </c>
      <c r="F39" s="261" t="s">
        <v>418</v>
      </c>
      <c r="G39" s="126"/>
    </row>
    <row r="40" spans="2:7" ht="18.75" customHeight="1" x14ac:dyDescent="0.15">
      <c r="B40" s="263" t="s">
        <v>792</v>
      </c>
      <c r="C40" s="344" t="s">
        <v>134</v>
      </c>
      <c r="D40" s="260" t="s">
        <v>134</v>
      </c>
      <c r="E40" s="260" t="s">
        <v>134</v>
      </c>
      <c r="F40" s="261" t="s">
        <v>134</v>
      </c>
      <c r="G40" s="126"/>
    </row>
    <row r="41" spans="2:7" ht="18.75" customHeight="1" x14ac:dyDescent="0.15">
      <c r="B41" s="376" t="s">
        <v>793</v>
      </c>
      <c r="C41" s="372" t="s">
        <v>135</v>
      </c>
      <c r="D41" s="366" t="s">
        <v>135</v>
      </c>
      <c r="E41" s="250" t="s">
        <v>419</v>
      </c>
      <c r="F41" s="251" t="s">
        <v>419</v>
      </c>
      <c r="G41" s="126"/>
    </row>
    <row r="42" spans="2:7" ht="32.1" customHeight="1" x14ac:dyDescent="0.15">
      <c r="B42" s="376"/>
      <c r="C42" s="372"/>
      <c r="D42" s="371"/>
      <c r="E42" s="252" t="s">
        <v>248</v>
      </c>
      <c r="F42" s="253" t="s">
        <v>420</v>
      </c>
      <c r="G42" s="126"/>
    </row>
    <row r="43" spans="2:7" ht="18.75" customHeight="1" x14ac:dyDescent="0.15">
      <c r="B43" s="376"/>
      <c r="C43" s="372"/>
      <c r="D43" s="371"/>
      <c r="E43" s="252" t="s">
        <v>187</v>
      </c>
      <c r="F43" s="253" t="s">
        <v>187</v>
      </c>
      <c r="G43" s="126"/>
    </row>
    <row r="44" spans="2:7" ht="18.75" customHeight="1" x14ac:dyDescent="0.15">
      <c r="B44" s="376"/>
      <c r="C44" s="372"/>
      <c r="D44" s="371"/>
      <c r="E44" s="252" t="s">
        <v>188</v>
      </c>
      <c r="F44" s="253" t="s">
        <v>188</v>
      </c>
      <c r="G44" s="126"/>
    </row>
    <row r="45" spans="2:7" ht="18.75" customHeight="1" x14ac:dyDescent="0.15">
      <c r="B45" s="376"/>
      <c r="C45" s="372"/>
      <c r="D45" s="367"/>
      <c r="E45" s="256" t="s">
        <v>189</v>
      </c>
      <c r="F45" s="257" t="s">
        <v>421</v>
      </c>
      <c r="G45" s="126"/>
    </row>
    <row r="46" spans="2:7" ht="18.75" customHeight="1" x14ac:dyDescent="0.15">
      <c r="B46" s="370" t="s">
        <v>316</v>
      </c>
      <c r="C46" s="372" t="s">
        <v>249</v>
      </c>
      <c r="D46" s="366" t="s">
        <v>249</v>
      </c>
      <c r="E46" s="250" t="s">
        <v>370</v>
      </c>
      <c r="F46" s="251" t="s">
        <v>422</v>
      </c>
      <c r="G46" s="126"/>
    </row>
    <row r="47" spans="2:7" ht="31.5" customHeight="1" x14ac:dyDescent="0.15">
      <c r="B47" s="370"/>
      <c r="C47" s="372"/>
      <c r="D47" s="371"/>
      <c r="E47" s="252" t="s">
        <v>190</v>
      </c>
      <c r="F47" s="253" t="s">
        <v>190</v>
      </c>
      <c r="G47" s="126"/>
    </row>
    <row r="48" spans="2:7" ht="32.1" customHeight="1" x14ac:dyDescent="0.15">
      <c r="B48" s="370"/>
      <c r="C48" s="372"/>
      <c r="D48" s="367"/>
      <c r="E48" s="256" t="s">
        <v>191</v>
      </c>
      <c r="F48" s="257" t="s">
        <v>423</v>
      </c>
      <c r="G48" s="126"/>
    </row>
    <row r="49" spans="2:7" ht="18.75" customHeight="1" x14ac:dyDescent="0.15">
      <c r="B49" s="370" t="s">
        <v>317</v>
      </c>
      <c r="C49" s="372" t="s">
        <v>347</v>
      </c>
      <c r="D49" s="366" t="s">
        <v>347</v>
      </c>
      <c r="E49" s="250" t="s">
        <v>371</v>
      </c>
      <c r="F49" s="251" t="s">
        <v>424</v>
      </c>
      <c r="G49" s="126"/>
    </row>
    <row r="50" spans="2:7" ht="18.75" customHeight="1" x14ac:dyDescent="0.15">
      <c r="B50" s="370"/>
      <c r="C50" s="372"/>
      <c r="D50" s="367"/>
      <c r="E50" s="256" t="s">
        <v>192</v>
      </c>
      <c r="F50" s="257" t="s">
        <v>425</v>
      </c>
      <c r="G50" s="126"/>
    </row>
    <row r="51" spans="2:7" ht="32.1" customHeight="1" x14ac:dyDescent="0.15">
      <c r="B51" s="345" t="s">
        <v>318</v>
      </c>
      <c r="C51" s="344" t="s">
        <v>136</v>
      </c>
      <c r="D51" s="260" t="s">
        <v>136</v>
      </c>
      <c r="E51" s="260" t="s">
        <v>581</v>
      </c>
      <c r="F51" s="261" t="s">
        <v>426</v>
      </c>
      <c r="G51" s="126"/>
    </row>
    <row r="52" spans="2:7" ht="18.75" customHeight="1" x14ac:dyDescent="0.15">
      <c r="B52" s="370" t="s">
        <v>319</v>
      </c>
      <c r="C52" s="372" t="s">
        <v>137</v>
      </c>
      <c r="D52" s="366" t="s">
        <v>137</v>
      </c>
      <c r="E52" s="250" t="s">
        <v>138</v>
      </c>
      <c r="F52" s="251" t="s">
        <v>427</v>
      </c>
      <c r="G52" s="126"/>
    </row>
    <row r="53" spans="2:7" ht="18.75" customHeight="1" x14ac:dyDescent="0.15">
      <c r="B53" s="370"/>
      <c r="C53" s="372"/>
      <c r="D53" s="371"/>
      <c r="E53" s="252" t="s">
        <v>372</v>
      </c>
      <c r="F53" s="253" t="s">
        <v>428</v>
      </c>
      <c r="G53" s="126"/>
    </row>
    <row r="54" spans="2:7" ht="18.75" customHeight="1" x14ac:dyDescent="0.15">
      <c r="B54" s="370"/>
      <c r="C54" s="372"/>
      <c r="D54" s="367"/>
      <c r="E54" s="256" t="s">
        <v>429</v>
      </c>
      <c r="F54" s="257" t="s">
        <v>430</v>
      </c>
      <c r="G54" s="126"/>
    </row>
    <row r="55" spans="2:7" ht="18.75" customHeight="1" x14ac:dyDescent="0.15">
      <c r="B55" s="370" t="s">
        <v>320</v>
      </c>
      <c r="C55" s="372" t="s">
        <v>139</v>
      </c>
      <c r="D55" s="366" t="s">
        <v>139</v>
      </c>
      <c r="E55" s="250" t="s">
        <v>250</v>
      </c>
      <c r="F55" s="251" t="s">
        <v>431</v>
      </c>
      <c r="G55" s="126"/>
    </row>
    <row r="56" spans="2:7" ht="18.75" customHeight="1" x14ac:dyDescent="0.15">
      <c r="B56" s="370"/>
      <c r="C56" s="372"/>
      <c r="D56" s="367"/>
      <c r="E56" s="256" t="s">
        <v>251</v>
      </c>
      <c r="F56" s="257" t="s">
        <v>432</v>
      </c>
      <c r="G56" s="126"/>
    </row>
    <row r="57" spans="2:7" ht="18.75" customHeight="1" x14ac:dyDescent="0.15">
      <c r="B57" s="345" t="s">
        <v>321</v>
      </c>
      <c r="C57" s="344" t="s">
        <v>140</v>
      </c>
      <c r="D57" s="260" t="s">
        <v>140</v>
      </c>
      <c r="E57" s="260" t="s">
        <v>140</v>
      </c>
      <c r="F57" s="261" t="s">
        <v>140</v>
      </c>
      <c r="G57" s="126"/>
    </row>
    <row r="58" spans="2:7" ht="18.75" customHeight="1" x14ac:dyDescent="0.15">
      <c r="B58" s="345" t="s">
        <v>322</v>
      </c>
      <c r="C58" s="344" t="s">
        <v>141</v>
      </c>
      <c r="D58" s="260" t="s">
        <v>141</v>
      </c>
      <c r="E58" s="260" t="s">
        <v>141</v>
      </c>
      <c r="F58" s="261" t="s">
        <v>141</v>
      </c>
      <c r="G58" s="126"/>
    </row>
    <row r="59" spans="2:7" ht="32.1" customHeight="1" x14ac:dyDescent="0.15">
      <c r="B59" s="370" t="s">
        <v>323</v>
      </c>
      <c r="C59" s="372" t="s">
        <v>142</v>
      </c>
      <c r="D59" s="366" t="s">
        <v>142</v>
      </c>
      <c r="E59" s="250" t="s">
        <v>193</v>
      </c>
      <c r="F59" s="251" t="s">
        <v>433</v>
      </c>
      <c r="G59" s="126"/>
    </row>
    <row r="60" spans="2:7" ht="45" customHeight="1" x14ac:dyDescent="0.15">
      <c r="B60" s="370"/>
      <c r="C60" s="372"/>
      <c r="D60" s="367"/>
      <c r="E60" s="256" t="s">
        <v>194</v>
      </c>
      <c r="F60" s="257" t="s">
        <v>434</v>
      </c>
      <c r="G60" s="126"/>
    </row>
    <row r="61" spans="2:7" ht="45" customHeight="1" x14ac:dyDescent="0.15">
      <c r="B61" s="345" t="s">
        <v>324</v>
      </c>
      <c r="C61" s="344" t="s">
        <v>348</v>
      </c>
      <c r="D61" s="260" t="s">
        <v>348</v>
      </c>
      <c r="E61" s="260" t="s">
        <v>348</v>
      </c>
      <c r="F61" s="261" t="s">
        <v>435</v>
      </c>
      <c r="G61" s="126"/>
    </row>
    <row r="62" spans="2:7" ht="75" customHeight="1" x14ac:dyDescent="0.15">
      <c r="B62" s="370" t="s">
        <v>325</v>
      </c>
      <c r="C62" s="372" t="s">
        <v>777</v>
      </c>
      <c r="D62" s="366" t="s">
        <v>436</v>
      </c>
      <c r="E62" s="250" t="s">
        <v>437</v>
      </c>
      <c r="F62" s="251" t="s">
        <v>564</v>
      </c>
      <c r="G62" s="126"/>
    </row>
    <row r="63" spans="2:7" ht="18.75" customHeight="1" x14ac:dyDescent="0.15">
      <c r="B63" s="370"/>
      <c r="C63" s="372"/>
      <c r="D63" s="371"/>
      <c r="E63" s="252" t="s">
        <v>195</v>
      </c>
      <c r="F63" s="253" t="s">
        <v>195</v>
      </c>
      <c r="G63" s="126"/>
    </row>
    <row r="64" spans="2:7" ht="31.5" customHeight="1" x14ac:dyDescent="0.15">
      <c r="B64" s="370"/>
      <c r="C64" s="372"/>
      <c r="D64" s="375"/>
      <c r="E64" s="252" t="s">
        <v>196</v>
      </c>
      <c r="F64" s="253" t="s">
        <v>438</v>
      </c>
      <c r="G64" s="126"/>
    </row>
    <row r="65" spans="2:7" ht="45" customHeight="1" x14ac:dyDescent="0.15">
      <c r="B65" s="370"/>
      <c r="C65" s="372"/>
      <c r="D65" s="262" t="s">
        <v>143</v>
      </c>
      <c r="E65" s="256" t="s">
        <v>143</v>
      </c>
      <c r="F65" s="257" t="s">
        <v>439</v>
      </c>
      <c r="G65" s="126"/>
    </row>
    <row r="66" spans="2:7" ht="18.75" customHeight="1" x14ac:dyDescent="0.15">
      <c r="B66" s="345" t="s">
        <v>326</v>
      </c>
      <c r="C66" s="344" t="s">
        <v>144</v>
      </c>
      <c r="D66" s="260" t="s">
        <v>144</v>
      </c>
      <c r="E66" s="260" t="s">
        <v>144</v>
      </c>
      <c r="F66" s="261" t="s">
        <v>440</v>
      </c>
      <c r="G66" s="126"/>
    </row>
    <row r="67" spans="2:7" ht="18.75" customHeight="1" x14ac:dyDescent="0.15">
      <c r="B67" s="345" t="s">
        <v>327</v>
      </c>
      <c r="C67" s="344" t="s">
        <v>145</v>
      </c>
      <c r="D67" s="260" t="s">
        <v>145</v>
      </c>
      <c r="E67" s="260" t="s">
        <v>145</v>
      </c>
      <c r="F67" s="261" t="s">
        <v>145</v>
      </c>
      <c r="G67" s="126"/>
    </row>
    <row r="68" spans="2:7" ht="32.1" customHeight="1" x14ac:dyDescent="0.15">
      <c r="B68" s="370" t="s">
        <v>328</v>
      </c>
      <c r="C68" s="372" t="s">
        <v>689</v>
      </c>
      <c r="D68" s="366" t="s">
        <v>374</v>
      </c>
      <c r="E68" s="250" t="s">
        <v>373</v>
      </c>
      <c r="F68" s="251" t="s">
        <v>441</v>
      </c>
      <c r="G68" s="126"/>
    </row>
    <row r="69" spans="2:7" ht="18.75" customHeight="1" x14ac:dyDescent="0.15">
      <c r="B69" s="370"/>
      <c r="C69" s="372"/>
      <c r="D69" s="371"/>
      <c r="E69" s="252" t="s">
        <v>375</v>
      </c>
      <c r="F69" s="253" t="s">
        <v>375</v>
      </c>
      <c r="G69" s="126"/>
    </row>
    <row r="70" spans="2:7" ht="18.75" customHeight="1" x14ac:dyDescent="0.15">
      <c r="B70" s="370"/>
      <c r="C70" s="372"/>
      <c r="D70" s="371"/>
      <c r="E70" s="252" t="s">
        <v>252</v>
      </c>
      <c r="F70" s="253" t="s">
        <v>442</v>
      </c>
      <c r="G70" s="126"/>
    </row>
    <row r="71" spans="2:7" ht="18.75" customHeight="1" x14ac:dyDescent="0.15">
      <c r="B71" s="370"/>
      <c r="C71" s="372"/>
      <c r="D71" s="371"/>
      <c r="E71" s="252" t="s">
        <v>197</v>
      </c>
      <c r="F71" s="253" t="s">
        <v>197</v>
      </c>
      <c r="G71" s="126"/>
    </row>
    <row r="72" spans="2:7" ht="32.1" customHeight="1" x14ac:dyDescent="0.15">
      <c r="B72" s="370"/>
      <c r="C72" s="372"/>
      <c r="D72" s="367"/>
      <c r="E72" s="256" t="s">
        <v>198</v>
      </c>
      <c r="F72" s="257" t="s">
        <v>443</v>
      </c>
      <c r="G72" s="126"/>
    </row>
    <row r="73" spans="2:7" ht="45" customHeight="1" x14ac:dyDescent="0.15">
      <c r="B73" s="345" t="s">
        <v>329</v>
      </c>
      <c r="C73" s="344" t="s">
        <v>146</v>
      </c>
      <c r="D73" s="260" t="s">
        <v>146</v>
      </c>
      <c r="E73" s="260" t="s">
        <v>146</v>
      </c>
      <c r="F73" s="261" t="s">
        <v>444</v>
      </c>
      <c r="G73" s="126"/>
    </row>
    <row r="74" spans="2:7" ht="18.75" customHeight="1" x14ac:dyDescent="0.15">
      <c r="B74" s="370" t="s">
        <v>330</v>
      </c>
      <c r="C74" s="372" t="s">
        <v>147</v>
      </c>
      <c r="D74" s="366" t="s">
        <v>147</v>
      </c>
      <c r="E74" s="373" t="s">
        <v>147</v>
      </c>
      <c r="F74" s="251" t="s">
        <v>445</v>
      </c>
      <c r="G74" s="126"/>
    </row>
    <row r="75" spans="2:7" ht="18.75" customHeight="1" x14ac:dyDescent="0.15">
      <c r="B75" s="370"/>
      <c r="C75" s="372"/>
      <c r="D75" s="367"/>
      <c r="E75" s="364"/>
      <c r="F75" s="257" t="s">
        <v>376</v>
      </c>
      <c r="G75" s="126"/>
    </row>
    <row r="76" spans="2:7" ht="66" customHeight="1" x14ac:dyDescent="0.15">
      <c r="B76" s="345" t="s">
        <v>331</v>
      </c>
      <c r="C76" s="344" t="s">
        <v>148</v>
      </c>
      <c r="D76" s="260" t="s">
        <v>148</v>
      </c>
      <c r="E76" s="260" t="s">
        <v>148</v>
      </c>
      <c r="F76" s="261" t="s">
        <v>446</v>
      </c>
      <c r="G76" s="126"/>
    </row>
    <row r="77" spans="2:7" ht="18.75" customHeight="1" x14ac:dyDescent="0.15">
      <c r="B77" s="370" t="s">
        <v>332</v>
      </c>
      <c r="C77" s="372" t="s">
        <v>149</v>
      </c>
      <c r="D77" s="366" t="s">
        <v>149</v>
      </c>
      <c r="E77" s="250" t="s">
        <v>150</v>
      </c>
      <c r="F77" s="251" t="s">
        <v>447</v>
      </c>
      <c r="G77" s="126"/>
    </row>
    <row r="78" spans="2:7" ht="32.1" customHeight="1" x14ac:dyDescent="0.15">
      <c r="B78" s="370"/>
      <c r="C78" s="372"/>
      <c r="D78" s="367"/>
      <c r="E78" s="256" t="s">
        <v>199</v>
      </c>
      <c r="F78" s="257" t="s">
        <v>448</v>
      </c>
      <c r="G78" s="126"/>
    </row>
    <row r="79" spans="2:7" ht="18.75" customHeight="1" x14ac:dyDescent="0.15">
      <c r="B79" s="370" t="s">
        <v>333</v>
      </c>
      <c r="C79" s="372" t="s">
        <v>350</v>
      </c>
      <c r="D79" s="366" t="s">
        <v>350</v>
      </c>
      <c r="E79" s="250" t="s">
        <v>200</v>
      </c>
      <c r="F79" s="251" t="s">
        <v>200</v>
      </c>
      <c r="G79" s="126"/>
    </row>
    <row r="80" spans="2:7" ht="50.25" customHeight="1" x14ac:dyDescent="0.15">
      <c r="B80" s="370"/>
      <c r="C80" s="372"/>
      <c r="D80" s="367"/>
      <c r="E80" s="256" t="s">
        <v>449</v>
      </c>
      <c r="F80" s="257" t="s">
        <v>450</v>
      </c>
      <c r="G80" s="126"/>
    </row>
    <row r="81" spans="2:7" ht="45" customHeight="1" x14ac:dyDescent="0.15">
      <c r="B81" s="345" t="s">
        <v>334</v>
      </c>
      <c r="C81" s="344" t="s">
        <v>151</v>
      </c>
      <c r="D81" s="260" t="s">
        <v>151</v>
      </c>
      <c r="E81" s="260" t="s">
        <v>151</v>
      </c>
      <c r="F81" s="261" t="s">
        <v>451</v>
      </c>
      <c r="G81" s="126"/>
    </row>
    <row r="82" spans="2:7" ht="31.5" customHeight="1" x14ac:dyDescent="0.15">
      <c r="B82" s="345" t="s">
        <v>335</v>
      </c>
      <c r="C82" s="344" t="s">
        <v>152</v>
      </c>
      <c r="D82" s="260" t="s">
        <v>152</v>
      </c>
      <c r="E82" s="260" t="s">
        <v>152</v>
      </c>
      <c r="F82" s="261" t="s">
        <v>452</v>
      </c>
      <c r="G82" s="126"/>
    </row>
    <row r="83" spans="2:7" ht="18.75" customHeight="1" x14ac:dyDescent="0.15">
      <c r="B83" s="345" t="s">
        <v>336</v>
      </c>
      <c r="C83" s="344" t="s">
        <v>153</v>
      </c>
      <c r="D83" s="260" t="s">
        <v>153</v>
      </c>
      <c r="E83" s="260" t="s">
        <v>153</v>
      </c>
      <c r="F83" s="261" t="s">
        <v>453</v>
      </c>
      <c r="G83" s="126"/>
    </row>
    <row r="84" spans="2:7" ht="18.75" customHeight="1" x14ac:dyDescent="0.15">
      <c r="B84" s="370" t="s">
        <v>337</v>
      </c>
      <c r="C84" s="372" t="s">
        <v>154</v>
      </c>
      <c r="D84" s="366" t="s">
        <v>154</v>
      </c>
      <c r="E84" s="250" t="s">
        <v>377</v>
      </c>
      <c r="F84" s="251" t="s">
        <v>454</v>
      </c>
      <c r="G84" s="126"/>
    </row>
    <row r="85" spans="2:7" ht="31.5" customHeight="1" x14ac:dyDescent="0.15">
      <c r="B85" s="370"/>
      <c r="C85" s="372"/>
      <c r="D85" s="367"/>
      <c r="E85" s="256" t="s">
        <v>154</v>
      </c>
      <c r="F85" s="257" t="s">
        <v>455</v>
      </c>
      <c r="G85" s="126"/>
    </row>
    <row r="86" spans="2:7" ht="18.75" customHeight="1" x14ac:dyDescent="0.15">
      <c r="B86" s="370" t="s">
        <v>338</v>
      </c>
      <c r="C86" s="372" t="s">
        <v>155</v>
      </c>
      <c r="D86" s="366" t="s">
        <v>525</v>
      </c>
      <c r="E86" s="250" t="s">
        <v>155</v>
      </c>
      <c r="F86" s="251" t="s">
        <v>456</v>
      </c>
      <c r="G86" s="126"/>
    </row>
    <row r="87" spans="2:7" ht="18.75" customHeight="1" x14ac:dyDescent="0.15">
      <c r="B87" s="370"/>
      <c r="C87" s="372"/>
      <c r="D87" s="367"/>
      <c r="E87" s="256" t="s">
        <v>457</v>
      </c>
      <c r="F87" s="257" t="s">
        <v>457</v>
      </c>
      <c r="G87" s="126"/>
    </row>
    <row r="88" spans="2:7" ht="32.1" customHeight="1" x14ac:dyDescent="0.15">
      <c r="B88" s="370" t="s">
        <v>339</v>
      </c>
      <c r="C88" s="372" t="s">
        <v>156</v>
      </c>
      <c r="D88" s="366" t="s">
        <v>526</v>
      </c>
      <c r="E88" s="250" t="s">
        <v>201</v>
      </c>
      <c r="F88" s="251" t="s">
        <v>458</v>
      </c>
      <c r="G88" s="126"/>
    </row>
    <row r="89" spans="2:7" ht="18.75" customHeight="1" x14ac:dyDescent="0.15">
      <c r="B89" s="370"/>
      <c r="C89" s="372"/>
      <c r="D89" s="371"/>
      <c r="E89" s="252" t="s">
        <v>202</v>
      </c>
      <c r="F89" s="253" t="s">
        <v>459</v>
      </c>
      <c r="G89" s="126"/>
    </row>
    <row r="90" spans="2:7" ht="18.75" customHeight="1" x14ac:dyDescent="0.15">
      <c r="B90" s="370"/>
      <c r="C90" s="372"/>
      <c r="D90" s="371"/>
      <c r="E90" s="363" t="s">
        <v>253</v>
      </c>
      <c r="F90" s="253" t="s">
        <v>460</v>
      </c>
      <c r="G90" s="126"/>
    </row>
    <row r="91" spans="2:7" ht="18.75" customHeight="1" x14ac:dyDescent="0.15">
      <c r="B91" s="370"/>
      <c r="C91" s="372"/>
      <c r="D91" s="367"/>
      <c r="E91" s="364"/>
      <c r="F91" s="257" t="s">
        <v>378</v>
      </c>
      <c r="G91" s="126"/>
    </row>
    <row r="92" spans="2:7" ht="18.75" customHeight="1" x14ac:dyDescent="0.15">
      <c r="B92" s="345" t="s">
        <v>707</v>
      </c>
      <c r="C92" s="344" t="s">
        <v>690</v>
      </c>
      <c r="D92" s="260" t="s">
        <v>351</v>
      </c>
      <c r="E92" s="260" t="s">
        <v>351</v>
      </c>
      <c r="F92" s="261" t="s">
        <v>461</v>
      </c>
      <c r="G92" s="126"/>
    </row>
    <row r="93" spans="2:7" ht="18.75" customHeight="1" x14ac:dyDescent="0.15">
      <c r="B93" s="345" t="s">
        <v>708</v>
      </c>
      <c r="C93" s="344" t="s">
        <v>157</v>
      </c>
      <c r="D93" s="260" t="s">
        <v>157</v>
      </c>
      <c r="E93" s="260" t="s">
        <v>157</v>
      </c>
      <c r="F93" s="261" t="s">
        <v>462</v>
      </c>
      <c r="G93" s="126"/>
    </row>
    <row r="94" spans="2:7" ht="32.1" customHeight="1" x14ac:dyDescent="0.15">
      <c r="B94" s="370" t="s">
        <v>340</v>
      </c>
      <c r="C94" s="372" t="s">
        <v>158</v>
      </c>
      <c r="D94" s="366" t="s">
        <v>158</v>
      </c>
      <c r="E94" s="250" t="s">
        <v>158</v>
      </c>
      <c r="F94" s="251" t="s">
        <v>463</v>
      </c>
      <c r="G94" s="126"/>
    </row>
    <row r="95" spans="2:7" ht="18.75" customHeight="1" x14ac:dyDescent="0.15">
      <c r="B95" s="370"/>
      <c r="C95" s="372"/>
      <c r="D95" s="367"/>
      <c r="E95" s="256" t="s">
        <v>203</v>
      </c>
      <c r="F95" s="257" t="s">
        <v>203</v>
      </c>
      <c r="G95" s="126"/>
    </row>
    <row r="96" spans="2:7" ht="18.75" customHeight="1" x14ac:dyDescent="0.15">
      <c r="B96" s="370" t="s">
        <v>341</v>
      </c>
      <c r="C96" s="372" t="s">
        <v>159</v>
      </c>
      <c r="D96" s="366" t="s">
        <v>159</v>
      </c>
      <c r="E96" s="250" t="s">
        <v>204</v>
      </c>
      <c r="F96" s="251" t="s">
        <v>464</v>
      </c>
      <c r="G96" s="126"/>
    </row>
    <row r="97" spans="2:7" ht="32.1" customHeight="1" x14ac:dyDescent="0.15">
      <c r="B97" s="370"/>
      <c r="C97" s="372"/>
      <c r="D97" s="367"/>
      <c r="E97" s="256" t="s">
        <v>205</v>
      </c>
      <c r="F97" s="257" t="s">
        <v>465</v>
      </c>
      <c r="G97" s="126"/>
    </row>
    <row r="98" spans="2:7" ht="18.75" customHeight="1" x14ac:dyDescent="0.15">
      <c r="B98" s="370" t="s">
        <v>342</v>
      </c>
      <c r="C98" s="372" t="s">
        <v>352</v>
      </c>
      <c r="D98" s="366" t="s">
        <v>352</v>
      </c>
      <c r="E98" s="250" t="s">
        <v>206</v>
      </c>
      <c r="F98" s="251" t="s">
        <v>206</v>
      </c>
      <c r="G98" s="126"/>
    </row>
    <row r="99" spans="2:7" ht="18.75" customHeight="1" x14ac:dyDescent="0.15">
      <c r="B99" s="370"/>
      <c r="C99" s="372"/>
      <c r="D99" s="371"/>
      <c r="E99" s="256" t="s">
        <v>207</v>
      </c>
      <c r="F99" s="257" t="s">
        <v>207</v>
      </c>
      <c r="G99" s="126"/>
    </row>
    <row r="100" spans="2:7" ht="31.5" customHeight="1" x14ac:dyDescent="0.15">
      <c r="B100" s="370" t="s">
        <v>343</v>
      </c>
      <c r="C100" s="372" t="s">
        <v>160</v>
      </c>
      <c r="D100" s="366" t="s">
        <v>160</v>
      </c>
      <c r="E100" s="250" t="s">
        <v>466</v>
      </c>
      <c r="F100" s="251" t="s">
        <v>466</v>
      </c>
      <c r="G100" s="126"/>
    </row>
    <row r="101" spans="2:7" ht="60" customHeight="1" x14ac:dyDescent="0.15">
      <c r="B101" s="370"/>
      <c r="C101" s="372"/>
      <c r="D101" s="367"/>
      <c r="E101" s="256" t="s">
        <v>160</v>
      </c>
      <c r="F101" s="257" t="s">
        <v>467</v>
      </c>
      <c r="G101" s="126"/>
    </row>
    <row r="102" spans="2:7" ht="18.75" customHeight="1" x14ac:dyDescent="0.15">
      <c r="B102" s="370" t="s">
        <v>344</v>
      </c>
      <c r="C102" s="372" t="s">
        <v>6</v>
      </c>
      <c r="D102" s="366" t="s">
        <v>6</v>
      </c>
      <c r="E102" s="250" t="s">
        <v>379</v>
      </c>
      <c r="F102" s="251" t="s">
        <v>468</v>
      </c>
      <c r="G102" s="126"/>
    </row>
    <row r="103" spans="2:7" ht="18.75" customHeight="1" x14ac:dyDescent="0.15">
      <c r="B103" s="370"/>
      <c r="C103" s="372"/>
      <c r="D103" s="371"/>
      <c r="E103" s="252" t="s">
        <v>380</v>
      </c>
      <c r="F103" s="253" t="s">
        <v>380</v>
      </c>
      <c r="G103" s="126"/>
    </row>
    <row r="104" spans="2:7" ht="18.75" customHeight="1" x14ac:dyDescent="0.15">
      <c r="B104" s="370"/>
      <c r="C104" s="372"/>
      <c r="D104" s="371"/>
      <c r="E104" s="252" t="s">
        <v>208</v>
      </c>
      <c r="F104" s="253" t="s">
        <v>208</v>
      </c>
      <c r="G104" s="126"/>
    </row>
    <row r="105" spans="2:7" ht="18.75" customHeight="1" x14ac:dyDescent="0.15">
      <c r="B105" s="370"/>
      <c r="C105" s="372"/>
      <c r="D105" s="371"/>
      <c r="E105" s="252" t="s">
        <v>209</v>
      </c>
      <c r="F105" s="253" t="s">
        <v>209</v>
      </c>
      <c r="G105" s="126"/>
    </row>
    <row r="106" spans="2:7" ht="32.1" customHeight="1" x14ac:dyDescent="0.15">
      <c r="B106" s="370"/>
      <c r="C106" s="372"/>
      <c r="D106" s="367"/>
      <c r="E106" s="256" t="s">
        <v>381</v>
      </c>
      <c r="F106" s="257" t="s">
        <v>469</v>
      </c>
      <c r="G106" s="126"/>
    </row>
    <row r="107" spans="2:7" ht="18.75" customHeight="1" x14ac:dyDescent="0.15">
      <c r="B107" s="370" t="s">
        <v>709</v>
      </c>
      <c r="C107" s="372" t="s">
        <v>7</v>
      </c>
      <c r="D107" s="366" t="s">
        <v>7</v>
      </c>
      <c r="E107" s="250" t="s">
        <v>382</v>
      </c>
      <c r="F107" s="251" t="s">
        <v>382</v>
      </c>
      <c r="G107" s="126"/>
    </row>
    <row r="108" spans="2:7" ht="18.75" customHeight="1" x14ac:dyDescent="0.15">
      <c r="B108" s="370"/>
      <c r="C108" s="372"/>
      <c r="D108" s="371"/>
      <c r="E108" s="252" t="s">
        <v>210</v>
      </c>
      <c r="F108" s="253" t="s">
        <v>210</v>
      </c>
      <c r="G108" s="126"/>
    </row>
    <row r="109" spans="2:7" ht="18.75" customHeight="1" x14ac:dyDescent="0.15">
      <c r="B109" s="370"/>
      <c r="C109" s="372"/>
      <c r="D109" s="371"/>
      <c r="E109" s="252" t="s">
        <v>383</v>
      </c>
      <c r="F109" s="253" t="s">
        <v>383</v>
      </c>
      <c r="G109" s="126"/>
    </row>
    <row r="110" spans="2:7" ht="32.1" customHeight="1" x14ac:dyDescent="0.15">
      <c r="B110" s="370"/>
      <c r="C110" s="372"/>
      <c r="D110" s="371"/>
      <c r="E110" s="252" t="s">
        <v>384</v>
      </c>
      <c r="F110" s="253" t="s">
        <v>470</v>
      </c>
      <c r="G110" s="126"/>
    </row>
    <row r="111" spans="2:7" ht="18.75" customHeight="1" x14ac:dyDescent="0.15">
      <c r="B111" s="370"/>
      <c r="C111" s="372"/>
      <c r="D111" s="371"/>
      <c r="E111" s="363" t="s">
        <v>385</v>
      </c>
      <c r="F111" s="253" t="s">
        <v>211</v>
      </c>
      <c r="G111" s="126"/>
    </row>
    <row r="112" spans="2:7" ht="18.75" customHeight="1" x14ac:dyDescent="0.15">
      <c r="B112" s="370"/>
      <c r="C112" s="372"/>
      <c r="D112" s="371"/>
      <c r="E112" s="363"/>
      <c r="F112" s="253" t="s">
        <v>471</v>
      </c>
      <c r="G112" s="126"/>
    </row>
    <row r="113" spans="2:7" ht="18.75" customHeight="1" x14ac:dyDescent="0.15">
      <c r="B113" s="370"/>
      <c r="C113" s="372"/>
      <c r="D113" s="371"/>
      <c r="E113" s="252" t="s">
        <v>386</v>
      </c>
      <c r="F113" s="253" t="s">
        <v>472</v>
      </c>
      <c r="G113" s="126"/>
    </row>
    <row r="114" spans="2:7" ht="18.75" customHeight="1" x14ac:dyDescent="0.15">
      <c r="B114" s="370"/>
      <c r="C114" s="372"/>
      <c r="D114" s="371"/>
      <c r="E114" s="252" t="s">
        <v>387</v>
      </c>
      <c r="F114" s="253" t="s">
        <v>387</v>
      </c>
      <c r="G114" s="126"/>
    </row>
    <row r="115" spans="2:7" ht="32.1" customHeight="1" x14ac:dyDescent="0.15">
      <c r="B115" s="370"/>
      <c r="C115" s="372"/>
      <c r="D115" s="367"/>
      <c r="E115" s="256" t="s">
        <v>388</v>
      </c>
      <c r="F115" s="257" t="s">
        <v>473</v>
      </c>
      <c r="G115" s="126"/>
    </row>
    <row r="116" spans="2:7" ht="18.75" customHeight="1" x14ac:dyDescent="0.15">
      <c r="B116" s="370" t="s">
        <v>710</v>
      </c>
      <c r="C116" s="372" t="s">
        <v>8</v>
      </c>
      <c r="D116" s="366" t="s">
        <v>8</v>
      </c>
      <c r="E116" s="250" t="s">
        <v>254</v>
      </c>
      <c r="F116" s="251" t="s">
        <v>474</v>
      </c>
      <c r="G116" s="126"/>
    </row>
    <row r="117" spans="2:7" ht="18.75" customHeight="1" x14ac:dyDescent="0.15">
      <c r="B117" s="370"/>
      <c r="C117" s="372"/>
      <c r="D117" s="371"/>
      <c r="E117" s="252" t="s">
        <v>389</v>
      </c>
      <c r="F117" s="253" t="s">
        <v>475</v>
      </c>
      <c r="G117" s="126"/>
    </row>
    <row r="118" spans="2:7" ht="18.75" customHeight="1" x14ac:dyDescent="0.15">
      <c r="B118" s="370"/>
      <c r="C118" s="372"/>
      <c r="D118" s="371"/>
      <c r="E118" s="252" t="s">
        <v>390</v>
      </c>
      <c r="F118" s="253" t="s">
        <v>390</v>
      </c>
      <c r="G118" s="126"/>
    </row>
    <row r="119" spans="2:7" ht="18.75" customHeight="1" x14ac:dyDescent="0.15">
      <c r="B119" s="370"/>
      <c r="C119" s="372"/>
      <c r="D119" s="371"/>
      <c r="E119" s="252" t="s">
        <v>391</v>
      </c>
      <c r="F119" s="253" t="s">
        <v>391</v>
      </c>
      <c r="G119" s="126"/>
    </row>
    <row r="120" spans="2:7" ht="18.75" customHeight="1" x14ac:dyDescent="0.15">
      <c r="B120" s="370"/>
      <c r="C120" s="372"/>
      <c r="D120" s="371"/>
      <c r="E120" s="252" t="s">
        <v>392</v>
      </c>
      <c r="F120" s="253" t="s">
        <v>392</v>
      </c>
      <c r="G120" s="126"/>
    </row>
    <row r="121" spans="2:7" ht="18.75" customHeight="1" x14ac:dyDescent="0.15">
      <c r="B121" s="370"/>
      <c r="C121" s="372"/>
      <c r="D121" s="367"/>
      <c r="E121" s="256" t="s">
        <v>393</v>
      </c>
      <c r="F121" s="257" t="s">
        <v>393</v>
      </c>
      <c r="G121" s="126"/>
    </row>
    <row r="122" spans="2:7" ht="32.1" customHeight="1" x14ac:dyDescent="0.15">
      <c r="B122" s="345" t="s">
        <v>711</v>
      </c>
      <c r="C122" s="344" t="s">
        <v>353</v>
      </c>
      <c r="D122" s="260" t="s">
        <v>353</v>
      </c>
      <c r="E122" s="260" t="s">
        <v>353</v>
      </c>
      <c r="F122" s="261" t="s">
        <v>476</v>
      </c>
      <c r="G122" s="126"/>
    </row>
    <row r="123" spans="2:7" ht="18.75" customHeight="1" x14ac:dyDescent="0.15">
      <c r="B123" s="345" t="s">
        <v>712</v>
      </c>
      <c r="C123" s="344" t="s">
        <v>212</v>
      </c>
      <c r="D123" s="260" t="s">
        <v>212</v>
      </c>
      <c r="E123" s="260" t="s">
        <v>212</v>
      </c>
      <c r="F123" s="261" t="s">
        <v>477</v>
      </c>
      <c r="G123" s="126"/>
    </row>
    <row r="124" spans="2:7" ht="45" customHeight="1" x14ac:dyDescent="0.15">
      <c r="B124" s="345" t="s">
        <v>713</v>
      </c>
      <c r="C124" s="344" t="s">
        <v>255</v>
      </c>
      <c r="D124" s="260" t="s">
        <v>255</v>
      </c>
      <c r="E124" s="260" t="s">
        <v>255</v>
      </c>
      <c r="F124" s="261" t="s">
        <v>478</v>
      </c>
      <c r="G124" s="126"/>
    </row>
    <row r="125" spans="2:7" ht="32.1" customHeight="1" x14ac:dyDescent="0.15">
      <c r="B125" s="345" t="s">
        <v>714</v>
      </c>
      <c r="C125" s="344" t="s">
        <v>161</v>
      </c>
      <c r="D125" s="260" t="s">
        <v>161</v>
      </c>
      <c r="E125" s="260" t="s">
        <v>161</v>
      </c>
      <c r="F125" s="261" t="s">
        <v>479</v>
      </c>
      <c r="G125" s="126"/>
    </row>
    <row r="126" spans="2:7" ht="18.75" customHeight="1" x14ac:dyDescent="0.15">
      <c r="B126" s="370" t="s">
        <v>715</v>
      </c>
      <c r="C126" s="372" t="s">
        <v>256</v>
      </c>
      <c r="D126" s="366" t="s">
        <v>256</v>
      </c>
      <c r="E126" s="250" t="s">
        <v>257</v>
      </c>
      <c r="F126" s="251" t="s">
        <v>257</v>
      </c>
      <c r="G126" s="126"/>
    </row>
    <row r="127" spans="2:7" ht="18.75" customHeight="1" x14ac:dyDescent="0.15">
      <c r="B127" s="370"/>
      <c r="C127" s="372"/>
      <c r="D127" s="367"/>
      <c r="E127" s="256" t="s">
        <v>258</v>
      </c>
      <c r="F127" s="257" t="s">
        <v>258</v>
      </c>
      <c r="G127" s="126"/>
    </row>
    <row r="128" spans="2:7" ht="18.75" customHeight="1" x14ac:dyDescent="0.15">
      <c r="B128" s="370" t="s">
        <v>716</v>
      </c>
      <c r="C128" s="372" t="s">
        <v>354</v>
      </c>
      <c r="D128" s="366" t="s">
        <v>354</v>
      </c>
      <c r="E128" s="373" t="s">
        <v>354</v>
      </c>
      <c r="F128" s="251" t="s">
        <v>527</v>
      </c>
      <c r="G128" s="365"/>
    </row>
    <row r="129" spans="2:7" ht="18.75" customHeight="1" x14ac:dyDescent="0.15">
      <c r="B129" s="370"/>
      <c r="C129" s="372"/>
      <c r="D129" s="367"/>
      <c r="E129" s="364"/>
      <c r="F129" s="257" t="s">
        <v>480</v>
      </c>
      <c r="G129" s="365"/>
    </row>
    <row r="130" spans="2:7" ht="45" customHeight="1" x14ac:dyDescent="0.15">
      <c r="B130" s="370" t="s">
        <v>717</v>
      </c>
      <c r="C130" s="372" t="s">
        <v>355</v>
      </c>
      <c r="D130" s="366" t="s">
        <v>355</v>
      </c>
      <c r="E130" s="250" t="s">
        <v>394</v>
      </c>
      <c r="F130" s="251" t="s">
        <v>481</v>
      </c>
      <c r="G130" s="126"/>
    </row>
    <row r="131" spans="2:7" ht="18.75" customHeight="1" x14ac:dyDescent="0.15">
      <c r="B131" s="370"/>
      <c r="C131" s="372"/>
      <c r="D131" s="367"/>
      <c r="E131" s="256" t="s">
        <v>395</v>
      </c>
      <c r="F131" s="257" t="s">
        <v>482</v>
      </c>
      <c r="G131" s="126"/>
    </row>
    <row r="132" spans="2:7" ht="32.1" customHeight="1" x14ac:dyDescent="0.15">
      <c r="B132" s="345" t="s">
        <v>718</v>
      </c>
      <c r="C132" s="344" t="s">
        <v>356</v>
      </c>
      <c r="D132" s="260" t="s">
        <v>356</v>
      </c>
      <c r="E132" s="260" t="s">
        <v>356</v>
      </c>
      <c r="F132" s="261" t="s">
        <v>483</v>
      </c>
      <c r="G132" s="126"/>
    </row>
    <row r="133" spans="2:7" ht="18.75" customHeight="1" x14ac:dyDescent="0.15">
      <c r="B133" s="345" t="s">
        <v>719</v>
      </c>
      <c r="C133" s="344" t="s">
        <v>162</v>
      </c>
      <c r="D133" s="260" t="s">
        <v>162</v>
      </c>
      <c r="E133" s="260" t="s">
        <v>162</v>
      </c>
      <c r="F133" s="261" t="s">
        <v>162</v>
      </c>
      <c r="G133" s="126"/>
    </row>
    <row r="134" spans="2:7" ht="31.5" customHeight="1" x14ac:dyDescent="0.15">
      <c r="B134" s="370" t="s">
        <v>720</v>
      </c>
      <c r="C134" s="372" t="s">
        <v>259</v>
      </c>
      <c r="D134" s="366" t="s">
        <v>259</v>
      </c>
      <c r="E134" s="250" t="s">
        <v>213</v>
      </c>
      <c r="F134" s="251" t="s">
        <v>213</v>
      </c>
      <c r="G134" s="126"/>
    </row>
    <row r="135" spans="2:7" ht="18.75" customHeight="1" x14ac:dyDescent="0.15">
      <c r="B135" s="370"/>
      <c r="C135" s="372"/>
      <c r="D135" s="367"/>
      <c r="E135" s="256" t="s">
        <v>214</v>
      </c>
      <c r="F135" s="257" t="s">
        <v>214</v>
      </c>
      <c r="G135" s="126"/>
    </row>
    <row r="136" spans="2:7" ht="18.75" customHeight="1" x14ac:dyDescent="0.15">
      <c r="B136" s="345" t="s">
        <v>721</v>
      </c>
      <c r="C136" s="344" t="s">
        <v>357</v>
      </c>
      <c r="D136" s="260" t="s">
        <v>357</v>
      </c>
      <c r="E136" s="260" t="s">
        <v>357</v>
      </c>
      <c r="F136" s="261" t="s">
        <v>484</v>
      </c>
      <c r="G136" s="126"/>
    </row>
    <row r="137" spans="2:7" ht="18.75" customHeight="1" x14ac:dyDescent="0.15">
      <c r="B137" s="345" t="s">
        <v>722</v>
      </c>
      <c r="C137" s="344" t="s">
        <v>163</v>
      </c>
      <c r="D137" s="260" t="s">
        <v>163</v>
      </c>
      <c r="E137" s="260" t="s">
        <v>163</v>
      </c>
      <c r="F137" s="261" t="s">
        <v>485</v>
      </c>
      <c r="G137" s="126"/>
    </row>
    <row r="138" spans="2:7" ht="18.75" customHeight="1" x14ac:dyDescent="0.15">
      <c r="B138" s="370" t="s">
        <v>723</v>
      </c>
      <c r="C138" s="372" t="s">
        <v>260</v>
      </c>
      <c r="D138" s="366" t="s">
        <v>260</v>
      </c>
      <c r="E138" s="250" t="s">
        <v>261</v>
      </c>
      <c r="F138" s="251" t="s">
        <v>486</v>
      </c>
      <c r="G138" s="126"/>
    </row>
    <row r="139" spans="2:7" ht="18.75" customHeight="1" x14ac:dyDescent="0.15">
      <c r="B139" s="370"/>
      <c r="C139" s="372"/>
      <c r="D139" s="371"/>
      <c r="E139" s="252" t="s">
        <v>396</v>
      </c>
      <c r="F139" s="253" t="s">
        <v>487</v>
      </c>
      <c r="G139" s="126"/>
    </row>
    <row r="140" spans="2:7" ht="18.75" customHeight="1" x14ac:dyDescent="0.15">
      <c r="B140" s="370"/>
      <c r="C140" s="372"/>
      <c r="D140" s="367"/>
      <c r="E140" s="256" t="s">
        <v>215</v>
      </c>
      <c r="F140" s="257" t="s">
        <v>488</v>
      </c>
      <c r="G140" s="126"/>
    </row>
    <row r="141" spans="2:7" ht="18.75" customHeight="1" x14ac:dyDescent="0.15">
      <c r="B141" s="370" t="s">
        <v>724</v>
      </c>
      <c r="C141" s="372" t="s">
        <v>164</v>
      </c>
      <c r="D141" s="366" t="s">
        <v>164</v>
      </c>
      <c r="E141" s="250" t="s">
        <v>262</v>
      </c>
      <c r="F141" s="251" t="s">
        <v>489</v>
      </c>
      <c r="G141" s="126"/>
    </row>
    <row r="142" spans="2:7" ht="32.1" customHeight="1" x14ac:dyDescent="0.15">
      <c r="B142" s="370"/>
      <c r="C142" s="372"/>
      <c r="D142" s="367"/>
      <c r="E142" s="256" t="s">
        <v>164</v>
      </c>
      <c r="F142" s="257" t="s">
        <v>490</v>
      </c>
      <c r="G142" s="126"/>
    </row>
    <row r="143" spans="2:7" ht="31.5" customHeight="1" x14ac:dyDescent="0.15">
      <c r="B143" s="345" t="s">
        <v>725</v>
      </c>
      <c r="C143" s="344" t="s">
        <v>165</v>
      </c>
      <c r="D143" s="264" t="s">
        <v>165</v>
      </c>
      <c r="E143" s="264" t="s">
        <v>165</v>
      </c>
      <c r="F143" s="265" t="s">
        <v>165</v>
      </c>
      <c r="G143" s="126"/>
    </row>
    <row r="144" spans="2:7" ht="18.75" customHeight="1" x14ac:dyDescent="0.15">
      <c r="B144" s="370" t="s">
        <v>726</v>
      </c>
      <c r="C144" s="372" t="s">
        <v>166</v>
      </c>
      <c r="D144" s="366" t="s">
        <v>166</v>
      </c>
      <c r="E144" s="250" t="s">
        <v>263</v>
      </c>
      <c r="F144" s="251" t="s">
        <v>491</v>
      </c>
      <c r="G144" s="126"/>
    </row>
    <row r="145" spans="2:7" ht="18.75" customHeight="1" x14ac:dyDescent="0.15">
      <c r="B145" s="370"/>
      <c r="C145" s="372"/>
      <c r="D145" s="367"/>
      <c r="E145" s="256" t="s">
        <v>264</v>
      </c>
      <c r="F145" s="257" t="s">
        <v>492</v>
      </c>
      <c r="G145" s="126"/>
    </row>
    <row r="146" spans="2:7" ht="18.75" customHeight="1" x14ac:dyDescent="0.15">
      <c r="B146" s="345" t="s">
        <v>727</v>
      </c>
      <c r="C146" s="344" t="s">
        <v>216</v>
      </c>
      <c r="D146" s="260" t="s">
        <v>216</v>
      </c>
      <c r="E146" s="260" t="s">
        <v>216</v>
      </c>
      <c r="F146" s="261" t="s">
        <v>216</v>
      </c>
      <c r="G146" s="126"/>
    </row>
    <row r="147" spans="2:7" ht="32.1" customHeight="1" x14ac:dyDescent="0.15">
      <c r="B147" s="345" t="s">
        <v>728</v>
      </c>
      <c r="C147" s="344" t="s">
        <v>167</v>
      </c>
      <c r="D147" s="260" t="s">
        <v>167</v>
      </c>
      <c r="E147" s="260" t="s">
        <v>167</v>
      </c>
      <c r="F147" s="261" t="s">
        <v>493</v>
      </c>
      <c r="G147" s="126"/>
    </row>
    <row r="148" spans="2:7" ht="32.1" customHeight="1" x14ac:dyDescent="0.15">
      <c r="B148" s="345" t="s">
        <v>729</v>
      </c>
      <c r="C148" s="344" t="s">
        <v>217</v>
      </c>
      <c r="D148" s="262" t="s">
        <v>217</v>
      </c>
      <c r="E148" s="262" t="s">
        <v>217</v>
      </c>
      <c r="F148" s="266" t="s">
        <v>494</v>
      </c>
      <c r="G148" s="126"/>
    </row>
    <row r="149" spans="2:7" ht="32.1" customHeight="1" x14ac:dyDescent="0.15">
      <c r="B149" s="345" t="s">
        <v>730</v>
      </c>
      <c r="C149" s="344" t="s">
        <v>168</v>
      </c>
      <c r="D149" s="260" t="s">
        <v>168</v>
      </c>
      <c r="E149" s="260" t="s">
        <v>168</v>
      </c>
      <c r="F149" s="261" t="s">
        <v>495</v>
      </c>
      <c r="G149" s="126"/>
    </row>
    <row r="150" spans="2:7" ht="18.75" customHeight="1" x14ac:dyDescent="0.15">
      <c r="B150" s="370" t="s">
        <v>731</v>
      </c>
      <c r="C150" s="372" t="s">
        <v>169</v>
      </c>
      <c r="D150" s="366" t="s">
        <v>169</v>
      </c>
      <c r="E150" s="250" t="s">
        <v>218</v>
      </c>
      <c r="F150" s="251" t="s">
        <v>218</v>
      </c>
      <c r="G150" s="126"/>
    </row>
    <row r="151" spans="2:7" ht="18.75" customHeight="1" x14ac:dyDescent="0.15">
      <c r="B151" s="370"/>
      <c r="C151" s="372"/>
      <c r="D151" s="367"/>
      <c r="E151" s="256" t="s">
        <v>219</v>
      </c>
      <c r="F151" s="257" t="s">
        <v>219</v>
      </c>
      <c r="G151" s="126"/>
    </row>
    <row r="152" spans="2:7" ht="18.75" customHeight="1" x14ac:dyDescent="0.15">
      <c r="B152" s="345" t="s">
        <v>732</v>
      </c>
      <c r="C152" s="344" t="s">
        <v>9</v>
      </c>
      <c r="D152" s="260" t="s">
        <v>9</v>
      </c>
      <c r="E152" s="260" t="s">
        <v>9</v>
      </c>
      <c r="F152" s="261" t="s">
        <v>496</v>
      </c>
      <c r="G152" s="126"/>
    </row>
    <row r="153" spans="2:7" ht="18.75" customHeight="1" x14ac:dyDescent="0.15">
      <c r="B153" s="345" t="s">
        <v>733</v>
      </c>
      <c r="C153" s="344" t="s">
        <v>10</v>
      </c>
      <c r="D153" s="260" t="s">
        <v>10</v>
      </c>
      <c r="E153" s="260" t="s">
        <v>10</v>
      </c>
      <c r="F153" s="261" t="s">
        <v>497</v>
      </c>
      <c r="G153" s="126"/>
    </row>
    <row r="154" spans="2:7" ht="18.75" customHeight="1" x14ac:dyDescent="0.15">
      <c r="B154" s="345" t="s">
        <v>734</v>
      </c>
      <c r="C154" s="344" t="s">
        <v>775</v>
      </c>
      <c r="D154" s="366" t="s">
        <v>11</v>
      </c>
      <c r="E154" s="260" t="s">
        <v>220</v>
      </c>
      <c r="F154" s="261" t="s">
        <v>220</v>
      </c>
      <c r="G154" s="126"/>
    </row>
    <row r="155" spans="2:7" ht="18.75" customHeight="1" x14ac:dyDescent="0.15">
      <c r="B155" s="345" t="s">
        <v>735</v>
      </c>
      <c r="C155" s="344" t="s">
        <v>776</v>
      </c>
      <c r="D155" s="367"/>
      <c r="E155" s="262" t="s">
        <v>221</v>
      </c>
      <c r="F155" s="266" t="s">
        <v>221</v>
      </c>
      <c r="G155" s="126"/>
    </row>
    <row r="156" spans="2:7" ht="32.1" customHeight="1" x14ac:dyDescent="0.15">
      <c r="B156" s="370" t="s">
        <v>736</v>
      </c>
      <c r="C156" s="372" t="s">
        <v>12</v>
      </c>
      <c r="D156" s="366" t="s">
        <v>12</v>
      </c>
      <c r="E156" s="250" t="s">
        <v>222</v>
      </c>
      <c r="F156" s="251" t="s">
        <v>498</v>
      </c>
      <c r="G156" s="126"/>
    </row>
    <row r="157" spans="2:7" ht="18.75" customHeight="1" x14ac:dyDescent="0.15">
      <c r="B157" s="370"/>
      <c r="C157" s="372"/>
      <c r="D157" s="367"/>
      <c r="E157" s="256" t="s">
        <v>265</v>
      </c>
      <c r="F157" s="257" t="s">
        <v>499</v>
      </c>
      <c r="G157" s="126"/>
    </row>
    <row r="158" spans="2:7" ht="31.5" customHeight="1" x14ac:dyDescent="0.15">
      <c r="B158" s="345" t="s">
        <v>737</v>
      </c>
      <c r="C158" s="344" t="s">
        <v>170</v>
      </c>
      <c r="D158" s="260" t="s">
        <v>170</v>
      </c>
      <c r="E158" s="260" t="s">
        <v>170</v>
      </c>
      <c r="F158" s="261" t="s">
        <v>500</v>
      </c>
      <c r="G158" s="126"/>
    </row>
    <row r="159" spans="2:7" ht="18.75" customHeight="1" x14ac:dyDescent="0.15">
      <c r="B159" s="345" t="s">
        <v>738</v>
      </c>
      <c r="C159" s="344" t="s">
        <v>171</v>
      </c>
      <c r="D159" s="260" t="s">
        <v>171</v>
      </c>
      <c r="E159" s="260" t="s">
        <v>171</v>
      </c>
      <c r="F159" s="261" t="s">
        <v>171</v>
      </c>
      <c r="G159" s="126"/>
    </row>
    <row r="160" spans="2:7" ht="31.5" customHeight="1" x14ac:dyDescent="0.15">
      <c r="B160" s="345" t="s">
        <v>739</v>
      </c>
      <c r="C160" s="344" t="s">
        <v>693</v>
      </c>
      <c r="D160" s="260" t="s">
        <v>172</v>
      </c>
      <c r="E160" s="260" t="s">
        <v>172</v>
      </c>
      <c r="F160" s="261" t="s">
        <v>172</v>
      </c>
      <c r="G160" s="126"/>
    </row>
    <row r="161" spans="2:7" ht="18.75" customHeight="1" x14ac:dyDescent="0.15">
      <c r="B161" s="370" t="s">
        <v>740</v>
      </c>
      <c r="C161" s="372" t="s">
        <v>266</v>
      </c>
      <c r="D161" s="366" t="s">
        <v>266</v>
      </c>
      <c r="E161" s="250" t="s">
        <v>223</v>
      </c>
      <c r="F161" s="251" t="s">
        <v>223</v>
      </c>
      <c r="G161" s="126"/>
    </row>
    <row r="162" spans="2:7" ht="18.75" customHeight="1" x14ac:dyDescent="0.15">
      <c r="B162" s="370"/>
      <c r="C162" s="372"/>
      <c r="D162" s="367"/>
      <c r="E162" s="256" t="s">
        <v>224</v>
      </c>
      <c r="F162" s="257" t="s">
        <v>224</v>
      </c>
      <c r="G162" s="126"/>
    </row>
    <row r="163" spans="2:7" ht="18.75" customHeight="1" x14ac:dyDescent="0.15">
      <c r="B163" s="370" t="s">
        <v>741</v>
      </c>
      <c r="C163" s="372" t="s">
        <v>694</v>
      </c>
      <c r="D163" s="366" t="s">
        <v>358</v>
      </c>
      <c r="E163" s="250" t="s">
        <v>267</v>
      </c>
      <c r="F163" s="251" t="s">
        <v>501</v>
      </c>
      <c r="G163" s="126"/>
    </row>
    <row r="164" spans="2:7" ht="31.5" customHeight="1" x14ac:dyDescent="0.15">
      <c r="B164" s="370"/>
      <c r="C164" s="372"/>
      <c r="D164" s="367"/>
      <c r="E164" s="256" t="s">
        <v>397</v>
      </c>
      <c r="F164" s="257" t="s">
        <v>397</v>
      </c>
      <c r="G164" s="126"/>
    </row>
    <row r="165" spans="2:7" ht="31.5" customHeight="1" x14ac:dyDescent="0.15">
      <c r="B165" s="370" t="s">
        <v>742</v>
      </c>
      <c r="C165" s="372" t="s">
        <v>268</v>
      </c>
      <c r="D165" s="366" t="s">
        <v>268</v>
      </c>
      <c r="E165" s="250" t="s">
        <v>225</v>
      </c>
      <c r="F165" s="251" t="s">
        <v>225</v>
      </c>
      <c r="G165" s="126"/>
    </row>
    <row r="166" spans="2:7" ht="31.5" customHeight="1" x14ac:dyDescent="0.15">
      <c r="B166" s="370"/>
      <c r="C166" s="372"/>
      <c r="D166" s="367"/>
      <c r="E166" s="256" t="s">
        <v>226</v>
      </c>
      <c r="F166" s="257" t="s">
        <v>226</v>
      </c>
      <c r="G166" s="126"/>
    </row>
    <row r="167" spans="2:7" ht="18.75" customHeight="1" x14ac:dyDescent="0.15">
      <c r="B167" s="370" t="s">
        <v>743</v>
      </c>
      <c r="C167" s="372" t="s">
        <v>173</v>
      </c>
      <c r="D167" s="366" t="s">
        <v>173</v>
      </c>
      <c r="E167" s="250" t="s">
        <v>227</v>
      </c>
      <c r="F167" s="251" t="s">
        <v>227</v>
      </c>
      <c r="G167" s="126"/>
    </row>
    <row r="168" spans="2:7" ht="18.75" customHeight="1" x14ac:dyDescent="0.15">
      <c r="B168" s="370"/>
      <c r="C168" s="372"/>
      <c r="D168" s="371"/>
      <c r="E168" s="252" t="s">
        <v>228</v>
      </c>
      <c r="F168" s="253" t="s">
        <v>502</v>
      </c>
      <c r="G168" s="126"/>
    </row>
    <row r="169" spans="2:7" ht="18.75" customHeight="1" x14ac:dyDescent="0.15">
      <c r="B169" s="370"/>
      <c r="C169" s="372"/>
      <c r="D169" s="367"/>
      <c r="E169" s="256" t="s">
        <v>229</v>
      </c>
      <c r="F169" s="257" t="s">
        <v>229</v>
      </c>
      <c r="G169" s="126"/>
    </row>
    <row r="170" spans="2:7" ht="32.1" customHeight="1" x14ac:dyDescent="0.15">
      <c r="B170" s="345" t="s">
        <v>744</v>
      </c>
      <c r="C170" s="344" t="s">
        <v>174</v>
      </c>
      <c r="D170" s="260" t="s">
        <v>174</v>
      </c>
      <c r="E170" s="260" t="s">
        <v>174</v>
      </c>
      <c r="F170" s="261" t="s">
        <v>503</v>
      </c>
      <c r="G170" s="126"/>
    </row>
    <row r="171" spans="2:7" ht="18.75" customHeight="1" x14ac:dyDescent="0.15">
      <c r="B171" s="345" t="s">
        <v>745</v>
      </c>
      <c r="C171" s="344" t="s">
        <v>269</v>
      </c>
      <c r="D171" s="260" t="s">
        <v>269</v>
      </c>
      <c r="E171" s="260" t="s">
        <v>269</v>
      </c>
      <c r="F171" s="261" t="s">
        <v>269</v>
      </c>
      <c r="G171" s="126"/>
    </row>
    <row r="172" spans="2:7" ht="18.75" customHeight="1" x14ac:dyDescent="0.15">
      <c r="B172" s="345" t="s">
        <v>746</v>
      </c>
      <c r="C172" s="344" t="s">
        <v>175</v>
      </c>
      <c r="D172" s="260" t="s">
        <v>175</v>
      </c>
      <c r="E172" s="260" t="s">
        <v>175</v>
      </c>
      <c r="F172" s="261" t="s">
        <v>175</v>
      </c>
      <c r="G172" s="126"/>
    </row>
    <row r="173" spans="2:7" ht="18.75" customHeight="1" x14ac:dyDescent="0.15">
      <c r="B173" s="370" t="s">
        <v>747</v>
      </c>
      <c r="C173" s="372" t="s">
        <v>359</v>
      </c>
      <c r="D173" s="366" t="s">
        <v>359</v>
      </c>
      <c r="E173" s="250" t="s">
        <v>230</v>
      </c>
      <c r="F173" s="251" t="s">
        <v>230</v>
      </c>
      <c r="G173" s="126"/>
    </row>
    <row r="174" spans="2:7" ht="18.75" customHeight="1" x14ac:dyDescent="0.15">
      <c r="B174" s="370"/>
      <c r="C174" s="372"/>
      <c r="D174" s="371"/>
      <c r="E174" s="363" t="s">
        <v>398</v>
      </c>
      <c r="F174" s="253" t="s">
        <v>504</v>
      </c>
      <c r="G174" s="365"/>
    </row>
    <row r="175" spans="2:7" ht="60" customHeight="1" x14ac:dyDescent="0.15">
      <c r="B175" s="370"/>
      <c r="C175" s="372"/>
      <c r="D175" s="367"/>
      <c r="E175" s="364"/>
      <c r="F175" s="257" t="s">
        <v>505</v>
      </c>
      <c r="G175" s="365"/>
    </row>
    <row r="176" spans="2:7" ht="18.75" customHeight="1" x14ac:dyDescent="0.15">
      <c r="B176" s="345" t="s">
        <v>748</v>
      </c>
      <c r="C176" s="344" t="s">
        <v>271</v>
      </c>
      <c r="D176" s="260" t="s">
        <v>271</v>
      </c>
      <c r="E176" s="260" t="s">
        <v>271</v>
      </c>
      <c r="F176" s="261" t="s">
        <v>271</v>
      </c>
      <c r="G176" s="126"/>
    </row>
    <row r="177" spans="2:7" ht="32.1" customHeight="1" x14ac:dyDescent="0.15">
      <c r="B177" s="345" t="s">
        <v>749</v>
      </c>
      <c r="C177" s="344" t="s">
        <v>270</v>
      </c>
      <c r="D177" s="260" t="s">
        <v>270</v>
      </c>
      <c r="E177" s="260" t="s">
        <v>270</v>
      </c>
      <c r="F177" s="261" t="s">
        <v>506</v>
      </c>
      <c r="G177" s="126"/>
    </row>
    <row r="178" spans="2:7" ht="18.75" customHeight="1" x14ac:dyDescent="0.15">
      <c r="B178" s="345" t="s">
        <v>750</v>
      </c>
      <c r="C178" s="344" t="s">
        <v>272</v>
      </c>
      <c r="D178" s="260" t="s">
        <v>272</v>
      </c>
      <c r="E178" s="260" t="s">
        <v>272</v>
      </c>
      <c r="F178" s="261" t="s">
        <v>507</v>
      </c>
      <c r="G178" s="126"/>
    </row>
    <row r="179" spans="2:7" ht="18.75" customHeight="1" x14ac:dyDescent="0.15">
      <c r="B179" s="345" t="s">
        <v>751</v>
      </c>
      <c r="C179" s="344" t="s">
        <v>273</v>
      </c>
      <c r="D179" s="260" t="s">
        <v>273</v>
      </c>
      <c r="E179" s="260" t="s">
        <v>273</v>
      </c>
      <c r="F179" s="261" t="s">
        <v>508</v>
      </c>
      <c r="G179" s="126"/>
    </row>
    <row r="180" spans="2:7" ht="31.5" customHeight="1" x14ac:dyDescent="0.15">
      <c r="B180" s="345" t="s">
        <v>752</v>
      </c>
      <c r="C180" s="344" t="s">
        <v>274</v>
      </c>
      <c r="D180" s="260" t="s">
        <v>274</v>
      </c>
      <c r="E180" s="260" t="s">
        <v>274</v>
      </c>
      <c r="F180" s="261" t="s">
        <v>274</v>
      </c>
      <c r="G180" s="126"/>
    </row>
    <row r="181" spans="2:7" ht="32.1" customHeight="1" x14ac:dyDescent="0.15">
      <c r="B181" s="345" t="s">
        <v>753</v>
      </c>
      <c r="C181" s="344" t="s">
        <v>360</v>
      </c>
      <c r="D181" s="260" t="s">
        <v>360</v>
      </c>
      <c r="E181" s="260" t="s">
        <v>360</v>
      </c>
      <c r="F181" s="261" t="s">
        <v>509</v>
      </c>
      <c r="G181" s="126"/>
    </row>
    <row r="182" spans="2:7" ht="18.75" customHeight="1" x14ac:dyDescent="0.15">
      <c r="B182" s="370" t="s">
        <v>754</v>
      </c>
      <c r="C182" s="372" t="s">
        <v>13</v>
      </c>
      <c r="D182" s="366" t="s">
        <v>13</v>
      </c>
      <c r="E182" s="250" t="s">
        <v>275</v>
      </c>
      <c r="F182" s="251" t="s">
        <v>275</v>
      </c>
      <c r="G182" s="126"/>
    </row>
    <row r="183" spans="2:7" ht="18.75" customHeight="1" x14ac:dyDescent="0.15">
      <c r="B183" s="370"/>
      <c r="C183" s="372"/>
      <c r="D183" s="367"/>
      <c r="E183" s="256" t="s">
        <v>276</v>
      </c>
      <c r="F183" s="257" t="s">
        <v>276</v>
      </c>
      <c r="G183" s="126"/>
    </row>
    <row r="184" spans="2:7" ht="32.1" customHeight="1" x14ac:dyDescent="0.15">
      <c r="B184" s="370" t="s">
        <v>755</v>
      </c>
      <c r="C184" s="372" t="s">
        <v>14</v>
      </c>
      <c r="D184" s="366" t="s">
        <v>14</v>
      </c>
      <c r="E184" s="250" t="s">
        <v>277</v>
      </c>
      <c r="F184" s="251" t="s">
        <v>510</v>
      </c>
      <c r="G184" s="126"/>
    </row>
    <row r="185" spans="2:7" ht="32.1" customHeight="1" x14ac:dyDescent="0.15">
      <c r="B185" s="370"/>
      <c r="C185" s="372"/>
      <c r="D185" s="367"/>
      <c r="E185" s="256" t="s">
        <v>278</v>
      </c>
      <c r="F185" s="257" t="s">
        <v>511</v>
      </c>
      <c r="G185" s="126"/>
    </row>
    <row r="186" spans="2:7" ht="18.75" customHeight="1" x14ac:dyDescent="0.15">
      <c r="B186" s="263" t="s">
        <v>580</v>
      </c>
      <c r="C186" s="344" t="s">
        <v>2</v>
      </c>
      <c r="D186" s="260" t="s">
        <v>2</v>
      </c>
      <c r="E186" s="260" t="s">
        <v>2</v>
      </c>
      <c r="F186" s="293" t="s">
        <v>587</v>
      </c>
      <c r="G186" s="126"/>
    </row>
    <row r="187" spans="2:7" ht="60" customHeight="1" x14ac:dyDescent="0.15">
      <c r="B187" s="370" t="s">
        <v>756</v>
      </c>
      <c r="C187" s="372" t="s">
        <v>15</v>
      </c>
      <c r="D187" s="366" t="s">
        <v>15</v>
      </c>
      <c r="E187" s="250" t="s">
        <v>279</v>
      </c>
      <c r="F187" s="251" t="s">
        <v>512</v>
      </c>
      <c r="G187" s="126"/>
    </row>
    <row r="188" spans="2:7" ht="18.75" customHeight="1" x14ac:dyDescent="0.15">
      <c r="B188" s="370"/>
      <c r="C188" s="372"/>
      <c r="D188" s="367"/>
      <c r="E188" s="256" t="s">
        <v>231</v>
      </c>
      <c r="F188" s="257" t="s">
        <v>231</v>
      </c>
      <c r="G188" s="126"/>
    </row>
    <row r="189" spans="2:7" ht="32.1" customHeight="1" x14ac:dyDescent="0.15">
      <c r="B189" s="345" t="s">
        <v>757</v>
      </c>
      <c r="C189" s="344" t="s">
        <v>176</v>
      </c>
      <c r="D189" s="260" t="s">
        <v>176</v>
      </c>
      <c r="E189" s="260" t="s">
        <v>176</v>
      </c>
      <c r="F189" s="261" t="s">
        <v>513</v>
      </c>
      <c r="G189" s="126"/>
    </row>
    <row r="190" spans="2:7" ht="18.75" customHeight="1" x14ac:dyDescent="0.15">
      <c r="B190" s="345" t="s">
        <v>758</v>
      </c>
      <c r="C190" s="344" t="s">
        <v>361</v>
      </c>
      <c r="D190" s="260" t="s">
        <v>361</v>
      </c>
      <c r="E190" s="260" t="s">
        <v>361</v>
      </c>
      <c r="F190" s="261" t="s">
        <v>514</v>
      </c>
      <c r="G190" s="126"/>
    </row>
    <row r="191" spans="2:7" ht="32.1" customHeight="1" x14ac:dyDescent="0.15">
      <c r="B191" s="345" t="s">
        <v>759</v>
      </c>
      <c r="C191" s="344" t="s">
        <v>362</v>
      </c>
      <c r="D191" s="260" t="s">
        <v>362</v>
      </c>
      <c r="E191" s="260" t="s">
        <v>362</v>
      </c>
      <c r="F191" s="261" t="s">
        <v>515</v>
      </c>
      <c r="G191" s="126"/>
    </row>
    <row r="192" spans="2:7" ht="32.1" customHeight="1" x14ac:dyDescent="0.15">
      <c r="B192" s="345" t="s">
        <v>760</v>
      </c>
      <c r="C192" s="344" t="s">
        <v>177</v>
      </c>
      <c r="D192" s="260" t="s">
        <v>177</v>
      </c>
      <c r="E192" s="260" t="s">
        <v>177</v>
      </c>
      <c r="F192" s="261" t="s">
        <v>516</v>
      </c>
      <c r="G192" s="126"/>
    </row>
    <row r="193" spans="2:7" ht="32.1" customHeight="1" x14ac:dyDescent="0.15">
      <c r="B193" s="345" t="s">
        <v>761</v>
      </c>
      <c r="C193" s="344" t="s">
        <v>363</v>
      </c>
      <c r="D193" s="260" t="s">
        <v>363</v>
      </c>
      <c r="E193" s="260" t="s">
        <v>363</v>
      </c>
      <c r="F193" s="261" t="s">
        <v>517</v>
      </c>
      <c r="G193" s="126"/>
    </row>
    <row r="194" spans="2:7" ht="60" customHeight="1" x14ac:dyDescent="0.15">
      <c r="B194" s="370" t="s">
        <v>762</v>
      </c>
      <c r="C194" s="372" t="s">
        <v>280</v>
      </c>
      <c r="D194" s="366" t="s">
        <v>280</v>
      </c>
      <c r="E194" s="250" t="s">
        <v>399</v>
      </c>
      <c r="F194" s="251" t="s">
        <v>518</v>
      </c>
      <c r="G194" s="126"/>
    </row>
    <row r="195" spans="2:7" ht="18.75" customHeight="1" x14ac:dyDescent="0.15">
      <c r="B195" s="370"/>
      <c r="C195" s="372"/>
      <c r="D195" s="367"/>
      <c r="E195" s="256" t="s">
        <v>233</v>
      </c>
      <c r="F195" s="257" t="s">
        <v>233</v>
      </c>
      <c r="G195" s="126"/>
    </row>
    <row r="196" spans="2:7" ht="18.75" customHeight="1" x14ac:dyDescent="0.15">
      <c r="B196" s="345" t="s">
        <v>763</v>
      </c>
      <c r="C196" s="344" t="s">
        <v>232</v>
      </c>
      <c r="D196" s="260" t="s">
        <v>232</v>
      </c>
      <c r="E196" s="260" t="s">
        <v>232</v>
      </c>
      <c r="F196" s="261" t="s">
        <v>519</v>
      </c>
      <c r="G196" s="126"/>
    </row>
    <row r="197" spans="2:7" ht="18.75" customHeight="1" x14ac:dyDescent="0.15">
      <c r="B197" s="370" t="s">
        <v>764</v>
      </c>
      <c r="C197" s="372" t="s">
        <v>364</v>
      </c>
      <c r="D197" s="366" t="s">
        <v>364</v>
      </c>
      <c r="E197" s="250" t="s">
        <v>400</v>
      </c>
      <c r="F197" s="251" t="s">
        <v>400</v>
      </c>
      <c r="G197" s="126"/>
    </row>
    <row r="198" spans="2:7" ht="18.75" customHeight="1" x14ac:dyDescent="0.15">
      <c r="B198" s="370"/>
      <c r="C198" s="372"/>
      <c r="D198" s="367"/>
      <c r="E198" s="256" t="s">
        <v>234</v>
      </c>
      <c r="F198" s="257" t="s">
        <v>234</v>
      </c>
      <c r="G198" s="126"/>
    </row>
    <row r="199" spans="2:7" ht="45" customHeight="1" x14ac:dyDescent="0.15">
      <c r="B199" s="345" t="s">
        <v>765</v>
      </c>
      <c r="C199" s="344" t="s">
        <v>235</v>
      </c>
      <c r="D199" s="260" t="s">
        <v>235</v>
      </c>
      <c r="E199" s="260" t="s">
        <v>235</v>
      </c>
      <c r="F199" s="261" t="s">
        <v>520</v>
      </c>
      <c r="G199" s="126"/>
    </row>
    <row r="200" spans="2:7" ht="18.75" customHeight="1" x14ac:dyDescent="0.15">
      <c r="B200" s="345" t="s">
        <v>766</v>
      </c>
      <c r="C200" s="344" t="s">
        <v>178</v>
      </c>
      <c r="D200" s="260" t="s">
        <v>178</v>
      </c>
      <c r="E200" s="260" t="s">
        <v>178</v>
      </c>
      <c r="F200" s="261" t="s">
        <v>178</v>
      </c>
      <c r="G200" s="126"/>
    </row>
    <row r="201" spans="2:7" ht="18.75" customHeight="1" x14ac:dyDescent="0.15">
      <c r="B201" s="370" t="s">
        <v>767</v>
      </c>
      <c r="C201" s="372" t="s">
        <v>365</v>
      </c>
      <c r="D201" s="366" t="s">
        <v>365</v>
      </c>
      <c r="E201" s="366" t="s">
        <v>365</v>
      </c>
      <c r="F201" s="368" t="s">
        <v>521</v>
      </c>
      <c r="G201" s="126"/>
    </row>
    <row r="202" spans="2:7" ht="18.75" customHeight="1" x14ac:dyDescent="0.15">
      <c r="B202" s="370"/>
      <c r="C202" s="372"/>
      <c r="D202" s="367"/>
      <c r="E202" s="367"/>
      <c r="F202" s="369"/>
      <c r="G202" s="126"/>
    </row>
    <row r="203" spans="2:7" ht="32.1" customHeight="1" x14ac:dyDescent="0.15">
      <c r="B203" s="345" t="s">
        <v>768</v>
      </c>
      <c r="C203" s="344" t="s">
        <v>179</v>
      </c>
      <c r="D203" s="260" t="s">
        <v>179</v>
      </c>
      <c r="E203" s="260" t="s">
        <v>179</v>
      </c>
      <c r="F203" s="261" t="s">
        <v>522</v>
      </c>
      <c r="G203" s="126"/>
    </row>
    <row r="204" spans="2:7" ht="45" customHeight="1" x14ac:dyDescent="0.15">
      <c r="B204" s="345" t="s">
        <v>769</v>
      </c>
      <c r="C204" s="344" t="s">
        <v>281</v>
      </c>
      <c r="D204" s="260" t="s">
        <v>281</v>
      </c>
      <c r="E204" s="260" t="s">
        <v>281</v>
      </c>
      <c r="F204" s="261" t="s">
        <v>523</v>
      </c>
      <c r="G204" s="126"/>
    </row>
    <row r="205" spans="2:7" ht="32.1" customHeight="1" x14ac:dyDescent="0.15">
      <c r="B205" s="345" t="s">
        <v>770</v>
      </c>
      <c r="C205" s="344" t="s">
        <v>180</v>
      </c>
      <c r="D205" s="260" t="s">
        <v>180</v>
      </c>
      <c r="E205" s="260" t="s">
        <v>180</v>
      </c>
      <c r="F205" s="261" t="s">
        <v>524</v>
      </c>
      <c r="G205" s="126"/>
    </row>
    <row r="206" spans="2:7" ht="18.75" customHeight="1" x14ac:dyDescent="0.15">
      <c r="B206" s="345" t="s">
        <v>771</v>
      </c>
      <c r="C206" s="344" t="s">
        <v>16</v>
      </c>
      <c r="D206" s="260" t="s">
        <v>16</v>
      </c>
      <c r="E206" s="260" t="s">
        <v>16</v>
      </c>
      <c r="F206" s="261" t="s">
        <v>16</v>
      </c>
      <c r="G206" s="126"/>
    </row>
    <row r="207" spans="2:7" ht="18.75" customHeight="1" x14ac:dyDescent="0.15">
      <c r="B207" s="345" t="s">
        <v>772</v>
      </c>
      <c r="C207" s="344" t="s">
        <v>17</v>
      </c>
      <c r="D207" s="260" t="s">
        <v>17</v>
      </c>
      <c r="E207" s="260" t="s">
        <v>17</v>
      </c>
      <c r="F207" s="261" t="s">
        <v>17</v>
      </c>
      <c r="G207" s="126"/>
    </row>
  </sheetData>
  <sheetProtection sheet="1" autoFilter="0"/>
  <autoFilter ref="B7:F207" xr:uid="{00000000-0009-0000-0000-000001000000}"/>
  <mergeCells count="163">
    <mergeCell ref="C134:C135"/>
    <mergeCell ref="B134:B135"/>
    <mergeCell ref="B187:B188"/>
    <mergeCell ref="C194:C195"/>
    <mergeCell ref="B194:B195"/>
    <mergeCell ref="C197:C198"/>
    <mergeCell ref="B197:B198"/>
    <mergeCell ref="C201:C202"/>
    <mergeCell ref="B201:B202"/>
    <mergeCell ref="C138:C140"/>
    <mergeCell ref="B138:B140"/>
    <mergeCell ref="C144:C145"/>
    <mergeCell ref="B144:B145"/>
    <mergeCell ref="C161:C162"/>
    <mergeCell ref="B161:B162"/>
    <mergeCell ref="C163:C164"/>
    <mergeCell ref="B163:B164"/>
    <mergeCell ref="C165:C166"/>
    <mergeCell ref="B165:B166"/>
    <mergeCell ref="B141:B142"/>
    <mergeCell ref="C141:C142"/>
    <mergeCell ref="C182:C183"/>
    <mergeCell ref="B182:B183"/>
    <mergeCell ref="C184:C185"/>
    <mergeCell ref="B184:B185"/>
    <mergeCell ref="C187:C188"/>
    <mergeCell ref="C107:C115"/>
    <mergeCell ref="B107:B115"/>
    <mergeCell ref="C116:C121"/>
    <mergeCell ref="B116:B121"/>
    <mergeCell ref="C126:C127"/>
    <mergeCell ref="B126:B127"/>
    <mergeCell ref="C128:C129"/>
    <mergeCell ref="B128:B129"/>
    <mergeCell ref="C130:C131"/>
    <mergeCell ref="B130:B131"/>
    <mergeCell ref="C94:C95"/>
    <mergeCell ref="B94:B95"/>
    <mergeCell ref="C96:C97"/>
    <mergeCell ref="B96:B97"/>
    <mergeCell ref="C98:C99"/>
    <mergeCell ref="B98:B99"/>
    <mergeCell ref="C100:C101"/>
    <mergeCell ref="B100:B101"/>
    <mergeCell ref="C102:C106"/>
    <mergeCell ref="B102:B106"/>
    <mergeCell ref="D6:E6"/>
    <mergeCell ref="F6:F7"/>
    <mergeCell ref="D27:D28"/>
    <mergeCell ref="D21:D23"/>
    <mergeCell ref="D24:D25"/>
    <mergeCell ref="D8:D13"/>
    <mergeCell ref="D14:D19"/>
    <mergeCell ref="B24:B25"/>
    <mergeCell ref="C21:C23"/>
    <mergeCell ref="C24:C25"/>
    <mergeCell ref="B8:B13"/>
    <mergeCell ref="C8:C13"/>
    <mergeCell ref="B14:B19"/>
    <mergeCell ref="C14:C19"/>
    <mergeCell ref="C27:C28"/>
    <mergeCell ref="B27:B28"/>
    <mergeCell ref="C6:C7"/>
    <mergeCell ref="B6:B7"/>
    <mergeCell ref="B21:B23"/>
    <mergeCell ref="B29:B30"/>
    <mergeCell ref="C29:C30"/>
    <mergeCell ref="C32:C36"/>
    <mergeCell ref="B32:B36"/>
    <mergeCell ref="C37:C38"/>
    <mergeCell ref="B37:B38"/>
    <mergeCell ref="C41:C45"/>
    <mergeCell ref="B41:B45"/>
    <mergeCell ref="C46:C48"/>
    <mergeCell ref="B46:B48"/>
    <mergeCell ref="C49:C50"/>
    <mergeCell ref="B49:B50"/>
    <mergeCell ref="D46:D48"/>
    <mergeCell ref="D49:D50"/>
    <mergeCell ref="B1:F1"/>
    <mergeCell ref="B3:F4"/>
    <mergeCell ref="D102:D106"/>
    <mergeCell ref="D98:D99"/>
    <mergeCell ref="D100:D101"/>
    <mergeCell ref="D94:D95"/>
    <mergeCell ref="D96:D97"/>
    <mergeCell ref="E29:E30"/>
    <mergeCell ref="D37:D38"/>
    <mergeCell ref="D41:D45"/>
    <mergeCell ref="D29:D36"/>
    <mergeCell ref="D59:D60"/>
    <mergeCell ref="D62:D64"/>
    <mergeCell ref="D52:D54"/>
    <mergeCell ref="D55:D56"/>
    <mergeCell ref="E74:E75"/>
    <mergeCell ref="D77:D78"/>
    <mergeCell ref="B62:B65"/>
    <mergeCell ref="C62:C65"/>
    <mergeCell ref="C52:C54"/>
    <mergeCell ref="B52:B54"/>
    <mergeCell ref="C55:C56"/>
    <mergeCell ref="B55:B56"/>
    <mergeCell ref="C59:C60"/>
    <mergeCell ref="B59:B60"/>
    <mergeCell ref="C68:C72"/>
    <mergeCell ref="B68:B72"/>
    <mergeCell ref="C74:C75"/>
    <mergeCell ref="B74:B75"/>
    <mergeCell ref="C77:C78"/>
    <mergeCell ref="B77:B78"/>
    <mergeCell ref="D79:D80"/>
    <mergeCell ref="E90:E91"/>
    <mergeCell ref="D68:D72"/>
    <mergeCell ref="D74:D75"/>
    <mergeCell ref="D84:D85"/>
    <mergeCell ref="D86:D87"/>
    <mergeCell ref="D88:D91"/>
    <mergeCell ref="C79:C80"/>
    <mergeCell ref="B79:B80"/>
    <mergeCell ref="C84:C85"/>
    <mergeCell ref="B84:B85"/>
    <mergeCell ref="C86:C87"/>
    <mergeCell ref="B86:B87"/>
    <mergeCell ref="C88:C91"/>
    <mergeCell ref="B88:B91"/>
    <mergeCell ref="D128:D129"/>
    <mergeCell ref="E128:E129"/>
    <mergeCell ref="G128:G129"/>
    <mergeCell ref="E111:E112"/>
    <mergeCell ref="D116:D121"/>
    <mergeCell ref="D126:D127"/>
    <mergeCell ref="D107:D115"/>
    <mergeCell ref="D141:D142"/>
    <mergeCell ref="D144:D145"/>
    <mergeCell ref="D130:D131"/>
    <mergeCell ref="D134:D135"/>
    <mergeCell ref="D138:D140"/>
    <mergeCell ref="D150:D151"/>
    <mergeCell ref="D154:D155"/>
    <mergeCell ref="D156:D157"/>
    <mergeCell ref="B150:B151"/>
    <mergeCell ref="B156:B157"/>
    <mergeCell ref="D167:D169"/>
    <mergeCell ref="D173:D175"/>
    <mergeCell ref="D161:D162"/>
    <mergeCell ref="D163:D164"/>
    <mergeCell ref="D165:D166"/>
    <mergeCell ref="C150:C151"/>
    <mergeCell ref="C156:C157"/>
    <mergeCell ref="C167:C169"/>
    <mergeCell ref="B167:B169"/>
    <mergeCell ref="C173:C175"/>
    <mergeCell ref="B173:B175"/>
    <mergeCell ref="E174:E175"/>
    <mergeCell ref="G174:G175"/>
    <mergeCell ref="D182:D183"/>
    <mergeCell ref="D201:D202"/>
    <mergeCell ref="E201:E202"/>
    <mergeCell ref="F201:F202"/>
    <mergeCell ref="D197:D198"/>
    <mergeCell ref="D194:D195"/>
    <mergeCell ref="D184:D185"/>
    <mergeCell ref="D187:D188"/>
  </mergeCells>
  <phoneticPr fontId="3"/>
  <pageMargins left="0.70866141732283472" right="0.70866141732283472" top="0.74803149606299213" bottom="0.74803149606299213" header="0.31496062992125984" footer="0.31496062992125984"/>
  <pageSetup paperSize="9" scale="8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B1:AP143"/>
  <sheetViews>
    <sheetView showGridLines="0" zoomScale="115" zoomScaleNormal="115" workbookViewId="0"/>
  </sheetViews>
  <sheetFormatPr defaultColWidth="9" defaultRowHeight="15" customHeight="1" x14ac:dyDescent="0.15"/>
  <cols>
    <col min="1" max="2" width="2.5" style="3" customWidth="1"/>
    <col min="3" max="3" width="3.75" style="3" customWidth="1"/>
    <col min="4" max="35" width="2.5" style="3" customWidth="1"/>
    <col min="36" max="16384" width="9" style="3"/>
  </cols>
  <sheetData>
    <row r="1" spans="2:35" ht="20.100000000000001" customHeight="1" x14ac:dyDescent="0.15">
      <c r="B1" s="362" t="s">
        <v>285</v>
      </c>
      <c r="C1" s="362"/>
      <c r="D1" s="362"/>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89"/>
    </row>
    <row r="3" spans="2:35" ht="15" customHeight="1" x14ac:dyDescent="0.15">
      <c r="B3" s="88" t="s">
        <v>287</v>
      </c>
      <c r="C3" s="410" t="s">
        <v>286</v>
      </c>
      <c r="D3" s="410"/>
      <c r="E3" s="410"/>
      <c r="F3" s="410"/>
      <c r="G3" s="410"/>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row>
    <row r="4" spans="2:35" ht="15" customHeight="1" thickBot="1" x14ac:dyDescent="0.2">
      <c r="I4" s="7"/>
      <c r="J4" s="8"/>
    </row>
    <row r="5" spans="2:35" ht="22.5" customHeight="1" thickBot="1" x14ac:dyDescent="0.2">
      <c r="B5" s="26"/>
      <c r="C5" s="427" t="s">
        <v>68</v>
      </c>
      <c r="D5" s="427"/>
      <c r="E5" s="427"/>
      <c r="F5" s="427"/>
      <c r="G5" s="427"/>
      <c r="H5" s="427"/>
      <c r="I5" s="427"/>
      <c r="J5" s="427"/>
      <c r="K5" s="449"/>
      <c r="L5" s="450"/>
      <c r="M5" s="450"/>
      <c r="N5" s="450"/>
      <c r="O5" s="450"/>
      <c r="P5" s="450"/>
      <c r="Q5" s="450"/>
      <c r="R5" s="450"/>
      <c r="S5" s="450"/>
      <c r="T5" s="450"/>
      <c r="U5" s="450"/>
      <c r="V5" s="450"/>
      <c r="W5" s="450"/>
      <c r="X5" s="450"/>
      <c r="Y5" s="450"/>
      <c r="Z5" s="450"/>
      <c r="AA5" s="450"/>
      <c r="AB5" s="450"/>
      <c r="AC5" s="450"/>
      <c r="AD5" s="450"/>
      <c r="AE5" s="450"/>
      <c r="AF5" s="450"/>
      <c r="AG5" s="450"/>
      <c r="AH5" s="451"/>
    </row>
    <row r="6" spans="2:35" ht="15" customHeight="1" x14ac:dyDescent="0.15">
      <c r="I6" s="9"/>
      <c r="J6" s="9"/>
      <c r="K6" s="7"/>
      <c r="L6" s="7"/>
      <c r="M6" s="7"/>
      <c r="N6" s="7"/>
    </row>
    <row r="7" spans="2:35" ht="15" customHeight="1" x14ac:dyDescent="0.15">
      <c r="B7" s="88" t="s">
        <v>288</v>
      </c>
      <c r="C7" s="462" t="s">
        <v>589</v>
      </c>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row>
    <row r="8" spans="2:35" ht="15" customHeight="1" x14ac:dyDescent="0.15">
      <c r="C8" s="462"/>
      <c r="D8" s="462"/>
      <c r="E8" s="462"/>
      <c r="F8" s="462"/>
      <c r="G8" s="462"/>
      <c r="H8" s="462"/>
      <c r="I8" s="462"/>
      <c r="J8" s="462"/>
      <c r="K8" s="462"/>
      <c r="L8" s="462"/>
      <c r="M8" s="462"/>
      <c r="N8" s="462"/>
      <c r="O8" s="462"/>
      <c r="P8" s="462"/>
      <c r="Q8" s="462"/>
      <c r="R8" s="462"/>
      <c r="S8" s="462"/>
      <c r="T8" s="462"/>
      <c r="U8" s="462"/>
      <c r="V8" s="462"/>
      <c r="W8" s="462"/>
      <c r="X8" s="462"/>
      <c r="Y8" s="462"/>
      <c r="Z8" s="462"/>
      <c r="AA8" s="462"/>
      <c r="AB8" s="462"/>
      <c r="AC8" s="462"/>
      <c r="AD8" s="462"/>
      <c r="AE8" s="462"/>
      <c r="AF8" s="462"/>
      <c r="AG8" s="462"/>
      <c r="AH8" s="462"/>
    </row>
    <row r="9" spans="2:35" ht="15" customHeight="1" x14ac:dyDescent="0.15">
      <c r="C9" s="462"/>
      <c r="D9" s="462"/>
      <c r="E9" s="462"/>
      <c r="F9" s="462"/>
      <c r="G9" s="462"/>
      <c r="H9" s="462"/>
      <c r="I9" s="462"/>
      <c r="J9" s="462"/>
      <c r="K9" s="462"/>
      <c r="L9" s="462"/>
      <c r="M9" s="462"/>
      <c r="N9" s="462"/>
      <c r="O9" s="462"/>
      <c r="P9" s="462"/>
      <c r="Q9" s="462"/>
      <c r="R9" s="462"/>
      <c r="S9" s="462"/>
      <c r="T9" s="462"/>
      <c r="U9" s="462"/>
      <c r="V9" s="462"/>
      <c r="W9" s="462"/>
      <c r="X9" s="462"/>
      <c r="Y9" s="462"/>
      <c r="Z9" s="462"/>
      <c r="AA9" s="462"/>
      <c r="AB9" s="462"/>
      <c r="AC9" s="462"/>
      <c r="AD9" s="462"/>
      <c r="AE9" s="462"/>
      <c r="AF9" s="462"/>
      <c r="AG9" s="462"/>
      <c r="AH9" s="462"/>
    </row>
    <row r="10" spans="2:35" ht="15" customHeight="1" x14ac:dyDescent="0.15">
      <c r="C10" s="462"/>
      <c r="D10" s="462"/>
      <c r="E10" s="462"/>
      <c r="F10" s="462"/>
      <c r="G10" s="462"/>
      <c r="H10" s="462"/>
      <c r="I10" s="462"/>
      <c r="J10" s="462"/>
      <c r="K10" s="462"/>
      <c r="L10" s="462"/>
      <c r="M10" s="462"/>
      <c r="N10" s="462"/>
      <c r="O10" s="462"/>
      <c r="P10" s="462"/>
      <c r="Q10" s="462"/>
      <c r="R10" s="462"/>
      <c r="S10" s="462"/>
      <c r="T10" s="462"/>
      <c r="U10" s="462"/>
      <c r="V10" s="462"/>
      <c r="W10" s="462"/>
      <c r="X10" s="462"/>
      <c r="Y10" s="462"/>
      <c r="Z10" s="462"/>
      <c r="AA10" s="462"/>
      <c r="AB10" s="462"/>
      <c r="AC10" s="462"/>
      <c r="AD10" s="462"/>
      <c r="AE10" s="462"/>
      <c r="AF10" s="462"/>
      <c r="AG10" s="462"/>
      <c r="AH10" s="462"/>
    </row>
    <row r="11" spans="2:35" ht="15" customHeight="1" x14ac:dyDescent="0.15">
      <c r="C11" s="462"/>
      <c r="D11" s="462"/>
      <c r="E11" s="462"/>
      <c r="F11" s="462"/>
      <c r="G11" s="462"/>
      <c r="H11" s="462"/>
      <c r="I11" s="462"/>
      <c r="J11" s="462"/>
      <c r="K11" s="462"/>
      <c r="L11" s="462"/>
      <c r="M11" s="462"/>
      <c r="N11" s="462"/>
      <c r="O11" s="462"/>
      <c r="P11" s="462"/>
      <c r="Q11" s="462"/>
      <c r="R11" s="462"/>
      <c r="S11" s="462"/>
      <c r="T11" s="462"/>
      <c r="U11" s="462"/>
      <c r="V11" s="462"/>
      <c r="W11" s="462"/>
      <c r="X11" s="462"/>
      <c r="Y11" s="462"/>
      <c r="Z11" s="462"/>
      <c r="AA11" s="462"/>
      <c r="AB11" s="462"/>
      <c r="AC11" s="462"/>
      <c r="AD11" s="462"/>
      <c r="AE11" s="462"/>
      <c r="AF11" s="462"/>
      <c r="AG11" s="462"/>
      <c r="AH11" s="462"/>
    </row>
    <row r="12" spans="2:35" ht="15" customHeight="1" x14ac:dyDescent="0.15">
      <c r="C12" s="462"/>
      <c r="D12" s="462"/>
      <c r="E12" s="462"/>
      <c r="F12" s="462"/>
      <c r="G12" s="462"/>
      <c r="H12" s="462"/>
      <c r="I12" s="462"/>
      <c r="J12" s="462"/>
      <c r="K12" s="462"/>
      <c r="L12" s="462"/>
      <c r="M12" s="462"/>
      <c r="N12" s="462"/>
      <c r="O12" s="462"/>
      <c r="P12" s="462"/>
      <c r="Q12" s="462"/>
      <c r="R12" s="462"/>
      <c r="S12" s="462"/>
      <c r="T12" s="462"/>
      <c r="U12" s="462"/>
      <c r="V12" s="462"/>
      <c r="W12" s="462"/>
      <c r="X12" s="462"/>
      <c r="Y12" s="462"/>
      <c r="Z12" s="462"/>
      <c r="AA12" s="462"/>
      <c r="AB12" s="462"/>
      <c r="AC12" s="462"/>
      <c r="AD12" s="462"/>
      <c r="AE12" s="462"/>
      <c r="AF12" s="462"/>
      <c r="AG12" s="462"/>
      <c r="AH12" s="462"/>
    </row>
    <row r="13" spans="2:35" ht="15" customHeight="1" x14ac:dyDescent="0.15">
      <c r="C13" s="462"/>
      <c r="D13" s="462"/>
      <c r="E13" s="462"/>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row>
    <row r="14" spans="2:35" ht="15" customHeight="1" x14ac:dyDescent="0.15">
      <c r="C14" s="462"/>
      <c r="D14" s="462"/>
      <c r="E14" s="462"/>
      <c r="F14" s="462"/>
      <c r="G14" s="462"/>
      <c r="H14" s="462"/>
      <c r="I14" s="462"/>
      <c r="J14" s="462"/>
      <c r="K14" s="462"/>
      <c r="L14" s="462"/>
      <c r="M14" s="462"/>
      <c r="N14" s="462"/>
      <c r="O14" s="462"/>
      <c r="P14" s="462"/>
      <c r="Q14" s="462"/>
      <c r="R14" s="462"/>
      <c r="S14" s="462"/>
      <c r="T14" s="462"/>
      <c r="U14" s="462"/>
      <c r="V14" s="462"/>
      <c r="W14" s="462"/>
      <c r="X14" s="462"/>
      <c r="Y14" s="462"/>
      <c r="Z14" s="462"/>
      <c r="AA14" s="462"/>
      <c r="AB14" s="462"/>
      <c r="AC14" s="462"/>
      <c r="AD14" s="462"/>
      <c r="AE14" s="462"/>
      <c r="AF14" s="462"/>
      <c r="AG14" s="462"/>
      <c r="AH14" s="462"/>
    </row>
    <row r="15" spans="2:35" ht="15" customHeight="1" x14ac:dyDescent="0.15">
      <c r="B15" s="11"/>
      <c r="C15" s="463" t="s">
        <v>69</v>
      </c>
      <c r="D15" s="463"/>
      <c r="E15" s="463"/>
      <c r="F15" s="463"/>
      <c r="G15" s="463"/>
      <c r="H15" s="463"/>
      <c r="I15" s="463"/>
      <c r="J15" s="463"/>
      <c r="K15" s="463"/>
      <c r="L15" s="463"/>
      <c r="M15" s="463"/>
      <c r="N15" s="463"/>
      <c r="O15" s="463"/>
      <c r="P15" s="463"/>
      <c r="Q15" s="463"/>
      <c r="R15" s="463"/>
      <c r="S15" s="463"/>
      <c r="T15" s="463"/>
      <c r="U15" s="463"/>
      <c r="V15" s="463"/>
      <c r="W15" s="463"/>
      <c r="X15" s="463"/>
      <c r="Y15" s="463"/>
      <c r="Z15" s="463"/>
      <c r="AA15" s="463"/>
      <c r="AB15" s="463"/>
      <c r="AC15" s="463"/>
      <c r="AD15" s="463"/>
      <c r="AE15" s="463"/>
      <c r="AF15" s="463"/>
      <c r="AG15" s="463"/>
      <c r="AH15" s="463"/>
    </row>
    <row r="16" spans="2:35" ht="15" customHeight="1" x14ac:dyDescent="0.15">
      <c r="B16" s="11"/>
      <c r="C16" s="432" t="s">
        <v>70</v>
      </c>
      <c r="D16" s="415" t="s">
        <v>73</v>
      </c>
      <c r="E16" s="415"/>
      <c r="F16" s="415"/>
      <c r="G16" s="415"/>
      <c r="H16" s="415"/>
      <c r="I16" s="415"/>
      <c r="J16" s="429"/>
      <c r="K16" s="426" t="s">
        <v>71</v>
      </c>
      <c r="L16" s="427"/>
      <c r="M16" s="427"/>
      <c r="N16" s="427"/>
      <c r="O16" s="427"/>
      <c r="P16" s="427"/>
      <c r="Q16" s="427"/>
      <c r="R16" s="427"/>
      <c r="S16" s="427"/>
      <c r="T16" s="427"/>
      <c r="U16" s="427"/>
      <c r="V16" s="427"/>
      <c r="W16" s="427"/>
      <c r="X16" s="427"/>
      <c r="Y16" s="427"/>
      <c r="Z16" s="427"/>
      <c r="AA16" s="427"/>
      <c r="AB16" s="427"/>
      <c r="AC16" s="428"/>
      <c r="AD16" s="414" t="s">
        <v>72</v>
      </c>
      <c r="AE16" s="415"/>
      <c r="AF16" s="415"/>
      <c r="AG16" s="415"/>
      <c r="AH16" s="415"/>
    </row>
    <row r="17" spans="3:42" ht="15" customHeight="1" x14ac:dyDescent="0.15">
      <c r="C17" s="433"/>
      <c r="D17" s="417"/>
      <c r="E17" s="417"/>
      <c r="F17" s="417"/>
      <c r="G17" s="417"/>
      <c r="H17" s="417"/>
      <c r="I17" s="417"/>
      <c r="J17" s="430"/>
      <c r="K17" s="420" t="s">
        <v>590</v>
      </c>
      <c r="L17" s="421"/>
      <c r="M17" s="421"/>
      <c r="N17" s="421"/>
      <c r="O17" s="424"/>
      <c r="P17" s="420" t="s">
        <v>616</v>
      </c>
      <c r="Q17" s="421"/>
      <c r="R17" s="421"/>
      <c r="S17" s="421"/>
      <c r="T17" s="421"/>
      <c r="U17" s="25"/>
      <c r="V17" s="25"/>
      <c r="W17" s="25"/>
      <c r="X17" s="25"/>
      <c r="Y17" s="85"/>
      <c r="Z17" s="85"/>
      <c r="AA17" s="85"/>
      <c r="AB17" s="85"/>
      <c r="AC17" s="85"/>
      <c r="AD17" s="416"/>
      <c r="AE17" s="417"/>
      <c r="AF17" s="417"/>
      <c r="AG17" s="417"/>
      <c r="AH17" s="417"/>
      <c r="AI17" s="14"/>
      <c r="AJ17" s="14"/>
      <c r="AK17" s="14"/>
      <c r="AL17" s="14"/>
      <c r="AM17" s="14"/>
      <c r="AN17" s="14"/>
      <c r="AO17" s="14"/>
      <c r="AP17" s="14"/>
    </row>
    <row r="18" spans="3:42" ht="45" customHeight="1" thickBot="1" x14ac:dyDescent="0.2">
      <c r="C18" s="434"/>
      <c r="D18" s="419"/>
      <c r="E18" s="419"/>
      <c r="F18" s="419"/>
      <c r="G18" s="419"/>
      <c r="H18" s="419"/>
      <c r="I18" s="419"/>
      <c r="J18" s="431"/>
      <c r="K18" s="422"/>
      <c r="L18" s="423"/>
      <c r="M18" s="423"/>
      <c r="N18" s="423"/>
      <c r="O18" s="425"/>
      <c r="P18" s="422"/>
      <c r="Q18" s="423"/>
      <c r="R18" s="423"/>
      <c r="S18" s="423"/>
      <c r="T18" s="423"/>
      <c r="U18" s="443" t="s">
        <v>585</v>
      </c>
      <c r="V18" s="444"/>
      <c r="W18" s="444"/>
      <c r="X18" s="444"/>
      <c r="Y18" s="445"/>
      <c r="Z18" s="443" t="s">
        <v>100</v>
      </c>
      <c r="AA18" s="444"/>
      <c r="AB18" s="444"/>
      <c r="AC18" s="445"/>
      <c r="AD18" s="418"/>
      <c r="AE18" s="419"/>
      <c r="AF18" s="419"/>
      <c r="AG18" s="419"/>
      <c r="AH18" s="419"/>
      <c r="AI18" s="14"/>
      <c r="AJ18" s="14"/>
      <c r="AK18" s="14"/>
      <c r="AL18" s="14"/>
      <c r="AM18" s="14"/>
      <c r="AN18" s="14"/>
      <c r="AO18" s="14"/>
      <c r="AP18" s="14"/>
    </row>
    <row r="19" spans="3:42" ht="22.5" customHeight="1" thickTop="1" x14ac:dyDescent="0.15">
      <c r="C19" s="13" t="s">
        <v>302</v>
      </c>
      <c r="D19" s="402" t="s">
        <v>0</v>
      </c>
      <c r="E19" s="402"/>
      <c r="F19" s="402"/>
      <c r="G19" s="402"/>
      <c r="H19" s="402"/>
      <c r="I19" s="402"/>
      <c r="J19" s="403"/>
      <c r="K19" s="441"/>
      <c r="L19" s="442"/>
      <c r="M19" s="442"/>
      <c r="N19" s="442"/>
      <c r="O19" s="442"/>
      <c r="P19" s="435"/>
      <c r="Q19" s="436"/>
      <c r="R19" s="436"/>
      <c r="S19" s="436"/>
      <c r="T19" s="437"/>
      <c r="U19" s="446">
        <f>1-⑧連関表!D461</f>
        <v>0.53946134389843103</v>
      </c>
      <c r="V19" s="447"/>
      <c r="W19" s="447"/>
      <c r="X19" s="448"/>
      <c r="Y19" s="448"/>
      <c r="Z19" s="438"/>
      <c r="AA19" s="439"/>
      <c r="AB19" s="439"/>
      <c r="AC19" s="440"/>
      <c r="AD19" s="452"/>
      <c r="AE19" s="452"/>
      <c r="AF19" s="452"/>
      <c r="AG19" s="452"/>
      <c r="AH19" s="453"/>
      <c r="AI19" s="14"/>
      <c r="AJ19" s="14"/>
      <c r="AK19" s="14"/>
      <c r="AL19" s="14"/>
      <c r="AM19" s="14"/>
      <c r="AN19" s="14"/>
      <c r="AO19" s="14"/>
      <c r="AP19" s="14"/>
    </row>
    <row r="20" spans="3:42" ht="22.5" customHeight="1" x14ac:dyDescent="0.15">
      <c r="C20" s="12" t="s">
        <v>303</v>
      </c>
      <c r="D20" s="396" t="s">
        <v>1</v>
      </c>
      <c r="E20" s="396"/>
      <c r="F20" s="396"/>
      <c r="G20" s="396"/>
      <c r="H20" s="396"/>
      <c r="I20" s="396"/>
      <c r="J20" s="397"/>
      <c r="K20" s="398"/>
      <c r="L20" s="399"/>
      <c r="M20" s="399"/>
      <c r="N20" s="399"/>
      <c r="O20" s="399"/>
      <c r="P20" s="385"/>
      <c r="Q20" s="386"/>
      <c r="R20" s="386"/>
      <c r="S20" s="386"/>
      <c r="T20" s="387"/>
      <c r="U20" s="393">
        <f>1-⑧連関表!D462</f>
        <v>0.27668145602992977</v>
      </c>
      <c r="V20" s="394"/>
      <c r="W20" s="394"/>
      <c r="X20" s="395"/>
      <c r="Y20" s="395"/>
      <c r="Z20" s="390"/>
      <c r="AA20" s="391"/>
      <c r="AB20" s="391"/>
      <c r="AC20" s="392"/>
      <c r="AD20" s="388"/>
      <c r="AE20" s="388"/>
      <c r="AF20" s="388"/>
      <c r="AG20" s="388"/>
      <c r="AH20" s="389"/>
    </row>
    <row r="21" spans="3:42" ht="22.5" customHeight="1" x14ac:dyDescent="0.15">
      <c r="C21" s="12" t="s">
        <v>304</v>
      </c>
      <c r="D21" s="396" t="s">
        <v>2</v>
      </c>
      <c r="E21" s="396"/>
      <c r="F21" s="396"/>
      <c r="G21" s="396"/>
      <c r="H21" s="396"/>
      <c r="I21" s="396"/>
      <c r="J21" s="397"/>
      <c r="K21" s="398"/>
      <c r="L21" s="399"/>
      <c r="M21" s="399"/>
      <c r="N21" s="399"/>
      <c r="O21" s="399"/>
      <c r="P21" s="385"/>
      <c r="Q21" s="386"/>
      <c r="R21" s="386"/>
      <c r="S21" s="386"/>
      <c r="T21" s="387"/>
      <c r="U21" s="393">
        <f>1-⑧連関表!D463</f>
        <v>1</v>
      </c>
      <c r="V21" s="394"/>
      <c r="W21" s="394"/>
      <c r="X21" s="395"/>
      <c r="Y21" s="395"/>
      <c r="Z21" s="390"/>
      <c r="AA21" s="391"/>
      <c r="AB21" s="391"/>
      <c r="AC21" s="392"/>
      <c r="AD21" s="388"/>
      <c r="AE21" s="388"/>
      <c r="AF21" s="388"/>
      <c r="AG21" s="388"/>
      <c r="AH21" s="389"/>
      <c r="AK21" s="30"/>
      <c r="AL21" s="30"/>
    </row>
    <row r="22" spans="3:42" ht="22.5" customHeight="1" x14ac:dyDescent="0.15">
      <c r="C22" s="12" t="s">
        <v>305</v>
      </c>
      <c r="D22" s="396" t="s">
        <v>3</v>
      </c>
      <c r="E22" s="396"/>
      <c r="F22" s="396"/>
      <c r="G22" s="396"/>
      <c r="H22" s="396"/>
      <c r="I22" s="396"/>
      <c r="J22" s="397"/>
      <c r="K22" s="398"/>
      <c r="L22" s="399"/>
      <c r="M22" s="399"/>
      <c r="N22" s="399"/>
      <c r="O22" s="399"/>
      <c r="P22" s="385"/>
      <c r="Q22" s="386"/>
      <c r="R22" s="386"/>
      <c r="S22" s="386"/>
      <c r="T22" s="387"/>
      <c r="U22" s="393">
        <f>1-⑧連関表!D464</f>
        <v>0.72309501776686647</v>
      </c>
      <c r="V22" s="394"/>
      <c r="W22" s="394"/>
      <c r="X22" s="395"/>
      <c r="Y22" s="395"/>
      <c r="Z22" s="390"/>
      <c r="AA22" s="391"/>
      <c r="AB22" s="391"/>
      <c r="AC22" s="392"/>
      <c r="AD22" s="388"/>
      <c r="AE22" s="388"/>
      <c r="AF22" s="388"/>
      <c r="AG22" s="388"/>
      <c r="AH22" s="389"/>
      <c r="AK22" s="30"/>
      <c r="AL22" s="30"/>
    </row>
    <row r="23" spans="3:42" ht="22.5" customHeight="1" x14ac:dyDescent="0.15">
      <c r="C23" s="12" t="s">
        <v>306</v>
      </c>
      <c r="D23" s="396" t="s">
        <v>4</v>
      </c>
      <c r="E23" s="396"/>
      <c r="F23" s="396"/>
      <c r="G23" s="396"/>
      <c r="H23" s="396"/>
      <c r="I23" s="396"/>
      <c r="J23" s="397"/>
      <c r="K23" s="398"/>
      <c r="L23" s="399"/>
      <c r="M23" s="399"/>
      <c r="N23" s="399"/>
      <c r="O23" s="399"/>
      <c r="P23" s="385"/>
      <c r="Q23" s="386"/>
      <c r="R23" s="386"/>
      <c r="S23" s="386"/>
      <c r="T23" s="387"/>
      <c r="U23" s="393">
        <f>1-⑧連関表!D465</f>
        <v>0.53339566814176509</v>
      </c>
      <c r="V23" s="394"/>
      <c r="W23" s="394"/>
      <c r="X23" s="395"/>
      <c r="Y23" s="395"/>
      <c r="Z23" s="390"/>
      <c r="AA23" s="391"/>
      <c r="AB23" s="391"/>
      <c r="AC23" s="392"/>
      <c r="AD23" s="388"/>
      <c r="AE23" s="388"/>
      <c r="AF23" s="388"/>
      <c r="AG23" s="388"/>
      <c r="AH23" s="389"/>
      <c r="AK23" s="30"/>
      <c r="AL23" s="30"/>
    </row>
    <row r="24" spans="3:42" ht="22.5" customHeight="1" x14ac:dyDescent="0.15">
      <c r="C24" s="12" t="s">
        <v>307</v>
      </c>
      <c r="D24" s="396" t="s">
        <v>132</v>
      </c>
      <c r="E24" s="396"/>
      <c r="F24" s="396"/>
      <c r="G24" s="396"/>
      <c r="H24" s="396"/>
      <c r="I24" s="396"/>
      <c r="J24" s="397"/>
      <c r="K24" s="398"/>
      <c r="L24" s="399"/>
      <c r="M24" s="399"/>
      <c r="N24" s="399"/>
      <c r="O24" s="399"/>
      <c r="P24" s="385"/>
      <c r="Q24" s="386"/>
      <c r="R24" s="386"/>
      <c r="S24" s="386"/>
      <c r="T24" s="387"/>
      <c r="U24" s="393">
        <f>1-⑧連関表!D466</f>
        <v>0</v>
      </c>
      <c r="V24" s="394"/>
      <c r="W24" s="394"/>
      <c r="X24" s="395"/>
      <c r="Y24" s="395"/>
      <c r="Z24" s="390"/>
      <c r="AA24" s="391"/>
      <c r="AB24" s="391"/>
      <c r="AC24" s="392"/>
      <c r="AD24" s="388"/>
      <c r="AE24" s="388"/>
      <c r="AF24" s="388"/>
      <c r="AG24" s="388"/>
      <c r="AH24" s="389"/>
      <c r="AK24" s="30"/>
      <c r="AL24" s="30"/>
    </row>
    <row r="25" spans="3:42" ht="22.5" customHeight="1" x14ac:dyDescent="0.15">
      <c r="C25" s="12" t="s">
        <v>308</v>
      </c>
      <c r="D25" s="396" t="s">
        <v>345</v>
      </c>
      <c r="E25" s="396"/>
      <c r="F25" s="396"/>
      <c r="G25" s="396"/>
      <c r="H25" s="396"/>
      <c r="I25" s="396"/>
      <c r="J25" s="397"/>
      <c r="K25" s="398"/>
      <c r="L25" s="399"/>
      <c r="M25" s="399"/>
      <c r="N25" s="399"/>
      <c r="O25" s="399"/>
      <c r="P25" s="385"/>
      <c r="Q25" s="386"/>
      <c r="R25" s="386"/>
      <c r="S25" s="386"/>
      <c r="T25" s="387"/>
      <c r="U25" s="393">
        <f>1-⑧連関表!D467</f>
        <v>1.2067367436148557E-2</v>
      </c>
      <c r="V25" s="394"/>
      <c r="W25" s="394"/>
      <c r="X25" s="395"/>
      <c r="Y25" s="395"/>
      <c r="Z25" s="390"/>
      <c r="AA25" s="391"/>
      <c r="AB25" s="391"/>
      <c r="AC25" s="392"/>
      <c r="AD25" s="388"/>
      <c r="AE25" s="388"/>
      <c r="AF25" s="388"/>
      <c r="AG25" s="388"/>
      <c r="AH25" s="389"/>
      <c r="AK25" s="30"/>
      <c r="AL25" s="30"/>
    </row>
    <row r="26" spans="3:42" ht="22.5" customHeight="1" x14ac:dyDescent="0.15">
      <c r="C26" s="12" t="s">
        <v>309</v>
      </c>
      <c r="D26" s="396" t="s">
        <v>240</v>
      </c>
      <c r="E26" s="396"/>
      <c r="F26" s="396"/>
      <c r="G26" s="396"/>
      <c r="H26" s="396"/>
      <c r="I26" s="396"/>
      <c r="J26" s="397"/>
      <c r="K26" s="400"/>
      <c r="L26" s="386"/>
      <c r="M26" s="386"/>
      <c r="N26" s="386"/>
      <c r="O26" s="401"/>
      <c r="P26" s="385"/>
      <c r="Q26" s="386"/>
      <c r="R26" s="386"/>
      <c r="S26" s="386"/>
      <c r="T26" s="387"/>
      <c r="U26" s="393">
        <f>1-⑧連関表!D468</f>
        <v>0.52203219406792001</v>
      </c>
      <c r="V26" s="394"/>
      <c r="W26" s="394"/>
      <c r="X26" s="395"/>
      <c r="Y26" s="395"/>
      <c r="Z26" s="390"/>
      <c r="AA26" s="391"/>
      <c r="AB26" s="391"/>
      <c r="AC26" s="392"/>
      <c r="AD26" s="388"/>
      <c r="AE26" s="388"/>
      <c r="AF26" s="388"/>
      <c r="AG26" s="388"/>
      <c r="AH26" s="389"/>
      <c r="AK26" s="30"/>
      <c r="AL26" s="30"/>
    </row>
    <row r="27" spans="3:42" ht="22.5" customHeight="1" x14ac:dyDescent="0.15">
      <c r="C27" s="12" t="s">
        <v>310</v>
      </c>
      <c r="D27" s="396" t="s">
        <v>241</v>
      </c>
      <c r="E27" s="396"/>
      <c r="F27" s="396"/>
      <c r="G27" s="396"/>
      <c r="H27" s="396"/>
      <c r="I27" s="396"/>
      <c r="J27" s="397"/>
      <c r="K27" s="398"/>
      <c r="L27" s="399"/>
      <c r="M27" s="399"/>
      <c r="N27" s="399"/>
      <c r="O27" s="399"/>
      <c r="P27" s="385"/>
      <c r="Q27" s="386"/>
      <c r="R27" s="386"/>
      <c r="S27" s="386"/>
      <c r="T27" s="387"/>
      <c r="U27" s="393">
        <f>1-⑧連関表!D469</f>
        <v>0.66403219406791991</v>
      </c>
      <c r="V27" s="394"/>
      <c r="W27" s="394"/>
      <c r="X27" s="395"/>
      <c r="Y27" s="395"/>
      <c r="Z27" s="390"/>
      <c r="AA27" s="391"/>
      <c r="AB27" s="391"/>
      <c r="AC27" s="392"/>
      <c r="AD27" s="388"/>
      <c r="AE27" s="388"/>
      <c r="AF27" s="388"/>
      <c r="AG27" s="388"/>
      <c r="AH27" s="389"/>
      <c r="AK27" s="30"/>
      <c r="AL27" s="30"/>
    </row>
    <row r="28" spans="3:42" ht="22.5" customHeight="1" x14ac:dyDescent="0.15">
      <c r="C28" s="12" t="s">
        <v>311</v>
      </c>
      <c r="D28" s="396" t="s">
        <v>688</v>
      </c>
      <c r="E28" s="396"/>
      <c r="F28" s="396"/>
      <c r="G28" s="396"/>
      <c r="H28" s="396"/>
      <c r="I28" s="396"/>
      <c r="J28" s="397"/>
      <c r="K28" s="398"/>
      <c r="L28" s="399"/>
      <c r="M28" s="399"/>
      <c r="N28" s="399"/>
      <c r="O28" s="399"/>
      <c r="P28" s="385"/>
      <c r="Q28" s="386"/>
      <c r="R28" s="386"/>
      <c r="S28" s="386"/>
      <c r="T28" s="387"/>
      <c r="U28" s="393">
        <f>1-⑧連関表!D470</f>
        <v>0.36603219406791976</v>
      </c>
      <c r="V28" s="394"/>
      <c r="W28" s="394"/>
      <c r="X28" s="395"/>
      <c r="Y28" s="395"/>
      <c r="Z28" s="390"/>
      <c r="AA28" s="391"/>
      <c r="AB28" s="391"/>
      <c r="AC28" s="392"/>
      <c r="AD28" s="388"/>
      <c r="AE28" s="388"/>
      <c r="AF28" s="388"/>
      <c r="AG28" s="388"/>
      <c r="AH28" s="389"/>
      <c r="AK28" s="30"/>
      <c r="AL28" s="30"/>
    </row>
    <row r="29" spans="3:42" ht="22.5" customHeight="1" x14ac:dyDescent="0.15">
      <c r="C29" s="12" t="s">
        <v>312</v>
      </c>
      <c r="D29" s="396" t="s">
        <v>133</v>
      </c>
      <c r="E29" s="396"/>
      <c r="F29" s="396"/>
      <c r="G29" s="396"/>
      <c r="H29" s="396"/>
      <c r="I29" s="396"/>
      <c r="J29" s="397"/>
      <c r="K29" s="398"/>
      <c r="L29" s="399"/>
      <c r="M29" s="399"/>
      <c r="N29" s="399"/>
      <c r="O29" s="399"/>
      <c r="P29" s="385"/>
      <c r="Q29" s="386"/>
      <c r="R29" s="386"/>
      <c r="S29" s="386"/>
      <c r="T29" s="387"/>
      <c r="U29" s="393">
        <f>1-⑧連関表!D471</f>
        <v>0.69669244160404853</v>
      </c>
      <c r="V29" s="394"/>
      <c r="W29" s="394"/>
      <c r="X29" s="395"/>
      <c r="Y29" s="395"/>
      <c r="Z29" s="390"/>
      <c r="AA29" s="391"/>
      <c r="AB29" s="391"/>
      <c r="AC29" s="392"/>
      <c r="AD29" s="388"/>
      <c r="AE29" s="388"/>
      <c r="AF29" s="388"/>
      <c r="AG29" s="388"/>
      <c r="AH29" s="389"/>
      <c r="AK29" s="30"/>
      <c r="AL29" s="30"/>
    </row>
    <row r="30" spans="3:42" ht="22.5" customHeight="1" x14ac:dyDescent="0.15">
      <c r="C30" s="12" t="s">
        <v>313</v>
      </c>
      <c r="D30" s="396" t="s">
        <v>541</v>
      </c>
      <c r="E30" s="396"/>
      <c r="F30" s="396"/>
      <c r="G30" s="396"/>
      <c r="H30" s="396"/>
      <c r="I30" s="396"/>
      <c r="J30" s="397"/>
      <c r="K30" s="398"/>
      <c r="L30" s="399"/>
      <c r="M30" s="399"/>
      <c r="N30" s="399"/>
      <c r="O30" s="399"/>
      <c r="P30" s="385"/>
      <c r="Q30" s="386"/>
      <c r="R30" s="386"/>
      <c r="S30" s="386"/>
      <c r="T30" s="387"/>
      <c r="U30" s="393">
        <f>1-⑧連関表!D472</f>
        <v>1.4101349001910513E-2</v>
      </c>
      <c r="V30" s="394"/>
      <c r="W30" s="394"/>
      <c r="X30" s="395"/>
      <c r="Y30" s="395"/>
      <c r="Z30" s="390"/>
      <c r="AA30" s="391"/>
      <c r="AB30" s="391"/>
      <c r="AC30" s="392"/>
      <c r="AD30" s="388"/>
      <c r="AE30" s="388"/>
      <c r="AF30" s="388"/>
      <c r="AG30" s="388"/>
      <c r="AH30" s="389"/>
      <c r="AK30" s="30"/>
      <c r="AL30" s="30"/>
    </row>
    <row r="31" spans="3:42" ht="22.5" customHeight="1" x14ac:dyDescent="0.15">
      <c r="C31" s="12" t="s">
        <v>314</v>
      </c>
      <c r="D31" s="396" t="s">
        <v>134</v>
      </c>
      <c r="E31" s="396"/>
      <c r="F31" s="396"/>
      <c r="G31" s="396"/>
      <c r="H31" s="396"/>
      <c r="I31" s="396"/>
      <c r="J31" s="397"/>
      <c r="K31" s="398"/>
      <c r="L31" s="399"/>
      <c r="M31" s="399"/>
      <c r="N31" s="399"/>
      <c r="O31" s="399"/>
      <c r="P31" s="385"/>
      <c r="Q31" s="386"/>
      <c r="R31" s="386"/>
      <c r="S31" s="386"/>
      <c r="T31" s="387"/>
      <c r="U31" s="393">
        <f>1-⑧連関表!D473</f>
        <v>0</v>
      </c>
      <c r="V31" s="394"/>
      <c r="W31" s="394"/>
      <c r="X31" s="395"/>
      <c r="Y31" s="395"/>
      <c r="Z31" s="390"/>
      <c r="AA31" s="391"/>
      <c r="AB31" s="391"/>
      <c r="AC31" s="392"/>
      <c r="AD31" s="388"/>
      <c r="AE31" s="388"/>
      <c r="AF31" s="388"/>
      <c r="AG31" s="388"/>
      <c r="AH31" s="389"/>
      <c r="AK31" s="30"/>
      <c r="AL31" s="30"/>
    </row>
    <row r="32" spans="3:42" ht="22.5" customHeight="1" x14ac:dyDescent="0.15">
      <c r="C32" s="12" t="s">
        <v>315</v>
      </c>
      <c r="D32" s="396" t="s">
        <v>135</v>
      </c>
      <c r="E32" s="396"/>
      <c r="F32" s="396"/>
      <c r="G32" s="396"/>
      <c r="H32" s="396"/>
      <c r="I32" s="396"/>
      <c r="J32" s="397"/>
      <c r="K32" s="398"/>
      <c r="L32" s="399"/>
      <c r="M32" s="399"/>
      <c r="N32" s="399"/>
      <c r="O32" s="399"/>
      <c r="P32" s="385"/>
      <c r="Q32" s="386"/>
      <c r="R32" s="386"/>
      <c r="S32" s="386"/>
      <c r="T32" s="387"/>
      <c r="U32" s="393">
        <f>1-⑧連関表!D474</f>
        <v>0</v>
      </c>
      <c r="V32" s="394"/>
      <c r="W32" s="394"/>
      <c r="X32" s="395"/>
      <c r="Y32" s="395"/>
      <c r="Z32" s="390"/>
      <c r="AA32" s="391"/>
      <c r="AB32" s="391"/>
      <c r="AC32" s="392"/>
      <c r="AD32" s="388"/>
      <c r="AE32" s="388"/>
      <c r="AF32" s="388"/>
      <c r="AG32" s="388"/>
      <c r="AH32" s="389"/>
      <c r="AK32" s="30"/>
      <c r="AL32" s="30"/>
    </row>
    <row r="33" spans="3:38" ht="22.5" customHeight="1" x14ac:dyDescent="0.15">
      <c r="C33" s="12" t="s">
        <v>316</v>
      </c>
      <c r="D33" s="396" t="s">
        <v>249</v>
      </c>
      <c r="E33" s="396"/>
      <c r="F33" s="396"/>
      <c r="G33" s="396"/>
      <c r="H33" s="396"/>
      <c r="I33" s="396"/>
      <c r="J33" s="397"/>
      <c r="K33" s="398"/>
      <c r="L33" s="399"/>
      <c r="M33" s="399"/>
      <c r="N33" s="399"/>
      <c r="O33" s="399"/>
      <c r="P33" s="385"/>
      <c r="Q33" s="386"/>
      <c r="R33" s="386"/>
      <c r="S33" s="386"/>
      <c r="T33" s="387"/>
      <c r="U33" s="393">
        <f>1-⑧連関表!D475</f>
        <v>0.1890789269020049</v>
      </c>
      <c r="V33" s="394"/>
      <c r="W33" s="394"/>
      <c r="X33" s="395"/>
      <c r="Y33" s="395"/>
      <c r="Z33" s="390"/>
      <c r="AA33" s="391"/>
      <c r="AB33" s="391"/>
      <c r="AC33" s="392"/>
      <c r="AD33" s="388"/>
      <c r="AE33" s="388"/>
      <c r="AF33" s="388"/>
      <c r="AG33" s="388"/>
      <c r="AH33" s="389"/>
      <c r="AK33" s="30"/>
      <c r="AL33" s="30"/>
    </row>
    <row r="34" spans="3:38" ht="22.5" customHeight="1" x14ac:dyDescent="0.15">
      <c r="C34" s="12" t="s">
        <v>317</v>
      </c>
      <c r="D34" s="396" t="s">
        <v>347</v>
      </c>
      <c r="E34" s="396"/>
      <c r="F34" s="396"/>
      <c r="G34" s="396"/>
      <c r="H34" s="396"/>
      <c r="I34" s="396"/>
      <c r="J34" s="397"/>
      <c r="K34" s="398"/>
      <c r="L34" s="399"/>
      <c r="M34" s="399"/>
      <c r="N34" s="399"/>
      <c r="O34" s="399"/>
      <c r="P34" s="385"/>
      <c r="Q34" s="386"/>
      <c r="R34" s="386"/>
      <c r="S34" s="386"/>
      <c r="T34" s="387"/>
      <c r="U34" s="393">
        <f>1-⑧連関表!D476</f>
        <v>0.25818079293957608</v>
      </c>
      <c r="V34" s="394"/>
      <c r="W34" s="394"/>
      <c r="X34" s="395"/>
      <c r="Y34" s="395"/>
      <c r="Z34" s="390"/>
      <c r="AA34" s="391"/>
      <c r="AB34" s="391"/>
      <c r="AC34" s="392"/>
      <c r="AD34" s="388"/>
      <c r="AE34" s="388"/>
      <c r="AF34" s="388"/>
      <c r="AG34" s="388"/>
      <c r="AH34" s="389"/>
      <c r="AK34" s="30"/>
      <c r="AL34" s="30"/>
    </row>
    <row r="35" spans="3:38" ht="22.5" customHeight="1" x14ac:dyDescent="0.15">
      <c r="C35" s="12" t="s">
        <v>318</v>
      </c>
      <c r="D35" s="396" t="s">
        <v>136</v>
      </c>
      <c r="E35" s="396"/>
      <c r="F35" s="396"/>
      <c r="G35" s="396"/>
      <c r="H35" s="396"/>
      <c r="I35" s="396"/>
      <c r="J35" s="397"/>
      <c r="K35" s="398"/>
      <c r="L35" s="399"/>
      <c r="M35" s="399"/>
      <c r="N35" s="399"/>
      <c r="O35" s="399"/>
      <c r="P35" s="385"/>
      <c r="Q35" s="386"/>
      <c r="R35" s="386"/>
      <c r="S35" s="386"/>
      <c r="T35" s="387"/>
      <c r="U35" s="393">
        <f>1-⑧連関表!D477</f>
        <v>0.17225621157329785</v>
      </c>
      <c r="V35" s="394"/>
      <c r="W35" s="394"/>
      <c r="X35" s="395"/>
      <c r="Y35" s="395"/>
      <c r="Z35" s="390"/>
      <c r="AA35" s="391"/>
      <c r="AB35" s="391"/>
      <c r="AC35" s="392"/>
      <c r="AD35" s="388"/>
      <c r="AE35" s="388"/>
      <c r="AF35" s="388"/>
      <c r="AG35" s="388"/>
      <c r="AH35" s="389"/>
      <c r="AK35" s="30"/>
      <c r="AL35" s="30"/>
    </row>
    <row r="36" spans="3:38" ht="22.5" customHeight="1" x14ac:dyDescent="0.15">
      <c r="C36" s="12" t="s">
        <v>319</v>
      </c>
      <c r="D36" s="396" t="s">
        <v>137</v>
      </c>
      <c r="E36" s="396"/>
      <c r="F36" s="396"/>
      <c r="G36" s="396"/>
      <c r="H36" s="396"/>
      <c r="I36" s="396"/>
      <c r="J36" s="397"/>
      <c r="K36" s="398"/>
      <c r="L36" s="399"/>
      <c r="M36" s="399"/>
      <c r="N36" s="399"/>
      <c r="O36" s="399"/>
      <c r="P36" s="385"/>
      <c r="Q36" s="386"/>
      <c r="R36" s="386"/>
      <c r="S36" s="386"/>
      <c r="T36" s="387"/>
      <c r="U36" s="393">
        <f>1-⑧連関表!D478</f>
        <v>0</v>
      </c>
      <c r="V36" s="394"/>
      <c r="W36" s="394"/>
      <c r="X36" s="395"/>
      <c r="Y36" s="395"/>
      <c r="Z36" s="390"/>
      <c r="AA36" s="391"/>
      <c r="AB36" s="391"/>
      <c r="AC36" s="392"/>
      <c r="AD36" s="388"/>
      <c r="AE36" s="388"/>
      <c r="AF36" s="388"/>
      <c r="AG36" s="388"/>
      <c r="AH36" s="389"/>
      <c r="AK36" s="30"/>
      <c r="AL36" s="30"/>
    </row>
    <row r="37" spans="3:38" ht="22.5" customHeight="1" x14ac:dyDescent="0.15">
      <c r="C37" s="12" t="s">
        <v>320</v>
      </c>
      <c r="D37" s="396" t="s">
        <v>139</v>
      </c>
      <c r="E37" s="396"/>
      <c r="F37" s="396"/>
      <c r="G37" s="396"/>
      <c r="H37" s="396"/>
      <c r="I37" s="396"/>
      <c r="J37" s="397"/>
      <c r="K37" s="398"/>
      <c r="L37" s="399"/>
      <c r="M37" s="399"/>
      <c r="N37" s="399"/>
      <c r="O37" s="399"/>
      <c r="P37" s="385"/>
      <c r="Q37" s="386"/>
      <c r="R37" s="386"/>
      <c r="S37" s="386"/>
      <c r="T37" s="387"/>
      <c r="U37" s="393">
        <f>1-⑧連関表!D479</f>
        <v>4.8783698958221322E-7</v>
      </c>
      <c r="V37" s="394"/>
      <c r="W37" s="394"/>
      <c r="X37" s="395"/>
      <c r="Y37" s="395"/>
      <c r="Z37" s="390"/>
      <c r="AA37" s="391"/>
      <c r="AB37" s="391"/>
      <c r="AC37" s="392"/>
      <c r="AD37" s="388"/>
      <c r="AE37" s="388"/>
      <c r="AF37" s="388"/>
      <c r="AG37" s="388"/>
      <c r="AH37" s="389"/>
      <c r="AK37" s="30"/>
      <c r="AL37" s="30"/>
    </row>
    <row r="38" spans="3:38" ht="22.5" customHeight="1" x14ac:dyDescent="0.15">
      <c r="C38" s="12" t="s">
        <v>321</v>
      </c>
      <c r="D38" s="396" t="s">
        <v>140</v>
      </c>
      <c r="E38" s="396"/>
      <c r="F38" s="396"/>
      <c r="G38" s="396"/>
      <c r="H38" s="396"/>
      <c r="I38" s="396"/>
      <c r="J38" s="397"/>
      <c r="K38" s="398"/>
      <c r="L38" s="399"/>
      <c r="M38" s="399"/>
      <c r="N38" s="399"/>
      <c r="O38" s="399"/>
      <c r="P38" s="385"/>
      <c r="Q38" s="386"/>
      <c r="R38" s="386"/>
      <c r="S38" s="386"/>
      <c r="T38" s="387"/>
      <c r="U38" s="393">
        <f>1-⑧連関表!D480</f>
        <v>9.3538028232091119E-2</v>
      </c>
      <c r="V38" s="394"/>
      <c r="W38" s="394"/>
      <c r="X38" s="395"/>
      <c r="Y38" s="395"/>
      <c r="Z38" s="390"/>
      <c r="AA38" s="391"/>
      <c r="AB38" s="391"/>
      <c r="AC38" s="392"/>
      <c r="AD38" s="388"/>
      <c r="AE38" s="388"/>
      <c r="AF38" s="388"/>
      <c r="AG38" s="388"/>
      <c r="AH38" s="389"/>
      <c r="AK38" s="30"/>
      <c r="AL38" s="30"/>
    </row>
    <row r="39" spans="3:38" ht="22.5" customHeight="1" x14ac:dyDescent="0.15">
      <c r="C39" s="12" t="s">
        <v>322</v>
      </c>
      <c r="D39" s="396" t="s">
        <v>141</v>
      </c>
      <c r="E39" s="396"/>
      <c r="F39" s="396"/>
      <c r="G39" s="396"/>
      <c r="H39" s="396"/>
      <c r="I39" s="396"/>
      <c r="J39" s="397"/>
      <c r="K39" s="398"/>
      <c r="L39" s="399"/>
      <c r="M39" s="399"/>
      <c r="N39" s="399"/>
      <c r="O39" s="399"/>
      <c r="P39" s="385"/>
      <c r="Q39" s="386"/>
      <c r="R39" s="386"/>
      <c r="S39" s="386"/>
      <c r="T39" s="387"/>
      <c r="U39" s="393">
        <f>1-⑧連関表!D481</f>
        <v>0</v>
      </c>
      <c r="V39" s="394"/>
      <c r="W39" s="394"/>
      <c r="X39" s="395"/>
      <c r="Y39" s="395"/>
      <c r="Z39" s="390"/>
      <c r="AA39" s="391"/>
      <c r="AB39" s="391"/>
      <c r="AC39" s="392"/>
      <c r="AD39" s="388"/>
      <c r="AE39" s="388"/>
      <c r="AF39" s="388"/>
      <c r="AG39" s="388"/>
      <c r="AH39" s="389"/>
      <c r="AK39" s="30"/>
      <c r="AL39" s="30"/>
    </row>
    <row r="40" spans="3:38" ht="22.5" customHeight="1" x14ac:dyDescent="0.15">
      <c r="C40" s="12" t="s">
        <v>323</v>
      </c>
      <c r="D40" s="396" t="s">
        <v>142</v>
      </c>
      <c r="E40" s="396"/>
      <c r="F40" s="396"/>
      <c r="G40" s="396"/>
      <c r="H40" s="396"/>
      <c r="I40" s="396"/>
      <c r="J40" s="397"/>
      <c r="K40" s="398"/>
      <c r="L40" s="399"/>
      <c r="M40" s="399"/>
      <c r="N40" s="399"/>
      <c r="O40" s="399"/>
      <c r="P40" s="385"/>
      <c r="Q40" s="386"/>
      <c r="R40" s="386"/>
      <c r="S40" s="386"/>
      <c r="T40" s="387"/>
      <c r="U40" s="393">
        <f>1-⑧連関表!D482</f>
        <v>0</v>
      </c>
      <c r="V40" s="394"/>
      <c r="W40" s="394"/>
      <c r="X40" s="395"/>
      <c r="Y40" s="395"/>
      <c r="Z40" s="390"/>
      <c r="AA40" s="391"/>
      <c r="AB40" s="391"/>
      <c r="AC40" s="392"/>
      <c r="AD40" s="388"/>
      <c r="AE40" s="388"/>
      <c r="AF40" s="388"/>
      <c r="AG40" s="388"/>
      <c r="AH40" s="389"/>
      <c r="AK40" s="30"/>
      <c r="AL40" s="30"/>
    </row>
    <row r="41" spans="3:38" ht="22.5" customHeight="1" x14ac:dyDescent="0.15">
      <c r="C41" s="12" t="s">
        <v>324</v>
      </c>
      <c r="D41" s="396" t="s">
        <v>348</v>
      </c>
      <c r="E41" s="396"/>
      <c r="F41" s="396"/>
      <c r="G41" s="396"/>
      <c r="H41" s="396"/>
      <c r="I41" s="396"/>
      <c r="J41" s="397"/>
      <c r="K41" s="398"/>
      <c r="L41" s="399"/>
      <c r="M41" s="399"/>
      <c r="N41" s="399"/>
      <c r="O41" s="399"/>
      <c r="P41" s="385"/>
      <c r="Q41" s="386"/>
      <c r="R41" s="386"/>
      <c r="S41" s="386"/>
      <c r="T41" s="387"/>
      <c r="U41" s="393">
        <f>1-⑧連関表!D483</f>
        <v>0</v>
      </c>
      <c r="V41" s="394"/>
      <c r="W41" s="394"/>
      <c r="X41" s="395"/>
      <c r="Y41" s="395"/>
      <c r="Z41" s="390"/>
      <c r="AA41" s="391"/>
      <c r="AB41" s="391"/>
      <c r="AC41" s="392"/>
      <c r="AD41" s="388"/>
      <c r="AE41" s="388"/>
      <c r="AF41" s="388"/>
      <c r="AG41" s="388"/>
      <c r="AH41" s="389"/>
      <c r="AK41" s="30"/>
      <c r="AL41" s="30"/>
    </row>
    <row r="42" spans="3:38" ht="22.5" customHeight="1" x14ac:dyDescent="0.15">
      <c r="C42" s="12" t="s">
        <v>325</v>
      </c>
      <c r="D42" s="396" t="s">
        <v>349</v>
      </c>
      <c r="E42" s="396"/>
      <c r="F42" s="396"/>
      <c r="G42" s="396"/>
      <c r="H42" s="396"/>
      <c r="I42" s="396"/>
      <c r="J42" s="397"/>
      <c r="K42" s="398"/>
      <c r="L42" s="399"/>
      <c r="M42" s="399"/>
      <c r="N42" s="399"/>
      <c r="O42" s="399"/>
      <c r="P42" s="385"/>
      <c r="Q42" s="386"/>
      <c r="R42" s="386"/>
      <c r="S42" s="386"/>
      <c r="T42" s="387"/>
      <c r="U42" s="393">
        <f>1-⑧連関表!D484</f>
        <v>0</v>
      </c>
      <c r="V42" s="394"/>
      <c r="W42" s="394"/>
      <c r="X42" s="395"/>
      <c r="Y42" s="395"/>
      <c r="Z42" s="390"/>
      <c r="AA42" s="391"/>
      <c r="AB42" s="391"/>
      <c r="AC42" s="392"/>
      <c r="AD42" s="388"/>
      <c r="AE42" s="388"/>
      <c r="AF42" s="388"/>
      <c r="AG42" s="388"/>
      <c r="AH42" s="389"/>
      <c r="AK42" s="30"/>
      <c r="AL42" s="30"/>
    </row>
    <row r="43" spans="3:38" ht="22.5" customHeight="1" x14ac:dyDescent="0.15">
      <c r="C43" s="12" t="s">
        <v>326</v>
      </c>
      <c r="D43" s="396" t="s">
        <v>144</v>
      </c>
      <c r="E43" s="396"/>
      <c r="F43" s="396"/>
      <c r="G43" s="396"/>
      <c r="H43" s="396"/>
      <c r="I43" s="396"/>
      <c r="J43" s="397"/>
      <c r="K43" s="398"/>
      <c r="L43" s="399"/>
      <c r="M43" s="399"/>
      <c r="N43" s="399"/>
      <c r="O43" s="399"/>
      <c r="P43" s="385"/>
      <c r="Q43" s="386"/>
      <c r="R43" s="386"/>
      <c r="S43" s="386"/>
      <c r="T43" s="387"/>
      <c r="U43" s="393">
        <f>1-⑧連関表!D485</f>
        <v>0</v>
      </c>
      <c r="V43" s="394"/>
      <c r="W43" s="394"/>
      <c r="X43" s="395"/>
      <c r="Y43" s="395"/>
      <c r="Z43" s="390"/>
      <c r="AA43" s="391"/>
      <c r="AB43" s="391"/>
      <c r="AC43" s="392"/>
      <c r="AD43" s="388"/>
      <c r="AE43" s="388"/>
      <c r="AF43" s="388"/>
      <c r="AG43" s="388"/>
      <c r="AH43" s="389"/>
      <c r="AK43" s="30"/>
      <c r="AL43" s="30"/>
    </row>
    <row r="44" spans="3:38" ht="22.5" customHeight="1" x14ac:dyDescent="0.15">
      <c r="C44" s="12" t="s">
        <v>327</v>
      </c>
      <c r="D44" s="396" t="s">
        <v>145</v>
      </c>
      <c r="E44" s="396"/>
      <c r="F44" s="396"/>
      <c r="G44" s="396"/>
      <c r="H44" s="396"/>
      <c r="I44" s="396"/>
      <c r="J44" s="397"/>
      <c r="K44" s="398"/>
      <c r="L44" s="399"/>
      <c r="M44" s="399"/>
      <c r="N44" s="399"/>
      <c r="O44" s="399"/>
      <c r="P44" s="385"/>
      <c r="Q44" s="386"/>
      <c r="R44" s="386"/>
      <c r="S44" s="386"/>
      <c r="T44" s="387"/>
      <c r="U44" s="393">
        <f>1-⑧連関表!D486</f>
        <v>8.176887291966306E-5</v>
      </c>
      <c r="V44" s="394"/>
      <c r="W44" s="394"/>
      <c r="X44" s="395"/>
      <c r="Y44" s="395"/>
      <c r="Z44" s="390"/>
      <c r="AA44" s="391"/>
      <c r="AB44" s="391"/>
      <c r="AC44" s="392"/>
      <c r="AD44" s="388"/>
      <c r="AE44" s="388"/>
      <c r="AF44" s="388"/>
      <c r="AG44" s="388"/>
      <c r="AH44" s="389"/>
      <c r="AK44" s="30"/>
      <c r="AL44" s="30"/>
    </row>
    <row r="45" spans="3:38" ht="22.5" customHeight="1" x14ac:dyDescent="0.15">
      <c r="C45" s="12" t="s">
        <v>328</v>
      </c>
      <c r="D45" s="396" t="s">
        <v>689</v>
      </c>
      <c r="E45" s="396"/>
      <c r="F45" s="396"/>
      <c r="G45" s="396"/>
      <c r="H45" s="396"/>
      <c r="I45" s="396"/>
      <c r="J45" s="397"/>
      <c r="K45" s="398"/>
      <c r="L45" s="399"/>
      <c r="M45" s="399"/>
      <c r="N45" s="399"/>
      <c r="O45" s="399"/>
      <c r="P45" s="385"/>
      <c r="Q45" s="386"/>
      <c r="R45" s="386"/>
      <c r="S45" s="386"/>
      <c r="T45" s="387"/>
      <c r="U45" s="393">
        <f>1-⑧連関表!D487</f>
        <v>-4.1662880730708451E-5</v>
      </c>
      <c r="V45" s="394"/>
      <c r="W45" s="394"/>
      <c r="X45" s="395"/>
      <c r="Y45" s="395"/>
      <c r="Z45" s="390"/>
      <c r="AA45" s="391"/>
      <c r="AB45" s="391"/>
      <c r="AC45" s="392"/>
      <c r="AD45" s="388"/>
      <c r="AE45" s="388"/>
      <c r="AF45" s="388"/>
      <c r="AG45" s="388"/>
      <c r="AH45" s="389"/>
      <c r="AK45" s="30"/>
      <c r="AL45" s="30"/>
    </row>
    <row r="46" spans="3:38" ht="22.5" customHeight="1" x14ac:dyDescent="0.15">
      <c r="C46" s="12" t="s">
        <v>329</v>
      </c>
      <c r="D46" s="396" t="s">
        <v>146</v>
      </c>
      <c r="E46" s="396"/>
      <c r="F46" s="396"/>
      <c r="G46" s="396"/>
      <c r="H46" s="396"/>
      <c r="I46" s="396"/>
      <c r="J46" s="397"/>
      <c r="K46" s="398"/>
      <c r="L46" s="399"/>
      <c r="M46" s="399"/>
      <c r="N46" s="399"/>
      <c r="O46" s="399"/>
      <c r="P46" s="385"/>
      <c r="Q46" s="386"/>
      <c r="R46" s="386"/>
      <c r="S46" s="386"/>
      <c r="T46" s="387"/>
      <c r="U46" s="393">
        <f>1-⑧連関表!D488</f>
        <v>-2.6198915098030184E-5</v>
      </c>
      <c r="V46" s="394"/>
      <c r="W46" s="394"/>
      <c r="X46" s="395"/>
      <c r="Y46" s="395"/>
      <c r="Z46" s="390"/>
      <c r="AA46" s="391"/>
      <c r="AB46" s="391"/>
      <c r="AC46" s="392"/>
      <c r="AD46" s="388"/>
      <c r="AE46" s="388"/>
      <c r="AF46" s="388"/>
      <c r="AG46" s="388"/>
      <c r="AH46" s="389"/>
      <c r="AK46" s="30"/>
      <c r="AL46" s="30"/>
    </row>
    <row r="47" spans="3:38" ht="22.5" customHeight="1" x14ac:dyDescent="0.15">
      <c r="C47" s="12" t="s">
        <v>330</v>
      </c>
      <c r="D47" s="396" t="s">
        <v>147</v>
      </c>
      <c r="E47" s="396"/>
      <c r="F47" s="396"/>
      <c r="G47" s="396"/>
      <c r="H47" s="396"/>
      <c r="I47" s="396"/>
      <c r="J47" s="397"/>
      <c r="K47" s="398"/>
      <c r="L47" s="399"/>
      <c r="M47" s="399"/>
      <c r="N47" s="399"/>
      <c r="O47" s="399"/>
      <c r="P47" s="385"/>
      <c r="Q47" s="386"/>
      <c r="R47" s="386"/>
      <c r="S47" s="386"/>
      <c r="T47" s="387"/>
      <c r="U47" s="393">
        <f>1-⑧連関表!D489</f>
        <v>0.42803992547348146</v>
      </c>
      <c r="V47" s="394"/>
      <c r="W47" s="394"/>
      <c r="X47" s="395"/>
      <c r="Y47" s="395"/>
      <c r="Z47" s="390"/>
      <c r="AA47" s="391"/>
      <c r="AB47" s="391"/>
      <c r="AC47" s="392"/>
      <c r="AD47" s="388"/>
      <c r="AE47" s="388"/>
      <c r="AF47" s="388"/>
      <c r="AG47" s="388"/>
      <c r="AH47" s="389"/>
      <c r="AK47" s="30"/>
      <c r="AL47" s="30"/>
    </row>
    <row r="48" spans="3:38" ht="22.5" customHeight="1" x14ac:dyDescent="0.15">
      <c r="C48" s="12" t="s">
        <v>331</v>
      </c>
      <c r="D48" s="396" t="s">
        <v>148</v>
      </c>
      <c r="E48" s="396"/>
      <c r="F48" s="396"/>
      <c r="G48" s="396"/>
      <c r="H48" s="396"/>
      <c r="I48" s="396"/>
      <c r="J48" s="397"/>
      <c r="K48" s="398"/>
      <c r="L48" s="399"/>
      <c r="M48" s="399"/>
      <c r="N48" s="399"/>
      <c r="O48" s="399"/>
      <c r="P48" s="385"/>
      <c r="Q48" s="386"/>
      <c r="R48" s="386"/>
      <c r="S48" s="386"/>
      <c r="T48" s="387"/>
      <c r="U48" s="393">
        <f>1-⑧連関表!D490</f>
        <v>-2.544458867759225E-5</v>
      </c>
      <c r="V48" s="394"/>
      <c r="W48" s="394"/>
      <c r="X48" s="395"/>
      <c r="Y48" s="395"/>
      <c r="Z48" s="390"/>
      <c r="AA48" s="391"/>
      <c r="AB48" s="391"/>
      <c r="AC48" s="392"/>
      <c r="AD48" s="388"/>
      <c r="AE48" s="388"/>
      <c r="AF48" s="388"/>
      <c r="AG48" s="388"/>
      <c r="AH48" s="389"/>
      <c r="AK48" s="30"/>
      <c r="AL48" s="30"/>
    </row>
    <row r="49" spans="3:38" ht="22.5" customHeight="1" x14ac:dyDescent="0.15">
      <c r="C49" s="12" t="s">
        <v>332</v>
      </c>
      <c r="D49" s="396" t="s">
        <v>149</v>
      </c>
      <c r="E49" s="396"/>
      <c r="F49" s="396"/>
      <c r="G49" s="396"/>
      <c r="H49" s="396"/>
      <c r="I49" s="396"/>
      <c r="J49" s="397"/>
      <c r="K49" s="398"/>
      <c r="L49" s="399"/>
      <c r="M49" s="399"/>
      <c r="N49" s="399"/>
      <c r="O49" s="399"/>
      <c r="P49" s="385"/>
      <c r="Q49" s="386"/>
      <c r="R49" s="386"/>
      <c r="S49" s="386"/>
      <c r="T49" s="387"/>
      <c r="U49" s="393">
        <f>1-⑧連関表!D491</f>
        <v>-2.2509237043166763E-6</v>
      </c>
      <c r="V49" s="394"/>
      <c r="W49" s="394"/>
      <c r="X49" s="395"/>
      <c r="Y49" s="395"/>
      <c r="Z49" s="390"/>
      <c r="AA49" s="391"/>
      <c r="AB49" s="391"/>
      <c r="AC49" s="392"/>
      <c r="AD49" s="388"/>
      <c r="AE49" s="388"/>
      <c r="AF49" s="388"/>
      <c r="AG49" s="388"/>
      <c r="AH49" s="389"/>
      <c r="AK49" s="30"/>
      <c r="AL49" s="30"/>
    </row>
    <row r="50" spans="3:38" ht="22.5" customHeight="1" x14ac:dyDescent="0.15">
      <c r="C50" s="12" t="s">
        <v>333</v>
      </c>
      <c r="D50" s="396" t="s">
        <v>350</v>
      </c>
      <c r="E50" s="396"/>
      <c r="F50" s="396"/>
      <c r="G50" s="396"/>
      <c r="H50" s="396"/>
      <c r="I50" s="396"/>
      <c r="J50" s="397"/>
      <c r="K50" s="398"/>
      <c r="L50" s="399"/>
      <c r="M50" s="399"/>
      <c r="N50" s="399"/>
      <c r="O50" s="399"/>
      <c r="P50" s="385"/>
      <c r="Q50" s="386"/>
      <c r="R50" s="386"/>
      <c r="S50" s="386"/>
      <c r="T50" s="387"/>
      <c r="U50" s="393">
        <f>1-⑧連関表!D492</f>
        <v>9.6022567387764601E-3</v>
      </c>
      <c r="V50" s="394"/>
      <c r="W50" s="394"/>
      <c r="X50" s="395"/>
      <c r="Y50" s="395"/>
      <c r="Z50" s="390"/>
      <c r="AA50" s="391"/>
      <c r="AB50" s="391"/>
      <c r="AC50" s="392"/>
      <c r="AD50" s="388"/>
      <c r="AE50" s="388"/>
      <c r="AF50" s="388"/>
      <c r="AG50" s="388"/>
      <c r="AH50" s="389"/>
      <c r="AK50" s="30"/>
      <c r="AL50" s="30"/>
    </row>
    <row r="51" spans="3:38" ht="22.5" customHeight="1" x14ac:dyDescent="0.15">
      <c r="C51" s="12" t="s">
        <v>334</v>
      </c>
      <c r="D51" s="396" t="s">
        <v>151</v>
      </c>
      <c r="E51" s="396"/>
      <c r="F51" s="396"/>
      <c r="G51" s="396"/>
      <c r="H51" s="396"/>
      <c r="I51" s="396"/>
      <c r="J51" s="397"/>
      <c r="K51" s="398"/>
      <c r="L51" s="399"/>
      <c r="M51" s="399"/>
      <c r="N51" s="399"/>
      <c r="O51" s="399"/>
      <c r="P51" s="385"/>
      <c r="Q51" s="386"/>
      <c r="R51" s="386"/>
      <c r="S51" s="386"/>
      <c r="T51" s="387"/>
      <c r="U51" s="393">
        <f>1-⑧連関表!D493</f>
        <v>-1.2952288904077847E-5</v>
      </c>
      <c r="V51" s="394"/>
      <c r="W51" s="394"/>
      <c r="X51" s="395"/>
      <c r="Y51" s="395"/>
      <c r="Z51" s="390"/>
      <c r="AA51" s="391"/>
      <c r="AB51" s="391"/>
      <c r="AC51" s="392"/>
      <c r="AD51" s="388"/>
      <c r="AE51" s="388"/>
      <c r="AF51" s="388"/>
      <c r="AG51" s="388"/>
      <c r="AH51" s="389"/>
      <c r="AK51" s="30"/>
      <c r="AL51" s="30"/>
    </row>
    <row r="52" spans="3:38" ht="22.5" customHeight="1" x14ac:dyDescent="0.15">
      <c r="C52" s="12" t="s">
        <v>335</v>
      </c>
      <c r="D52" s="396" t="s">
        <v>152</v>
      </c>
      <c r="E52" s="396"/>
      <c r="F52" s="396"/>
      <c r="G52" s="396"/>
      <c r="H52" s="396"/>
      <c r="I52" s="396"/>
      <c r="J52" s="397"/>
      <c r="K52" s="398"/>
      <c r="L52" s="399"/>
      <c r="M52" s="399"/>
      <c r="N52" s="399"/>
      <c r="O52" s="399"/>
      <c r="P52" s="385"/>
      <c r="Q52" s="386"/>
      <c r="R52" s="386"/>
      <c r="S52" s="386"/>
      <c r="T52" s="387"/>
      <c r="U52" s="393">
        <f>1-⑧連関表!D494</f>
        <v>0.68938941825657718</v>
      </c>
      <c r="V52" s="394"/>
      <c r="W52" s="394"/>
      <c r="X52" s="395"/>
      <c r="Y52" s="395"/>
      <c r="Z52" s="390"/>
      <c r="AA52" s="391"/>
      <c r="AB52" s="391"/>
      <c r="AC52" s="392"/>
      <c r="AD52" s="388"/>
      <c r="AE52" s="388"/>
      <c r="AF52" s="388"/>
      <c r="AG52" s="388"/>
      <c r="AH52" s="389"/>
      <c r="AK52" s="30"/>
      <c r="AL52" s="30"/>
    </row>
    <row r="53" spans="3:38" ht="22.5" customHeight="1" x14ac:dyDescent="0.15">
      <c r="C53" s="12" t="s">
        <v>336</v>
      </c>
      <c r="D53" s="396" t="s">
        <v>153</v>
      </c>
      <c r="E53" s="396"/>
      <c r="F53" s="396"/>
      <c r="G53" s="396"/>
      <c r="H53" s="396"/>
      <c r="I53" s="396"/>
      <c r="J53" s="397"/>
      <c r="K53" s="398"/>
      <c r="L53" s="399"/>
      <c r="M53" s="399"/>
      <c r="N53" s="399"/>
      <c r="O53" s="399"/>
      <c r="P53" s="385"/>
      <c r="Q53" s="386"/>
      <c r="R53" s="386"/>
      <c r="S53" s="386"/>
      <c r="T53" s="387"/>
      <c r="U53" s="393">
        <f>1-⑧連関表!D495</f>
        <v>-4.5241733128031925E-5</v>
      </c>
      <c r="V53" s="394"/>
      <c r="W53" s="394"/>
      <c r="X53" s="395"/>
      <c r="Y53" s="395"/>
      <c r="Z53" s="390"/>
      <c r="AA53" s="391"/>
      <c r="AB53" s="391"/>
      <c r="AC53" s="392"/>
      <c r="AD53" s="388"/>
      <c r="AE53" s="388"/>
      <c r="AF53" s="388"/>
      <c r="AG53" s="388"/>
      <c r="AH53" s="389"/>
      <c r="AK53" s="30"/>
      <c r="AL53" s="30"/>
    </row>
    <row r="54" spans="3:38" ht="22.5" customHeight="1" x14ac:dyDescent="0.15">
      <c r="C54" s="12" t="s">
        <v>337</v>
      </c>
      <c r="D54" s="396" t="s">
        <v>154</v>
      </c>
      <c r="E54" s="396"/>
      <c r="F54" s="396"/>
      <c r="G54" s="396"/>
      <c r="H54" s="396"/>
      <c r="I54" s="396"/>
      <c r="J54" s="397"/>
      <c r="K54" s="398"/>
      <c r="L54" s="399"/>
      <c r="M54" s="399"/>
      <c r="N54" s="399"/>
      <c r="O54" s="399"/>
      <c r="P54" s="385"/>
      <c r="Q54" s="386"/>
      <c r="R54" s="386"/>
      <c r="S54" s="386"/>
      <c r="T54" s="387"/>
      <c r="U54" s="393">
        <f>1-⑧連関表!D496</f>
        <v>-2.9004136590904395E-5</v>
      </c>
      <c r="V54" s="394"/>
      <c r="W54" s="394"/>
      <c r="X54" s="395"/>
      <c r="Y54" s="395"/>
      <c r="Z54" s="390"/>
      <c r="AA54" s="391"/>
      <c r="AB54" s="391"/>
      <c r="AC54" s="392"/>
      <c r="AD54" s="388"/>
      <c r="AE54" s="388"/>
      <c r="AF54" s="388"/>
      <c r="AG54" s="388"/>
      <c r="AH54" s="389"/>
      <c r="AK54" s="30"/>
      <c r="AL54" s="30"/>
    </row>
    <row r="55" spans="3:38" ht="22.5" customHeight="1" x14ac:dyDescent="0.15">
      <c r="C55" s="12" t="s">
        <v>338</v>
      </c>
      <c r="D55" s="396" t="s">
        <v>155</v>
      </c>
      <c r="E55" s="396"/>
      <c r="F55" s="396"/>
      <c r="G55" s="396"/>
      <c r="H55" s="396"/>
      <c r="I55" s="396"/>
      <c r="J55" s="397"/>
      <c r="K55" s="398"/>
      <c r="L55" s="399"/>
      <c r="M55" s="399"/>
      <c r="N55" s="399"/>
      <c r="O55" s="399"/>
      <c r="P55" s="385"/>
      <c r="Q55" s="386"/>
      <c r="R55" s="386"/>
      <c r="S55" s="386"/>
      <c r="T55" s="387"/>
      <c r="U55" s="393">
        <f>1-⑧連関表!D497</f>
        <v>0.99644677390204228</v>
      </c>
      <c r="V55" s="394"/>
      <c r="W55" s="394"/>
      <c r="X55" s="395"/>
      <c r="Y55" s="395"/>
      <c r="Z55" s="390"/>
      <c r="AA55" s="391"/>
      <c r="AB55" s="391"/>
      <c r="AC55" s="392"/>
      <c r="AD55" s="388"/>
      <c r="AE55" s="388"/>
      <c r="AF55" s="388"/>
      <c r="AG55" s="388"/>
      <c r="AH55" s="389"/>
      <c r="AK55" s="30"/>
      <c r="AL55" s="30"/>
    </row>
    <row r="56" spans="3:38" ht="22.5" customHeight="1" x14ac:dyDescent="0.15">
      <c r="C56" s="12" t="s">
        <v>339</v>
      </c>
      <c r="D56" s="396" t="s">
        <v>156</v>
      </c>
      <c r="E56" s="396"/>
      <c r="F56" s="396"/>
      <c r="G56" s="396"/>
      <c r="H56" s="396"/>
      <c r="I56" s="396"/>
      <c r="J56" s="397"/>
      <c r="K56" s="398"/>
      <c r="L56" s="399"/>
      <c r="M56" s="399"/>
      <c r="N56" s="399"/>
      <c r="O56" s="399"/>
      <c r="P56" s="385"/>
      <c r="Q56" s="386"/>
      <c r="R56" s="386"/>
      <c r="S56" s="386"/>
      <c r="T56" s="387"/>
      <c r="U56" s="393">
        <f>1-⑧連関表!D498</f>
        <v>0</v>
      </c>
      <c r="V56" s="394"/>
      <c r="W56" s="394"/>
      <c r="X56" s="395"/>
      <c r="Y56" s="395"/>
      <c r="Z56" s="390"/>
      <c r="AA56" s="391"/>
      <c r="AB56" s="391"/>
      <c r="AC56" s="392"/>
      <c r="AD56" s="388"/>
      <c r="AE56" s="388"/>
      <c r="AF56" s="388"/>
      <c r="AG56" s="388"/>
      <c r="AH56" s="389"/>
      <c r="AK56" s="30"/>
      <c r="AL56" s="30"/>
    </row>
    <row r="57" spans="3:38" ht="22.5" customHeight="1" x14ac:dyDescent="0.15">
      <c r="C57" s="12" t="s">
        <v>707</v>
      </c>
      <c r="D57" s="396" t="s">
        <v>690</v>
      </c>
      <c r="E57" s="396"/>
      <c r="F57" s="396"/>
      <c r="G57" s="396"/>
      <c r="H57" s="396"/>
      <c r="I57" s="396"/>
      <c r="J57" s="397"/>
      <c r="K57" s="398"/>
      <c r="L57" s="399"/>
      <c r="M57" s="399"/>
      <c r="N57" s="399"/>
      <c r="O57" s="399"/>
      <c r="P57" s="385"/>
      <c r="Q57" s="386"/>
      <c r="R57" s="386"/>
      <c r="S57" s="386"/>
      <c r="T57" s="387"/>
      <c r="U57" s="393">
        <f>1-⑧連関表!D499</f>
        <v>0</v>
      </c>
      <c r="V57" s="394"/>
      <c r="W57" s="394"/>
      <c r="X57" s="395"/>
      <c r="Y57" s="395"/>
      <c r="Z57" s="390"/>
      <c r="AA57" s="391"/>
      <c r="AB57" s="391"/>
      <c r="AC57" s="392"/>
      <c r="AD57" s="388"/>
      <c r="AE57" s="388"/>
      <c r="AF57" s="388"/>
      <c r="AG57" s="388"/>
      <c r="AH57" s="389"/>
      <c r="AK57" s="30"/>
      <c r="AL57" s="30"/>
    </row>
    <row r="58" spans="3:38" ht="22.5" customHeight="1" x14ac:dyDescent="0.15">
      <c r="C58" s="12" t="s">
        <v>708</v>
      </c>
      <c r="D58" s="396" t="s">
        <v>157</v>
      </c>
      <c r="E58" s="396"/>
      <c r="F58" s="396"/>
      <c r="G58" s="396"/>
      <c r="H58" s="396"/>
      <c r="I58" s="396"/>
      <c r="J58" s="397"/>
      <c r="K58" s="398"/>
      <c r="L58" s="399"/>
      <c r="M58" s="399"/>
      <c r="N58" s="399"/>
      <c r="O58" s="399"/>
      <c r="P58" s="385"/>
      <c r="Q58" s="386"/>
      <c r="R58" s="386"/>
      <c r="S58" s="386"/>
      <c r="T58" s="387"/>
      <c r="U58" s="393">
        <f>1-⑧連関表!D500</f>
        <v>3.6882547860606074E-5</v>
      </c>
      <c r="V58" s="394"/>
      <c r="W58" s="394"/>
      <c r="X58" s="395"/>
      <c r="Y58" s="395"/>
      <c r="Z58" s="390"/>
      <c r="AA58" s="391"/>
      <c r="AB58" s="391"/>
      <c r="AC58" s="392"/>
      <c r="AD58" s="388"/>
      <c r="AE58" s="388"/>
      <c r="AF58" s="388"/>
      <c r="AG58" s="388"/>
      <c r="AH58" s="389"/>
      <c r="AK58" s="30"/>
      <c r="AL58" s="30"/>
    </row>
    <row r="59" spans="3:38" ht="22.5" customHeight="1" x14ac:dyDescent="0.15">
      <c r="C59" s="12" t="s">
        <v>340</v>
      </c>
      <c r="D59" s="396" t="s">
        <v>158</v>
      </c>
      <c r="E59" s="396"/>
      <c r="F59" s="396"/>
      <c r="G59" s="396"/>
      <c r="H59" s="396"/>
      <c r="I59" s="396"/>
      <c r="J59" s="397"/>
      <c r="K59" s="398"/>
      <c r="L59" s="399"/>
      <c r="M59" s="399"/>
      <c r="N59" s="399"/>
      <c r="O59" s="399"/>
      <c r="P59" s="385"/>
      <c r="Q59" s="386"/>
      <c r="R59" s="386"/>
      <c r="S59" s="386"/>
      <c r="T59" s="387"/>
      <c r="U59" s="393">
        <f>1-⑧連関表!D501</f>
        <v>0</v>
      </c>
      <c r="V59" s="394"/>
      <c r="W59" s="394"/>
      <c r="X59" s="395"/>
      <c r="Y59" s="395"/>
      <c r="Z59" s="390"/>
      <c r="AA59" s="391"/>
      <c r="AB59" s="391"/>
      <c r="AC59" s="392"/>
      <c r="AD59" s="388"/>
      <c r="AE59" s="388"/>
      <c r="AF59" s="388"/>
      <c r="AG59" s="388"/>
      <c r="AH59" s="389"/>
      <c r="AK59" s="30"/>
      <c r="AL59" s="30"/>
    </row>
    <row r="60" spans="3:38" ht="22.5" customHeight="1" x14ac:dyDescent="0.15">
      <c r="C60" s="12" t="s">
        <v>341</v>
      </c>
      <c r="D60" s="396" t="s">
        <v>159</v>
      </c>
      <c r="E60" s="396"/>
      <c r="F60" s="396"/>
      <c r="G60" s="396"/>
      <c r="H60" s="396"/>
      <c r="I60" s="396"/>
      <c r="J60" s="397"/>
      <c r="K60" s="398"/>
      <c r="L60" s="399"/>
      <c r="M60" s="399"/>
      <c r="N60" s="399"/>
      <c r="O60" s="399"/>
      <c r="P60" s="385"/>
      <c r="Q60" s="386"/>
      <c r="R60" s="386"/>
      <c r="S60" s="386"/>
      <c r="T60" s="387"/>
      <c r="U60" s="393">
        <f>1-⑧連関表!D502</f>
        <v>-4.4447739523612029E-5</v>
      </c>
      <c r="V60" s="394"/>
      <c r="W60" s="394"/>
      <c r="X60" s="395"/>
      <c r="Y60" s="395"/>
      <c r="Z60" s="390"/>
      <c r="AA60" s="391"/>
      <c r="AB60" s="391"/>
      <c r="AC60" s="392"/>
      <c r="AD60" s="388"/>
      <c r="AE60" s="388"/>
      <c r="AF60" s="388"/>
      <c r="AG60" s="388"/>
      <c r="AH60" s="389"/>
      <c r="AK60" s="30"/>
      <c r="AL60" s="30"/>
    </row>
    <row r="61" spans="3:38" ht="22.5" customHeight="1" x14ac:dyDescent="0.15">
      <c r="C61" s="12" t="s">
        <v>342</v>
      </c>
      <c r="D61" s="396" t="s">
        <v>352</v>
      </c>
      <c r="E61" s="396"/>
      <c r="F61" s="396"/>
      <c r="G61" s="396"/>
      <c r="H61" s="396"/>
      <c r="I61" s="396"/>
      <c r="J61" s="397"/>
      <c r="K61" s="398"/>
      <c r="L61" s="399"/>
      <c r="M61" s="399"/>
      <c r="N61" s="399"/>
      <c r="O61" s="399"/>
      <c r="P61" s="385"/>
      <c r="Q61" s="386"/>
      <c r="R61" s="386"/>
      <c r="S61" s="386"/>
      <c r="T61" s="387"/>
      <c r="U61" s="393">
        <f>1-⑧連関表!D503</f>
        <v>0.12872153456341462</v>
      </c>
      <c r="V61" s="394"/>
      <c r="W61" s="394"/>
      <c r="X61" s="395"/>
      <c r="Y61" s="395"/>
      <c r="Z61" s="390"/>
      <c r="AA61" s="391"/>
      <c r="AB61" s="391"/>
      <c r="AC61" s="392"/>
      <c r="AD61" s="388"/>
      <c r="AE61" s="388"/>
      <c r="AF61" s="388"/>
      <c r="AG61" s="388"/>
      <c r="AH61" s="389"/>
      <c r="AK61" s="30"/>
      <c r="AL61" s="30"/>
    </row>
    <row r="62" spans="3:38" ht="22.5" customHeight="1" x14ac:dyDescent="0.15">
      <c r="C62" s="12" t="s">
        <v>343</v>
      </c>
      <c r="D62" s="396" t="s">
        <v>160</v>
      </c>
      <c r="E62" s="396"/>
      <c r="F62" s="396"/>
      <c r="G62" s="396"/>
      <c r="H62" s="396"/>
      <c r="I62" s="396"/>
      <c r="J62" s="397"/>
      <c r="K62" s="398"/>
      <c r="L62" s="399"/>
      <c r="M62" s="399"/>
      <c r="N62" s="399"/>
      <c r="O62" s="399"/>
      <c r="P62" s="385"/>
      <c r="Q62" s="386"/>
      <c r="R62" s="386"/>
      <c r="S62" s="386"/>
      <c r="T62" s="387"/>
      <c r="U62" s="393">
        <f>1-⑧連関表!D504</f>
        <v>0.39991698018458743</v>
      </c>
      <c r="V62" s="394"/>
      <c r="W62" s="394"/>
      <c r="X62" s="395"/>
      <c r="Y62" s="395"/>
      <c r="Z62" s="390"/>
      <c r="AA62" s="391"/>
      <c r="AB62" s="391"/>
      <c r="AC62" s="392"/>
      <c r="AD62" s="388"/>
      <c r="AE62" s="388"/>
      <c r="AF62" s="388"/>
      <c r="AG62" s="388"/>
      <c r="AH62" s="389"/>
      <c r="AK62" s="30"/>
      <c r="AL62" s="30"/>
    </row>
    <row r="63" spans="3:38" ht="22.5" customHeight="1" x14ac:dyDescent="0.15">
      <c r="C63" s="12" t="s">
        <v>344</v>
      </c>
      <c r="D63" s="396" t="s">
        <v>6</v>
      </c>
      <c r="E63" s="396"/>
      <c r="F63" s="396"/>
      <c r="G63" s="396"/>
      <c r="H63" s="396"/>
      <c r="I63" s="396"/>
      <c r="J63" s="397"/>
      <c r="K63" s="398"/>
      <c r="L63" s="399"/>
      <c r="M63" s="399"/>
      <c r="N63" s="399"/>
      <c r="O63" s="399"/>
      <c r="P63" s="385"/>
      <c r="Q63" s="386"/>
      <c r="R63" s="386"/>
      <c r="S63" s="386"/>
      <c r="T63" s="387"/>
      <c r="U63" s="393">
        <f>1-⑧連関表!D505</f>
        <v>0</v>
      </c>
      <c r="V63" s="394"/>
      <c r="W63" s="394"/>
      <c r="X63" s="395"/>
      <c r="Y63" s="395"/>
      <c r="Z63" s="390"/>
      <c r="AA63" s="391"/>
      <c r="AB63" s="391"/>
      <c r="AC63" s="392"/>
      <c r="AD63" s="388"/>
      <c r="AE63" s="388"/>
      <c r="AF63" s="388"/>
      <c r="AG63" s="388"/>
      <c r="AH63" s="389"/>
      <c r="AK63" s="30"/>
      <c r="AL63" s="30"/>
    </row>
    <row r="64" spans="3:38" ht="22.5" customHeight="1" x14ac:dyDescent="0.15">
      <c r="C64" s="12" t="s">
        <v>709</v>
      </c>
      <c r="D64" s="396" t="s">
        <v>7</v>
      </c>
      <c r="E64" s="396"/>
      <c r="F64" s="396"/>
      <c r="G64" s="396"/>
      <c r="H64" s="396"/>
      <c r="I64" s="396"/>
      <c r="J64" s="397"/>
      <c r="K64" s="398"/>
      <c r="L64" s="399"/>
      <c r="M64" s="399"/>
      <c r="N64" s="399"/>
      <c r="O64" s="399"/>
      <c r="P64" s="385"/>
      <c r="Q64" s="386"/>
      <c r="R64" s="386"/>
      <c r="S64" s="386"/>
      <c r="T64" s="387"/>
      <c r="U64" s="393">
        <f>1-⑧連関表!D506</f>
        <v>0.1855328115275624</v>
      </c>
      <c r="V64" s="394"/>
      <c r="W64" s="394"/>
      <c r="X64" s="395"/>
      <c r="Y64" s="395"/>
      <c r="Z64" s="390"/>
      <c r="AA64" s="391"/>
      <c r="AB64" s="391"/>
      <c r="AC64" s="392"/>
      <c r="AD64" s="388"/>
      <c r="AE64" s="388"/>
      <c r="AF64" s="388"/>
      <c r="AG64" s="388"/>
      <c r="AH64" s="389"/>
      <c r="AK64" s="30"/>
      <c r="AL64" s="30"/>
    </row>
    <row r="65" spans="3:38" ht="22.5" customHeight="1" x14ac:dyDescent="0.15">
      <c r="C65" s="12" t="s">
        <v>710</v>
      </c>
      <c r="D65" s="396" t="s">
        <v>8</v>
      </c>
      <c r="E65" s="396"/>
      <c r="F65" s="396"/>
      <c r="G65" s="396"/>
      <c r="H65" s="396"/>
      <c r="I65" s="396"/>
      <c r="J65" s="397"/>
      <c r="K65" s="398"/>
      <c r="L65" s="399"/>
      <c r="M65" s="399"/>
      <c r="N65" s="399"/>
      <c r="O65" s="399"/>
      <c r="P65" s="385"/>
      <c r="Q65" s="386"/>
      <c r="R65" s="386"/>
      <c r="S65" s="386"/>
      <c r="T65" s="387"/>
      <c r="U65" s="393">
        <f>1-⑧連関表!D507</f>
        <v>0</v>
      </c>
      <c r="V65" s="394"/>
      <c r="W65" s="394"/>
      <c r="X65" s="395"/>
      <c r="Y65" s="395"/>
      <c r="Z65" s="390"/>
      <c r="AA65" s="391"/>
      <c r="AB65" s="391"/>
      <c r="AC65" s="392"/>
      <c r="AD65" s="388"/>
      <c r="AE65" s="388"/>
      <c r="AF65" s="388"/>
      <c r="AG65" s="388"/>
      <c r="AH65" s="389"/>
      <c r="AK65" s="30"/>
      <c r="AL65" s="30"/>
    </row>
    <row r="66" spans="3:38" ht="22.5" customHeight="1" x14ac:dyDescent="0.15">
      <c r="C66" s="12" t="s">
        <v>711</v>
      </c>
      <c r="D66" s="396" t="s">
        <v>353</v>
      </c>
      <c r="E66" s="396"/>
      <c r="F66" s="396"/>
      <c r="G66" s="396"/>
      <c r="H66" s="396"/>
      <c r="I66" s="396"/>
      <c r="J66" s="397"/>
      <c r="K66" s="398"/>
      <c r="L66" s="399"/>
      <c r="M66" s="399"/>
      <c r="N66" s="399"/>
      <c r="O66" s="399"/>
      <c r="P66" s="385"/>
      <c r="Q66" s="386"/>
      <c r="R66" s="386"/>
      <c r="S66" s="386"/>
      <c r="T66" s="387"/>
      <c r="U66" s="393">
        <f>1-⑧連関表!D508</f>
        <v>0.46333954698427093</v>
      </c>
      <c r="V66" s="394"/>
      <c r="W66" s="394"/>
      <c r="X66" s="395"/>
      <c r="Y66" s="395"/>
      <c r="Z66" s="390"/>
      <c r="AA66" s="391"/>
      <c r="AB66" s="391"/>
      <c r="AC66" s="392"/>
      <c r="AD66" s="388"/>
      <c r="AE66" s="388"/>
      <c r="AF66" s="388"/>
      <c r="AG66" s="388"/>
      <c r="AH66" s="389"/>
      <c r="AK66" s="30"/>
      <c r="AL66" s="30"/>
    </row>
    <row r="67" spans="3:38" ht="22.5" customHeight="1" x14ac:dyDescent="0.15">
      <c r="C67" s="12" t="s">
        <v>712</v>
      </c>
      <c r="D67" s="396" t="s">
        <v>212</v>
      </c>
      <c r="E67" s="396"/>
      <c r="F67" s="396"/>
      <c r="G67" s="396"/>
      <c r="H67" s="396"/>
      <c r="I67" s="396"/>
      <c r="J67" s="397"/>
      <c r="K67" s="398"/>
      <c r="L67" s="399"/>
      <c r="M67" s="399"/>
      <c r="N67" s="399"/>
      <c r="O67" s="399"/>
      <c r="P67" s="385"/>
      <c r="Q67" s="386"/>
      <c r="R67" s="386"/>
      <c r="S67" s="386"/>
      <c r="T67" s="387"/>
      <c r="U67" s="393">
        <f>1-⑧連関表!D509</f>
        <v>0.7568824917550101</v>
      </c>
      <c r="V67" s="394"/>
      <c r="W67" s="394"/>
      <c r="X67" s="395"/>
      <c r="Y67" s="395"/>
      <c r="Z67" s="390"/>
      <c r="AA67" s="391"/>
      <c r="AB67" s="391"/>
      <c r="AC67" s="392"/>
      <c r="AD67" s="388"/>
      <c r="AE67" s="388"/>
      <c r="AF67" s="388"/>
      <c r="AG67" s="388"/>
      <c r="AH67" s="389"/>
      <c r="AK67" s="30"/>
      <c r="AL67" s="30"/>
    </row>
    <row r="68" spans="3:38" ht="22.5" customHeight="1" x14ac:dyDescent="0.15">
      <c r="C68" s="12" t="s">
        <v>713</v>
      </c>
      <c r="D68" s="396" t="s">
        <v>255</v>
      </c>
      <c r="E68" s="396"/>
      <c r="F68" s="396"/>
      <c r="G68" s="396"/>
      <c r="H68" s="396"/>
      <c r="I68" s="396"/>
      <c r="J68" s="397"/>
      <c r="K68" s="398"/>
      <c r="L68" s="399"/>
      <c r="M68" s="399"/>
      <c r="N68" s="399"/>
      <c r="O68" s="399"/>
      <c r="P68" s="385"/>
      <c r="Q68" s="386"/>
      <c r="R68" s="386"/>
      <c r="S68" s="386"/>
      <c r="T68" s="387"/>
      <c r="U68" s="393">
        <f>1-⑧連関表!D510</f>
        <v>0</v>
      </c>
      <c r="V68" s="394"/>
      <c r="W68" s="394"/>
      <c r="X68" s="395"/>
      <c r="Y68" s="395"/>
      <c r="Z68" s="390"/>
      <c r="AA68" s="391"/>
      <c r="AB68" s="391"/>
      <c r="AC68" s="392"/>
      <c r="AD68" s="388"/>
      <c r="AE68" s="388"/>
      <c r="AF68" s="388"/>
      <c r="AG68" s="388"/>
      <c r="AH68" s="389"/>
      <c r="AK68" s="30"/>
      <c r="AL68" s="30"/>
    </row>
    <row r="69" spans="3:38" ht="22.5" customHeight="1" x14ac:dyDescent="0.15">
      <c r="C69" s="12" t="s">
        <v>714</v>
      </c>
      <c r="D69" s="396" t="s">
        <v>161</v>
      </c>
      <c r="E69" s="396"/>
      <c r="F69" s="396"/>
      <c r="G69" s="396"/>
      <c r="H69" s="396"/>
      <c r="I69" s="396"/>
      <c r="J69" s="397"/>
      <c r="K69" s="398"/>
      <c r="L69" s="399"/>
      <c r="M69" s="399"/>
      <c r="N69" s="399"/>
      <c r="O69" s="399"/>
      <c r="P69" s="385"/>
      <c r="Q69" s="386"/>
      <c r="R69" s="386"/>
      <c r="S69" s="386"/>
      <c r="T69" s="387"/>
      <c r="U69" s="393">
        <f>1-⑧連関表!D511</f>
        <v>0</v>
      </c>
      <c r="V69" s="394"/>
      <c r="W69" s="394"/>
      <c r="X69" s="395"/>
      <c r="Y69" s="395"/>
      <c r="Z69" s="390"/>
      <c r="AA69" s="391"/>
      <c r="AB69" s="391"/>
      <c r="AC69" s="392"/>
      <c r="AD69" s="388"/>
      <c r="AE69" s="388"/>
      <c r="AF69" s="388"/>
      <c r="AG69" s="388"/>
      <c r="AH69" s="389"/>
      <c r="AK69" s="30"/>
      <c r="AL69" s="30"/>
    </row>
    <row r="70" spans="3:38" ht="22.5" customHeight="1" x14ac:dyDescent="0.15">
      <c r="C70" s="12" t="s">
        <v>715</v>
      </c>
      <c r="D70" s="396" t="s">
        <v>256</v>
      </c>
      <c r="E70" s="396"/>
      <c r="F70" s="396"/>
      <c r="G70" s="396"/>
      <c r="H70" s="396"/>
      <c r="I70" s="396"/>
      <c r="J70" s="397"/>
      <c r="K70" s="398"/>
      <c r="L70" s="399"/>
      <c r="M70" s="399"/>
      <c r="N70" s="399"/>
      <c r="O70" s="399"/>
      <c r="P70" s="385"/>
      <c r="Q70" s="386"/>
      <c r="R70" s="386"/>
      <c r="S70" s="386"/>
      <c r="T70" s="387"/>
      <c r="U70" s="393">
        <f>1-⑧連関表!D512</f>
        <v>0</v>
      </c>
      <c r="V70" s="394"/>
      <c r="W70" s="394"/>
      <c r="X70" s="395"/>
      <c r="Y70" s="395"/>
      <c r="Z70" s="390"/>
      <c r="AA70" s="391"/>
      <c r="AB70" s="391"/>
      <c r="AC70" s="392"/>
      <c r="AD70" s="388"/>
      <c r="AE70" s="388"/>
      <c r="AF70" s="388"/>
      <c r="AG70" s="388"/>
      <c r="AH70" s="389"/>
      <c r="AK70" s="30"/>
      <c r="AL70" s="30"/>
    </row>
    <row r="71" spans="3:38" ht="22.5" customHeight="1" x14ac:dyDescent="0.15">
      <c r="C71" s="12" t="s">
        <v>716</v>
      </c>
      <c r="D71" s="396" t="s">
        <v>354</v>
      </c>
      <c r="E71" s="396"/>
      <c r="F71" s="396"/>
      <c r="G71" s="396"/>
      <c r="H71" s="396"/>
      <c r="I71" s="396"/>
      <c r="J71" s="397"/>
      <c r="K71" s="398"/>
      <c r="L71" s="399"/>
      <c r="M71" s="399"/>
      <c r="N71" s="399"/>
      <c r="O71" s="399"/>
      <c r="P71" s="385"/>
      <c r="Q71" s="386"/>
      <c r="R71" s="386"/>
      <c r="S71" s="386"/>
      <c r="T71" s="387"/>
      <c r="U71" s="393">
        <f>1-⑧連関表!D513</f>
        <v>0</v>
      </c>
      <c r="V71" s="394"/>
      <c r="W71" s="394"/>
      <c r="X71" s="395"/>
      <c r="Y71" s="395"/>
      <c r="Z71" s="390"/>
      <c r="AA71" s="391"/>
      <c r="AB71" s="391"/>
      <c r="AC71" s="392"/>
      <c r="AD71" s="388"/>
      <c r="AE71" s="388"/>
      <c r="AF71" s="388"/>
      <c r="AG71" s="388"/>
      <c r="AH71" s="389"/>
      <c r="AK71" s="30"/>
      <c r="AL71" s="30"/>
    </row>
    <row r="72" spans="3:38" ht="22.5" customHeight="1" x14ac:dyDescent="0.15">
      <c r="C72" s="12" t="s">
        <v>717</v>
      </c>
      <c r="D72" s="396" t="s">
        <v>355</v>
      </c>
      <c r="E72" s="396"/>
      <c r="F72" s="396"/>
      <c r="G72" s="396"/>
      <c r="H72" s="396"/>
      <c r="I72" s="396"/>
      <c r="J72" s="397"/>
      <c r="K72" s="398"/>
      <c r="L72" s="399"/>
      <c r="M72" s="399"/>
      <c r="N72" s="399"/>
      <c r="O72" s="399"/>
      <c r="P72" s="385"/>
      <c r="Q72" s="386"/>
      <c r="R72" s="386"/>
      <c r="S72" s="386"/>
      <c r="T72" s="387"/>
      <c r="U72" s="393">
        <f>1-⑧連関表!D514</f>
        <v>0</v>
      </c>
      <c r="V72" s="394"/>
      <c r="W72" s="394"/>
      <c r="X72" s="395"/>
      <c r="Y72" s="395"/>
      <c r="Z72" s="390"/>
      <c r="AA72" s="391"/>
      <c r="AB72" s="391"/>
      <c r="AC72" s="392"/>
      <c r="AD72" s="388"/>
      <c r="AE72" s="388"/>
      <c r="AF72" s="388"/>
      <c r="AG72" s="388"/>
      <c r="AH72" s="389"/>
      <c r="AK72" s="30"/>
      <c r="AL72" s="30"/>
    </row>
    <row r="73" spans="3:38" ht="22.5" customHeight="1" x14ac:dyDescent="0.15">
      <c r="C73" s="12" t="s">
        <v>718</v>
      </c>
      <c r="D73" s="396" t="s">
        <v>356</v>
      </c>
      <c r="E73" s="396"/>
      <c r="F73" s="396"/>
      <c r="G73" s="396"/>
      <c r="H73" s="396"/>
      <c r="I73" s="396"/>
      <c r="J73" s="397"/>
      <c r="K73" s="398"/>
      <c r="L73" s="399"/>
      <c r="M73" s="399"/>
      <c r="N73" s="399"/>
      <c r="O73" s="399"/>
      <c r="P73" s="385"/>
      <c r="Q73" s="386"/>
      <c r="R73" s="386"/>
      <c r="S73" s="386"/>
      <c r="T73" s="387"/>
      <c r="U73" s="393">
        <f>1-⑧連関表!D515</f>
        <v>0</v>
      </c>
      <c r="V73" s="394"/>
      <c r="W73" s="394"/>
      <c r="X73" s="395"/>
      <c r="Y73" s="395"/>
      <c r="Z73" s="390"/>
      <c r="AA73" s="391"/>
      <c r="AB73" s="391"/>
      <c r="AC73" s="392"/>
      <c r="AD73" s="388"/>
      <c r="AE73" s="388"/>
      <c r="AF73" s="388"/>
      <c r="AG73" s="388"/>
      <c r="AH73" s="389"/>
      <c r="AK73" s="30"/>
      <c r="AL73" s="30"/>
    </row>
    <row r="74" spans="3:38" ht="22.5" customHeight="1" x14ac:dyDescent="0.15">
      <c r="C74" s="12" t="s">
        <v>719</v>
      </c>
      <c r="D74" s="396" t="s">
        <v>162</v>
      </c>
      <c r="E74" s="396"/>
      <c r="F74" s="396"/>
      <c r="G74" s="396"/>
      <c r="H74" s="396"/>
      <c r="I74" s="396"/>
      <c r="J74" s="397"/>
      <c r="K74" s="398"/>
      <c r="L74" s="399"/>
      <c r="M74" s="399"/>
      <c r="N74" s="399"/>
      <c r="O74" s="399"/>
      <c r="P74" s="385"/>
      <c r="Q74" s="386"/>
      <c r="R74" s="386"/>
      <c r="S74" s="386"/>
      <c r="T74" s="387"/>
      <c r="U74" s="393">
        <f>1-⑧連関表!D516</f>
        <v>0</v>
      </c>
      <c r="V74" s="394"/>
      <c r="W74" s="394"/>
      <c r="X74" s="395"/>
      <c r="Y74" s="395"/>
      <c r="Z74" s="390"/>
      <c r="AA74" s="391"/>
      <c r="AB74" s="391"/>
      <c r="AC74" s="392"/>
      <c r="AD74" s="388"/>
      <c r="AE74" s="388"/>
      <c r="AF74" s="388"/>
      <c r="AG74" s="388"/>
      <c r="AH74" s="389"/>
      <c r="AK74" s="30"/>
      <c r="AL74" s="30"/>
    </row>
    <row r="75" spans="3:38" ht="22.5" customHeight="1" x14ac:dyDescent="0.15">
      <c r="C75" s="12" t="s">
        <v>720</v>
      </c>
      <c r="D75" s="396" t="s">
        <v>259</v>
      </c>
      <c r="E75" s="396"/>
      <c r="F75" s="396"/>
      <c r="G75" s="396"/>
      <c r="H75" s="396"/>
      <c r="I75" s="396"/>
      <c r="J75" s="397"/>
      <c r="K75" s="398"/>
      <c r="L75" s="399"/>
      <c r="M75" s="399"/>
      <c r="N75" s="399"/>
      <c r="O75" s="399"/>
      <c r="P75" s="385"/>
      <c r="Q75" s="386"/>
      <c r="R75" s="386"/>
      <c r="S75" s="386"/>
      <c r="T75" s="387"/>
      <c r="U75" s="393">
        <f>1-⑧連関表!D517</f>
        <v>5.1304200487668483E-3</v>
      </c>
      <c r="V75" s="394"/>
      <c r="W75" s="394"/>
      <c r="X75" s="395"/>
      <c r="Y75" s="395"/>
      <c r="Z75" s="390"/>
      <c r="AA75" s="391"/>
      <c r="AB75" s="391"/>
      <c r="AC75" s="392"/>
      <c r="AD75" s="388"/>
      <c r="AE75" s="388"/>
      <c r="AF75" s="388"/>
      <c r="AG75" s="388"/>
      <c r="AH75" s="389"/>
      <c r="AK75" s="30"/>
      <c r="AL75" s="30"/>
    </row>
    <row r="76" spans="3:38" ht="22.5" customHeight="1" x14ac:dyDescent="0.15">
      <c r="C76" s="12" t="s">
        <v>721</v>
      </c>
      <c r="D76" s="396" t="s">
        <v>357</v>
      </c>
      <c r="E76" s="396"/>
      <c r="F76" s="396"/>
      <c r="G76" s="396"/>
      <c r="H76" s="396"/>
      <c r="I76" s="396"/>
      <c r="J76" s="397"/>
      <c r="K76" s="398"/>
      <c r="L76" s="399"/>
      <c r="M76" s="399"/>
      <c r="N76" s="399"/>
      <c r="O76" s="399"/>
      <c r="P76" s="385"/>
      <c r="Q76" s="386"/>
      <c r="R76" s="386"/>
      <c r="S76" s="386"/>
      <c r="T76" s="387"/>
      <c r="U76" s="393">
        <f>1-⑧連関表!D518</f>
        <v>0.24346637289252793</v>
      </c>
      <c r="V76" s="394"/>
      <c r="W76" s="394"/>
      <c r="X76" s="395"/>
      <c r="Y76" s="395"/>
      <c r="Z76" s="390"/>
      <c r="AA76" s="391"/>
      <c r="AB76" s="391"/>
      <c r="AC76" s="392"/>
      <c r="AD76" s="388"/>
      <c r="AE76" s="388"/>
      <c r="AF76" s="388"/>
      <c r="AG76" s="388"/>
      <c r="AH76" s="389"/>
      <c r="AK76" s="30"/>
      <c r="AL76" s="30"/>
    </row>
    <row r="77" spans="3:38" ht="22.5" customHeight="1" x14ac:dyDescent="0.15">
      <c r="C77" s="12" t="s">
        <v>722</v>
      </c>
      <c r="D77" s="396" t="s">
        <v>163</v>
      </c>
      <c r="E77" s="396"/>
      <c r="F77" s="396"/>
      <c r="G77" s="396"/>
      <c r="H77" s="396"/>
      <c r="I77" s="396"/>
      <c r="J77" s="397"/>
      <c r="K77" s="398"/>
      <c r="L77" s="399"/>
      <c r="M77" s="399"/>
      <c r="N77" s="399"/>
      <c r="O77" s="399"/>
      <c r="P77" s="385"/>
      <c r="Q77" s="386"/>
      <c r="R77" s="386"/>
      <c r="S77" s="386"/>
      <c r="T77" s="387"/>
      <c r="U77" s="393">
        <f>1-⑧連関表!D519</f>
        <v>3.8600439761653615E-2</v>
      </c>
      <c r="V77" s="394"/>
      <c r="W77" s="394"/>
      <c r="X77" s="395"/>
      <c r="Y77" s="395"/>
      <c r="Z77" s="390"/>
      <c r="AA77" s="391"/>
      <c r="AB77" s="391"/>
      <c r="AC77" s="392"/>
      <c r="AD77" s="388"/>
      <c r="AE77" s="388"/>
      <c r="AF77" s="388"/>
      <c r="AG77" s="388"/>
      <c r="AH77" s="389"/>
      <c r="AK77" s="30"/>
      <c r="AL77" s="30"/>
    </row>
    <row r="78" spans="3:38" ht="22.5" customHeight="1" x14ac:dyDescent="0.15">
      <c r="C78" s="12" t="s">
        <v>723</v>
      </c>
      <c r="D78" s="396" t="s">
        <v>260</v>
      </c>
      <c r="E78" s="396"/>
      <c r="F78" s="396"/>
      <c r="G78" s="396"/>
      <c r="H78" s="396"/>
      <c r="I78" s="396"/>
      <c r="J78" s="397"/>
      <c r="K78" s="398"/>
      <c r="L78" s="399"/>
      <c r="M78" s="399"/>
      <c r="N78" s="399"/>
      <c r="O78" s="399"/>
      <c r="P78" s="385"/>
      <c r="Q78" s="386"/>
      <c r="R78" s="386"/>
      <c r="S78" s="386"/>
      <c r="T78" s="387"/>
      <c r="U78" s="393">
        <f>1-⑧連関表!D520</f>
        <v>5.3072210124837094E-3</v>
      </c>
      <c r="V78" s="394"/>
      <c r="W78" s="394"/>
      <c r="X78" s="395"/>
      <c r="Y78" s="395"/>
      <c r="Z78" s="390"/>
      <c r="AA78" s="391"/>
      <c r="AB78" s="391"/>
      <c r="AC78" s="392"/>
      <c r="AD78" s="388"/>
      <c r="AE78" s="388"/>
      <c r="AF78" s="388"/>
      <c r="AG78" s="388"/>
      <c r="AH78" s="389"/>
      <c r="AK78" s="30"/>
      <c r="AL78" s="30"/>
    </row>
    <row r="79" spans="3:38" ht="22.5" customHeight="1" x14ac:dyDescent="0.15">
      <c r="C79" s="12" t="s">
        <v>724</v>
      </c>
      <c r="D79" s="396" t="s">
        <v>164</v>
      </c>
      <c r="E79" s="396"/>
      <c r="F79" s="396"/>
      <c r="G79" s="396"/>
      <c r="H79" s="396"/>
      <c r="I79" s="396"/>
      <c r="J79" s="397"/>
      <c r="K79" s="398"/>
      <c r="L79" s="399"/>
      <c r="M79" s="399"/>
      <c r="N79" s="399"/>
      <c r="O79" s="399"/>
      <c r="P79" s="385"/>
      <c r="Q79" s="386"/>
      <c r="R79" s="386"/>
      <c r="S79" s="386"/>
      <c r="T79" s="387"/>
      <c r="U79" s="393">
        <f>1-⑧連関表!D521</f>
        <v>0.30350737319946597</v>
      </c>
      <c r="V79" s="394"/>
      <c r="W79" s="394"/>
      <c r="X79" s="395"/>
      <c r="Y79" s="395"/>
      <c r="Z79" s="390"/>
      <c r="AA79" s="391"/>
      <c r="AB79" s="391"/>
      <c r="AC79" s="392"/>
      <c r="AD79" s="388"/>
      <c r="AE79" s="388"/>
      <c r="AF79" s="388"/>
      <c r="AG79" s="388"/>
      <c r="AH79" s="389"/>
      <c r="AK79" s="30"/>
      <c r="AL79" s="30"/>
    </row>
    <row r="80" spans="3:38" ht="22.5" customHeight="1" x14ac:dyDescent="0.15">
      <c r="C80" s="12" t="s">
        <v>725</v>
      </c>
      <c r="D80" s="396" t="s">
        <v>165</v>
      </c>
      <c r="E80" s="396"/>
      <c r="F80" s="396"/>
      <c r="G80" s="396"/>
      <c r="H80" s="396"/>
      <c r="I80" s="396"/>
      <c r="J80" s="397"/>
      <c r="K80" s="398"/>
      <c r="L80" s="399"/>
      <c r="M80" s="399"/>
      <c r="N80" s="399"/>
      <c r="O80" s="399"/>
      <c r="P80" s="385"/>
      <c r="Q80" s="386"/>
      <c r="R80" s="386"/>
      <c r="S80" s="386"/>
      <c r="T80" s="387"/>
      <c r="U80" s="393">
        <f>1-⑧連関表!D522</f>
        <v>1</v>
      </c>
      <c r="V80" s="394"/>
      <c r="W80" s="394"/>
      <c r="X80" s="395"/>
      <c r="Y80" s="395"/>
      <c r="Z80" s="390"/>
      <c r="AA80" s="391"/>
      <c r="AB80" s="391"/>
      <c r="AC80" s="392"/>
      <c r="AD80" s="388"/>
      <c r="AE80" s="388"/>
      <c r="AF80" s="388"/>
      <c r="AG80" s="388"/>
      <c r="AH80" s="389"/>
      <c r="AK80" s="30"/>
      <c r="AL80" s="30"/>
    </row>
    <row r="81" spans="3:38" ht="22.5" customHeight="1" x14ac:dyDescent="0.15">
      <c r="C81" s="12" t="s">
        <v>726</v>
      </c>
      <c r="D81" s="396" t="s">
        <v>166</v>
      </c>
      <c r="E81" s="396"/>
      <c r="F81" s="396"/>
      <c r="G81" s="396"/>
      <c r="H81" s="396"/>
      <c r="I81" s="396"/>
      <c r="J81" s="397"/>
      <c r="K81" s="398"/>
      <c r="L81" s="399"/>
      <c r="M81" s="399"/>
      <c r="N81" s="399"/>
      <c r="O81" s="399"/>
      <c r="P81" s="385"/>
      <c r="Q81" s="386"/>
      <c r="R81" s="386"/>
      <c r="S81" s="386"/>
      <c r="T81" s="387"/>
      <c r="U81" s="393">
        <f>1-⑧連関表!D523</f>
        <v>1</v>
      </c>
      <c r="V81" s="394"/>
      <c r="W81" s="394"/>
      <c r="X81" s="395"/>
      <c r="Y81" s="395"/>
      <c r="Z81" s="390"/>
      <c r="AA81" s="391"/>
      <c r="AB81" s="391"/>
      <c r="AC81" s="392"/>
      <c r="AD81" s="388"/>
      <c r="AE81" s="388"/>
      <c r="AF81" s="388"/>
      <c r="AG81" s="388"/>
      <c r="AH81" s="389"/>
      <c r="AK81" s="30"/>
      <c r="AL81" s="30"/>
    </row>
    <row r="82" spans="3:38" ht="22.5" customHeight="1" x14ac:dyDescent="0.15">
      <c r="C82" s="12" t="s">
        <v>727</v>
      </c>
      <c r="D82" s="396" t="s">
        <v>216</v>
      </c>
      <c r="E82" s="396"/>
      <c r="F82" s="396"/>
      <c r="G82" s="396"/>
      <c r="H82" s="396"/>
      <c r="I82" s="396"/>
      <c r="J82" s="397"/>
      <c r="K82" s="398"/>
      <c r="L82" s="399"/>
      <c r="M82" s="399"/>
      <c r="N82" s="399"/>
      <c r="O82" s="399"/>
      <c r="P82" s="385"/>
      <c r="Q82" s="386"/>
      <c r="R82" s="386"/>
      <c r="S82" s="386"/>
      <c r="T82" s="387"/>
      <c r="U82" s="393">
        <f>1-⑧連関表!D524</f>
        <v>1</v>
      </c>
      <c r="V82" s="394"/>
      <c r="W82" s="394"/>
      <c r="X82" s="395"/>
      <c r="Y82" s="395"/>
      <c r="Z82" s="390"/>
      <c r="AA82" s="391"/>
      <c r="AB82" s="391"/>
      <c r="AC82" s="392"/>
      <c r="AD82" s="388"/>
      <c r="AE82" s="388"/>
      <c r="AF82" s="388"/>
      <c r="AG82" s="388"/>
      <c r="AH82" s="389"/>
      <c r="AK82" s="30"/>
      <c r="AL82" s="30"/>
    </row>
    <row r="83" spans="3:38" ht="22.5" customHeight="1" x14ac:dyDescent="0.15">
      <c r="C83" s="12" t="s">
        <v>728</v>
      </c>
      <c r="D83" s="396" t="s">
        <v>167</v>
      </c>
      <c r="E83" s="396"/>
      <c r="F83" s="396"/>
      <c r="G83" s="396"/>
      <c r="H83" s="396"/>
      <c r="I83" s="396"/>
      <c r="J83" s="397"/>
      <c r="K83" s="398"/>
      <c r="L83" s="399"/>
      <c r="M83" s="399"/>
      <c r="N83" s="399"/>
      <c r="O83" s="399"/>
      <c r="P83" s="385"/>
      <c r="Q83" s="386"/>
      <c r="R83" s="386"/>
      <c r="S83" s="386"/>
      <c r="T83" s="387"/>
      <c r="U83" s="393">
        <f>1-⑧連関表!D525</f>
        <v>1</v>
      </c>
      <c r="V83" s="394"/>
      <c r="W83" s="394"/>
      <c r="X83" s="395"/>
      <c r="Y83" s="395"/>
      <c r="Z83" s="390"/>
      <c r="AA83" s="391"/>
      <c r="AB83" s="391"/>
      <c r="AC83" s="392"/>
      <c r="AD83" s="388"/>
      <c r="AE83" s="388"/>
      <c r="AF83" s="388"/>
      <c r="AG83" s="388"/>
      <c r="AH83" s="389"/>
      <c r="AK83" s="30"/>
      <c r="AL83" s="30"/>
    </row>
    <row r="84" spans="3:38" ht="22.5" customHeight="1" x14ac:dyDescent="0.15">
      <c r="C84" s="12" t="s">
        <v>729</v>
      </c>
      <c r="D84" s="396" t="s">
        <v>217</v>
      </c>
      <c r="E84" s="396"/>
      <c r="F84" s="396"/>
      <c r="G84" s="396"/>
      <c r="H84" s="396"/>
      <c r="I84" s="396"/>
      <c r="J84" s="397"/>
      <c r="K84" s="398"/>
      <c r="L84" s="399"/>
      <c r="M84" s="399"/>
      <c r="N84" s="399"/>
      <c r="O84" s="399"/>
      <c r="P84" s="385"/>
      <c r="Q84" s="386"/>
      <c r="R84" s="386"/>
      <c r="S84" s="386"/>
      <c r="T84" s="387"/>
      <c r="U84" s="393">
        <f>1-⑧連関表!D526</f>
        <v>1</v>
      </c>
      <c r="V84" s="394"/>
      <c r="W84" s="394"/>
      <c r="X84" s="395"/>
      <c r="Y84" s="395"/>
      <c r="Z84" s="390"/>
      <c r="AA84" s="391"/>
      <c r="AB84" s="391"/>
      <c r="AC84" s="392"/>
      <c r="AD84" s="388"/>
      <c r="AE84" s="388"/>
      <c r="AF84" s="388"/>
      <c r="AG84" s="388"/>
      <c r="AH84" s="389"/>
      <c r="AK84" s="30"/>
      <c r="AL84" s="30"/>
    </row>
    <row r="85" spans="3:38" ht="22.5" customHeight="1" x14ac:dyDescent="0.15">
      <c r="C85" s="12" t="s">
        <v>730</v>
      </c>
      <c r="D85" s="396" t="s">
        <v>168</v>
      </c>
      <c r="E85" s="396"/>
      <c r="F85" s="396"/>
      <c r="G85" s="396"/>
      <c r="H85" s="396"/>
      <c r="I85" s="396"/>
      <c r="J85" s="397"/>
      <c r="K85" s="398"/>
      <c r="L85" s="399"/>
      <c r="M85" s="399"/>
      <c r="N85" s="399"/>
      <c r="O85" s="399"/>
      <c r="P85" s="385"/>
      <c r="Q85" s="386"/>
      <c r="R85" s="386"/>
      <c r="S85" s="386"/>
      <c r="T85" s="387"/>
      <c r="U85" s="393">
        <f>1-⑧連関表!D527</f>
        <v>0.6999137731949423</v>
      </c>
      <c r="V85" s="394"/>
      <c r="W85" s="394"/>
      <c r="X85" s="395"/>
      <c r="Y85" s="395"/>
      <c r="Z85" s="390"/>
      <c r="AA85" s="391"/>
      <c r="AB85" s="391"/>
      <c r="AC85" s="392"/>
      <c r="AD85" s="388"/>
      <c r="AE85" s="388"/>
      <c r="AF85" s="388"/>
      <c r="AG85" s="388"/>
      <c r="AH85" s="389"/>
      <c r="AK85" s="30"/>
      <c r="AL85" s="30"/>
    </row>
    <row r="86" spans="3:38" ht="22.5" customHeight="1" x14ac:dyDescent="0.15">
      <c r="C86" s="12" t="s">
        <v>731</v>
      </c>
      <c r="D86" s="396" t="s">
        <v>169</v>
      </c>
      <c r="E86" s="396"/>
      <c r="F86" s="396"/>
      <c r="G86" s="396"/>
      <c r="H86" s="396"/>
      <c r="I86" s="396"/>
      <c r="J86" s="397"/>
      <c r="K86" s="398"/>
      <c r="L86" s="399"/>
      <c r="M86" s="399"/>
      <c r="N86" s="399"/>
      <c r="O86" s="399"/>
      <c r="P86" s="385"/>
      <c r="Q86" s="386"/>
      <c r="R86" s="386"/>
      <c r="S86" s="386"/>
      <c r="T86" s="387"/>
      <c r="U86" s="393">
        <f>1-⑧連関表!D528</f>
        <v>0.92014950659163186</v>
      </c>
      <c r="V86" s="394"/>
      <c r="W86" s="394"/>
      <c r="X86" s="395"/>
      <c r="Y86" s="395"/>
      <c r="Z86" s="390"/>
      <c r="AA86" s="391"/>
      <c r="AB86" s="391"/>
      <c r="AC86" s="392"/>
      <c r="AD86" s="388"/>
      <c r="AE86" s="388"/>
      <c r="AF86" s="388"/>
      <c r="AG86" s="388"/>
      <c r="AH86" s="389"/>
      <c r="AK86" s="30"/>
      <c r="AL86" s="30"/>
    </row>
    <row r="87" spans="3:38" ht="22.5" customHeight="1" x14ac:dyDescent="0.15">
      <c r="C87" s="12" t="s">
        <v>732</v>
      </c>
      <c r="D87" s="396" t="s">
        <v>9</v>
      </c>
      <c r="E87" s="396"/>
      <c r="F87" s="396"/>
      <c r="G87" s="396"/>
      <c r="H87" s="396"/>
      <c r="I87" s="396"/>
      <c r="J87" s="397"/>
      <c r="K87" s="398"/>
      <c r="L87" s="399"/>
      <c r="M87" s="399"/>
      <c r="N87" s="399"/>
      <c r="O87" s="399"/>
      <c r="P87" s="385"/>
      <c r="Q87" s="386"/>
      <c r="R87" s="386"/>
      <c r="S87" s="386"/>
      <c r="T87" s="387"/>
      <c r="U87" s="393">
        <f>1-⑧連関表!D529</f>
        <v>0.99902391130106794</v>
      </c>
      <c r="V87" s="394"/>
      <c r="W87" s="394"/>
      <c r="X87" s="395"/>
      <c r="Y87" s="395"/>
      <c r="Z87" s="390"/>
      <c r="AA87" s="391"/>
      <c r="AB87" s="391"/>
      <c r="AC87" s="392"/>
      <c r="AD87" s="388"/>
      <c r="AE87" s="388"/>
      <c r="AF87" s="388"/>
      <c r="AG87" s="388"/>
      <c r="AH87" s="389"/>
      <c r="AK87" s="30"/>
      <c r="AL87" s="30"/>
    </row>
    <row r="88" spans="3:38" ht="22.5" customHeight="1" x14ac:dyDescent="0.15">
      <c r="C88" s="12" t="s">
        <v>733</v>
      </c>
      <c r="D88" s="396" t="s">
        <v>10</v>
      </c>
      <c r="E88" s="396"/>
      <c r="F88" s="396"/>
      <c r="G88" s="396"/>
      <c r="H88" s="396"/>
      <c r="I88" s="396"/>
      <c r="J88" s="397"/>
      <c r="K88" s="398"/>
      <c r="L88" s="399"/>
      <c r="M88" s="399"/>
      <c r="N88" s="399"/>
      <c r="O88" s="399"/>
      <c r="P88" s="385"/>
      <c r="Q88" s="386"/>
      <c r="R88" s="386"/>
      <c r="S88" s="386"/>
      <c r="T88" s="387"/>
      <c r="U88" s="393">
        <f>1-⑧連関表!D530</f>
        <v>0.97452615178237634</v>
      </c>
      <c r="V88" s="394"/>
      <c r="W88" s="394"/>
      <c r="X88" s="395"/>
      <c r="Y88" s="395"/>
      <c r="Z88" s="390"/>
      <c r="AA88" s="391"/>
      <c r="AB88" s="391"/>
      <c r="AC88" s="392"/>
      <c r="AD88" s="388"/>
      <c r="AE88" s="388"/>
      <c r="AF88" s="388"/>
      <c r="AG88" s="388"/>
      <c r="AH88" s="389"/>
      <c r="AK88" s="30"/>
      <c r="AL88" s="30"/>
    </row>
    <row r="89" spans="3:38" ht="22.5" customHeight="1" x14ac:dyDescent="0.15">
      <c r="C89" s="12" t="s">
        <v>734</v>
      </c>
      <c r="D89" s="396" t="s">
        <v>691</v>
      </c>
      <c r="E89" s="396"/>
      <c r="F89" s="396"/>
      <c r="G89" s="396"/>
      <c r="H89" s="396"/>
      <c r="I89" s="396"/>
      <c r="J89" s="397"/>
      <c r="K89" s="398"/>
      <c r="L89" s="399"/>
      <c r="M89" s="399"/>
      <c r="N89" s="399"/>
      <c r="O89" s="399"/>
      <c r="P89" s="385"/>
      <c r="Q89" s="386"/>
      <c r="R89" s="386"/>
      <c r="S89" s="386"/>
      <c r="T89" s="387"/>
      <c r="U89" s="393">
        <f>1-⑧連関表!D531</f>
        <v>0.29651051025443387</v>
      </c>
      <c r="V89" s="394"/>
      <c r="W89" s="394"/>
      <c r="X89" s="395"/>
      <c r="Y89" s="395"/>
      <c r="Z89" s="390"/>
      <c r="AA89" s="391"/>
      <c r="AB89" s="391"/>
      <c r="AC89" s="392"/>
      <c r="AD89" s="388"/>
      <c r="AE89" s="388"/>
      <c r="AF89" s="388"/>
      <c r="AG89" s="388"/>
      <c r="AH89" s="389"/>
      <c r="AK89" s="30"/>
      <c r="AL89" s="30"/>
    </row>
    <row r="90" spans="3:38" ht="22.5" customHeight="1" x14ac:dyDescent="0.15">
      <c r="C90" s="12" t="s">
        <v>735</v>
      </c>
      <c r="D90" s="396" t="s">
        <v>692</v>
      </c>
      <c r="E90" s="396"/>
      <c r="F90" s="396"/>
      <c r="G90" s="396"/>
      <c r="H90" s="396"/>
      <c r="I90" s="396"/>
      <c r="J90" s="397"/>
      <c r="K90" s="398"/>
      <c r="L90" s="399"/>
      <c r="M90" s="399"/>
      <c r="N90" s="399"/>
      <c r="O90" s="399"/>
      <c r="P90" s="385"/>
      <c r="Q90" s="386"/>
      <c r="R90" s="386"/>
      <c r="S90" s="386"/>
      <c r="T90" s="387"/>
      <c r="U90" s="393">
        <f>1-⑧連関表!D532</f>
        <v>0.75401051025443377</v>
      </c>
      <c r="V90" s="394"/>
      <c r="W90" s="394"/>
      <c r="X90" s="395"/>
      <c r="Y90" s="395"/>
      <c r="Z90" s="390"/>
      <c r="AA90" s="391"/>
      <c r="AB90" s="391"/>
      <c r="AC90" s="392"/>
      <c r="AD90" s="388"/>
      <c r="AE90" s="388"/>
      <c r="AF90" s="388"/>
      <c r="AG90" s="388"/>
      <c r="AH90" s="389"/>
      <c r="AK90" s="30"/>
      <c r="AL90" s="30"/>
    </row>
    <row r="91" spans="3:38" ht="22.5" customHeight="1" x14ac:dyDescent="0.15">
      <c r="C91" s="12" t="s">
        <v>736</v>
      </c>
      <c r="D91" s="396" t="s">
        <v>12</v>
      </c>
      <c r="E91" s="396"/>
      <c r="F91" s="396"/>
      <c r="G91" s="396"/>
      <c r="H91" s="396"/>
      <c r="I91" s="396"/>
      <c r="J91" s="397"/>
      <c r="K91" s="398"/>
      <c r="L91" s="399"/>
      <c r="M91" s="399"/>
      <c r="N91" s="399"/>
      <c r="O91" s="399"/>
      <c r="P91" s="385"/>
      <c r="Q91" s="386"/>
      <c r="R91" s="386"/>
      <c r="S91" s="386"/>
      <c r="T91" s="387"/>
      <c r="U91" s="393">
        <f>1-⑧連関表!D533</f>
        <v>0.8860402674839678</v>
      </c>
      <c r="V91" s="394"/>
      <c r="W91" s="394"/>
      <c r="X91" s="395"/>
      <c r="Y91" s="395"/>
      <c r="Z91" s="390"/>
      <c r="AA91" s="391"/>
      <c r="AB91" s="391"/>
      <c r="AC91" s="392"/>
      <c r="AD91" s="388"/>
      <c r="AE91" s="388"/>
      <c r="AF91" s="388"/>
      <c r="AG91" s="388"/>
      <c r="AH91" s="389"/>
      <c r="AK91" s="30"/>
      <c r="AL91" s="30"/>
    </row>
    <row r="92" spans="3:38" ht="22.5" customHeight="1" x14ac:dyDescent="0.15">
      <c r="C92" s="12" t="s">
        <v>737</v>
      </c>
      <c r="D92" s="396" t="s">
        <v>170</v>
      </c>
      <c r="E92" s="396"/>
      <c r="F92" s="396"/>
      <c r="G92" s="396"/>
      <c r="H92" s="396"/>
      <c r="I92" s="396"/>
      <c r="J92" s="397"/>
      <c r="K92" s="398"/>
      <c r="L92" s="399"/>
      <c r="M92" s="399"/>
      <c r="N92" s="399"/>
      <c r="O92" s="399"/>
      <c r="P92" s="385"/>
      <c r="Q92" s="386"/>
      <c r="R92" s="386"/>
      <c r="S92" s="386"/>
      <c r="T92" s="387"/>
      <c r="U92" s="393">
        <f>1-⑧連関表!D534</f>
        <v>0.99887529580097856</v>
      </c>
      <c r="V92" s="394"/>
      <c r="W92" s="394"/>
      <c r="X92" s="395"/>
      <c r="Y92" s="395"/>
      <c r="Z92" s="390"/>
      <c r="AA92" s="391"/>
      <c r="AB92" s="391"/>
      <c r="AC92" s="392"/>
      <c r="AD92" s="388"/>
      <c r="AE92" s="388"/>
      <c r="AF92" s="388"/>
      <c r="AG92" s="388"/>
      <c r="AH92" s="389"/>
      <c r="AK92" s="30"/>
      <c r="AL92" s="30"/>
    </row>
    <row r="93" spans="3:38" ht="22.5" customHeight="1" x14ac:dyDescent="0.15">
      <c r="C93" s="12" t="s">
        <v>738</v>
      </c>
      <c r="D93" s="396" t="s">
        <v>171</v>
      </c>
      <c r="E93" s="396"/>
      <c r="F93" s="396"/>
      <c r="G93" s="396"/>
      <c r="H93" s="396"/>
      <c r="I93" s="396"/>
      <c r="J93" s="397"/>
      <c r="K93" s="398"/>
      <c r="L93" s="399"/>
      <c r="M93" s="399"/>
      <c r="N93" s="399"/>
      <c r="O93" s="399"/>
      <c r="P93" s="385"/>
      <c r="Q93" s="386"/>
      <c r="R93" s="386"/>
      <c r="S93" s="386"/>
      <c r="T93" s="387"/>
      <c r="U93" s="393">
        <f>1-⑧連関表!D535</f>
        <v>0.99994463320747318</v>
      </c>
      <c r="V93" s="394"/>
      <c r="W93" s="394"/>
      <c r="X93" s="395"/>
      <c r="Y93" s="395"/>
      <c r="Z93" s="390"/>
      <c r="AA93" s="391"/>
      <c r="AB93" s="391"/>
      <c r="AC93" s="392"/>
      <c r="AD93" s="388"/>
      <c r="AE93" s="388"/>
      <c r="AF93" s="388"/>
      <c r="AG93" s="388"/>
      <c r="AH93" s="389"/>
      <c r="AK93" s="30"/>
      <c r="AL93" s="30"/>
    </row>
    <row r="94" spans="3:38" ht="22.5" customHeight="1" x14ac:dyDescent="0.15">
      <c r="C94" s="12" t="s">
        <v>739</v>
      </c>
      <c r="D94" s="396" t="s">
        <v>693</v>
      </c>
      <c r="E94" s="396"/>
      <c r="F94" s="396"/>
      <c r="G94" s="396"/>
      <c r="H94" s="396"/>
      <c r="I94" s="396"/>
      <c r="J94" s="397"/>
      <c r="K94" s="398"/>
      <c r="L94" s="399"/>
      <c r="M94" s="399"/>
      <c r="N94" s="399"/>
      <c r="O94" s="399"/>
      <c r="P94" s="385"/>
      <c r="Q94" s="386"/>
      <c r="R94" s="386"/>
      <c r="S94" s="386"/>
      <c r="T94" s="387"/>
      <c r="U94" s="393">
        <f>1-⑧連関表!D536</f>
        <v>1</v>
      </c>
      <c r="V94" s="394"/>
      <c r="W94" s="394"/>
      <c r="X94" s="395"/>
      <c r="Y94" s="395"/>
      <c r="Z94" s="390"/>
      <c r="AA94" s="391"/>
      <c r="AB94" s="391"/>
      <c r="AC94" s="392"/>
      <c r="AD94" s="388"/>
      <c r="AE94" s="388"/>
      <c r="AF94" s="388"/>
      <c r="AG94" s="388"/>
      <c r="AH94" s="389"/>
      <c r="AK94" s="30"/>
      <c r="AL94" s="30"/>
    </row>
    <row r="95" spans="3:38" ht="22.5" customHeight="1" x14ac:dyDescent="0.15">
      <c r="C95" s="12" t="s">
        <v>740</v>
      </c>
      <c r="D95" s="396" t="s">
        <v>266</v>
      </c>
      <c r="E95" s="396"/>
      <c r="F95" s="396"/>
      <c r="G95" s="396"/>
      <c r="H95" s="396"/>
      <c r="I95" s="396"/>
      <c r="J95" s="397"/>
      <c r="K95" s="398"/>
      <c r="L95" s="399"/>
      <c r="M95" s="399"/>
      <c r="N95" s="399"/>
      <c r="O95" s="399"/>
      <c r="P95" s="385"/>
      <c r="Q95" s="386"/>
      <c r="R95" s="386"/>
      <c r="S95" s="386"/>
      <c r="T95" s="387"/>
      <c r="U95" s="393">
        <f>1-⑧連関表!D537</f>
        <v>1.7417930342828014E-2</v>
      </c>
      <c r="V95" s="394"/>
      <c r="W95" s="394"/>
      <c r="X95" s="395"/>
      <c r="Y95" s="395"/>
      <c r="Z95" s="390"/>
      <c r="AA95" s="391"/>
      <c r="AB95" s="391"/>
      <c r="AC95" s="392"/>
      <c r="AD95" s="388"/>
      <c r="AE95" s="388"/>
      <c r="AF95" s="388"/>
      <c r="AG95" s="388"/>
      <c r="AH95" s="389"/>
      <c r="AK95" s="30"/>
      <c r="AL95" s="30"/>
    </row>
    <row r="96" spans="3:38" ht="22.5" customHeight="1" x14ac:dyDescent="0.15">
      <c r="C96" s="12" t="s">
        <v>741</v>
      </c>
      <c r="D96" s="396" t="s">
        <v>694</v>
      </c>
      <c r="E96" s="396"/>
      <c r="F96" s="396"/>
      <c r="G96" s="396"/>
      <c r="H96" s="396"/>
      <c r="I96" s="396"/>
      <c r="J96" s="397"/>
      <c r="K96" s="398"/>
      <c r="L96" s="399"/>
      <c r="M96" s="399"/>
      <c r="N96" s="399"/>
      <c r="O96" s="399"/>
      <c r="P96" s="385"/>
      <c r="Q96" s="386"/>
      <c r="R96" s="386"/>
      <c r="S96" s="386"/>
      <c r="T96" s="387"/>
      <c r="U96" s="393">
        <f>1-⑧連関表!D538</f>
        <v>0.78529266444004886</v>
      </c>
      <c r="V96" s="394"/>
      <c r="W96" s="394"/>
      <c r="X96" s="395"/>
      <c r="Y96" s="395"/>
      <c r="Z96" s="390"/>
      <c r="AA96" s="391"/>
      <c r="AB96" s="391"/>
      <c r="AC96" s="392"/>
      <c r="AD96" s="388"/>
      <c r="AE96" s="388"/>
      <c r="AF96" s="388"/>
      <c r="AG96" s="388"/>
      <c r="AH96" s="389"/>
      <c r="AK96" s="30"/>
      <c r="AL96" s="30"/>
    </row>
    <row r="97" spans="3:38" ht="22.5" customHeight="1" x14ac:dyDescent="0.15">
      <c r="C97" s="12" t="s">
        <v>742</v>
      </c>
      <c r="D97" s="396" t="s">
        <v>268</v>
      </c>
      <c r="E97" s="396"/>
      <c r="F97" s="396"/>
      <c r="G97" s="396"/>
      <c r="H97" s="396"/>
      <c r="I97" s="396"/>
      <c r="J97" s="397"/>
      <c r="K97" s="398"/>
      <c r="L97" s="399"/>
      <c r="M97" s="399"/>
      <c r="N97" s="399"/>
      <c r="O97" s="399"/>
      <c r="P97" s="385"/>
      <c r="Q97" s="386"/>
      <c r="R97" s="386"/>
      <c r="S97" s="386"/>
      <c r="T97" s="387"/>
      <c r="U97" s="393">
        <f>1-⑧連関表!D539</f>
        <v>1</v>
      </c>
      <c r="V97" s="394"/>
      <c r="W97" s="394"/>
      <c r="X97" s="395"/>
      <c r="Y97" s="395"/>
      <c r="Z97" s="390"/>
      <c r="AA97" s="391"/>
      <c r="AB97" s="391"/>
      <c r="AC97" s="392"/>
      <c r="AD97" s="388"/>
      <c r="AE97" s="388"/>
      <c r="AF97" s="388"/>
      <c r="AG97" s="388"/>
      <c r="AH97" s="389"/>
      <c r="AK97" s="30"/>
      <c r="AL97" s="30"/>
    </row>
    <row r="98" spans="3:38" ht="22.5" customHeight="1" x14ac:dyDescent="0.15">
      <c r="C98" s="12" t="s">
        <v>743</v>
      </c>
      <c r="D98" s="396" t="s">
        <v>173</v>
      </c>
      <c r="E98" s="396"/>
      <c r="F98" s="396"/>
      <c r="G98" s="396"/>
      <c r="H98" s="396"/>
      <c r="I98" s="396"/>
      <c r="J98" s="397"/>
      <c r="K98" s="398"/>
      <c r="L98" s="399"/>
      <c r="M98" s="399"/>
      <c r="N98" s="399"/>
      <c r="O98" s="399"/>
      <c r="P98" s="385"/>
      <c r="Q98" s="386"/>
      <c r="R98" s="386"/>
      <c r="S98" s="386"/>
      <c r="T98" s="387"/>
      <c r="U98" s="393">
        <f>1-⑧連関表!D540</f>
        <v>0.74450330925400277</v>
      </c>
      <c r="V98" s="394"/>
      <c r="W98" s="394"/>
      <c r="X98" s="395"/>
      <c r="Y98" s="395"/>
      <c r="Z98" s="390"/>
      <c r="AA98" s="391"/>
      <c r="AB98" s="391"/>
      <c r="AC98" s="392"/>
      <c r="AD98" s="388"/>
      <c r="AE98" s="388"/>
      <c r="AF98" s="388"/>
      <c r="AG98" s="388"/>
      <c r="AH98" s="389"/>
      <c r="AK98" s="30"/>
      <c r="AL98" s="30"/>
    </row>
    <row r="99" spans="3:38" ht="22.5" customHeight="1" x14ac:dyDescent="0.15">
      <c r="C99" s="12" t="s">
        <v>744</v>
      </c>
      <c r="D99" s="396" t="s">
        <v>174</v>
      </c>
      <c r="E99" s="396"/>
      <c r="F99" s="396"/>
      <c r="G99" s="396"/>
      <c r="H99" s="396"/>
      <c r="I99" s="396"/>
      <c r="J99" s="397"/>
      <c r="K99" s="398"/>
      <c r="L99" s="399"/>
      <c r="M99" s="399"/>
      <c r="N99" s="399"/>
      <c r="O99" s="399"/>
      <c r="P99" s="385"/>
      <c r="Q99" s="386"/>
      <c r="R99" s="386"/>
      <c r="S99" s="386"/>
      <c r="T99" s="387"/>
      <c r="U99" s="393">
        <f>1-⑧連関表!D541</f>
        <v>0</v>
      </c>
      <c r="V99" s="394"/>
      <c r="W99" s="394"/>
      <c r="X99" s="395"/>
      <c r="Y99" s="395"/>
      <c r="Z99" s="390"/>
      <c r="AA99" s="391"/>
      <c r="AB99" s="391"/>
      <c r="AC99" s="392"/>
      <c r="AD99" s="388"/>
      <c r="AE99" s="388"/>
      <c r="AF99" s="388"/>
      <c r="AG99" s="388"/>
      <c r="AH99" s="389"/>
      <c r="AK99" s="30"/>
      <c r="AL99" s="30"/>
    </row>
    <row r="100" spans="3:38" ht="22.5" customHeight="1" x14ac:dyDescent="0.15">
      <c r="C100" s="12" t="s">
        <v>745</v>
      </c>
      <c r="D100" s="396" t="s">
        <v>269</v>
      </c>
      <c r="E100" s="396"/>
      <c r="F100" s="396"/>
      <c r="G100" s="396"/>
      <c r="H100" s="396"/>
      <c r="I100" s="396"/>
      <c r="J100" s="397"/>
      <c r="K100" s="398"/>
      <c r="L100" s="399"/>
      <c r="M100" s="399"/>
      <c r="N100" s="399"/>
      <c r="O100" s="399"/>
      <c r="P100" s="385"/>
      <c r="Q100" s="386"/>
      <c r="R100" s="386"/>
      <c r="S100" s="386"/>
      <c r="T100" s="387"/>
      <c r="U100" s="393">
        <f>1-⑧連関表!D542</f>
        <v>0.45852097077132403</v>
      </c>
      <c r="V100" s="394"/>
      <c r="W100" s="394"/>
      <c r="X100" s="395"/>
      <c r="Y100" s="395"/>
      <c r="Z100" s="390"/>
      <c r="AA100" s="391"/>
      <c r="AB100" s="391"/>
      <c r="AC100" s="392"/>
      <c r="AD100" s="388"/>
      <c r="AE100" s="388"/>
      <c r="AF100" s="388"/>
      <c r="AG100" s="388"/>
      <c r="AH100" s="389"/>
      <c r="AK100" s="30"/>
      <c r="AL100" s="30"/>
    </row>
    <row r="101" spans="3:38" ht="22.5" customHeight="1" x14ac:dyDescent="0.15">
      <c r="C101" s="12" t="s">
        <v>746</v>
      </c>
      <c r="D101" s="396" t="s">
        <v>175</v>
      </c>
      <c r="E101" s="396"/>
      <c r="F101" s="396"/>
      <c r="G101" s="396"/>
      <c r="H101" s="396"/>
      <c r="I101" s="396"/>
      <c r="J101" s="397"/>
      <c r="K101" s="398"/>
      <c r="L101" s="399"/>
      <c r="M101" s="399"/>
      <c r="N101" s="399"/>
      <c r="O101" s="399"/>
      <c r="P101" s="385"/>
      <c r="Q101" s="386"/>
      <c r="R101" s="386"/>
      <c r="S101" s="386"/>
      <c r="T101" s="387"/>
      <c r="U101" s="393">
        <f>1-⑧連関表!D543</f>
        <v>0.8594903686786064</v>
      </c>
      <c r="V101" s="394"/>
      <c r="W101" s="394"/>
      <c r="X101" s="395"/>
      <c r="Y101" s="395"/>
      <c r="Z101" s="390"/>
      <c r="AA101" s="391"/>
      <c r="AB101" s="391"/>
      <c r="AC101" s="392"/>
      <c r="AD101" s="388"/>
      <c r="AE101" s="388"/>
      <c r="AF101" s="388"/>
      <c r="AG101" s="388"/>
      <c r="AH101" s="389"/>
      <c r="AK101" s="30"/>
      <c r="AL101" s="30"/>
    </row>
    <row r="102" spans="3:38" ht="22.5" customHeight="1" x14ac:dyDescent="0.15">
      <c r="C102" s="12" t="s">
        <v>747</v>
      </c>
      <c r="D102" s="396" t="s">
        <v>359</v>
      </c>
      <c r="E102" s="396"/>
      <c r="F102" s="396"/>
      <c r="G102" s="396"/>
      <c r="H102" s="396"/>
      <c r="I102" s="396"/>
      <c r="J102" s="397"/>
      <c r="K102" s="398"/>
      <c r="L102" s="399"/>
      <c r="M102" s="399"/>
      <c r="N102" s="399"/>
      <c r="O102" s="399"/>
      <c r="P102" s="385"/>
      <c r="Q102" s="386"/>
      <c r="R102" s="386"/>
      <c r="S102" s="386"/>
      <c r="T102" s="387"/>
      <c r="U102" s="393">
        <f>1-⑧連関表!D544</f>
        <v>4.552064942431322E-6</v>
      </c>
      <c r="V102" s="394"/>
      <c r="W102" s="394"/>
      <c r="X102" s="395"/>
      <c r="Y102" s="395"/>
      <c r="Z102" s="390"/>
      <c r="AA102" s="391"/>
      <c r="AB102" s="391"/>
      <c r="AC102" s="392"/>
      <c r="AD102" s="388"/>
      <c r="AE102" s="388"/>
      <c r="AF102" s="388"/>
      <c r="AG102" s="388"/>
      <c r="AH102" s="389"/>
      <c r="AK102" s="30"/>
      <c r="AL102" s="30"/>
    </row>
    <row r="103" spans="3:38" ht="22.5" customHeight="1" x14ac:dyDescent="0.15">
      <c r="C103" s="12" t="s">
        <v>748</v>
      </c>
      <c r="D103" s="396" t="s">
        <v>271</v>
      </c>
      <c r="E103" s="396"/>
      <c r="F103" s="396"/>
      <c r="G103" s="396"/>
      <c r="H103" s="396"/>
      <c r="I103" s="396"/>
      <c r="J103" s="397"/>
      <c r="K103" s="398"/>
      <c r="L103" s="399"/>
      <c r="M103" s="399"/>
      <c r="N103" s="399"/>
      <c r="O103" s="399"/>
      <c r="P103" s="385"/>
      <c r="Q103" s="386"/>
      <c r="R103" s="386"/>
      <c r="S103" s="386"/>
      <c r="T103" s="387"/>
      <c r="U103" s="393">
        <f>1-⑧連関表!D545</f>
        <v>9.6460707782759392E-2</v>
      </c>
      <c r="V103" s="394"/>
      <c r="W103" s="394"/>
      <c r="X103" s="395"/>
      <c r="Y103" s="395"/>
      <c r="Z103" s="390"/>
      <c r="AA103" s="391"/>
      <c r="AB103" s="391"/>
      <c r="AC103" s="392"/>
      <c r="AD103" s="388"/>
      <c r="AE103" s="388"/>
      <c r="AF103" s="388"/>
      <c r="AG103" s="388"/>
      <c r="AH103" s="389"/>
      <c r="AK103" s="30"/>
      <c r="AL103" s="30"/>
    </row>
    <row r="104" spans="3:38" ht="22.5" customHeight="1" x14ac:dyDescent="0.15">
      <c r="C104" s="12" t="s">
        <v>749</v>
      </c>
      <c r="D104" s="396" t="s">
        <v>270</v>
      </c>
      <c r="E104" s="396"/>
      <c r="F104" s="396"/>
      <c r="G104" s="396"/>
      <c r="H104" s="396"/>
      <c r="I104" s="396"/>
      <c r="J104" s="397"/>
      <c r="K104" s="398"/>
      <c r="L104" s="399"/>
      <c r="M104" s="399"/>
      <c r="N104" s="399"/>
      <c r="O104" s="399"/>
      <c r="P104" s="385"/>
      <c r="Q104" s="386"/>
      <c r="R104" s="386"/>
      <c r="S104" s="386"/>
      <c r="T104" s="387"/>
      <c r="U104" s="393">
        <f>1-⑧連関表!D546</f>
        <v>0</v>
      </c>
      <c r="V104" s="394"/>
      <c r="W104" s="394"/>
      <c r="X104" s="395"/>
      <c r="Y104" s="395"/>
      <c r="Z104" s="390"/>
      <c r="AA104" s="391"/>
      <c r="AB104" s="391"/>
      <c r="AC104" s="392"/>
      <c r="AD104" s="388"/>
      <c r="AE104" s="388"/>
      <c r="AF104" s="388"/>
      <c r="AG104" s="388"/>
      <c r="AH104" s="389"/>
      <c r="AK104" s="30"/>
      <c r="AL104" s="30"/>
    </row>
    <row r="105" spans="3:38" ht="22.5" customHeight="1" x14ac:dyDescent="0.15">
      <c r="C105" s="12" t="s">
        <v>750</v>
      </c>
      <c r="D105" s="396" t="s">
        <v>272</v>
      </c>
      <c r="E105" s="396"/>
      <c r="F105" s="396"/>
      <c r="G105" s="396"/>
      <c r="H105" s="396"/>
      <c r="I105" s="396"/>
      <c r="J105" s="397"/>
      <c r="K105" s="398"/>
      <c r="L105" s="399"/>
      <c r="M105" s="399"/>
      <c r="N105" s="399"/>
      <c r="O105" s="399"/>
      <c r="P105" s="385"/>
      <c r="Q105" s="386"/>
      <c r="R105" s="386"/>
      <c r="S105" s="386"/>
      <c r="T105" s="387"/>
      <c r="U105" s="393">
        <f>1-⑧連関表!D547</f>
        <v>7.0000953032392066E-2</v>
      </c>
      <c r="V105" s="394"/>
      <c r="W105" s="394"/>
      <c r="X105" s="395"/>
      <c r="Y105" s="395"/>
      <c r="Z105" s="390"/>
      <c r="AA105" s="391"/>
      <c r="AB105" s="391"/>
      <c r="AC105" s="392"/>
      <c r="AD105" s="388"/>
      <c r="AE105" s="388"/>
      <c r="AF105" s="388"/>
      <c r="AG105" s="388"/>
      <c r="AH105" s="389"/>
      <c r="AK105" s="30"/>
      <c r="AL105" s="30"/>
    </row>
    <row r="106" spans="3:38" ht="22.5" customHeight="1" x14ac:dyDescent="0.15">
      <c r="C106" s="12" t="s">
        <v>751</v>
      </c>
      <c r="D106" s="396" t="s">
        <v>273</v>
      </c>
      <c r="E106" s="396"/>
      <c r="F106" s="396"/>
      <c r="G106" s="396"/>
      <c r="H106" s="396"/>
      <c r="I106" s="396"/>
      <c r="J106" s="397"/>
      <c r="K106" s="398"/>
      <c r="L106" s="399"/>
      <c r="M106" s="399"/>
      <c r="N106" s="399"/>
      <c r="O106" s="399"/>
      <c r="P106" s="385"/>
      <c r="Q106" s="386"/>
      <c r="R106" s="386"/>
      <c r="S106" s="386"/>
      <c r="T106" s="387"/>
      <c r="U106" s="393">
        <f>1-⑧連関表!D548</f>
        <v>0</v>
      </c>
      <c r="V106" s="394"/>
      <c r="W106" s="394"/>
      <c r="X106" s="395"/>
      <c r="Y106" s="395"/>
      <c r="Z106" s="390"/>
      <c r="AA106" s="391"/>
      <c r="AB106" s="391"/>
      <c r="AC106" s="392"/>
      <c r="AD106" s="388"/>
      <c r="AE106" s="388"/>
      <c r="AF106" s="388"/>
      <c r="AG106" s="388"/>
      <c r="AH106" s="389"/>
      <c r="AK106" s="30"/>
      <c r="AL106" s="30"/>
    </row>
    <row r="107" spans="3:38" ht="22.5" customHeight="1" x14ac:dyDescent="0.15">
      <c r="C107" s="12" t="s">
        <v>752</v>
      </c>
      <c r="D107" s="396" t="s">
        <v>274</v>
      </c>
      <c r="E107" s="396"/>
      <c r="F107" s="396"/>
      <c r="G107" s="396"/>
      <c r="H107" s="396"/>
      <c r="I107" s="396"/>
      <c r="J107" s="397"/>
      <c r="K107" s="398"/>
      <c r="L107" s="399"/>
      <c r="M107" s="399"/>
      <c r="N107" s="399"/>
      <c r="O107" s="399"/>
      <c r="P107" s="385"/>
      <c r="Q107" s="386"/>
      <c r="R107" s="386"/>
      <c r="S107" s="386"/>
      <c r="T107" s="387"/>
      <c r="U107" s="393">
        <f>1-⑧連関表!D549</f>
        <v>0</v>
      </c>
      <c r="V107" s="394"/>
      <c r="W107" s="394"/>
      <c r="X107" s="395"/>
      <c r="Y107" s="395"/>
      <c r="Z107" s="390"/>
      <c r="AA107" s="391"/>
      <c r="AB107" s="391"/>
      <c r="AC107" s="392"/>
      <c r="AD107" s="388"/>
      <c r="AE107" s="388"/>
      <c r="AF107" s="388"/>
      <c r="AG107" s="388"/>
      <c r="AH107" s="389"/>
      <c r="AK107" s="30"/>
      <c r="AL107" s="30"/>
    </row>
    <row r="108" spans="3:38" ht="22.5" customHeight="1" x14ac:dyDescent="0.15">
      <c r="C108" s="12" t="s">
        <v>753</v>
      </c>
      <c r="D108" s="396" t="s">
        <v>360</v>
      </c>
      <c r="E108" s="396"/>
      <c r="F108" s="396"/>
      <c r="G108" s="396"/>
      <c r="H108" s="396"/>
      <c r="I108" s="396"/>
      <c r="J108" s="397"/>
      <c r="K108" s="398"/>
      <c r="L108" s="399"/>
      <c r="M108" s="399"/>
      <c r="N108" s="399"/>
      <c r="O108" s="399"/>
      <c r="P108" s="385"/>
      <c r="Q108" s="386"/>
      <c r="R108" s="386"/>
      <c r="S108" s="386"/>
      <c r="T108" s="387"/>
      <c r="U108" s="393">
        <f>1-⑧連関表!D550</f>
        <v>5.2889062231916251E-2</v>
      </c>
      <c r="V108" s="394"/>
      <c r="W108" s="394"/>
      <c r="X108" s="395"/>
      <c r="Y108" s="395"/>
      <c r="Z108" s="390"/>
      <c r="AA108" s="391"/>
      <c r="AB108" s="391"/>
      <c r="AC108" s="392"/>
      <c r="AD108" s="388"/>
      <c r="AE108" s="388"/>
      <c r="AF108" s="388"/>
      <c r="AG108" s="388"/>
      <c r="AH108" s="389"/>
      <c r="AK108" s="30"/>
      <c r="AL108" s="30"/>
    </row>
    <row r="109" spans="3:38" ht="22.5" customHeight="1" x14ac:dyDescent="0.15">
      <c r="C109" s="12" t="s">
        <v>754</v>
      </c>
      <c r="D109" s="396" t="s">
        <v>13</v>
      </c>
      <c r="E109" s="396"/>
      <c r="F109" s="396"/>
      <c r="G109" s="396"/>
      <c r="H109" s="396"/>
      <c r="I109" s="396"/>
      <c r="J109" s="397"/>
      <c r="K109" s="398"/>
      <c r="L109" s="399"/>
      <c r="M109" s="399"/>
      <c r="N109" s="399"/>
      <c r="O109" s="399"/>
      <c r="P109" s="385"/>
      <c r="Q109" s="386"/>
      <c r="R109" s="386"/>
      <c r="S109" s="386"/>
      <c r="T109" s="387"/>
      <c r="U109" s="393">
        <f>1-⑧連関表!D551</f>
        <v>1</v>
      </c>
      <c r="V109" s="394"/>
      <c r="W109" s="394"/>
      <c r="X109" s="395"/>
      <c r="Y109" s="395"/>
      <c r="Z109" s="390"/>
      <c r="AA109" s="391"/>
      <c r="AB109" s="391"/>
      <c r="AC109" s="392"/>
      <c r="AD109" s="388"/>
      <c r="AE109" s="388"/>
      <c r="AF109" s="388"/>
      <c r="AG109" s="388"/>
      <c r="AH109" s="389"/>
      <c r="AK109" s="30"/>
      <c r="AL109" s="30"/>
    </row>
    <row r="110" spans="3:38" ht="22.5" customHeight="1" x14ac:dyDescent="0.15">
      <c r="C110" s="12" t="s">
        <v>755</v>
      </c>
      <c r="D110" s="396" t="s">
        <v>14</v>
      </c>
      <c r="E110" s="396"/>
      <c r="F110" s="396"/>
      <c r="G110" s="396"/>
      <c r="H110" s="396"/>
      <c r="I110" s="396"/>
      <c r="J110" s="397"/>
      <c r="K110" s="398"/>
      <c r="L110" s="399"/>
      <c r="M110" s="399"/>
      <c r="N110" s="399"/>
      <c r="O110" s="399"/>
      <c r="P110" s="385"/>
      <c r="Q110" s="386"/>
      <c r="R110" s="386"/>
      <c r="S110" s="386"/>
      <c r="T110" s="387"/>
      <c r="U110" s="393">
        <f>1-⑧連関表!D552</f>
        <v>0.39494750656167965</v>
      </c>
      <c r="V110" s="394"/>
      <c r="W110" s="394"/>
      <c r="X110" s="395"/>
      <c r="Y110" s="395"/>
      <c r="Z110" s="390"/>
      <c r="AA110" s="391"/>
      <c r="AB110" s="391"/>
      <c r="AC110" s="392"/>
      <c r="AD110" s="388"/>
      <c r="AE110" s="388"/>
      <c r="AF110" s="388"/>
      <c r="AG110" s="388"/>
      <c r="AH110" s="389"/>
      <c r="AK110" s="30"/>
      <c r="AL110" s="30"/>
    </row>
    <row r="111" spans="3:38" ht="22.5" customHeight="1" x14ac:dyDescent="0.15">
      <c r="C111" s="12" t="s">
        <v>756</v>
      </c>
      <c r="D111" s="396" t="s">
        <v>15</v>
      </c>
      <c r="E111" s="396"/>
      <c r="F111" s="396"/>
      <c r="G111" s="396"/>
      <c r="H111" s="396"/>
      <c r="I111" s="396"/>
      <c r="J111" s="397"/>
      <c r="K111" s="398"/>
      <c r="L111" s="399"/>
      <c r="M111" s="399"/>
      <c r="N111" s="399"/>
      <c r="O111" s="399"/>
      <c r="P111" s="385"/>
      <c r="Q111" s="386"/>
      <c r="R111" s="386"/>
      <c r="S111" s="386"/>
      <c r="T111" s="387"/>
      <c r="U111" s="393">
        <f>1-⑧連関表!D553</f>
        <v>0</v>
      </c>
      <c r="V111" s="394"/>
      <c r="W111" s="394"/>
      <c r="X111" s="395"/>
      <c r="Y111" s="395"/>
      <c r="Z111" s="390"/>
      <c r="AA111" s="391"/>
      <c r="AB111" s="391"/>
      <c r="AC111" s="392"/>
      <c r="AD111" s="388"/>
      <c r="AE111" s="388"/>
      <c r="AF111" s="388"/>
      <c r="AG111" s="388"/>
      <c r="AH111" s="389"/>
      <c r="AK111" s="30"/>
      <c r="AL111" s="30"/>
    </row>
    <row r="112" spans="3:38" ht="22.5" customHeight="1" x14ac:dyDescent="0.15">
      <c r="C112" s="12" t="s">
        <v>757</v>
      </c>
      <c r="D112" s="396" t="s">
        <v>176</v>
      </c>
      <c r="E112" s="396"/>
      <c r="F112" s="396"/>
      <c r="G112" s="396"/>
      <c r="H112" s="396"/>
      <c r="I112" s="396"/>
      <c r="J112" s="397"/>
      <c r="K112" s="398"/>
      <c r="L112" s="399"/>
      <c r="M112" s="399"/>
      <c r="N112" s="399"/>
      <c r="O112" s="399"/>
      <c r="P112" s="385"/>
      <c r="Q112" s="386"/>
      <c r="R112" s="386"/>
      <c r="S112" s="386"/>
      <c r="T112" s="387"/>
      <c r="U112" s="393">
        <f>1-⑧連関表!D554</f>
        <v>0.87998053797457598</v>
      </c>
      <c r="V112" s="394"/>
      <c r="W112" s="394"/>
      <c r="X112" s="395"/>
      <c r="Y112" s="395"/>
      <c r="Z112" s="390"/>
      <c r="AA112" s="391"/>
      <c r="AB112" s="391"/>
      <c r="AC112" s="392"/>
      <c r="AD112" s="388"/>
      <c r="AE112" s="388"/>
      <c r="AF112" s="388"/>
      <c r="AG112" s="388"/>
      <c r="AH112" s="389"/>
      <c r="AK112" s="30"/>
      <c r="AL112" s="30"/>
    </row>
    <row r="113" spans="3:38" ht="22.5" customHeight="1" x14ac:dyDescent="0.15">
      <c r="C113" s="12" t="s">
        <v>758</v>
      </c>
      <c r="D113" s="396" t="s">
        <v>361</v>
      </c>
      <c r="E113" s="396"/>
      <c r="F113" s="396"/>
      <c r="G113" s="396"/>
      <c r="H113" s="396"/>
      <c r="I113" s="396"/>
      <c r="J113" s="397"/>
      <c r="K113" s="398"/>
      <c r="L113" s="399"/>
      <c r="M113" s="399"/>
      <c r="N113" s="399"/>
      <c r="O113" s="399"/>
      <c r="P113" s="385"/>
      <c r="Q113" s="386"/>
      <c r="R113" s="386"/>
      <c r="S113" s="386"/>
      <c r="T113" s="387"/>
      <c r="U113" s="393">
        <f>1-⑧連関表!D555</f>
        <v>1</v>
      </c>
      <c r="V113" s="394"/>
      <c r="W113" s="394"/>
      <c r="X113" s="395"/>
      <c r="Y113" s="395"/>
      <c r="Z113" s="390"/>
      <c r="AA113" s="391"/>
      <c r="AB113" s="391"/>
      <c r="AC113" s="392"/>
      <c r="AD113" s="388"/>
      <c r="AE113" s="388"/>
      <c r="AF113" s="388"/>
      <c r="AG113" s="388"/>
      <c r="AH113" s="389"/>
      <c r="AK113" s="30"/>
      <c r="AL113" s="30"/>
    </row>
    <row r="114" spans="3:38" ht="22.5" customHeight="1" x14ac:dyDescent="0.15">
      <c r="C114" s="12" t="s">
        <v>759</v>
      </c>
      <c r="D114" s="396" t="s">
        <v>362</v>
      </c>
      <c r="E114" s="396"/>
      <c r="F114" s="396"/>
      <c r="G114" s="396"/>
      <c r="H114" s="396"/>
      <c r="I114" s="396"/>
      <c r="J114" s="397"/>
      <c r="K114" s="398"/>
      <c r="L114" s="399"/>
      <c r="M114" s="399"/>
      <c r="N114" s="399"/>
      <c r="O114" s="399"/>
      <c r="P114" s="385"/>
      <c r="Q114" s="386"/>
      <c r="R114" s="386"/>
      <c r="S114" s="386"/>
      <c r="T114" s="387"/>
      <c r="U114" s="393">
        <f>1-⑧連関表!D556</f>
        <v>1</v>
      </c>
      <c r="V114" s="394"/>
      <c r="W114" s="394"/>
      <c r="X114" s="395"/>
      <c r="Y114" s="395"/>
      <c r="Z114" s="390"/>
      <c r="AA114" s="391"/>
      <c r="AB114" s="391"/>
      <c r="AC114" s="392"/>
      <c r="AD114" s="388"/>
      <c r="AE114" s="388"/>
      <c r="AF114" s="388"/>
      <c r="AG114" s="388"/>
      <c r="AH114" s="389"/>
      <c r="AK114" s="30"/>
      <c r="AL114" s="30"/>
    </row>
    <row r="115" spans="3:38" ht="22.5" customHeight="1" x14ac:dyDescent="0.15">
      <c r="C115" s="12" t="s">
        <v>760</v>
      </c>
      <c r="D115" s="396" t="s">
        <v>177</v>
      </c>
      <c r="E115" s="396"/>
      <c r="F115" s="396"/>
      <c r="G115" s="396"/>
      <c r="H115" s="396"/>
      <c r="I115" s="396"/>
      <c r="J115" s="397"/>
      <c r="K115" s="398"/>
      <c r="L115" s="399"/>
      <c r="M115" s="399"/>
      <c r="N115" s="399"/>
      <c r="O115" s="399"/>
      <c r="P115" s="385"/>
      <c r="Q115" s="386"/>
      <c r="R115" s="386"/>
      <c r="S115" s="386"/>
      <c r="T115" s="387"/>
      <c r="U115" s="393">
        <f>1-⑧連関表!D557</f>
        <v>1</v>
      </c>
      <c r="V115" s="394"/>
      <c r="W115" s="394"/>
      <c r="X115" s="395"/>
      <c r="Y115" s="395"/>
      <c r="Z115" s="390"/>
      <c r="AA115" s="391"/>
      <c r="AB115" s="391"/>
      <c r="AC115" s="392"/>
      <c r="AD115" s="388"/>
      <c r="AE115" s="388"/>
      <c r="AF115" s="388"/>
      <c r="AG115" s="388"/>
      <c r="AH115" s="389"/>
      <c r="AK115" s="30"/>
      <c r="AL115" s="30"/>
    </row>
    <row r="116" spans="3:38" ht="22.5" customHeight="1" x14ac:dyDescent="0.15">
      <c r="C116" s="12" t="s">
        <v>761</v>
      </c>
      <c r="D116" s="396" t="s">
        <v>363</v>
      </c>
      <c r="E116" s="396"/>
      <c r="F116" s="396"/>
      <c r="G116" s="396"/>
      <c r="H116" s="396"/>
      <c r="I116" s="396"/>
      <c r="J116" s="397"/>
      <c r="K116" s="398"/>
      <c r="L116" s="399"/>
      <c r="M116" s="399"/>
      <c r="N116" s="399"/>
      <c r="O116" s="399"/>
      <c r="P116" s="385"/>
      <c r="Q116" s="386"/>
      <c r="R116" s="386"/>
      <c r="S116" s="386"/>
      <c r="T116" s="387"/>
      <c r="U116" s="393">
        <f>1-⑧連関表!D558</f>
        <v>0.9818673914829813</v>
      </c>
      <c r="V116" s="394"/>
      <c r="W116" s="394"/>
      <c r="X116" s="395"/>
      <c r="Y116" s="395"/>
      <c r="Z116" s="390"/>
      <c r="AA116" s="391"/>
      <c r="AB116" s="391"/>
      <c r="AC116" s="392"/>
      <c r="AD116" s="388"/>
      <c r="AE116" s="388"/>
      <c r="AF116" s="388"/>
      <c r="AG116" s="388"/>
      <c r="AH116" s="389"/>
      <c r="AK116" s="30"/>
      <c r="AL116" s="30"/>
    </row>
    <row r="117" spans="3:38" ht="22.5" customHeight="1" x14ac:dyDescent="0.15">
      <c r="C117" s="12" t="s">
        <v>762</v>
      </c>
      <c r="D117" s="396" t="s">
        <v>280</v>
      </c>
      <c r="E117" s="396"/>
      <c r="F117" s="396"/>
      <c r="G117" s="396"/>
      <c r="H117" s="396"/>
      <c r="I117" s="396"/>
      <c r="J117" s="397"/>
      <c r="K117" s="398"/>
      <c r="L117" s="399"/>
      <c r="M117" s="399"/>
      <c r="N117" s="399"/>
      <c r="O117" s="399"/>
      <c r="P117" s="385"/>
      <c r="Q117" s="386"/>
      <c r="R117" s="386"/>
      <c r="S117" s="386"/>
      <c r="T117" s="387"/>
      <c r="U117" s="393">
        <f>1-⑧連関表!D559</f>
        <v>0.61567486298288654</v>
      </c>
      <c r="V117" s="394"/>
      <c r="W117" s="394"/>
      <c r="X117" s="395"/>
      <c r="Y117" s="395"/>
      <c r="Z117" s="390"/>
      <c r="AA117" s="391"/>
      <c r="AB117" s="391"/>
      <c r="AC117" s="392"/>
      <c r="AD117" s="388"/>
      <c r="AE117" s="388"/>
      <c r="AF117" s="388"/>
      <c r="AG117" s="388"/>
      <c r="AH117" s="389"/>
      <c r="AK117" s="30"/>
      <c r="AL117" s="30"/>
    </row>
    <row r="118" spans="3:38" ht="22.5" customHeight="1" x14ac:dyDescent="0.15">
      <c r="C118" s="12" t="s">
        <v>763</v>
      </c>
      <c r="D118" s="396" t="s">
        <v>232</v>
      </c>
      <c r="E118" s="396"/>
      <c r="F118" s="396"/>
      <c r="G118" s="396"/>
      <c r="H118" s="396"/>
      <c r="I118" s="396"/>
      <c r="J118" s="397"/>
      <c r="K118" s="398"/>
      <c r="L118" s="399"/>
      <c r="M118" s="399"/>
      <c r="N118" s="399"/>
      <c r="O118" s="399"/>
      <c r="P118" s="385"/>
      <c r="Q118" s="386"/>
      <c r="R118" s="386"/>
      <c r="S118" s="386"/>
      <c r="T118" s="387"/>
      <c r="U118" s="393">
        <f>1-⑧連関表!D560</f>
        <v>0</v>
      </c>
      <c r="V118" s="394"/>
      <c r="W118" s="394"/>
      <c r="X118" s="395"/>
      <c r="Y118" s="395"/>
      <c r="Z118" s="390"/>
      <c r="AA118" s="391"/>
      <c r="AB118" s="391"/>
      <c r="AC118" s="392"/>
      <c r="AD118" s="388"/>
      <c r="AE118" s="388"/>
      <c r="AF118" s="388"/>
      <c r="AG118" s="388"/>
      <c r="AH118" s="389"/>
      <c r="AK118" s="30"/>
      <c r="AL118" s="30"/>
    </row>
    <row r="119" spans="3:38" ht="22.5" customHeight="1" x14ac:dyDescent="0.15">
      <c r="C119" s="12" t="s">
        <v>764</v>
      </c>
      <c r="D119" s="396" t="s">
        <v>364</v>
      </c>
      <c r="E119" s="396"/>
      <c r="F119" s="396"/>
      <c r="G119" s="396"/>
      <c r="H119" s="396"/>
      <c r="I119" s="396"/>
      <c r="J119" s="397"/>
      <c r="K119" s="398"/>
      <c r="L119" s="399"/>
      <c r="M119" s="399"/>
      <c r="N119" s="399"/>
      <c r="O119" s="399"/>
      <c r="P119" s="385"/>
      <c r="Q119" s="386"/>
      <c r="R119" s="386"/>
      <c r="S119" s="386"/>
      <c r="T119" s="387"/>
      <c r="U119" s="393">
        <f>1-⑧連関表!D561</f>
        <v>0.89436426465755647</v>
      </c>
      <c r="V119" s="394"/>
      <c r="W119" s="394"/>
      <c r="X119" s="395"/>
      <c r="Y119" s="395"/>
      <c r="Z119" s="390"/>
      <c r="AA119" s="391"/>
      <c r="AB119" s="391"/>
      <c r="AC119" s="392"/>
      <c r="AD119" s="388"/>
      <c r="AE119" s="388"/>
      <c r="AF119" s="388"/>
      <c r="AG119" s="388"/>
      <c r="AH119" s="389"/>
      <c r="AK119" s="30"/>
      <c r="AL119" s="30"/>
    </row>
    <row r="120" spans="3:38" ht="22.5" customHeight="1" x14ac:dyDescent="0.15">
      <c r="C120" s="12" t="s">
        <v>765</v>
      </c>
      <c r="D120" s="396" t="s">
        <v>235</v>
      </c>
      <c r="E120" s="396"/>
      <c r="F120" s="396"/>
      <c r="G120" s="396"/>
      <c r="H120" s="396"/>
      <c r="I120" s="396"/>
      <c r="J120" s="397"/>
      <c r="K120" s="400"/>
      <c r="L120" s="386"/>
      <c r="M120" s="386"/>
      <c r="N120" s="386"/>
      <c r="O120" s="401"/>
      <c r="P120" s="385"/>
      <c r="Q120" s="386"/>
      <c r="R120" s="386"/>
      <c r="S120" s="386"/>
      <c r="T120" s="387"/>
      <c r="U120" s="393">
        <f>1-⑧連関表!D562</f>
        <v>0.50077420757110302</v>
      </c>
      <c r="V120" s="394"/>
      <c r="W120" s="394"/>
      <c r="X120" s="395"/>
      <c r="Y120" s="395"/>
      <c r="Z120" s="390"/>
      <c r="AA120" s="391"/>
      <c r="AB120" s="391"/>
      <c r="AC120" s="392"/>
      <c r="AD120" s="388"/>
      <c r="AE120" s="388"/>
      <c r="AF120" s="388"/>
      <c r="AG120" s="388"/>
      <c r="AH120" s="389"/>
      <c r="AK120" s="30"/>
      <c r="AL120" s="30"/>
    </row>
    <row r="121" spans="3:38" ht="22.5" customHeight="1" x14ac:dyDescent="0.15">
      <c r="C121" s="12" t="s">
        <v>766</v>
      </c>
      <c r="D121" s="396" t="s">
        <v>178</v>
      </c>
      <c r="E121" s="396"/>
      <c r="F121" s="396"/>
      <c r="G121" s="396"/>
      <c r="H121" s="396"/>
      <c r="I121" s="396"/>
      <c r="J121" s="397"/>
      <c r="K121" s="398"/>
      <c r="L121" s="399"/>
      <c r="M121" s="399"/>
      <c r="N121" s="399"/>
      <c r="O121" s="399"/>
      <c r="P121" s="385"/>
      <c r="Q121" s="386"/>
      <c r="R121" s="386"/>
      <c r="S121" s="386"/>
      <c r="T121" s="387"/>
      <c r="U121" s="393">
        <f>1-⑧連関表!D563</f>
        <v>0.10421690730839406</v>
      </c>
      <c r="V121" s="394"/>
      <c r="W121" s="394"/>
      <c r="X121" s="395"/>
      <c r="Y121" s="395"/>
      <c r="Z121" s="390"/>
      <c r="AA121" s="391"/>
      <c r="AB121" s="391"/>
      <c r="AC121" s="392"/>
      <c r="AD121" s="388"/>
      <c r="AE121" s="388"/>
      <c r="AF121" s="388"/>
      <c r="AG121" s="388"/>
      <c r="AH121" s="389"/>
      <c r="AK121" s="30"/>
      <c r="AL121" s="30"/>
    </row>
    <row r="122" spans="3:38" ht="22.5" customHeight="1" x14ac:dyDescent="0.15">
      <c r="C122" s="12" t="s">
        <v>767</v>
      </c>
      <c r="D122" s="396" t="s">
        <v>365</v>
      </c>
      <c r="E122" s="396"/>
      <c r="F122" s="396"/>
      <c r="G122" s="396"/>
      <c r="H122" s="396"/>
      <c r="I122" s="396"/>
      <c r="J122" s="397"/>
      <c r="K122" s="398"/>
      <c r="L122" s="399"/>
      <c r="M122" s="399"/>
      <c r="N122" s="399"/>
      <c r="O122" s="399"/>
      <c r="P122" s="385"/>
      <c r="Q122" s="386"/>
      <c r="R122" s="386"/>
      <c r="S122" s="386"/>
      <c r="T122" s="387"/>
      <c r="U122" s="393">
        <f>1-⑧連関表!D564</f>
        <v>0.74963299112911363</v>
      </c>
      <c r="V122" s="394"/>
      <c r="W122" s="394"/>
      <c r="X122" s="395"/>
      <c r="Y122" s="395"/>
      <c r="Z122" s="390"/>
      <c r="AA122" s="391"/>
      <c r="AB122" s="391"/>
      <c r="AC122" s="392"/>
      <c r="AD122" s="388"/>
      <c r="AE122" s="388"/>
      <c r="AF122" s="388"/>
      <c r="AG122" s="388"/>
      <c r="AH122" s="389"/>
      <c r="AK122" s="30"/>
      <c r="AL122" s="30"/>
    </row>
    <row r="123" spans="3:38" ht="22.5" customHeight="1" x14ac:dyDescent="0.15">
      <c r="C123" s="12" t="s">
        <v>768</v>
      </c>
      <c r="D123" s="396" t="s">
        <v>179</v>
      </c>
      <c r="E123" s="396"/>
      <c r="F123" s="396"/>
      <c r="G123" s="396"/>
      <c r="H123" s="396"/>
      <c r="I123" s="396"/>
      <c r="J123" s="397"/>
      <c r="K123" s="398"/>
      <c r="L123" s="399"/>
      <c r="M123" s="399"/>
      <c r="N123" s="399"/>
      <c r="O123" s="399"/>
      <c r="P123" s="385"/>
      <c r="Q123" s="386"/>
      <c r="R123" s="386"/>
      <c r="S123" s="386"/>
      <c r="T123" s="387"/>
      <c r="U123" s="393">
        <f>1-⑧連関表!D565</f>
        <v>0.91020245824030421</v>
      </c>
      <c r="V123" s="394"/>
      <c r="W123" s="394"/>
      <c r="X123" s="395"/>
      <c r="Y123" s="395"/>
      <c r="Z123" s="390"/>
      <c r="AA123" s="391"/>
      <c r="AB123" s="391"/>
      <c r="AC123" s="392"/>
      <c r="AD123" s="388"/>
      <c r="AE123" s="388"/>
      <c r="AF123" s="388"/>
      <c r="AG123" s="388"/>
      <c r="AH123" s="389"/>
      <c r="AK123" s="30"/>
      <c r="AL123" s="30"/>
    </row>
    <row r="124" spans="3:38" ht="22.5" customHeight="1" x14ac:dyDescent="0.15">
      <c r="C124" s="12" t="s">
        <v>769</v>
      </c>
      <c r="D124" s="396" t="s">
        <v>281</v>
      </c>
      <c r="E124" s="396"/>
      <c r="F124" s="396"/>
      <c r="G124" s="396"/>
      <c r="H124" s="396"/>
      <c r="I124" s="396"/>
      <c r="J124" s="397"/>
      <c r="K124" s="398"/>
      <c r="L124" s="399"/>
      <c r="M124" s="399"/>
      <c r="N124" s="399"/>
      <c r="O124" s="399"/>
      <c r="P124" s="385"/>
      <c r="Q124" s="386"/>
      <c r="R124" s="386"/>
      <c r="S124" s="386"/>
      <c r="T124" s="387"/>
      <c r="U124" s="393">
        <f>1-⑧連関表!D566</f>
        <v>0.74089291395944468</v>
      </c>
      <c r="V124" s="394"/>
      <c r="W124" s="394"/>
      <c r="X124" s="395"/>
      <c r="Y124" s="395"/>
      <c r="Z124" s="390"/>
      <c r="AA124" s="391"/>
      <c r="AB124" s="391"/>
      <c r="AC124" s="392"/>
      <c r="AD124" s="388"/>
      <c r="AE124" s="388"/>
      <c r="AF124" s="388"/>
      <c r="AG124" s="388"/>
      <c r="AH124" s="389"/>
      <c r="AK124" s="30"/>
      <c r="AL124" s="30"/>
    </row>
    <row r="125" spans="3:38" ht="22.5" customHeight="1" x14ac:dyDescent="0.15">
      <c r="C125" s="12" t="s">
        <v>770</v>
      </c>
      <c r="D125" s="396" t="s">
        <v>180</v>
      </c>
      <c r="E125" s="396"/>
      <c r="F125" s="396"/>
      <c r="G125" s="396"/>
      <c r="H125" s="396"/>
      <c r="I125" s="396"/>
      <c r="J125" s="397"/>
      <c r="K125" s="398"/>
      <c r="L125" s="399"/>
      <c r="M125" s="399"/>
      <c r="N125" s="399"/>
      <c r="O125" s="399"/>
      <c r="P125" s="385"/>
      <c r="Q125" s="386"/>
      <c r="R125" s="386"/>
      <c r="S125" s="386"/>
      <c r="T125" s="387"/>
      <c r="U125" s="393">
        <f>1-⑧連関表!D567</f>
        <v>0.88139486467507333</v>
      </c>
      <c r="V125" s="394"/>
      <c r="W125" s="394"/>
      <c r="X125" s="395"/>
      <c r="Y125" s="395"/>
      <c r="Z125" s="390"/>
      <c r="AA125" s="391"/>
      <c r="AB125" s="391"/>
      <c r="AC125" s="392"/>
      <c r="AD125" s="388"/>
      <c r="AE125" s="388"/>
      <c r="AF125" s="388"/>
      <c r="AG125" s="388"/>
      <c r="AH125" s="389"/>
      <c r="AK125" s="30"/>
      <c r="AL125" s="30"/>
    </row>
    <row r="126" spans="3:38" ht="22.5" customHeight="1" x14ac:dyDescent="0.15">
      <c r="C126" s="12" t="s">
        <v>771</v>
      </c>
      <c r="D126" s="396" t="s">
        <v>16</v>
      </c>
      <c r="E126" s="396"/>
      <c r="F126" s="396"/>
      <c r="G126" s="396"/>
      <c r="H126" s="396"/>
      <c r="I126" s="396"/>
      <c r="J126" s="397"/>
      <c r="K126" s="398"/>
      <c r="L126" s="399"/>
      <c r="M126" s="399"/>
      <c r="N126" s="399"/>
      <c r="O126" s="399"/>
      <c r="P126" s="385"/>
      <c r="Q126" s="386"/>
      <c r="R126" s="386"/>
      <c r="S126" s="386"/>
      <c r="T126" s="387"/>
      <c r="U126" s="393">
        <f>1-⑧連関表!D568</f>
        <v>1</v>
      </c>
      <c r="V126" s="394"/>
      <c r="W126" s="394"/>
      <c r="X126" s="395"/>
      <c r="Y126" s="395"/>
      <c r="Z126" s="390"/>
      <c r="AA126" s="391"/>
      <c r="AB126" s="391"/>
      <c r="AC126" s="392"/>
      <c r="AD126" s="388"/>
      <c r="AE126" s="388"/>
      <c r="AF126" s="388"/>
      <c r="AG126" s="388"/>
      <c r="AH126" s="389"/>
      <c r="AK126" s="30"/>
      <c r="AL126" s="30"/>
    </row>
    <row r="127" spans="3:38" ht="22.5" customHeight="1" thickBot="1" x14ac:dyDescent="0.2">
      <c r="C127" s="12" t="s">
        <v>795</v>
      </c>
      <c r="D127" s="396" t="s">
        <v>794</v>
      </c>
      <c r="E127" s="396"/>
      <c r="F127" s="396"/>
      <c r="G127" s="396"/>
      <c r="H127" s="396"/>
      <c r="I127" s="396"/>
      <c r="J127" s="397"/>
      <c r="K127" s="412"/>
      <c r="L127" s="413"/>
      <c r="M127" s="413"/>
      <c r="N127" s="413"/>
      <c r="O127" s="413"/>
      <c r="P127" s="459"/>
      <c r="Q127" s="460"/>
      <c r="R127" s="460"/>
      <c r="S127" s="460"/>
      <c r="T127" s="461"/>
      <c r="U127" s="393">
        <f>1-⑧連関表!D569</f>
        <v>0.6745000000000001</v>
      </c>
      <c r="V127" s="394"/>
      <c r="W127" s="394"/>
      <c r="X127" s="395"/>
      <c r="Y127" s="395"/>
      <c r="Z127" s="390"/>
      <c r="AA127" s="391"/>
      <c r="AB127" s="391"/>
      <c r="AC127" s="392"/>
      <c r="AD127" s="388"/>
      <c r="AE127" s="388"/>
      <c r="AF127" s="388"/>
      <c r="AG127" s="388"/>
      <c r="AH127" s="389"/>
      <c r="AK127" s="30"/>
      <c r="AL127" s="30"/>
    </row>
    <row r="128" spans="3:38" ht="15" customHeight="1" x14ac:dyDescent="0.15">
      <c r="C128" s="457" t="s">
        <v>18</v>
      </c>
      <c r="D128" s="457"/>
      <c r="E128" s="457"/>
      <c r="F128" s="457"/>
      <c r="G128" s="457"/>
      <c r="H128" s="457"/>
      <c r="I128" s="457"/>
      <c r="J128" s="458"/>
      <c r="K128" s="468">
        <f>SUM(K19:O127)</f>
        <v>0</v>
      </c>
      <c r="L128" s="469"/>
      <c r="M128" s="469"/>
      <c r="N128" s="469"/>
      <c r="O128" s="470"/>
      <c r="P128" s="468">
        <f>SUM(P19:T127)</f>
        <v>0</v>
      </c>
      <c r="Q128" s="469"/>
      <c r="R128" s="469"/>
      <c r="S128" s="469"/>
      <c r="T128" s="470"/>
      <c r="U128" s="404"/>
      <c r="V128" s="405"/>
      <c r="W128" s="405"/>
      <c r="X128" s="405"/>
      <c r="Y128" s="406"/>
      <c r="Z128" s="407"/>
      <c r="AA128" s="408"/>
      <c r="AB128" s="408"/>
      <c r="AC128" s="409"/>
      <c r="AD128" s="454">
        <f>SUM(AD19:AH127)</f>
        <v>0</v>
      </c>
      <c r="AE128" s="455"/>
      <c r="AF128" s="455"/>
      <c r="AG128" s="455"/>
      <c r="AH128" s="455"/>
      <c r="AK128" s="30"/>
      <c r="AL128" s="30"/>
    </row>
    <row r="129" spans="2:38" ht="15" customHeight="1" x14ac:dyDescent="0.15">
      <c r="AK129" s="30"/>
      <c r="AL129" s="30"/>
    </row>
    <row r="130" spans="2:38" ht="15" customHeight="1" x14ac:dyDescent="0.15">
      <c r="B130" s="88" t="s">
        <v>289</v>
      </c>
      <c r="C130" s="411" t="s">
        <v>613</v>
      </c>
      <c r="D130" s="411"/>
      <c r="E130" s="411"/>
      <c r="F130" s="411"/>
      <c r="G130" s="411"/>
      <c r="H130" s="411"/>
      <c r="I130" s="411"/>
      <c r="J130" s="411"/>
      <c r="K130" s="411"/>
      <c r="L130" s="411"/>
      <c r="M130" s="411"/>
      <c r="N130" s="411"/>
      <c r="O130" s="411"/>
      <c r="P130" s="411"/>
      <c r="Q130" s="411"/>
      <c r="R130" s="411"/>
      <c r="S130" s="411"/>
      <c r="T130" s="411"/>
      <c r="U130" s="411"/>
      <c r="V130" s="411"/>
      <c r="W130" s="411"/>
      <c r="X130" s="411"/>
      <c r="Y130" s="411"/>
      <c r="Z130" s="411"/>
      <c r="AA130" s="411"/>
      <c r="AB130" s="411"/>
      <c r="AC130" s="411"/>
      <c r="AD130" s="411"/>
      <c r="AE130" s="411"/>
      <c r="AF130" s="411"/>
      <c r="AG130" s="411"/>
      <c r="AH130" s="411"/>
      <c r="AK130" s="30"/>
      <c r="AL130" s="30"/>
    </row>
    <row r="131" spans="2:38" ht="15" customHeight="1" x14ac:dyDescent="0.15">
      <c r="B131" s="14"/>
      <c r="C131" s="411"/>
      <c r="D131" s="411"/>
      <c r="E131" s="411"/>
      <c r="F131" s="411"/>
      <c r="G131" s="411"/>
      <c r="H131" s="411"/>
      <c r="I131" s="411"/>
      <c r="J131" s="411"/>
      <c r="K131" s="411"/>
      <c r="L131" s="411"/>
      <c r="M131" s="411"/>
      <c r="N131" s="411"/>
      <c r="O131" s="411"/>
      <c r="P131" s="411"/>
      <c r="Q131" s="411"/>
      <c r="R131" s="411"/>
      <c r="S131" s="411"/>
      <c r="T131" s="411"/>
      <c r="U131" s="411"/>
      <c r="V131" s="411"/>
      <c r="W131" s="411"/>
      <c r="X131" s="411"/>
      <c r="Y131" s="411"/>
      <c r="Z131" s="411"/>
      <c r="AA131" s="411"/>
      <c r="AB131" s="411"/>
      <c r="AC131" s="411"/>
      <c r="AD131" s="411"/>
      <c r="AE131" s="411"/>
      <c r="AF131" s="411"/>
      <c r="AG131" s="411"/>
      <c r="AH131" s="411"/>
      <c r="AK131" s="30"/>
      <c r="AL131" s="30"/>
    </row>
    <row r="132" spans="2:38" ht="15" customHeight="1" x14ac:dyDescent="0.15">
      <c r="B132" s="14"/>
      <c r="C132" s="411"/>
      <c r="D132" s="411"/>
      <c r="E132" s="411"/>
      <c r="F132" s="411"/>
      <c r="G132" s="411"/>
      <c r="H132" s="411"/>
      <c r="I132" s="411"/>
      <c r="J132" s="411"/>
      <c r="K132" s="411"/>
      <c r="L132" s="411"/>
      <c r="M132" s="411"/>
      <c r="N132" s="411"/>
      <c r="O132" s="411"/>
      <c r="P132" s="411"/>
      <c r="Q132" s="411"/>
      <c r="R132" s="411"/>
      <c r="S132" s="411"/>
      <c r="T132" s="411"/>
      <c r="U132" s="411"/>
      <c r="V132" s="411"/>
      <c r="W132" s="411"/>
      <c r="X132" s="411"/>
      <c r="Y132" s="411"/>
      <c r="Z132" s="411"/>
      <c r="AA132" s="411"/>
      <c r="AB132" s="411"/>
      <c r="AC132" s="411"/>
      <c r="AD132" s="411"/>
      <c r="AE132" s="411"/>
      <c r="AF132" s="411"/>
      <c r="AG132" s="411"/>
      <c r="AH132" s="411"/>
      <c r="AK132" s="30"/>
      <c r="AL132" s="30"/>
    </row>
    <row r="133" spans="2:38" ht="15" customHeight="1" thickBot="1" x14ac:dyDescent="0.2">
      <c r="C133" s="10"/>
      <c r="AK133" s="30"/>
      <c r="AL133" s="30"/>
    </row>
    <row r="134" spans="2:38" ht="22.5" customHeight="1" thickBot="1" x14ac:dyDescent="0.2">
      <c r="C134" s="427" t="s">
        <v>74</v>
      </c>
      <c r="D134" s="427"/>
      <c r="E134" s="427"/>
      <c r="F134" s="427"/>
      <c r="G134" s="427"/>
      <c r="H134" s="427"/>
      <c r="I134" s="427"/>
      <c r="J134" s="427"/>
      <c r="K134" s="471"/>
      <c r="L134" s="472"/>
      <c r="M134" s="472"/>
      <c r="N134" s="472"/>
      <c r="O134" s="473"/>
    </row>
    <row r="136" spans="2:38" ht="15" customHeight="1" x14ac:dyDescent="0.15">
      <c r="C136" s="1"/>
      <c r="D136" s="3" t="s">
        <v>610</v>
      </c>
      <c r="E136" s="1"/>
      <c r="F136" s="1"/>
      <c r="G136" s="1"/>
      <c r="H136" s="1"/>
      <c r="I136" s="1"/>
      <c r="J136" s="1"/>
      <c r="K136" s="1"/>
      <c r="L136" s="1"/>
      <c r="M136" s="1"/>
      <c r="N136" s="1"/>
      <c r="O136" s="1"/>
    </row>
    <row r="137" spans="2:38" ht="15" customHeight="1" x14ac:dyDescent="0.15">
      <c r="D137" s="474" t="s">
        <v>799</v>
      </c>
      <c r="E137" s="474"/>
      <c r="F137" s="474"/>
      <c r="G137" s="474"/>
      <c r="H137" s="474"/>
      <c r="I137" s="474"/>
      <c r="J137" s="474"/>
      <c r="K137" s="465">
        <f>⑧連関表!E1694</f>
        <v>0.71659316029209741</v>
      </c>
      <c r="L137" s="465"/>
      <c r="M137" s="465"/>
      <c r="N137" s="465"/>
      <c r="O137" s="465"/>
    </row>
    <row r="138" spans="2:38" ht="15" customHeight="1" x14ac:dyDescent="0.15">
      <c r="D138" s="456" t="s">
        <v>800</v>
      </c>
      <c r="E138" s="456"/>
      <c r="F138" s="456"/>
      <c r="G138" s="456"/>
      <c r="H138" s="456"/>
      <c r="I138" s="456"/>
      <c r="J138" s="456"/>
      <c r="K138" s="466">
        <f>⑧連関表!E1695</f>
        <v>0.66778624149097587</v>
      </c>
      <c r="L138" s="466"/>
      <c r="M138" s="466"/>
      <c r="N138" s="466"/>
      <c r="O138" s="466"/>
    </row>
    <row r="139" spans="2:38" ht="15" customHeight="1" x14ac:dyDescent="0.15">
      <c r="D139" s="456" t="s">
        <v>801</v>
      </c>
      <c r="E139" s="456"/>
      <c r="F139" s="456"/>
      <c r="G139" s="456"/>
      <c r="H139" s="456"/>
      <c r="I139" s="456"/>
      <c r="J139" s="456"/>
      <c r="K139" s="466">
        <f>⑧連関表!E1696</f>
        <v>0.64060230253886352</v>
      </c>
      <c r="L139" s="466"/>
      <c r="M139" s="466"/>
      <c r="N139" s="466"/>
      <c r="O139" s="466"/>
    </row>
    <row r="140" spans="2:38" ht="15" customHeight="1" x14ac:dyDescent="0.15">
      <c r="D140" s="456" t="s">
        <v>802</v>
      </c>
      <c r="E140" s="456"/>
      <c r="F140" s="456"/>
      <c r="G140" s="456"/>
      <c r="H140" s="456"/>
      <c r="I140" s="456"/>
      <c r="J140" s="456"/>
      <c r="K140" s="466">
        <f>⑧連関表!E1697</f>
        <v>0.71168251534785831</v>
      </c>
      <c r="L140" s="466"/>
      <c r="M140" s="466"/>
      <c r="N140" s="466"/>
      <c r="O140" s="466"/>
    </row>
    <row r="141" spans="2:38" ht="15" customHeight="1" x14ac:dyDescent="0.15">
      <c r="D141" s="456" t="s">
        <v>803</v>
      </c>
      <c r="E141" s="456"/>
      <c r="F141" s="456"/>
      <c r="G141" s="456"/>
      <c r="H141" s="456"/>
      <c r="I141" s="456"/>
      <c r="J141" s="456"/>
      <c r="K141" s="466">
        <f>⑧連関表!E1698</f>
        <v>0.65491338745199479</v>
      </c>
      <c r="L141" s="466"/>
      <c r="M141" s="466"/>
      <c r="N141" s="466"/>
      <c r="O141" s="466"/>
    </row>
    <row r="142" spans="2:38" ht="15" customHeight="1" x14ac:dyDescent="0.15">
      <c r="D142" s="464" t="s">
        <v>75</v>
      </c>
      <c r="E142" s="464"/>
      <c r="F142" s="464"/>
      <c r="G142" s="464"/>
      <c r="H142" s="464"/>
      <c r="I142" s="464"/>
      <c r="J142" s="464"/>
      <c r="K142" s="467">
        <f>AVERAGE(K137:O141)</f>
        <v>0.67831552142435803</v>
      </c>
      <c r="L142" s="467"/>
      <c r="M142" s="467"/>
      <c r="N142" s="467"/>
      <c r="O142" s="467"/>
    </row>
    <row r="143" spans="2:38" ht="15" customHeight="1" x14ac:dyDescent="0.15">
      <c r="D143" s="4"/>
    </row>
  </sheetData>
  <mergeCells count="689">
    <mergeCell ref="AD128:AH128"/>
    <mergeCell ref="D139:J139"/>
    <mergeCell ref="Z127:AC127"/>
    <mergeCell ref="C128:J128"/>
    <mergeCell ref="P127:T127"/>
    <mergeCell ref="C7:AH14"/>
    <mergeCell ref="C15:AH15"/>
    <mergeCell ref="D140:J140"/>
    <mergeCell ref="D142:J142"/>
    <mergeCell ref="D141:J141"/>
    <mergeCell ref="K137:O137"/>
    <mergeCell ref="K138:O138"/>
    <mergeCell ref="K139:O139"/>
    <mergeCell ref="K140:O140"/>
    <mergeCell ref="K141:O141"/>
    <mergeCell ref="K142:O142"/>
    <mergeCell ref="K128:O128"/>
    <mergeCell ref="P128:T128"/>
    <mergeCell ref="K134:O134"/>
    <mergeCell ref="D137:J137"/>
    <mergeCell ref="D138:J138"/>
    <mergeCell ref="AD52:AH52"/>
    <mergeCell ref="AD53:AH53"/>
    <mergeCell ref="AD54:AH54"/>
    <mergeCell ref="U52:Y52"/>
    <mergeCell ref="K52:O52"/>
    <mergeCell ref="P52:T52"/>
    <mergeCell ref="U53:Y53"/>
    <mergeCell ref="U54:Y54"/>
    <mergeCell ref="K53:O53"/>
    <mergeCell ref="K54:O54"/>
    <mergeCell ref="AD55:AH55"/>
    <mergeCell ref="AD127:AH127"/>
    <mergeCell ref="P55:T55"/>
    <mergeCell ref="K82:O82"/>
    <mergeCell ref="K83:O83"/>
    <mergeCell ref="K84:O84"/>
    <mergeCell ref="K85:O85"/>
    <mergeCell ref="K86:O86"/>
    <mergeCell ref="K87:O87"/>
    <mergeCell ref="K88:O88"/>
    <mergeCell ref="K89:O89"/>
    <mergeCell ref="K90:O90"/>
    <mergeCell ref="K91:O91"/>
    <mergeCell ref="K92:O92"/>
    <mergeCell ref="K93:O93"/>
    <mergeCell ref="K94:O94"/>
    <mergeCell ref="K95:O95"/>
    <mergeCell ref="AD30:AH30"/>
    <mergeCell ref="AD31:AH31"/>
    <mergeCell ref="AD32:AH32"/>
    <mergeCell ref="AD33:AH33"/>
    <mergeCell ref="AD34:AH34"/>
    <mergeCell ref="AD35:AH35"/>
    <mergeCell ref="AD36:AH36"/>
    <mergeCell ref="AD19:AH19"/>
    <mergeCell ref="AD20:AH20"/>
    <mergeCell ref="AD21:AH21"/>
    <mergeCell ref="AD22:AH22"/>
    <mergeCell ref="AD23:AH23"/>
    <mergeCell ref="AD24:AH24"/>
    <mergeCell ref="AD25:AH25"/>
    <mergeCell ref="AD26:AH26"/>
    <mergeCell ref="AD27:AH27"/>
    <mergeCell ref="AD28:AH28"/>
    <mergeCell ref="AD29:AH29"/>
    <mergeCell ref="AD37:AH37"/>
    <mergeCell ref="AD38:AH38"/>
    <mergeCell ref="AD39:AH39"/>
    <mergeCell ref="AD40:AH40"/>
    <mergeCell ref="AD41:AH41"/>
    <mergeCell ref="Z52:AC52"/>
    <mergeCell ref="Z53:AC53"/>
    <mergeCell ref="Z54:AC54"/>
    <mergeCell ref="Z55:AC55"/>
    <mergeCell ref="Z37:AC37"/>
    <mergeCell ref="Z38:AC38"/>
    <mergeCell ref="Z39:AC39"/>
    <mergeCell ref="Z40:AC40"/>
    <mergeCell ref="Z41:AC41"/>
    <mergeCell ref="AD42:AH42"/>
    <mergeCell ref="AD43:AH43"/>
    <mergeCell ref="AD44:AH44"/>
    <mergeCell ref="AD45:AH45"/>
    <mergeCell ref="AD46:AH46"/>
    <mergeCell ref="AD47:AH47"/>
    <mergeCell ref="AD48:AH48"/>
    <mergeCell ref="AD49:AH49"/>
    <mergeCell ref="AD50:AH50"/>
    <mergeCell ref="AD51:AH51"/>
    <mergeCell ref="Z43:AC43"/>
    <mergeCell ref="Z44:AC44"/>
    <mergeCell ref="Z45:AC45"/>
    <mergeCell ref="Z46:AC46"/>
    <mergeCell ref="Z47:AC47"/>
    <mergeCell ref="Z48:AC48"/>
    <mergeCell ref="Z49:AC49"/>
    <mergeCell ref="Z50:AC50"/>
    <mergeCell ref="Z51:AC51"/>
    <mergeCell ref="C134:J134"/>
    <mergeCell ref="K5:AH5"/>
    <mergeCell ref="C5:J5"/>
    <mergeCell ref="K30:O30"/>
    <mergeCell ref="K31:O31"/>
    <mergeCell ref="P22:T22"/>
    <mergeCell ref="P23:T23"/>
    <mergeCell ref="P24:T24"/>
    <mergeCell ref="P25:T25"/>
    <mergeCell ref="U43:Y43"/>
    <mergeCell ref="U44:Y44"/>
    <mergeCell ref="K43:O43"/>
    <mergeCell ref="K44:O44"/>
    <mergeCell ref="P43:T43"/>
    <mergeCell ref="P44:T44"/>
    <mergeCell ref="U42:Y42"/>
    <mergeCell ref="K41:O41"/>
    <mergeCell ref="K42:O42"/>
    <mergeCell ref="P41:T41"/>
    <mergeCell ref="P42:T42"/>
    <mergeCell ref="P37:T37"/>
    <mergeCell ref="P38:T38"/>
    <mergeCell ref="P39:T39"/>
    <mergeCell ref="U30:Y30"/>
    <mergeCell ref="K39:O39"/>
    <mergeCell ref="Z18:AC18"/>
    <mergeCell ref="U18:Y18"/>
    <mergeCell ref="U19:Y19"/>
    <mergeCell ref="U20:Y20"/>
    <mergeCell ref="U21:Y21"/>
    <mergeCell ref="U22:Y22"/>
    <mergeCell ref="U23:Y23"/>
    <mergeCell ref="U24:Y24"/>
    <mergeCell ref="U25:Y25"/>
    <mergeCell ref="K25:O25"/>
    <mergeCell ref="K26:O26"/>
    <mergeCell ref="K27:O27"/>
    <mergeCell ref="Z42:AC42"/>
    <mergeCell ref="U37:Y37"/>
    <mergeCell ref="U38:Y38"/>
    <mergeCell ref="U39:Y39"/>
    <mergeCell ref="U40:Y40"/>
    <mergeCell ref="U41:Y41"/>
    <mergeCell ref="U26:Y26"/>
    <mergeCell ref="U27:Y27"/>
    <mergeCell ref="Z30:AC30"/>
    <mergeCell ref="Z31:AC31"/>
    <mergeCell ref="Z32:AC32"/>
    <mergeCell ref="Z33:AC33"/>
    <mergeCell ref="Z34:AC34"/>
    <mergeCell ref="Z35:AC35"/>
    <mergeCell ref="Z36:AC36"/>
    <mergeCell ref="U31:Y31"/>
    <mergeCell ref="U32:Y32"/>
    <mergeCell ref="U33:Y33"/>
    <mergeCell ref="U34:Y34"/>
    <mergeCell ref="U35:Y35"/>
    <mergeCell ref="U36:Y36"/>
    <mergeCell ref="K16:AC16"/>
    <mergeCell ref="D16:J18"/>
    <mergeCell ref="C16:C18"/>
    <mergeCell ref="U28:Y28"/>
    <mergeCell ref="U29:Y29"/>
    <mergeCell ref="P28:T28"/>
    <mergeCell ref="P29:T29"/>
    <mergeCell ref="Z28:AC28"/>
    <mergeCell ref="Z29:AC29"/>
    <mergeCell ref="Z27:AC27"/>
    <mergeCell ref="P19:T19"/>
    <mergeCell ref="P26:T26"/>
    <mergeCell ref="P27:T27"/>
    <mergeCell ref="Z19:AC19"/>
    <mergeCell ref="Z20:AC20"/>
    <mergeCell ref="Z21:AC21"/>
    <mergeCell ref="Z22:AC22"/>
    <mergeCell ref="Z23:AC23"/>
    <mergeCell ref="Z24:AC24"/>
    <mergeCell ref="Z25:AC25"/>
    <mergeCell ref="Z26:AC26"/>
    <mergeCell ref="K28:O28"/>
    <mergeCell ref="K29:O29"/>
    <mergeCell ref="K19:O19"/>
    <mergeCell ref="U45:Y45"/>
    <mergeCell ref="P17:T18"/>
    <mergeCell ref="K17:O18"/>
    <mergeCell ref="K37:O37"/>
    <mergeCell ref="K32:O32"/>
    <mergeCell ref="K33:O33"/>
    <mergeCell ref="K34:O34"/>
    <mergeCell ref="K35:O35"/>
    <mergeCell ref="K36:O36"/>
    <mergeCell ref="P30:T30"/>
    <mergeCell ref="P31:T31"/>
    <mergeCell ref="P32:T32"/>
    <mergeCell ref="P33:T33"/>
    <mergeCell ref="P34:T34"/>
    <mergeCell ref="P35:T35"/>
    <mergeCell ref="P36:T36"/>
    <mergeCell ref="P20:T20"/>
    <mergeCell ref="P21:T21"/>
    <mergeCell ref="K40:O40"/>
    <mergeCell ref="K20:O20"/>
    <mergeCell ref="K21:O21"/>
    <mergeCell ref="K22:O22"/>
    <mergeCell ref="K23:O23"/>
    <mergeCell ref="K24:O24"/>
    <mergeCell ref="B1:AH1"/>
    <mergeCell ref="C3:AH3"/>
    <mergeCell ref="C130:AH132"/>
    <mergeCell ref="P53:T53"/>
    <mergeCell ref="P54:T54"/>
    <mergeCell ref="U55:Y55"/>
    <mergeCell ref="U127:Y127"/>
    <mergeCell ref="D127:J127"/>
    <mergeCell ref="K55:O55"/>
    <mergeCell ref="K127:O127"/>
    <mergeCell ref="U50:Y50"/>
    <mergeCell ref="K49:O49"/>
    <mergeCell ref="K50:O50"/>
    <mergeCell ref="P49:T49"/>
    <mergeCell ref="P50:T50"/>
    <mergeCell ref="U51:Y51"/>
    <mergeCell ref="K51:O51"/>
    <mergeCell ref="P51:T51"/>
    <mergeCell ref="U46:Y46"/>
    <mergeCell ref="K45:O45"/>
    <mergeCell ref="K46:O46"/>
    <mergeCell ref="P45:T45"/>
    <mergeCell ref="P46:T46"/>
    <mergeCell ref="AD16:AH18"/>
    <mergeCell ref="U128:Y128"/>
    <mergeCell ref="Z128:AC128"/>
    <mergeCell ref="U49:Y49"/>
    <mergeCell ref="U47:Y47"/>
    <mergeCell ref="U48:Y48"/>
    <mergeCell ref="K47:O47"/>
    <mergeCell ref="K48:O48"/>
    <mergeCell ref="P47:T47"/>
    <mergeCell ref="P48:T48"/>
    <mergeCell ref="U56:Y56"/>
    <mergeCell ref="K68:O68"/>
    <mergeCell ref="K69:O69"/>
    <mergeCell ref="K70:O70"/>
    <mergeCell ref="K71:O71"/>
    <mergeCell ref="K72:O72"/>
    <mergeCell ref="K73:O73"/>
    <mergeCell ref="K74:O74"/>
    <mergeCell ref="K75:O75"/>
    <mergeCell ref="K76:O76"/>
    <mergeCell ref="K77:O77"/>
    <mergeCell ref="K78:O78"/>
    <mergeCell ref="K79:O79"/>
    <mergeCell ref="K80:O80"/>
    <mergeCell ref="K81:O81"/>
    <mergeCell ref="P40:T40"/>
    <mergeCell ref="D19:J19"/>
    <mergeCell ref="D20:J20"/>
    <mergeCell ref="D21:J21"/>
    <mergeCell ref="D22:J22"/>
    <mergeCell ref="D23:J23"/>
    <mergeCell ref="D24:J24"/>
    <mergeCell ref="D25:J25"/>
    <mergeCell ref="D26:J26"/>
    <mergeCell ref="D27:J27"/>
    <mergeCell ref="D28:J28"/>
    <mergeCell ref="D29:J29"/>
    <mergeCell ref="D30:J30"/>
    <mergeCell ref="D31:J31"/>
    <mergeCell ref="D32:J32"/>
    <mergeCell ref="D33:J33"/>
    <mergeCell ref="D34:J34"/>
    <mergeCell ref="D35:J35"/>
    <mergeCell ref="D36:J36"/>
    <mergeCell ref="D37:J37"/>
    <mergeCell ref="D38:J38"/>
    <mergeCell ref="D39:J39"/>
    <mergeCell ref="D40:J40"/>
    <mergeCell ref="K38:O38"/>
    <mergeCell ref="D41:J41"/>
    <mergeCell ref="D42:J42"/>
    <mergeCell ref="D43:J43"/>
    <mergeCell ref="D44:J44"/>
    <mergeCell ref="D45:J45"/>
    <mergeCell ref="D46:J46"/>
    <mergeCell ref="D47:J47"/>
    <mergeCell ref="D48:J48"/>
    <mergeCell ref="D49:J49"/>
    <mergeCell ref="D50:J50"/>
    <mergeCell ref="D51:J51"/>
    <mergeCell ref="D52:J52"/>
    <mergeCell ref="D53:J53"/>
    <mergeCell ref="D54:J54"/>
    <mergeCell ref="D126:J126"/>
    <mergeCell ref="K56:O56"/>
    <mergeCell ref="P56:T56"/>
    <mergeCell ref="K57:O57"/>
    <mergeCell ref="P57:T57"/>
    <mergeCell ref="K58:O58"/>
    <mergeCell ref="P58:T58"/>
    <mergeCell ref="K59:O59"/>
    <mergeCell ref="P59:T59"/>
    <mergeCell ref="K60:O60"/>
    <mergeCell ref="P60:T60"/>
    <mergeCell ref="K61:O61"/>
    <mergeCell ref="P61:T61"/>
    <mergeCell ref="K62:O62"/>
    <mergeCell ref="K63:O63"/>
    <mergeCell ref="K64:O64"/>
    <mergeCell ref="K65:O65"/>
    <mergeCell ref="K66:O66"/>
    <mergeCell ref="K67:O67"/>
    <mergeCell ref="K96:O96"/>
    <mergeCell ref="K97:O97"/>
    <mergeCell ref="K98:O98"/>
    <mergeCell ref="K99:O99"/>
    <mergeCell ref="K100:O100"/>
    <mergeCell ref="K101:O101"/>
    <mergeCell ref="K102:O102"/>
    <mergeCell ref="K103:O103"/>
    <mergeCell ref="K104:O104"/>
    <mergeCell ref="K105:O105"/>
    <mergeCell ref="K106:O106"/>
    <mergeCell ref="K107:O107"/>
    <mergeCell ref="K108:O108"/>
    <mergeCell ref="K109:O109"/>
    <mergeCell ref="K110:O110"/>
    <mergeCell ref="K111:O111"/>
    <mergeCell ref="K112:O112"/>
    <mergeCell ref="K113:O113"/>
    <mergeCell ref="K114:O114"/>
    <mergeCell ref="K115:O115"/>
    <mergeCell ref="K116:O116"/>
    <mergeCell ref="K117:O117"/>
    <mergeCell ref="K118:O118"/>
    <mergeCell ref="K119:O119"/>
    <mergeCell ref="K120:O120"/>
    <mergeCell ref="K121:O121"/>
    <mergeCell ref="K122:O122"/>
    <mergeCell ref="K123:O123"/>
    <mergeCell ref="K124:O124"/>
    <mergeCell ref="K125:O125"/>
    <mergeCell ref="K126:O126"/>
    <mergeCell ref="U57:Y57"/>
    <mergeCell ref="U58:Y58"/>
    <mergeCell ref="U59:Y59"/>
    <mergeCell ref="U60:Y60"/>
    <mergeCell ref="U61:Y61"/>
    <mergeCell ref="U62:Y62"/>
    <mergeCell ref="U63:Y63"/>
    <mergeCell ref="U64:Y64"/>
    <mergeCell ref="U65:Y65"/>
    <mergeCell ref="U66:Y66"/>
    <mergeCell ref="U67:Y67"/>
    <mergeCell ref="U68:Y68"/>
    <mergeCell ref="U69:Y69"/>
    <mergeCell ref="U70:Y70"/>
    <mergeCell ref="U71:Y71"/>
    <mergeCell ref="U72:Y72"/>
    <mergeCell ref="U73:Y73"/>
    <mergeCell ref="U74:Y74"/>
    <mergeCell ref="U75:Y75"/>
    <mergeCell ref="U76:Y76"/>
    <mergeCell ref="U77:Y77"/>
    <mergeCell ref="U78:Y78"/>
    <mergeCell ref="U79:Y79"/>
    <mergeCell ref="U80:Y80"/>
    <mergeCell ref="U81:Y81"/>
    <mergeCell ref="U82:Y82"/>
    <mergeCell ref="U83:Y83"/>
    <mergeCell ref="U84:Y84"/>
    <mergeCell ref="U85:Y85"/>
    <mergeCell ref="U101:Y101"/>
    <mergeCell ref="U102:Y102"/>
    <mergeCell ref="U103:Y103"/>
    <mergeCell ref="U86:Y86"/>
    <mergeCell ref="U87:Y87"/>
    <mergeCell ref="U88:Y88"/>
    <mergeCell ref="U89:Y89"/>
    <mergeCell ref="U90:Y90"/>
    <mergeCell ref="U91:Y91"/>
    <mergeCell ref="U92:Y92"/>
    <mergeCell ref="U93:Y93"/>
    <mergeCell ref="U94:Y94"/>
    <mergeCell ref="Z74:AC74"/>
    <mergeCell ref="U113:Y113"/>
    <mergeCell ref="U114:Y114"/>
    <mergeCell ref="U115:Y115"/>
    <mergeCell ref="U116:Y116"/>
    <mergeCell ref="U117:Y117"/>
    <mergeCell ref="U118:Y118"/>
    <mergeCell ref="U119:Y119"/>
    <mergeCell ref="U120:Y120"/>
    <mergeCell ref="U104:Y104"/>
    <mergeCell ref="U105:Y105"/>
    <mergeCell ref="U106:Y106"/>
    <mergeCell ref="U107:Y107"/>
    <mergeCell ref="U108:Y108"/>
    <mergeCell ref="U109:Y109"/>
    <mergeCell ref="U110:Y110"/>
    <mergeCell ref="U111:Y111"/>
    <mergeCell ref="U112:Y112"/>
    <mergeCell ref="U95:Y95"/>
    <mergeCell ref="U96:Y96"/>
    <mergeCell ref="U97:Y97"/>
    <mergeCell ref="U98:Y98"/>
    <mergeCell ref="U99:Y99"/>
    <mergeCell ref="U100:Y100"/>
    <mergeCell ref="Z65:AC65"/>
    <mergeCell ref="Z66:AC66"/>
    <mergeCell ref="Z67:AC67"/>
    <mergeCell ref="Z68:AC68"/>
    <mergeCell ref="Z69:AC69"/>
    <mergeCell ref="Z70:AC70"/>
    <mergeCell ref="Z71:AC71"/>
    <mergeCell ref="Z72:AC72"/>
    <mergeCell ref="Z73:AC73"/>
    <mergeCell ref="Z56:AC56"/>
    <mergeCell ref="Z57:AC57"/>
    <mergeCell ref="Z58:AC58"/>
    <mergeCell ref="Z59:AC59"/>
    <mergeCell ref="Z60:AC60"/>
    <mergeCell ref="Z61:AC61"/>
    <mergeCell ref="Z62:AC62"/>
    <mergeCell ref="Z63:AC63"/>
    <mergeCell ref="Z64:AC64"/>
    <mergeCell ref="Z90:AC90"/>
    <mergeCell ref="Z91:AC91"/>
    <mergeCell ref="Z92:AC92"/>
    <mergeCell ref="Z75:AC75"/>
    <mergeCell ref="Z76:AC76"/>
    <mergeCell ref="Z77:AC77"/>
    <mergeCell ref="Z78:AC78"/>
    <mergeCell ref="Z79:AC79"/>
    <mergeCell ref="Z80:AC80"/>
    <mergeCell ref="Z81:AC81"/>
    <mergeCell ref="Z82:AC82"/>
    <mergeCell ref="Z83:AC83"/>
    <mergeCell ref="Z112:AC112"/>
    <mergeCell ref="Z113:AC113"/>
    <mergeCell ref="Z114:AC114"/>
    <mergeCell ref="Z115:AC115"/>
    <mergeCell ref="Z116:AC116"/>
    <mergeCell ref="Z117:AC117"/>
    <mergeCell ref="Z118:AC118"/>
    <mergeCell ref="Z119:AC119"/>
    <mergeCell ref="Z102:AC102"/>
    <mergeCell ref="Z103:AC103"/>
    <mergeCell ref="Z104:AC104"/>
    <mergeCell ref="Z105:AC105"/>
    <mergeCell ref="Z106:AC106"/>
    <mergeCell ref="Z107:AC107"/>
    <mergeCell ref="Z108:AC108"/>
    <mergeCell ref="Z109:AC109"/>
    <mergeCell ref="Z110:AC110"/>
    <mergeCell ref="D64:J64"/>
    <mergeCell ref="D65:J65"/>
    <mergeCell ref="D66:J66"/>
    <mergeCell ref="D67:J67"/>
    <mergeCell ref="D68:J68"/>
    <mergeCell ref="D69:J69"/>
    <mergeCell ref="D70:J70"/>
    <mergeCell ref="D71:J71"/>
    <mergeCell ref="Z111:AC111"/>
    <mergeCell ref="Z93:AC93"/>
    <mergeCell ref="Z94:AC94"/>
    <mergeCell ref="Z95:AC95"/>
    <mergeCell ref="Z96:AC96"/>
    <mergeCell ref="Z97:AC97"/>
    <mergeCell ref="Z98:AC98"/>
    <mergeCell ref="Z99:AC99"/>
    <mergeCell ref="Z100:AC100"/>
    <mergeCell ref="Z101:AC101"/>
    <mergeCell ref="Z84:AC84"/>
    <mergeCell ref="Z85:AC85"/>
    <mergeCell ref="Z86:AC86"/>
    <mergeCell ref="Z87:AC87"/>
    <mergeCell ref="Z88:AC88"/>
    <mergeCell ref="Z89:AC89"/>
    <mergeCell ref="D55:J55"/>
    <mergeCell ref="D56:J56"/>
    <mergeCell ref="D57:J57"/>
    <mergeCell ref="D58:J58"/>
    <mergeCell ref="D59:J59"/>
    <mergeCell ref="D60:J60"/>
    <mergeCell ref="D61:J61"/>
    <mergeCell ref="D62:J62"/>
    <mergeCell ref="D63:J63"/>
    <mergeCell ref="D72:J72"/>
    <mergeCell ref="D73:J73"/>
    <mergeCell ref="D74:J74"/>
    <mergeCell ref="D75:J75"/>
    <mergeCell ref="D76:J76"/>
    <mergeCell ref="D77:J77"/>
    <mergeCell ref="D78:J78"/>
    <mergeCell ref="D79:J79"/>
    <mergeCell ref="D80:J80"/>
    <mergeCell ref="D81:J81"/>
    <mergeCell ref="D82:J82"/>
    <mergeCell ref="D83:J83"/>
    <mergeCell ref="D84:J84"/>
    <mergeCell ref="D85:J85"/>
    <mergeCell ref="D86:J86"/>
    <mergeCell ref="D87:J87"/>
    <mergeCell ref="D88:J88"/>
    <mergeCell ref="D89:J89"/>
    <mergeCell ref="D90:J90"/>
    <mergeCell ref="D91:J91"/>
    <mergeCell ref="D92:J92"/>
    <mergeCell ref="D93:J93"/>
    <mergeCell ref="D94:J94"/>
    <mergeCell ref="D95:J95"/>
    <mergeCell ref="D96:J96"/>
    <mergeCell ref="D97:J97"/>
    <mergeCell ref="D98:J98"/>
    <mergeCell ref="D99:J99"/>
    <mergeCell ref="D100:J100"/>
    <mergeCell ref="D101:J101"/>
    <mergeCell ref="D102:J102"/>
    <mergeCell ref="D103:J103"/>
    <mergeCell ref="D104:J104"/>
    <mergeCell ref="D105:J105"/>
    <mergeCell ref="D106:J106"/>
    <mergeCell ref="D107:J107"/>
    <mergeCell ref="D108:J108"/>
    <mergeCell ref="D109:J109"/>
    <mergeCell ref="D110:J110"/>
    <mergeCell ref="D111:J111"/>
    <mergeCell ref="D112:J112"/>
    <mergeCell ref="D113:J113"/>
    <mergeCell ref="D114:J114"/>
    <mergeCell ref="D115:J115"/>
    <mergeCell ref="D116:J116"/>
    <mergeCell ref="D117:J117"/>
    <mergeCell ref="D118:J118"/>
    <mergeCell ref="D119:J119"/>
    <mergeCell ref="D120:J120"/>
    <mergeCell ref="D121:J121"/>
    <mergeCell ref="D122:J122"/>
    <mergeCell ref="D123:J123"/>
    <mergeCell ref="D124:J124"/>
    <mergeCell ref="D125:J125"/>
    <mergeCell ref="AD56:AH56"/>
    <mergeCell ref="AD57:AH57"/>
    <mergeCell ref="AD58:AH58"/>
    <mergeCell ref="AD59:AH59"/>
    <mergeCell ref="AD60:AH60"/>
    <mergeCell ref="AD61:AH61"/>
    <mergeCell ref="AD62:AH62"/>
    <mergeCell ref="AD63:AH63"/>
    <mergeCell ref="AD64:AH64"/>
    <mergeCell ref="AD65:AH65"/>
    <mergeCell ref="AD66:AH66"/>
    <mergeCell ref="AD67:AH67"/>
    <mergeCell ref="AD68:AH68"/>
    <mergeCell ref="AD69:AH69"/>
    <mergeCell ref="AD70:AH70"/>
    <mergeCell ref="AD71:AH71"/>
    <mergeCell ref="AD72:AH72"/>
    <mergeCell ref="AD73:AH73"/>
    <mergeCell ref="AD74:AH74"/>
    <mergeCell ref="AD75:AH75"/>
    <mergeCell ref="AD76:AH76"/>
    <mergeCell ref="AD77:AH77"/>
    <mergeCell ref="AD78:AH78"/>
    <mergeCell ref="AD79:AH79"/>
    <mergeCell ref="AD80:AH80"/>
    <mergeCell ref="AD81:AH81"/>
    <mergeCell ref="AD82:AH82"/>
    <mergeCell ref="AD83:AH83"/>
    <mergeCell ref="AD84:AH84"/>
    <mergeCell ref="AD85:AH85"/>
    <mergeCell ref="AD86:AH86"/>
    <mergeCell ref="AD87:AH87"/>
    <mergeCell ref="AD88:AH88"/>
    <mergeCell ref="AD89:AH89"/>
    <mergeCell ref="AD90:AH90"/>
    <mergeCell ref="AD91:AH91"/>
    <mergeCell ref="AD92:AH92"/>
    <mergeCell ref="AD93:AH93"/>
    <mergeCell ref="AD94:AH94"/>
    <mergeCell ref="AD95:AH95"/>
    <mergeCell ref="AD96:AH96"/>
    <mergeCell ref="AD97:AH97"/>
    <mergeCell ref="AD98:AH98"/>
    <mergeCell ref="AD99:AH99"/>
    <mergeCell ref="AD100:AH100"/>
    <mergeCell ref="AD101:AH101"/>
    <mergeCell ref="AD102:AH102"/>
    <mergeCell ref="AD103:AH103"/>
    <mergeCell ref="AD104:AH104"/>
    <mergeCell ref="AD105:AH105"/>
    <mergeCell ref="AD106:AH106"/>
    <mergeCell ref="AD107:AH107"/>
    <mergeCell ref="AD108:AH108"/>
    <mergeCell ref="AD109:AH109"/>
    <mergeCell ref="AD110:AH110"/>
    <mergeCell ref="AD111:AH111"/>
    <mergeCell ref="AD112:AH112"/>
    <mergeCell ref="AD113:AH113"/>
    <mergeCell ref="AD114:AH114"/>
    <mergeCell ref="AD115:AH115"/>
    <mergeCell ref="AD116:AH116"/>
    <mergeCell ref="AD117:AH117"/>
    <mergeCell ref="AD118:AH118"/>
    <mergeCell ref="AD119:AH119"/>
    <mergeCell ref="AD120:AH120"/>
    <mergeCell ref="AD121:AH121"/>
    <mergeCell ref="AD122:AH122"/>
    <mergeCell ref="AD123:AH123"/>
    <mergeCell ref="AD124:AH124"/>
    <mergeCell ref="AD125:AH125"/>
    <mergeCell ref="AD126:AH126"/>
    <mergeCell ref="P126:T126"/>
    <mergeCell ref="P124:T124"/>
    <mergeCell ref="P123:T123"/>
    <mergeCell ref="Z120:AC120"/>
    <mergeCell ref="Z121:AC121"/>
    <mergeCell ref="Z122:AC122"/>
    <mergeCell ref="Z123:AC123"/>
    <mergeCell ref="Z124:AC124"/>
    <mergeCell ref="Z125:AC125"/>
    <mergeCell ref="Z126:AC126"/>
    <mergeCell ref="U122:Y122"/>
    <mergeCell ref="U123:Y123"/>
    <mergeCell ref="U124:Y124"/>
    <mergeCell ref="U125:Y125"/>
    <mergeCell ref="U126:Y126"/>
    <mergeCell ref="U121:Y121"/>
    <mergeCell ref="P62:T62"/>
    <mergeCell ref="P63:T63"/>
    <mergeCell ref="P64:T64"/>
    <mergeCell ref="P65:T65"/>
    <mergeCell ref="P66:T66"/>
    <mergeCell ref="P67:T67"/>
    <mergeCell ref="P68:T68"/>
    <mergeCell ref="P69:T69"/>
    <mergeCell ref="P70:T70"/>
    <mergeCell ref="P71:T71"/>
    <mergeCell ref="P72:T72"/>
    <mergeCell ref="P73:T73"/>
    <mergeCell ref="P74:T74"/>
    <mergeCell ref="P75:T75"/>
    <mergeCell ref="P76:T76"/>
    <mergeCell ref="P77:T77"/>
    <mergeCell ref="P78:T78"/>
    <mergeCell ref="P79:T79"/>
    <mergeCell ref="P80:T80"/>
    <mergeCell ref="P81:T81"/>
    <mergeCell ref="P82:T82"/>
    <mergeCell ref="P83:T83"/>
    <mergeCell ref="P84:T84"/>
    <mergeCell ref="P85:T85"/>
    <mergeCell ref="P86:T86"/>
    <mergeCell ref="P87:T87"/>
    <mergeCell ref="P88:T88"/>
    <mergeCell ref="P89:T89"/>
    <mergeCell ref="P90:T90"/>
    <mergeCell ref="P91:T91"/>
    <mergeCell ref="P92:T92"/>
    <mergeCell ref="P93:T93"/>
    <mergeCell ref="P94:T94"/>
    <mergeCell ref="P95:T95"/>
    <mergeCell ref="P96:T96"/>
    <mergeCell ref="P97:T97"/>
    <mergeCell ref="P98:T98"/>
    <mergeCell ref="P99:T99"/>
    <mergeCell ref="P100:T100"/>
    <mergeCell ref="P101:T101"/>
    <mergeCell ref="P102:T102"/>
    <mergeCell ref="P103:T103"/>
    <mergeCell ref="P104:T104"/>
    <mergeCell ref="P105:T105"/>
    <mergeCell ref="P106:T106"/>
    <mergeCell ref="P116:T116"/>
    <mergeCell ref="P117:T117"/>
    <mergeCell ref="P118:T118"/>
    <mergeCell ref="P119:T119"/>
    <mergeCell ref="P120:T120"/>
    <mergeCell ref="P121:T121"/>
    <mergeCell ref="P122:T122"/>
    <mergeCell ref="P125:T125"/>
    <mergeCell ref="P107:T107"/>
    <mergeCell ref="P108:T108"/>
    <mergeCell ref="P109:T109"/>
    <mergeCell ref="P110:T110"/>
    <mergeCell ref="P111:T111"/>
    <mergeCell ref="P112:T112"/>
    <mergeCell ref="P113:T113"/>
    <mergeCell ref="P114:T114"/>
    <mergeCell ref="P115:T115"/>
  </mergeCells>
  <phoneticPr fontId="3"/>
  <dataValidations count="2">
    <dataValidation type="list" allowBlank="1" showInputMessage="1" showErrorMessage="1" sqref="K134" xr:uid="{00000000-0002-0000-0200-000000000000}">
      <formula1>$K$137:$K$142</formula1>
    </dataValidation>
    <dataValidation type="custom" imeMode="disabled" allowBlank="1" showInputMessage="1" showErrorMessage="1" sqref="Z19:AH127 Q127:T127 K19:P127 Q19:T61" xr:uid="{00000000-0002-0000-0200-000001000000}">
      <formula1>ISNUMBER(K19)</formula1>
    </dataValidation>
  </dataValidations>
  <printOptions horizontalCentered="1"/>
  <pageMargins left="0.78740157480314965" right="0.78740157480314965" top="0.78740157480314965" bottom="0.59055118110236227" header="0.31496062992125984" footer="0.31496062992125984"/>
  <pageSetup paperSize="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pageSetUpPr fitToPage="1"/>
  </sheetPr>
  <dimension ref="A1:AM55"/>
  <sheetViews>
    <sheetView showGridLines="0" workbookViewId="0"/>
  </sheetViews>
  <sheetFormatPr defaultColWidth="9" defaultRowHeight="15" customHeight="1" x14ac:dyDescent="0.15"/>
  <cols>
    <col min="1" max="34" width="2.5" style="1" customWidth="1"/>
    <col min="35" max="35" width="17" style="1" bestFit="1" customWidth="1"/>
    <col min="36" max="36" width="16.5" style="1" bestFit="1" customWidth="1"/>
    <col min="37" max="16384" width="9" style="1"/>
  </cols>
  <sheetData>
    <row r="1" spans="1:34" ht="20.100000000000001" customHeight="1" x14ac:dyDescent="0.15">
      <c r="A1" s="267"/>
      <c r="B1" s="475"/>
      <c r="C1" s="475"/>
      <c r="D1" s="476" t="str">
        <f>IF(③入力!K5="","",③入力!K5)</f>
        <v/>
      </c>
      <c r="E1" s="476"/>
      <c r="F1" s="476"/>
      <c r="G1" s="476"/>
      <c r="H1" s="476"/>
      <c r="I1" s="476"/>
      <c r="J1" s="476"/>
      <c r="K1" s="476"/>
      <c r="L1" s="476"/>
      <c r="M1" s="476"/>
      <c r="N1" s="476"/>
      <c r="O1" s="476"/>
      <c r="P1" s="476"/>
      <c r="Q1" s="476"/>
      <c r="R1" s="476"/>
      <c r="S1" s="476"/>
      <c r="T1" s="487" t="s">
        <v>615</v>
      </c>
      <c r="U1" s="487"/>
      <c r="V1" s="487"/>
      <c r="W1" s="487"/>
      <c r="X1" s="487"/>
      <c r="Y1" s="487"/>
      <c r="Z1" s="487"/>
      <c r="AA1" s="487"/>
      <c r="AB1" s="487"/>
      <c r="AC1" s="487"/>
      <c r="AD1" s="487"/>
      <c r="AE1" s="487"/>
      <c r="AF1" s="487"/>
      <c r="AG1" s="487"/>
      <c r="AH1" s="267"/>
    </row>
    <row r="2" spans="1:34" ht="7.5" customHeight="1" x14ac:dyDescent="0.15">
      <c r="A2" s="267"/>
      <c r="B2" s="267"/>
      <c r="C2" s="267"/>
      <c r="D2" s="267"/>
      <c r="E2" s="267"/>
      <c r="F2" s="267"/>
      <c r="G2" s="267"/>
      <c r="H2" s="267"/>
      <c r="I2" s="267"/>
      <c r="J2" s="267"/>
      <c r="K2" s="267"/>
      <c r="L2" s="267"/>
      <c r="M2" s="267"/>
      <c r="N2" s="267"/>
      <c r="O2" s="267"/>
      <c r="P2" s="267"/>
      <c r="Q2" s="267"/>
      <c r="R2" s="267"/>
      <c r="S2" s="267"/>
      <c r="T2" s="267"/>
      <c r="U2" s="267"/>
      <c r="V2" s="267"/>
      <c r="W2" s="268"/>
      <c r="X2" s="268"/>
      <c r="Y2" s="268"/>
      <c r="Z2" s="268"/>
      <c r="AA2" s="268"/>
      <c r="AB2" s="268"/>
      <c r="AC2" s="268"/>
      <c r="AD2" s="268"/>
      <c r="AE2" s="268"/>
      <c r="AF2" s="268"/>
      <c r="AG2" s="268"/>
      <c r="AH2" s="267"/>
    </row>
    <row r="3" spans="1:34" ht="15" customHeight="1" thickBot="1" x14ac:dyDescent="0.2">
      <c r="A3" s="267"/>
      <c r="B3" s="498" t="s">
        <v>61</v>
      </c>
      <c r="C3" s="498"/>
      <c r="D3" s="498"/>
      <c r="E3" s="498"/>
      <c r="F3" s="498"/>
      <c r="G3" s="498"/>
      <c r="H3" s="498"/>
      <c r="I3" s="498"/>
      <c r="J3" s="498"/>
      <c r="K3" s="498"/>
      <c r="L3" s="498"/>
      <c r="M3" s="498"/>
      <c r="N3" s="498"/>
      <c r="O3" s="498"/>
      <c r="P3" s="498"/>
      <c r="Q3" s="498"/>
      <c r="R3" s="498"/>
      <c r="S3" s="498"/>
      <c r="T3" s="498"/>
      <c r="U3" s="498"/>
      <c r="V3" s="498"/>
      <c r="W3" s="498"/>
      <c r="X3" s="498"/>
      <c r="Y3" s="498"/>
      <c r="Z3" s="498"/>
      <c r="AA3" s="498"/>
      <c r="AB3" s="498"/>
      <c r="AC3" s="498"/>
      <c r="AD3" s="498"/>
      <c r="AE3" s="498"/>
      <c r="AF3" s="498"/>
      <c r="AG3" s="498"/>
      <c r="AH3" s="267"/>
    </row>
    <row r="4" spans="1:34" s="86" customFormat="1" ht="18.75" customHeight="1" x14ac:dyDescent="0.15">
      <c r="A4" s="269"/>
      <c r="B4" s="521" t="str">
        <f>"◇「"&amp;③入力!K5&amp;"」によって、市内に新たな需要(最終需要増加額)が"</f>
        <v>◇「」によって、市内に新たな需要(最終需要増加額)が</v>
      </c>
      <c r="C4" s="522"/>
      <c r="D4" s="522"/>
      <c r="E4" s="522"/>
      <c r="F4" s="522"/>
      <c r="G4" s="522"/>
      <c r="H4" s="522"/>
      <c r="I4" s="522"/>
      <c r="J4" s="522"/>
      <c r="K4" s="522"/>
      <c r="L4" s="522"/>
      <c r="M4" s="522"/>
      <c r="N4" s="522"/>
      <c r="O4" s="522"/>
      <c r="P4" s="522"/>
      <c r="Q4" s="522"/>
      <c r="R4" s="522"/>
      <c r="S4" s="522"/>
      <c r="T4" s="522"/>
      <c r="U4" s="522"/>
      <c r="V4" s="522"/>
      <c r="W4" s="522"/>
      <c r="X4" s="522"/>
      <c r="Y4" s="522"/>
      <c r="Z4" s="522"/>
      <c r="AA4" s="522"/>
      <c r="AB4" s="522"/>
      <c r="AC4" s="522"/>
      <c r="AD4" s="522"/>
      <c r="AE4" s="522"/>
      <c r="AF4" s="522"/>
      <c r="AG4" s="523"/>
      <c r="AH4" s="269"/>
    </row>
    <row r="5" spans="1:34" ht="18.75" customHeight="1" x14ac:dyDescent="0.15">
      <c r="A5" s="267"/>
      <c r="B5" s="270"/>
      <c r="C5" s="526" t="str">
        <f>IF(SUM(③入力!K128:T128,③入力!AD128)=0,"",SUM(③入力!K128:T128,③入力!AD128))</f>
        <v/>
      </c>
      <c r="D5" s="526"/>
      <c r="E5" s="526"/>
      <c r="F5" s="526"/>
      <c r="G5" s="526"/>
      <c r="H5" s="526"/>
      <c r="I5" s="526"/>
      <c r="J5" s="526"/>
      <c r="K5" s="526"/>
      <c r="L5" s="526"/>
      <c r="M5" s="526"/>
      <c r="N5" s="526"/>
      <c r="O5" s="527" t="s">
        <v>129</v>
      </c>
      <c r="P5" s="527"/>
      <c r="Q5" s="527"/>
      <c r="R5" s="527"/>
      <c r="S5" s="527"/>
      <c r="T5" s="527"/>
      <c r="U5" s="527"/>
      <c r="V5" s="527"/>
      <c r="W5" s="527"/>
      <c r="X5" s="527"/>
      <c r="Y5" s="527"/>
      <c r="Z5" s="527"/>
      <c r="AA5" s="527"/>
      <c r="AB5" s="527"/>
      <c r="AC5" s="527"/>
      <c r="AD5" s="527"/>
      <c r="AE5" s="527"/>
      <c r="AF5" s="527"/>
      <c r="AG5" s="528"/>
      <c r="AH5" s="267"/>
    </row>
    <row r="6" spans="1:34" ht="18.75" customHeight="1" thickBot="1" x14ac:dyDescent="0.2">
      <c r="A6" s="267"/>
      <c r="B6" s="271"/>
      <c r="C6" s="524" t="s">
        <v>804</v>
      </c>
      <c r="D6" s="524"/>
      <c r="E6" s="524"/>
      <c r="F6" s="524"/>
      <c r="G6" s="524"/>
      <c r="H6" s="524"/>
      <c r="I6" s="524"/>
      <c r="J6" s="524"/>
      <c r="K6" s="524"/>
      <c r="L6" s="524"/>
      <c r="M6" s="524"/>
      <c r="N6" s="524"/>
      <c r="O6" s="524"/>
      <c r="P6" s="524"/>
      <c r="Q6" s="524"/>
      <c r="R6" s="524"/>
      <c r="S6" s="524"/>
      <c r="T6" s="524"/>
      <c r="U6" s="524"/>
      <c r="V6" s="524"/>
      <c r="W6" s="524"/>
      <c r="X6" s="524"/>
      <c r="Y6" s="524"/>
      <c r="Z6" s="524"/>
      <c r="AA6" s="524"/>
      <c r="AB6" s="524"/>
      <c r="AC6" s="524"/>
      <c r="AD6" s="524"/>
      <c r="AE6" s="524"/>
      <c r="AF6" s="524"/>
      <c r="AG6" s="525"/>
      <c r="AH6" s="267"/>
    </row>
    <row r="7" spans="1:34" ht="15" customHeight="1" thickBot="1" x14ac:dyDescent="0.2">
      <c r="A7" s="267"/>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row>
    <row r="8" spans="1:34" ht="22.5" customHeight="1" x14ac:dyDescent="0.15">
      <c r="A8" s="267"/>
      <c r="B8" s="533" t="s">
        <v>300</v>
      </c>
      <c r="C8" s="530"/>
      <c r="D8" s="530"/>
      <c r="E8" s="530"/>
      <c r="F8" s="530"/>
      <c r="G8" s="530"/>
      <c r="H8" s="530"/>
      <c r="I8" s="530"/>
      <c r="J8" s="530"/>
      <c r="K8" s="530"/>
      <c r="L8" s="530"/>
      <c r="M8" s="530"/>
      <c r="N8" s="530"/>
      <c r="O8" s="532">
        <f>IF(J20="","",J20)</f>
        <v>0</v>
      </c>
      <c r="P8" s="532"/>
      <c r="Q8" s="532"/>
      <c r="R8" s="532"/>
      <c r="S8" s="532"/>
      <c r="T8" s="532"/>
      <c r="U8" s="530" t="s">
        <v>84</v>
      </c>
      <c r="V8" s="530"/>
      <c r="W8" s="530"/>
      <c r="X8" s="530"/>
      <c r="Y8" s="530"/>
      <c r="Z8" s="530"/>
      <c r="AA8" s="530"/>
      <c r="AB8" s="530"/>
      <c r="AC8" s="530"/>
      <c r="AD8" s="530"/>
      <c r="AE8" s="530"/>
      <c r="AF8" s="530"/>
      <c r="AG8" s="531"/>
      <c r="AH8" s="267"/>
    </row>
    <row r="9" spans="1:34" ht="22.5" customHeight="1" x14ac:dyDescent="0.15">
      <c r="A9" s="267"/>
      <c r="B9" s="507" t="s">
        <v>582</v>
      </c>
      <c r="C9" s="508"/>
      <c r="D9" s="508"/>
      <c r="E9" s="508"/>
      <c r="F9" s="508"/>
      <c r="G9" s="508"/>
      <c r="H9" s="508"/>
      <c r="I9" s="508"/>
      <c r="J9" s="508"/>
      <c r="K9" s="508"/>
      <c r="L9" s="508"/>
      <c r="M9" s="508"/>
      <c r="N9" s="508"/>
      <c r="O9" s="544">
        <f>P20</f>
        <v>0</v>
      </c>
      <c r="P9" s="544"/>
      <c r="Q9" s="544"/>
      <c r="R9" s="544"/>
      <c r="S9" s="544"/>
      <c r="T9" s="544"/>
      <c r="U9" s="485" t="s">
        <v>299</v>
      </c>
      <c r="V9" s="485"/>
      <c r="W9" s="485"/>
      <c r="X9" s="485"/>
      <c r="Y9" s="485"/>
      <c r="Z9" s="485"/>
      <c r="AA9" s="485"/>
      <c r="AB9" s="485"/>
      <c r="AC9" s="485"/>
      <c r="AD9" s="485"/>
      <c r="AE9" s="485"/>
      <c r="AF9" s="485"/>
      <c r="AG9" s="486"/>
      <c r="AH9" s="267"/>
    </row>
    <row r="10" spans="1:34" ht="22.5" customHeight="1" thickBot="1" x14ac:dyDescent="0.2">
      <c r="A10" s="267"/>
      <c r="B10" s="534" t="s">
        <v>301</v>
      </c>
      <c r="C10" s="477"/>
      <c r="D10" s="477"/>
      <c r="E10" s="477"/>
      <c r="F10" s="477"/>
      <c r="G10" s="477"/>
      <c r="H10" s="477"/>
      <c r="I10" s="477"/>
      <c r="J10" s="477"/>
      <c r="K10" s="477"/>
      <c r="L10" s="477"/>
      <c r="M10" s="477"/>
      <c r="N10" s="477"/>
      <c r="O10" s="529">
        <f>IF(AB20="","",AB20)</f>
        <v>0</v>
      </c>
      <c r="P10" s="529"/>
      <c r="Q10" s="529"/>
      <c r="R10" s="529"/>
      <c r="S10" s="529"/>
      <c r="T10" s="529"/>
      <c r="U10" s="477" t="s">
        <v>85</v>
      </c>
      <c r="V10" s="477"/>
      <c r="W10" s="477"/>
      <c r="X10" s="477"/>
      <c r="Y10" s="477"/>
      <c r="Z10" s="477"/>
      <c r="AA10" s="477"/>
      <c r="AB10" s="477"/>
      <c r="AC10" s="477"/>
      <c r="AD10" s="477"/>
      <c r="AE10" s="477"/>
      <c r="AF10" s="477"/>
      <c r="AG10" s="478"/>
      <c r="AH10" s="267"/>
    </row>
    <row r="11" spans="1:34" ht="15" customHeight="1" x14ac:dyDescent="0.15">
      <c r="A11" s="267"/>
      <c r="B11" s="520" t="s">
        <v>591</v>
      </c>
      <c r="C11" s="520"/>
      <c r="D11" s="520"/>
      <c r="E11" s="520"/>
      <c r="F11" s="520"/>
      <c r="G11" s="520"/>
      <c r="H11" s="520"/>
      <c r="I11" s="520"/>
      <c r="J11" s="520"/>
      <c r="K11" s="520"/>
      <c r="L11" s="520"/>
      <c r="M11" s="520"/>
      <c r="N11" s="520"/>
      <c r="O11" s="520"/>
      <c r="P11" s="520"/>
      <c r="Q11" s="520"/>
      <c r="R11" s="520"/>
      <c r="S11" s="520"/>
      <c r="T11" s="520"/>
      <c r="U11" s="520"/>
      <c r="V11" s="520"/>
      <c r="W11" s="520"/>
      <c r="X11" s="520"/>
      <c r="Y11" s="520"/>
      <c r="Z11" s="520"/>
      <c r="AA11" s="520"/>
      <c r="AB11" s="520"/>
      <c r="AC11" s="520"/>
      <c r="AD11" s="520"/>
      <c r="AE11" s="520"/>
      <c r="AF11" s="520"/>
      <c r="AG11" s="520"/>
      <c r="AH11" s="267"/>
    </row>
    <row r="12" spans="1:34" ht="7.5" customHeight="1" x14ac:dyDescent="0.15">
      <c r="A12" s="267"/>
      <c r="B12" s="267"/>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67"/>
      <c r="AA12" s="267"/>
      <c r="AB12" s="267"/>
      <c r="AC12" s="267"/>
      <c r="AD12" s="267"/>
      <c r="AE12" s="267"/>
      <c r="AF12" s="267"/>
      <c r="AG12" s="267"/>
      <c r="AH12" s="267"/>
    </row>
    <row r="13" spans="1:34" ht="13.5" x14ac:dyDescent="0.15">
      <c r="A13" s="267"/>
      <c r="B13" s="267"/>
      <c r="C13" s="267"/>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72" t="s">
        <v>130</v>
      </c>
      <c r="AH13" s="267"/>
    </row>
    <row r="14" spans="1:34" ht="7.5" customHeight="1" x14ac:dyDescent="0.15">
      <c r="A14" s="267"/>
      <c r="B14" s="514"/>
      <c r="C14" s="514"/>
      <c r="D14" s="514"/>
      <c r="E14" s="514"/>
      <c r="F14" s="514"/>
      <c r="G14" s="514"/>
      <c r="H14" s="514"/>
      <c r="I14" s="515"/>
      <c r="J14" s="509" t="s">
        <v>20</v>
      </c>
      <c r="K14" s="509"/>
      <c r="L14" s="509"/>
      <c r="M14" s="509"/>
      <c r="N14" s="509"/>
      <c r="O14" s="509"/>
      <c r="P14" s="273"/>
      <c r="Q14" s="273"/>
      <c r="R14" s="273"/>
      <c r="S14" s="273"/>
      <c r="T14" s="273"/>
      <c r="U14" s="273"/>
      <c r="V14" s="273"/>
      <c r="W14" s="273"/>
      <c r="X14" s="273"/>
      <c r="Y14" s="273"/>
      <c r="Z14" s="273"/>
      <c r="AA14" s="274"/>
      <c r="AB14" s="509" t="s">
        <v>23</v>
      </c>
      <c r="AC14" s="509"/>
      <c r="AD14" s="509"/>
      <c r="AE14" s="509"/>
      <c r="AF14" s="509"/>
      <c r="AG14" s="509"/>
      <c r="AH14" s="267"/>
    </row>
    <row r="15" spans="1:34" ht="7.5" customHeight="1" x14ac:dyDescent="0.15">
      <c r="A15" s="267"/>
      <c r="B15" s="516"/>
      <c r="C15" s="516"/>
      <c r="D15" s="516"/>
      <c r="E15" s="516"/>
      <c r="F15" s="516"/>
      <c r="G15" s="516"/>
      <c r="H15" s="516"/>
      <c r="I15" s="517"/>
      <c r="J15" s="510"/>
      <c r="K15" s="510"/>
      <c r="L15" s="510"/>
      <c r="M15" s="510"/>
      <c r="N15" s="510"/>
      <c r="O15" s="510"/>
      <c r="P15" s="512" t="s">
        <v>21</v>
      </c>
      <c r="Q15" s="509"/>
      <c r="R15" s="509"/>
      <c r="S15" s="509"/>
      <c r="T15" s="509"/>
      <c r="U15" s="509"/>
      <c r="V15" s="273"/>
      <c r="W15" s="267"/>
      <c r="X15" s="267"/>
      <c r="Y15" s="267"/>
      <c r="Z15" s="267"/>
      <c r="AA15" s="275"/>
      <c r="AB15" s="510"/>
      <c r="AC15" s="510"/>
      <c r="AD15" s="510"/>
      <c r="AE15" s="510"/>
      <c r="AF15" s="510"/>
      <c r="AG15" s="510"/>
      <c r="AH15" s="267"/>
    </row>
    <row r="16" spans="1:34" ht="18.75" customHeight="1" thickBot="1" x14ac:dyDescent="0.2">
      <c r="A16" s="267"/>
      <c r="B16" s="518"/>
      <c r="C16" s="518"/>
      <c r="D16" s="518"/>
      <c r="E16" s="518"/>
      <c r="F16" s="518"/>
      <c r="G16" s="518"/>
      <c r="H16" s="518"/>
      <c r="I16" s="519"/>
      <c r="J16" s="511"/>
      <c r="K16" s="511"/>
      <c r="L16" s="511"/>
      <c r="M16" s="511"/>
      <c r="N16" s="511"/>
      <c r="O16" s="511"/>
      <c r="P16" s="513"/>
      <c r="Q16" s="511"/>
      <c r="R16" s="511"/>
      <c r="S16" s="511"/>
      <c r="T16" s="511"/>
      <c r="U16" s="511"/>
      <c r="V16" s="504" t="s">
        <v>22</v>
      </c>
      <c r="W16" s="505"/>
      <c r="X16" s="505"/>
      <c r="Y16" s="505"/>
      <c r="Z16" s="505"/>
      <c r="AA16" s="506"/>
      <c r="AB16" s="511"/>
      <c r="AC16" s="511"/>
      <c r="AD16" s="511"/>
      <c r="AE16" s="511"/>
      <c r="AF16" s="511"/>
      <c r="AG16" s="511"/>
      <c r="AH16" s="267"/>
    </row>
    <row r="17" spans="1:39" ht="18.75" customHeight="1" thickTop="1" x14ac:dyDescent="0.15">
      <c r="A17" s="267"/>
      <c r="B17" s="489" t="s">
        <v>19</v>
      </c>
      <c r="C17" s="489"/>
      <c r="D17" s="489"/>
      <c r="E17" s="489"/>
      <c r="F17" s="489"/>
      <c r="G17" s="489"/>
      <c r="H17" s="489"/>
      <c r="I17" s="490"/>
      <c r="J17" s="502">
        <f>⑦計算!X117</f>
        <v>0</v>
      </c>
      <c r="K17" s="495"/>
      <c r="L17" s="495"/>
      <c r="M17" s="495"/>
      <c r="N17" s="495"/>
      <c r="O17" s="503"/>
      <c r="P17" s="495">
        <f>⑦計算!Y117</f>
        <v>0</v>
      </c>
      <c r="Q17" s="495"/>
      <c r="R17" s="495"/>
      <c r="S17" s="495"/>
      <c r="T17" s="495"/>
      <c r="U17" s="503"/>
      <c r="V17" s="495">
        <f>⑦計算!Z117</f>
        <v>0</v>
      </c>
      <c r="W17" s="495"/>
      <c r="X17" s="495"/>
      <c r="Y17" s="495"/>
      <c r="Z17" s="495"/>
      <c r="AA17" s="503"/>
      <c r="AB17" s="495">
        <f>⑦計算!AA117</f>
        <v>0</v>
      </c>
      <c r="AC17" s="495"/>
      <c r="AD17" s="495"/>
      <c r="AE17" s="495"/>
      <c r="AF17" s="495"/>
      <c r="AG17" s="495"/>
      <c r="AH17" s="267"/>
      <c r="AJ17" s="249"/>
      <c r="AK17" s="249"/>
      <c r="AL17" s="249"/>
      <c r="AM17" s="249"/>
    </row>
    <row r="18" spans="1:39" ht="18.75" customHeight="1" x14ac:dyDescent="0.15">
      <c r="A18" s="267"/>
      <c r="B18" s="491" t="s">
        <v>62</v>
      </c>
      <c r="C18" s="491"/>
      <c r="D18" s="491"/>
      <c r="E18" s="491"/>
      <c r="F18" s="491"/>
      <c r="G18" s="491"/>
      <c r="H18" s="491"/>
      <c r="I18" s="492"/>
      <c r="J18" s="499">
        <f>⑦計算!AD117</f>
        <v>0</v>
      </c>
      <c r="K18" s="496"/>
      <c r="L18" s="496"/>
      <c r="M18" s="496"/>
      <c r="N18" s="496"/>
      <c r="O18" s="497"/>
      <c r="P18" s="496">
        <f>⑦計算!AE117</f>
        <v>0</v>
      </c>
      <c r="Q18" s="496"/>
      <c r="R18" s="496"/>
      <c r="S18" s="496"/>
      <c r="T18" s="496"/>
      <c r="U18" s="497"/>
      <c r="V18" s="496">
        <f>⑦計算!AF117</f>
        <v>0</v>
      </c>
      <c r="W18" s="496"/>
      <c r="X18" s="496"/>
      <c r="Y18" s="496"/>
      <c r="Z18" s="496"/>
      <c r="AA18" s="497"/>
      <c r="AB18" s="496">
        <f>⑦計算!AG117</f>
        <v>0</v>
      </c>
      <c r="AC18" s="496"/>
      <c r="AD18" s="496"/>
      <c r="AE18" s="496"/>
      <c r="AF18" s="496"/>
      <c r="AG18" s="496"/>
      <c r="AH18" s="267"/>
      <c r="AJ18" s="249"/>
    </row>
    <row r="19" spans="1:39" ht="18.75" customHeight="1" x14ac:dyDescent="0.15">
      <c r="A19" s="267"/>
      <c r="B19" s="491" t="s">
        <v>63</v>
      </c>
      <c r="C19" s="491"/>
      <c r="D19" s="491"/>
      <c r="E19" s="491"/>
      <c r="F19" s="491"/>
      <c r="G19" s="491"/>
      <c r="H19" s="491"/>
      <c r="I19" s="492"/>
      <c r="J19" s="499">
        <f>⑦計算!AM117</f>
        <v>0</v>
      </c>
      <c r="K19" s="496"/>
      <c r="L19" s="496"/>
      <c r="M19" s="496"/>
      <c r="N19" s="496"/>
      <c r="O19" s="497"/>
      <c r="P19" s="496">
        <f>⑦計算!AN117</f>
        <v>0</v>
      </c>
      <c r="Q19" s="496"/>
      <c r="R19" s="496"/>
      <c r="S19" s="496"/>
      <c r="T19" s="496"/>
      <c r="U19" s="497"/>
      <c r="V19" s="496">
        <f>⑦計算!AO117</f>
        <v>0</v>
      </c>
      <c r="W19" s="496"/>
      <c r="X19" s="496"/>
      <c r="Y19" s="496"/>
      <c r="Z19" s="496"/>
      <c r="AA19" s="497"/>
      <c r="AB19" s="496">
        <f>⑦計算!AP117</f>
        <v>0</v>
      </c>
      <c r="AC19" s="496"/>
      <c r="AD19" s="496"/>
      <c r="AE19" s="496"/>
      <c r="AF19" s="496"/>
      <c r="AG19" s="496"/>
      <c r="AH19" s="267"/>
      <c r="AJ19" s="249"/>
    </row>
    <row r="20" spans="1:39" ht="18.75" customHeight="1" x14ac:dyDescent="0.15">
      <c r="A20" s="267"/>
      <c r="B20" s="493" t="s">
        <v>64</v>
      </c>
      <c r="C20" s="493"/>
      <c r="D20" s="493"/>
      <c r="E20" s="493"/>
      <c r="F20" s="493"/>
      <c r="G20" s="493"/>
      <c r="H20" s="493"/>
      <c r="I20" s="494"/>
      <c r="J20" s="500">
        <f>⑦計算!AQ117</f>
        <v>0</v>
      </c>
      <c r="K20" s="488"/>
      <c r="L20" s="488"/>
      <c r="M20" s="488"/>
      <c r="N20" s="488"/>
      <c r="O20" s="501"/>
      <c r="P20" s="488">
        <f>⑦計算!AR117</f>
        <v>0</v>
      </c>
      <c r="Q20" s="488"/>
      <c r="R20" s="488"/>
      <c r="S20" s="488"/>
      <c r="T20" s="488"/>
      <c r="U20" s="501"/>
      <c r="V20" s="488">
        <f>⑦計算!AS117</f>
        <v>0</v>
      </c>
      <c r="W20" s="488"/>
      <c r="X20" s="488"/>
      <c r="Y20" s="488"/>
      <c r="Z20" s="488"/>
      <c r="AA20" s="501"/>
      <c r="AB20" s="488">
        <f>⑦計算!AT117</f>
        <v>0</v>
      </c>
      <c r="AC20" s="488"/>
      <c r="AD20" s="488"/>
      <c r="AE20" s="488"/>
      <c r="AF20" s="488"/>
      <c r="AG20" s="488"/>
      <c r="AH20" s="267"/>
      <c r="AJ20" s="249"/>
    </row>
    <row r="21" spans="1:39" ht="15" customHeight="1" x14ac:dyDescent="0.15">
      <c r="A21" s="267"/>
      <c r="B21" s="538" t="s">
        <v>67</v>
      </c>
      <c r="C21" s="538"/>
      <c r="D21" s="538"/>
      <c r="E21" s="538"/>
      <c r="F21" s="538"/>
      <c r="G21" s="538"/>
      <c r="H21" s="538"/>
      <c r="I21" s="538"/>
      <c r="J21" s="538"/>
      <c r="K21" s="538"/>
      <c r="L21" s="538"/>
      <c r="M21" s="538"/>
      <c r="N21" s="538"/>
      <c r="O21" s="538"/>
      <c r="P21" s="538"/>
      <c r="Q21" s="538"/>
      <c r="R21" s="538"/>
      <c r="S21" s="538"/>
      <c r="T21" s="538"/>
      <c r="U21" s="538"/>
      <c r="V21" s="538"/>
      <c r="W21" s="538"/>
      <c r="X21" s="538"/>
      <c r="Y21" s="538"/>
      <c r="Z21" s="538"/>
      <c r="AA21" s="538"/>
      <c r="AB21" s="538"/>
      <c r="AC21" s="538"/>
      <c r="AD21" s="538"/>
      <c r="AE21" s="538"/>
      <c r="AF21" s="538"/>
      <c r="AG21" s="538"/>
      <c r="AH21" s="267"/>
    </row>
    <row r="22" spans="1:39" ht="18.75" hidden="1" customHeight="1" x14ac:dyDescent="0.15">
      <c r="A22" s="267"/>
      <c r="B22" s="539" t="s">
        <v>24</v>
      </c>
      <c r="C22" s="539"/>
      <c r="D22" s="539"/>
      <c r="E22" s="539"/>
      <c r="F22" s="539"/>
      <c r="G22" s="539"/>
      <c r="H22" s="539"/>
      <c r="I22" s="540"/>
      <c r="J22" s="541" t="str">
        <f>IF(SUM(③入力!K128:T128,③入力!AD128)=0,"",④結果!J20:O20/SUM(⑦計算!Q117,⑦計算!U117,⑦計算!W117))</f>
        <v/>
      </c>
      <c r="K22" s="541"/>
      <c r="L22" s="541"/>
      <c r="M22" s="541"/>
      <c r="N22" s="541"/>
      <c r="O22" s="541"/>
      <c r="P22" s="276" t="s">
        <v>60</v>
      </c>
      <c r="Q22" s="272"/>
      <c r="R22" s="272"/>
      <c r="S22" s="272"/>
      <c r="T22" s="272"/>
      <c r="U22" s="272"/>
      <c r="V22" s="272"/>
      <c r="W22" s="272"/>
      <c r="X22" s="272"/>
      <c r="Y22" s="272"/>
      <c r="Z22" s="272"/>
      <c r="AA22" s="272"/>
      <c r="AB22" s="272"/>
      <c r="AC22" s="272"/>
      <c r="AD22" s="272"/>
      <c r="AE22" s="272"/>
      <c r="AF22" s="272"/>
      <c r="AG22" s="267"/>
      <c r="AH22" s="267"/>
    </row>
    <row r="23" spans="1:39" ht="15" hidden="1" customHeight="1" x14ac:dyDescent="0.15">
      <c r="A23" s="267"/>
      <c r="B23" s="537" t="s">
        <v>86</v>
      </c>
      <c r="C23" s="537"/>
      <c r="D23" s="537"/>
      <c r="E23" s="537"/>
      <c r="F23" s="537"/>
      <c r="G23" s="537"/>
      <c r="H23" s="537"/>
      <c r="I23" s="537"/>
      <c r="J23" s="537"/>
      <c r="K23" s="537"/>
      <c r="L23" s="537"/>
      <c r="M23" s="537"/>
      <c r="N23" s="537"/>
      <c r="O23" s="537"/>
      <c r="P23" s="537"/>
      <c r="Q23" s="272"/>
      <c r="R23" s="272"/>
      <c r="S23" s="272"/>
      <c r="T23" s="272"/>
      <c r="U23" s="272"/>
      <c r="V23" s="272"/>
      <c r="W23" s="272"/>
      <c r="X23" s="272"/>
      <c r="Y23" s="272"/>
      <c r="Z23" s="272"/>
      <c r="AA23" s="272"/>
      <c r="AB23" s="272"/>
      <c r="AC23" s="272"/>
      <c r="AD23" s="272"/>
      <c r="AE23" s="272"/>
      <c r="AF23" s="272"/>
      <c r="AG23" s="267"/>
      <c r="AH23" s="267"/>
    </row>
    <row r="24" spans="1:39" ht="7.5" customHeight="1" x14ac:dyDescent="0.15">
      <c r="A24" s="267"/>
      <c r="B24" s="267"/>
      <c r="C24" s="267"/>
      <c r="D24" s="267"/>
      <c r="E24" s="267"/>
      <c r="F24" s="267"/>
      <c r="G24" s="267"/>
      <c r="H24" s="267"/>
      <c r="I24" s="267"/>
      <c r="J24" s="267"/>
      <c r="K24" s="267"/>
      <c r="L24" s="267"/>
      <c r="M24" s="267"/>
      <c r="N24" s="267"/>
      <c r="O24" s="267"/>
      <c r="P24" s="267"/>
      <c r="Q24" s="267"/>
      <c r="R24" s="267"/>
      <c r="S24" s="267"/>
      <c r="T24" s="267"/>
      <c r="U24" s="267"/>
      <c r="V24" s="267"/>
      <c r="W24" s="277"/>
      <c r="X24" s="267"/>
      <c r="Y24" s="267"/>
      <c r="Z24" s="267"/>
      <c r="AA24" s="267"/>
      <c r="AB24" s="267"/>
      <c r="AC24" s="267"/>
      <c r="AD24" s="267"/>
      <c r="AE24" s="267"/>
      <c r="AF24" s="267"/>
      <c r="AG24" s="267"/>
      <c r="AH24" s="267"/>
    </row>
    <row r="25" spans="1:39" ht="18.75" customHeight="1" x14ac:dyDescent="0.15">
      <c r="A25" s="267"/>
      <c r="B25" s="545" t="str">
        <f>"◇"&amp;③入力!K5&amp;"による経済波及効果上位10部門"</f>
        <v>◇による経済波及効果上位10部門</v>
      </c>
      <c r="C25" s="545"/>
      <c r="D25" s="545"/>
      <c r="E25" s="545"/>
      <c r="F25" s="545"/>
      <c r="G25" s="545"/>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267"/>
    </row>
    <row r="26" spans="1:39" ht="15" customHeight="1" x14ac:dyDescent="0.15">
      <c r="A26" s="267"/>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8"/>
      <c r="AD26" s="278"/>
      <c r="AE26" s="278"/>
      <c r="AF26" s="278"/>
      <c r="AG26" s="272" t="s">
        <v>130</v>
      </c>
      <c r="AH26" s="267"/>
    </row>
    <row r="27" spans="1:39" ht="15" customHeight="1" thickBot="1" x14ac:dyDescent="0.2">
      <c r="A27" s="267"/>
      <c r="B27" s="279" t="s">
        <v>65</v>
      </c>
      <c r="C27" s="535" t="s">
        <v>66</v>
      </c>
      <c r="D27" s="535"/>
      <c r="E27" s="535"/>
      <c r="F27" s="535"/>
      <c r="G27" s="535"/>
      <c r="H27" s="535"/>
      <c r="I27" s="535"/>
      <c r="J27" s="535" t="s">
        <v>19</v>
      </c>
      <c r="K27" s="535"/>
      <c r="L27" s="535"/>
      <c r="M27" s="535"/>
      <c r="N27" s="535"/>
      <c r="O27" s="535"/>
      <c r="P27" s="535" t="s">
        <v>62</v>
      </c>
      <c r="Q27" s="535"/>
      <c r="R27" s="535"/>
      <c r="S27" s="535"/>
      <c r="T27" s="535"/>
      <c r="U27" s="535"/>
      <c r="V27" s="535" t="s">
        <v>63</v>
      </c>
      <c r="W27" s="535"/>
      <c r="X27" s="535"/>
      <c r="Y27" s="535"/>
      <c r="Z27" s="535"/>
      <c r="AA27" s="535"/>
      <c r="AB27" s="535" t="s">
        <v>64</v>
      </c>
      <c r="AC27" s="535"/>
      <c r="AD27" s="535"/>
      <c r="AE27" s="535"/>
      <c r="AF27" s="535"/>
      <c r="AG27" s="536"/>
      <c r="AH27" s="267"/>
    </row>
    <row r="28" spans="1:39" ht="15" customHeight="1" thickTop="1" x14ac:dyDescent="0.15">
      <c r="A28" s="267"/>
      <c r="B28" s="280" t="str">
        <f>VLOOKUP(1,⑦計算!$B:$AT,2,0)</f>
        <v>001</v>
      </c>
      <c r="C28" s="547" t="str">
        <f>VLOOKUP(1,⑦計算!$B:$AT,3,0)</f>
        <v>耕種農業</v>
      </c>
      <c r="D28" s="547" t="str">
        <f>VLOOKUP(1,⑦計算!$B:$AT,2,0)</f>
        <v>001</v>
      </c>
      <c r="E28" s="547" t="str">
        <f>VLOOKUP(1,⑦計算!$B:$AT,2,0)</f>
        <v>001</v>
      </c>
      <c r="F28" s="547" t="str">
        <f>VLOOKUP(1,⑦計算!$B:$AT,2,0)</f>
        <v>001</v>
      </c>
      <c r="G28" s="547"/>
      <c r="H28" s="547"/>
      <c r="I28" s="547"/>
      <c r="J28" s="482">
        <f>VLOOKUP(1,⑦計算!$B:$AT,23,0)</f>
        <v>0</v>
      </c>
      <c r="K28" s="482" t="str">
        <f>VLOOKUP(1,⑦計算!$B:$AT,2,0)</f>
        <v>001</v>
      </c>
      <c r="L28" s="482" t="str">
        <f>VLOOKUP(1,⑦計算!$B:$AT,2,0)</f>
        <v>001</v>
      </c>
      <c r="M28" s="482"/>
      <c r="N28" s="482"/>
      <c r="O28" s="482"/>
      <c r="P28" s="482">
        <f>VLOOKUP(1,⑦計算!$B:$AT,29,0)</f>
        <v>0</v>
      </c>
      <c r="Q28" s="482" t="str">
        <f>VLOOKUP(1,⑦計算!$B:$AT,2,0)</f>
        <v>001</v>
      </c>
      <c r="R28" s="482" t="str">
        <f>VLOOKUP(1,⑦計算!$B:$AT,2,0)</f>
        <v>001</v>
      </c>
      <c r="S28" s="482"/>
      <c r="T28" s="482"/>
      <c r="U28" s="482"/>
      <c r="V28" s="482">
        <f>VLOOKUP(1,⑦計算!$B:$AT,38,0)</f>
        <v>0</v>
      </c>
      <c r="W28" s="482" t="str">
        <f>VLOOKUP(1,⑦計算!$B:$AT,2,0)</f>
        <v>001</v>
      </c>
      <c r="X28" s="482" t="str">
        <f>VLOOKUP(1,⑦計算!$B:$AT,2,0)</f>
        <v>001</v>
      </c>
      <c r="Y28" s="482"/>
      <c r="Z28" s="482"/>
      <c r="AA28" s="482"/>
      <c r="AB28" s="482">
        <f>VLOOKUP(1,⑦計算!$B:$AT,42,0)</f>
        <v>0</v>
      </c>
      <c r="AC28" s="482" t="str">
        <f>VLOOKUP(1,⑦計算!$B:$AT,2,0)</f>
        <v>001</v>
      </c>
      <c r="AD28" s="482" t="str">
        <f>VLOOKUP(1,⑦計算!$B:$AT,2,0)</f>
        <v>001</v>
      </c>
      <c r="AE28" s="482"/>
      <c r="AF28" s="482"/>
      <c r="AG28" s="483"/>
      <c r="AH28" s="267"/>
    </row>
    <row r="29" spans="1:39" ht="15" customHeight="1" x14ac:dyDescent="0.15">
      <c r="A29" s="267"/>
      <c r="B29" s="281" t="e">
        <f>VLOOKUP(2,⑦計算!$B:$AT,2,0)</f>
        <v>#N/A</v>
      </c>
      <c r="C29" s="542" t="e">
        <f>VLOOKUP(2,⑦計算!$B:$AT,3,0)</f>
        <v>#N/A</v>
      </c>
      <c r="D29" s="542" t="str">
        <f>VLOOKUP(1,⑦計算!$B:$AT,2,0)</f>
        <v>001</v>
      </c>
      <c r="E29" s="542" t="str">
        <f>VLOOKUP(1,⑦計算!$B:$AT,2,0)</f>
        <v>001</v>
      </c>
      <c r="F29" s="542" t="str">
        <f>VLOOKUP(1,⑦計算!$B:$AT,2,0)</f>
        <v>001</v>
      </c>
      <c r="G29" s="542"/>
      <c r="H29" s="542"/>
      <c r="I29" s="542"/>
      <c r="J29" s="480" t="e">
        <f>VLOOKUP(2,⑦計算!$B:$AT,23,0)</f>
        <v>#N/A</v>
      </c>
      <c r="K29" s="480" t="str">
        <f>VLOOKUP(1,⑦計算!$B:$AT,2,0)</f>
        <v>001</v>
      </c>
      <c r="L29" s="480" t="str">
        <f>VLOOKUP(1,⑦計算!$B:$AT,2,0)</f>
        <v>001</v>
      </c>
      <c r="M29" s="480"/>
      <c r="N29" s="480"/>
      <c r="O29" s="480"/>
      <c r="P29" s="480" t="e">
        <f>VLOOKUP(2,⑦計算!$B:$AT,29,0)</f>
        <v>#N/A</v>
      </c>
      <c r="Q29" s="480" t="str">
        <f>VLOOKUP(1,⑦計算!$B:$AT,2,0)</f>
        <v>001</v>
      </c>
      <c r="R29" s="480" t="str">
        <f>VLOOKUP(1,⑦計算!$B:$AT,2,0)</f>
        <v>001</v>
      </c>
      <c r="S29" s="480"/>
      <c r="T29" s="480"/>
      <c r="U29" s="480"/>
      <c r="V29" s="480" t="e">
        <f>VLOOKUP(2,⑦計算!$B:$AT,38,0)</f>
        <v>#N/A</v>
      </c>
      <c r="W29" s="480" t="str">
        <f>VLOOKUP(1,⑦計算!$B:$AT,2,0)</f>
        <v>001</v>
      </c>
      <c r="X29" s="480" t="str">
        <f>VLOOKUP(1,⑦計算!$B:$AT,2,0)</f>
        <v>001</v>
      </c>
      <c r="Y29" s="480"/>
      <c r="Z29" s="480"/>
      <c r="AA29" s="480"/>
      <c r="AB29" s="480" t="e">
        <f>VLOOKUP(2,⑦計算!$B:$AT,42,0)</f>
        <v>#N/A</v>
      </c>
      <c r="AC29" s="480" t="str">
        <f>VLOOKUP(1,⑦計算!$B:$AT,2,0)</f>
        <v>001</v>
      </c>
      <c r="AD29" s="480" t="str">
        <f>VLOOKUP(1,⑦計算!$B:$AT,2,0)</f>
        <v>001</v>
      </c>
      <c r="AE29" s="480"/>
      <c r="AF29" s="480"/>
      <c r="AG29" s="481"/>
      <c r="AH29" s="267"/>
    </row>
    <row r="30" spans="1:39" ht="15" customHeight="1" x14ac:dyDescent="0.15">
      <c r="A30" s="267"/>
      <c r="B30" s="281" t="e">
        <f>VLOOKUP(3,⑦計算!$B:$AT,2,0)</f>
        <v>#N/A</v>
      </c>
      <c r="C30" s="542" t="e">
        <f>VLOOKUP(3,⑦計算!$B:$AT,3,0)</f>
        <v>#N/A</v>
      </c>
      <c r="D30" s="542" t="str">
        <f>VLOOKUP(1,⑦計算!$B:$AT,2,0)</f>
        <v>001</v>
      </c>
      <c r="E30" s="542" t="str">
        <f>VLOOKUP(1,⑦計算!$B:$AT,2,0)</f>
        <v>001</v>
      </c>
      <c r="F30" s="542" t="str">
        <f>VLOOKUP(1,⑦計算!$B:$AT,2,0)</f>
        <v>001</v>
      </c>
      <c r="G30" s="542"/>
      <c r="H30" s="542"/>
      <c r="I30" s="542"/>
      <c r="J30" s="480" t="e">
        <f>VLOOKUP(3,⑦計算!$B:$AT,23,0)</f>
        <v>#N/A</v>
      </c>
      <c r="K30" s="480" t="str">
        <f>VLOOKUP(1,⑦計算!$B:$AT,2,0)</f>
        <v>001</v>
      </c>
      <c r="L30" s="480" t="str">
        <f>VLOOKUP(1,⑦計算!$B:$AT,2,0)</f>
        <v>001</v>
      </c>
      <c r="M30" s="480"/>
      <c r="N30" s="480"/>
      <c r="O30" s="480"/>
      <c r="P30" s="480" t="e">
        <f>VLOOKUP(3,⑦計算!$B:$AT,29,0)</f>
        <v>#N/A</v>
      </c>
      <c r="Q30" s="480" t="str">
        <f>VLOOKUP(1,⑦計算!$B:$AT,2,0)</f>
        <v>001</v>
      </c>
      <c r="R30" s="480" t="str">
        <f>VLOOKUP(1,⑦計算!$B:$AT,2,0)</f>
        <v>001</v>
      </c>
      <c r="S30" s="480"/>
      <c r="T30" s="480"/>
      <c r="U30" s="480"/>
      <c r="V30" s="480" t="e">
        <f>VLOOKUP(3,⑦計算!$B:$AT,38,0)</f>
        <v>#N/A</v>
      </c>
      <c r="W30" s="480" t="str">
        <f>VLOOKUP(1,⑦計算!$B:$AT,2,0)</f>
        <v>001</v>
      </c>
      <c r="X30" s="480" t="str">
        <f>VLOOKUP(1,⑦計算!$B:$AT,2,0)</f>
        <v>001</v>
      </c>
      <c r="Y30" s="480"/>
      <c r="Z30" s="480"/>
      <c r="AA30" s="480"/>
      <c r="AB30" s="480" t="e">
        <f>VLOOKUP(3,⑦計算!$B:$AT,42,0)</f>
        <v>#N/A</v>
      </c>
      <c r="AC30" s="480" t="str">
        <f>VLOOKUP(1,⑦計算!$B:$AT,2,0)</f>
        <v>001</v>
      </c>
      <c r="AD30" s="480" t="str">
        <f>VLOOKUP(1,⑦計算!$B:$AT,2,0)</f>
        <v>001</v>
      </c>
      <c r="AE30" s="480"/>
      <c r="AF30" s="480"/>
      <c r="AG30" s="481"/>
      <c r="AH30" s="267"/>
    </row>
    <row r="31" spans="1:39" ht="15" customHeight="1" x14ac:dyDescent="0.15">
      <c r="A31" s="267"/>
      <c r="B31" s="281" t="e">
        <f>VLOOKUP(4,⑦計算!$B:$AT,2,0)</f>
        <v>#N/A</v>
      </c>
      <c r="C31" s="542" t="e">
        <f>VLOOKUP(4,⑦計算!$B:$AT,3,0)</f>
        <v>#N/A</v>
      </c>
      <c r="D31" s="542" t="str">
        <f>VLOOKUP(1,⑦計算!$B:$AT,2,0)</f>
        <v>001</v>
      </c>
      <c r="E31" s="542" t="str">
        <f>VLOOKUP(1,⑦計算!$B:$AT,2,0)</f>
        <v>001</v>
      </c>
      <c r="F31" s="542" t="str">
        <f>VLOOKUP(1,⑦計算!$B:$AT,2,0)</f>
        <v>001</v>
      </c>
      <c r="G31" s="542"/>
      <c r="H31" s="542"/>
      <c r="I31" s="542"/>
      <c r="J31" s="480" t="e">
        <f>VLOOKUP(4,⑦計算!$B:$AT,23,0)</f>
        <v>#N/A</v>
      </c>
      <c r="K31" s="480" t="str">
        <f>VLOOKUP(1,⑦計算!$B:$AT,2,0)</f>
        <v>001</v>
      </c>
      <c r="L31" s="480" t="str">
        <f>VLOOKUP(1,⑦計算!$B:$AT,2,0)</f>
        <v>001</v>
      </c>
      <c r="M31" s="480"/>
      <c r="N31" s="480"/>
      <c r="O31" s="480"/>
      <c r="P31" s="480" t="e">
        <f>VLOOKUP(4,⑦計算!$B:$AT,29,0)</f>
        <v>#N/A</v>
      </c>
      <c r="Q31" s="480" t="str">
        <f>VLOOKUP(1,⑦計算!$B:$AT,2,0)</f>
        <v>001</v>
      </c>
      <c r="R31" s="480" t="str">
        <f>VLOOKUP(1,⑦計算!$B:$AT,2,0)</f>
        <v>001</v>
      </c>
      <c r="S31" s="480"/>
      <c r="T31" s="480"/>
      <c r="U31" s="480"/>
      <c r="V31" s="480" t="e">
        <f>VLOOKUP(4,⑦計算!$B:$AT,38,0)</f>
        <v>#N/A</v>
      </c>
      <c r="W31" s="480" t="str">
        <f>VLOOKUP(1,⑦計算!$B:$AT,2,0)</f>
        <v>001</v>
      </c>
      <c r="X31" s="480" t="str">
        <f>VLOOKUP(1,⑦計算!$B:$AT,2,0)</f>
        <v>001</v>
      </c>
      <c r="Y31" s="480"/>
      <c r="Z31" s="480"/>
      <c r="AA31" s="480"/>
      <c r="AB31" s="480" t="e">
        <f>VLOOKUP(4,⑦計算!$B:$AT,42,0)</f>
        <v>#N/A</v>
      </c>
      <c r="AC31" s="480" t="str">
        <f>VLOOKUP(1,⑦計算!$B:$AT,2,0)</f>
        <v>001</v>
      </c>
      <c r="AD31" s="480" t="str">
        <f>VLOOKUP(1,⑦計算!$B:$AT,2,0)</f>
        <v>001</v>
      </c>
      <c r="AE31" s="480"/>
      <c r="AF31" s="480"/>
      <c r="AG31" s="481"/>
      <c r="AH31" s="267"/>
    </row>
    <row r="32" spans="1:39" ht="15" customHeight="1" x14ac:dyDescent="0.15">
      <c r="A32" s="267"/>
      <c r="B32" s="281" t="e">
        <f>VLOOKUP(5,⑦計算!$B:$AT,2,0)</f>
        <v>#N/A</v>
      </c>
      <c r="C32" s="542" t="e">
        <f>VLOOKUP(5,⑦計算!$B:$AT,3,0)</f>
        <v>#N/A</v>
      </c>
      <c r="D32" s="542" t="str">
        <f>VLOOKUP(1,⑦計算!$B:$AT,2,0)</f>
        <v>001</v>
      </c>
      <c r="E32" s="542" t="str">
        <f>VLOOKUP(1,⑦計算!$B:$AT,2,0)</f>
        <v>001</v>
      </c>
      <c r="F32" s="542" t="str">
        <f>VLOOKUP(1,⑦計算!$B:$AT,2,0)</f>
        <v>001</v>
      </c>
      <c r="G32" s="542"/>
      <c r="H32" s="542"/>
      <c r="I32" s="542"/>
      <c r="J32" s="480" t="e">
        <f>VLOOKUP(5,⑦計算!$B:$AT,23,0)</f>
        <v>#N/A</v>
      </c>
      <c r="K32" s="480" t="str">
        <f>VLOOKUP(1,⑦計算!$B:$AT,2,0)</f>
        <v>001</v>
      </c>
      <c r="L32" s="480" t="str">
        <f>VLOOKUP(1,⑦計算!$B:$AT,2,0)</f>
        <v>001</v>
      </c>
      <c r="M32" s="480"/>
      <c r="N32" s="480"/>
      <c r="O32" s="480"/>
      <c r="P32" s="480" t="e">
        <f>VLOOKUP(5,⑦計算!$B:$AT,29,0)</f>
        <v>#N/A</v>
      </c>
      <c r="Q32" s="480" t="str">
        <f>VLOOKUP(1,⑦計算!$B:$AT,2,0)</f>
        <v>001</v>
      </c>
      <c r="R32" s="480" t="str">
        <f>VLOOKUP(1,⑦計算!$B:$AT,2,0)</f>
        <v>001</v>
      </c>
      <c r="S32" s="480"/>
      <c r="T32" s="480"/>
      <c r="U32" s="480"/>
      <c r="V32" s="480" t="e">
        <f>VLOOKUP(5,⑦計算!$B:$AT,38,0)</f>
        <v>#N/A</v>
      </c>
      <c r="W32" s="480" t="str">
        <f>VLOOKUP(1,⑦計算!$B:$AT,2,0)</f>
        <v>001</v>
      </c>
      <c r="X32" s="480" t="str">
        <f>VLOOKUP(1,⑦計算!$B:$AT,2,0)</f>
        <v>001</v>
      </c>
      <c r="Y32" s="480"/>
      <c r="Z32" s="480"/>
      <c r="AA32" s="480"/>
      <c r="AB32" s="480" t="e">
        <f>VLOOKUP(5,⑦計算!$B:$AT,42,0)</f>
        <v>#N/A</v>
      </c>
      <c r="AC32" s="480" t="str">
        <f>VLOOKUP(1,⑦計算!$B:$AT,2,0)</f>
        <v>001</v>
      </c>
      <c r="AD32" s="480" t="str">
        <f>VLOOKUP(1,⑦計算!$B:$AT,2,0)</f>
        <v>001</v>
      </c>
      <c r="AE32" s="480"/>
      <c r="AF32" s="480"/>
      <c r="AG32" s="481"/>
      <c r="AH32" s="267"/>
    </row>
    <row r="33" spans="1:34" ht="15" customHeight="1" x14ac:dyDescent="0.15">
      <c r="A33" s="267"/>
      <c r="B33" s="281" t="e">
        <f>VLOOKUP(6,⑦計算!$B:$AT,2,0)</f>
        <v>#N/A</v>
      </c>
      <c r="C33" s="542" t="e">
        <f>VLOOKUP(6,⑦計算!$B:$AT,3,0)</f>
        <v>#N/A</v>
      </c>
      <c r="D33" s="542" t="str">
        <f>VLOOKUP(1,⑦計算!$B:$AT,2,0)</f>
        <v>001</v>
      </c>
      <c r="E33" s="542" t="str">
        <f>VLOOKUP(1,⑦計算!$B:$AT,2,0)</f>
        <v>001</v>
      </c>
      <c r="F33" s="542" t="str">
        <f>VLOOKUP(1,⑦計算!$B:$AT,2,0)</f>
        <v>001</v>
      </c>
      <c r="G33" s="542"/>
      <c r="H33" s="542"/>
      <c r="I33" s="542"/>
      <c r="J33" s="480" t="e">
        <f>VLOOKUP(6,⑦計算!$B:$AT,23,0)</f>
        <v>#N/A</v>
      </c>
      <c r="K33" s="480" t="str">
        <f>VLOOKUP(1,⑦計算!$B:$AT,2,0)</f>
        <v>001</v>
      </c>
      <c r="L33" s="480" t="str">
        <f>VLOOKUP(1,⑦計算!$B:$AT,2,0)</f>
        <v>001</v>
      </c>
      <c r="M33" s="480"/>
      <c r="N33" s="480"/>
      <c r="O33" s="480"/>
      <c r="P33" s="480" t="e">
        <f>VLOOKUP(6,⑦計算!$B:$AT,29,0)</f>
        <v>#N/A</v>
      </c>
      <c r="Q33" s="480" t="str">
        <f>VLOOKUP(1,⑦計算!$B:$AT,2,0)</f>
        <v>001</v>
      </c>
      <c r="R33" s="480" t="str">
        <f>VLOOKUP(1,⑦計算!$B:$AT,2,0)</f>
        <v>001</v>
      </c>
      <c r="S33" s="480"/>
      <c r="T33" s="480"/>
      <c r="U33" s="480"/>
      <c r="V33" s="480" t="e">
        <f>VLOOKUP(6,⑦計算!$B:$AT,38,0)</f>
        <v>#N/A</v>
      </c>
      <c r="W33" s="480" t="str">
        <f>VLOOKUP(1,⑦計算!$B:$AT,2,0)</f>
        <v>001</v>
      </c>
      <c r="X33" s="480" t="str">
        <f>VLOOKUP(1,⑦計算!$B:$AT,2,0)</f>
        <v>001</v>
      </c>
      <c r="Y33" s="480"/>
      <c r="Z33" s="480"/>
      <c r="AA33" s="480"/>
      <c r="AB33" s="480" t="e">
        <f>VLOOKUP(6,⑦計算!$B:$AT,42,0)</f>
        <v>#N/A</v>
      </c>
      <c r="AC33" s="480" t="str">
        <f>VLOOKUP(1,⑦計算!$B:$AT,2,0)</f>
        <v>001</v>
      </c>
      <c r="AD33" s="480" t="str">
        <f>VLOOKUP(1,⑦計算!$B:$AT,2,0)</f>
        <v>001</v>
      </c>
      <c r="AE33" s="480"/>
      <c r="AF33" s="480"/>
      <c r="AG33" s="481"/>
      <c r="AH33" s="267"/>
    </row>
    <row r="34" spans="1:34" ht="15" customHeight="1" x14ac:dyDescent="0.15">
      <c r="A34" s="267"/>
      <c r="B34" s="281" t="e">
        <f>VLOOKUP(7,⑦計算!$B:$AT,2,0)</f>
        <v>#N/A</v>
      </c>
      <c r="C34" s="542" t="e">
        <f>VLOOKUP(7,⑦計算!$B:$AT,3,0)</f>
        <v>#N/A</v>
      </c>
      <c r="D34" s="542" t="str">
        <f>VLOOKUP(1,⑦計算!$B:$AT,2,0)</f>
        <v>001</v>
      </c>
      <c r="E34" s="542" t="str">
        <f>VLOOKUP(1,⑦計算!$B:$AT,2,0)</f>
        <v>001</v>
      </c>
      <c r="F34" s="542" t="str">
        <f>VLOOKUP(1,⑦計算!$B:$AT,2,0)</f>
        <v>001</v>
      </c>
      <c r="G34" s="542"/>
      <c r="H34" s="542"/>
      <c r="I34" s="542"/>
      <c r="J34" s="480" t="e">
        <f>VLOOKUP(7,⑦計算!$B:$AT,23,0)</f>
        <v>#N/A</v>
      </c>
      <c r="K34" s="480" t="str">
        <f>VLOOKUP(1,⑦計算!$B:$AT,2,0)</f>
        <v>001</v>
      </c>
      <c r="L34" s="480" t="str">
        <f>VLOOKUP(1,⑦計算!$B:$AT,2,0)</f>
        <v>001</v>
      </c>
      <c r="M34" s="480"/>
      <c r="N34" s="480"/>
      <c r="O34" s="480"/>
      <c r="P34" s="480" t="e">
        <f>VLOOKUP(7,⑦計算!$B:$AT,29,0)</f>
        <v>#N/A</v>
      </c>
      <c r="Q34" s="480" t="str">
        <f>VLOOKUP(1,⑦計算!$B:$AT,2,0)</f>
        <v>001</v>
      </c>
      <c r="R34" s="480" t="str">
        <f>VLOOKUP(1,⑦計算!$B:$AT,2,0)</f>
        <v>001</v>
      </c>
      <c r="S34" s="480"/>
      <c r="T34" s="480"/>
      <c r="U34" s="480"/>
      <c r="V34" s="480" t="e">
        <f>VLOOKUP(7,⑦計算!$B:$AT,38,0)</f>
        <v>#N/A</v>
      </c>
      <c r="W34" s="480" t="str">
        <f>VLOOKUP(1,⑦計算!$B:$AT,2,0)</f>
        <v>001</v>
      </c>
      <c r="X34" s="480" t="str">
        <f>VLOOKUP(1,⑦計算!$B:$AT,2,0)</f>
        <v>001</v>
      </c>
      <c r="Y34" s="480"/>
      <c r="Z34" s="480"/>
      <c r="AA34" s="480"/>
      <c r="AB34" s="480" t="e">
        <f>VLOOKUP(7,⑦計算!$B:$AT,42,0)</f>
        <v>#N/A</v>
      </c>
      <c r="AC34" s="480" t="str">
        <f>VLOOKUP(1,⑦計算!$B:$AT,2,0)</f>
        <v>001</v>
      </c>
      <c r="AD34" s="480" t="str">
        <f>VLOOKUP(1,⑦計算!$B:$AT,2,0)</f>
        <v>001</v>
      </c>
      <c r="AE34" s="480"/>
      <c r="AF34" s="480"/>
      <c r="AG34" s="481"/>
      <c r="AH34" s="267"/>
    </row>
    <row r="35" spans="1:34" ht="15" customHeight="1" x14ac:dyDescent="0.15">
      <c r="A35" s="267"/>
      <c r="B35" s="281" t="e">
        <f>VLOOKUP(8,⑦計算!$B:$AT,2,0)</f>
        <v>#N/A</v>
      </c>
      <c r="C35" s="542" t="e">
        <f>VLOOKUP(8,⑦計算!$B:$AT,3,0)</f>
        <v>#N/A</v>
      </c>
      <c r="D35" s="542" t="str">
        <f>VLOOKUP(1,⑦計算!$B:$AT,2,0)</f>
        <v>001</v>
      </c>
      <c r="E35" s="542" t="str">
        <f>VLOOKUP(1,⑦計算!$B:$AT,2,0)</f>
        <v>001</v>
      </c>
      <c r="F35" s="542" t="str">
        <f>VLOOKUP(1,⑦計算!$B:$AT,2,0)</f>
        <v>001</v>
      </c>
      <c r="G35" s="542"/>
      <c r="H35" s="542"/>
      <c r="I35" s="542"/>
      <c r="J35" s="480" t="e">
        <f>VLOOKUP(8,⑦計算!$B:$AT,23,0)</f>
        <v>#N/A</v>
      </c>
      <c r="K35" s="480" t="str">
        <f>VLOOKUP(1,⑦計算!$B:$AT,2,0)</f>
        <v>001</v>
      </c>
      <c r="L35" s="480" t="str">
        <f>VLOOKUP(1,⑦計算!$B:$AT,2,0)</f>
        <v>001</v>
      </c>
      <c r="M35" s="480"/>
      <c r="N35" s="480"/>
      <c r="O35" s="480"/>
      <c r="P35" s="480" t="e">
        <f>VLOOKUP(8,⑦計算!$B:$AT,29,0)</f>
        <v>#N/A</v>
      </c>
      <c r="Q35" s="480" t="str">
        <f>VLOOKUP(1,⑦計算!$B:$AT,2,0)</f>
        <v>001</v>
      </c>
      <c r="R35" s="480" t="str">
        <f>VLOOKUP(1,⑦計算!$B:$AT,2,0)</f>
        <v>001</v>
      </c>
      <c r="S35" s="480"/>
      <c r="T35" s="480"/>
      <c r="U35" s="480"/>
      <c r="V35" s="480" t="e">
        <f>VLOOKUP(8,⑦計算!$B:$AT,38,0)</f>
        <v>#N/A</v>
      </c>
      <c r="W35" s="480" t="str">
        <f>VLOOKUP(1,⑦計算!$B:$AT,2,0)</f>
        <v>001</v>
      </c>
      <c r="X35" s="480" t="str">
        <f>VLOOKUP(1,⑦計算!$B:$AT,2,0)</f>
        <v>001</v>
      </c>
      <c r="Y35" s="480"/>
      <c r="Z35" s="480"/>
      <c r="AA35" s="480"/>
      <c r="AB35" s="480" t="e">
        <f>VLOOKUP(8,⑦計算!$B:$AT,42,0)</f>
        <v>#N/A</v>
      </c>
      <c r="AC35" s="480" t="str">
        <f>VLOOKUP(1,⑦計算!$B:$AT,2,0)</f>
        <v>001</v>
      </c>
      <c r="AD35" s="480" t="str">
        <f>VLOOKUP(1,⑦計算!$B:$AT,2,0)</f>
        <v>001</v>
      </c>
      <c r="AE35" s="480"/>
      <c r="AF35" s="480"/>
      <c r="AG35" s="481"/>
      <c r="AH35" s="267"/>
    </row>
    <row r="36" spans="1:34" ht="15" customHeight="1" x14ac:dyDescent="0.15">
      <c r="A36" s="267"/>
      <c r="B36" s="281" t="e">
        <f>VLOOKUP(9,⑦計算!$B:$AT,2,0)</f>
        <v>#N/A</v>
      </c>
      <c r="C36" s="542" t="e">
        <f>VLOOKUP(9,⑦計算!$B:$AT,3,0)</f>
        <v>#N/A</v>
      </c>
      <c r="D36" s="542" t="str">
        <f>VLOOKUP(1,⑦計算!$B:$AT,2,0)</f>
        <v>001</v>
      </c>
      <c r="E36" s="542" t="str">
        <f>VLOOKUP(1,⑦計算!$B:$AT,2,0)</f>
        <v>001</v>
      </c>
      <c r="F36" s="542" t="str">
        <f>VLOOKUP(1,⑦計算!$B:$AT,2,0)</f>
        <v>001</v>
      </c>
      <c r="G36" s="542"/>
      <c r="H36" s="542"/>
      <c r="I36" s="542"/>
      <c r="J36" s="480" t="e">
        <f>VLOOKUP(9,⑦計算!$B:$AT,23,0)</f>
        <v>#N/A</v>
      </c>
      <c r="K36" s="480" t="str">
        <f>VLOOKUP(1,⑦計算!$B:$AT,2,0)</f>
        <v>001</v>
      </c>
      <c r="L36" s="480" t="str">
        <f>VLOOKUP(1,⑦計算!$B:$AT,2,0)</f>
        <v>001</v>
      </c>
      <c r="M36" s="480"/>
      <c r="N36" s="480"/>
      <c r="O36" s="480"/>
      <c r="P36" s="480" t="e">
        <f>VLOOKUP(9,⑦計算!$B:$AT,29,0)</f>
        <v>#N/A</v>
      </c>
      <c r="Q36" s="480" t="str">
        <f>VLOOKUP(1,⑦計算!$B:$AT,2,0)</f>
        <v>001</v>
      </c>
      <c r="R36" s="480" t="str">
        <f>VLOOKUP(1,⑦計算!$B:$AT,2,0)</f>
        <v>001</v>
      </c>
      <c r="S36" s="480"/>
      <c r="T36" s="480"/>
      <c r="U36" s="480"/>
      <c r="V36" s="480" t="e">
        <f>VLOOKUP(9,⑦計算!$B:$AT,38,0)</f>
        <v>#N/A</v>
      </c>
      <c r="W36" s="480" t="str">
        <f>VLOOKUP(1,⑦計算!$B:$AT,2,0)</f>
        <v>001</v>
      </c>
      <c r="X36" s="480" t="str">
        <f>VLOOKUP(1,⑦計算!$B:$AT,2,0)</f>
        <v>001</v>
      </c>
      <c r="Y36" s="480"/>
      <c r="Z36" s="480"/>
      <c r="AA36" s="480"/>
      <c r="AB36" s="480" t="e">
        <f>VLOOKUP(9,⑦計算!$B:$AT,42,0)</f>
        <v>#N/A</v>
      </c>
      <c r="AC36" s="480" t="str">
        <f>VLOOKUP(1,⑦計算!$B:$AT,2,0)</f>
        <v>001</v>
      </c>
      <c r="AD36" s="480" t="str">
        <f>VLOOKUP(1,⑦計算!$B:$AT,2,0)</f>
        <v>001</v>
      </c>
      <c r="AE36" s="480"/>
      <c r="AF36" s="480"/>
      <c r="AG36" s="481"/>
      <c r="AH36" s="267"/>
    </row>
    <row r="37" spans="1:34" ht="15" customHeight="1" x14ac:dyDescent="0.15">
      <c r="A37" s="267"/>
      <c r="B37" s="282" t="e">
        <f>VLOOKUP(10,⑦計算!$B:$AT,2,0)</f>
        <v>#N/A</v>
      </c>
      <c r="C37" s="546" t="e">
        <f>VLOOKUP(10,⑦計算!$B:$AT,3,0)</f>
        <v>#N/A</v>
      </c>
      <c r="D37" s="546" t="str">
        <f>VLOOKUP(1,⑦計算!$B:$AT,2,0)</f>
        <v>001</v>
      </c>
      <c r="E37" s="546" t="str">
        <f>VLOOKUP(1,⑦計算!$B:$AT,2,0)</f>
        <v>001</v>
      </c>
      <c r="F37" s="546" t="str">
        <f>VLOOKUP(1,⑦計算!$B:$AT,2,0)</f>
        <v>001</v>
      </c>
      <c r="G37" s="546"/>
      <c r="H37" s="546"/>
      <c r="I37" s="546"/>
      <c r="J37" s="479" t="e">
        <f>VLOOKUP(10,⑦計算!$B:$AT,23,0)</f>
        <v>#N/A</v>
      </c>
      <c r="K37" s="479" t="str">
        <f>VLOOKUP(1,⑦計算!$B:$AT,2,0)</f>
        <v>001</v>
      </c>
      <c r="L37" s="479" t="str">
        <f>VLOOKUP(1,⑦計算!$B:$AT,2,0)</f>
        <v>001</v>
      </c>
      <c r="M37" s="479"/>
      <c r="N37" s="479"/>
      <c r="O37" s="479"/>
      <c r="P37" s="479" t="e">
        <f>VLOOKUP(10,⑦計算!$B:$AT,29,0)</f>
        <v>#N/A</v>
      </c>
      <c r="Q37" s="479" t="str">
        <f>VLOOKUP(1,⑦計算!$B:$AT,2,0)</f>
        <v>001</v>
      </c>
      <c r="R37" s="479" t="str">
        <f>VLOOKUP(1,⑦計算!$B:$AT,2,0)</f>
        <v>001</v>
      </c>
      <c r="S37" s="479"/>
      <c r="T37" s="479"/>
      <c r="U37" s="479"/>
      <c r="V37" s="479" t="e">
        <f>VLOOKUP(10,⑦計算!$B:$AT,38,0)</f>
        <v>#N/A</v>
      </c>
      <c r="W37" s="479" t="str">
        <f>VLOOKUP(1,⑦計算!$B:$AT,2,0)</f>
        <v>001</v>
      </c>
      <c r="X37" s="479" t="str">
        <f>VLOOKUP(1,⑦計算!$B:$AT,2,0)</f>
        <v>001</v>
      </c>
      <c r="Y37" s="479"/>
      <c r="Z37" s="479"/>
      <c r="AA37" s="479"/>
      <c r="AB37" s="479" t="e">
        <f>VLOOKUP(10,⑦計算!$B:$AT,42,0)</f>
        <v>#N/A</v>
      </c>
      <c r="AC37" s="479" t="str">
        <f>VLOOKUP(1,⑦計算!$B:$AT,2,0)</f>
        <v>001</v>
      </c>
      <c r="AD37" s="479" t="str">
        <f>VLOOKUP(1,⑦計算!$B:$AT,2,0)</f>
        <v>001</v>
      </c>
      <c r="AE37" s="479"/>
      <c r="AF37" s="479"/>
      <c r="AG37" s="484"/>
      <c r="AH37" s="267"/>
    </row>
    <row r="38" spans="1:34" ht="7.5" customHeight="1" x14ac:dyDescent="0.15">
      <c r="A38" s="267"/>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c r="AG38" s="267"/>
      <c r="AH38" s="267"/>
    </row>
    <row r="39" spans="1:34" ht="15" customHeight="1" x14ac:dyDescent="0.15">
      <c r="A39" s="267"/>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267"/>
      <c r="AG39" s="267"/>
      <c r="AH39" s="267"/>
    </row>
    <row r="40" spans="1:34" ht="15" customHeight="1" x14ac:dyDescent="0.15">
      <c r="A40" s="267"/>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67"/>
      <c r="AE40" s="267"/>
      <c r="AF40" s="267"/>
      <c r="AG40" s="267"/>
      <c r="AH40" s="267"/>
    </row>
    <row r="41" spans="1:34" ht="15" customHeight="1" x14ac:dyDescent="0.15">
      <c r="A41" s="267"/>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67"/>
    </row>
    <row r="42" spans="1:34" ht="15" customHeight="1" x14ac:dyDescent="0.15">
      <c r="A42" s="267"/>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row>
    <row r="43" spans="1:34" ht="15" customHeight="1" x14ac:dyDescent="0.15">
      <c r="A43" s="267"/>
      <c r="B43" s="267"/>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67"/>
      <c r="AE43" s="267"/>
      <c r="AF43" s="267"/>
      <c r="AG43" s="267"/>
      <c r="AH43" s="267"/>
    </row>
    <row r="44" spans="1:34" ht="15" customHeight="1" x14ac:dyDescent="0.15">
      <c r="A44" s="267"/>
      <c r="B44" s="267"/>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c r="AD44" s="267"/>
      <c r="AE44" s="267"/>
      <c r="AF44" s="267"/>
      <c r="AG44" s="267"/>
      <c r="AH44" s="267"/>
    </row>
    <row r="45" spans="1:34" ht="15" customHeight="1" x14ac:dyDescent="0.15">
      <c r="A45" s="267"/>
      <c r="B45" s="267"/>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67"/>
      <c r="AE45" s="267"/>
      <c r="AF45" s="267"/>
      <c r="AG45" s="267"/>
      <c r="AH45" s="267"/>
    </row>
    <row r="46" spans="1:34" ht="15" customHeight="1" x14ac:dyDescent="0.15">
      <c r="A46" s="267"/>
      <c r="B46" s="267"/>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67"/>
      <c r="AE46" s="267"/>
      <c r="AF46" s="267"/>
      <c r="AG46" s="267"/>
      <c r="AH46" s="267"/>
    </row>
    <row r="47" spans="1:34" ht="15" customHeight="1" x14ac:dyDescent="0.15">
      <c r="A47" s="267"/>
      <c r="B47" s="267"/>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67"/>
      <c r="AE47" s="267"/>
      <c r="AF47" s="267"/>
      <c r="AG47" s="267"/>
      <c r="AH47" s="267"/>
    </row>
    <row r="48" spans="1:34" ht="15" customHeight="1" x14ac:dyDescent="0.15">
      <c r="A48" s="267"/>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7"/>
    </row>
    <row r="49" spans="1:34" ht="15" customHeight="1" x14ac:dyDescent="0.15">
      <c r="A49" s="267"/>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row>
    <row r="50" spans="1:34" ht="7.5" customHeight="1" x14ac:dyDescent="0.15">
      <c r="A50" s="267"/>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row>
    <row r="51" spans="1:34" ht="15" customHeight="1" x14ac:dyDescent="0.15">
      <c r="B51" s="543" t="s">
        <v>805</v>
      </c>
      <c r="C51" s="543"/>
      <c r="D51" s="543"/>
      <c r="E51" s="543"/>
      <c r="F51" s="543"/>
      <c r="G51" s="543"/>
      <c r="H51" s="543"/>
      <c r="I51" s="543"/>
      <c r="J51" s="543"/>
      <c r="K51" s="543"/>
      <c r="L51" s="543"/>
      <c r="M51" s="543"/>
      <c r="N51" s="543"/>
      <c r="O51" s="543"/>
      <c r="P51" s="543"/>
      <c r="Q51" s="543"/>
      <c r="R51" s="543"/>
      <c r="S51" s="543"/>
      <c r="T51" s="543"/>
      <c r="U51" s="543"/>
      <c r="V51" s="543"/>
      <c r="W51" s="543"/>
      <c r="X51" s="543"/>
      <c r="Y51" s="543"/>
      <c r="Z51" s="543"/>
      <c r="AA51" s="543"/>
      <c r="AB51" s="543"/>
      <c r="AC51" s="543"/>
      <c r="AD51" s="543"/>
      <c r="AE51" s="543"/>
      <c r="AF51" s="543"/>
      <c r="AG51" s="543"/>
    </row>
    <row r="52" spans="1:34" ht="15" customHeight="1" x14ac:dyDescent="0.15">
      <c r="B52" s="543"/>
      <c r="C52" s="543"/>
      <c r="D52" s="543"/>
      <c r="E52" s="543"/>
      <c r="F52" s="543"/>
      <c r="G52" s="543"/>
      <c r="H52" s="543"/>
      <c r="I52" s="543"/>
      <c r="J52" s="543"/>
      <c r="K52" s="543"/>
      <c r="L52" s="543"/>
      <c r="M52" s="543"/>
      <c r="N52" s="543"/>
      <c r="O52" s="543"/>
      <c r="P52" s="543"/>
      <c r="Q52" s="543"/>
      <c r="R52" s="543"/>
      <c r="S52" s="543"/>
      <c r="T52" s="543"/>
      <c r="U52" s="543"/>
      <c r="V52" s="543"/>
      <c r="W52" s="543"/>
      <c r="X52" s="543"/>
      <c r="Y52" s="543"/>
      <c r="Z52" s="543"/>
      <c r="AA52" s="543"/>
      <c r="AB52" s="543"/>
      <c r="AC52" s="543"/>
      <c r="AD52" s="543"/>
      <c r="AE52" s="543"/>
      <c r="AF52" s="543"/>
      <c r="AG52" s="543"/>
    </row>
    <row r="53" spans="1:34" ht="15" customHeight="1" x14ac:dyDescent="0.15">
      <c r="B53" s="543"/>
      <c r="C53" s="543"/>
      <c r="D53" s="543"/>
      <c r="E53" s="543"/>
      <c r="F53" s="543"/>
      <c r="G53" s="543"/>
      <c r="H53" s="543"/>
      <c r="I53" s="543"/>
      <c r="J53" s="543"/>
      <c r="K53" s="543"/>
      <c r="L53" s="543"/>
      <c r="M53" s="543"/>
      <c r="N53" s="543"/>
      <c r="O53" s="543"/>
      <c r="P53" s="543"/>
      <c r="Q53" s="543"/>
      <c r="R53" s="543"/>
      <c r="S53" s="543"/>
      <c r="T53" s="543"/>
      <c r="U53" s="543"/>
      <c r="V53" s="543"/>
      <c r="W53" s="543"/>
      <c r="X53" s="543"/>
      <c r="Y53" s="543"/>
      <c r="Z53" s="543"/>
      <c r="AA53" s="543"/>
      <c r="AB53" s="543"/>
      <c r="AC53" s="543"/>
      <c r="AD53" s="543"/>
      <c r="AE53" s="543"/>
      <c r="AF53" s="543"/>
      <c r="AG53" s="543"/>
    </row>
    <row r="54" spans="1:34" ht="15" customHeight="1" x14ac:dyDescent="0.15">
      <c r="B54" s="543"/>
      <c r="C54" s="543"/>
      <c r="D54" s="543"/>
      <c r="E54" s="543"/>
      <c r="F54" s="543"/>
      <c r="G54" s="543"/>
      <c r="H54" s="543"/>
      <c r="I54" s="543"/>
      <c r="J54" s="543"/>
      <c r="K54" s="543"/>
      <c r="L54" s="543"/>
      <c r="M54" s="543"/>
      <c r="N54" s="543"/>
      <c r="O54" s="543"/>
      <c r="P54" s="543"/>
      <c r="Q54" s="543"/>
      <c r="R54" s="543"/>
      <c r="S54" s="543"/>
      <c r="T54" s="543"/>
      <c r="U54" s="543"/>
      <c r="V54" s="543"/>
      <c r="W54" s="543"/>
      <c r="X54" s="543"/>
      <c r="Y54" s="543"/>
      <c r="Z54" s="543"/>
      <c r="AA54" s="543"/>
      <c r="AB54" s="543"/>
      <c r="AC54" s="543"/>
      <c r="AD54" s="543"/>
      <c r="AE54" s="543"/>
      <c r="AF54" s="543"/>
      <c r="AG54" s="543"/>
    </row>
    <row r="55" spans="1:34" ht="15" customHeight="1" x14ac:dyDescent="0.15">
      <c r="B55" s="543"/>
      <c r="C55" s="543"/>
      <c r="D55" s="543"/>
      <c r="E55" s="543"/>
      <c r="F55" s="543"/>
      <c r="G55" s="543"/>
      <c r="H55" s="543"/>
      <c r="I55" s="543"/>
      <c r="J55" s="543"/>
      <c r="K55" s="543"/>
      <c r="L55" s="543"/>
      <c r="M55" s="543"/>
      <c r="N55" s="543"/>
      <c r="O55" s="543"/>
      <c r="P55" s="543"/>
      <c r="Q55" s="543"/>
      <c r="R55" s="543"/>
      <c r="S55" s="543"/>
      <c r="T55" s="543"/>
      <c r="U55" s="543"/>
      <c r="V55" s="543"/>
      <c r="W55" s="543"/>
      <c r="X55" s="543"/>
      <c r="Y55" s="543"/>
      <c r="Z55" s="543"/>
      <c r="AA55" s="543"/>
      <c r="AB55" s="543"/>
      <c r="AC55" s="543"/>
      <c r="AD55" s="543"/>
      <c r="AE55" s="543"/>
      <c r="AF55" s="543"/>
      <c r="AG55" s="543"/>
    </row>
  </sheetData>
  <sheetProtection sheet="1"/>
  <mergeCells count="104">
    <mergeCell ref="J29:O29"/>
    <mergeCell ref="J30:O30"/>
    <mergeCell ref="J31:O31"/>
    <mergeCell ref="J28:O28"/>
    <mergeCell ref="C28:I28"/>
    <mergeCell ref="C29:I29"/>
    <mergeCell ref="C34:I34"/>
    <mergeCell ref="C27:I27"/>
    <mergeCell ref="J27:O27"/>
    <mergeCell ref="B51:AG55"/>
    <mergeCell ref="O9:T9"/>
    <mergeCell ref="V17:AA17"/>
    <mergeCell ref="P28:U28"/>
    <mergeCell ref="P29:U29"/>
    <mergeCell ref="P17:U17"/>
    <mergeCell ref="B25:AG25"/>
    <mergeCell ref="P30:U30"/>
    <mergeCell ref="P31:U31"/>
    <mergeCell ref="C32:I32"/>
    <mergeCell ref="C33:I33"/>
    <mergeCell ref="P32:U32"/>
    <mergeCell ref="P33:U33"/>
    <mergeCell ref="C37:I37"/>
    <mergeCell ref="J37:O37"/>
    <mergeCell ref="P37:U37"/>
    <mergeCell ref="P34:U34"/>
    <mergeCell ref="P35:U35"/>
    <mergeCell ref="P36:U36"/>
    <mergeCell ref="J36:O36"/>
    <mergeCell ref="AB31:AG31"/>
    <mergeCell ref="AB32:AG32"/>
    <mergeCell ref="AB33:AG33"/>
    <mergeCell ref="V28:AA28"/>
    <mergeCell ref="AB34:AG34"/>
    <mergeCell ref="AB35:AG35"/>
    <mergeCell ref="AB36:AG36"/>
    <mergeCell ref="AB30:AG30"/>
    <mergeCell ref="C30:I30"/>
    <mergeCell ref="C31:I31"/>
    <mergeCell ref="C36:I36"/>
    <mergeCell ref="J32:O32"/>
    <mergeCell ref="J33:O33"/>
    <mergeCell ref="J34:O34"/>
    <mergeCell ref="J35:O35"/>
    <mergeCell ref="C35:I35"/>
    <mergeCell ref="AB27:AG27"/>
    <mergeCell ref="AB18:AG18"/>
    <mergeCell ref="P19:U19"/>
    <mergeCell ref="V19:AA19"/>
    <mergeCell ref="AB19:AG19"/>
    <mergeCell ref="B23:P23"/>
    <mergeCell ref="B21:AG21"/>
    <mergeCell ref="B22:I22"/>
    <mergeCell ref="J22:O22"/>
    <mergeCell ref="V18:AA18"/>
    <mergeCell ref="P27:U27"/>
    <mergeCell ref="V27:AA27"/>
    <mergeCell ref="B3:AG3"/>
    <mergeCell ref="J19:O19"/>
    <mergeCell ref="J20:O20"/>
    <mergeCell ref="P20:U20"/>
    <mergeCell ref="V20:AA20"/>
    <mergeCell ref="J17:O17"/>
    <mergeCell ref="J18:O18"/>
    <mergeCell ref="V16:AA16"/>
    <mergeCell ref="B9:N9"/>
    <mergeCell ref="J14:O16"/>
    <mergeCell ref="P15:U16"/>
    <mergeCell ref="AB14:AG16"/>
    <mergeCell ref="B14:I16"/>
    <mergeCell ref="B11:AG11"/>
    <mergeCell ref="B4:AG4"/>
    <mergeCell ref="C6:AG6"/>
    <mergeCell ref="C5:N5"/>
    <mergeCell ref="O5:AG5"/>
    <mergeCell ref="O10:T10"/>
    <mergeCell ref="U8:AG8"/>
    <mergeCell ref="O8:T8"/>
    <mergeCell ref="B8:N8"/>
    <mergeCell ref="B10:N10"/>
    <mergeCell ref="B1:C1"/>
    <mergeCell ref="D1:S1"/>
    <mergeCell ref="U10:AG10"/>
    <mergeCell ref="V37:AA37"/>
    <mergeCell ref="AB29:AG29"/>
    <mergeCell ref="AB28:AG28"/>
    <mergeCell ref="V29:AA29"/>
    <mergeCell ref="V30:AA30"/>
    <mergeCell ref="V31:AA31"/>
    <mergeCell ref="V32:AA32"/>
    <mergeCell ref="V33:AA33"/>
    <mergeCell ref="V34:AA34"/>
    <mergeCell ref="V35:AA35"/>
    <mergeCell ref="V36:AA36"/>
    <mergeCell ref="AB37:AG37"/>
    <mergeCell ref="U9:AG9"/>
    <mergeCell ref="T1:AG1"/>
    <mergeCell ref="AB20:AG20"/>
    <mergeCell ref="B17:I17"/>
    <mergeCell ref="B18:I18"/>
    <mergeCell ref="B19:I19"/>
    <mergeCell ref="B20:I20"/>
    <mergeCell ref="AB17:AG17"/>
    <mergeCell ref="P18:U18"/>
  </mergeCells>
  <phoneticPr fontId="3"/>
  <printOptions horizontalCentered="1"/>
  <pageMargins left="0.78740157480314965" right="0.78740157480314965" top="0.78740157480314965" bottom="0.59055118110236227"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M92"/>
  <sheetViews>
    <sheetView workbookViewId="0"/>
  </sheetViews>
  <sheetFormatPr defaultRowHeight="13.5" x14ac:dyDescent="0.15"/>
  <cols>
    <col min="1" max="2" width="2.625" style="19" customWidth="1"/>
    <col min="3" max="4" width="9" style="19"/>
    <col min="5" max="6" width="7.625" style="19" customWidth="1"/>
    <col min="7" max="8" width="9" style="19"/>
    <col min="9" max="10" width="7.625" style="19" customWidth="1"/>
    <col min="11" max="12" width="9" style="19"/>
    <col min="13" max="13" width="2.625" style="19" customWidth="1"/>
    <col min="14" max="256" width="9" style="19"/>
    <col min="257" max="258" width="2.625" style="19" customWidth="1"/>
    <col min="259" max="260" width="9" style="19"/>
    <col min="261" max="262" width="7.625" style="19" customWidth="1"/>
    <col min="263" max="264" width="9" style="19"/>
    <col min="265" max="266" width="7.625" style="19" customWidth="1"/>
    <col min="267" max="268" width="9" style="19"/>
    <col min="269" max="269" width="2.625" style="19" customWidth="1"/>
    <col min="270" max="512" width="9" style="19"/>
    <col min="513" max="514" width="2.625" style="19" customWidth="1"/>
    <col min="515" max="516" width="9" style="19"/>
    <col min="517" max="518" width="7.625" style="19" customWidth="1"/>
    <col min="519" max="520" width="9" style="19"/>
    <col min="521" max="522" width="7.625" style="19" customWidth="1"/>
    <col min="523" max="524" width="9" style="19"/>
    <col min="525" max="525" width="2.625" style="19" customWidth="1"/>
    <col min="526" max="768" width="9" style="19"/>
    <col min="769" max="770" width="2.625" style="19" customWidth="1"/>
    <col min="771" max="772" width="9" style="19"/>
    <col min="773" max="774" width="7.625" style="19" customWidth="1"/>
    <col min="775" max="776" width="9" style="19"/>
    <col min="777" max="778" width="7.625" style="19" customWidth="1"/>
    <col min="779" max="780" width="9" style="19"/>
    <col min="781" max="781" width="2.625" style="19" customWidth="1"/>
    <col min="782" max="1024" width="9" style="19"/>
    <col min="1025" max="1026" width="2.625" style="19" customWidth="1"/>
    <col min="1027" max="1028" width="9" style="19"/>
    <col min="1029" max="1030" width="7.625" style="19" customWidth="1"/>
    <col min="1031" max="1032" width="9" style="19"/>
    <col min="1033" max="1034" width="7.625" style="19" customWidth="1"/>
    <col min="1035" max="1036" width="9" style="19"/>
    <col min="1037" max="1037" width="2.625" style="19" customWidth="1"/>
    <col min="1038" max="1280" width="9" style="19"/>
    <col min="1281" max="1282" width="2.625" style="19" customWidth="1"/>
    <col min="1283" max="1284" width="9" style="19"/>
    <col min="1285" max="1286" width="7.625" style="19" customWidth="1"/>
    <col min="1287" max="1288" width="9" style="19"/>
    <col min="1289" max="1290" width="7.625" style="19" customWidth="1"/>
    <col min="1291" max="1292" width="9" style="19"/>
    <col min="1293" max="1293" width="2.625" style="19" customWidth="1"/>
    <col min="1294" max="1536" width="9" style="19"/>
    <col min="1537" max="1538" width="2.625" style="19" customWidth="1"/>
    <col min="1539" max="1540" width="9" style="19"/>
    <col min="1541" max="1542" width="7.625" style="19" customWidth="1"/>
    <col min="1543" max="1544" width="9" style="19"/>
    <col min="1545" max="1546" width="7.625" style="19" customWidth="1"/>
    <col min="1547" max="1548" width="9" style="19"/>
    <col min="1549" max="1549" width="2.625" style="19" customWidth="1"/>
    <col min="1550" max="1792" width="9" style="19"/>
    <col min="1793" max="1794" width="2.625" style="19" customWidth="1"/>
    <col min="1795" max="1796" width="9" style="19"/>
    <col min="1797" max="1798" width="7.625" style="19" customWidth="1"/>
    <col min="1799" max="1800" width="9" style="19"/>
    <col min="1801" max="1802" width="7.625" style="19" customWidth="1"/>
    <col min="1803" max="1804" width="9" style="19"/>
    <col min="1805" max="1805" width="2.625" style="19" customWidth="1"/>
    <col min="1806" max="2048" width="9" style="19"/>
    <col min="2049" max="2050" width="2.625" style="19" customWidth="1"/>
    <col min="2051" max="2052" width="9" style="19"/>
    <col min="2053" max="2054" width="7.625" style="19" customWidth="1"/>
    <col min="2055" max="2056" width="9" style="19"/>
    <col min="2057" max="2058" width="7.625" style="19" customWidth="1"/>
    <col min="2059" max="2060" width="9" style="19"/>
    <col min="2061" max="2061" width="2.625" style="19" customWidth="1"/>
    <col min="2062" max="2304" width="9" style="19"/>
    <col min="2305" max="2306" width="2.625" style="19" customWidth="1"/>
    <col min="2307" max="2308" width="9" style="19"/>
    <col min="2309" max="2310" width="7.625" style="19" customWidth="1"/>
    <col min="2311" max="2312" width="9" style="19"/>
    <col min="2313" max="2314" width="7.625" style="19" customWidth="1"/>
    <col min="2315" max="2316" width="9" style="19"/>
    <col min="2317" max="2317" width="2.625" style="19" customWidth="1"/>
    <col min="2318" max="2560" width="9" style="19"/>
    <col min="2561" max="2562" width="2.625" style="19" customWidth="1"/>
    <col min="2563" max="2564" width="9" style="19"/>
    <col min="2565" max="2566" width="7.625" style="19" customWidth="1"/>
    <col min="2567" max="2568" width="9" style="19"/>
    <col min="2569" max="2570" width="7.625" style="19" customWidth="1"/>
    <col min="2571" max="2572" width="9" style="19"/>
    <col min="2573" max="2573" width="2.625" style="19" customWidth="1"/>
    <col min="2574" max="2816" width="9" style="19"/>
    <col min="2817" max="2818" width="2.625" style="19" customWidth="1"/>
    <col min="2819" max="2820" width="9" style="19"/>
    <col min="2821" max="2822" width="7.625" style="19" customWidth="1"/>
    <col min="2823" max="2824" width="9" style="19"/>
    <col min="2825" max="2826" width="7.625" style="19" customWidth="1"/>
    <col min="2827" max="2828" width="9" style="19"/>
    <col min="2829" max="2829" width="2.625" style="19" customWidth="1"/>
    <col min="2830" max="3072" width="9" style="19"/>
    <col min="3073" max="3074" width="2.625" style="19" customWidth="1"/>
    <col min="3075" max="3076" width="9" style="19"/>
    <col min="3077" max="3078" width="7.625" style="19" customWidth="1"/>
    <col min="3079" max="3080" width="9" style="19"/>
    <col min="3081" max="3082" width="7.625" style="19" customWidth="1"/>
    <col min="3083" max="3084" width="9" style="19"/>
    <col min="3085" max="3085" width="2.625" style="19" customWidth="1"/>
    <col min="3086" max="3328" width="9" style="19"/>
    <col min="3329" max="3330" width="2.625" style="19" customWidth="1"/>
    <col min="3331" max="3332" width="9" style="19"/>
    <col min="3333" max="3334" width="7.625" style="19" customWidth="1"/>
    <col min="3335" max="3336" width="9" style="19"/>
    <col min="3337" max="3338" width="7.625" style="19" customWidth="1"/>
    <col min="3339" max="3340" width="9" style="19"/>
    <col min="3341" max="3341" width="2.625" style="19" customWidth="1"/>
    <col min="3342" max="3584" width="9" style="19"/>
    <col min="3585" max="3586" width="2.625" style="19" customWidth="1"/>
    <col min="3587" max="3588" width="9" style="19"/>
    <col min="3589" max="3590" width="7.625" style="19" customWidth="1"/>
    <col min="3591" max="3592" width="9" style="19"/>
    <col min="3593" max="3594" width="7.625" style="19" customWidth="1"/>
    <col min="3595" max="3596" width="9" style="19"/>
    <col min="3597" max="3597" width="2.625" style="19" customWidth="1"/>
    <col min="3598" max="3840" width="9" style="19"/>
    <col min="3841" max="3842" width="2.625" style="19" customWidth="1"/>
    <col min="3843" max="3844" width="9" style="19"/>
    <col min="3845" max="3846" width="7.625" style="19" customWidth="1"/>
    <col min="3847" max="3848" width="9" style="19"/>
    <col min="3849" max="3850" width="7.625" style="19" customWidth="1"/>
    <col min="3851" max="3852" width="9" style="19"/>
    <col min="3853" max="3853" width="2.625" style="19" customWidth="1"/>
    <col min="3854" max="4096" width="9" style="19"/>
    <col min="4097" max="4098" width="2.625" style="19" customWidth="1"/>
    <col min="4099" max="4100" width="9" style="19"/>
    <col min="4101" max="4102" width="7.625" style="19" customWidth="1"/>
    <col min="4103" max="4104" width="9" style="19"/>
    <col min="4105" max="4106" width="7.625" style="19" customWidth="1"/>
    <col min="4107" max="4108" width="9" style="19"/>
    <col min="4109" max="4109" width="2.625" style="19" customWidth="1"/>
    <col min="4110" max="4352" width="9" style="19"/>
    <col min="4353" max="4354" width="2.625" style="19" customWidth="1"/>
    <col min="4355" max="4356" width="9" style="19"/>
    <col min="4357" max="4358" width="7.625" style="19" customWidth="1"/>
    <col min="4359" max="4360" width="9" style="19"/>
    <col min="4361" max="4362" width="7.625" style="19" customWidth="1"/>
    <col min="4363" max="4364" width="9" style="19"/>
    <col min="4365" max="4365" width="2.625" style="19" customWidth="1"/>
    <col min="4366" max="4608" width="9" style="19"/>
    <col min="4609" max="4610" width="2.625" style="19" customWidth="1"/>
    <col min="4611" max="4612" width="9" style="19"/>
    <col min="4613" max="4614" width="7.625" style="19" customWidth="1"/>
    <col min="4615" max="4616" width="9" style="19"/>
    <col min="4617" max="4618" width="7.625" style="19" customWidth="1"/>
    <col min="4619" max="4620" width="9" style="19"/>
    <col min="4621" max="4621" width="2.625" style="19" customWidth="1"/>
    <col min="4622" max="4864" width="9" style="19"/>
    <col min="4865" max="4866" width="2.625" style="19" customWidth="1"/>
    <col min="4867" max="4868" width="9" style="19"/>
    <col min="4869" max="4870" width="7.625" style="19" customWidth="1"/>
    <col min="4871" max="4872" width="9" style="19"/>
    <col min="4873" max="4874" width="7.625" style="19" customWidth="1"/>
    <col min="4875" max="4876" width="9" style="19"/>
    <col min="4877" max="4877" width="2.625" style="19" customWidth="1"/>
    <col min="4878" max="5120" width="9" style="19"/>
    <col min="5121" max="5122" width="2.625" style="19" customWidth="1"/>
    <col min="5123" max="5124" width="9" style="19"/>
    <col min="5125" max="5126" width="7.625" style="19" customWidth="1"/>
    <col min="5127" max="5128" width="9" style="19"/>
    <col min="5129" max="5130" width="7.625" style="19" customWidth="1"/>
    <col min="5131" max="5132" width="9" style="19"/>
    <col min="5133" max="5133" width="2.625" style="19" customWidth="1"/>
    <col min="5134" max="5376" width="9" style="19"/>
    <col min="5377" max="5378" width="2.625" style="19" customWidth="1"/>
    <col min="5379" max="5380" width="9" style="19"/>
    <col min="5381" max="5382" width="7.625" style="19" customWidth="1"/>
    <col min="5383" max="5384" width="9" style="19"/>
    <col min="5385" max="5386" width="7.625" style="19" customWidth="1"/>
    <col min="5387" max="5388" width="9" style="19"/>
    <col min="5389" max="5389" width="2.625" style="19" customWidth="1"/>
    <col min="5390" max="5632" width="9" style="19"/>
    <col min="5633" max="5634" width="2.625" style="19" customWidth="1"/>
    <col min="5635" max="5636" width="9" style="19"/>
    <col min="5637" max="5638" width="7.625" style="19" customWidth="1"/>
    <col min="5639" max="5640" width="9" style="19"/>
    <col min="5641" max="5642" width="7.625" style="19" customWidth="1"/>
    <col min="5643" max="5644" width="9" style="19"/>
    <col min="5645" max="5645" width="2.625" style="19" customWidth="1"/>
    <col min="5646" max="5888" width="9" style="19"/>
    <col min="5889" max="5890" width="2.625" style="19" customWidth="1"/>
    <col min="5891" max="5892" width="9" style="19"/>
    <col min="5893" max="5894" width="7.625" style="19" customWidth="1"/>
    <col min="5895" max="5896" width="9" style="19"/>
    <col min="5897" max="5898" width="7.625" style="19" customWidth="1"/>
    <col min="5899" max="5900" width="9" style="19"/>
    <col min="5901" max="5901" width="2.625" style="19" customWidth="1"/>
    <col min="5902" max="6144" width="9" style="19"/>
    <col min="6145" max="6146" width="2.625" style="19" customWidth="1"/>
    <col min="6147" max="6148" width="9" style="19"/>
    <col min="6149" max="6150" width="7.625" style="19" customWidth="1"/>
    <col min="6151" max="6152" width="9" style="19"/>
    <col min="6153" max="6154" width="7.625" style="19" customWidth="1"/>
    <col min="6155" max="6156" width="9" style="19"/>
    <col min="6157" max="6157" width="2.625" style="19" customWidth="1"/>
    <col min="6158" max="6400" width="9" style="19"/>
    <col min="6401" max="6402" width="2.625" style="19" customWidth="1"/>
    <col min="6403" max="6404" width="9" style="19"/>
    <col min="6405" max="6406" width="7.625" style="19" customWidth="1"/>
    <col min="6407" max="6408" width="9" style="19"/>
    <col min="6409" max="6410" width="7.625" style="19" customWidth="1"/>
    <col min="6411" max="6412" width="9" style="19"/>
    <col min="6413" max="6413" width="2.625" style="19" customWidth="1"/>
    <col min="6414" max="6656" width="9" style="19"/>
    <col min="6657" max="6658" width="2.625" style="19" customWidth="1"/>
    <col min="6659" max="6660" width="9" style="19"/>
    <col min="6661" max="6662" width="7.625" style="19" customWidth="1"/>
    <col min="6663" max="6664" width="9" style="19"/>
    <col min="6665" max="6666" width="7.625" style="19" customWidth="1"/>
    <col min="6667" max="6668" width="9" style="19"/>
    <col min="6669" max="6669" width="2.625" style="19" customWidth="1"/>
    <col min="6670" max="6912" width="9" style="19"/>
    <col min="6913" max="6914" width="2.625" style="19" customWidth="1"/>
    <col min="6915" max="6916" width="9" style="19"/>
    <col min="6917" max="6918" width="7.625" style="19" customWidth="1"/>
    <col min="6919" max="6920" width="9" style="19"/>
    <col min="6921" max="6922" width="7.625" style="19" customWidth="1"/>
    <col min="6923" max="6924" width="9" style="19"/>
    <col min="6925" max="6925" width="2.625" style="19" customWidth="1"/>
    <col min="6926" max="7168" width="9" style="19"/>
    <col min="7169" max="7170" width="2.625" style="19" customWidth="1"/>
    <col min="7171" max="7172" width="9" style="19"/>
    <col min="7173" max="7174" width="7.625" style="19" customWidth="1"/>
    <col min="7175" max="7176" width="9" style="19"/>
    <col min="7177" max="7178" width="7.625" style="19" customWidth="1"/>
    <col min="7179" max="7180" width="9" style="19"/>
    <col min="7181" max="7181" width="2.625" style="19" customWidth="1"/>
    <col min="7182" max="7424" width="9" style="19"/>
    <col min="7425" max="7426" width="2.625" style="19" customWidth="1"/>
    <col min="7427" max="7428" width="9" style="19"/>
    <col min="7429" max="7430" width="7.625" style="19" customWidth="1"/>
    <col min="7431" max="7432" width="9" style="19"/>
    <col min="7433" max="7434" width="7.625" style="19" customWidth="1"/>
    <col min="7435" max="7436" width="9" style="19"/>
    <col min="7437" max="7437" width="2.625" style="19" customWidth="1"/>
    <col min="7438" max="7680" width="9" style="19"/>
    <col min="7681" max="7682" width="2.625" style="19" customWidth="1"/>
    <col min="7683" max="7684" width="9" style="19"/>
    <col min="7685" max="7686" width="7.625" style="19" customWidth="1"/>
    <col min="7687" max="7688" width="9" style="19"/>
    <col min="7689" max="7690" width="7.625" style="19" customWidth="1"/>
    <col min="7691" max="7692" width="9" style="19"/>
    <col min="7693" max="7693" width="2.625" style="19" customWidth="1"/>
    <col min="7694" max="7936" width="9" style="19"/>
    <col min="7937" max="7938" width="2.625" style="19" customWidth="1"/>
    <col min="7939" max="7940" width="9" style="19"/>
    <col min="7941" max="7942" width="7.625" style="19" customWidth="1"/>
    <col min="7943" max="7944" width="9" style="19"/>
    <col min="7945" max="7946" width="7.625" style="19" customWidth="1"/>
    <col min="7947" max="7948" width="9" style="19"/>
    <col min="7949" max="7949" width="2.625" style="19" customWidth="1"/>
    <col min="7950" max="8192" width="9" style="19"/>
    <col min="8193" max="8194" width="2.625" style="19" customWidth="1"/>
    <col min="8195" max="8196" width="9" style="19"/>
    <col min="8197" max="8198" width="7.625" style="19" customWidth="1"/>
    <col min="8199" max="8200" width="9" style="19"/>
    <col min="8201" max="8202" width="7.625" style="19" customWidth="1"/>
    <col min="8203" max="8204" width="9" style="19"/>
    <col min="8205" max="8205" width="2.625" style="19" customWidth="1"/>
    <col min="8206" max="8448" width="9" style="19"/>
    <col min="8449" max="8450" width="2.625" style="19" customWidth="1"/>
    <col min="8451" max="8452" width="9" style="19"/>
    <col min="8453" max="8454" width="7.625" style="19" customWidth="1"/>
    <col min="8455" max="8456" width="9" style="19"/>
    <col min="8457" max="8458" width="7.625" style="19" customWidth="1"/>
    <col min="8459" max="8460" width="9" style="19"/>
    <col min="8461" max="8461" width="2.625" style="19" customWidth="1"/>
    <col min="8462" max="8704" width="9" style="19"/>
    <col min="8705" max="8706" width="2.625" style="19" customWidth="1"/>
    <col min="8707" max="8708" width="9" style="19"/>
    <col min="8709" max="8710" width="7.625" style="19" customWidth="1"/>
    <col min="8711" max="8712" width="9" style="19"/>
    <col min="8713" max="8714" width="7.625" style="19" customWidth="1"/>
    <col min="8715" max="8716" width="9" style="19"/>
    <col min="8717" max="8717" width="2.625" style="19" customWidth="1"/>
    <col min="8718" max="8960" width="9" style="19"/>
    <col min="8961" max="8962" width="2.625" style="19" customWidth="1"/>
    <col min="8963" max="8964" width="9" style="19"/>
    <col min="8965" max="8966" width="7.625" style="19" customWidth="1"/>
    <col min="8967" max="8968" width="9" style="19"/>
    <col min="8969" max="8970" width="7.625" style="19" customWidth="1"/>
    <col min="8971" max="8972" width="9" style="19"/>
    <col min="8973" max="8973" width="2.625" style="19" customWidth="1"/>
    <col min="8974" max="9216" width="9" style="19"/>
    <col min="9217" max="9218" width="2.625" style="19" customWidth="1"/>
    <col min="9219" max="9220" width="9" style="19"/>
    <col min="9221" max="9222" width="7.625" style="19" customWidth="1"/>
    <col min="9223" max="9224" width="9" style="19"/>
    <col min="9225" max="9226" width="7.625" style="19" customWidth="1"/>
    <col min="9227" max="9228" width="9" style="19"/>
    <col min="9229" max="9229" width="2.625" style="19" customWidth="1"/>
    <col min="9230" max="9472" width="9" style="19"/>
    <col min="9473" max="9474" width="2.625" style="19" customWidth="1"/>
    <col min="9475" max="9476" width="9" style="19"/>
    <col min="9477" max="9478" width="7.625" style="19" customWidth="1"/>
    <col min="9479" max="9480" width="9" style="19"/>
    <col min="9481" max="9482" width="7.625" style="19" customWidth="1"/>
    <col min="9483" max="9484" width="9" style="19"/>
    <col min="9485" max="9485" width="2.625" style="19" customWidth="1"/>
    <col min="9486" max="9728" width="9" style="19"/>
    <col min="9729" max="9730" width="2.625" style="19" customWidth="1"/>
    <col min="9731" max="9732" width="9" style="19"/>
    <col min="9733" max="9734" width="7.625" style="19" customWidth="1"/>
    <col min="9735" max="9736" width="9" style="19"/>
    <col min="9737" max="9738" width="7.625" style="19" customWidth="1"/>
    <col min="9739" max="9740" width="9" style="19"/>
    <col min="9741" max="9741" width="2.625" style="19" customWidth="1"/>
    <col min="9742" max="9984" width="9" style="19"/>
    <col min="9985" max="9986" width="2.625" style="19" customWidth="1"/>
    <col min="9987" max="9988" width="9" style="19"/>
    <col min="9989" max="9990" width="7.625" style="19" customWidth="1"/>
    <col min="9991" max="9992" width="9" style="19"/>
    <col min="9993" max="9994" width="7.625" style="19" customWidth="1"/>
    <col min="9995" max="9996" width="9" style="19"/>
    <col min="9997" max="9997" width="2.625" style="19" customWidth="1"/>
    <col min="9998" max="10240" width="9" style="19"/>
    <col min="10241" max="10242" width="2.625" style="19" customWidth="1"/>
    <col min="10243" max="10244" width="9" style="19"/>
    <col min="10245" max="10246" width="7.625" style="19" customWidth="1"/>
    <col min="10247" max="10248" width="9" style="19"/>
    <col min="10249" max="10250" width="7.625" style="19" customWidth="1"/>
    <col min="10251" max="10252" width="9" style="19"/>
    <col min="10253" max="10253" width="2.625" style="19" customWidth="1"/>
    <col min="10254" max="10496" width="9" style="19"/>
    <col min="10497" max="10498" width="2.625" style="19" customWidth="1"/>
    <col min="10499" max="10500" width="9" style="19"/>
    <col min="10501" max="10502" width="7.625" style="19" customWidth="1"/>
    <col min="10503" max="10504" width="9" style="19"/>
    <col min="10505" max="10506" width="7.625" style="19" customWidth="1"/>
    <col min="10507" max="10508" width="9" style="19"/>
    <col min="10509" max="10509" width="2.625" style="19" customWidth="1"/>
    <col min="10510" max="10752" width="9" style="19"/>
    <col min="10753" max="10754" width="2.625" style="19" customWidth="1"/>
    <col min="10755" max="10756" width="9" style="19"/>
    <col min="10757" max="10758" width="7.625" style="19" customWidth="1"/>
    <col min="10759" max="10760" width="9" style="19"/>
    <col min="10761" max="10762" width="7.625" style="19" customWidth="1"/>
    <col min="10763" max="10764" width="9" style="19"/>
    <col min="10765" max="10765" width="2.625" style="19" customWidth="1"/>
    <col min="10766" max="11008" width="9" style="19"/>
    <col min="11009" max="11010" width="2.625" style="19" customWidth="1"/>
    <col min="11011" max="11012" width="9" style="19"/>
    <col min="11013" max="11014" width="7.625" style="19" customWidth="1"/>
    <col min="11015" max="11016" width="9" style="19"/>
    <col min="11017" max="11018" width="7.625" style="19" customWidth="1"/>
    <col min="11019" max="11020" width="9" style="19"/>
    <col min="11021" max="11021" width="2.625" style="19" customWidth="1"/>
    <col min="11022" max="11264" width="9" style="19"/>
    <col min="11265" max="11266" width="2.625" style="19" customWidth="1"/>
    <col min="11267" max="11268" width="9" style="19"/>
    <col min="11269" max="11270" width="7.625" style="19" customWidth="1"/>
    <col min="11271" max="11272" width="9" style="19"/>
    <col min="11273" max="11274" width="7.625" style="19" customWidth="1"/>
    <col min="11275" max="11276" width="9" style="19"/>
    <col min="11277" max="11277" width="2.625" style="19" customWidth="1"/>
    <col min="11278" max="11520" width="9" style="19"/>
    <col min="11521" max="11522" width="2.625" style="19" customWidth="1"/>
    <col min="11523" max="11524" width="9" style="19"/>
    <col min="11525" max="11526" width="7.625" style="19" customWidth="1"/>
    <col min="11527" max="11528" width="9" style="19"/>
    <col min="11529" max="11530" width="7.625" style="19" customWidth="1"/>
    <col min="11531" max="11532" width="9" style="19"/>
    <col min="11533" max="11533" width="2.625" style="19" customWidth="1"/>
    <col min="11534" max="11776" width="9" style="19"/>
    <col min="11777" max="11778" width="2.625" style="19" customWidth="1"/>
    <col min="11779" max="11780" width="9" style="19"/>
    <col min="11781" max="11782" width="7.625" style="19" customWidth="1"/>
    <col min="11783" max="11784" width="9" style="19"/>
    <col min="11785" max="11786" width="7.625" style="19" customWidth="1"/>
    <col min="11787" max="11788" width="9" style="19"/>
    <col min="11789" max="11789" width="2.625" style="19" customWidth="1"/>
    <col min="11790" max="12032" width="9" style="19"/>
    <col min="12033" max="12034" width="2.625" style="19" customWidth="1"/>
    <col min="12035" max="12036" width="9" style="19"/>
    <col min="12037" max="12038" width="7.625" style="19" customWidth="1"/>
    <col min="12039" max="12040" width="9" style="19"/>
    <col min="12041" max="12042" width="7.625" style="19" customWidth="1"/>
    <col min="12043" max="12044" width="9" style="19"/>
    <col min="12045" max="12045" width="2.625" style="19" customWidth="1"/>
    <col min="12046" max="12288" width="9" style="19"/>
    <col min="12289" max="12290" width="2.625" style="19" customWidth="1"/>
    <col min="12291" max="12292" width="9" style="19"/>
    <col min="12293" max="12294" width="7.625" style="19" customWidth="1"/>
    <col min="12295" max="12296" width="9" style="19"/>
    <col min="12297" max="12298" width="7.625" style="19" customWidth="1"/>
    <col min="12299" max="12300" width="9" style="19"/>
    <col min="12301" max="12301" width="2.625" style="19" customWidth="1"/>
    <col min="12302" max="12544" width="9" style="19"/>
    <col min="12545" max="12546" width="2.625" style="19" customWidth="1"/>
    <col min="12547" max="12548" width="9" style="19"/>
    <col min="12549" max="12550" width="7.625" style="19" customWidth="1"/>
    <col min="12551" max="12552" width="9" style="19"/>
    <col min="12553" max="12554" width="7.625" style="19" customWidth="1"/>
    <col min="12555" max="12556" width="9" style="19"/>
    <col min="12557" max="12557" width="2.625" style="19" customWidth="1"/>
    <col min="12558" max="12800" width="9" style="19"/>
    <col min="12801" max="12802" width="2.625" style="19" customWidth="1"/>
    <col min="12803" max="12804" width="9" style="19"/>
    <col min="12805" max="12806" width="7.625" style="19" customWidth="1"/>
    <col min="12807" max="12808" width="9" style="19"/>
    <col min="12809" max="12810" width="7.625" style="19" customWidth="1"/>
    <col min="12811" max="12812" width="9" style="19"/>
    <col min="12813" max="12813" width="2.625" style="19" customWidth="1"/>
    <col min="12814" max="13056" width="9" style="19"/>
    <col min="13057" max="13058" width="2.625" style="19" customWidth="1"/>
    <col min="13059" max="13060" width="9" style="19"/>
    <col min="13061" max="13062" width="7.625" style="19" customWidth="1"/>
    <col min="13063" max="13064" width="9" style="19"/>
    <col min="13065" max="13066" width="7.625" style="19" customWidth="1"/>
    <col min="13067" max="13068" width="9" style="19"/>
    <col min="13069" max="13069" width="2.625" style="19" customWidth="1"/>
    <col min="13070" max="13312" width="9" style="19"/>
    <col min="13313" max="13314" width="2.625" style="19" customWidth="1"/>
    <col min="13315" max="13316" width="9" style="19"/>
    <col min="13317" max="13318" width="7.625" style="19" customWidth="1"/>
    <col min="13319" max="13320" width="9" style="19"/>
    <col min="13321" max="13322" width="7.625" style="19" customWidth="1"/>
    <col min="13323" max="13324" width="9" style="19"/>
    <col min="13325" max="13325" width="2.625" style="19" customWidth="1"/>
    <col min="13326" max="13568" width="9" style="19"/>
    <col min="13569" max="13570" width="2.625" style="19" customWidth="1"/>
    <col min="13571" max="13572" width="9" style="19"/>
    <col min="13573" max="13574" width="7.625" style="19" customWidth="1"/>
    <col min="13575" max="13576" width="9" style="19"/>
    <col min="13577" max="13578" width="7.625" style="19" customWidth="1"/>
    <col min="13579" max="13580" width="9" style="19"/>
    <col min="13581" max="13581" width="2.625" style="19" customWidth="1"/>
    <col min="13582" max="13824" width="9" style="19"/>
    <col min="13825" max="13826" width="2.625" style="19" customWidth="1"/>
    <col min="13827" max="13828" width="9" style="19"/>
    <col min="13829" max="13830" width="7.625" style="19" customWidth="1"/>
    <col min="13831" max="13832" width="9" style="19"/>
    <col min="13833" max="13834" width="7.625" style="19" customWidth="1"/>
    <col min="13835" max="13836" width="9" style="19"/>
    <col min="13837" max="13837" width="2.625" style="19" customWidth="1"/>
    <col min="13838" max="14080" width="9" style="19"/>
    <col min="14081" max="14082" width="2.625" style="19" customWidth="1"/>
    <col min="14083" max="14084" width="9" style="19"/>
    <col min="14085" max="14086" width="7.625" style="19" customWidth="1"/>
    <col min="14087" max="14088" width="9" style="19"/>
    <col min="14089" max="14090" width="7.625" style="19" customWidth="1"/>
    <col min="14091" max="14092" width="9" style="19"/>
    <col min="14093" max="14093" width="2.625" style="19" customWidth="1"/>
    <col min="14094" max="14336" width="9" style="19"/>
    <col min="14337" max="14338" width="2.625" style="19" customWidth="1"/>
    <col min="14339" max="14340" width="9" style="19"/>
    <col min="14341" max="14342" width="7.625" style="19" customWidth="1"/>
    <col min="14343" max="14344" width="9" style="19"/>
    <col min="14345" max="14346" width="7.625" style="19" customWidth="1"/>
    <col min="14347" max="14348" width="9" style="19"/>
    <col min="14349" max="14349" width="2.625" style="19" customWidth="1"/>
    <col min="14350" max="14592" width="9" style="19"/>
    <col min="14593" max="14594" width="2.625" style="19" customWidth="1"/>
    <col min="14595" max="14596" width="9" style="19"/>
    <col min="14597" max="14598" width="7.625" style="19" customWidth="1"/>
    <col min="14599" max="14600" width="9" style="19"/>
    <col min="14601" max="14602" width="7.625" style="19" customWidth="1"/>
    <col min="14603" max="14604" width="9" style="19"/>
    <col min="14605" max="14605" width="2.625" style="19" customWidth="1"/>
    <col min="14606" max="14848" width="9" style="19"/>
    <col min="14849" max="14850" width="2.625" style="19" customWidth="1"/>
    <col min="14851" max="14852" width="9" style="19"/>
    <col min="14853" max="14854" width="7.625" style="19" customWidth="1"/>
    <col min="14855" max="14856" width="9" style="19"/>
    <col min="14857" max="14858" width="7.625" style="19" customWidth="1"/>
    <col min="14859" max="14860" width="9" style="19"/>
    <col min="14861" max="14861" width="2.625" style="19" customWidth="1"/>
    <col min="14862" max="15104" width="9" style="19"/>
    <col min="15105" max="15106" width="2.625" style="19" customWidth="1"/>
    <col min="15107" max="15108" width="9" style="19"/>
    <col min="15109" max="15110" width="7.625" style="19" customWidth="1"/>
    <col min="15111" max="15112" width="9" style="19"/>
    <col min="15113" max="15114" width="7.625" style="19" customWidth="1"/>
    <col min="15115" max="15116" width="9" style="19"/>
    <col min="15117" max="15117" width="2.625" style="19" customWidth="1"/>
    <col min="15118" max="15360" width="9" style="19"/>
    <col min="15361" max="15362" width="2.625" style="19" customWidth="1"/>
    <col min="15363" max="15364" width="9" style="19"/>
    <col min="15365" max="15366" width="7.625" style="19" customWidth="1"/>
    <col min="15367" max="15368" width="9" style="19"/>
    <col min="15369" max="15370" width="7.625" style="19" customWidth="1"/>
    <col min="15371" max="15372" width="9" style="19"/>
    <col min="15373" max="15373" width="2.625" style="19" customWidth="1"/>
    <col min="15374" max="15616" width="9" style="19"/>
    <col min="15617" max="15618" width="2.625" style="19" customWidth="1"/>
    <col min="15619" max="15620" width="9" style="19"/>
    <col min="15621" max="15622" width="7.625" style="19" customWidth="1"/>
    <col min="15623" max="15624" width="9" style="19"/>
    <col min="15625" max="15626" width="7.625" style="19" customWidth="1"/>
    <col min="15627" max="15628" width="9" style="19"/>
    <col min="15629" max="15629" width="2.625" style="19" customWidth="1"/>
    <col min="15630" max="15872" width="9" style="19"/>
    <col min="15873" max="15874" width="2.625" style="19" customWidth="1"/>
    <col min="15875" max="15876" width="9" style="19"/>
    <col min="15877" max="15878" width="7.625" style="19" customWidth="1"/>
    <col min="15879" max="15880" width="9" style="19"/>
    <col min="15881" max="15882" width="7.625" style="19" customWidth="1"/>
    <col min="15883" max="15884" width="9" style="19"/>
    <col min="15885" max="15885" width="2.625" style="19" customWidth="1"/>
    <col min="15886" max="16128" width="9" style="19"/>
    <col min="16129" max="16130" width="2.625" style="19" customWidth="1"/>
    <col min="16131" max="16132" width="9" style="19"/>
    <col min="16133" max="16134" width="7.625" style="19" customWidth="1"/>
    <col min="16135" max="16136" width="9" style="19"/>
    <col min="16137" max="16138" width="7.625" style="19" customWidth="1"/>
    <col min="16139" max="16140" width="9" style="19"/>
    <col min="16141" max="16141" width="2.625" style="19" customWidth="1"/>
    <col min="16142" max="16384" width="9" style="19"/>
  </cols>
  <sheetData>
    <row r="1" spans="2:13" ht="20.100000000000001" customHeight="1" x14ac:dyDescent="0.15">
      <c r="B1" s="90" t="s">
        <v>579</v>
      </c>
      <c r="C1" s="18"/>
      <c r="D1" s="18"/>
      <c r="E1" s="18"/>
    </row>
    <row r="2" spans="2:13" x14ac:dyDescent="0.15">
      <c r="M2" s="20" t="s">
        <v>117</v>
      </c>
    </row>
    <row r="3" spans="2:13" ht="8.1" customHeight="1" x14ac:dyDescent="0.15">
      <c r="B3" s="32"/>
      <c r="C3" s="33"/>
      <c r="D3" s="33"/>
      <c r="E3" s="33"/>
      <c r="F3" s="33"/>
      <c r="G3" s="33"/>
      <c r="H3" s="33"/>
      <c r="I3" s="33"/>
      <c r="J3" s="33"/>
      <c r="K3" s="33"/>
      <c r="L3" s="33"/>
      <c r="M3" s="34"/>
    </row>
    <row r="4" spans="2:13" x14ac:dyDescent="0.15">
      <c r="B4" s="35"/>
      <c r="C4" s="36"/>
      <c r="D4" s="36"/>
      <c r="E4" s="36"/>
      <c r="F4" s="36"/>
      <c r="G4" s="36"/>
      <c r="H4" s="36"/>
      <c r="I4" s="36"/>
      <c r="J4" s="36"/>
      <c r="K4" s="36"/>
      <c r="L4" s="36"/>
      <c r="M4" s="37"/>
    </row>
    <row r="5" spans="2:13" ht="8.1" customHeight="1" x14ac:dyDescent="0.15">
      <c r="B5" s="35"/>
      <c r="C5" s="36"/>
      <c r="D5" s="36"/>
      <c r="E5" s="36"/>
      <c r="F5" s="36"/>
      <c r="G5" s="36"/>
      <c r="H5" s="36"/>
      <c r="I5" s="36"/>
      <c r="J5" s="36"/>
      <c r="K5" s="36"/>
      <c r="L5" s="36"/>
      <c r="M5" s="37"/>
    </row>
    <row r="6" spans="2:13" x14ac:dyDescent="0.15">
      <c r="B6" s="35"/>
      <c r="C6" s="548" t="s">
        <v>592</v>
      </c>
      <c r="D6" s="549"/>
      <c r="E6" s="41"/>
      <c r="F6" s="42"/>
      <c r="G6" s="548" t="s">
        <v>593</v>
      </c>
      <c r="H6" s="549"/>
      <c r="I6" s="41"/>
      <c r="J6" s="42"/>
      <c r="K6" s="548" t="s">
        <v>594</v>
      </c>
      <c r="L6" s="549"/>
      <c r="M6" s="37"/>
    </row>
    <row r="7" spans="2:13" x14ac:dyDescent="0.15">
      <c r="B7" s="35"/>
      <c r="C7" s="550"/>
      <c r="D7" s="551"/>
      <c r="E7" s="41"/>
      <c r="F7" s="43"/>
      <c r="G7" s="550"/>
      <c r="H7" s="551"/>
      <c r="I7" s="41"/>
      <c r="J7" s="43"/>
      <c r="K7" s="550"/>
      <c r="L7" s="551"/>
      <c r="M7" s="37"/>
    </row>
    <row r="8" spans="2:13" x14ac:dyDescent="0.15">
      <c r="B8" s="35"/>
      <c r="C8" s="552"/>
      <c r="D8" s="553"/>
      <c r="E8" s="41"/>
      <c r="F8" s="43"/>
      <c r="G8" s="552"/>
      <c r="H8" s="553"/>
      <c r="I8" s="41"/>
      <c r="J8" s="43"/>
      <c r="K8" s="552"/>
      <c r="L8" s="553"/>
      <c r="M8" s="37"/>
    </row>
    <row r="9" spans="2:13" x14ac:dyDescent="0.15">
      <c r="B9" s="35"/>
      <c r="C9" s="554">
        <f>③入力!K128</f>
        <v>0</v>
      </c>
      <c r="D9" s="555"/>
      <c r="E9" s="44"/>
      <c r="F9" s="36"/>
      <c r="G9" s="554">
        <f>③入力!P128</f>
        <v>0</v>
      </c>
      <c r="H9" s="555"/>
      <c r="I9" s="44"/>
      <c r="J9" s="36"/>
      <c r="K9" s="556">
        <f>③入力!AD128</f>
        <v>0</v>
      </c>
      <c r="L9" s="557"/>
      <c r="M9" s="37"/>
    </row>
    <row r="10" spans="2:13" ht="8.1" customHeight="1" x14ac:dyDescent="0.15">
      <c r="B10" s="39"/>
      <c r="C10" s="40"/>
      <c r="D10" s="40"/>
      <c r="E10" s="40"/>
      <c r="F10" s="40"/>
      <c r="G10" s="40"/>
      <c r="H10" s="40"/>
      <c r="I10" s="40"/>
      <c r="J10" s="40"/>
      <c r="K10" s="40"/>
      <c r="L10" s="40"/>
      <c r="M10" s="38"/>
    </row>
    <row r="11" spans="2:13" ht="5.0999999999999996" customHeight="1" x14ac:dyDescent="0.15"/>
    <row r="12" spans="2:13" x14ac:dyDescent="0.15">
      <c r="D12" s="21" t="s">
        <v>122</v>
      </c>
      <c r="H12" s="21" t="s">
        <v>122</v>
      </c>
    </row>
    <row r="13" spans="2:13" x14ac:dyDescent="0.15">
      <c r="D13" s="21"/>
      <c r="H13" s="21" t="s">
        <v>595</v>
      </c>
    </row>
    <row r="14" spans="2:13" ht="5.0999999999999996" customHeight="1" x14ac:dyDescent="0.15">
      <c r="D14" s="21"/>
      <c r="H14" s="21"/>
    </row>
    <row r="15" spans="2:13" ht="8.1" customHeight="1" x14ac:dyDescent="0.15">
      <c r="B15" s="32"/>
      <c r="C15" s="33"/>
      <c r="D15" s="33"/>
      <c r="E15" s="33"/>
      <c r="F15" s="33"/>
      <c r="G15" s="33"/>
      <c r="H15" s="33"/>
      <c r="I15" s="33"/>
      <c r="J15" s="33"/>
      <c r="K15" s="33"/>
      <c r="L15" s="33"/>
      <c r="M15" s="34"/>
    </row>
    <row r="16" spans="2:13" x14ac:dyDescent="0.15">
      <c r="B16" s="35"/>
      <c r="C16" s="36" t="s">
        <v>123</v>
      </c>
      <c r="D16" s="36"/>
      <c r="E16" s="36"/>
      <c r="F16" s="36"/>
      <c r="G16" s="36"/>
      <c r="H16" s="36"/>
      <c r="I16" s="36"/>
      <c r="J16" s="36"/>
      <c r="K16" s="36"/>
      <c r="L16" s="36"/>
      <c r="M16" s="37"/>
    </row>
    <row r="17" spans="2:13" ht="8.1" customHeight="1" x14ac:dyDescent="0.15">
      <c r="B17" s="35"/>
      <c r="C17" s="36"/>
      <c r="D17" s="36"/>
      <c r="E17" s="36"/>
      <c r="F17" s="36"/>
      <c r="G17" s="36"/>
      <c r="H17" s="36"/>
      <c r="I17" s="36"/>
      <c r="J17" s="36"/>
      <c r="K17" s="36"/>
      <c r="L17" s="36"/>
      <c r="M17" s="37"/>
    </row>
    <row r="18" spans="2:13" x14ac:dyDescent="0.15">
      <c r="B18" s="35"/>
      <c r="C18" s="558" t="s">
        <v>596</v>
      </c>
      <c r="D18" s="559"/>
      <c r="E18" s="559"/>
      <c r="F18" s="559"/>
      <c r="G18" s="559"/>
      <c r="H18" s="559"/>
      <c r="I18" s="559"/>
      <c r="J18" s="559"/>
      <c r="K18" s="559"/>
      <c r="L18" s="560"/>
      <c r="M18" s="37"/>
    </row>
    <row r="19" spans="2:13" x14ac:dyDescent="0.15">
      <c r="B19" s="35"/>
      <c r="C19" s="561"/>
      <c r="D19" s="562"/>
      <c r="E19" s="562"/>
      <c r="F19" s="562"/>
      <c r="G19" s="562"/>
      <c r="H19" s="562"/>
      <c r="I19" s="562"/>
      <c r="J19" s="562"/>
      <c r="K19" s="562"/>
      <c r="L19" s="563"/>
      <c r="M19" s="37"/>
    </row>
    <row r="20" spans="2:13" x14ac:dyDescent="0.15">
      <c r="B20" s="35"/>
      <c r="C20" s="564">
        <f>⑦計算!X117</f>
        <v>0</v>
      </c>
      <c r="D20" s="565"/>
      <c r="E20" s="565"/>
      <c r="F20" s="565"/>
      <c r="G20" s="565"/>
      <c r="H20" s="565"/>
      <c r="I20" s="565"/>
      <c r="J20" s="565"/>
      <c r="K20" s="565"/>
      <c r="L20" s="566"/>
      <c r="M20" s="37"/>
    </row>
    <row r="21" spans="2:13" ht="5.0999999999999996" customHeight="1" x14ac:dyDescent="0.15">
      <c r="B21" s="35"/>
      <c r="C21" s="45"/>
      <c r="D21" s="45"/>
      <c r="E21" s="45"/>
      <c r="F21" s="45"/>
      <c r="G21" s="45"/>
      <c r="H21" s="45"/>
      <c r="I21" s="45"/>
      <c r="J21" s="45"/>
      <c r="K21" s="45"/>
      <c r="L21" s="45"/>
      <c r="M21" s="37"/>
    </row>
    <row r="22" spans="2:13" x14ac:dyDescent="0.15">
      <c r="B22" s="35"/>
      <c r="C22" s="45"/>
      <c r="D22" s="45"/>
      <c r="E22" s="45"/>
      <c r="F22" s="47" t="s">
        <v>87</v>
      </c>
      <c r="G22" s="45"/>
      <c r="H22" s="45"/>
      <c r="I22" s="45"/>
      <c r="J22" s="45"/>
      <c r="K22" s="47" t="s">
        <v>88</v>
      </c>
      <c r="L22" s="45"/>
      <c r="M22" s="37"/>
    </row>
    <row r="23" spans="2:13" x14ac:dyDescent="0.15">
      <c r="B23" s="35"/>
      <c r="C23" s="45"/>
      <c r="D23" s="46" t="s">
        <v>89</v>
      </c>
      <c r="E23" s="45"/>
      <c r="F23" s="47" t="s">
        <v>90</v>
      </c>
      <c r="G23" s="45"/>
      <c r="H23" s="45"/>
      <c r="I23" s="45"/>
      <c r="J23" s="45"/>
      <c r="K23" s="47"/>
      <c r="L23" s="45"/>
      <c r="M23" s="37"/>
    </row>
    <row r="24" spans="2:13" ht="5.0999999999999996" customHeight="1" x14ac:dyDescent="0.15">
      <c r="B24" s="35"/>
      <c r="C24" s="45"/>
      <c r="D24" s="45"/>
      <c r="E24" s="45"/>
      <c r="F24" s="47"/>
      <c r="G24" s="45"/>
      <c r="H24" s="45"/>
      <c r="I24" s="45"/>
      <c r="J24" s="45"/>
      <c r="K24" s="47"/>
      <c r="L24" s="45"/>
      <c r="M24" s="37"/>
    </row>
    <row r="25" spans="2:13" x14ac:dyDescent="0.15">
      <c r="B25" s="35"/>
      <c r="C25" s="36"/>
      <c r="D25" s="46"/>
      <c r="E25" s="558" t="s">
        <v>92</v>
      </c>
      <c r="F25" s="559"/>
      <c r="G25" s="559"/>
      <c r="H25" s="560"/>
      <c r="I25" s="36"/>
      <c r="J25" s="569" t="s">
        <v>93</v>
      </c>
      <c r="K25" s="570"/>
      <c r="L25" s="571"/>
      <c r="M25" s="37"/>
    </row>
    <row r="26" spans="2:13" x14ac:dyDescent="0.15">
      <c r="B26" s="35"/>
      <c r="C26" s="36"/>
      <c r="D26" s="36"/>
      <c r="E26" s="31"/>
      <c r="F26" s="22"/>
      <c r="G26" s="567" t="s">
        <v>94</v>
      </c>
      <c r="H26" s="568"/>
      <c r="I26" s="36"/>
      <c r="J26" s="572"/>
      <c r="K26" s="573"/>
      <c r="L26" s="574"/>
      <c r="M26" s="37"/>
    </row>
    <row r="27" spans="2:13" x14ac:dyDescent="0.15">
      <c r="B27" s="35"/>
      <c r="C27" s="36"/>
      <c r="D27" s="36"/>
      <c r="E27" s="564">
        <f>⑦計算!Y117</f>
        <v>0</v>
      </c>
      <c r="F27" s="566"/>
      <c r="G27" s="564">
        <f>⑦計算!Z117</f>
        <v>0</v>
      </c>
      <c r="H27" s="566"/>
      <c r="I27" s="36"/>
      <c r="J27" s="575">
        <f>⑦計算!AA117</f>
        <v>0</v>
      </c>
      <c r="K27" s="576"/>
      <c r="L27" s="577"/>
      <c r="M27" s="37"/>
    </row>
    <row r="28" spans="2:13" ht="8.1" customHeight="1" x14ac:dyDescent="0.15">
      <c r="B28" s="39"/>
      <c r="C28" s="40"/>
      <c r="D28" s="40"/>
      <c r="E28" s="40"/>
      <c r="F28" s="40"/>
      <c r="G28" s="40"/>
      <c r="H28" s="40"/>
      <c r="I28" s="40"/>
      <c r="J28" s="40"/>
      <c r="K28" s="40"/>
      <c r="L28" s="40"/>
      <c r="M28" s="38"/>
    </row>
    <row r="30" spans="2:13" ht="5.0999999999999996" customHeight="1" x14ac:dyDescent="0.15"/>
    <row r="31" spans="2:13" x14ac:dyDescent="0.15">
      <c r="C31" s="567" t="s">
        <v>95</v>
      </c>
      <c r="D31" s="579"/>
      <c r="E31" s="579"/>
      <c r="F31" s="579"/>
      <c r="G31" s="568"/>
    </row>
    <row r="32" spans="2:13" x14ac:dyDescent="0.15">
      <c r="C32" s="564">
        <f>⑦計算!AB117</f>
        <v>0</v>
      </c>
      <c r="D32" s="580"/>
      <c r="E32" s="580"/>
      <c r="F32" s="580"/>
      <c r="G32" s="581"/>
    </row>
    <row r="33" spans="2:13" ht="5.0999999999999996" customHeight="1" x14ac:dyDescent="0.15">
      <c r="C33" s="23"/>
      <c r="D33" s="24"/>
      <c r="E33" s="24"/>
      <c r="F33" s="24"/>
      <c r="G33" s="24"/>
      <c r="H33" s="24"/>
    </row>
    <row r="34" spans="2:13" x14ac:dyDescent="0.15">
      <c r="E34" s="21" t="s">
        <v>595</v>
      </c>
    </row>
    <row r="36" spans="2:13" ht="5.0999999999999996" customHeight="1" x14ac:dyDescent="0.15"/>
    <row r="37" spans="2:13" x14ac:dyDescent="0.15">
      <c r="C37" s="567" t="s">
        <v>597</v>
      </c>
      <c r="D37" s="579"/>
      <c r="E37" s="568"/>
      <c r="F37" s="582" t="s">
        <v>598</v>
      </c>
      <c r="G37" s="582"/>
    </row>
    <row r="38" spans="2:13" x14ac:dyDescent="0.15">
      <c r="C38" s="583">
        <f>⑦計算!AC117</f>
        <v>0</v>
      </c>
      <c r="D38" s="584"/>
      <c r="E38" s="585"/>
      <c r="F38" s="586">
        <f>C32-C38</f>
        <v>0</v>
      </c>
      <c r="G38" s="586"/>
    </row>
    <row r="39" spans="2:13" ht="5.0999999999999996" customHeight="1" x14ac:dyDescent="0.15"/>
    <row r="40" spans="2:13" x14ac:dyDescent="0.15">
      <c r="E40" s="21" t="s">
        <v>96</v>
      </c>
    </row>
    <row r="42" spans="2:13" ht="5.0999999999999996" customHeight="1" x14ac:dyDescent="0.15"/>
    <row r="43" spans="2:13" ht="5.0999999999999996" customHeight="1" x14ac:dyDescent="0.15">
      <c r="B43" s="32"/>
      <c r="C43" s="33"/>
      <c r="D43" s="33"/>
      <c r="E43" s="33"/>
      <c r="F43" s="33"/>
      <c r="G43" s="33"/>
      <c r="H43" s="33"/>
      <c r="I43" s="33"/>
      <c r="J43" s="33"/>
      <c r="K43" s="33"/>
      <c r="L43" s="33"/>
      <c r="M43" s="34"/>
    </row>
    <row r="44" spans="2:13" x14ac:dyDescent="0.15">
      <c r="B44" s="35"/>
      <c r="C44" s="36" t="s">
        <v>124</v>
      </c>
      <c r="D44" s="36"/>
      <c r="E44" s="36"/>
      <c r="F44" s="36"/>
      <c r="G44" s="36"/>
      <c r="H44" s="36"/>
      <c r="I44" s="36"/>
      <c r="J44" s="36"/>
      <c r="K44" s="36"/>
      <c r="L44" s="36"/>
      <c r="M44" s="37"/>
    </row>
    <row r="45" spans="2:13" ht="5.0999999999999996" customHeight="1" x14ac:dyDescent="0.15">
      <c r="B45" s="35"/>
      <c r="C45" s="36"/>
      <c r="D45" s="36"/>
      <c r="E45" s="36"/>
      <c r="F45" s="36"/>
      <c r="G45" s="36"/>
      <c r="H45" s="36"/>
      <c r="I45" s="36"/>
      <c r="J45" s="36"/>
      <c r="K45" s="36"/>
      <c r="L45" s="36"/>
      <c r="M45" s="37"/>
    </row>
    <row r="46" spans="2:13" x14ac:dyDescent="0.15">
      <c r="B46" s="35"/>
      <c r="C46" s="558" t="s">
        <v>125</v>
      </c>
      <c r="D46" s="587"/>
      <c r="E46" s="587"/>
      <c r="F46" s="587"/>
      <c r="G46" s="588"/>
      <c r="H46" s="36"/>
      <c r="I46" s="36"/>
      <c r="J46" s="569" t="s">
        <v>93</v>
      </c>
      <c r="K46" s="570"/>
      <c r="L46" s="571"/>
      <c r="M46" s="37"/>
    </row>
    <row r="47" spans="2:13" x14ac:dyDescent="0.15">
      <c r="B47" s="35"/>
      <c r="C47" s="589"/>
      <c r="D47" s="590"/>
      <c r="E47" s="590"/>
      <c r="F47" s="590"/>
      <c r="G47" s="591"/>
      <c r="H47" s="36"/>
      <c r="I47" s="36"/>
      <c r="J47" s="572"/>
      <c r="K47" s="573"/>
      <c r="L47" s="574"/>
      <c r="M47" s="37"/>
    </row>
    <row r="48" spans="2:13" x14ac:dyDescent="0.15">
      <c r="B48" s="35"/>
      <c r="C48" s="578">
        <f>⑦計算!AD117</f>
        <v>0</v>
      </c>
      <c r="D48" s="578"/>
      <c r="E48" s="578"/>
      <c r="F48" s="578"/>
      <c r="G48" s="578"/>
      <c r="H48" s="36"/>
      <c r="I48" s="36"/>
      <c r="J48" s="564">
        <f>⑦計算!AG117</f>
        <v>0</v>
      </c>
      <c r="K48" s="565"/>
      <c r="L48" s="566"/>
      <c r="M48" s="37"/>
    </row>
    <row r="49" spans="2:13" ht="5.0999999999999996" customHeight="1" x14ac:dyDescent="0.15">
      <c r="B49" s="35"/>
      <c r="C49" s="36"/>
      <c r="D49" s="36"/>
      <c r="E49" s="36"/>
      <c r="F49" s="36"/>
      <c r="G49" s="36"/>
      <c r="H49" s="36"/>
      <c r="I49" s="36"/>
      <c r="J49" s="36"/>
      <c r="K49" s="36"/>
      <c r="L49" s="36"/>
      <c r="M49" s="37"/>
    </row>
    <row r="50" spans="2:13" x14ac:dyDescent="0.15">
      <c r="B50" s="35"/>
      <c r="C50" s="36"/>
      <c r="D50" s="47" t="s">
        <v>87</v>
      </c>
      <c r="E50" s="36"/>
      <c r="F50" s="36"/>
      <c r="G50" s="36"/>
      <c r="H50" s="36"/>
      <c r="I50" s="36"/>
      <c r="J50" s="47" t="s">
        <v>88</v>
      </c>
      <c r="K50" s="36"/>
      <c r="L50" s="36"/>
      <c r="M50" s="37"/>
    </row>
    <row r="51" spans="2:13" x14ac:dyDescent="0.15">
      <c r="B51" s="35"/>
      <c r="C51" s="36"/>
      <c r="D51" s="47" t="s">
        <v>90</v>
      </c>
      <c r="E51" s="36"/>
      <c r="F51" s="36"/>
      <c r="G51" s="36"/>
      <c r="H51" s="36"/>
      <c r="I51" s="36"/>
      <c r="J51" s="47"/>
      <c r="K51" s="36"/>
      <c r="L51" s="36"/>
      <c r="M51" s="37"/>
    </row>
    <row r="52" spans="2:13" ht="5.0999999999999996" customHeight="1" x14ac:dyDescent="0.15">
      <c r="B52" s="35"/>
      <c r="C52" s="36"/>
      <c r="D52" s="36"/>
      <c r="E52" s="36"/>
      <c r="F52" s="36"/>
      <c r="G52" s="36"/>
      <c r="H52" s="36"/>
      <c r="I52" s="36"/>
      <c r="J52" s="36"/>
      <c r="K52" s="36"/>
      <c r="L52" s="36"/>
      <c r="M52" s="37"/>
    </row>
    <row r="53" spans="2:13" x14ac:dyDescent="0.15">
      <c r="B53" s="35"/>
      <c r="C53" s="558" t="s">
        <v>92</v>
      </c>
      <c r="D53" s="559"/>
      <c r="E53" s="559"/>
      <c r="F53" s="559"/>
      <c r="G53" s="560"/>
      <c r="H53" s="36"/>
      <c r="I53" s="36"/>
      <c r="J53" s="36"/>
      <c r="K53" s="36"/>
      <c r="L53" s="36"/>
      <c r="M53" s="37"/>
    </row>
    <row r="54" spans="2:13" x14ac:dyDescent="0.15">
      <c r="B54" s="35"/>
      <c r="C54" s="31"/>
      <c r="D54" s="22"/>
      <c r="E54" s="582" t="s">
        <v>94</v>
      </c>
      <c r="F54" s="592"/>
      <c r="G54" s="593"/>
      <c r="H54" s="36"/>
      <c r="I54" s="36"/>
      <c r="J54" s="36"/>
      <c r="K54" s="36"/>
      <c r="L54" s="36"/>
      <c r="M54" s="37"/>
    </row>
    <row r="55" spans="2:13" x14ac:dyDescent="0.15">
      <c r="B55" s="35"/>
      <c r="C55" s="564">
        <f>⑦計算!AE117</f>
        <v>0</v>
      </c>
      <c r="D55" s="566"/>
      <c r="E55" s="578">
        <f>⑦計算!AF117</f>
        <v>0</v>
      </c>
      <c r="F55" s="578"/>
      <c r="G55" s="594"/>
      <c r="H55" s="36"/>
      <c r="I55" s="36"/>
      <c r="J55" s="36"/>
      <c r="K55" s="36"/>
      <c r="L55" s="36"/>
      <c r="M55" s="37"/>
    </row>
    <row r="56" spans="2:13" ht="7.5" customHeight="1" x14ac:dyDescent="0.15">
      <c r="B56" s="39"/>
      <c r="C56" s="40"/>
      <c r="D56" s="40"/>
      <c r="E56" s="40"/>
      <c r="F56" s="40"/>
      <c r="G56" s="40"/>
      <c r="H56" s="40"/>
      <c r="I56" s="40"/>
      <c r="J56" s="40"/>
      <c r="K56" s="40"/>
      <c r="L56" s="40"/>
      <c r="M56" s="38"/>
    </row>
    <row r="57" spans="2:13" ht="5.0999999999999996" customHeight="1" x14ac:dyDescent="0.15"/>
    <row r="60" spans="2:13" ht="5.0999999999999996" customHeight="1" x14ac:dyDescent="0.15"/>
    <row r="61" spans="2:13" x14ac:dyDescent="0.15">
      <c r="C61" s="567" t="s">
        <v>126</v>
      </c>
      <c r="D61" s="579"/>
      <c r="E61" s="579"/>
      <c r="F61" s="579"/>
      <c r="G61" s="579"/>
      <c r="H61" s="579"/>
      <c r="I61" s="579"/>
      <c r="J61" s="579"/>
      <c r="K61" s="579"/>
      <c r="L61" s="568"/>
    </row>
    <row r="62" spans="2:13" x14ac:dyDescent="0.15">
      <c r="C62" s="578">
        <f>⑦計算!AH117</f>
        <v>0</v>
      </c>
      <c r="D62" s="578"/>
      <c r="E62" s="578"/>
      <c r="F62" s="578"/>
      <c r="G62" s="578"/>
      <c r="H62" s="578"/>
      <c r="I62" s="578"/>
      <c r="J62" s="578"/>
      <c r="K62" s="578"/>
      <c r="L62" s="578"/>
    </row>
    <row r="63" spans="2:13" ht="5.0999999999999996" customHeight="1" x14ac:dyDescent="0.15"/>
    <row r="64" spans="2:13" x14ac:dyDescent="0.15">
      <c r="E64" s="21" t="s">
        <v>97</v>
      </c>
    </row>
    <row r="65" spans="2:13" x14ac:dyDescent="0.15">
      <c r="E65" s="21" t="s">
        <v>98</v>
      </c>
    </row>
    <row r="66" spans="2:13" ht="5.0999999999999996" customHeight="1" x14ac:dyDescent="0.15"/>
    <row r="67" spans="2:13" x14ac:dyDescent="0.15">
      <c r="C67" s="567" t="s">
        <v>99</v>
      </c>
      <c r="D67" s="579"/>
      <c r="E67" s="579"/>
      <c r="F67" s="579"/>
      <c r="G67" s="579"/>
      <c r="H67" s="579"/>
      <c r="I67" s="579"/>
      <c r="J67" s="579"/>
      <c r="K67" s="579"/>
      <c r="L67" s="568"/>
    </row>
    <row r="68" spans="2:13" x14ac:dyDescent="0.15">
      <c r="C68" s="578">
        <f>⑦計算!AK117</f>
        <v>0</v>
      </c>
      <c r="D68" s="578"/>
      <c r="E68" s="578"/>
      <c r="F68" s="578"/>
      <c r="G68" s="578"/>
      <c r="H68" s="578"/>
      <c r="I68" s="578"/>
      <c r="J68" s="578"/>
      <c r="K68" s="578"/>
      <c r="L68" s="578"/>
    </row>
    <row r="69" spans="2:13" ht="5.0999999999999996" customHeight="1" x14ac:dyDescent="0.15"/>
    <row r="70" spans="2:13" x14ac:dyDescent="0.15">
      <c r="E70" s="21" t="s">
        <v>595</v>
      </c>
    </row>
    <row r="72" spans="2:13" ht="5.0999999999999996" customHeight="1" x14ac:dyDescent="0.15"/>
    <row r="73" spans="2:13" x14ac:dyDescent="0.15">
      <c r="C73" s="567" t="s">
        <v>599</v>
      </c>
      <c r="D73" s="579"/>
      <c r="E73" s="579"/>
      <c r="F73" s="579"/>
      <c r="G73" s="579"/>
      <c r="H73" s="579"/>
      <c r="I73" s="579"/>
      <c r="J73" s="579"/>
      <c r="K73" s="579"/>
      <c r="L73" s="568"/>
    </row>
    <row r="74" spans="2:13" x14ac:dyDescent="0.15">
      <c r="C74" s="578">
        <f>⑦計算!AL117</f>
        <v>0</v>
      </c>
      <c r="D74" s="578"/>
      <c r="E74" s="578"/>
      <c r="F74" s="578"/>
      <c r="G74" s="578"/>
      <c r="H74" s="578"/>
      <c r="I74" s="578"/>
      <c r="J74" s="578"/>
      <c r="K74" s="578"/>
      <c r="L74" s="578"/>
    </row>
    <row r="75" spans="2:13" ht="5.0999999999999996" customHeight="1" x14ac:dyDescent="0.15"/>
    <row r="76" spans="2:13" x14ac:dyDescent="0.15">
      <c r="E76" s="21" t="s">
        <v>96</v>
      </c>
    </row>
    <row r="78" spans="2:13" ht="5.0999999999999996" customHeight="1" x14ac:dyDescent="0.15"/>
    <row r="79" spans="2:13" ht="5.0999999999999996" customHeight="1" x14ac:dyDescent="0.15">
      <c r="B79" s="32"/>
      <c r="C79" s="33"/>
      <c r="D79" s="33"/>
      <c r="E79" s="33"/>
      <c r="F79" s="33"/>
      <c r="G79" s="33"/>
      <c r="H79" s="33"/>
      <c r="I79" s="33"/>
      <c r="J79" s="33"/>
      <c r="K79" s="33"/>
      <c r="L79" s="33"/>
      <c r="M79" s="34"/>
    </row>
    <row r="80" spans="2:13" x14ac:dyDescent="0.15">
      <c r="B80" s="35"/>
      <c r="C80" s="36" t="s">
        <v>528</v>
      </c>
      <c r="D80" s="36"/>
      <c r="E80" s="36"/>
      <c r="F80" s="36"/>
      <c r="G80" s="36"/>
      <c r="H80" s="36"/>
      <c r="I80" s="36"/>
      <c r="J80" s="36"/>
      <c r="K80" s="36"/>
      <c r="L80" s="36"/>
      <c r="M80" s="37"/>
    </row>
    <row r="81" spans="2:13" ht="5.0999999999999996" customHeight="1" x14ac:dyDescent="0.15">
      <c r="B81" s="35"/>
      <c r="C81" s="36"/>
      <c r="D81" s="36"/>
      <c r="E81" s="36"/>
      <c r="F81" s="36"/>
      <c r="G81" s="36"/>
      <c r="H81" s="36"/>
      <c r="I81" s="36"/>
      <c r="J81" s="36"/>
      <c r="K81" s="36"/>
      <c r="L81" s="36"/>
      <c r="M81" s="37"/>
    </row>
    <row r="82" spans="2:13" x14ac:dyDescent="0.15">
      <c r="B82" s="35"/>
      <c r="C82" s="582" t="s">
        <v>127</v>
      </c>
      <c r="D82" s="582"/>
      <c r="E82" s="582"/>
      <c r="F82" s="582"/>
      <c r="G82" s="582"/>
      <c r="H82" s="593"/>
      <c r="I82" s="593"/>
      <c r="J82" s="593"/>
      <c r="K82" s="593"/>
      <c r="L82" s="593"/>
      <c r="M82" s="37"/>
    </row>
    <row r="83" spans="2:13" x14ac:dyDescent="0.15">
      <c r="B83" s="35"/>
      <c r="C83" s="592"/>
      <c r="D83" s="592"/>
      <c r="E83" s="592"/>
      <c r="F83" s="592"/>
      <c r="G83" s="592"/>
      <c r="H83" s="593"/>
      <c r="I83" s="593"/>
      <c r="J83" s="593"/>
      <c r="K83" s="593"/>
      <c r="L83" s="593"/>
      <c r="M83" s="37"/>
    </row>
    <row r="84" spans="2:13" x14ac:dyDescent="0.15">
      <c r="B84" s="35"/>
      <c r="C84" s="578">
        <f>⑦計算!AM117</f>
        <v>0</v>
      </c>
      <c r="D84" s="578"/>
      <c r="E84" s="578"/>
      <c r="F84" s="578"/>
      <c r="G84" s="578"/>
      <c r="H84" s="594"/>
      <c r="I84" s="594"/>
      <c r="J84" s="594"/>
      <c r="K84" s="594"/>
      <c r="L84" s="594"/>
      <c r="M84" s="37"/>
    </row>
    <row r="85" spans="2:13" ht="5.0999999999999996" customHeight="1" x14ac:dyDescent="0.15">
      <c r="B85" s="35"/>
      <c r="C85" s="36"/>
      <c r="D85" s="36"/>
      <c r="E85" s="36"/>
      <c r="F85" s="36"/>
      <c r="G85" s="36"/>
      <c r="H85" s="36"/>
      <c r="I85" s="36"/>
      <c r="J85" s="36"/>
      <c r="K85" s="36"/>
      <c r="L85" s="36"/>
      <c r="M85" s="37"/>
    </row>
    <row r="86" spans="2:13" x14ac:dyDescent="0.15">
      <c r="B86" s="35"/>
      <c r="C86" s="36"/>
      <c r="D86" s="36"/>
      <c r="E86" s="47" t="s">
        <v>87</v>
      </c>
      <c r="F86" s="36"/>
      <c r="G86" s="36"/>
      <c r="H86" s="36"/>
      <c r="I86" s="36"/>
      <c r="J86" s="36"/>
      <c r="K86" s="47" t="s">
        <v>88</v>
      </c>
      <c r="L86" s="36"/>
      <c r="M86" s="37"/>
    </row>
    <row r="87" spans="2:13" x14ac:dyDescent="0.15">
      <c r="B87" s="35"/>
      <c r="C87" s="36"/>
      <c r="D87" s="36"/>
      <c r="E87" s="47" t="s">
        <v>90</v>
      </c>
      <c r="F87" s="36"/>
      <c r="G87" s="36"/>
      <c r="H87" s="36"/>
      <c r="I87" s="36"/>
      <c r="J87" s="36"/>
      <c r="K87" s="47" t="s">
        <v>91</v>
      </c>
      <c r="L87" s="36"/>
      <c r="M87" s="37"/>
    </row>
    <row r="88" spans="2:13" ht="5.0999999999999996" customHeight="1" x14ac:dyDescent="0.15">
      <c r="B88" s="35"/>
      <c r="C88" s="36"/>
      <c r="D88" s="36"/>
      <c r="E88" s="36"/>
      <c r="F88" s="36"/>
      <c r="G88" s="36"/>
      <c r="H88" s="36"/>
      <c r="I88" s="36"/>
      <c r="J88" s="36"/>
      <c r="K88" s="36"/>
      <c r="L88" s="36"/>
      <c r="M88" s="37"/>
    </row>
    <row r="89" spans="2:13" ht="13.5" customHeight="1" x14ac:dyDescent="0.15">
      <c r="B89" s="35"/>
      <c r="C89" s="558" t="s">
        <v>92</v>
      </c>
      <c r="D89" s="559"/>
      <c r="E89" s="559"/>
      <c r="F89" s="559"/>
      <c r="G89" s="560"/>
      <c r="H89" s="36"/>
      <c r="I89" s="569" t="s">
        <v>93</v>
      </c>
      <c r="J89" s="570"/>
      <c r="K89" s="570"/>
      <c r="L89" s="571"/>
      <c r="M89" s="37"/>
    </row>
    <row r="90" spans="2:13" x14ac:dyDescent="0.15">
      <c r="B90" s="35"/>
      <c r="C90" s="31"/>
      <c r="D90" s="22"/>
      <c r="E90" s="582" t="s">
        <v>94</v>
      </c>
      <c r="F90" s="592"/>
      <c r="G90" s="593"/>
      <c r="H90" s="36"/>
      <c r="I90" s="572"/>
      <c r="J90" s="573"/>
      <c r="K90" s="573"/>
      <c r="L90" s="574"/>
      <c r="M90" s="37"/>
    </row>
    <row r="91" spans="2:13" x14ac:dyDescent="0.15">
      <c r="B91" s="35"/>
      <c r="C91" s="564">
        <f>⑦計算!AN117</f>
        <v>0</v>
      </c>
      <c r="D91" s="566"/>
      <c r="E91" s="578">
        <f>⑦計算!AO117</f>
        <v>0</v>
      </c>
      <c r="F91" s="578"/>
      <c r="G91" s="594"/>
      <c r="H91" s="36"/>
      <c r="I91" s="564">
        <f>⑦計算!AP117</f>
        <v>0</v>
      </c>
      <c r="J91" s="565"/>
      <c r="K91" s="565"/>
      <c r="L91" s="566"/>
      <c r="M91" s="37"/>
    </row>
    <row r="92" spans="2:13" ht="5.0999999999999996" customHeight="1" x14ac:dyDescent="0.15">
      <c r="B92" s="39"/>
      <c r="C92" s="40"/>
      <c r="D92" s="40"/>
      <c r="E92" s="40"/>
      <c r="F92" s="40"/>
      <c r="G92" s="40"/>
      <c r="H92" s="40"/>
      <c r="I92" s="40"/>
      <c r="J92" s="40"/>
      <c r="K92" s="40"/>
      <c r="L92" s="40"/>
      <c r="M92" s="38"/>
    </row>
  </sheetData>
  <sheetProtection sheet="1"/>
  <mergeCells count="42">
    <mergeCell ref="C84:L84"/>
    <mergeCell ref="C53:G53"/>
    <mergeCell ref="E54:G54"/>
    <mergeCell ref="C55:D55"/>
    <mergeCell ref="E55:G55"/>
    <mergeCell ref="C61:L61"/>
    <mergeCell ref="C62:L62"/>
    <mergeCell ref="C67:L67"/>
    <mergeCell ref="C68:L68"/>
    <mergeCell ref="C73:L73"/>
    <mergeCell ref="C74:L74"/>
    <mergeCell ref="C82:L83"/>
    <mergeCell ref="I89:L90"/>
    <mergeCell ref="I91:L91"/>
    <mergeCell ref="C89:G89"/>
    <mergeCell ref="E90:G90"/>
    <mergeCell ref="C91:D91"/>
    <mergeCell ref="E91:G91"/>
    <mergeCell ref="J27:L27"/>
    <mergeCell ref="J46:L47"/>
    <mergeCell ref="J48:L48"/>
    <mergeCell ref="C48:G48"/>
    <mergeCell ref="E27:F27"/>
    <mergeCell ref="G27:H27"/>
    <mergeCell ref="C31:G31"/>
    <mergeCell ref="C32:G32"/>
    <mergeCell ref="C37:E37"/>
    <mergeCell ref="F37:G37"/>
    <mergeCell ref="C38:E38"/>
    <mergeCell ref="F38:G38"/>
    <mergeCell ref="C46:G47"/>
    <mergeCell ref="C18:L19"/>
    <mergeCell ref="C20:L20"/>
    <mergeCell ref="E25:H25"/>
    <mergeCell ref="G26:H26"/>
    <mergeCell ref="J25:L26"/>
    <mergeCell ref="C6:D8"/>
    <mergeCell ref="G6:H8"/>
    <mergeCell ref="K6:L8"/>
    <mergeCell ref="C9:D9"/>
    <mergeCell ref="G9:H9"/>
    <mergeCell ref="K9:L9"/>
  </mergeCells>
  <phoneticPr fontId="3"/>
  <printOptions horizontalCentered="1"/>
  <pageMargins left="0.78740157480314965" right="0.78740157480314965" top="0.78740157480314965" bottom="0.59055118110236227" header="0.51181102362204722" footer="0.51181102362204722"/>
  <pageSetup paperSize="9" scale="83"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AQ234"/>
  <sheetViews>
    <sheetView showGridLines="0" workbookViewId="0"/>
  </sheetViews>
  <sheetFormatPr defaultColWidth="9" defaultRowHeight="15" customHeight="1" x14ac:dyDescent="0.15"/>
  <cols>
    <col min="1" max="36" width="2.5" style="1" customWidth="1"/>
    <col min="37" max="37" width="2.375" style="1" customWidth="1"/>
    <col min="38" max="44" width="2.625" style="1" customWidth="1"/>
    <col min="45" max="16384" width="9" style="1"/>
  </cols>
  <sheetData>
    <row r="1" spans="2:43" ht="20.100000000000001" customHeight="1" x14ac:dyDescent="0.15">
      <c r="B1" s="605" t="s">
        <v>290</v>
      </c>
      <c r="C1" s="605"/>
      <c r="D1" s="625">
        <f>③入力!K5</f>
        <v>0</v>
      </c>
      <c r="E1" s="625"/>
      <c r="F1" s="625"/>
      <c r="G1" s="625"/>
      <c r="H1" s="625"/>
      <c r="I1" s="625"/>
      <c r="J1" s="625"/>
      <c r="K1" s="625"/>
      <c r="L1" s="625"/>
      <c r="M1" s="625"/>
      <c r="N1" s="625"/>
      <c r="O1" s="625"/>
      <c r="P1" s="625"/>
      <c r="Q1" s="625"/>
      <c r="R1" s="625"/>
      <c r="S1" s="625"/>
      <c r="T1" s="625"/>
      <c r="U1" s="625"/>
      <c r="V1" s="625"/>
      <c r="W1" s="603" t="s">
        <v>291</v>
      </c>
      <c r="X1" s="603"/>
      <c r="Y1" s="603"/>
      <c r="Z1" s="603"/>
      <c r="AA1" s="603"/>
      <c r="AB1" s="603"/>
      <c r="AC1" s="603"/>
      <c r="AD1" s="603"/>
      <c r="AE1" s="603"/>
      <c r="AF1" s="603"/>
      <c r="AG1" s="603"/>
      <c r="AH1" s="603"/>
      <c r="AI1" s="603"/>
      <c r="AJ1" s="603"/>
      <c r="AK1" s="603"/>
      <c r="AL1" s="603"/>
      <c r="AM1" s="603"/>
      <c r="AN1" s="603"/>
      <c r="AO1" s="603"/>
      <c r="AP1" s="603"/>
      <c r="AQ1" s="603"/>
    </row>
    <row r="2" spans="2:43" ht="15" customHeight="1" x14ac:dyDescent="0.15">
      <c r="Z2" s="2"/>
      <c r="AA2" s="2"/>
      <c r="AB2" s="2"/>
      <c r="AC2" s="2"/>
      <c r="AD2" s="2"/>
      <c r="AE2" s="2"/>
      <c r="AF2" s="2"/>
      <c r="AG2" s="2"/>
      <c r="AH2" s="2"/>
      <c r="AI2" s="2"/>
      <c r="AJ2" s="2"/>
    </row>
    <row r="3" spans="2:43" ht="15" customHeight="1" x14ac:dyDescent="0.15">
      <c r="B3" s="604" t="s">
        <v>120</v>
      </c>
      <c r="C3" s="604"/>
      <c r="D3" s="604"/>
      <c r="E3" s="604"/>
      <c r="F3" s="604"/>
      <c r="G3" s="604"/>
      <c r="H3" s="604"/>
      <c r="I3" s="604"/>
      <c r="J3" s="604"/>
      <c r="K3" s="604"/>
      <c r="L3" s="604"/>
      <c r="M3" s="604"/>
      <c r="N3" s="604"/>
      <c r="O3" s="604"/>
      <c r="P3" s="604"/>
      <c r="Q3" s="604"/>
      <c r="R3" s="604"/>
      <c r="S3" s="604"/>
      <c r="T3" s="604"/>
      <c r="U3" s="604"/>
      <c r="V3" s="604"/>
      <c r="W3" s="604"/>
      <c r="X3" s="604"/>
      <c r="Y3" s="604"/>
      <c r="Z3" s="604"/>
      <c r="AA3" s="604"/>
      <c r="AB3" s="604"/>
      <c r="AC3" s="604"/>
      <c r="AD3" s="604"/>
      <c r="AE3" s="604"/>
      <c r="AF3" s="604"/>
      <c r="AG3" s="604"/>
      <c r="AH3" s="604"/>
      <c r="AI3" s="604"/>
      <c r="AJ3" s="604"/>
      <c r="AK3" s="604"/>
      <c r="AL3" s="604"/>
      <c r="AM3" s="604"/>
      <c r="AN3" s="604"/>
      <c r="AO3" s="604"/>
      <c r="AP3" s="604"/>
      <c r="AQ3" s="604"/>
    </row>
    <row r="4" spans="2:43" ht="15" customHeight="1" x14ac:dyDescent="0.15">
      <c r="B4" s="432" t="s">
        <v>70</v>
      </c>
      <c r="C4" s="415" t="s">
        <v>73</v>
      </c>
      <c r="D4" s="415"/>
      <c r="E4" s="415"/>
      <c r="F4" s="415"/>
      <c r="G4" s="415"/>
      <c r="H4" s="415"/>
      <c r="I4" s="415"/>
      <c r="J4" s="415"/>
      <c r="K4" s="429"/>
      <c r="L4" s="414" t="s">
        <v>76</v>
      </c>
      <c r="M4" s="415"/>
      <c r="N4" s="415"/>
      <c r="O4" s="415"/>
      <c r="P4" s="415"/>
      <c r="Q4" s="415"/>
      <c r="R4" s="415"/>
      <c r="S4" s="415"/>
      <c r="T4" s="415"/>
      <c r="U4" s="415"/>
      <c r="V4" s="415"/>
      <c r="W4" s="415"/>
      <c r="X4" s="415"/>
      <c r="Y4" s="415"/>
      <c r="Z4" s="415"/>
      <c r="AA4" s="429"/>
      <c r="AB4" s="414" t="s">
        <v>81</v>
      </c>
      <c r="AC4" s="415"/>
      <c r="AD4" s="415"/>
      <c r="AE4" s="415"/>
      <c r="AF4" s="415"/>
      <c r="AG4" s="415"/>
      <c r="AH4" s="415"/>
      <c r="AI4" s="415"/>
      <c r="AJ4" s="415"/>
      <c r="AK4" s="415"/>
      <c r="AL4" s="415"/>
      <c r="AM4" s="415"/>
      <c r="AN4" s="415"/>
      <c r="AO4" s="415"/>
      <c r="AP4" s="415"/>
      <c r="AQ4" s="415"/>
    </row>
    <row r="5" spans="2:43" ht="15" customHeight="1" x14ac:dyDescent="0.15">
      <c r="B5" s="433"/>
      <c r="C5" s="417"/>
      <c r="D5" s="417"/>
      <c r="E5" s="417"/>
      <c r="F5" s="417"/>
      <c r="G5" s="417"/>
      <c r="H5" s="417"/>
      <c r="I5" s="417"/>
      <c r="J5" s="417"/>
      <c r="K5" s="430"/>
      <c r="L5" s="420" t="s">
        <v>80</v>
      </c>
      <c r="M5" s="421"/>
      <c r="N5" s="421"/>
      <c r="O5" s="421"/>
      <c r="P5" s="5"/>
      <c r="Q5" s="5"/>
      <c r="R5" s="5"/>
      <c r="S5" s="5"/>
      <c r="T5" s="5"/>
      <c r="U5" s="5"/>
      <c r="V5" s="5"/>
      <c r="W5" s="6"/>
      <c r="X5" s="420" t="s">
        <v>77</v>
      </c>
      <c r="Y5" s="421"/>
      <c r="Z5" s="421"/>
      <c r="AA5" s="424"/>
      <c r="AB5" s="420" t="s">
        <v>80</v>
      </c>
      <c r="AC5" s="421"/>
      <c r="AD5" s="421"/>
      <c r="AE5" s="421"/>
      <c r="AF5" s="5"/>
      <c r="AG5" s="5"/>
      <c r="AH5" s="5"/>
      <c r="AI5" s="5"/>
      <c r="AJ5" s="5"/>
      <c r="AK5" s="5"/>
      <c r="AL5" s="5"/>
      <c r="AM5" s="6"/>
      <c r="AN5" s="420" t="s">
        <v>77</v>
      </c>
      <c r="AO5" s="421"/>
      <c r="AP5" s="421"/>
      <c r="AQ5" s="421"/>
    </row>
    <row r="6" spans="2:43" ht="15" customHeight="1" x14ac:dyDescent="0.15">
      <c r="B6" s="433"/>
      <c r="C6" s="417"/>
      <c r="D6" s="417"/>
      <c r="E6" s="417"/>
      <c r="F6" s="417"/>
      <c r="G6" s="417"/>
      <c r="H6" s="417"/>
      <c r="I6" s="417"/>
      <c r="J6" s="417"/>
      <c r="K6" s="430"/>
      <c r="L6" s="422"/>
      <c r="M6" s="423"/>
      <c r="N6" s="423"/>
      <c r="O6" s="423"/>
      <c r="P6" s="608" t="s">
        <v>78</v>
      </c>
      <c r="Q6" s="609"/>
      <c r="R6" s="609"/>
      <c r="S6" s="609"/>
      <c r="T6" s="17"/>
      <c r="U6" s="15"/>
      <c r="V6" s="15"/>
      <c r="W6" s="16"/>
      <c r="X6" s="422"/>
      <c r="Y6" s="423"/>
      <c r="Z6" s="423"/>
      <c r="AA6" s="425"/>
      <c r="AB6" s="422"/>
      <c r="AC6" s="423"/>
      <c r="AD6" s="423"/>
      <c r="AE6" s="423"/>
      <c r="AF6" s="608" t="s">
        <v>78</v>
      </c>
      <c r="AG6" s="609"/>
      <c r="AH6" s="609"/>
      <c r="AI6" s="609"/>
      <c r="AJ6" s="17"/>
      <c r="AK6" s="15"/>
      <c r="AL6" s="15"/>
      <c r="AM6" s="16"/>
      <c r="AN6" s="422"/>
      <c r="AO6" s="423"/>
      <c r="AP6" s="423"/>
      <c r="AQ6" s="423"/>
    </row>
    <row r="7" spans="2:43" ht="15" customHeight="1" x14ac:dyDescent="0.15">
      <c r="B7" s="433"/>
      <c r="C7" s="417"/>
      <c r="D7" s="417"/>
      <c r="E7" s="417"/>
      <c r="F7" s="417"/>
      <c r="G7" s="417"/>
      <c r="H7" s="417"/>
      <c r="I7" s="417"/>
      <c r="J7" s="417"/>
      <c r="K7" s="430"/>
      <c r="L7" s="422"/>
      <c r="M7" s="423"/>
      <c r="N7" s="423"/>
      <c r="O7" s="423"/>
      <c r="P7" s="610"/>
      <c r="Q7" s="611"/>
      <c r="R7" s="611"/>
      <c r="S7" s="611"/>
      <c r="T7" s="608" t="s">
        <v>79</v>
      </c>
      <c r="U7" s="609"/>
      <c r="V7" s="609"/>
      <c r="W7" s="614"/>
      <c r="X7" s="422"/>
      <c r="Y7" s="423"/>
      <c r="Z7" s="423"/>
      <c r="AA7" s="425"/>
      <c r="AB7" s="422"/>
      <c r="AC7" s="423"/>
      <c r="AD7" s="423"/>
      <c r="AE7" s="423"/>
      <c r="AF7" s="610"/>
      <c r="AG7" s="611"/>
      <c r="AH7" s="611"/>
      <c r="AI7" s="611"/>
      <c r="AJ7" s="608" t="s">
        <v>79</v>
      </c>
      <c r="AK7" s="609"/>
      <c r="AL7" s="609"/>
      <c r="AM7" s="614"/>
      <c r="AN7" s="422"/>
      <c r="AO7" s="423"/>
      <c r="AP7" s="423"/>
      <c r="AQ7" s="423"/>
    </row>
    <row r="8" spans="2:43" ht="15" customHeight="1" thickBot="1" x14ac:dyDescent="0.2">
      <c r="B8" s="434"/>
      <c r="C8" s="419"/>
      <c r="D8" s="419"/>
      <c r="E8" s="419"/>
      <c r="F8" s="419"/>
      <c r="G8" s="419"/>
      <c r="H8" s="419"/>
      <c r="I8" s="419"/>
      <c r="J8" s="419"/>
      <c r="K8" s="431"/>
      <c r="L8" s="606"/>
      <c r="M8" s="607"/>
      <c r="N8" s="607"/>
      <c r="O8" s="607"/>
      <c r="P8" s="612"/>
      <c r="Q8" s="613"/>
      <c r="R8" s="613"/>
      <c r="S8" s="613"/>
      <c r="T8" s="612"/>
      <c r="U8" s="613"/>
      <c r="V8" s="613"/>
      <c r="W8" s="615"/>
      <c r="X8" s="606"/>
      <c r="Y8" s="607"/>
      <c r="Z8" s="607"/>
      <c r="AA8" s="616"/>
      <c r="AB8" s="606"/>
      <c r="AC8" s="607"/>
      <c r="AD8" s="607"/>
      <c r="AE8" s="607"/>
      <c r="AF8" s="612"/>
      <c r="AG8" s="613"/>
      <c r="AH8" s="613"/>
      <c r="AI8" s="613"/>
      <c r="AJ8" s="612"/>
      <c r="AK8" s="613"/>
      <c r="AL8" s="613"/>
      <c r="AM8" s="615"/>
      <c r="AN8" s="606"/>
      <c r="AO8" s="607"/>
      <c r="AP8" s="607"/>
      <c r="AQ8" s="607"/>
    </row>
    <row r="9" spans="2:43" ht="15" customHeight="1" thickTop="1" x14ac:dyDescent="0.15">
      <c r="B9" s="143" t="s">
        <v>302</v>
      </c>
      <c r="C9" s="601" t="s">
        <v>0</v>
      </c>
      <c r="D9" s="601"/>
      <c r="E9" s="601"/>
      <c r="F9" s="601"/>
      <c r="G9" s="601"/>
      <c r="H9" s="601"/>
      <c r="I9" s="601"/>
      <c r="J9" s="601"/>
      <c r="K9" s="602"/>
      <c r="L9" s="617">
        <f>⑦計算!X8</f>
        <v>0</v>
      </c>
      <c r="M9" s="617"/>
      <c r="N9" s="617"/>
      <c r="O9" s="617"/>
      <c r="P9" s="617">
        <f>⑦計算!Y8</f>
        <v>0</v>
      </c>
      <c r="Q9" s="617"/>
      <c r="R9" s="617"/>
      <c r="S9" s="617"/>
      <c r="T9" s="617">
        <f>⑦計算!Z8</f>
        <v>0</v>
      </c>
      <c r="U9" s="617"/>
      <c r="V9" s="617"/>
      <c r="W9" s="617"/>
      <c r="X9" s="617">
        <f>⑦計算!AA8</f>
        <v>0</v>
      </c>
      <c r="Y9" s="617"/>
      <c r="Z9" s="617"/>
      <c r="AA9" s="617"/>
      <c r="AB9" s="617">
        <f>⑦計算!AD8</f>
        <v>0</v>
      </c>
      <c r="AC9" s="617"/>
      <c r="AD9" s="617"/>
      <c r="AE9" s="617"/>
      <c r="AF9" s="617">
        <f>⑦計算!AE8</f>
        <v>0</v>
      </c>
      <c r="AG9" s="617"/>
      <c r="AH9" s="617"/>
      <c r="AI9" s="617"/>
      <c r="AJ9" s="617">
        <f>⑦計算!AF8</f>
        <v>0</v>
      </c>
      <c r="AK9" s="617"/>
      <c r="AL9" s="617"/>
      <c r="AM9" s="617"/>
      <c r="AN9" s="617">
        <f>⑦計算!AG8</f>
        <v>0</v>
      </c>
      <c r="AO9" s="617"/>
      <c r="AP9" s="617"/>
      <c r="AQ9" s="618"/>
    </row>
    <row r="10" spans="2:43" ht="15" customHeight="1" x14ac:dyDescent="0.15">
      <c r="B10" s="129" t="s">
        <v>303</v>
      </c>
      <c r="C10" s="599" t="s">
        <v>1</v>
      </c>
      <c r="D10" s="599"/>
      <c r="E10" s="599"/>
      <c r="F10" s="599"/>
      <c r="G10" s="599"/>
      <c r="H10" s="599"/>
      <c r="I10" s="599"/>
      <c r="J10" s="599"/>
      <c r="K10" s="600"/>
      <c r="L10" s="597">
        <f>⑦計算!X9</f>
        <v>0</v>
      </c>
      <c r="M10" s="597"/>
      <c r="N10" s="597"/>
      <c r="O10" s="597"/>
      <c r="P10" s="597">
        <f>⑦計算!Y9</f>
        <v>0</v>
      </c>
      <c r="Q10" s="597"/>
      <c r="R10" s="597"/>
      <c r="S10" s="597"/>
      <c r="T10" s="597">
        <f>⑦計算!Z9</f>
        <v>0</v>
      </c>
      <c r="U10" s="597"/>
      <c r="V10" s="597"/>
      <c r="W10" s="597"/>
      <c r="X10" s="597">
        <f>⑦計算!AA9</f>
        <v>0</v>
      </c>
      <c r="Y10" s="597"/>
      <c r="Z10" s="597"/>
      <c r="AA10" s="597"/>
      <c r="AB10" s="597">
        <f>⑦計算!AD9</f>
        <v>0</v>
      </c>
      <c r="AC10" s="597"/>
      <c r="AD10" s="597"/>
      <c r="AE10" s="597"/>
      <c r="AF10" s="597">
        <f>⑦計算!AE9</f>
        <v>0</v>
      </c>
      <c r="AG10" s="597"/>
      <c r="AH10" s="597"/>
      <c r="AI10" s="597"/>
      <c r="AJ10" s="597">
        <f>⑦計算!AF9</f>
        <v>0</v>
      </c>
      <c r="AK10" s="597"/>
      <c r="AL10" s="597"/>
      <c r="AM10" s="597"/>
      <c r="AN10" s="597">
        <f>⑦計算!AG9</f>
        <v>0</v>
      </c>
      <c r="AO10" s="597"/>
      <c r="AP10" s="597"/>
      <c r="AQ10" s="598"/>
    </row>
    <row r="11" spans="2:43" ht="15" customHeight="1" x14ac:dyDescent="0.15">
      <c r="B11" s="129" t="s">
        <v>304</v>
      </c>
      <c r="C11" s="599" t="s">
        <v>2</v>
      </c>
      <c r="D11" s="599"/>
      <c r="E11" s="599"/>
      <c r="F11" s="599"/>
      <c r="G11" s="599"/>
      <c r="H11" s="599"/>
      <c r="I11" s="599"/>
      <c r="J11" s="599"/>
      <c r="K11" s="600"/>
      <c r="L11" s="597">
        <f>⑦計算!X10</f>
        <v>0</v>
      </c>
      <c r="M11" s="597"/>
      <c r="N11" s="597"/>
      <c r="O11" s="597"/>
      <c r="P11" s="597">
        <f>⑦計算!Y10</f>
        <v>0</v>
      </c>
      <c r="Q11" s="597"/>
      <c r="R11" s="597"/>
      <c r="S11" s="597"/>
      <c r="T11" s="597">
        <f>⑦計算!Z10</f>
        <v>0</v>
      </c>
      <c r="U11" s="597"/>
      <c r="V11" s="597"/>
      <c r="W11" s="597"/>
      <c r="X11" s="597">
        <f>⑦計算!AA10</f>
        <v>0</v>
      </c>
      <c r="Y11" s="597"/>
      <c r="Z11" s="597"/>
      <c r="AA11" s="597"/>
      <c r="AB11" s="597">
        <f>⑦計算!AD10</f>
        <v>0</v>
      </c>
      <c r="AC11" s="597"/>
      <c r="AD11" s="597"/>
      <c r="AE11" s="597"/>
      <c r="AF11" s="597">
        <f>⑦計算!AE10</f>
        <v>0</v>
      </c>
      <c r="AG11" s="597"/>
      <c r="AH11" s="597"/>
      <c r="AI11" s="597"/>
      <c r="AJ11" s="597">
        <f>⑦計算!AF10</f>
        <v>0</v>
      </c>
      <c r="AK11" s="597"/>
      <c r="AL11" s="597"/>
      <c r="AM11" s="597"/>
      <c r="AN11" s="597">
        <f>⑦計算!AG10</f>
        <v>0</v>
      </c>
      <c r="AO11" s="597"/>
      <c r="AP11" s="597"/>
      <c r="AQ11" s="598"/>
    </row>
    <row r="12" spans="2:43" ht="15" customHeight="1" x14ac:dyDescent="0.15">
      <c r="B12" s="129" t="s">
        <v>305</v>
      </c>
      <c r="C12" s="599" t="s">
        <v>3</v>
      </c>
      <c r="D12" s="599"/>
      <c r="E12" s="599"/>
      <c r="F12" s="599"/>
      <c r="G12" s="599"/>
      <c r="H12" s="599"/>
      <c r="I12" s="599"/>
      <c r="J12" s="599"/>
      <c r="K12" s="600"/>
      <c r="L12" s="597">
        <f>⑦計算!X11</f>
        <v>0</v>
      </c>
      <c r="M12" s="597"/>
      <c r="N12" s="597"/>
      <c r="O12" s="597"/>
      <c r="P12" s="597">
        <f>⑦計算!Y11</f>
        <v>0</v>
      </c>
      <c r="Q12" s="597"/>
      <c r="R12" s="597"/>
      <c r="S12" s="597"/>
      <c r="T12" s="597">
        <f>⑦計算!Z11</f>
        <v>0</v>
      </c>
      <c r="U12" s="597"/>
      <c r="V12" s="597"/>
      <c r="W12" s="597"/>
      <c r="X12" s="597">
        <f>⑦計算!AA11</f>
        <v>0</v>
      </c>
      <c r="Y12" s="597"/>
      <c r="Z12" s="597"/>
      <c r="AA12" s="597"/>
      <c r="AB12" s="597">
        <f>⑦計算!AD11</f>
        <v>0</v>
      </c>
      <c r="AC12" s="597"/>
      <c r="AD12" s="597"/>
      <c r="AE12" s="597"/>
      <c r="AF12" s="597">
        <f>⑦計算!AE11</f>
        <v>0</v>
      </c>
      <c r="AG12" s="597"/>
      <c r="AH12" s="597"/>
      <c r="AI12" s="597"/>
      <c r="AJ12" s="597">
        <f>⑦計算!AF11</f>
        <v>0</v>
      </c>
      <c r="AK12" s="597"/>
      <c r="AL12" s="597"/>
      <c r="AM12" s="597"/>
      <c r="AN12" s="597">
        <f>⑦計算!AG11</f>
        <v>0</v>
      </c>
      <c r="AO12" s="597"/>
      <c r="AP12" s="597"/>
      <c r="AQ12" s="598"/>
    </row>
    <row r="13" spans="2:43" ht="15" customHeight="1" x14ac:dyDescent="0.15">
      <c r="B13" s="129" t="s">
        <v>306</v>
      </c>
      <c r="C13" s="599" t="s">
        <v>4</v>
      </c>
      <c r="D13" s="599"/>
      <c r="E13" s="599"/>
      <c r="F13" s="599"/>
      <c r="G13" s="599"/>
      <c r="H13" s="599"/>
      <c r="I13" s="599"/>
      <c r="J13" s="599"/>
      <c r="K13" s="600"/>
      <c r="L13" s="597">
        <f>⑦計算!X12</f>
        <v>0</v>
      </c>
      <c r="M13" s="597"/>
      <c r="N13" s="597"/>
      <c r="O13" s="597"/>
      <c r="P13" s="597">
        <f>⑦計算!Y12</f>
        <v>0</v>
      </c>
      <c r="Q13" s="597"/>
      <c r="R13" s="597"/>
      <c r="S13" s="597"/>
      <c r="T13" s="597">
        <f>⑦計算!Z12</f>
        <v>0</v>
      </c>
      <c r="U13" s="597"/>
      <c r="V13" s="597"/>
      <c r="W13" s="597"/>
      <c r="X13" s="597">
        <f>⑦計算!AA12</f>
        <v>0</v>
      </c>
      <c r="Y13" s="597"/>
      <c r="Z13" s="597"/>
      <c r="AA13" s="597"/>
      <c r="AB13" s="597">
        <f>⑦計算!AD12</f>
        <v>0</v>
      </c>
      <c r="AC13" s="597"/>
      <c r="AD13" s="597"/>
      <c r="AE13" s="597"/>
      <c r="AF13" s="597">
        <f>⑦計算!AE12</f>
        <v>0</v>
      </c>
      <c r="AG13" s="597"/>
      <c r="AH13" s="597"/>
      <c r="AI13" s="597"/>
      <c r="AJ13" s="597">
        <f>⑦計算!AF12</f>
        <v>0</v>
      </c>
      <c r="AK13" s="597"/>
      <c r="AL13" s="597"/>
      <c r="AM13" s="597"/>
      <c r="AN13" s="597">
        <f>⑦計算!AG12</f>
        <v>0</v>
      </c>
      <c r="AO13" s="597"/>
      <c r="AP13" s="597"/>
      <c r="AQ13" s="598"/>
    </row>
    <row r="14" spans="2:43" ht="15" customHeight="1" x14ac:dyDescent="0.15">
      <c r="B14" s="129" t="s">
        <v>307</v>
      </c>
      <c r="C14" s="599" t="s">
        <v>132</v>
      </c>
      <c r="D14" s="599"/>
      <c r="E14" s="599"/>
      <c r="F14" s="599"/>
      <c r="G14" s="599"/>
      <c r="H14" s="599"/>
      <c r="I14" s="599"/>
      <c r="J14" s="599"/>
      <c r="K14" s="600"/>
      <c r="L14" s="597">
        <f>⑦計算!X13</f>
        <v>0</v>
      </c>
      <c r="M14" s="597"/>
      <c r="N14" s="597"/>
      <c r="O14" s="597"/>
      <c r="P14" s="597">
        <f>⑦計算!Y13</f>
        <v>0</v>
      </c>
      <c r="Q14" s="597"/>
      <c r="R14" s="597"/>
      <c r="S14" s="597"/>
      <c r="T14" s="597">
        <f>⑦計算!Z13</f>
        <v>0</v>
      </c>
      <c r="U14" s="597"/>
      <c r="V14" s="597"/>
      <c r="W14" s="597"/>
      <c r="X14" s="597">
        <f>⑦計算!AA13</f>
        <v>0</v>
      </c>
      <c r="Y14" s="597"/>
      <c r="Z14" s="597"/>
      <c r="AA14" s="597"/>
      <c r="AB14" s="597">
        <f>⑦計算!AD13</f>
        <v>0</v>
      </c>
      <c r="AC14" s="597"/>
      <c r="AD14" s="597"/>
      <c r="AE14" s="597"/>
      <c r="AF14" s="597">
        <f>⑦計算!AE13</f>
        <v>0</v>
      </c>
      <c r="AG14" s="597"/>
      <c r="AH14" s="597"/>
      <c r="AI14" s="597"/>
      <c r="AJ14" s="597">
        <f>⑦計算!AF13</f>
        <v>0</v>
      </c>
      <c r="AK14" s="597"/>
      <c r="AL14" s="597"/>
      <c r="AM14" s="597"/>
      <c r="AN14" s="597">
        <f>⑦計算!AG13</f>
        <v>0</v>
      </c>
      <c r="AO14" s="597"/>
      <c r="AP14" s="597"/>
      <c r="AQ14" s="598"/>
    </row>
    <row r="15" spans="2:43" ht="15.75" customHeight="1" x14ac:dyDescent="0.15">
      <c r="B15" s="129" t="s">
        <v>308</v>
      </c>
      <c r="C15" s="599" t="s">
        <v>345</v>
      </c>
      <c r="D15" s="599"/>
      <c r="E15" s="599"/>
      <c r="F15" s="599"/>
      <c r="G15" s="599"/>
      <c r="H15" s="599"/>
      <c r="I15" s="599"/>
      <c r="J15" s="599"/>
      <c r="K15" s="600"/>
      <c r="L15" s="597">
        <f>⑦計算!X14</f>
        <v>0</v>
      </c>
      <c r="M15" s="597"/>
      <c r="N15" s="597"/>
      <c r="O15" s="597"/>
      <c r="P15" s="597">
        <f>⑦計算!Y14</f>
        <v>0</v>
      </c>
      <c r="Q15" s="597"/>
      <c r="R15" s="597"/>
      <c r="S15" s="597"/>
      <c r="T15" s="597">
        <f>⑦計算!Z14</f>
        <v>0</v>
      </c>
      <c r="U15" s="597"/>
      <c r="V15" s="597"/>
      <c r="W15" s="597"/>
      <c r="X15" s="597">
        <f>⑦計算!AA14</f>
        <v>0</v>
      </c>
      <c r="Y15" s="597"/>
      <c r="Z15" s="597"/>
      <c r="AA15" s="597"/>
      <c r="AB15" s="597">
        <f>⑦計算!AD14</f>
        <v>0</v>
      </c>
      <c r="AC15" s="597"/>
      <c r="AD15" s="597"/>
      <c r="AE15" s="597"/>
      <c r="AF15" s="597">
        <f>⑦計算!AE14</f>
        <v>0</v>
      </c>
      <c r="AG15" s="597"/>
      <c r="AH15" s="597"/>
      <c r="AI15" s="597"/>
      <c r="AJ15" s="597">
        <f>⑦計算!AF14</f>
        <v>0</v>
      </c>
      <c r="AK15" s="597"/>
      <c r="AL15" s="597"/>
      <c r="AM15" s="597"/>
      <c r="AN15" s="597">
        <f>⑦計算!AG14</f>
        <v>0</v>
      </c>
      <c r="AO15" s="597"/>
      <c r="AP15" s="597"/>
      <c r="AQ15" s="598"/>
    </row>
    <row r="16" spans="2:43" ht="15" customHeight="1" x14ac:dyDescent="0.15">
      <c r="B16" s="129" t="s">
        <v>309</v>
      </c>
      <c r="C16" s="599" t="s">
        <v>240</v>
      </c>
      <c r="D16" s="599"/>
      <c r="E16" s="599"/>
      <c r="F16" s="599"/>
      <c r="G16" s="599"/>
      <c r="H16" s="599"/>
      <c r="I16" s="599"/>
      <c r="J16" s="599"/>
      <c r="K16" s="600"/>
      <c r="L16" s="597">
        <f>⑦計算!X15</f>
        <v>0</v>
      </c>
      <c r="M16" s="597"/>
      <c r="N16" s="597"/>
      <c r="O16" s="597"/>
      <c r="P16" s="597">
        <f>⑦計算!Y15</f>
        <v>0</v>
      </c>
      <c r="Q16" s="597"/>
      <c r="R16" s="597"/>
      <c r="S16" s="597"/>
      <c r="T16" s="597">
        <f>⑦計算!Z15</f>
        <v>0</v>
      </c>
      <c r="U16" s="597"/>
      <c r="V16" s="597"/>
      <c r="W16" s="597"/>
      <c r="X16" s="597">
        <f>⑦計算!AA15</f>
        <v>0</v>
      </c>
      <c r="Y16" s="597"/>
      <c r="Z16" s="597"/>
      <c r="AA16" s="597"/>
      <c r="AB16" s="597">
        <f>⑦計算!AD15</f>
        <v>0</v>
      </c>
      <c r="AC16" s="597"/>
      <c r="AD16" s="597"/>
      <c r="AE16" s="597"/>
      <c r="AF16" s="597">
        <f>⑦計算!AE15</f>
        <v>0</v>
      </c>
      <c r="AG16" s="597"/>
      <c r="AH16" s="597"/>
      <c r="AI16" s="597"/>
      <c r="AJ16" s="597">
        <f>⑦計算!AF15</f>
        <v>0</v>
      </c>
      <c r="AK16" s="597"/>
      <c r="AL16" s="597"/>
      <c r="AM16" s="597"/>
      <c r="AN16" s="597">
        <f>⑦計算!AG15</f>
        <v>0</v>
      </c>
      <c r="AO16" s="597"/>
      <c r="AP16" s="597"/>
      <c r="AQ16" s="598"/>
    </row>
    <row r="17" spans="2:43" ht="15" customHeight="1" x14ac:dyDescent="0.15">
      <c r="B17" s="129" t="s">
        <v>310</v>
      </c>
      <c r="C17" s="599" t="s">
        <v>241</v>
      </c>
      <c r="D17" s="599"/>
      <c r="E17" s="599"/>
      <c r="F17" s="599"/>
      <c r="G17" s="599"/>
      <c r="H17" s="599"/>
      <c r="I17" s="599"/>
      <c r="J17" s="599"/>
      <c r="K17" s="600"/>
      <c r="L17" s="597">
        <f>⑦計算!X16</f>
        <v>0</v>
      </c>
      <c r="M17" s="597"/>
      <c r="N17" s="597"/>
      <c r="O17" s="597"/>
      <c r="P17" s="597">
        <f>⑦計算!Y16</f>
        <v>0</v>
      </c>
      <c r="Q17" s="597"/>
      <c r="R17" s="597"/>
      <c r="S17" s="597"/>
      <c r="T17" s="597">
        <f>⑦計算!Z16</f>
        <v>0</v>
      </c>
      <c r="U17" s="597"/>
      <c r="V17" s="597"/>
      <c r="W17" s="597"/>
      <c r="X17" s="597">
        <f>⑦計算!AA16</f>
        <v>0</v>
      </c>
      <c r="Y17" s="597"/>
      <c r="Z17" s="597"/>
      <c r="AA17" s="597"/>
      <c r="AB17" s="597">
        <f>⑦計算!AD16</f>
        <v>0</v>
      </c>
      <c r="AC17" s="597"/>
      <c r="AD17" s="597"/>
      <c r="AE17" s="597"/>
      <c r="AF17" s="597">
        <f>⑦計算!AE16</f>
        <v>0</v>
      </c>
      <c r="AG17" s="597"/>
      <c r="AH17" s="597"/>
      <c r="AI17" s="597"/>
      <c r="AJ17" s="597">
        <f>⑦計算!AF16</f>
        <v>0</v>
      </c>
      <c r="AK17" s="597"/>
      <c r="AL17" s="597"/>
      <c r="AM17" s="597"/>
      <c r="AN17" s="597">
        <f>⑦計算!AG16</f>
        <v>0</v>
      </c>
      <c r="AO17" s="597"/>
      <c r="AP17" s="597"/>
      <c r="AQ17" s="598"/>
    </row>
    <row r="18" spans="2:43" ht="15" customHeight="1" x14ac:dyDescent="0.15">
      <c r="B18" s="129" t="s">
        <v>311</v>
      </c>
      <c r="C18" s="599" t="s">
        <v>688</v>
      </c>
      <c r="D18" s="599"/>
      <c r="E18" s="599"/>
      <c r="F18" s="599"/>
      <c r="G18" s="599"/>
      <c r="H18" s="599"/>
      <c r="I18" s="599"/>
      <c r="J18" s="599"/>
      <c r="K18" s="600"/>
      <c r="L18" s="597">
        <f>⑦計算!X17</f>
        <v>0</v>
      </c>
      <c r="M18" s="597"/>
      <c r="N18" s="597"/>
      <c r="O18" s="597"/>
      <c r="P18" s="597">
        <f>⑦計算!Y17</f>
        <v>0</v>
      </c>
      <c r="Q18" s="597"/>
      <c r="R18" s="597"/>
      <c r="S18" s="597"/>
      <c r="T18" s="597">
        <f>⑦計算!Z17</f>
        <v>0</v>
      </c>
      <c r="U18" s="597"/>
      <c r="V18" s="597"/>
      <c r="W18" s="597"/>
      <c r="X18" s="597">
        <f>⑦計算!AA17</f>
        <v>0</v>
      </c>
      <c r="Y18" s="597"/>
      <c r="Z18" s="597"/>
      <c r="AA18" s="597"/>
      <c r="AB18" s="597">
        <f>⑦計算!AD17</f>
        <v>0</v>
      </c>
      <c r="AC18" s="597"/>
      <c r="AD18" s="597"/>
      <c r="AE18" s="597"/>
      <c r="AF18" s="597">
        <f>⑦計算!AE17</f>
        <v>0</v>
      </c>
      <c r="AG18" s="597"/>
      <c r="AH18" s="597"/>
      <c r="AI18" s="597"/>
      <c r="AJ18" s="597">
        <f>⑦計算!AF17</f>
        <v>0</v>
      </c>
      <c r="AK18" s="597"/>
      <c r="AL18" s="597"/>
      <c r="AM18" s="597"/>
      <c r="AN18" s="597">
        <f>⑦計算!AG17</f>
        <v>0</v>
      </c>
      <c r="AO18" s="597"/>
      <c r="AP18" s="597"/>
      <c r="AQ18" s="598"/>
    </row>
    <row r="19" spans="2:43" ht="15" customHeight="1" x14ac:dyDescent="0.15">
      <c r="B19" s="129" t="s">
        <v>312</v>
      </c>
      <c r="C19" s="599" t="s">
        <v>133</v>
      </c>
      <c r="D19" s="599"/>
      <c r="E19" s="599"/>
      <c r="F19" s="599"/>
      <c r="G19" s="599"/>
      <c r="H19" s="599"/>
      <c r="I19" s="599"/>
      <c r="J19" s="599"/>
      <c r="K19" s="600"/>
      <c r="L19" s="597">
        <f>⑦計算!X18</f>
        <v>0</v>
      </c>
      <c r="M19" s="597"/>
      <c r="N19" s="597"/>
      <c r="O19" s="597"/>
      <c r="P19" s="597">
        <f>⑦計算!Y18</f>
        <v>0</v>
      </c>
      <c r="Q19" s="597"/>
      <c r="R19" s="597"/>
      <c r="S19" s="597"/>
      <c r="T19" s="597">
        <f>⑦計算!Z18</f>
        <v>0</v>
      </c>
      <c r="U19" s="597"/>
      <c r="V19" s="597"/>
      <c r="W19" s="597"/>
      <c r="X19" s="597">
        <f>⑦計算!AA18</f>
        <v>0</v>
      </c>
      <c r="Y19" s="597"/>
      <c r="Z19" s="597"/>
      <c r="AA19" s="597"/>
      <c r="AB19" s="597">
        <f>⑦計算!AD18</f>
        <v>0</v>
      </c>
      <c r="AC19" s="597"/>
      <c r="AD19" s="597"/>
      <c r="AE19" s="597"/>
      <c r="AF19" s="597">
        <f>⑦計算!AE18</f>
        <v>0</v>
      </c>
      <c r="AG19" s="597"/>
      <c r="AH19" s="597"/>
      <c r="AI19" s="597"/>
      <c r="AJ19" s="597">
        <f>⑦計算!AF18</f>
        <v>0</v>
      </c>
      <c r="AK19" s="597"/>
      <c r="AL19" s="597"/>
      <c r="AM19" s="597"/>
      <c r="AN19" s="597">
        <f>⑦計算!AG18</f>
        <v>0</v>
      </c>
      <c r="AO19" s="597"/>
      <c r="AP19" s="597"/>
      <c r="AQ19" s="598"/>
    </row>
    <row r="20" spans="2:43" ht="15" customHeight="1" x14ac:dyDescent="0.15">
      <c r="B20" s="129" t="s">
        <v>313</v>
      </c>
      <c r="C20" s="599" t="s">
        <v>541</v>
      </c>
      <c r="D20" s="599"/>
      <c r="E20" s="599"/>
      <c r="F20" s="599"/>
      <c r="G20" s="599"/>
      <c r="H20" s="599"/>
      <c r="I20" s="599"/>
      <c r="J20" s="599"/>
      <c r="K20" s="600"/>
      <c r="L20" s="597">
        <f>⑦計算!X19</f>
        <v>0</v>
      </c>
      <c r="M20" s="597"/>
      <c r="N20" s="597"/>
      <c r="O20" s="597"/>
      <c r="P20" s="597">
        <f>⑦計算!Y19</f>
        <v>0</v>
      </c>
      <c r="Q20" s="597"/>
      <c r="R20" s="597"/>
      <c r="S20" s="597"/>
      <c r="T20" s="597">
        <f>⑦計算!Z19</f>
        <v>0</v>
      </c>
      <c r="U20" s="597"/>
      <c r="V20" s="597"/>
      <c r="W20" s="597"/>
      <c r="X20" s="597">
        <f>⑦計算!AA19</f>
        <v>0</v>
      </c>
      <c r="Y20" s="597"/>
      <c r="Z20" s="597"/>
      <c r="AA20" s="597"/>
      <c r="AB20" s="597">
        <f>⑦計算!AD19</f>
        <v>0</v>
      </c>
      <c r="AC20" s="597"/>
      <c r="AD20" s="597"/>
      <c r="AE20" s="597"/>
      <c r="AF20" s="597">
        <f>⑦計算!AE19</f>
        <v>0</v>
      </c>
      <c r="AG20" s="597"/>
      <c r="AH20" s="597"/>
      <c r="AI20" s="597"/>
      <c r="AJ20" s="597">
        <f>⑦計算!AF19</f>
        <v>0</v>
      </c>
      <c r="AK20" s="597"/>
      <c r="AL20" s="597"/>
      <c r="AM20" s="597"/>
      <c r="AN20" s="597">
        <f>⑦計算!AG19</f>
        <v>0</v>
      </c>
      <c r="AO20" s="597"/>
      <c r="AP20" s="597"/>
      <c r="AQ20" s="598"/>
    </row>
    <row r="21" spans="2:43" ht="15" customHeight="1" x14ac:dyDescent="0.15">
      <c r="B21" s="129" t="s">
        <v>314</v>
      </c>
      <c r="C21" s="599" t="s">
        <v>134</v>
      </c>
      <c r="D21" s="599"/>
      <c r="E21" s="599"/>
      <c r="F21" s="599"/>
      <c r="G21" s="599"/>
      <c r="H21" s="599"/>
      <c r="I21" s="599"/>
      <c r="J21" s="599"/>
      <c r="K21" s="600"/>
      <c r="L21" s="597">
        <f>⑦計算!X20</f>
        <v>0</v>
      </c>
      <c r="M21" s="597"/>
      <c r="N21" s="597"/>
      <c r="O21" s="597"/>
      <c r="P21" s="597">
        <f>⑦計算!Y20</f>
        <v>0</v>
      </c>
      <c r="Q21" s="597"/>
      <c r="R21" s="597"/>
      <c r="S21" s="597"/>
      <c r="T21" s="597">
        <f>⑦計算!Z20</f>
        <v>0</v>
      </c>
      <c r="U21" s="597"/>
      <c r="V21" s="597"/>
      <c r="W21" s="597"/>
      <c r="X21" s="597">
        <f>⑦計算!AA20</f>
        <v>0</v>
      </c>
      <c r="Y21" s="597"/>
      <c r="Z21" s="597"/>
      <c r="AA21" s="597"/>
      <c r="AB21" s="597">
        <f>⑦計算!AD20</f>
        <v>0</v>
      </c>
      <c r="AC21" s="597"/>
      <c r="AD21" s="597"/>
      <c r="AE21" s="597"/>
      <c r="AF21" s="597">
        <f>⑦計算!AE20</f>
        <v>0</v>
      </c>
      <c r="AG21" s="597"/>
      <c r="AH21" s="597"/>
      <c r="AI21" s="597"/>
      <c r="AJ21" s="597">
        <f>⑦計算!AF20</f>
        <v>0</v>
      </c>
      <c r="AK21" s="597"/>
      <c r="AL21" s="597"/>
      <c r="AM21" s="597"/>
      <c r="AN21" s="597">
        <f>⑦計算!AG20</f>
        <v>0</v>
      </c>
      <c r="AO21" s="597"/>
      <c r="AP21" s="597"/>
      <c r="AQ21" s="598"/>
    </row>
    <row r="22" spans="2:43" ht="15" customHeight="1" x14ac:dyDescent="0.15">
      <c r="B22" s="129" t="s">
        <v>315</v>
      </c>
      <c r="C22" s="599" t="s">
        <v>135</v>
      </c>
      <c r="D22" s="599"/>
      <c r="E22" s="599"/>
      <c r="F22" s="599"/>
      <c r="G22" s="599"/>
      <c r="H22" s="599"/>
      <c r="I22" s="599"/>
      <c r="J22" s="599"/>
      <c r="K22" s="600"/>
      <c r="L22" s="597">
        <f>⑦計算!X21</f>
        <v>0</v>
      </c>
      <c r="M22" s="597"/>
      <c r="N22" s="597"/>
      <c r="O22" s="597"/>
      <c r="P22" s="597">
        <f>⑦計算!Y21</f>
        <v>0</v>
      </c>
      <c r="Q22" s="597"/>
      <c r="R22" s="597"/>
      <c r="S22" s="597"/>
      <c r="T22" s="597">
        <f>⑦計算!Z21</f>
        <v>0</v>
      </c>
      <c r="U22" s="597"/>
      <c r="V22" s="597"/>
      <c r="W22" s="597"/>
      <c r="X22" s="597">
        <f>⑦計算!AA21</f>
        <v>0</v>
      </c>
      <c r="Y22" s="597"/>
      <c r="Z22" s="597"/>
      <c r="AA22" s="597"/>
      <c r="AB22" s="597">
        <f>⑦計算!AD21</f>
        <v>0</v>
      </c>
      <c r="AC22" s="597"/>
      <c r="AD22" s="597"/>
      <c r="AE22" s="597"/>
      <c r="AF22" s="597">
        <f>⑦計算!AE21</f>
        <v>0</v>
      </c>
      <c r="AG22" s="597"/>
      <c r="AH22" s="597"/>
      <c r="AI22" s="597"/>
      <c r="AJ22" s="597">
        <f>⑦計算!AF21</f>
        <v>0</v>
      </c>
      <c r="AK22" s="597"/>
      <c r="AL22" s="597"/>
      <c r="AM22" s="597"/>
      <c r="AN22" s="597">
        <f>⑦計算!AG21</f>
        <v>0</v>
      </c>
      <c r="AO22" s="597"/>
      <c r="AP22" s="597"/>
      <c r="AQ22" s="598"/>
    </row>
    <row r="23" spans="2:43" ht="15" customHeight="1" x14ac:dyDescent="0.15">
      <c r="B23" s="129" t="s">
        <v>316</v>
      </c>
      <c r="C23" s="599" t="s">
        <v>249</v>
      </c>
      <c r="D23" s="599"/>
      <c r="E23" s="599"/>
      <c r="F23" s="599"/>
      <c r="G23" s="599"/>
      <c r="H23" s="599"/>
      <c r="I23" s="599"/>
      <c r="J23" s="599"/>
      <c r="K23" s="600"/>
      <c r="L23" s="597">
        <f>⑦計算!X22</f>
        <v>0</v>
      </c>
      <c r="M23" s="597"/>
      <c r="N23" s="597"/>
      <c r="O23" s="597"/>
      <c r="P23" s="597">
        <f>⑦計算!Y22</f>
        <v>0</v>
      </c>
      <c r="Q23" s="597"/>
      <c r="R23" s="597"/>
      <c r="S23" s="597"/>
      <c r="T23" s="597">
        <f>⑦計算!Z22</f>
        <v>0</v>
      </c>
      <c r="U23" s="597"/>
      <c r="V23" s="597"/>
      <c r="W23" s="597"/>
      <c r="X23" s="597">
        <f>⑦計算!AA22</f>
        <v>0</v>
      </c>
      <c r="Y23" s="597"/>
      <c r="Z23" s="597"/>
      <c r="AA23" s="597"/>
      <c r="AB23" s="597">
        <f>⑦計算!AD22</f>
        <v>0</v>
      </c>
      <c r="AC23" s="597"/>
      <c r="AD23" s="597"/>
      <c r="AE23" s="597"/>
      <c r="AF23" s="597">
        <f>⑦計算!AE22</f>
        <v>0</v>
      </c>
      <c r="AG23" s="597"/>
      <c r="AH23" s="597"/>
      <c r="AI23" s="597"/>
      <c r="AJ23" s="597">
        <f>⑦計算!AF22</f>
        <v>0</v>
      </c>
      <c r="AK23" s="597"/>
      <c r="AL23" s="597"/>
      <c r="AM23" s="597"/>
      <c r="AN23" s="597">
        <f>⑦計算!AG22</f>
        <v>0</v>
      </c>
      <c r="AO23" s="597"/>
      <c r="AP23" s="597"/>
      <c r="AQ23" s="598"/>
    </row>
    <row r="24" spans="2:43" ht="15" customHeight="1" x14ac:dyDescent="0.15">
      <c r="B24" s="129" t="s">
        <v>317</v>
      </c>
      <c r="C24" s="599" t="s">
        <v>347</v>
      </c>
      <c r="D24" s="599"/>
      <c r="E24" s="599"/>
      <c r="F24" s="599"/>
      <c r="G24" s="599"/>
      <c r="H24" s="599"/>
      <c r="I24" s="599"/>
      <c r="J24" s="599"/>
      <c r="K24" s="600"/>
      <c r="L24" s="597">
        <f>⑦計算!X23</f>
        <v>0</v>
      </c>
      <c r="M24" s="597"/>
      <c r="N24" s="597"/>
      <c r="O24" s="597"/>
      <c r="P24" s="597">
        <f>⑦計算!Y23</f>
        <v>0</v>
      </c>
      <c r="Q24" s="597"/>
      <c r="R24" s="597"/>
      <c r="S24" s="597"/>
      <c r="T24" s="597">
        <f>⑦計算!Z23</f>
        <v>0</v>
      </c>
      <c r="U24" s="597"/>
      <c r="V24" s="597"/>
      <c r="W24" s="597"/>
      <c r="X24" s="597">
        <f>⑦計算!AA23</f>
        <v>0</v>
      </c>
      <c r="Y24" s="597"/>
      <c r="Z24" s="597"/>
      <c r="AA24" s="597"/>
      <c r="AB24" s="597">
        <f>⑦計算!AD23</f>
        <v>0</v>
      </c>
      <c r="AC24" s="597"/>
      <c r="AD24" s="597"/>
      <c r="AE24" s="597"/>
      <c r="AF24" s="597">
        <f>⑦計算!AE23</f>
        <v>0</v>
      </c>
      <c r="AG24" s="597"/>
      <c r="AH24" s="597"/>
      <c r="AI24" s="597"/>
      <c r="AJ24" s="597">
        <f>⑦計算!AF23</f>
        <v>0</v>
      </c>
      <c r="AK24" s="597"/>
      <c r="AL24" s="597"/>
      <c r="AM24" s="597"/>
      <c r="AN24" s="597">
        <f>⑦計算!AG23</f>
        <v>0</v>
      </c>
      <c r="AO24" s="597"/>
      <c r="AP24" s="597"/>
      <c r="AQ24" s="598"/>
    </row>
    <row r="25" spans="2:43" ht="15" customHeight="1" x14ac:dyDescent="0.15">
      <c r="B25" s="129" t="s">
        <v>318</v>
      </c>
      <c r="C25" s="599" t="s">
        <v>136</v>
      </c>
      <c r="D25" s="599"/>
      <c r="E25" s="599"/>
      <c r="F25" s="599"/>
      <c r="G25" s="599"/>
      <c r="H25" s="599"/>
      <c r="I25" s="599"/>
      <c r="J25" s="599"/>
      <c r="K25" s="600"/>
      <c r="L25" s="597">
        <f>⑦計算!X24</f>
        <v>0</v>
      </c>
      <c r="M25" s="597"/>
      <c r="N25" s="597"/>
      <c r="O25" s="597"/>
      <c r="P25" s="597">
        <f>⑦計算!Y24</f>
        <v>0</v>
      </c>
      <c r="Q25" s="597"/>
      <c r="R25" s="597"/>
      <c r="S25" s="597"/>
      <c r="T25" s="597">
        <f>⑦計算!Z24</f>
        <v>0</v>
      </c>
      <c r="U25" s="597"/>
      <c r="V25" s="597"/>
      <c r="W25" s="597"/>
      <c r="X25" s="597">
        <f>⑦計算!AA24</f>
        <v>0</v>
      </c>
      <c r="Y25" s="597"/>
      <c r="Z25" s="597"/>
      <c r="AA25" s="597"/>
      <c r="AB25" s="597">
        <f>⑦計算!AD24</f>
        <v>0</v>
      </c>
      <c r="AC25" s="597"/>
      <c r="AD25" s="597"/>
      <c r="AE25" s="597"/>
      <c r="AF25" s="597">
        <f>⑦計算!AE24</f>
        <v>0</v>
      </c>
      <c r="AG25" s="597"/>
      <c r="AH25" s="597"/>
      <c r="AI25" s="597"/>
      <c r="AJ25" s="597">
        <f>⑦計算!AF24</f>
        <v>0</v>
      </c>
      <c r="AK25" s="597"/>
      <c r="AL25" s="597"/>
      <c r="AM25" s="597"/>
      <c r="AN25" s="597">
        <f>⑦計算!AG24</f>
        <v>0</v>
      </c>
      <c r="AO25" s="597"/>
      <c r="AP25" s="597"/>
      <c r="AQ25" s="598"/>
    </row>
    <row r="26" spans="2:43" ht="15" customHeight="1" x14ac:dyDescent="0.15">
      <c r="B26" s="129" t="s">
        <v>319</v>
      </c>
      <c r="C26" s="599" t="s">
        <v>137</v>
      </c>
      <c r="D26" s="599"/>
      <c r="E26" s="599"/>
      <c r="F26" s="599"/>
      <c r="G26" s="599"/>
      <c r="H26" s="599"/>
      <c r="I26" s="599"/>
      <c r="J26" s="599"/>
      <c r="K26" s="600"/>
      <c r="L26" s="597">
        <f>⑦計算!X25</f>
        <v>0</v>
      </c>
      <c r="M26" s="597"/>
      <c r="N26" s="597"/>
      <c r="O26" s="597"/>
      <c r="P26" s="597">
        <f>⑦計算!Y25</f>
        <v>0</v>
      </c>
      <c r="Q26" s="597"/>
      <c r="R26" s="597"/>
      <c r="S26" s="597"/>
      <c r="T26" s="597">
        <f>⑦計算!Z25</f>
        <v>0</v>
      </c>
      <c r="U26" s="597"/>
      <c r="V26" s="597"/>
      <c r="W26" s="597"/>
      <c r="X26" s="597">
        <f>⑦計算!AA25</f>
        <v>0</v>
      </c>
      <c r="Y26" s="597"/>
      <c r="Z26" s="597"/>
      <c r="AA26" s="597"/>
      <c r="AB26" s="597">
        <f>⑦計算!AD25</f>
        <v>0</v>
      </c>
      <c r="AC26" s="597"/>
      <c r="AD26" s="597"/>
      <c r="AE26" s="597"/>
      <c r="AF26" s="597">
        <f>⑦計算!AE25</f>
        <v>0</v>
      </c>
      <c r="AG26" s="597"/>
      <c r="AH26" s="597"/>
      <c r="AI26" s="597"/>
      <c r="AJ26" s="597">
        <f>⑦計算!AF25</f>
        <v>0</v>
      </c>
      <c r="AK26" s="597"/>
      <c r="AL26" s="597"/>
      <c r="AM26" s="597"/>
      <c r="AN26" s="597">
        <f>⑦計算!AG25</f>
        <v>0</v>
      </c>
      <c r="AO26" s="597"/>
      <c r="AP26" s="597"/>
      <c r="AQ26" s="598"/>
    </row>
    <row r="27" spans="2:43" ht="15" customHeight="1" x14ac:dyDescent="0.15">
      <c r="B27" s="129" t="s">
        <v>320</v>
      </c>
      <c r="C27" s="599" t="s">
        <v>139</v>
      </c>
      <c r="D27" s="599"/>
      <c r="E27" s="599"/>
      <c r="F27" s="599"/>
      <c r="G27" s="599"/>
      <c r="H27" s="599"/>
      <c r="I27" s="599"/>
      <c r="J27" s="599"/>
      <c r="K27" s="600"/>
      <c r="L27" s="597">
        <f>⑦計算!X26</f>
        <v>0</v>
      </c>
      <c r="M27" s="597"/>
      <c r="N27" s="597"/>
      <c r="O27" s="597"/>
      <c r="P27" s="597">
        <f>⑦計算!Y26</f>
        <v>0</v>
      </c>
      <c r="Q27" s="597"/>
      <c r="R27" s="597"/>
      <c r="S27" s="597"/>
      <c r="T27" s="597">
        <f>⑦計算!Z26</f>
        <v>0</v>
      </c>
      <c r="U27" s="597"/>
      <c r="V27" s="597"/>
      <c r="W27" s="597"/>
      <c r="X27" s="597">
        <f>⑦計算!AA26</f>
        <v>0</v>
      </c>
      <c r="Y27" s="597"/>
      <c r="Z27" s="597"/>
      <c r="AA27" s="597"/>
      <c r="AB27" s="597">
        <f>⑦計算!AD26</f>
        <v>0</v>
      </c>
      <c r="AC27" s="597"/>
      <c r="AD27" s="597"/>
      <c r="AE27" s="597"/>
      <c r="AF27" s="597">
        <f>⑦計算!AE26</f>
        <v>0</v>
      </c>
      <c r="AG27" s="597"/>
      <c r="AH27" s="597"/>
      <c r="AI27" s="597"/>
      <c r="AJ27" s="597">
        <f>⑦計算!AF26</f>
        <v>0</v>
      </c>
      <c r="AK27" s="597"/>
      <c r="AL27" s="597"/>
      <c r="AM27" s="597"/>
      <c r="AN27" s="597">
        <f>⑦計算!AG26</f>
        <v>0</v>
      </c>
      <c r="AO27" s="597"/>
      <c r="AP27" s="597"/>
      <c r="AQ27" s="598"/>
    </row>
    <row r="28" spans="2:43" ht="15" customHeight="1" x14ac:dyDescent="0.15">
      <c r="B28" s="129" t="s">
        <v>321</v>
      </c>
      <c r="C28" s="599" t="s">
        <v>140</v>
      </c>
      <c r="D28" s="599"/>
      <c r="E28" s="599"/>
      <c r="F28" s="599"/>
      <c r="G28" s="599"/>
      <c r="H28" s="599"/>
      <c r="I28" s="599"/>
      <c r="J28" s="599"/>
      <c r="K28" s="600"/>
      <c r="L28" s="597">
        <f>⑦計算!X27</f>
        <v>0</v>
      </c>
      <c r="M28" s="597"/>
      <c r="N28" s="597"/>
      <c r="O28" s="597"/>
      <c r="P28" s="597">
        <f>⑦計算!Y27</f>
        <v>0</v>
      </c>
      <c r="Q28" s="597"/>
      <c r="R28" s="597"/>
      <c r="S28" s="597"/>
      <c r="T28" s="597">
        <f>⑦計算!Z27</f>
        <v>0</v>
      </c>
      <c r="U28" s="597"/>
      <c r="V28" s="597"/>
      <c r="W28" s="597"/>
      <c r="X28" s="597">
        <f>⑦計算!AA27</f>
        <v>0</v>
      </c>
      <c r="Y28" s="597"/>
      <c r="Z28" s="597"/>
      <c r="AA28" s="597"/>
      <c r="AB28" s="597">
        <f>⑦計算!AD27</f>
        <v>0</v>
      </c>
      <c r="AC28" s="597"/>
      <c r="AD28" s="597"/>
      <c r="AE28" s="597"/>
      <c r="AF28" s="597">
        <f>⑦計算!AE27</f>
        <v>0</v>
      </c>
      <c r="AG28" s="597"/>
      <c r="AH28" s="597"/>
      <c r="AI28" s="597"/>
      <c r="AJ28" s="597">
        <f>⑦計算!AF27</f>
        <v>0</v>
      </c>
      <c r="AK28" s="597"/>
      <c r="AL28" s="597"/>
      <c r="AM28" s="597"/>
      <c r="AN28" s="597">
        <f>⑦計算!AG27</f>
        <v>0</v>
      </c>
      <c r="AO28" s="597"/>
      <c r="AP28" s="597"/>
      <c r="AQ28" s="598"/>
    </row>
    <row r="29" spans="2:43" ht="15" customHeight="1" x14ac:dyDescent="0.15">
      <c r="B29" s="129" t="s">
        <v>322</v>
      </c>
      <c r="C29" s="599" t="s">
        <v>141</v>
      </c>
      <c r="D29" s="599"/>
      <c r="E29" s="599"/>
      <c r="F29" s="599"/>
      <c r="G29" s="599"/>
      <c r="H29" s="599"/>
      <c r="I29" s="599"/>
      <c r="J29" s="599"/>
      <c r="K29" s="600"/>
      <c r="L29" s="597">
        <f>⑦計算!X28</f>
        <v>0</v>
      </c>
      <c r="M29" s="597"/>
      <c r="N29" s="597"/>
      <c r="O29" s="597"/>
      <c r="P29" s="597">
        <f>⑦計算!Y28</f>
        <v>0</v>
      </c>
      <c r="Q29" s="597"/>
      <c r="R29" s="597"/>
      <c r="S29" s="597"/>
      <c r="T29" s="597">
        <f>⑦計算!Z28</f>
        <v>0</v>
      </c>
      <c r="U29" s="597"/>
      <c r="V29" s="597"/>
      <c r="W29" s="597"/>
      <c r="X29" s="597">
        <f>⑦計算!AA28</f>
        <v>0</v>
      </c>
      <c r="Y29" s="597"/>
      <c r="Z29" s="597"/>
      <c r="AA29" s="597"/>
      <c r="AB29" s="597">
        <f>⑦計算!AD28</f>
        <v>0</v>
      </c>
      <c r="AC29" s="597"/>
      <c r="AD29" s="597"/>
      <c r="AE29" s="597"/>
      <c r="AF29" s="597">
        <f>⑦計算!AE28</f>
        <v>0</v>
      </c>
      <c r="AG29" s="597"/>
      <c r="AH29" s="597"/>
      <c r="AI29" s="597"/>
      <c r="AJ29" s="597">
        <f>⑦計算!AF28</f>
        <v>0</v>
      </c>
      <c r="AK29" s="597"/>
      <c r="AL29" s="597"/>
      <c r="AM29" s="597"/>
      <c r="AN29" s="597">
        <f>⑦計算!AG28</f>
        <v>0</v>
      </c>
      <c r="AO29" s="597"/>
      <c r="AP29" s="597"/>
      <c r="AQ29" s="598"/>
    </row>
    <row r="30" spans="2:43" ht="15" customHeight="1" x14ac:dyDescent="0.15">
      <c r="B30" s="130" t="s">
        <v>323</v>
      </c>
      <c r="C30" s="599" t="s">
        <v>142</v>
      </c>
      <c r="D30" s="599"/>
      <c r="E30" s="599"/>
      <c r="F30" s="599"/>
      <c r="G30" s="599"/>
      <c r="H30" s="599"/>
      <c r="I30" s="599"/>
      <c r="J30" s="599"/>
      <c r="K30" s="600"/>
      <c r="L30" s="597">
        <f>⑦計算!X29</f>
        <v>0</v>
      </c>
      <c r="M30" s="597"/>
      <c r="N30" s="597"/>
      <c r="O30" s="597"/>
      <c r="P30" s="597">
        <f>⑦計算!Y29</f>
        <v>0</v>
      </c>
      <c r="Q30" s="597"/>
      <c r="R30" s="597"/>
      <c r="S30" s="597"/>
      <c r="T30" s="597">
        <f>⑦計算!Z29</f>
        <v>0</v>
      </c>
      <c r="U30" s="597"/>
      <c r="V30" s="597"/>
      <c r="W30" s="597"/>
      <c r="X30" s="597">
        <f>⑦計算!AA29</f>
        <v>0</v>
      </c>
      <c r="Y30" s="597"/>
      <c r="Z30" s="597"/>
      <c r="AA30" s="597"/>
      <c r="AB30" s="597">
        <f>⑦計算!AD29</f>
        <v>0</v>
      </c>
      <c r="AC30" s="597"/>
      <c r="AD30" s="597"/>
      <c r="AE30" s="597"/>
      <c r="AF30" s="597">
        <f>⑦計算!AE29</f>
        <v>0</v>
      </c>
      <c r="AG30" s="597"/>
      <c r="AH30" s="597"/>
      <c r="AI30" s="597"/>
      <c r="AJ30" s="597">
        <f>⑦計算!AF29</f>
        <v>0</v>
      </c>
      <c r="AK30" s="597"/>
      <c r="AL30" s="597"/>
      <c r="AM30" s="597"/>
      <c r="AN30" s="597">
        <f>⑦計算!AG29</f>
        <v>0</v>
      </c>
      <c r="AO30" s="597"/>
      <c r="AP30" s="597"/>
      <c r="AQ30" s="598"/>
    </row>
    <row r="31" spans="2:43" ht="15" customHeight="1" x14ac:dyDescent="0.15">
      <c r="B31" s="130" t="s">
        <v>324</v>
      </c>
      <c r="C31" s="599" t="s">
        <v>348</v>
      </c>
      <c r="D31" s="599"/>
      <c r="E31" s="599"/>
      <c r="F31" s="599"/>
      <c r="G31" s="599"/>
      <c r="H31" s="599"/>
      <c r="I31" s="599"/>
      <c r="J31" s="599"/>
      <c r="K31" s="600"/>
      <c r="L31" s="597">
        <f>⑦計算!X30</f>
        <v>0</v>
      </c>
      <c r="M31" s="597"/>
      <c r="N31" s="597"/>
      <c r="O31" s="597"/>
      <c r="P31" s="597">
        <f>⑦計算!Y30</f>
        <v>0</v>
      </c>
      <c r="Q31" s="597"/>
      <c r="R31" s="597"/>
      <c r="S31" s="597"/>
      <c r="T31" s="597">
        <f>⑦計算!Z30</f>
        <v>0</v>
      </c>
      <c r="U31" s="597"/>
      <c r="V31" s="597"/>
      <c r="W31" s="597"/>
      <c r="X31" s="597">
        <f>⑦計算!AA30</f>
        <v>0</v>
      </c>
      <c r="Y31" s="597"/>
      <c r="Z31" s="597"/>
      <c r="AA31" s="597"/>
      <c r="AB31" s="597">
        <f>⑦計算!AD30</f>
        <v>0</v>
      </c>
      <c r="AC31" s="597"/>
      <c r="AD31" s="597"/>
      <c r="AE31" s="597"/>
      <c r="AF31" s="597">
        <f>⑦計算!AE30</f>
        <v>0</v>
      </c>
      <c r="AG31" s="597"/>
      <c r="AH31" s="597"/>
      <c r="AI31" s="597"/>
      <c r="AJ31" s="597">
        <f>⑦計算!AF30</f>
        <v>0</v>
      </c>
      <c r="AK31" s="597"/>
      <c r="AL31" s="597"/>
      <c r="AM31" s="597"/>
      <c r="AN31" s="597">
        <f>⑦計算!AG30</f>
        <v>0</v>
      </c>
      <c r="AO31" s="597"/>
      <c r="AP31" s="597"/>
      <c r="AQ31" s="598"/>
    </row>
    <row r="32" spans="2:43" ht="15" customHeight="1" x14ac:dyDescent="0.15">
      <c r="B32" s="130" t="s">
        <v>325</v>
      </c>
      <c r="C32" s="599" t="s">
        <v>349</v>
      </c>
      <c r="D32" s="599"/>
      <c r="E32" s="599"/>
      <c r="F32" s="599"/>
      <c r="G32" s="599"/>
      <c r="H32" s="599"/>
      <c r="I32" s="599"/>
      <c r="J32" s="599"/>
      <c r="K32" s="600"/>
      <c r="L32" s="597">
        <f>⑦計算!X31</f>
        <v>0</v>
      </c>
      <c r="M32" s="597"/>
      <c r="N32" s="597"/>
      <c r="O32" s="597"/>
      <c r="P32" s="597">
        <f>⑦計算!Y31</f>
        <v>0</v>
      </c>
      <c r="Q32" s="597"/>
      <c r="R32" s="597"/>
      <c r="S32" s="597"/>
      <c r="T32" s="597">
        <f>⑦計算!Z31</f>
        <v>0</v>
      </c>
      <c r="U32" s="597"/>
      <c r="V32" s="597"/>
      <c r="W32" s="597"/>
      <c r="X32" s="597">
        <f>⑦計算!AA31</f>
        <v>0</v>
      </c>
      <c r="Y32" s="597"/>
      <c r="Z32" s="597"/>
      <c r="AA32" s="597"/>
      <c r="AB32" s="597">
        <f>⑦計算!AD31</f>
        <v>0</v>
      </c>
      <c r="AC32" s="597"/>
      <c r="AD32" s="597"/>
      <c r="AE32" s="597"/>
      <c r="AF32" s="597">
        <f>⑦計算!AE31</f>
        <v>0</v>
      </c>
      <c r="AG32" s="597"/>
      <c r="AH32" s="597"/>
      <c r="AI32" s="597"/>
      <c r="AJ32" s="597">
        <f>⑦計算!AF31</f>
        <v>0</v>
      </c>
      <c r="AK32" s="597"/>
      <c r="AL32" s="597"/>
      <c r="AM32" s="597"/>
      <c r="AN32" s="597">
        <f>⑦計算!AG31</f>
        <v>0</v>
      </c>
      <c r="AO32" s="597"/>
      <c r="AP32" s="597"/>
      <c r="AQ32" s="598"/>
    </row>
    <row r="33" spans="2:43" ht="15" customHeight="1" x14ac:dyDescent="0.15">
      <c r="B33" s="130" t="s">
        <v>326</v>
      </c>
      <c r="C33" s="599" t="s">
        <v>144</v>
      </c>
      <c r="D33" s="599"/>
      <c r="E33" s="599"/>
      <c r="F33" s="599"/>
      <c r="G33" s="599"/>
      <c r="H33" s="599"/>
      <c r="I33" s="599"/>
      <c r="J33" s="599"/>
      <c r="K33" s="600"/>
      <c r="L33" s="597">
        <f>⑦計算!X32</f>
        <v>0</v>
      </c>
      <c r="M33" s="597"/>
      <c r="N33" s="597"/>
      <c r="O33" s="597"/>
      <c r="P33" s="597">
        <f>⑦計算!Y32</f>
        <v>0</v>
      </c>
      <c r="Q33" s="597"/>
      <c r="R33" s="597"/>
      <c r="S33" s="597"/>
      <c r="T33" s="597">
        <f>⑦計算!Z32</f>
        <v>0</v>
      </c>
      <c r="U33" s="597"/>
      <c r="V33" s="597"/>
      <c r="W33" s="597"/>
      <c r="X33" s="597">
        <f>⑦計算!AA32</f>
        <v>0</v>
      </c>
      <c r="Y33" s="597"/>
      <c r="Z33" s="597"/>
      <c r="AA33" s="597"/>
      <c r="AB33" s="597">
        <f>⑦計算!AD32</f>
        <v>0</v>
      </c>
      <c r="AC33" s="597"/>
      <c r="AD33" s="597"/>
      <c r="AE33" s="597"/>
      <c r="AF33" s="597">
        <f>⑦計算!AE32</f>
        <v>0</v>
      </c>
      <c r="AG33" s="597"/>
      <c r="AH33" s="597"/>
      <c r="AI33" s="597"/>
      <c r="AJ33" s="597">
        <f>⑦計算!AF32</f>
        <v>0</v>
      </c>
      <c r="AK33" s="597"/>
      <c r="AL33" s="597"/>
      <c r="AM33" s="597"/>
      <c r="AN33" s="597">
        <f>⑦計算!AG32</f>
        <v>0</v>
      </c>
      <c r="AO33" s="597"/>
      <c r="AP33" s="597"/>
      <c r="AQ33" s="598"/>
    </row>
    <row r="34" spans="2:43" ht="15" customHeight="1" x14ac:dyDescent="0.15">
      <c r="B34" s="130" t="s">
        <v>327</v>
      </c>
      <c r="C34" s="599" t="s">
        <v>145</v>
      </c>
      <c r="D34" s="599"/>
      <c r="E34" s="599"/>
      <c r="F34" s="599"/>
      <c r="G34" s="599"/>
      <c r="H34" s="599"/>
      <c r="I34" s="599"/>
      <c r="J34" s="599"/>
      <c r="K34" s="600"/>
      <c r="L34" s="597">
        <f>⑦計算!X33</f>
        <v>0</v>
      </c>
      <c r="M34" s="597"/>
      <c r="N34" s="597"/>
      <c r="O34" s="597"/>
      <c r="P34" s="597">
        <f>⑦計算!Y33</f>
        <v>0</v>
      </c>
      <c r="Q34" s="597"/>
      <c r="R34" s="597"/>
      <c r="S34" s="597"/>
      <c r="T34" s="597">
        <f>⑦計算!Z33</f>
        <v>0</v>
      </c>
      <c r="U34" s="597"/>
      <c r="V34" s="597"/>
      <c r="W34" s="597"/>
      <c r="X34" s="597">
        <f>⑦計算!AA33</f>
        <v>0</v>
      </c>
      <c r="Y34" s="597"/>
      <c r="Z34" s="597"/>
      <c r="AA34" s="597"/>
      <c r="AB34" s="597">
        <f>⑦計算!AD33</f>
        <v>0</v>
      </c>
      <c r="AC34" s="597"/>
      <c r="AD34" s="597"/>
      <c r="AE34" s="597"/>
      <c r="AF34" s="597">
        <f>⑦計算!AE33</f>
        <v>0</v>
      </c>
      <c r="AG34" s="597"/>
      <c r="AH34" s="597"/>
      <c r="AI34" s="597"/>
      <c r="AJ34" s="597">
        <f>⑦計算!AF33</f>
        <v>0</v>
      </c>
      <c r="AK34" s="597"/>
      <c r="AL34" s="597"/>
      <c r="AM34" s="597"/>
      <c r="AN34" s="597">
        <f>⑦計算!AG33</f>
        <v>0</v>
      </c>
      <c r="AO34" s="597"/>
      <c r="AP34" s="597"/>
      <c r="AQ34" s="598"/>
    </row>
    <row r="35" spans="2:43" ht="15" customHeight="1" x14ac:dyDescent="0.15">
      <c r="B35" s="130" t="s">
        <v>328</v>
      </c>
      <c r="C35" s="599" t="s">
        <v>689</v>
      </c>
      <c r="D35" s="599"/>
      <c r="E35" s="599"/>
      <c r="F35" s="599"/>
      <c r="G35" s="599"/>
      <c r="H35" s="599"/>
      <c r="I35" s="599"/>
      <c r="J35" s="599"/>
      <c r="K35" s="600"/>
      <c r="L35" s="597">
        <f>⑦計算!X34</f>
        <v>0</v>
      </c>
      <c r="M35" s="597"/>
      <c r="N35" s="597"/>
      <c r="O35" s="597"/>
      <c r="P35" s="597">
        <f>⑦計算!Y34</f>
        <v>0</v>
      </c>
      <c r="Q35" s="597"/>
      <c r="R35" s="597"/>
      <c r="S35" s="597"/>
      <c r="T35" s="597">
        <f>⑦計算!Z34</f>
        <v>0</v>
      </c>
      <c r="U35" s="597"/>
      <c r="V35" s="597"/>
      <c r="W35" s="597"/>
      <c r="X35" s="597">
        <f>⑦計算!AA34</f>
        <v>0</v>
      </c>
      <c r="Y35" s="597"/>
      <c r="Z35" s="597"/>
      <c r="AA35" s="597"/>
      <c r="AB35" s="597">
        <f>⑦計算!AD34</f>
        <v>0</v>
      </c>
      <c r="AC35" s="597"/>
      <c r="AD35" s="597"/>
      <c r="AE35" s="597"/>
      <c r="AF35" s="597">
        <f>⑦計算!AE34</f>
        <v>0</v>
      </c>
      <c r="AG35" s="597"/>
      <c r="AH35" s="597"/>
      <c r="AI35" s="597"/>
      <c r="AJ35" s="597">
        <f>⑦計算!AF34</f>
        <v>0</v>
      </c>
      <c r="AK35" s="597"/>
      <c r="AL35" s="597"/>
      <c r="AM35" s="597"/>
      <c r="AN35" s="597">
        <f>⑦計算!AG34</f>
        <v>0</v>
      </c>
      <c r="AO35" s="597"/>
      <c r="AP35" s="597"/>
      <c r="AQ35" s="598"/>
    </row>
    <row r="36" spans="2:43" ht="15" customHeight="1" x14ac:dyDescent="0.15">
      <c r="B36" s="130" t="s">
        <v>329</v>
      </c>
      <c r="C36" s="599" t="s">
        <v>146</v>
      </c>
      <c r="D36" s="599"/>
      <c r="E36" s="599"/>
      <c r="F36" s="599"/>
      <c r="G36" s="599"/>
      <c r="H36" s="599"/>
      <c r="I36" s="599"/>
      <c r="J36" s="599"/>
      <c r="K36" s="600"/>
      <c r="L36" s="597">
        <f>⑦計算!X35</f>
        <v>0</v>
      </c>
      <c r="M36" s="597"/>
      <c r="N36" s="597"/>
      <c r="O36" s="597"/>
      <c r="P36" s="597">
        <f>⑦計算!Y35</f>
        <v>0</v>
      </c>
      <c r="Q36" s="597"/>
      <c r="R36" s="597"/>
      <c r="S36" s="597"/>
      <c r="T36" s="597">
        <f>⑦計算!Z35</f>
        <v>0</v>
      </c>
      <c r="U36" s="597"/>
      <c r="V36" s="597"/>
      <c r="W36" s="597"/>
      <c r="X36" s="597">
        <f>⑦計算!AA35</f>
        <v>0</v>
      </c>
      <c r="Y36" s="597"/>
      <c r="Z36" s="597"/>
      <c r="AA36" s="597"/>
      <c r="AB36" s="597">
        <f>⑦計算!AD35</f>
        <v>0</v>
      </c>
      <c r="AC36" s="597"/>
      <c r="AD36" s="597"/>
      <c r="AE36" s="597"/>
      <c r="AF36" s="597">
        <f>⑦計算!AE35</f>
        <v>0</v>
      </c>
      <c r="AG36" s="597"/>
      <c r="AH36" s="597"/>
      <c r="AI36" s="597"/>
      <c r="AJ36" s="597">
        <f>⑦計算!AF35</f>
        <v>0</v>
      </c>
      <c r="AK36" s="597"/>
      <c r="AL36" s="597"/>
      <c r="AM36" s="597"/>
      <c r="AN36" s="597">
        <f>⑦計算!AG35</f>
        <v>0</v>
      </c>
      <c r="AO36" s="597"/>
      <c r="AP36" s="597"/>
      <c r="AQ36" s="598"/>
    </row>
    <row r="37" spans="2:43" ht="15" customHeight="1" x14ac:dyDescent="0.15">
      <c r="B37" s="130" t="s">
        <v>330</v>
      </c>
      <c r="C37" s="599" t="s">
        <v>147</v>
      </c>
      <c r="D37" s="599"/>
      <c r="E37" s="599"/>
      <c r="F37" s="599"/>
      <c r="G37" s="599"/>
      <c r="H37" s="599"/>
      <c r="I37" s="599"/>
      <c r="J37" s="599"/>
      <c r="K37" s="600"/>
      <c r="L37" s="597">
        <f>⑦計算!X36</f>
        <v>0</v>
      </c>
      <c r="M37" s="597"/>
      <c r="N37" s="597"/>
      <c r="O37" s="597"/>
      <c r="P37" s="597">
        <f>⑦計算!Y36</f>
        <v>0</v>
      </c>
      <c r="Q37" s="597"/>
      <c r="R37" s="597"/>
      <c r="S37" s="597"/>
      <c r="T37" s="597">
        <f>⑦計算!Z36</f>
        <v>0</v>
      </c>
      <c r="U37" s="597"/>
      <c r="V37" s="597"/>
      <c r="W37" s="597"/>
      <c r="X37" s="597">
        <f>⑦計算!AA36</f>
        <v>0</v>
      </c>
      <c r="Y37" s="597"/>
      <c r="Z37" s="597"/>
      <c r="AA37" s="597"/>
      <c r="AB37" s="597">
        <f>⑦計算!AD36</f>
        <v>0</v>
      </c>
      <c r="AC37" s="597"/>
      <c r="AD37" s="597"/>
      <c r="AE37" s="597"/>
      <c r="AF37" s="597">
        <f>⑦計算!AE36</f>
        <v>0</v>
      </c>
      <c r="AG37" s="597"/>
      <c r="AH37" s="597"/>
      <c r="AI37" s="597"/>
      <c r="AJ37" s="597">
        <f>⑦計算!AF36</f>
        <v>0</v>
      </c>
      <c r="AK37" s="597"/>
      <c r="AL37" s="597"/>
      <c r="AM37" s="597"/>
      <c r="AN37" s="597">
        <f>⑦計算!AG36</f>
        <v>0</v>
      </c>
      <c r="AO37" s="597"/>
      <c r="AP37" s="597"/>
      <c r="AQ37" s="598"/>
    </row>
    <row r="38" spans="2:43" ht="15" customHeight="1" x14ac:dyDescent="0.15">
      <c r="B38" s="130" t="s">
        <v>331</v>
      </c>
      <c r="C38" s="599" t="s">
        <v>148</v>
      </c>
      <c r="D38" s="599"/>
      <c r="E38" s="599"/>
      <c r="F38" s="599"/>
      <c r="G38" s="599"/>
      <c r="H38" s="599"/>
      <c r="I38" s="599"/>
      <c r="J38" s="599"/>
      <c r="K38" s="600"/>
      <c r="L38" s="597">
        <f>⑦計算!X37</f>
        <v>0</v>
      </c>
      <c r="M38" s="597"/>
      <c r="N38" s="597"/>
      <c r="O38" s="597"/>
      <c r="P38" s="597">
        <f>⑦計算!Y37</f>
        <v>0</v>
      </c>
      <c r="Q38" s="597"/>
      <c r="R38" s="597"/>
      <c r="S38" s="597"/>
      <c r="T38" s="597">
        <f>⑦計算!Z37</f>
        <v>0</v>
      </c>
      <c r="U38" s="597"/>
      <c r="V38" s="597"/>
      <c r="W38" s="597"/>
      <c r="X38" s="597">
        <f>⑦計算!AA37</f>
        <v>0</v>
      </c>
      <c r="Y38" s="597"/>
      <c r="Z38" s="597"/>
      <c r="AA38" s="597"/>
      <c r="AB38" s="597">
        <f>⑦計算!AD37</f>
        <v>0</v>
      </c>
      <c r="AC38" s="597"/>
      <c r="AD38" s="597"/>
      <c r="AE38" s="597"/>
      <c r="AF38" s="597">
        <f>⑦計算!AE37</f>
        <v>0</v>
      </c>
      <c r="AG38" s="597"/>
      <c r="AH38" s="597"/>
      <c r="AI38" s="597"/>
      <c r="AJ38" s="597">
        <f>⑦計算!AF37</f>
        <v>0</v>
      </c>
      <c r="AK38" s="597"/>
      <c r="AL38" s="597"/>
      <c r="AM38" s="597"/>
      <c r="AN38" s="597">
        <f>⑦計算!AG37</f>
        <v>0</v>
      </c>
      <c r="AO38" s="597"/>
      <c r="AP38" s="597"/>
      <c r="AQ38" s="598"/>
    </row>
    <row r="39" spans="2:43" ht="15" customHeight="1" x14ac:dyDescent="0.15">
      <c r="B39" s="130" t="s">
        <v>332</v>
      </c>
      <c r="C39" s="599" t="s">
        <v>149</v>
      </c>
      <c r="D39" s="599"/>
      <c r="E39" s="599"/>
      <c r="F39" s="599"/>
      <c r="G39" s="599"/>
      <c r="H39" s="599"/>
      <c r="I39" s="599"/>
      <c r="J39" s="599"/>
      <c r="K39" s="600"/>
      <c r="L39" s="597">
        <f>⑦計算!X38</f>
        <v>0</v>
      </c>
      <c r="M39" s="597"/>
      <c r="N39" s="597"/>
      <c r="O39" s="597"/>
      <c r="P39" s="597">
        <f>⑦計算!Y38</f>
        <v>0</v>
      </c>
      <c r="Q39" s="597"/>
      <c r="R39" s="597"/>
      <c r="S39" s="597"/>
      <c r="T39" s="597">
        <f>⑦計算!Z38</f>
        <v>0</v>
      </c>
      <c r="U39" s="597"/>
      <c r="V39" s="597"/>
      <c r="W39" s="597"/>
      <c r="X39" s="597">
        <f>⑦計算!AA38</f>
        <v>0</v>
      </c>
      <c r="Y39" s="597"/>
      <c r="Z39" s="597"/>
      <c r="AA39" s="597"/>
      <c r="AB39" s="597">
        <f>⑦計算!AD38</f>
        <v>0</v>
      </c>
      <c r="AC39" s="597"/>
      <c r="AD39" s="597"/>
      <c r="AE39" s="597"/>
      <c r="AF39" s="597">
        <f>⑦計算!AE38</f>
        <v>0</v>
      </c>
      <c r="AG39" s="597"/>
      <c r="AH39" s="597"/>
      <c r="AI39" s="597"/>
      <c r="AJ39" s="597">
        <f>⑦計算!AF38</f>
        <v>0</v>
      </c>
      <c r="AK39" s="597"/>
      <c r="AL39" s="597"/>
      <c r="AM39" s="597"/>
      <c r="AN39" s="597">
        <f>⑦計算!AG38</f>
        <v>0</v>
      </c>
      <c r="AO39" s="597"/>
      <c r="AP39" s="597"/>
      <c r="AQ39" s="598"/>
    </row>
    <row r="40" spans="2:43" ht="15" customHeight="1" x14ac:dyDescent="0.15">
      <c r="B40" s="130" t="s">
        <v>333</v>
      </c>
      <c r="C40" s="599" t="s">
        <v>350</v>
      </c>
      <c r="D40" s="599"/>
      <c r="E40" s="599"/>
      <c r="F40" s="599"/>
      <c r="G40" s="599"/>
      <c r="H40" s="599"/>
      <c r="I40" s="599"/>
      <c r="J40" s="599"/>
      <c r="K40" s="600"/>
      <c r="L40" s="597">
        <f>⑦計算!X39</f>
        <v>0</v>
      </c>
      <c r="M40" s="597"/>
      <c r="N40" s="597"/>
      <c r="O40" s="597"/>
      <c r="P40" s="597">
        <f>⑦計算!Y39</f>
        <v>0</v>
      </c>
      <c r="Q40" s="597"/>
      <c r="R40" s="597"/>
      <c r="S40" s="597"/>
      <c r="T40" s="597">
        <f>⑦計算!Z39</f>
        <v>0</v>
      </c>
      <c r="U40" s="597"/>
      <c r="V40" s="597"/>
      <c r="W40" s="597"/>
      <c r="X40" s="597">
        <f>⑦計算!AA39</f>
        <v>0</v>
      </c>
      <c r="Y40" s="597"/>
      <c r="Z40" s="597"/>
      <c r="AA40" s="597"/>
      <c r="AB40" s="597">
        <f>⑦計算!AD39</f>
        <v>0</v>
      </c>
      <c r="AC40" s="597"/>
      <c r="AD40" s="597"/>
      <c r="AE40" s="597"/>
      <c r="AF40" s="597">
        <f>⑦計算!AE39</f>
        <v>0</v>
      </c>
      <c r="AG40" s="597"/>
      <c r="AH40" s="597"/>
      <c r="AI40" s="597"/>
      <c r="AJ40" s="597">
        <f>⑦計算!AF39</f>
        <v>0</v>
      </c>
      <c r="AK40" s="597"/>
      <c r="AL40" s="597"/>
      <c r="AM40" s="597"/>
      <c r="AN40" s="597">
        <f>⑦計算!AG39</f>
        <v>0</v>
      </c>
      <c r="AO40" s="597"/>
      <c r="AP40" s="597"/>
      <c r="AQ40" s="598"/>
    </row>
    <row r="41" spans="2:43" ht="15" customHeight="1" x14ac:dyDescent="0.15">
      <c r="B41" s="130" t="s">
        <v>334</v>
      </c>
      <c r="C41" s="599" t="s">
        <v>151</v>
      </c>
      <c r="D41" s="599"/>
      <c r="E41" s="599"/>
      <c r="F41" s="599"/>
      <c r="G41" s="599"/>
      <c r="H41" s="599"/>
      <c r="I41" s="599"/>
      <c r="J41" s="599"/>
      <c r="K41" s="600"/>
      <c r="L41" s="597">
        <f>⑦計算!X40</f>
        <v>0</v>
      </c>
      <c r="M41" s="597"/>
      <c r="N41" s="597"/>
      <c r="O41" s="597"/>
      <c r="P41" s="597">
        <f>⑦計算!Y40</f>
        <v>0</v>
      </c>
      <c r="Q41" s="597"/>
      <c r="R41" s="597"/>
      <c r="S41" s="597"/>
      <c r="T41" s="597">
        <f>⑦計算!Z40</f>
        <v>0</v>
      </c>
      <c r="U41" s="597"/>
      <c r="V41" s="597"/>
      <c r="W41" s="597"/>
      <c r="X41" s="597">
        <f>⑦計算!AA40</f>
        <v>0</v>
      </c>
      <c r="Y41" s="597"/>
      <c r="Z41" s="597"/>
      <c r="AA41" s="597"/>
      <c r="AB41" s="597">
        <f>⑦計算!AD40</f>
        <v>0</v>
      </c>
      <c r="AC41" s="597"/>
      <c r="AD41" s="597"/>
      <c r="AE41" s="597"/>
      <c r="AF41" s="597">
        <f>⑦計算!AE40</f>
        <v>0</v>
      </c>
      <c r="AG41" s="597"/>
      <c r="AH41" s="597"/>
      <c r="AI41" s="597"/>
      <c r="AJ41" s="597">
        <f>⑦計算!AF40</f>
        <v>0</v>
      </c>
      <c r="AK41" s="597"/>
      <c r="AL41" s="597"/>
      <c r="AM41" s="597"/>
      <c r="AN41" s="597">
        <f>⑦計算!AG40</f>
        <v>0</v>
      </c>
      <c r="AO41" s="597"/>
      <c r="AP41" s="597"/>
      <c r="AQ41" s="598"/>
    </row>
    <row r="42" spans="2:43" ht="15" customHeight="1" x14ac:dyDescent="0.15">
      <c r="B42" s="130" t="s">
        <v>335</v>
      </c>
      <c r="C42" s="599" t="s">
        <v>152</v>
      </c>
      <c r="D42" s="599"/>
      <c r="E42" s="599"/>
      <c r="F42" s="599"/>
      <c r="G42" s="599"/>
      <c r="H42" s="599"/>
      <c r="I42" s="599"/>
      <c r="J42" s="599"/>
      <c r="K42" s="600"/>
      <c r="L42" s="597">
        <f>⑦計算!X41</f>
        <v>0</v>
      </c>
      <c r="M42" s="597"/>
      <c r="N42" s="597"/>
      <c r="O42" s="597"/>
      <c r="P42" s="597">
        <f>⑦計算!Y41</f>
        <v>0</v>
      </c>
      <c r="Q42" s="597"/>
      <c r="R42" s="597"/>
      <c r="S42" s="597"/>
      <c r="T42" s="597">
        <f>⑦計算!Z41</f>
        <v>0</v>
      </c>
      <c r="U42" s="597"/>
      <c r="V42" s="597"/>
      <c r="W42" s="597"/>
      <c r="X42" s="597">
        <f>⑦計算!AA41</f>
        <v>0</v>
      </c>
      <c r="Y42" s="597"/>
      <c r="Z42" s="597"/>
      <c r="AA42" s="597"/>
      <c r="AB42" s="597">
        <f>⑦計算!AD41</f>
        <v>0</v>
      </c>
      <c r="AC42" s="597"/>
      <c r="AD42" s="597"/>
      <c r="AE42" s="597"/>
      <c r="AF42" s="597">
        <f>⑦計算!AE41</f>
        <v>0</v>
      </c>
      <c r="AG42" s="597"/>
      <c r="AH42" s="597"/>
      <c r="AI42" s="597"/>
      <c r="AJ42" s="597">
        <f>⑦計算!AF41</f>
        <v>0</v>
      </c>
      <c r="AK42" s="597"/>
      <c r="AL42" s="597"/>
      <c r="AM42" s="597"/>
      <c r="AN42" s="597">
        <f>⑦計算!AG41</f>
        <v>0</v>
      </c>
      <c r="AO42" s="597"/>
      <c r="AP42" s="597"/>
      <c r="AQ42" s="598"/>
    </row>
    <row r="43" spans="2:43" ht="15" customHeight="1" x14ac:dyDescent="0.15">
      <c r="B43" s="130" t="s">
        <v>336</v>
      </c>
      <c r="C43" s="599" t="s">
        <v>153</v>
      </c>
      <c r="D43" s="599"/>
      <c r="E43" s="599"/>
      <c r="F43" s="599"/>
      <c r="G43" s="599"/>
      <c r="H43" s="599"/>
      <c r="I43" s="599"/>
      <c r="J43" s="599"/>
      <c r="K43" s="600"/>
      <c r="L43" s="597">
        <f>⑦計算!X42</f>
        <v>0</v>
      </c>
      <c r="M43" s="597"/>
      <c r="N43" s="597"/>
      <c r="O43" s="597"/>
      <c r="P43" s="597">
        <f>⑦計算!Y42</f>
        <v>0</v>
      </c>
      <c r="Q43" s="597"/>
      <c r="R43" s="597"/>
      <c r="S43" s="597"/>
      <c r="T43" s="597">
        <f>⑦計算!Z42</f>
        <v>0</v>
      </c>
      <c r="U43" s="597"/>
      <c r="V43" s="597"/>
      <c r="W43" s="597"/>
      <c r="X43" s="597">
        <f>⑦計算!AA42</f>
        <v>0</v>
      </c>
      <c r="Y43" s="597"/>
      <c r="Z43" s="597"/>
      <c r="AA43" s="597"/>
      <c r="AB43" s="597">
        <f>⑦計算!AD42</f>
        <v>0</v>
      </c>
      <c r="AC43" s="597"/>
      <c r="AD43" s="597"/>
      <c r="AE43" s="597"/>
      <c r="AF43" s="597">
        <f>⑦計算!AE42</f>
        <v>0</v>
      </c>
      <c r="AG43" s="597"/>
      <c r="AH43" s="597"/>
      <c r="AI43" s="597"/>
      <c r="AJ43" s="597">
        <f>⑦計算!AF42</f>
        <v>0</v>
      </c>
      <c r="AK43" s="597"/>
      <c r="AL43" s="597"/>
      <c r="AM43" s="597"/>
      <c r="AN43" s="597">
        <f>⑦計算!AG42</f>
        <v>0</v>
      </c>
      <c r="AO43" s="597"/>
      <c r="AP43" s="597"/>
      <c r="AQ43" s="598"/>
    </row>
    <row r="44" spans="2:43" ht="15" customHeight="1" x14ac:dyDescent="0.15">
      <c r="B44" s="130" t="s">
        <v>337</v>
      </c>
      <c r="C44" s="599" t="s">
        <v>154</v>
      </c>
      <c r="D44" s="599"/>
      <c r="E44" s="599"/>
      <c r="F44" s="599"/>
      <c r="G44" s="599"/>
      <c r="H44" s="599"/>
      <c r="I44" s="599"/>
      <c r="J44" s="599"/>
      <c r="K44" s="600"/>
      <c r="L44" s="597">
        <f>⑦計算!X43</f>
        <v>0</v>
      </c>
      <c r="M44" s="597"/>
      <c r="N44" s="597"/>
      <c r="O44" s="597"/>
      <c r="P44" s="597">
        <f>⑦計算!Y43</f>
        <v>0</v>
      </c>
      <c r="Q44" s="597"/>
      <c r="R44" s="597"/>
      <c r="S44" s="597"/>
      <c r="T44" s="597">
        <f>⑦計算!Z43</f>
        <v>0</v>
      </c>
      <c r="U44" s="597"/>
      <c r="V44" s="597"/>
      <c r="W44" s="597"/>
      <c r="X44" s="597">
        <f>⑦計算!AA43</f>
        <v>0</v>
      </c>
      <c r="Y44" s="597"/>
      <c r="Z44" s="597"/>
      <c r="AA44" s="597"/>
      <c r="AB44" s="597">
        <f>⑦計算!AD43</f>
        <v>0</v>
      </c>
      <c r="AC44" s="597"/>
      <c r="AD44" s="597"/>
      <c r="AE44" s="597"/>
      <c r="AF44" s="597">
        <f>⑦計算!AE43</f>
        <v>0</v>
      </c>
      <c r="AG44" s="597"/>
      <c r="AH44" s="597"/>
      <c r="AI44" s="597"/>
      <c r="AJ44" s="597">
        <f>⑦計算!AF43</f>
        <v>0</v>
      </c>
      <c r="AK44" s="597"/>
      <c r="AL44" s="597"/>
      <c r="AM44" s="597"/>
      <c r="AN44" s="597">
        <f>⑦計算!AG43</f>
        <v>0</v>
      </c>
      <c r="AO44" s="597"/>
      <c r="AP44" s="597"/>
      <c r="AQ44" s="598"/>
    </row>
    <row r="45" spans="2:43" ht="15" customHeight="1" x14ac:dyDescent="0.15">
      <c r="B45" s="130" t="s">
        <v>338</v>
      </c>
      <c r="C45" s="599" t="s">
        <v>155</v>
      </c>
      <c r="D45" s="599"/>
      <c r="E45" s="599"/>
      <c r="F45" s="599"/>
      <c r="G45" s="599"/>
      <c r="H45" s="599"/>
      <c r="I45" s="599"/>
      <c r="J45" s="599"/>
      <c r="K45" s="600"/>
      <c r="L45" s="597">
        <f>⑦計算!X44</f>
        <v>0</v>
      </c>
      <c r="M45" s="597"/>
      <c r="N45" s="597"/>
      <c r="O45" s="597"/>
      <c r="P45" s="597">
        <f>⑦計算!Y44</f>
        <v>0</v>
      </c>
      <c r="Q45" s="597"/>
      <c r="R45" s="597"/>
      <c r="S45" s="597"/>
      <c r="T45" s="597">
        <f>⑦計算!Z44</f>
        <v>0</v>
      </c>
      <c r="U45" s="597"/>
      <c r="V45" s="597"/>
      <c r="W45" s="597"/>
      <c r="X45" s="597">
        <f>⑦計算!AA44</f>
        <v>0</v>
      </c>
      <c r="Y45" s="597"/>
      <c r="Z45" s="597"/>
      <c r="AA45" s="597"/>
      <c r="AB45" s="597">
        <f>⑦計算!AD44</f>
        <v>0</v>
      </c>
      <c r="AC45" s="597"/>
      <c r="AD45" s="597"/>
      <c r="AE45" s="597"/>
      <c r="AF45" s="597">
        <f>⑦計算!AE44</f>
        <v>0</v>
      </c>
      <c r="AG45" s="597"/>
      <c r="AH45" s="597"/>
      <c r="AI45" s="597"/>
      <c r="AJ45" s="597">
        <f>⑦計算!AF44</f>
        <v>0</v>
      </c>
      <c r="AK45" s="597"/>
      <c r="AL45" s="597"/>
      <c r="AM45" s="597"/>
      <c r="AN45" s="597">
        <f>⑦計算!AG44</f>
        <v>0</v>
      </c>
      <c r="AO45" s="597"/>
      <c r="AP45" s="597"/>
      <c r="AQ45" s="598"/>
    </row>
    <row r="46" spans="2:43" ht="15" customHeight="1" x14ac:dyDescent="0.15">
      <c r="B46" s="130" t="s">
        <v>339</v>
      </c>
      <c r="C46" s="599" t="s">
        <v>156</v>
      </c>
      <c r="D46" s="599"/>
      <c r="E46" s="599"/>
      <c r="F46" s="599"/>
      <c r="G46" s="599"/>
      <c r="H46" s="599"/>
      <c r="I46" s="599"/>
      <c r="J46" s="599"/>
      <c r="K46" s="600"/>
      <c r="L46" s="597">
        <f>⑦計算!X45</f>
        <v>0</v>
      </c>
      <c r="M46" s="597"/>
      <c r="N46" s="597"/>
      <c r="O46" s="597"/>
      <c r="P46" s="597">
        <f>⑦計算!Y45</f>
        <v>0</v>
      </c>
      <c r="Q46" s="597"/>
      <c r="R46" s="597"/>
      <c r="S46" s="597"/>
      <c r="T46" s="597">
        <f>⑦計算!Z45</f>
        <v>0</v>
      </c>
      <c r="U46" s="597"/>
      <c r="V46" s="597"/>
      <c r="W46" s="597"/>
      <c r="X46" s="597">
        <f>⑦計算!AA45</f>
        <v>0</v>
      </c>
      <c r="Y46" s="597"/>
      <c r="Z46" s="597"/>
      <c r="AA46" s="597"/>
      <c r="AB46" s="597">
        <f>⑦計算!AD45</f>
        <v>0</v>
      </c>
      <c r="AC46" s="597"/>
      <c r="AD46" s="597"/>
      <c r="AE46" s="597"/>
      <c r="AF46" s="597">
        <f>⑦計算!AE45</f>
        <v>0</v>
      </c>
      <c r="AG46" s="597"/>
      <c r="AH46" s="597"/>
      <c r="AI46" s="597"/>
      <c r="AJ46" s="597">
        <f>⑦計算!AF45</f>
        <v>0</v>
      </c>
      <c r="AK46" s="597"/>
      <c r="AL46" s="597"/>
      <c r="AM46" s="597"/>
      <c r="AN46" s="597">
        <f>⑦計算!AG45</f>
        <v>0</v>
      </c>
      <c r="AO46" s="597"/>
      <c r="AP46" s="597"/>
      <c r="AQ46" s="598"/>
    </row>
    <row r="47" spans="2:43" ht="15" customHeight="1" x14ac:dyDescent="0.15">
      <c r="B47" s="130" t="s">
        <v>707</v>
      </c>
      <c r="C47" s="599" t="s">
        <v>690</v>
      </c>
      <c r="D47" s="599"/>
      <c r="E47" s="599"/>
      <c r="F47" s="599"/>
      <c r="G47" s="599"/>
      <c r="H47" s="599"/>
      <c r="I47" s="599"/>
      <c r="J47" s="599"/>
      <c r="K47" s="600"/>
      <c r="L47" s="597">
        <f>⑦計算!X46</f>
        <v>0</v>
      </c>
      <c r="M47" s="597"/>
      <c r="N47" s="597"/>
      <c r="O47" s="597"/>
      <c r="P47" s="597">
        <f>⑦計算!Y46</f>
        <v>0</v>
      </c>
      <c r="Q47" s="597"/>
      <c r="R47" s="597"/>
      <c r="S47" s="597"/>
      <c r="T47" s="597">
        <f>⑦計算!Z46</f>
        <v>0</v>
      </c>
      <c r="U47" s="597"/>
      <c r="V47" s="597"/>
      <c r="W47" s="597"/>
      <c r="X47" s="597">
        <f>⑦計算!AA46</f>
        <v>0</v>
      </c>
      <c r="Y47" s="597"/>
      <c r="Z47" s="597"/>
      <c r="AA47" s="597"/>
      <c r="AB47" s="597">
        <f>⑦計算!AD46</f>
        <v>0</v>
      </c>
      <c r="AC47" s="597"/>
      <c r="AD47" s="597"/>
      <c r="AE47" s="597"/>
      <c r="AF47" s="597">
        <f>⑦計算!AE46</f>
        <v>0</v>
      </c>
      <c r="AG47" s="597"/>
      <c r="AH47" s="597"/>
      <c r="AI47" s="597"/>
      <c r="AJ47" s="597">
        <f>⑦計算!AF46</f>
        <v>0</v>
      </c>
      <c r="AK47" s="597"/>
      <c r="AL47" s="597"/>
      <c r="AM47" s="597"/>
      <c r="AN47" s="597">
        <f>⑦計算!AG46</f>
        <v>0</v>
      </c>
      <c r="AO47" s="597"/>
      <c r="AP47" s="597"/>
      <c r="AQ47" s="598"/>
    </row>
    <row r="48" spans="2:43" ht="15" customHeight="1" x14ac:dyDescent="0.15">
      <c r="B48" s="130" t="s">
        <v>708</v>
      </c>
      <c r="C48" s="599" t="s">
        <v>157</v>
      </c>
      <c r="D48" s="599"/>
      <c r="E48" s="599"/>
      <c r="F48" s="599"/>
      <c r="G48" s="599"/>
      <c r="H48" s="599"/>
      <c r="I48" s="599"/>
      <c r="J48" s="599"/>
      <c r="K48" s="600"/>
      <c r="L48" s="597">
        <f>⑦計算!X47</f>
        <v>0</v>
      </c>
      <c r="M48" s="597"/>
      <c r="N48" s="597"/>
      <c r="O48" s="597"/>
      <c r="P48" s="597">
        <f>⑦計算!Y47</f>
        <v>0</v>
      </c>
      <c r="Q48" s="597"/>
      <c r="R48" s="597"/>
      <c r="S48" s="597"/>
      <c r="T48" s="597">
        <f>⑦計算!Z47</f>
        <v>0</v>
      </c>
      <c r="U48" s="597"/>
      <c r="V48" s="597"/>
      <c r="W48" s="597"/>
      <c r="X48" s="597">
        <f>⑦計算!AA47</f>
        <v>0</v>
      </c>
      <c r="Y48" s="597"/>
      <c r="Z48" s="597"/>
      <c r="AA48" s="597"/>
      <c r="AB48" s="597">
        <f>⑦計算!AD47</f>
        <v>0</v>
      </c>
      <c r="AC48" s="597"/>
      <c r="AD48" s="597"/>
      <c r="AE48" s="597"/>
      <c r="AF48" s="597">
        <f>⑦計算!AE47</f>
        <v>0</v>
      </c>
      <c r="AG48" s="597"/>
      <c r="AH48" s="597"/>
      <c r="AI48" s="597"/>
      <c r="AJ48" s="597">
        <f>⑦計算!AF47</f>
        <v>0</v>
      </c>
      <c r="AK48" s="597"/>
      <c r="AL48" s="597"/>
      <c r="AM48" s="597"/>
      <c r="AN48" s="597">
        <f>⑦計算!AG47</f>
        <v>0</v>
      </c>
      <c r="AO48" s="597"/>
      <c r="AP48" s="597"/>
      <c r="AQ48" s="598"/>
    </row>
    <row r="49" spans="2:43" ht="15" customHeight="1" x14ac:dyDescent="0.15">
      <c r="B49" s="130" t="s">
        <v>340</v>
      </c>
      <c r="C49" s="599" t="s">
        <v>158</v>
      </c>
      <c r="D49" s="599"/>
      <c r="E49" s="599"/>
      <c r="F49" s="599"/>
      <c r="G49" s="599"/>
      <c r="H49" s="599"/>
      <c r="I49" s="599"/>
      <c r="J49" s="599"/>
      <c r="K49" s="600"/>
      <c r="L49" s="597">
        <f>⑦計算!X48</f>
        <v>0</v>
      </c>
      <c r="M49" s="597"/>
      <c r="N49" s="597"/>
      <c r="O49" s="597"/>
      <c r="P49" s="597">
        <f>⑦計算!Y48</f>
        <v>0</v>
      </c>
      <c r="Q49" s="597"/>
      <c r="R49" s="597"/>
      <c r="S49" s="597"/>
      <c r="T49" s="597">
        <f>⑦計算!Z48</f>
        <v>0</v>
      </c>
      <c r="U49" s="597"/>
      <c r="V49" s="597"/>
      <c r="W49" s="597"/>
      <c r="X49" s="597">
        <f>⑦計算!AA48</f>
        <v>0</v>
      </c>
      <c r="Y49" s="597"/>
      <c r="Z49" s="597"/>
      <c r="AA49" s="597"/>
      <c r="AB49" s="597">
        <f>⑦計算!AD48</f>
        <v>0</v>
      </c>
      <c r="AC49" s="597"/>
      <c r="AD49" s="597"/>
      <c r="AE49" s="597"/>
      <c r="AF49" s="597">
        <f>⑦計算!AE48</f>
        <v>0</v>
      </c>
      <c r="AG49" s="597"/>
      <c r="AH49" s="597"/>
      <c r="AI49" s="597"/>
      <c r="AJ49" s="597">
        <f>⑦計算!AF48</f>
        <v>0</v>
      </c>
      <c r="AK49" s="597"/>
      <c r="AL49" s="597"/>
      <c r="AM49" s="597"/>
      <c r="AN49" s="597">
        <f>⑦計算!AG48</f>
        <v>0</v>
      </c>
      <c r="AO49" s="597"/>
      <c r="AP49" s="597"/>
      <c r="AQ49" s="598"/>
    </row>
    <row r="50" spans="2:43" ht="15" customHeight="1" x14ac:dyDescent="0.15">
      <c r="B50" s="130" t="s">
        <v>341</v>
      </c>
      <c r="C50" s="599" t="s">
        <v>159</v>
      </c>
      <c r="D50" s="599"/>
      <c r="E50" s="599"/>
      <c r="F50" s="599"/>
      <c r="G50" s="599"/>
      <c r="H50" s="599"/>
      <c r="I50" s="599"/>
      <c r="J50" s="599"/>
      <c r="K50" s="600"/>
      <c r="L50" s="597">
        <f>⑦計算!X49</f>
        <v>0</v>
      </c>
      <c r="M50" s="597"/>
      <c r="N50" s="597"/>
      <c r="O50" s="597"/>
      <c r="P50" s="597">
        <f>⑦計算!Y49</f>
        <v>0</v>
      </c>
      <c r="Q50" s="597"/>
      <c r="R50" s="597"/>
      <c r="S50" s="597"/>
      <c r="T50" s="597">
        <f>⑦計算!Z49</f>
        <v>0</v>
      </c>
      <c r="U50" s="597"/>
      <c r="V50" s="597"/>
      <c r="W50" s="597"/>
      <c r="X50" s="597">
        <f>⑦計算!AA49</f>
        <v>0</v>
      </c>
      <c r="Y50" s="597"/>
      <c r="Z50" s="597"/>
      <c r="AA50" s="597"/>
      <c r="AB50" s="597">
        <f>⑦計算!AD49</f>
        <v>0</v>
      </c>
      <c r="AC50" s="597"/>
      <c r="AD50" s="597"/>
      <c r="AE50" s="597"/>
      <c r="AF50" s="597">
        <f>⑦計算!AE49</f>
        <v>0</v>
      </c>
      <c r="AG50" s="597"/>
      <c r="AH50" s="597"/>
      <c r="AI50" s="597"/>
      <c r="AJ50" s="597">
        <f>⑦計算!AF49</f>
        <v>0</v>
      </c>
      <c r="AK50" s="597"/>
      <c r="AL50" s="597"/>
      <c r="AM50" s="597"/>
      <c r="AN50" s="597">
        <f>⑦計算!AG49</f>
        <v>0</v>
      </c>
      <c r="AO50" s="597"/>
      <c r="AP50" s="597"/>
      <c r="AQ50" s="598"/>
    </row>
    <row r="51" spans="2:43" ht="15" customHeight="1" x14ac:dyDescent="0.15">
      <c r="B51" s="130" t="s">
        <v>342</v>
      </c>
      <c r="C51" s="599" t="s">
        <v>352</v>
      </c>
      <c r="D51" s="599"/>
      <c r="E51" s="599"/>
      <c r="F51" s="599"/>
      <c r="G51" s="599"/>
      <c r="H51" s="599"/>
      <c r="I51" s="599"/>
      <c r="J51" s="599"/>
      <c r="K51" s="600"/>
      <c r="L51" s="597">
        <f>⑦計算!X50</f>
        <v>0</v>
      </c>
      <c r="M51" s="597"/>
      <c r="N51" s="597"/>
      <c r="O51" s="597"/>
      <c r="P51" s="597">
        <f>⑦計算!Y50</f>
        <v>0</v>
      </c>
      <c r="Q51" s="597"/>
      <c r="R51" s="597"/>
      <c r="S51" s="597"/>
      <c r="T51" s="597">
        <f>⑦計算!Z50</f>
        <v>0</v>
      </c>
      <c r="U51" s="597"/>
      <c r="V51" s="597"/>
      <c r="W51" s="597"/>
      <c r="X51" s="597">
        <f>⑦計算!AA50</f>
        <v>0</v>
      </c>
      <c r="Y51" s="597"/>
      <c r="Z51" s="597"/>
      <c r="AA51" s="597"/>
      <c r="AB51" s="597">
        <f>⑦計算!AD50</f>
        <v>0</v>
      </c>
      <c r="AC51" s="597"/>
      <c r="AD51" s="597"/>
      <c r="AE51" s="597"/>
      <c r="AF51" s="597">
        <f>⑦計算!AE50</f>
        <v>0</v>
      </c>
      <c r="AG51" s="597"/>
      <c r="AH51" s="597"/>
      <c r="AI51" s="597"/>
      <c r="AJ51" s="597">
        <f>⑦計算!AF50</f>
        <v>0</v>
      </c>
      <c r="AK51" s="597"/>
      <c r="AL51" s="597"/>
      <c r="AM51" s="597"/>
      <c r="AN51" s="597">
        <f>⑦計算!AG50</f>
        <v>0</v>
      </c>
      <c r="AO51" s="597"/>
      <c r="AP51" s="597"/>
      <c r="AQ51" s="598"/>
    </row>
    <row r="52" spans="2:43" ht="15" customHeight="1" x14ac:dyDescent="0.15">
      <c r="B52" s="130" t="s">
        <v>343</v>
      </c>
      <c r="C52" s="599" t="s">
        <v>160</v>
      </c>
      <c r="D52" s="599"/>
      <c r="E52" s="599"/>
      <c r="F52" s="599"/>
      <c r="G52" s="599"/>
      <c r="H52" s="599"/>
      <c r="I52" s="599"/>
      <c r="J52" s="599"/>
      <c r="K52" s="600"/>
      <c r="L52" s="597">
        <f>⑦計算!X51</f>
        <v>0</v>
      </c>
      <c r="M52" s="597"/>
      <c r="N52" s="597"/>
      <c r="O52" s="597"/>
      <c r="P52" s="597">
        <f>⑦計算!Y51</f>
        <v>0</v>
      </c>
      <c r="Q52" s="597"/>
      <c r="R52" s="597"/>
      <c r="S52" s="597"/>
      <c r="T52" s="597">
        <f>⑦計算!Z51</f>
        <v>0</v>
      </c>
      <c r="U52" s="597"/>
      <c r="V52" s="597"/>
      <c r="W52" s="597"/>
      <c r="X52" s="597">
        <f>⑦計算!AA51</f>
        <v>0</v>
      </c>
      <c r="Y52" s="597"/>
      <c r="Z52" s="597"/>
      <c r="AA52" s="597"/>
      <c r="AB52" s="597">
        <f>⑦計算!AD51</f>
        <v>0</v>
      </c>
      <c r="AC52" s="597"/>
      <c r="AD52" s="597"/>
      <c r="AE52" s="597"/>
      <c r="AF52" s="597">
        <f>⑦計算!AE51</f>
        <v>0</v>
      </c>
      <c r="AG52" s="597"/>
      <c r="AH52" s="597"/>
      <c r="AI52" s="597"/>
      <c r="AJ52" s="597">
        <f>⑦計算!AF51</f>
        <v>0</v>
      </c>
      <c r="AK52" s="597"/>
      <c r="AL52" s="597"/>
      <c r="AM52" s="597"/>
      <c r="AN52" s="597">
        <f>⑦計算!AG51</f>
        <v>0</v>
      </c>
      <c r="AO52" s="597"/>
      <c r="AP52" s="597"/>
      <c r="AQ52" s="598"/>
    </row>
    <row r="53" spans="2:43" ht="15" customHeight="1" x14ac:dyDescent="0.15">
      <c r="B53" s="130" t="s">
        <v>344</v>
      </c>
      <c r="C53" s="599" t="s">
        <v>6</v>
      </c>
      <c r="D53" s="599"/>
      <c r="E53" s="599"/>
      <c r="F53" s="599"/>
      <c r="G53" s="599"/>
      <c r="H53" s="599"/>
      <c r="I53" s="599"/>
      <c r="J53" s="599"/>
      <c r="K53" s="600"/>
      <c r="L53" s="597">
        <f>⑦計算!X52</f>
        <v>0</v>
      </c>
      <c r="M53" s="597"/>
      <c r="N53" s="597"/>
      <c r="O53" s="597"/>
      <c r="P53" s="597">
        <f>⑦計算!Y52</f>
        <v>0</v>
      </c>
      <c r="Q53" s="597"/>
      <c r="R53" s="597"/>
      <c r="S53" s="597"/>
      <c r="T53" s="597">
        <f>⑦計算!Z52</f>
        <v>0</v>
      </c>
      <c r="U53" s="597"/>
      <c r="V53" s="597"/>
      <c r="W53" s="597"/>
      <c r="X53" s="597">
        <f>⑦計算!AA52</f>
        <v>0</v>
      </c>
      <c r="Y53" s="597"/>
      <c r="Z53" s="597"/>
      <c r="AA53" s="597"/>
      <c r="AB53" s="597">
        <f>⑦計算!AD52</f>
        <v>0</v>
      </c>
      <c r="AC53" s="597"/>
      <c r="AD53" s="597"/>
      <c r="AE53" s="597"/>
      <c r="AF53" s="597">
        <f>⑦計算!AE52</f>
        <v>0</v>
      </c>
      <c r="AG53" s="597"/>
      <c r="AH53" s="597"/>
      <c r="AI53" s="597"/>
      <c r="AJ53" s="597">
        <f>⑦計算!AF52</f>
        <v>0</v>
      </c>
      <c r="AK53" s="597"/>
      <c r="AL53" s="597"/>
      <c r="AM53" s="597"/>
      <c r="AN53" s="597">
        <f>⑦計算!AG52</f>
        <v>0</v>
      </c>
      <c r="AO53" s="597"/>
      <c r="AP53" s="597"/>
      <c r="AQ53" s="598"/>
    </row>
    <row r="54" spans="2:43" ht="15" customHeight="1" x14ac:dyDescent="0.15">
      <c r="B54" s="130" t="s">
        <v>709</v>
      </c>
      <c r="C54" s="599" t="s">
        <v>7</v>
      </c>
      <c r="D54" s="599"/>
      <c r="E54" s="599"/>
      <c r="F54" s="599"/>
      <c r="G54" s="599"/>
      <c r="H54" s="599"/>
      <c r="I54" s="599"/>
      <c r="J54" s="599"/>
      <c r="K54" s="600"/>
      <c r="L54" s="597">
        <f>⑦計算!X53</f>
        <v>0</v>
      </c>
      <c r="M54" s="597"/>
      <c r="N54" s="597"/>
      <c r="O54" s="597"/>
      <c r="P54" s="597">
        <f>⑦計算!Y53</f>
        <v>0</v>
      </c>
      <c r="Q54" s="597"/>
      <c r="R54" s="597"/>
      <c r="S54" s="597"/>
      <c r="T54" s="597">
        <f>⑦計算!Z53</f>
        <v>0</v>
      </c>
      <c r="U54" s="597"/>
      <c r="V54" s="597"/>
      <c r="W54" s="597"/>
      <c r="X54" s="597">
        <f>⑦計算!AA53</f>
        <v>0</v>
      </c>
      <c r="Y54" s="597"/>
      <c r="Z54" s="597"/>
      <c r="AA54" s="597"/>
      <c r="AB54" s="597">
        <f>⑦計算!AD53</f>
        <v>0</v>
      </c>
      <c r="AC54" s="597"/>
      <c r="AD54" s="597"/>
      <c r="AE54" s="597"/>
      <c r="AF54" s="597">
        <f>⑦計算!AE53</f>
        <v>0</v>
      </c>
      <c r="AG54" s="597"/>
      <c r="AH54" s="597"/>
      <c r="AI54" s="597"/>
      <c r="AJ54" s="597">
        <f>⑦計算!AF53</f>
        <v>0</v>
      </c>
      <c r="AK54" s="597"/>
      <c r="AL54" s="597"/>
      <c r="AM54" s="597"/>
      <c r="AN54" s="597">
        <f>⑦計算!AG53</f>
        <v>0</v>
      </c>
      <c r="AO54" s="597"/>
      <c r="AP54" s="597"/>
      <c r="AQ54" s="598"/>
    </row>
    <row r="55" spans="2:43" ht="15" customHeight="1" x14ac:dyDescent="0.15">
      <c r="B55" s="130" t="s">
        <v>710</v>
      </c>
      <c r="C55" s="599" t="s">
        <v>8</v>
      </c>
      <c r="D55" s="599"/>
      <c r="E55" s="599"/>
      <c r="F55" s="599"/>
      <c r="G55" s="599"/>
      <c r="H55" s="599"/>
      <c r="I55" s="599"/>
      <c r="J55" s="599"/>
      <c r="K55" s="600"/>
      <c r="L55" s="597">
        <f>⑦計算!X54</f>
        <v>0</v>
      </c>
      <c r="M55" s="597"/>
      <c r="N55" s="597"/>
      <c r="O55" s="597"/>
      <c r="P55" s="597">
        <f>⑦計算!Y54</f>
        <v>0</v>
      </c>
      <c r="Q55" s="597"/>
      <c r="R55" s="597"/>
      <c r="S55" s="597"/>
      <c r="T55" s="597">
        <f>⑦計算!Z54</f>
        <v>0</v>
      </c>
      <c r="U55" s="597"/>
      <c r="V55" s="597"/>
      <c r="W55" s="597"/>
      <c r="X55" s="597">
        <f>⑦計算!AA54</f>
        <v>0</v>
      </c>
      <c r="Y55" s="597"/>
      <c r="Z55" s="597"/>
      <c r="AA55" s="597"/>
      <c r="AB55" s="597">
        <f>⑦計算!AD54</f>
        <v>0</v>
      </c>
      <c r="AC55" s="597"/>
      <c r="AD55" s="597"/>
      <c r="AE55" s="597"/>
      <c r="AF55" s="597">
        <f>⑦計算!AE54</f>
        <v>0</v>
      </c>
      <c r="AG55" s="597"/>
      <c r="AH55" s="597"/>
      <c r="AI55" s="597"/>
      <c r="AJ55" s="597">
        <f>⑦計算!AF54</f>
        <v>0</v>
      </c>
      <c r="AK55" s="597"/>
      <c r="AL55" s="597"/>
      <c r="AM55" s="597"/>
      <c r="AN55" s="597">
        <f>⑦計算!AG54</f>
        <v>0</v>
      </c>
      <c r="AO55" s="597"/>
      <c r="AP55" s="597"/>
      <c r="AQ55" s="598"/>
    </row>
    <row r="56" spans="2:43" ht="15" customHeight="1" x14ac:dyDescent="0.15">
      <c r="B56" s="130" t="s">
        <v>711</v>
      </c>
      <c r="C56" s="599" t="s">
        <v>353</v>
      </c>
      <c r="D56" s="599"/>
      <c r="E56" s="599"/>
      <c r="F56" s="599"/>
      <c r="G56" s="599"/>
      <c r="H56" s="599"/>
      <c r="I56" s="599"/>
      <c r="J56" s="599"/>
      <c r="K56" s="600"/>
      <c r="L56" s="597">
        <f>⑦計算!X55</f>
        <v>0</v>
      </c>
      <c r="M56" s="597"/>
      <c r="N56" s="597"/>
      <c r="O56" s="597"/>
      <c r="P56" s="597">
        <f>⑦計算!Y55</f>
        <v>0</v>
      </c>
      <c r="Q56" s="597"/>
      <c r="R56" s="597"/>
      <c r="S56" s="597"/>
      <c r="T56" s="597">
        <f>⑦計算!Z55</f>
        <v>0</v>
      </c>
      <c r="U56" s="597"/>
      <c r="V56" s="597"/>
      <c r="W56" s="597"/>
      <c r="X56" s="597">
        <f>⑦計算!AA55</f>
        <v>0</v>
      </c>
      <c r="Y56" s="597"/>
      <c r="Z56" s="597"/>
      <c r="AA56" s="597"/>
      <c r="AB56" s="597">
        <f>⑦計算!AD55</f>
        <v>0</v>
      </c>
      <c r="AC56" s="597"/>
      <c r="AD56" s="597"/>
      <c r="AE56" s="597"/>
      <c r="AF56" s="597">
        <f>⑦計算!AE55</f>
        <v>0</v>
      </c>
      <c r="AG56" s="597"/>
      <c r="AH56" s="597"/>
      <c r="AI56" s="597"/>
      <c r="AJ56" s="597">
        <f>⑦計算!AF55</f>
        <v>0</v>
      </c>
      <c r="AK56" s="597"/>
      <c r="AL56" s="597"/>
      <c r="AM56" s="597"/>
      <c r="AN56" s="597">
        <f>⑦計算!AG55</f>
        <v>0</v>
      </c>
      <c r="AO56" s="597"/>
      <c r="AP56" s="597"/>
      <c r="AQ56" s="598"/>
    </row>
    <row r="57" spans="2:43" ht="15" customHeight="1" x14ac:dyDescent="0.15">
      <c r="B57" s="130" t="s">
        <v>712</v>
      </c>
      <c r="C57" s="599" t="s">
        <v>212</v>
      </c>
      <c r="D57" s="599"/>
      <c r="E57" s="599"/>
      <c r="F57" s="599"/>
      <c r="G57" s="599"/>
      <c r="H57" s="599"/>
      <c r="I57" s="599"/>
      <c r="J57" s="599"/>
      <c r="K57" s="600"/>
      <c r="L57" s="597">
        <f>⑦計算!X56</f>
        <v>0</v>
      </c>
      <c r="M57" s="597"/>
      <c r="N57" s="597"/>
      <c r="O57" s="597"/>
      <c r="P57" s="597">
        <f>⑦計算!Y56</f>
        <v>0</v>
      </c>
      <c r="Q57" s="597"/>
      <c r="R57" s="597"/>
      <c r="S57" s="597"/>
      <c r="T57" s="597">
        <f>⑦計算!Z56</f>
        <v>0</v>
      </c>
      <c r="U57" s="597"/>
      <c r="V57" s="597"/>
      <c r="W57" s="597"/>
      <c r="X57" s="597">
        <f>⑦計算!AA56</f>
        <v>0</v>
      </c>
      <c r="Y57" s="597"/>
      <c r="Z57" s="597"/>
      <c r="AA57" s="597"/>
      <c r="AB57" s="597">
        <f>⑦計算!AD56</f>
        <v>0</v>
      </c>
      <c r="AC57" s="597"/>
      <c r="AD57" s="597"/>
      <c r="AE57" s="597"/>
      <c r="AF57" s="597">
        <f>⑦計算!AE56</f>
        <v>0</v>
      </c>
      <c r="AG57" s="597"/>
      <c r="AH57" s="597"/>
      <c r="AI57" s="597"/>
      <c r="AJ57" s="597">
        <f>⑦計算!AF56</f>
        <v>0</v>
      </c>
      <c r="AK57" s="597"/>
      <c r="AL57" s="597"/>
      <c r="AM57" s="597"/>
      <c r="AN57" s="597">
        <f>⑦計算!AG56</f>
        <v>0</v>
      </c>
      <c r="AO57" s="597"/>
      <c r="AP57" s="597"/>
      <c r="AQ57" s="598"/>
    </row>
    <row r="58" spans="2:43" ht="15" customHeight="1" x14ac:dyDescent="0.15">
      <c r="B58" s="130" t="s">
        <v>713</v>
      </c>
      <c r="C58" s="599" t="s">
        <v>255</v>
      </c>
      <c r="D58" s="599"/>
      <c r="E58" s="599"/>
      <c r="F58" s="599"/>
      <c r="G58" s="599"/>
      <c r="H58" s="599"/>
      <c r="I58" s="599"/>
      <c r="J58" s="599"/>
      <c r="K58" s="600"/>
      <c r="L58" s="597">
        <f>⑦計算!X57</f>
        <v>0</v>
      </c>
      <c r="M58" s="597"/>
      <c r="N58" s="597"/>
      <c r="O58" s="597"/>
      <c r="P58" s="597">
        <f>⑦計算!Y57</f>
        <v>0</v>
      </c>
      <c r="Q58" s="597"/>
      <c r="R58" s="597"/>
      <c r="S58" s="597"/>
      <c r="T58" s="597">
        <f>⑦計算!Z57</f>
        <v>0</v>
      </c>
      <c r="U58" s="597"/>
      <c r="V58" s="597"/>
      <c r="W58" s="597"/>
      <c r="X58" s="597">
        <f>⑦計算!AA57</f>
        <v>0</v>
      </c>
      <c r="Y58" s="597"/>
      <c r="Z58" s="597"/>
      <c r="AA58" s="597"/>
      <c r="AB58" s="597">
        <f>⑦計算!AD57</f>
        <v>0</v>
      </c>
      <c r="AC58" s="597"/>
      <c r="AD58" s="597"/>
      <c r="AE58" s="597"/>
      <c r="AF58" s="597">
        <f>⑦計算!AE57</f>
        <v>0</v>
      </c>
      <c r="AG58" s="597"/>
      <c r="AH58" s="597"/>
      <c r="AI58" s="597"/>
      <c r="AJ58" s="597">
        <f>⑦計算!AF57</f>
        <v>0</v>
      </c>
      <c r="AK58" s="597"/>
      <c r="AL58" s="597"/>
      <c r="AM58" s="597"/>
      <c r="AN58" s="597">
        <f>⑦計算!AG57</f>
        <v>0</v>
      </c>
      <c r="AO58" s="597"/>
      <c r="AP58" s="597"/>
      <c r="AQ58" s="598"/>
    </row>
    <row r="59" spans="2:43" ht="15" customHeight="1" x14ac:dyDescent="0.15">
      <c r="B59" s="130" t="s">
        <v>714</v>
      </c>
      <c r="C59" s="599" t="s">
        <v>161</v>
      </c>
      <c r="D59" s="599"/>
      <c r="E59" s="599"/>
      <c r="F59" s="599"/>
      <c r="G59" s="599"/>
      <c r="H59" s="599"/>
      <c r="I59" s="599"/>
      <c r="J59" s="599"/>
      <c r="K59" s="600"/>
      <c r="L59" s="597">
        <f>⑦計算!X58</f>
        <v>0</v>
      </c>
      <c r="M59" s="597"/>
      <c r="N59" s="597"/>
      <c r="O59" s="597"/>
      <c r="P59" s="597">
        <f>⑦計算!Y58</f>
        <v>0</v>
      </c>
      <c r="Q59" s="597"/>
      <c r="R59" s="597"/>
      <c r="S59" s="597"/>
      <c r="T59" s="597">
        <f>⑦計算!Z58</f>
        <v>0</v>
      </c>
      <c r="U59" s="597"/>
      <c r="V59" s="597"/>
      <c r="W59" s="597"/>
      <c r="X59" s="597">
        <f>⑦計算!AA58</f>
        <v>0</v>
      </c>
      <c r="Y59" s="597"/>
      <c r="Z59" s="597"/>
      <c r="AA59" s="597"/>
      <c r="AB59" s="597">
        <f>⑦計算!AD58</f>
        <v>0</v>
      </c>
      <c r="AC59" s="597"/>
      <c r="AD59" s="597"/>
      <c r="AE59" s="597"/>
      <c r="AF59" s="597">
        <f>⑦計算!AE58</f>
        <v>0</v>
      </c>
      <c r="AG59" s="597"/>
      <c r="AH59" s="597"/>
      <c r="AI59" s="597"/>
      <c r="AJ59" s="597">
        <f>⑦計算!AF58</f>
        <v>0</v>
      </c>
      <c r="AK59" s="597"/>
      <c r="AL59" s="597"/>
      <c r="AM59" s="597"/>
      <c r="AN59" s="597">
        <f>⑦計算!AG58</f>
        <v>0</v>
      </c>
      <c r="AO59" s="597"/>
      <c r="AP59" s="597"/>
      <c r="AQ59" s="598"/>
    </row>
    <row r="60" spans="2:43" ht="15" customHeight="1" x14ac:dyDescent="0.15">
      <c r="B60" s="130" t="s">
        <v>715</v>
      </c>
      <c r="C60" s="599" t="s">
        <v>256</v>
      </c>
      <c r="D60" s="599"/>
      <c r="E60" s="599"/>
      <c r="F60" s="599"/>
      <c r="G60" s="599"/>
      <c r="H60" s="599"/>
      <c r="I60" s="599"/>
      <c r="J60" s="599"/>
      <c r="K60" s="600"/>
      <c r="L60" s="597">
        <f>⑦計算!X59</f>
        <v>0</v>
      </c>
      <c r="M60" s="597"/>
      <c r="N60" s="597"/>
      <c r="O60" s="597"/>
      <c r="P60" s="597">
        <f>⑦計算!Y59</f>
        <v>0</v>
      </c>
      <c r="Q60" s="597"/>
      <c r="R60" s="597"/>
      <c r="S60" s="597"/>
      <c r="T60" s="597">
        <f>⑦計算!Z59</f>
        <v>0</v>
      </c>
      <c r="U60" s="597"/>
      <c r="V60" s="597"/>
      <c r="W60" s="597"/>
      <c r="X60" s="597">
        <f>⑦計算!AA59</f>
        <v>0</v>
      </c>
      <c r="Y60" s="597"/>
      <c r="Z60" s="597"/>
      <c r="AA60" s="597"/>
      <c r="AB60" s="597">
        <f>⑦計算!AD59</f>
        <v>0</v>
      </c>
      <c r="AC60" s="597"/>
      <c r="AD60" s="597"/>
      <c r="AE60" s="597"/>
      <c r="AF60" s="597">
        <f>⑦計算!AE59</f>
        <v>0</v>
      </c>
      <c r="AG60" s="597"/>
      <c r="AH60" s="597"/>
      <c r="AI60" s="597"/>
      <c r="AJ60" s="597">
        <f>⑦計算!AF59</f>
        <v>0</v>
      </c>
      <c r="AK60" s="597"/>
      <c r="AL60" s="597"/>
      <c r="AM60" s="597"/>
      <c r="AN60" s="597">
        <f>⑦計算!AG59</f>
        <v>0</v>
      </c>
      <c r="AO60" s="597"/>
      <c r="AP60" s="597"/>
      <c r="AQ60" s="598"/>
    </row>
    <row r="61" spans="2:43" ht="15" customHeight="1" x14ac:dyDescent="0.15">
      <c r="B61" s="130" t="s">
        <v>716</v>
      </c>
      <c r="C61" s="599" t="s">
        <v>354</v>
      </c>
      <c r="D61" s="599"/>
      <c r="E61" s="599"/>
      <c r="F61" s="599"/>
      <c r="G61" s="599"/>
      <c r="H61" s="599"/>
      <c r="I61" s="599"/>
      <c r="J61" s="599"/>
      <c r="K61" s="600"/>
      <c r="L61" s="597">
        <f>⑦計算!X60</f>
        <v>0</v>
      </c>
      <c r="M61" s="597"/>
      <c r="N61" s="597"/>
      <c r="O61" s="597"/>
      <c r="P61" s="597">
        <f>⑦計算!Y60</f>
        <v>0</v>
      </c>
      <c r="Q61" s="597"/>
      <c r="R61" s="597"/>
      <c r="S61" s="597"/>
      <c r="T61" s="597">
        <f>⑦計算!Z60</f>
        <v>0</v>
      </c>
      <c r="U61" s="597"/>
      <c r="V61" s="597"/>
      <c r="W61" s="597"/>
      <c r="X61" s="597">
        <f>⑦計算!AA60</f>
        <v>0</v>
      </c>
      <c r="Y61" s="597"/>
      <c r="Z61" s="597"/>
      <c r="AA61" s="597"/>
      <c r="AB61" s="597">
        <f>⑦計算!AD60</f>
        <v>0</v>
      </c>
      <c r="AC61" s="597"/>
      <c r="AD61" s="597"/>
      <c r="AE61" s="597"/>
      <c r="AF61" s="597">
        <f>⑦計算!AE60</f>
        <v>0</v>
      </c>
      <c r="AG61" s="597"/>
      <c r="AH61" s="597"/>
      <c r="AI61" s="597"/>
      <c r="AJ61" s="597">
        <f>⑦計算!AF60</f>
        <v>0</v>
      </c>
      <c r="AK61" s="597"/>
      <c r="AL61" s="597"/>
      <c r="AM61" s="597"/>
      <c r="AN61" s="597">
        <f>⑦計算!AG60</f>
        <v>0</v>
      </c>
      <c r="AO61" s="597"/>
      <c r="AP61" s="597"/>
      <c r="AQ61" s="598"/>
    </row>
    <row r="62" spans="2:43" ht="15" customHeight="1" x14ac:dyDescent="0.15">
      <c r="B62" s="130" t="s">
        <v>717</v>
      </c>
      <c r="C62" s="599" t="s">
        <v>355</v>
      </c>
      <c r="D62" s="599"/>
      <c r="E62" s="599"/>
      <c r="F62" s="599"/>
      <c r="G62" s="599"/>
      <c r="H62" s="599"/>
      <c r="I62" s="599"/>
      <c r="J62" s="599"/>
      <c r="K62" s="600"/>
      <c r="L62" s="597">
        <f>⑦計算!X61</f>
        <v>0</v>
      </c>
      <c r="M62" s="597"/>
      <c r="N62" s="597"/>
      <c r="O62" s="597"/>
      <c r="P62" s="597">
        <f>⑦計算!Y61</f>
        <v>0</v>
      </c>
      <c r="Q62" s="597"/>
      <c r="R62" s="597"/>
      <c r="S62" s="597"/>
      <c r="T62" s="597">
        <f>⑦計算!Z61</f>
        <v>0</v>
      </c>
      <c r="U62" s="597"/>
      <c r="V62" s="597"/>
      <c r="W62" s="597"/>
      <c r="X62" s="597">
        <f>⑦計算!AA61</f>
        <v>0</v>
      </c>
      <c r="Y62" s="597"/>
      <c r="Z62" s="597"/>
      <c r="AA62" s="597"/>
      <c r="AB62" s="597">
        <f>⑦計算!AD61</f>
        <v>0</v>
      </c>
      <c r="AC62" s="597"/>
      <c r="AD62" s="597"/>
      <c r="AE62" s="597"/>
      <c r="AF62" s="597">
        <f>⑦計算!AE61</f>
        <v>0</v>
      </c>
      <c r="AG62" s="597"/>
      <c r="AH62" s="597"/>
      <c r="AI62" s="597"/>
      <c r="AJ62" s="597">
        <f>⑦計算!AF61</f>
        <v>0</v>
      </c>
      <c r="AK62" s="597"/>
      <c r="AL62" s="597"/>
      <c r="AM62" s="597"/>
      <c r="AN62" s="597">
        <f>⑦計算!AG61</f>
        <v>0</v>
      </c>
      <c r="AO62" s="597"/>
      <c r="AP62" s="597"/>
      <c r="AQ62" s="598"/>
    </row>
    <row r="63" spans="2:43" ht="15" customHeight="1" x14ac:dyDescent="0.15">
      <c r="B63" s="130" t="s">
        <v>718</v>
      </c>
      <c r="C63" s="599" t="s">
        <v>356</v>
      </c>
      <c r="D63" s="599"/>
      <c r="E63" s="599"/>
      <c r="F63" s="599"/>
      <c r="G63" s="599"/>
      <c r="H63" s="599"/>
      <c r="I63" s="599"/>
      <c r="J63" s="599"/>
      <c r="K63" s="600"/>
      <c r="L63" s="597">
        <f>⑦計算!X62</f>
        <v>0</v>
      </c>
      <c r="M63" s="597"/>
      <c r="N63" s="597"/>
      <c r="O63" s="597"/>
      <c r="P63" s="597">
        <f>⑦計算!Y62</f>
        <v>0</v>
      </c>
      <c r="Q63" s="597"/>
      <c r="R63" s="597"/>
      <c r="S63" s="597"/>
      <c r="T63" s="597">
        <f>⑦計算!Z62</f>
        <v>0</v>
      </c>
      <c r="U63" s="597"/>
      <c r="V63" s="597"/>
      <c r="W63" s="597"/>
      <c r="X63" s="597">
        <f>⑦計算!AA62</f>
        <v>0</v>
      </c>
      <c r="Y63" s="597"/>
      <c r="Z63" s="597"/>
      <c r="AA63" s="597"/>
      <c r="AB63" s="597">
        <f>⑦計算!AD62</f>
        <v>0</v>
      </c>
      <c r="AC63" s="597"/>
      <c r="AD63" s="597"/>
      <c r="AE63" s="597"/>
      <c r="AF63" s="597">
        <f>⑦計算!AE62</f>
        <v>0</v>
      </c>
      <c r="AG63" s="597"/>
      <c r="AH63" s="597"/>
      <c r="AI63" s="597"/>
      <c r="AJ63" s="597">
        <f>⑦計算!AF62</f>
        <v>0</v>
      </c>
      <c r="AK63" s="597"/>
      <c r="AL63" s="597"/>
      <c r="AM63" s="597"/>
      <c r="AN63" s="597">
        <f>⑦計算!AG62</f>
        <v>0</v>
      </c>
      <c r="AO63" s="597"/>
      <c r="AP63" s="597"/>
      <c r="AQ63" s="598"/>
    </row>
    <row r="64" spans="2:43" ht="15" customHeight="1" x14ac:dyDescent="0.15">
      <c r="B64" s="130" t="s">
        <v>719</v>
      </c>
      <c r="C64" s="599" t="s">
        <v>162</v>
      </c>
      <c r="D64" s="599"/>
      <c r="E64" s="599"/>
      <c r="F64" s="599"/>
      <c r="G64" s="599"/>
      <c r="H64" s="599"/>
      <c r="I64" s="599"/>
      <c r="J64" s="599"/>
      <c r="K64" s="600"/>
      <c r="L64" s="597">
        <f>⑦計算!X63</f>
        <v>0</v>
      </c>
      <c r="M64" s="597"/>
      <c r="N64" s="597"/>
      <c r="O64" s="597"/>
      <c r="P64" s="597">
        <f>⑦計算!Y63</f>
        <v>0</v>
      </c>
      <c r="Q64" s="597"/>
      <c r="R64" s="597"/>
      <c r="S64" s="597"/>
      <c r="T64" s="597">
        <f>⑦計算!Z63</f>
        <v>0</v>
      </c>
      <c r="U64" s="597"/>
      <c r="V64" s="597"/>
      <c r="W64" s="597"/>
      <c r="X64" s="597">
        <f>⑦計算!AA63</f>
        <v>0</v>
      </c>
      <c r="Y64" s="597"/>
      <c r="Z64" s="597"/>
      <c r="AA64" s="597"/>
      <c r="AB64" s="597">
        <f>⑦計算!AD63</f>
        <v>0</v>
      </c>
      <c r="AC64" s="597"/>
      <c r="AD64" s="597"/>
      <c r="AE64" s="597"/>
      <c r="AF64" s="597">
        <f>⑦計算!AE63</f>
        <v>0</v>
      </c>
      <c r="AG64" s="597"/>
      <c r="AH64" s="597"/>
      <c r="AI64" s="597"/>
      <c r="AJ64" s="597">
        <f>⑦計算!AF63</f>
        <v>0</v>
      </c>
      <c r="AK64" s="597"/>
      <c r="AL64" s="597"/>
      <c r="AM64" s="597"/>
      <c r="AN64" s="597">
        <f>⑦計算!AG63</f>
        <v>0</v>
      </c>
      <c r="AO64" s="597"/>
      <c r="AP64" s="597"/>
      <c r="AQ64" s="598"/>
    </row>
    <row r="65" spans="2:43" ht="15" customHeight="1" x14ac:dyDescent="0.15">
      <c r="B65" s="130" t="s">
        <v>720</v>
      </c>
      <c r="C65" s="599" t="s">
        <v>259</v>
      </c>
      <c r="D65" s="599"/>
      <c r="E65" s="599"/>
      <c r="F65" s="599"/>
      <c r="G65" s="599"/>
      <c r="H65" s="599"/>
      <c r="I65" s="599"/>
      <c r="J65" s="599"/>
      <c r="K65" s="600"/>
      <c r="L65" s="597">
        <f>⑦計算!X64</f>
        <v>0</v>
      </c>
      <c r="M65" s="597"/>
      <c r="N65" s="597"/>
      <c r="O65" s="597"/>
      <c r="P65" s="597">
        <f>⑦計算!Y64</f>
        <v>0</v>
      </c>
      <c r="Q65" s="597"/>
      <c r="R65" s="597"/>
      <c r="S65" s="597"/>
      <c r="T65" s="597">
        <f>⑦計算!Z64</f>
        <v>0</v>
      </c>
      <c r="U65" s="597"/>
      <c r="V65" s="597"/>
      <c r="W65" s="597"/>
      <c r="X65" s="597">
        <f>⑦計算!AA64</f>
        <v>0</v>
      </c>
      <c r="Y65" s="597"/>
      <c r="Z65" s="597"/>
      <c r="AA65" s="597"/>
      <c r="AB65" s="597">
        <f>⑦計算!AD64</f>
        <v>0</v>
      </c>
      <c r="AC65" s="597"/>
      <c r="AD65" s="597"/>
      <c r="AE65" s="597"/>
      <c r="AF65" s="597">
        <f>⑦計算!AE64</f>
        <v>0</v>
      </c>
      <c r="AG65" s="597"/>
      <c r="AH65" s="597"/>
      <c r="AI65" s="597"/>
      <c r="AJ65" s="597">
        <f>⑦計算!AF64</f>
        <v>0</v>
      </c>
      <c r="AK65" s="597"/>
      <c r="AL65" s="597"/>
      <c r="AM65" s="597"/>
      <c r="AN65" s="597">
        <f>⑦計算!AG64</f>
        <v>0</v>
      </c>
      <c r="AO65" s="597"/>
      <c r="AP65" s="597"/>
      <c r="AQ65" s="598"/>
    </row>
    <row r="66" spans="2:43" ht="15" customHeight="1" x14ac:dyDescent="0.15">
      <c r="B66" s="130" t="s">
        <v>721</v>
      </c>
      <c r="C66" s="599" t="s">
        <v>357</v>
      </c>
      <c r="D66" s="599"/>
      <c r="E66" s="599"/>
      <c r="F66" s="599"/>
      <c r="G66" s="599"/>
      <c r="H66" s="599"/>
      <c r="I66" s="599"/>
      <c r="J66" s="599"/>
      <c r="K66" s="600"/>
      <c r="L66" s="597">
        <f>⑦計算!X65</f>
        <v>0</v>
      </c>
      <c r="M66" s="597"/>
      <c r="N66" s="597"/>
      <c r="O66" s="597"/>
      <c r="P66" s="597">
        <f>⑦計算!Y65</f>
        <v>0</v>
      </c>
      <c r="Q66" s="597"/>
      <c r="R66" s="597"/>
      <c r="S66" s="597"/>
      <c r="T66" s="597">
        <f>⑦計算!Z65</f>
        <v>0</v>
      </c>
      <c r="U66" s="597"/>
      <c r="V66" s="597"/>
      <c r="W66" s="597"/>
      <c r="X66" s="597">
        <f>⑦計算!AA65</f>
        <v>0</v>
      </c>
      <c r="Y66" s="597"/>
      <c r="Z66" s="597"/>
      <c r="AA66" s="597"/>
      <c r="AB66" s="597">
        <f>⑦計算!AD65</f>
        <v>0</v>
      </c>
      <c r="AC66" s="597"/>
      <c r="AD66" s="597"/>
      <c r="AE66" s="597"/>
      <c r="AF66" s="597">
        <f>⑦計算!AE65</f>
        <v>0</v>
      </c>
      <c r="AG66" s="597"/>
      <c r="AH66" s="597"/>
      <c r="AI66" s="597"/>
      <c r="AJ66" s="597">
        <f>⑦計算!AF65</f>
        <v>0</v>
      </c>
      <c r="AK66" s="597"/>
      <c r="AL66" s="597"/>
      <c r="AM66" s="597"/>
      <c r="AN66" s="597">
        <f>⑦計算!AG65</f>
        <v>0</v>
      </c>
      <c r="AO66" s="597"/>
      <c r="AP66" s="597"/>
      <c r="AQ66" s="598"/>
    </row>
    <row r="67" spans="2:43" ht="15" customHeight="1" x14ac:dyDescent="0.15">
      <c r="B67" s="130" t="s">
        <v>722</v>
      </c>
      <c r="C67" s="599" t="s">
        <v>163</v>
      </c>
      <c r="D67" s="599"/>
      <c r="E67" s="599"/>
      <c r="F67" s="599"/>
      <c r="G67" s="599"/>
      <c r="H67" s="599"/>
      <c r="I67" s="599"/>
      <c r="J67" s="599"/>
      <c r="K67" s="600"/>
      <c r="L67" s="597">
        <f>⑦計算!X66</f>
        <v>0</v>
      </c>
      <c r="M67" s="597"/>
      <c r="N67" s="597"/>
      <c r="O67" s="597"/>
      <c r="P67" s="597">
        <f>⑦計算!Y66</f>
        <v>0</v>
      </c>
      <c r="Q67" s="597"/>
      <c r="R67" s="597"/>
      <c r="S67" s="597"/>
      <c r="T67" s="597">
        <f>⑦計算!Z66</f>
        <v>0</v>
      </c>
      <c r="U67" s="597"/>
      <c r="V67" s="597"/>
      <c r="W67" s="597"/>
      <c r="X67" s="597">
        <f>⑦計算!AA66</f>
        <v>0</v>
      </c>
      <c r="Y67" s="597"/>
      <c r="Z67" s="597"/>
      <c r="AA67" s="597"/>
      <c r="AB67" s="597">
        <f>⑦計算!AD66</f>
        <v>0</v>
      </c>
      <c r="AC67" s="597"/>
      <c r="AD67" s="597"/>
      <c r="AE67" s="597"/>
      <c r="AF67" s="597">
        <f>⑦計算!AE66</f>
        <v>0</v>
      </c>
      <c r="AG67" s="597"/>
      <c r="AH67" s="597"/>
      <c r="AI67" s="597"/>
      <c r="AJ67" s="597">
        <f>⑦計算!AF66</f>
        <v>0</v>
      </c>
      <c r="AK67" s="597"/>
      <c r="AL67" s="597"/>
      <c r="AM67" s="597"/>
      <c r="AN67" s="597">
        <f>⑦計算!AG66</f>
        <v>0</v>
      </c>
      <c r="AO67" s="597"/>
      <c r="AP67" s="597"/>
      <c r="AQ67" s="598"/>
    </row>
    <row r="68" spans="2:43" ht="15" customHeight="1" x14ac:dyDescent="0.15">
      <c r="B68" s="130" t="s">
        <v>723</v>
      </c>
      <c r="C68" s="599" t="s">
        <v>260</v>
      </c>
      <c r="D68" s="599"/>
      <c r="E68" s="599"/>
      <c r="F68" s="599"/>
      <c r="G68" s="599"/>
      <c r="H68" s="599"/>
      <c r="I68" s="599"/>
      <c r="J68" s="599"/>
      <c r="K68" s="600"/>
      <c r="L68" s="597">
        <f>⑦計算!X67</f>
        <v>0</v>
      </c>
      <c r="M68" s="597"/>
      <c r="N68" s="597"/>
      <c r="O68" s="597"/>
      <c r="P68" s="597">
        <f>⑦計算!Y67</f>
        <v>0</v>
      </c>
      <c r="Q68" s="597"/>
      <c r="R68" s="597"/>
      <c r="S68" s="597"/>
      <c r="T68" s="597">
        <f>⑦計算!Z67</f>
        <v>0</v>
      </c>
      <c r="U68" s="597"/>
      <c r="V68" s="597"/>
      <c r="W68" s="597"/>
      <c r="X68" s="597">
        <f>⑦計算!AA67</f>
        <v>0</v>
      </c>
      <c r="Y68" s="597"/>
      <c r="Z68" s="597"/>
      <c r="AA68" s="597"/>
      <c r="AB68" s="597">
        <f>⑦計算!AD67</f>
        <v>0</v>
      </c>
      <c r="AC68" s="597"/>
      <c r="AD68" s="597"/>
      <c r="AE68" s="597"/>
      <c r="AF68" s="597">
        <f>⑦計算!AE67</f>
        <v>0</v>
      </c>
      <c r="AG68" s="597"/>
      <c r="AH68" s="597"/>
      <c r="AI68" s="597"/>
      <c r="AJ68" s="597">
        <f>⑦計算!AF67</f>
        <v>0</v>
      </c>
      <c r="AK68" s="597"/>
      <c r="AL68" s="597"/>
      <c r="AM68" s="597"/>
      <c r="AN68" s="597">
        <f>⑦計算!AG67</f>
        <v>0</v>
      </c>
      <c r="AO68" s="597"/>
      <c r="AP68" s="597"/>
      <c r="AQ68" s="598"/>
    </row>
    <row r="69" spans="2:43" ht="15" customHeight="1" x14ac:dyDescent="0.15">
      <c r="B69" s="130" t="s">
        <v>724</v>
      </c>
      <c r="C69" s="599" t="s">
        <v>164</v>
      </c>
      <c r="D69" s="599"/>
      <c r="E69" s="599"/>
      <c r="F69" s="599"/>
      <c r="G69" s="599"/>
      <c r="H69" s="599"/>
      <c r="I69" s="599"/>
      <c r="J69" s="599"/>
      <c r="K69" s="600"/>
      <c r="L69" s="597">
        <f>⑦計算!X68</f>
        <v>0</v>
      </c>
      <c r="M69" s="597"/>
      <c r="N69" s="597"/>
      <c r="O69" s="597"/>
      <c r="P69" s="597">
        <f>⑦計算!Y68</f>
        <v>0</v>
      </c>
      <c r="Q69" s="597"/>
      <c r="R69" s="597"/>
      <c r="S69" s="597"/>
      <c r="T69" s="597">
        <f>⑦計算!Z68</f>
        <v>0</v>
      </c>
      <c r="U69" s="597"/>
      <c r="V69" s="597"/>
      <c r="W69" s="597"/>
      <c r="X69" s="597">
        <f>⑦計算!AA68</f>
        <v>0</v>
      </c>
      <c r="Y69" s="597"/>
      <c r="Z69" s="597"/>
      <c r="AA69" s="597"/>
      <c r="AB69" s="597">
        <f>⑦計算!AD68</f>
        <v>0</v>
      </c>
      <c r="AC69" s="597"/>
      <c r="AD69" s="597"/>
      <c r="AE69" s="597"/>
      <c r="AF69" s="597">
        <f>⑦計算!AE68</f>
        <v>0</v>
      </c>
      <c r="AG69" s="597"/>
      <c r="AH69" s="597"/>
      <c r="AI69" s="597"/>
      <c r="AJ69" s="597">
        <f>⑦計算!AF68</f>
        <v>0</v>
      </c>
      <c r="AK69" s="597"/>
      <c r="AL69" s="597"/>
      <c r="AM69" s="597"/>
      <c r="AN69" s="597">
        <f>⑦計算!AG68</f>
        <v>0</v>
      </c>
      <c r="AO69" s="597"/>
      <c r="AP69" s="597"/>
      <c r="AQ69" s="598"/>
    </row>
    <row r="70" spans="2:43" ht="15" customHeight="1" x14ac:dyDescent="0.15">
      <c r="B70" s="130" t="s">
        <v>725</v>
      </c>
      <c r="C70" s="599" t="s">
        <v>165</v>
      </c>
      <c r="D70" s="599"/>
      <c r="E70" s="599"/>
      <c r="F70" s="599"/>
      <c r="G70" s="599"/>
      <c r="H70" s="599"/>
      <c r="I70" s="599"/>
      <c r="J70" s="599"/>
      <c r="K70" s="600"/>
      <c r="L70" s="597">
        <f>⑦計算!X69</f>
        <v>0</v>
      </c>
      <c r="M70" s="597"/>
      <c r="N70" s="597"/>
      <c r="O70" s="597"/>
      <c r="P70" s="597">
        <f>⑦計算!Y69</f>
        <v>0</v>
      </c>
      <c r="Q70" s="597"/>
      <c r="R70" s="597"/>
      <c r="S70" s="597"/>
      <c r="T70" s="597">
        <f>⑦計算!Z69</f>
        <v>0</v>
      </c>
      <c r="U70" s="597"/>
      <c r="V70" s="597"/>
      <c r="W70" s="597"/>
      <c r="X70" s="597">
        <f>⑦計算!AA69</f>
        <v>0</v>
      </c>
      <c r="Y70" s="597"/>
      <c r="Z70" s="597"/>
      <c r="AA70" s="597"/>
      <c r="AB70" s="597">
        <f>⑦計算!AD69</f>
        <v>0</v>
      </c>
      <c r="AC70" s="597"/>
      <c r="AD70" s="597"/>
      <c r="AE70" s="597"/>
      <c r="AF70" s="597">
        <f>⑦計算!AE69</f>
        <v>0</v>
      </c>
      <c r="AG70" s="597"/>
      <c r="AH70" s="597"/>
      <c r="AI70" s="597"/>
      <c r="AJ70" s="597">
        <f>⑦計算!AF69</f>
        <v>0</v>
      </c>
      <c r="AK70" s="597"/>
      <c r="AL70" s="597"/>
      <c r="AM70" s="597"/>
      <c r="AN70" s="597">
        <f>⑦計算!AG69</f>
        <v>0</v>
      </c>
      <c r="AO70" s="597"/>
      <c r="AP70" s="597"/>
      <c r="AQ70" s="598"/>
    </row>
    <row r="71" spans="2:43" ht="15" customHeight="1" x14ac:dyDescent="0.15">
      <c r="B71" s="130" t="s">
        <v>726</v>
      </c>
      <c r="C71" s="599" t="s">
        <v>166</v>
      </c>
      <c r="D71" s="599"/>
      <c r="E71" s="599"/>
      <c r="F71" s="599"/>
      <c r="G71" s="599"/>
      <c r="H71" s="599"/>
      <c r="I71" s="599"/>
      <c r="J71" s="599"/>
      <c r="K71" s="600"/>
      <c r="L71" s="597">
        <f>⑦計算!X70</f>
        <v>0</v>
      </c>
      <c r="M71" s="597"/>
      <c r="N71" s="597"/>
      <c r="O71" s="597"/>
      <c r="P71" s="597">
        <f>⑦計算!Y70</f>
        <v>0</v>
      </c>
      <c r="Q71" s="597"/>
      <c r="R71" s="597"/>
      <c r="S71" s="597"/>
      <c r="T71" s="597">
        <f>⑦計算!Z70</f>
        <v>0</v>
      </c>
      <c r="U71" s="597"/>
      <c r="V71" s="597"/>
      <c r="W71" s="597"/>
      <c r="X71" s="597">
        <f>⑦計算!AA70</f>
        <v>0</v>
      </c>
      <c r="Y71" s="597"/>
      <c r="Z71" s="597"/>
      <c r="AA71" s="597"/>
      <c r="AB71" s="597">
        <f>⑦計算!AD70</f>
        <v>0</v>
      </c>
      <c r="AC71" s="597"/>
      <c r="AD71" s="597"/>
      <c r="AE71" s="597"/>
      <c r="AF71" s="597">
        <f>⑦計算!AE70</f>
        <v>0</v>
      </c>
      <c r="AG71" s="597"/>
      <c r="AH71" s="597"/>
      <c r="AI71" s="597"/>
      <c r="AJ71" s="597">
        <f>⑦計算!AF70</f>
        <v>0</v>
      </c>
      <c r="AK71" s="597"/>
      <c r="AL71" s="597"/>
      <c r="AM71" s="597"/>
      <c r="AN71" s="597">
        <f>⑦計算!AG70</f>
        <v>0</v>
      </c>
      <c r="AO71" s="597"/>
      <c r="AP71" s="597"/>
      <c r="AQ71" s="598"/>
    </row>
    <row r="72" spans="2:43" ht="15" customHeight="1" x14ac:dyDescent="0.15">
      <c r="B72" s="130" t="s">
        <v>727</v>
      </c>
      <c r="C72" s="599" t="s">
        <v>216</v>
      </c>
      <c r="D72" s="599"/>
      <c r="E72" s="599"/>
      <c r="F72" s="599"/>
      <c r="G72" s="599"/>
      <c r="H72" s="599"/>
      <c r="I72" s="599"/>
      <c r="J72" s="599"/>
      <c r="K72" s="600"/>
      <c r="L72" s="597">
        <f>⑦計算!X71</f>
        <v>0</v>
      </c>
      <c r="M72" s="597"/>
      <c r="N72" s="597"/>
      <c r="O72" s="597"/>
      <c r="P72" s="597">
        <f>⑦計算!Y71</f>
        <v>0</v>
      </c>
      <c r="Q72" s="597"/>
      <c r="R72" s="597"/>
      <c r="S72" s="597"/>
      <c r="T72" s="597">
        <f>⑦計算!Z71</f>
        <v>0</v>
      </c>
      <c r="U72" s="597"/>
      <c r="V72" s="597"/>
      <c r="W72" s="597"/>
      <c r="X72" s="597">
        <f>⑦計算!AA71</f>
        <v>0</v>
      </c>
      <c r="Y72" s="597"/>
      <c r="Z72" s="597"/>
      <c r="AA72" s="597"/>
      <c r="AB72" s="597">
        <f>⑦計算!AD71</f>
        <v>0</v>
      </c>
      <c r="AC72" s="597"/>
      <c r="AD72" s="597"/>
      <c r="AE72" s="597"/>
      <c r="AF72" s="597">
        <f>⑦計算!AE71</f>
        <v>0</v>
      </c>
      <c r="AG72" s="597"/>
      <c r="AH72" s="597"/>
      <c r="AI72" s="597"/>
      <c r="AJ72" s="597">
        <f>⑦計算!AF71</f>
        <v>0</v>
      </c>
      <c r="AK72" s="597"/>
      <c r="AL72" s="597"/>
      <c r="AM72" s="597"/>
      <c r="AN72" s="597">
        <f>⑦計算!AG71</f>
        <v>0</v>
      </c>
      <c r="AO72" s="597"/>
      <c r="AP72" s="597"/>
      <c r="AQ72" s="598"/>
    </row>
    <row r="73" spans="2:43" ht="15" customHeight="1" x14ac:dyDescent="0.15">
      <c r="B73" s="130" t="s">
        <v>728</v>
      </c>
      <c r="C73" s="599" t="s">
        <v>167</v>
      </c>
      <c r="D73" s="599"/>
      <c r="E73" s="599"/>
      <c r="F73" s="599"/>
      <c r="G73" s="599"/>
      <c r="H73" s="599"/>
      <c r="I73" s="599"/>
      <c r="J73" s="599"/>
      <c r="K73" s="600"/>
      <c r="L73" s="597">
        <f>⑦計算!X72</f>
        <v>0</v>
      </c>
      <c r="M73" s="597"/>
      <c r="N73" s="597"/>
      <c r="O73" s="597"/>
      <c r="P73" s="597">
        <f>⑦計算!Y72</f>
        <v>0</v>
      </c>
      <c r="Q73" s="597"/>
      <c r="R73" s="597"/>
      <c r="S73" s="597"/>
      <c r="T73" s="597">
        <f>⑦計算!Z72</f>
        <v>0</v>
      </c>
      <c r="U73" s="597"/>
      <c r="V73" s="597"/>
      <c r="W73" s="597"/>
      <c r="X73" s="597">
        <f>⑦計算!AA72</f>
        <v>0</v>
      </c>
      <c r="Y73" s="597"/>
      <c r="Z73" s="597"/>
      <c r="AA73" s="597"/>
      <c r="AB73" s="597">
        <f>⑦計算!AD72</f>
        <v>0</v>
      </c>
      <c r="AC73" s="597"/>
      <c r="AD73" s="597"/>
      <c r="AE73" s="597"/>
      <c r="AF73" s="597">
        <f>⑦計算!AE72</f>
        <v>0</v>
      </c>
      <c r="AG73" s="597"/>
      <c r="AH73" s="597"/>
      <c r="AI73" s="597"/>
      <c r="AJ73" s="597">
        <f>⑦計算!AF72</f>
        <v>0</v>
      </c>
      <c r="AK73" s="597"/>
      <c r="AL73" s="597"/>
      <c r="AM73" s="597"/>
      <c r="AN73" s="597">
        <f>⑦計算!AG72</f>
        <v>0</v>
      </c>
      <c r="AO73" s="597"/>
      <c r="AP73" s="597"/>
      <c r="AQ73" s="598"/>
    </row>
    <row r="74" spans="2:43" ht="15" customHeight="1" x14ac:dyDescent="0.15">
      <c r="B74" s="130" t="s">
        <v>729</v>
      </c>
      <c r="C74" s="599" t="s">
        <v>217</v>
      </c>
      <c r="D74" s="599"/>
      <c r="E74" s="599"/>
      <c r="F74" s="599"/>
      <c r="G74" s="599"/>
      <c r="H74" s="599"/>
      <c r="I74" s="599"/>
      <c r="J74" s="599"/>
      <c r="K74" s="600"/>
      <c r="L74" s="597">
        <f>⑦計算!X73</f>
        <v>0</v>
      </c>
      <c r="M74" s="597"/>
      <c r="N74" s="597"/>
      <c r="O74" s="597"/>
      <c r="P74" s="597">
        <f>⑦計算!Y73</f>
        <v>0</v>
      </c>
      <c r="Q74" s="597"/>
      <c r="R74" s="597"/>
      <c r="S74" s="597"/>
      <c r="T74" s="597">
        <f>⑦計算!Z73</f>
        <v>0</v>
      </c>
      <c r="U74" s="597"/>
      <c r="V74" s="597"/>
      <c r="W74" s="597"/>
      <c r="X74" s="597">
        <f>⑦計算!AA73</f>
        <v>0</v>
      </c>
      <c r="Y74" s="597"/>
      <c r="Z74" s="597"/>
      <c r="AA74" s="597"/>
      <c r="AB74" s="597">
        <f>⑦計算!AD73</f>
        <v>0</v>
      </c>
      <c r="AC74" s="597"/>
      <c r="AD74" s="597"/>
      <c r="AE74" s="597"/>
      <c r="AF74" s="597">
        <f>⑦計算!AE73</f>
        <v>0</v>
      </c>
      <c r="AG74" s="597"/>
      <c r="AH74" s="597"/>
      <c r="AI74" s="597"/>
      <c r="AJ74" s="597">
        <f>⑦計算!AF73</f>
        <v>0</v>
      </c>
      <c r="AK74" s="597"/>
      <c r="AL74" s="597"/>
      <c r="AM74" s="597"/>
      <c r="AN74" s="597">
        <f>⑦計算!AG73</f>
        <v>0</v>
      </c>
      <c r="AO74" s="597"/>
      <c r="AP74" s="597"/>
      <c r="AQ74" s="598"/>
    </row>
    <row r="75" spans="2:43" ht="15" customHeight="1" x14ac:dyDescent="0.15">
      <c r="B75" s="130" t="s">
        <v>730</v>
      </c>
      <c r="C75" s="599" t="s">
        <v>168</v>
      </c>
      <c r="D75" s="599"/>
      <c r="E75" s="599"/>
      <c r="F75" s="599"/>
      <c r="G75" s="599"/>
      <c r="H75" s="599"/>
      <c r="I75" s="599"/>
      <c r="J75" s="599"/>
      <c r="K75" s="600"/>
      <c r="L75" s="597">
        <f>⑦計算!X74</f>
        <v>0</v>
      </c>
      <c r="M75" s="597"/>
      <c r="N75" s="597"/>
      <c r="O75" s="597"/>
      <c r="P75" s="597">
        <f>⑦計算!Y74</f>
        <v>0</v>
      </c>
      <c r="Q75" s="597"/>
      <c r="R75" s="597"/>
      <c r="S75" s="597"/>
      <c r="T75" s="597">
        <f>⑦計算!Z74</f>
        <v>0</v>
      </c>
      <c r="U75" s="597"/>
      <c r="V75" s="597"/>
      <c r="W75" s="597"/>
      <c r="X75" s="597">
        <f>⑦計算!AA74</f>
        <v>0</v>
      </c>
      <c r="Y75" s="597"/>
      <c r="Z75" s="597"/>
      <c r="AA75" s="597"/>
      <c r="AB75" s="597">
        <f>⑦計算!AD74</f>
        <v>0</v>
      </c>
      <c r="AC75" s="597"/>
      <c r="AD75" s="597"/>
      <c r="AE75" s="597"/>
      <c r="AF75" s="597">
        <f>⑦計算!AE74</f>
        <v>0</v>
      </c>
      <c r="AG75" s="597"/>
      <c r="AH75" s="597"/>
      <c r="AI75" s="597"/>
      <c r="AJ75" s="597">
        <f>⑦計算!AF74</f>
        <v>0</v>
      </c>
      <c r="AK75" s="597"/>
      <c r="AL75" s="597"/>
      <c r="AM75" s="597"/>
      <c r="AN75" s="597">
        <f>⑦計算!AG74</f>
        <v>0</v>
      </c>
      <c r="AO75" s="597"/>
      <c r="AP75" s="597"/>
      <c r="AQ75" s="598"/>
    </row>
    <row r="76" spans="2:43" ht="15" customHeight="1" x14ac:dyDescent="0.15">
      <c r="B76" s="130" t="s">
        <v>731</v>
      </c>
      <c r="C76" s="599" t="s">
        <v>169</v>
      </c>
      <c r="D76" s="599"/>
      <c r="E76" s="599"/>
      <c r="F76" s="599"/>
      <c r="G76" s="599"/>
      <c r="H76" s="599"/>
      <c r="I76" s="599"/>
      <c r="J76" s="599"/>
      <c r="K76" s="600"/>
      <c r="L76" s="597">
        <f>⑦計算!X75</f>
        <v>0</v>
      </c>
      <c r="M76" s="597"/>
      <c r="N76" s="597"/>
      <c r="O76" s="597"/>
      <c r="P76" s="597">
        <f>⑦計算!Y75</f>
        <v>0</v>
      </c>
      <c r="Q76" s="597"/>
      <c r="R76" s="597"/>
      <c r="S76" s="597"/>
      <c r="T76" s="597">
        <f>⑦計算!Z75</f>
        <v>0</v>
      </c>
      <c r="U76" s="597"/>
      <c r="V76" s="597"/>
      <c r="W76" s="597"/>
      <c r="X76" s="597">
        <f>⑦計算!AA75</f>
        <v>0</v>
      </c>
      <c r="Y76" s="597"/>
      <c r="Z76" s="597"/>
      <c r="AA76" s="597"/>
      <c r="AB76" s="597">
        <f>⑦計算!AD75</f>
        <v>0</v>
      </c>
      <c r="AC76" s="597"/>
      <c r="AD76" s="597"/>
      <c r="AE76" s="597"/>
      <c r="AF76" s="597">
        <f>⑦計算!AE75</f>
        <v>0</v>
      </c>
      <c r="AG76" s="597"/>
      <c r="AH76" s="597"/>
      <c r="AI76" s="597"/>
      <c r="AJ76" s="597">
        <f>⑦計算!AF75</f>
        <v>0</v>
      </c>
      <c r="AK76" s="597"/>
      <c r="AL76" s="597"/>
      <c r="AM76" s="597"/>
      <c r="AN76" s="597">
        <f>⑦計算!AG75</f>
        <v>0</v>
      </c>
      <c r="AO76" s="597"/>
      <c r="AP76" s="597"/>
      <c r="AQ76" s="598"/>
    </row>
    <row r="77" spans="2:43" ht="15" customHeight="1" x14ac:dyDescent="0.15">
      <c r="B77" s="130" t="s">
        <v>732</v>
      </c>
      <c r="C77" s="599" t="s">
        <v>9</v>
      </c>
      <c r="D77" s="599"/>
      <c r="E77" s="599"/>
      <c r="F77" s="599"/>
      <c r="G77" s="599"/>
      <c r="H77" s="599"/>
      <c r="I77" s="599"/>
      <c r="J77" s="599"/>
      <c r="K77" s="600"/>
      <c r="L77" s="597">
        <f>⑦計算!X76</f>
        <v>0</v>
      </c>
      <c r="M77" s="597"/>
      <c r="N77" s="597"/>
      <c r="O77" s="597"/>
      <c r="P77" s="597">
        <f>⑦計算!Y76</f>
        <v>0</v>
      </c>
      <c r="Q77" s="597"/>
      <c r="R77" s="597"/>
      <c r="S77" s="597"/>
      <c r="T77" s="597">
        <f>⑦計算!Z76</f>
        <v>0</v>
      </c>
      <c r="U77" s="597"/>
      <c r="V77" s="597"/>
      <c r="W77" s="597"/>
      <c r="X77" s="597">
        <f>⑦計算!AA76</f>
        <v>0</v>
      </c>
      <c r="Y77" s="597"/>
      <c r="Z77" s="597"/>
      <c r="AA77" s="597"/>
      <c r="AB77" s="597">
        <f>⑦計算!AD76</f>
        <v>0</v>
      </c>
      <c r="AC77" s="597"/>
      <c r="AD77" s="597"/>
      <c r="AE77" s="597"/>
      <c r="AF77" s="597">
        <f>⑦計算!AE76</f>
        <v>0</v>
      </c>
      <c r="AG77" s="597"/>
      <c r="AH77" s="597"/>
      <c r="AI77" s="597"/>
      <c r="AJ77" s="597">
        <f>⑦計算!AF76</f>
        <v>0</v>
      </c>
      <c r="AK77" s="597"/>
      <c r="AL77" s="597"/>
      <c r="AM77" s="597"/>
      <c r="AN77" s="597">
        <f>⑦計算!AG76</f>
        <v>0</v>
      </c>
      <c r="AO77" s="597"/>
      <c r="AP77" s="597"/>
      <c r="AQ77" s="598"/>
    </row>
    <row r="78" spans="2:43" ht="15" customHeight="1" x14ac:dyDescent="0.15">
      <c r="B78" s="130" t="s">
        <v>733</v>
      </c>
      <c r="C78" s="599" t="s">
        <v>10</v>
      </c>
      <c r="D78" s="599"/>
      <c r="E78" s="599"/>
      <c r="F78" s="599"/>
      <c r="G78" s="599"/>
      <c r="H78" s="599"/>
      <c r="I78" s="599"/>
      <c r="J78" s="599"/>
      <c r="K78" s="600"/>
      <c r="L78" s="597">
        <f>⑦計算!X77</f>
        <v>0</v>
      </c>
      <c r="M78" s="597"/>
      <c r="N78" s="597"/>
      <c r="O78" s="597"/>
      <c r="P78" s="597">
        <f>⑦計算!Y77</f>
        <v>0</v>
      </c>
      <c r="Q78" s="597"/>
      <c r="R78" s="597"/>
      <c r="S78" s="597"/>
      <c r="T78" s="597">
        <f>⑦計算!Z77</f>
        <v>0</v>
      </c>
      <c r="U78" s="597"/>
      <c r="V78" s="597"/>
      <c r="W78" s="597"/>
      <c r="X78" s="597">
        <f>⑦計算!AA77</f>
        <v>0</v>
      </c>
      <c r="Y78" s="597"/>
      <c r="Z78" s="597"/>
      <c r="AA78" s="597"/>
      <c r="AB78" s="597">
        <f>⑦計算!AD77</f>
        <v>0</v>
      </c>
      <c r="AC78" s="597"/>
      <c r="AD78" s="597"/>
      <c r="AE78" s="597"/>
      <c r="AF78" s="597">
        <f>⑦計算!AE77</f>
        <v>0</v>
      </c>
      <c r="AG78" s="597"/>
      <c r="AH78" s="597"/>
      <c r="AI78" s="597"/>
      <c r="AJ78" s="597">
        <f>⑦計算!AF77</f>
        <v>0</v>
      </c>
      <c r="AK78" s="597"/>
      <c r="AL78" s="597"/>
      <c r="AM78" s="597"/>
      <c r="AN78" s="597">
        <f>⑦計算!AG77</f>
        <v>0</v>
      </c>
      <c r="AO78" s="597"/>
      <c r="AP78" s="597"/>
      <c r="AQ78" s="598"/>
    </row>
    <row r="79" spans="2:43" ht="15" customHeight="1" x14ac:dyDescent="0.15">
      <c r="B79" s="130" t="s">
        <v>734</v>
      </c>
      <c r="C79" s="599" t="s">
        <v>691</v>
      </c>
      <c r="D79" s="599"/>
      <c r="E79" s="599"/>
      <c r="F79" s="599"/>
      <c r="G79" s="599"/>
      <c r="H79" s="599"/>
      <c r="I79" s="599"/>
      <c r="J79" s="599"/>
      <c r="K79" s="600"/>
      <c r="L79" s="597">
        <f>⑦計算!X78</f>
        <v>0</v>
      </c>
      <c r="M79" s="597"/>
      <c r="N79" s="597"/>
      <c r="O79" s="597"/>
      <c r="P79" s="597">
        <f>⑦計算!Y78</f>
        <v>0</v>
      </c>
      <c r="Q79" s="597"/>
      <c r="R79" s="597"/>
      <c r="S79" s="597"/>
      <c r="T79" s="597">
        <f>⑦計算!Z78</f>
        <v>0</v>
      </c>
      <c r="U79" s="597"/>
      <c r="V79" s="597"/>
      <c r="W79" s="597"/>
      <c r="X79" s="597">
        <f>⑦計算!AA78</f>
        <v>0</v>
      </c>
      <c r="Y79" s="597"/>
      <c r="Z79" s="597"/>
      <c r="AA79" s="597"/>
      <c r="AB79" s="597">
        <f>⑦計算!AD78</f>
        <v>0</v>
      </c>
      <c r="AC79" s="597"/>
      <c r="AD79" s="597"/>
      <c r="AE79" s="597"/>
      <c r="AF79" s="597">
        <f>⑦計算!AE78</f>
        <v>0</v>
      </c>
      <c r="AG79" s="597"/>
      <c r="AH79" s="597"/>
      <c r="AI79" s="597"/>
      <c r="AJ79" s="597">
        <f>⑦計算!AF78</f>
        <v>0</v>
      </c>
      <c r="AK79" s="597"/>
      <c r="AL79" s="597"/>
      <c r="AM79" s="597"/>
      <c r="AN79" s="597">
        <f>⑦計算!AG78</f>
        <v>0</v>
      </c>
      <c r="AO79" s="597"/>
      <c r="AP79" s="597"/>
      <c r="AQ79" s="598"/>
    </row>
    <row r="80" spans="2:43" ht="15" customHeight="1" x14ac:dyDescent="0.15">
      <c r="B80" s="130" t="s">
        <v>735</v>
      </c>
      <c r="C80" s="599" t="s">
        <v>692</v>
      </c>
      <c r="D80" s="599"/>
      <c r="E80" s="599"/>
      <c r="F80" s="599"/>
      <c r="G80" s="599"/>
      <c r="H80" s="599"/>
      <c r="I80" s="599"/>
      <c r="J80" s="599"/>
      <c r="K80" s="600"/>
      <c r="L80" s="597">
        <f>⑦計算!X79</f>
        <v>0</v>
      </c>
      <c r="M80" s="597"/>
      <c r="N80" s="597"/>
      <c r="O80" s="597"/>
      <c r="P80" s="597">
        <f>⑦計算!Y79</f>
        <v>0</v>
      </c>
      <c r="Q80" s="597"/>
      <c r="R80" s="597"/>
      <c r="S80" s="597"/>
      <c r="T80" s="597">
        <f>⑦計算!Z79</f>
        <v>0</v>
      </c>
      <c r="U80" s="597"/>
      <c r="V80" s="597"/>
      <c r="W80" s="597"/>
      <c r="X80" s="597">
        <f>⑦計算!AA79</f>
        <v>0</v>
      </c>
      <c r="Y80" s="597"/>
      <c r="Z80" s="597"/>
      <c r="AA80" s="597"/>
      <c r="AB80" s="597">
        <f>⑦計算!AD79</f>
        <v>0</v>
      </c>
      <c r="AC80" s="597"/>
      <c r="AD80" s="597"/>
      <c r="AE80" s="597"/>
      <c r="AF80" s="597">
        <f>⑦計算!AE79</f>
        <v>0</v>
      </c>
      <c r="AG80" s="597"/>
      <c r="AH80" s="597"/>
      <c r="AI80" s="597"/>
      <c r="AJ80" s="597">
        <f>⑦計算!AF79</f>
        <v>0</v>
      </c>
      <c r="AK80" s="597"/>
      <c r="AL80" s="597"/>
      <c r="AM80" s="597"/>
      <c r="AN80" s="597">
        <f>⑦計算!AG79</f>
        <v>0</v>
      </c>
      <c r="AO80" s="597"/>
      <c r="AP80" s="597"/>
      <c r="AQ80" s="598"/>
    </row>
    <row r="81" spans="2:43" ht="15" customHeight="1" x14ac:dyDescent="0.15">
      <c r="B81" s="130" t="s">
        <v>736</v>
      </c>
      <c r="C81" s="599" t="s">
        <v>12</v>
      </c>
      <c r="D81" s="599"/>
      <c r="E81" s="599"/>
      <c r="F81" s="599"/>
      <c r="G81" s="599"/>
      <c r="H81" s="599"/>
      <c r="I81" s="599"/>
      <c r="J81" s="599"/>
      <c r="K81" s="600"/>
      <c r="L81" s="597">
        <f>⑦計算!X80</f>
        <v>0</v>
      </c>
      <c r="M81" s="597"/>
      <c r="N81" s="597"/>
      <c r="O81" s="597"/>
      <c r="P81" s="597">
        <f>⑦計算!Y80</f>
        <v>0</v>
      </c>
      <c r="Q81" s="597"/>
      <c r="R81" s="597"/>
      <c r="S81" s="597"/>
      <c r="T81" s="597">
        <f>⑦計算!Z80</f>
        <v>0</v>
      </c>
      <c r="U81" s="597"/>
      <c r="V81" s="597"/>
      <c r="W81" s="597"/>
      <c r="X81" s="597">
        <f>⑦計算!AA80</f>
        <v>0</v>
      </c>
      <c r="Y81" s="597"/>
      <c r="Z81" s="597"/>
      <c r="AA81" s="597"/>
      <c r="AB81" s="597">
        <f>⑦計算!AD80</f>
        <v>0</v>
      </c>
      <c r="AC81" s="597"/>
      <c r="AD81" s="597"/>
      <c r="AE81" s="597"/>
      <c r="AF81" s="597">
        <f>⑦計算!AE80</f>
        <v>0</v>
      </c>
      <c r="AG81" s="597"/>
      <c r="AH81" s="597"/>
      <c r="AI81" s="597"/>
      <c r="AJ81" s="597">
        <f>⑦計算!AF80</f>
        <v>0</v>
      </c>
      <c r="AK81" s="597"/>
      <c r="AL81" s="597"/>
      <c r="AM81" s="597"/>
      <c r="AN81" s="597">
        <f>⑦計算!AG80</f>
        <v>0</v>
      </c>
      <c r="AO81" s="597"/>
      <c r="AP81" s="597"/>
      <c r="AQ81" s="598"/>
    </row>
    <row r="82" spans="2:43" ht="15" customHeight="1" x14ac:dyDescent="0.15">
      <c r="B82" s="130" t="s">
        <v>737</v>
      </c>
      <c r="C82" s="599" t="s">
        <v>170</v>
      </c>
      <c r="D82" s="599"/>
      <c r="E82" s="599"/>
      <c r="F82" s="599"/>
      <c r="G82" s="599"/>
      <c r="H82" s="599"/>
      <c r="I82" s="599"/>
      <c r="J82" s="599"/>
      <c r="K82" s="600"/>
      <c r="L82" s="597">
        <f>⑦計算!X81</f>
        <v>0</v>
      </c>
      <c r="M82" s="597"/>
      <c r="N82" s="597"/>
      <c r="O82" s="597"/>
      <c r="P82" s="597">
        <f>⑦計算!Y81</f>
        <v>0</v>
      </c>
      <c r="Q82" s="597"/>
      <c r="R82" s="597"/>
      <c r="S82" s="597"/>
      <c r="T82" s="597">
        <f>⑦計算!Z81</f>
        <v>0</v>
      </c>
      <c r="U82" s="597"/>
      <c r="V82" s="597"/>
      <c r="W82" s="597"/>
      <c r="X82" s="597">
        <f>⑦計算!AA81</f>
        <v>0</v>
      </c>
      <c r="Y82" s="597"/>
      <c r="Z82" s="597"/>
      <c r="AA82" s="597"/>
      <c r="AB82" s="597">
        <f>⑦計算!AD81</f>
        <v>0</v>
      </c>
      <c r="AC82" s="597"/>
      <c r="AD82" s="597"/>
      <c r="AE82" s="597"/>
      <c r="AF82" s="597">
        <f>⑦計算!AE81</f>
        <v>0</v>
      </c>
      <c r="AG82" s="597"/>
      <c r="AH82" s="597"/>
      <c r="AI82" s="597"/>
      <c r="AJ82" s="597">
        <f>⑦計算!AF81</f>
        <v>0</v>
      </c>
      <c r="AK82" s="597"/>
      <c r="AL82" s="597"/>
      <c r="AM82" s="597"/>
      <c r="AN82" s="597">
        <f>⑦計算!AG81</f>
        <v>0</v>
      </c>
      <c r="AO82" s="597"/>
      <c r="AP82" s="597"/>
      <c r="AQ82" s="598"/>
    </row>
    <row r="83" spans="2:43" ht="15" customHeight="1" x14ac:dyDescent="0.15">
      <c r="B83" s="130" t="s">
        <v>738</v>
      </c>
      <c r="C83" s="599" t="s">
        <v>171</v>
      </c>
      <c r="D83" s="599"/>
      <c r="E83" s="599"/>
      <c r="F83" s="599"/>
      <c r="G83" s="599"/>
      <c r="H83" s="599"/>
      <c r="I83" s="599"/>
      <c r="J83" s="599"/>
      <c r="K83" s="600"/>
      <c r="L83" s="597">
        <f>⑦計算!X82</f>
        <v>0</v>
      </c>
      <c r="M83" s="597"/>
      <c r="N83" s="597"/>
      <c r="O83" s="597"/>
      <c r="P83" s="597">
        <f>⑦計算!Y82</f>
        <v>0</v>
      </c>
      <c r="Q83" s="597"/>
      <c r="R83" s="597"/>
      <c r="S83" s="597"/>
      <c r="T83" s="597">
        <f>⑦計算!Z82</f>
        <v>0</v>
      </c>
      <c r="U83" s="597"/>
      <c r="V83" s="597"/>
      <c r="W83" s="597"/>
      <c r="X83" s="597">
        <f>⑦計算!AA82</f>
        <v>0</v>
      </c>
      <c r="Y83" s="597"/>
      <c r="Z83" s="597"/>
      <c r="AA83" s="597"/>
      <c r="AB83" s="597">
        <f>⑦計算!AD82</f>
        <v>0</v>
      </c>
      <c r="AC83" s="597"/>
      <c r="AD83" s="597"/>
      <c r="AE83" s="597"/>
      <c r="AF83" s="597">
        <f>⑦計算!AE82</f>
        <v>0</v>
      </c>
      <c r="AG83" s="597"/>
      <c r="AH83" s="597"/>
      <c r="AI83" s="597"/>
      <c r="AJ83" s="597">
        <f>⑦計算!AF82</f>
        <v>0</v>
      </c>
      <c r="AK83" s="597"/>
      <c r="AL83" s="597"/>
      <c r="AM83" s="597"/>
      <c r="AN83" s="597">
        <f>⑦計算!AG82</f>
        <v>0</v>
      </c>
      <c r="AO83" s="597"/>
      <c r="AP83" s="597"/>
      <c r="AQ83" s="598"/>
    </row>
    <row r="84" spans="2:43" ht="15" customHeight="1" x14ac:dyDescent="0.15">
      <c r="B84" s="130" t="s">
        <v>739</v>
      </c>
      <c r="C84" s="599" t="s">
        <v>693</v>
      </c>
      <c r="D84" s="599"/>
      <c r="E84" s="599"/>
      <c r="F84" s="599"/>
      <c r="G84" s="599"/>
      <c r="H84" s="599"/>
      <c r="I84" s="599"/>
      <c r="J84" s="599"/>
      <c r="K84" s="600"/>
      <c r="L84" s="597">
        <f>⑦計算!X83</f>
        <v>0</v>
      </c>
      <c r="M84" s="597"/>
      <c r="N84" s="597"/>
      <c r="O84" s="597"/>
      <c r="P84" s="597">
        <f>⑦計算!Y83</f>
        <v>0</v>
      </c>
      <c r="Q84" s="597"/>
      <c r="R84" s="597"/>
      <c r="S84" s="597"/>
      <c r="T84" s="597">
        <f>⑦計算!Z83</f>
        <v>0</v>
      </c>
      <c r="U84" s="597"/>
      <c r="V84" s="597"/>
      <c r="W84" s="597"/>
      <c r="X84" s="597">
        <f>⑦計算!AA83</f>
        <v>0</v>
      </c>
      <c r="Y84" s="597"/>
      <c r="Z84" s="597"/>
      <c r="AA84" s="597"/>
      <c r="AB84" s="597">
        <f>⑦計算!AD83</f>
        <v>0</v>
      </c>
      <c r="AC84" s="597"/>
      <c r="AD84" s="597"/>
      <c r="AE84" s="597"/>
      <c r="AF84" s="597">
        <f>⑦計算!AE83</f>
        <v>0</v>
      </c>
      <c r="AG84" s="597"/>
      <c r="AH84" s="597"/>
      <c r="AI84" s="597"/>
      <c r="AJ84" s="597">
        <f>⑦計算!AF83</f>
        <v>0</v>
      </c>
      <c r="AK84" s="597"/>
      <c r="AL84" s="597"/>
      <c r="AM84" s="597"/>
      <c r="AN84" s="597">
        <f>⑦計算!AG83</f>
        <v>0</v>
      </c>
      <c r="AO84" s="597"/>
      <c r="AP84" s="597"/>
      <c r="AQ84" s="598"/>
    </row>
    <row r="85" spans="2:43" ht="15" customHeight="1" x14ac:dyDescent="0.15">
      <c r="B85" s="130" t="s">
        <v>740</v>
      </c>
      <c r="C85" s="599" t="s">
        <v>266</v>
      </c>
      <c r="D85" s="599"/>
      <c r="E85" s="599"/>
      <c r="F85" s="599"/>
      <c r="G85" s="599"/>
      <c r="H85" s="599"/>
      <c r="I85" s="599"/>
      <c r="J85" s="599"/>
      <c r="K85" s="600"/>
      <c r="L85" s="597">
        <f>⑦計算!X84</f>
        <v>0</v>
      </c>
      <c r="M85" s="597"/>
      <c r="N85" s="597"/>
      <c r="O85" s="597"/>
      <c r="P85" s="597">
        <f>⑦計算!Y84</f>
        <v>0</v>
      </c>
      <c r="Q85" s="597"/>
      <c r="R85" s="597"/>
      <c r="S85" s="597"/>
      <c r="T85" s="597">
        <f>⑦計算!Z84</f>
        <v>0</v>
      </c>
      <c r="U85" s="597"/>
      <c r="V85" s="597"/>
      <c r="W85" s="597"/>
      <c r="X85" s="597">
        <f>⑦計算!AA84</f>
        <v>0</v>
      </c>
      <c r="Y85" s="597"/>
      <c r="Z85" s="597"/>
      <c r="AA85" s="597"/>
      <c r="AB85" s="597">
        <f>⑦計算!AD84</f>
        <v>0</v>
      </c>
      <c r="AC85" s="597"/>
      <c r="AD85" s="597"/>
      <c r="AE85" s="597"/>
      <c r="AF85" s="597">
        <f>⑦計算!AE84</f>
        <v>0</v>
      </c>
      <c r="AG85" s="597"/>
      <c r="AH85" s="597"/>
      <c r="AI85" s="597"/>
      <c r="AJ85" s="597">
        <f>⑦計算!AF84</f>
        <v>0</v>
      </c>
      <c r="AK85" s="597"/>
      <c r="AL85" s="597"/>
      <c r="AM85" s="597"/>
      <c r="AN85" s="597">
        <f>⑦計算!AG84</f>
        <v>0</v>
      </c>
      <c r="AO85" s="597"/>
      <c r="AP85" s="597"/>
      <c r="AQ85" s="598"/>
    </row>
    <row r="86" spans="2:43" ht="15" customHeight="1" x14ac:dyDescent="0.15">
      <c r="B86" s="130" t="s">
        <v>741</v>
      </c>
      <c r="C86" s="599" t="s">
        <v>694</v>
      </c>
      <c r="D86" s="599"/>
      <c r="E86" s="599"/>
      <c r="F86" s="599"/>
      <c r="G86" s="599"/>
      <c r="H86" s="599"/>
      <c r="I86" s="599"/>
      <c r="J86" s="599"/>
      <c r="K86" s="600"/>
      <c r="L86" s="597">
        <f>⑦計算!X85</f>
        <v>0</v>
      </c>
      <c r="M86" s="597"/>
      <c r="N86" s="597"/>
      <c r="O86" s="597"/>
      <c r="P86" s="597">
        <f>⑦計算!Y85</f>
        <v>0</v>
      </c>
      <c r="Q86" s="597"/>
      <c r="R86" s="597"/>
      <c r="S86" s="597"/>
      <c r="T86" s="597">
        <f>⑦計算!Z85</f>
        <v>0</v>
      </c>
      <c r="U86" s="597"/>
      <c r="V86" s="597"/>
      <c r="W86" s="597"/>
      <c r="X86" s="597">
        <f>⑦計算!AA85</f>
        <v>0</v>
      </c>
      <c r="Y86" s="597"/>
      <c r="Z86" s="597"/>
      <c r="AA86" s="597"/>
      <c r="AB86" s="597">
        <f>⑦計算!AD85</f>
        <v>0</v>
      </c>
      <c r="AC86" s="597"/>
      <c r="AD86" s="597"/>
      <c r="AE86" s="597"/>
      <c r="AF86" s="597">
        <f>⑦計算!AE85</f>
        <v>0</v>
      </c>
      <c r="AG86" s="597"/>
      <c r="AH86" s="597"/>
      <c r="AI86" s="597"/>
      <c r="AJ86" s="597">
        <f>⑦計算!AF85</f>
        <v>0</v>
      </c>
      <c r="AK86" s="597"/>
      <c r="AL86" s="597"/>
      <c r="AM86" s="597"/>
      <c r="AN86" s="597">
        <f>⑦計算!AG85</f>
        <v>0</v>
      </c>
      <c r="AO86" s="597"/>
      <c r="AP86" s="597"/>
      <c r="AQ86" s="598"/>
    </row>
    <row r="87" spans="2:43" ht="15" customHeight="1" x14ac:dyDescent="0.15">
      <c r="B87" s="130" t="s">
        <v>742</v>
      </c>
      <c r="C87" s="599" t="s">
        <v>268</v>
      </c>
      <c r="D87" s="599"/>
      <c r="E87" s="599"/>
      <c r="F87" s="599"/>
      <c r="G87" s="599"/>
      <c r="H87" s="599"/>
      <c r="I87" s="599"/>
      <c r="J87" s="599"/>
      <c r="K87" s="600"/>
      <c r="L87" s="597">
        <f>⑦計算!X86</f>
        <v>0</v>
      </c>
      <c r="M87" s="597"/>
      <c r="N87" s="597"/>
      <c r="O87" s="597"/>
      <c r="P87" s="597">
        <f>⑦計算!Y86</f>
        <v>0</v>
      </c>
      <c r="Q87" s="597"/>
      <c r="R87" s="597"/>
      <c r="S87" s="597"/>
      <c r="T87" s="597">
        <f>⑦計算!Z86</f>
        <v>0</v>
      </c>
      <c r="U87" s="597"/>
      <c r="V87" s="597"/>
      <c r="W87" s="597"/>
      <c r="X87" s="597">
        <f>⑦計算!AA86</f>
        <v>0</v>
      </c>
      <c r="Y87" s="597"/>
      <c r="Z87" s="597"/>
      <c r="AA87" s="597"/>
      <c r="AB87" s="597">
        <f>⑦計算!AD86</f>
        <v>0</v>
      </c>
      <c r="AC87" s="597"/>
      <c r="AD87" s="597"/>
      <c r="AE87" s="597"/>
      <c r="AF87" s="597">
        <f>⑦計算!AE86</f>
        <v>0</v>
      </c>
      <c r="AG87" s="597"/>
      <c r="AH87" s="597"/>
      <c r="AI87" s="597"/>
      <c r="AJ87" s="597">
        <f>⑦計算!AF86</f>
        <v>0</v>
      </c>
      <c r="AK87" s="597"/>
      <c r="AL87" s="597"/>
      <c r="AM87" s="597"/>
      <c r="AN87" s="597">
        <f>⑦計算!AG86</f>
        <v>0</v>
      </c>
      <c r="AO87" s="597"/>
      <c r="AP87" s="597"/>
      <c r="AQ87" s="598"/>
    </row>
    <row r="88" spans="2:43" ht="15" customHeight="1" x14ac:dyDescent="0.15">
      <c r="B88" s="130" t="s">
        <v>743</v>
      </c>
      <c r="C88" s="599" t="s">
        <v>173</v>
      </c>
      <c r="D88" s="599"/>
      <c r="E88" s="599"/>
      <c r="F88" s="599"/>
      <c r="G88" s="599"/>
      <c r="H88" s="599"/>
      <c r="I88" s="599"/>
      <c r="J88" s="599"/>
      <c r="K88" s="600"/>
      <c r="L88" s="597">
        <f>⑦計算!X87</f>
        <v>0</v>
      </c>
      <c r="M88" s="597"/>
      <c r="N88" s="597"/>
      <c r="O88" s="597"/>
      <c r="P88" s="597">
        <f>⑦計算!Y87</f>
        <v>0</v>
      </c>
      <c r="Q88" s="597"/>
      <c r="R88" s="597"/>
      <c r="S88" s="597"/>
      <c r="T88" s="597">
        <f>⑦計算!Z87</f>
        <v>0</v>
      </c>
      <c r="U88" s="597"/>
      <c r="V88" s="597"/>
      <c r="W88" s="597"/>
      <c r="X88" s="597">
        <f>⑦計算!AA87</f>
        <v>0</v>
      </c>
      <c r="Y88" s="597"/>
      <c r="Z88" s="597"/>
      <c r="AA88" s="597"/>
      <c r="AB88" s="597">
        <f>⑦計算!AD87</f>
        <v>0</v>
      </c>
      <c r="AC88" s="597"/>
      <c r="AD88" s="597"/>
      <c r="AE88" s="597"/>
      <c r="AF88" s="597">
        <f>⑦計算!AE87</f>
        <v>0</v>
      </c>
      <c r="AG88" s="597"/>
      <c r="AH88" s="597"/>
      <c r="AI88" s="597"/>
      <c r="AJ88" s="597">
        <f>⑦計算!AF87</f>
        <v>0</v>
      </c>
      <c r="AK88" s="597"/>
      <c r="AL88" s="597"/>
      <c r="AM88" s="597"/>
      <c r="AN88" s="597">
        <f>⑦計算!AG87</f>
        <v>0</v>
      </c>
      <c r="AO88" s="597"/>
      <c r="AP88" s="597"/>
      <c r="AQ88" s="598"/>
    </row>
    <row r="89" spans="2:43" ht="15" customHeight="1" x14ac:dyDescent="0.15">
      <c r="B89" s="130" t="s">
        <v>744</v>
      </c>
      <c r="C89" s="599" t="s">
        <v>174</v>
      </c>
      <c r="D89" s="599"/>
      <c r="E89" s="599"/>
      <c r="F89" s="599"/>
      <c r="G89" s="599"/>
      <c r="H89" s="599"/>
      <c r="I89" s="599"/>
      <c r="J89" s="599"/>
      <c r="K89" s="600"/>
      <c r="L89" s="597">
        <f>⑦計算!X88</f>
        <v>0</v>
      </c>
      <c r="M89" s="597"/>
      <c r="N89" s="597"/>
      <c r="O89" s="597"/>
      <c r="P89" s="597">
        <f>⑦計算!Y88</f>
        <v>0</v>
      </c>
      <c r="Q89" s="597"/>
      <c r="R89" s="597"/>
      <c r="S89" s="597"/>
      <c r="T89" s="597">
        <f>⑦計算!Z88</f>
        <v>0</v>
      </c>
      <c r="U89" s="597"/>
      <c r="V89" s="597"/>
      <c r="W89" s="597"/>
      <c r="X89" s="597">
        <f>⑦計算!AA88</f>
        <v>0</v>
      </c>
      <c r="Y89" s="597"/>
      <c r="Z89" s="597"/>
      <c r="AA89" s="597"/>
      <c r="AB89" s="597">
        <f>⑦計算!AD88</f>
        <v>0</v>
      </c>
      <c r="AC89" s="597"/>
      <c r="AD89" s="597"/>
      <c r="AE89" s="597"/>
      <c r="AF89" s="597">
        <f>⑦計算!AE88</f>
        <v>0</v>
      </c>
      <c r="AG89" s="597"/>
      <c r="AH89" s="597"/>
      <c r="AI89" s="597"/>
      <c r="AJ89" s="597">
        <f>⑦計算!AF88</f>
        <v>0</v>
      </c>
      <c r="AK89" s="597"/>
      <c r="AL89" s="597"/>
      <c r="AM89" s="597"/>
      <c r="AN89" s="597">
        <f>⑦計算!AG88</f>
        <v>0</v>
      </c>
      <c r="AO89" s="597"/>
      <c r="AP89" s="597"/>
      <c r="AQ89" s="598"/>
    </row>
    <row r="90" spans="2:43" ht="15" customHeight="1" x14ac:dyDescent="0.15">
      <c r="B90" s="130" t="s">
        <v>745</v>
      </c>
      <c r="C90" s="599" t="s">
        <v>269</v>
      </c>
      <c r="D90" s="599"/>
      <c r="E90" s="599"/>
      <c r="F90" s="599"/>
      <c r="G90" s="599"/>
      <c r="H90" s="599"/>
      <c r="I90" s="599"/>
      <c r="J90" s="599"/>
      <c r="K90" s="600"/>
      <c r="L90" s="597">
        <f>⑦計算!X89</f>
        <v>0</v>
      </c>
      <c r="M90" s="597"/>
      <c r="N90" s="597"/>
      <c r="O90" s="597"/>
      <c r="P90" s="597">
        <f>⑦計算!Y89</f>
        <v>0</v>
      </c>
      <c r="Q90" s="597"/>
      <c r="R90" s="597"/>
      <c r="S90" s="597"/>
      <c r="T90" s="597">
        <f>⑦計算!Z89</f>
        <v>0</v>
      </c>
      <c r="U90" s="597"/>
      <c r="V90" s="597"/>
      <c r="W90" s="597"/>
      <c r="X90" s="597">
        <f>⑦計算!AA89</f>
        <v>0</v>
      </c>
      <c r="Y90" s="597"/>
      <c r="Z90" s="597"/>
      <c r="AA90" s="597"/>
      <c r="AB90" s="597">
        <f>⑦計算!AD89</f>
        <v>0</v>
      </c>
      <c r="AC90" s="597"/>
      <c r="AD90" s="597"/>
      <c r="AE90" s="597"/>
      <c r="AF90" s="597">
        <f>⑦計算!AE89</f>
        <v>0</v>
      </c>
      <c r="AG90" s="597"/>
      <c r="AH90" s="597"/>
      <c r="AI90" s="597"/>
      <c r="AJ90" s="597">
        <f>⑦計算!AF89</f>
        <v>0</v>
      </c>
      <c r="AK90" s="597"/>
      <c r="AL90" s="597"/>
      <c r="AM90" s="597"/>
      <c r="AN90" s="597">
        <f>⑦計算!AG89</f>
        <v>0</v>
      </c>
      <c r="AO90" s="597"/>
      <c r="AP90" s="597"/>
      <c r="AQ90" s="598"/>
    </row>
    <row r="91" spans="2:43" ht="15" customHeight="1" x14ac:dyDescent="0.15">
      <c r="B91" s="130" t="s">
        <v>746</v>
      </c>
      <c r="C91" s="599" t="s">
        <v>175</v>
      </c>
      <c r="D91" s="599"/>
      <c r="E91" s="599"/>
      <c r="F91" s="599"/>
      <c r="G91" s="599"/>
      <c r="H91" s="599"/>
      <c r="I91" s="599"/>
      <c r="J91" s="599"/>
      <c r="K91" s="600"/>
      <c r="L91" s="597">
        <f>⑦計算!X90</f>
        <v>0</v>
      </c>
      <c r="M91" s="597"/>
      <c r="N91" s="597"/>
      <c r="O91" s="597"/>
      <c r="P91" s="597">
        <f>⑦計算!Y90</f>
        <v>0</v>
      </c>
      <c r="Q91" s="597"/>
      <c r="R91" s="597"/>
      <c r="S91" s="597"/>
      <c r="T91" s="597">
        <f>⑦計算!Z90</f>
        <v>0</v>
      </c>
      <c r="U91" s="597"/>
      <c r="V91" s="597"/>
      <c r="W91" s="597"/>
      <c r="X91" s="597">
        <f>⑦計算!AA90</f>
        <v>0</v>
      </c>
      <c r="Y91" s="597"/>
      <c r="Z91" s="597"/>
      <c r="AA91" s="597"/>
      <c r="AB91" s="597">
        <f>⑦計算!AD90</f>
        <v>0</v>
      </c>
      <c r="AC91" s="597"/>
      <c r="AD91" s="597"/>
      <c r="AE91" s="597"/>
      <c r="AF91" s="597">
        <f>⑦計算!AE90</f>
        <v>0</v>
      </c>
      <c r="AG91" s="597"/>
      <c r="AH91" s="597"/>
      <c r="AI91" s="597"/>
      <c r="AJ91" s="597">
        <f>⑦計算!AF90</f>
        <v>0</v>
      </c>
      <c r="AK91" s="597"/>
      <c r="AL91" s="597"/>
      <c r="AM91" s="597"/>
      <c r="AN91" s="597">
        <f>⑦計算!AG90</f>
        <v>0</v>
      </c>
      <c r="AO91" s="597"/>
      <c r="AP91" s="597"/>
      <c r="AQ91" s="598"/>
    </row>
    <row r="92" spans="2:43" ht="15" customHeight="1" x14ac:dyDescent="0.15">
      <c r="B92" s="130" t="s">
        <v>747</v>
      </c>
      <c r="C92" s="599" t="s">
        <v>359</v>
      </c>
      <c r="D92" s="599"/>
      <c r="E92" s="599"/>
      <c r="F92" s="599"/>
      <c r="G92" s="599"/>
      <c r="H92" s="599"/>
      <c r="I92" s="599"/>
      <c r="J92" s="599"/>
      <c r="K92" s="600"/>
      <c r="L92" s="597">
        <f>⑦計算!X91</f>
        <v>0</v>
      </c>
      <c r="M92" s="597"/>
      <c r="N92" s="597"/>
      <c r="O92" s="597"/>
      <c r="P92" s="597">
        <f>⑦計算!Y91</f>
        <v>0</v>
      </c>
      <c r="Q92" s="597"/>
      <c r="R92" s="597"/>
      <c r="S92" s="597"/>
      <c r="T92" s="597">
        <f>⑦計算!Z91</f>
        <v>0</v>
      </c>
      <c r="U92" s="597"/>
      <c r="V92" s="597"/>
      <c r="W92" s="597"/>
      <c r="X92" s="597">
        <f>⑦計算!AA91</f>
        <v>0</v>
      </c>
      <c r="Y92" s="597"/>
      <c r="Z92" s="597"/>
      <c r="AA92" s="597"/>
      <c r="AB92" s="597">
        <f>⑦計算!AD91</f>
        <v>0</v>
      </c>
      <c r="AC92" s="597"/>
      <c r="AD92" s="597"/>
      <c r="AE92" s="597"/>
      <c r="AF92" s="597">
        <f>⑦計算!AE91</f>
        <v>0</v>
      </c>
      <c r="AG92" s="597"/>
      <c r="AH92" s="597"/>
      <c r="AI92" s="597"/>
      <c r="AJ92" s="597">
        <f>⑦計算!AF91</f>
        <v>0</v>
      </c>
      <c r="AK92" s="597"/>
      <c r="AL92" s="597"/>
      <c r="AM92" s="597"/>
      <c r="AN92" s="597">
        <f>⑦計算!AG91</f>
        <v>0</v>
      </c>
      <c r="AO92" s="597"/>
      <c r="AP92" s="597"/>
      <c r="AQ92" s="598"/>
    </row>
    <row r="93" spans="2:43" ht="15" customHeight="1" x14ac:dyDescent="0.15">
      <c r="B93" s="130" t="s">
        <v>748</v>
      </c>
      <c r="C93" s="599" t="s">
        <v>271</v>
      </c>
      <c r="D93" s="599"/>
      <c r="E93" s="599"/>
      <c r="F93" s="599"/>
      <c r="G93" s="599"/>
      <c r="H93" s="599"/>
      <c r="I93" s="599"/>
      <c r="J93" s="599"/>
      <c r="K93" s="600"/>
      <c r="L93" s="597">
        <f>⑦計算!X92</f>
        <v>0</v>
      </c>
      <c r="M93" s="597"/>
      <c r="N93" s="597"/>
      <c r="O93" s="597"/>
      <c r="P93" s="597">
        <f>⑦計算!Y92</f>
        <v>0</v>
      </c>
      <c r="Q93" s="597"/>
      <c r="R93" s="597"/>
      <c r="S93" s="597"/>
      <c r="T93" s="597">
        <f>⑦計算!Z92</f>
        <v>0</v>
      </c>
      <c r="U93" s="597"/>
      <c r="V93" s="597"/>
      <c r="W93" s="597"/>
      <c r="X93" s="597">
        <f>⑦計算!AA92</f>
        <v>0</v>
      </c>
      <c r="Y93" s="597"/>
      <c r="Z93" s="597"/>
      <c r="AA93" s="597"/>
      <c r="AB93" s="597">
        <f>⑦計算!AD92</f>
        <v>0</v>
      </c>
      <c r="AC93" s="597"/>
      <c r="AD93" s="597"/>
      <c r="AE93" s="597"/>
      <c r="AF93" s="597">
        <f>⑦計算!AE92</f>
        <v>0</v>
      </c>
      <c r="AG93" s="597"/>
      <c r="AH93" s="597"/>
      <c r="AI93" s="597"/>
      <c r="AJ93" s="597">
        <f>⑦計算!AF92</f>
        <v>0</v>
      </c>
      <c r="AK93" s="597"/>
      <c r="AL93" s="597"/>
      <c r="AM93" s="597"/>
      <c r="AN93" s="597">
        <f>⑦計算!AG92</f>
        <v>0</v>
      </c>
      <c r="AO93" s="597"/>
      <c r="AP93" s="597"/>
      <c r="AQ93" s="598"/>
    </row>
    <row r="94" spans="2:43" ht="15" customHeight="1" x14ac:dyDescent="0.15">
      <c r="B94" s="130" t="s">
        <v>749</v>
      </c>
      <c r="C94" s="599" t="s">
        <v>270</v>
      </c>
      <c r="D94" s="599"/>
      <c r="E94" s="599"/>
      <c r="F94" s="599"/>
      <c r="G94" s="599"/>
      <c r="H94" s="599"/>
      <c r="I94" s="599"/>
      <c r="J94" s="599"/>
      <c r="K94" s="600"/>
      <c r="L94" s="597">
        <f>⑦計算!X93</f>
        <v>0</v>
      </c>
      <c r="M94" s="597"/>
      <c r="N94" s="597"/>
      <c r="O94" s="597"/>
      <c r="P94" s="597">
        <f>⑦計算!Y93</f>
        <v>0</v>
      </c>
      <c r="Q94" s="597"/>
      <c r="R94" s="597"/>
      <c r="S94" s="597"/>
      <c r="T94" s="597">
        <f>⑦計算!Z93</f>
        <v>0</v>
      </c>
      <c r="U94" s="597"/>
      <c r="V94" s="597"/>
      <c r="W94" s="597"/>
      <c r="X94" s="597">
        <f>⑦計算!AA93</f>
        <v>0</v>
      </c>
      <c r="Y94" s="597"/>
      <c r="Z94" s="597"/>
      <c r="AA94" s="597"/>
      <c r="AB94" s="597">
        <f>⑦計算!AD93</f>
        <v>0</v>
      </c>
      <c r="AC94" s="597"/>
      <c r="AD94" s="597"/>
      <c r="AE94" s="597"/>
      <c r="AF94" s="597">
        <f>⑦計算!AE93</f>
        <v>0</v>
      </c>
      <c r="AG94" s="597"/>
      <c r="AH94" s="597"/>
      <c r="AI94" s="597"/>
      <c r="AJ94" s="597">
        <f>⑦計算!AF93</f>
        <v>0</v>
      </c>
      <c r="AK94" s="597"/>
      <c r="AL94" s="597"/>
      <c r="AM94" s="597"/>
      <c r="AN94" s="597">
        <f>⑦計算!AG93</f>
        <v>0</v>
      </c>
      <c r="AO94" s="597"/>
      <c r="AP94" s="597"/>
      <c r="AQ94" s="598"/>
    </row>
    <row r="95" spans="2:43" ht="15" customHeight="1" x14ac:dyDescent="0.15">
      <c r="B95" s="130" t="s">
        <v>750</v>
      </c>
      <c r="C95" s="599" t="s">
        <v>272</v>
      </c>
      <c r="D95" s="599"/>
      <c r="E95" s="599"/>
      <c r="F95" s="599"/>
      <c r="G95" s="599"/>
      <c r="H95" s="599"/>
      <c r="I95" s="599"/>
      <c r="J95" s="599"/>
      <c r="K95" s="600"/>
      <c r="L95" s="597">
        <f>⑦計算!X94</f>
        <v>0</v>
      </c>
      <c r="M95" s="597"/>
      <c r="N95" s="597"/>
      <c r="O95" s="597"/>
      <c r="P95" s="597">
        <f>⑦計算!Y94</f>
        <v>0</v>
      </c>
      <c r="Q95" s="597"/>
      <c r="R95" s="597"/>
      <c r="S95" s="597"/>
      <c r="T95" s="597">
        <f>⑦計算!Z94</f>
        <v>0</v>
      </c>
      <c r="U95" s="597"/>
      <c r="V95" s="597"/>
      <c r="W95" s="597"/>
      <c r="X95" s="597">
        <f>⑦計算!AA94</f>
        <v>0</v>
      </c>
      <c r="Y95" s="597"/>
      <c r="Z95" s="597"/>
      <c r="AA95" s="597"/>
      <c r="AB95" s="597">
        <f>⑦計算!AD94</f>
        <v>0</v>
      </c>
      <c r="AC95" s="597"/>
      <c r="AD95" s="597"/>
      <c r="AE95" s="597"/>
      <c r="AF95" s="597">
        <f>⑦計算!AE94</f>
        <v>0</v>
      </c>
      <c r="AG95" s="597"/>
      <c r="AH95" s="597"/>
      <c r="AI95" s="597"/>
      <c r="AJ95" s="597">
        <f>⑦計算!AF94</f>
        <v>0</v>
      </c>
      <c r="AK95" s="597"/>
      <c r="AL95" s="597"/>
      <c r="AM95" s="597"/>
      <c r="AN95" s="597">
        <f>⑦計算!AG94</f>
        <v>0</v>
      </c>
      <c r="AO95" s="597"/>
      <c r="AP95" s="597"/>
      <c r="AQ95" s="598"/>
    </row>
    <row r="96" spans="2:43" ht="15" customHeight="1" x14ac:dyDescent="0.15">
      <c r="B96" s="130" t="s">
        <v>751</v>
      </c>
      <c r="C96" s="599" t="s">
        <v>273</v>
      </c>
      <c r="D96" s="599"/>
      <c r="E96" s="599"/>
      <c r="F96" s="599"/>
      <c r="G96" s="599"/>
      <c r="H96" s="599"/>
      <c r="I96" s="599"/>
      <c r="J96" s="599"/>
      <c r="K96" s="600"/>
      <c r="L96" s="597">
        <f>⑦計算!X95</f>
        <v>0</v>
      </c>
      <c r="M96" s="597"/>
      <c r="N96" s="597"/>
      <c r="O96" s="597"/>
      <c r="P96" s="597">
        <f>⑦計算!Y95</f>
        <v>0</v>
      </c>
      <c r="Q96" s="597"/>
      <c r="R96" s="597"/>
      <c r="S96" s="597"/>
      <c r="T96" s="597">
        <f>⑦計算!Z95</f>
        <v>0</v>
      </c>
      <c r="U96" s="597"/>
      <c r="V96" s="597"/>
      <c r="W96" s="597"/>
      <c r="X96" s="597">
        <f>⑦計算!AA95</f>
        <v>0</v>
      </c>
      <c r="Y96" s="597"/>
      <c r="Z96" s="597"/>
      <c r="AA96" s="597"/>
      <c r="AB96" s="597">
        <f>⑦計算!AD95</f>
        <v>0</v>
      </c>
      <c r="AC96" s="597"/>
      <c r="AD96" s="597"/>
      <c r="AE96" s="597"/>
      <c r="AF96" s="597">
        <f>⑦計算!AE95</f>
        <v>0</v>
      </c>
      <c r="AG96" s="597"/>
      <c r="AH96" s="597"/>
      <c r="AI96" s="597"/>
      <c r="AJ96" s="597">
        <f>⑦計算!AF95</f>
        <v>0</v>
      </c>
      <c r="AK96" s="597"/>
      <c r="AL96" s="597"/>
      <c r="AM96" s="597"/>
      <c r="AN96" s="597">
        <f>⑦計算!AG95</f>
        <v>0</v>
      </c>
      <c r="AO96" s="597"/>
      <c r="AP96" s="597"/>
      <c r="AQ96" s="598"/>
    </row>
    <row r="97" spans="2:43" ht="15" customHeight="1" x14ac:dyDescent="0.15">
      <c r="B97" s="130" t="s">
        <v>752</v>
      </c>
      <c r="C97" s="599" t="s">
        <v>274</v>
      </c>
      <c r="D97" s="599"/>
      <c r="E97" s="599"/>
      <c r="F97" s="599"/>
      <c r="G97" s="599"/>
      <c r="H97" s="599"/>
      <c r="I97" s="599"/>
      <c r="J97" s="599"/>
      <c r="K97" s="600"/>
      <c r="L97" s="597">
        <f>⑦計算!X96</f>
        <v>0</v>
      </c>
      <c r="M97" s="597"/>
      <c r="N97" s="597"/>
      <c r="O97" s="597"/>
      <c r="P97" s="597">
        <f>⑦計算!Y96</f>
        <v>0</v>
      </c>
      <c r="Q97" s="597"/>
      <c r="R97" s="597"/>
      <c r="S97" s="597"/>
      <c r="T97" s="597">
        <f>⑦計算!Z96</f>
        <v>0</v>
      </c>
      <c r="U97" s="597"/>
      <c r="V97" s="597"/>
      <c r="W97" s="597"/>
      <c r="X97" s="597">
        <f>⑦計算!AA96</f>
        <v>0</v>
      </c>
      <c r="Y97" s="597"/>
      <c r="Z97" s="597"/>
      <c r="AA97" s="597"/>
      <c r="AB97" s="597">
        <f>⑦計算!AD96</f>
        <v>0</v>
      </c>
      <c r="AC97" s="597"/>
      <c r="AD97" s="597"/>
      <c r="AE97" s="597"/>
      <c r="AF97" s="597">
        <f>⑦計算!AE96</f>
        <v>0</v>
      </c>
      <c r="AG97" s="597"/>
      <c r="AH97" s="597"/>
      <c r="AI97" s="597"/>
      <c r="AJ97" s="597">
        <f>⑦計算!AF96</f>
        <v>0</v>
      </c>
      <c r="AK97" s="597"/>
      <c r="AL97" s="597"/>
      <c r="AM97" s="597"/>
      <c r="AN97" s="597">
        <f>⑦計算!AG96</f>
        <v>0</v>
      </c>
      <c r="AO97" s="597"/>
      <c r="AP97" s="597"/>
      <c r="AQ97" s="598"/>
    </row>
    <row r="98" spans="2:43" ht="15" customHeight="1" x14ac:dyDescent="0.15">
      <c r="B98" s="130" t="s">
        <v>753</v>
      </c>
      <c r="C98" s="599" t="s">
        <v>360</v>
      </c>
      <c r="D98" s="599"/>
      <c r="E98" s="599"/>
      <c r="F98" s="599"/>
      <c r="G98" s="599"/>
      <c r="H98" s="599"/>
      <c r="I98" s="599"/>
      <c r="J98" s="599"/>
      <c r="K98" s="600"/>
      <c r="L98" s="597">
        <f>⑦計算!X97</f>
        <v>0</v>
      </c>
      <c r="M98" s="597"/>
      <c r="N98" s="597"/>
      <c r="O98" s="597"/>
      <c r="P98" s="597">
        <f>⑦計算!Y97</f>
        <v>0</v>
      </c>
      <c r="Q98" s="597"/>
      <c r="R98" s="597"/>
      <c r="S98" s="597"/>
      <c r="T98" s="597">
        <f>⑦計算!Z97</f>
        <v>0</v>
      </c>
      <c r="U98" s="597"/>
      <c r="V98" s="597"/>
      <c r="W98" s="597"/>
      <c r="X98" s="597">
        <f>⑦計算!AA97</f>
        <v>0</v>
      </c>
      <c r="Y98" s="597"/>
      <c r="Z98" s="597"/>
      <c r="AA98" s="597"/>
      <c r="AB98" s="597">
        <f>⑦計算!AD97</f>
        <v>0</v>
      </c>
      <c r="AC98" s="597"/>
      <c r="AD98" s="597"/>
      <c r="AE98" s="597"/>
      <c r="AF98" s="597">
        <f>⑦計算!AE97</f>
        <v>0</v>
      </c>
      <c r="AG98" s="597"/>
      <c r="AH98" s="597"/>
      <c r="AI98" s="597"/>
      <c r="AJ98" s="597">
        <f>⑦計算!AF97</f>
        <v>0</v>
      </c>
      <c r="AK98" s="597"/>
      <c r="AL98" s="597"/>
      <c r="AM98" s="597"/>
      <c r="AN98" s="597">
        <f>⑦計算!AG97</f>
        <v>0</v>
      </c>
      <c r="AO98" s="597"/>
      <c r="AP98" s="597"/>
      <c r="AQ98" s="598"/>
    </row>
    <row r="99" spans="2:43" ht="15" customHeight="1" x14ac:dyDescent="0.15">
      <c r="B99" s="130" t="s">
        <v>754</v>
      </c>
      <c r="C99" s="599" t="s">
        <v>13</v>
      </c>
      <c r="D99" s="599"/>
      <c r="E99" s="599"/>
      <c r="F99" s="599"/>
      <c r="G99" s="599"/>
      <c r="H99" s="599"/>
      <c r="I99" s="599"/>
      <c r="J99" s="599"/>
      <c r="K99" s="600"/>
      <c r="L99" s="597">
        <f>⑦計算!X98</f>
        <v>0</v>
      </c>
      <c r="M99" s="597"/>
      <c r="N99" s="597"/>
      <c r="O99" s="597"/>
      <c r="P99" s="597">
        <f>⑦計算!Y98</f>
        <v>0</v>
      </c>
      <c r="Q99" s="597"/>
      <c r="R99" s="597"/>
      <c r="S99" s="597"/>
      <c r="T99" s="597">
        <f>⑦計算!Z98</f>
        <v>0</v>
      </c>
      <c r="U99" s="597"/>
      <c r="V99" s="597"/>
      <c r="W99" s="597"/>
      <c r="X99" s="597">
        <f>⑦計算!AA98</f>
        <v>0</v>
      </c>
      <c r="Y99" s="597"/>
      <c r="Z99" s="597"/>
      <c r="AA99" s="597"/>
      <c r="AB99" s="597">
        <f>⑦計算!AD98</f>
        <v>0</v>
      </c>
      <c r="AC99" s="597"/>
      <c r="AD99" s="597"/>
      <c r="AE99" s="597"/>
      <c r="AF99" s="597">
        <f>⑦計算!AE98</f>
        <v>0</v>
      </c>
      <c r="AG99" s="597"/>
      <c r="AH99" s="597"/>
      <c r="AI99" s="597"/>
      <c r="AJ99" s="597">
        <f>⑦計算!AF98</f>
        <v>0</v>
      </c>
      <c r="AK99" s="597"/>
      <c r="AL99" s="597"/>
      <c r="AM99" s="597"/>
      <c r="AN99" s="597">
        <f>⑦計算!AG98</f>
        <v>0</v>
      </c>
      <c r="AO99" s="597"/>
      <c r="AP99" s="597"/>
      <c r="AQ99" s="598"/>
    </row>
    <row r="100" spans="2:43" ht="15" customHeight="1" x14ac:dyDescent="0.15">
      <c r="B100" s="130" t="s">
        <v>755</v>
      </c>
      <c r="C100" s="599" t="s">
        <v>14</v>
      </c>
      <c r="D100" s="599"/>
      <c r="E100" s="599"/>
      <c r="F100" s="599"/>
      <c r="G100" s="599"/>
      <c r="H100" s="599"/>
      <c r="I100" s="599"/>
      <c r="J100" s="599"/>
      <c r="K100" s="600"/>
      <c r="L100" s="597">
        <f>⑦計算!X99</f>
        <v>0</v>
      </c>
      <c r="M100" s="597"/>
      <c r="N100" s="597"/>
      <c r="O100" s="597"/>
      <c r="P100" s="597">
        <f>⑦計算!Y99</f>
        <v>0</v>
      </c>
      <c r="Q100" s="597"/>
      <c r="R100" s="597"/>
      <c r="S100" s="597"/>
      <c r="T100" s="597">
        <f>⑦計算!Z99</f>
        <v>0</v>
      </c>
      <c r="U100" s="597"/>
      <c r="V100" s="597"/>
      <c r="W100" s="597"/>
      <c r="X100" s="597">
        <f>⑦計算!AA99</f>
        <v>0</v>
      </c>
      <c r="Y100" s="597"/>
      <c r="Z100" s="597"/>
      <c r="AA100" s="597"/>
      <c r="AB100" s="597">
        <f>⑦計算!AD99</f>
        <v>0</v>
      </c>
      <c r="AC100" s="597"/>
      <c r="AD100" s="597"/>
      <c r="AE100" s="597"/>
      <c r="AF100" s="597">
        <f>⑦計算!AE99</f>
        <v>0</v>
      </c>
      <c r="AG100" s="597"/>
      <c r="AH100" s="597"/>
      <c r="AI100" s="597"/>
      <c r="AJ100" s="597">
        <f>⑦計算!AF99</f>
        <v>0</v>
      </c>
      <c r="AK100" s="597"/>
      <c r="AL100" s="597"/>
      <c r="AM100" s="597"/>
      <c r="AN100" s="597">
        <f>⑦計算!AG99</f>
        <v>0</v>
      </c>
      <c r="AO100" s="597"/>
      <c r="AP100" s="597"/>
      <c r="AQ100" s="598"/>
    </row>
    <row r="101" spans="2:43" ht="15" customHeight="1" x14ac:dyDescent="0.15">
      <c r="B101" s="130" t="s">
        <v>756</v>
      </c>
      <c r="C101" s="599" t="s">
        <v>15</v>
      </c>
      <c r="D101" s="599"/>
      <c r="E101" s="599"/>
      <c r="F101" s="599"/>
      <c r="G101" s="599"/>
      <c r="H101" s="599"/>
      <c r="I101" s="599"/>
      <c r="J101" s="599"/>
      <c r="K101" s="600"/>
      <c r="L101" s="597">
        <f>⑦計算!X100</f>
        <v>0</v>
      </c>
      <c r="M101" s="597"/>
      <c r="N101" s="597"/>
      <c r="O101" s="597"/>
      <c r="P101" s="597">
        <f>⑦計算!Y100</f>
        <v>0</v>
      </c>
      <c r="Q101" s="597"/>
      <c r="R101" s="597"/>
      <c r="S101" s="597"/>
      <c r="T101" s="597">
        <f>⑦計算!Z100</f>
        <v>0</v>
      </c>
      <c r="U101" s="597"/>
      <c r="V101" s="597"/>
      <c r="W101" s="597"/>
      <c r="X101" s="597">
        <f>⑦計算!AA100</f>
        <v>0</v>
      </c>
      <c r="Y101" s="597"/>
      <c r="Z101" s="597"/>
      <c r="AA101" s="597"/>
      <c r="AB101" s="597">
        <f>⑦計算!AD100</f>
        <v>0</v>
      </c>
      <c r="AC101" s="597"/>
      <c r="AD101" s="597"/>
      <c r="AE101" s="597"/>
      <c r="AF101" s="597">
        <f>⑦計算!AE100</f>
        <v>0</v>
      </c>
      <c r="AG101" s="597"/>
      <c r="AH101" s="597"/>
      <c r="AI101" s="597"/>
      <c r="AJ101" s="597">
        <f>⑦計算!AF100</f>
        <v>0</v>
      </c>
      <c r="AK101" s="597"/>
      <c r="AL101" s="597"/>
      <c r="AM101" s="597"/>
      <c r="AN101" s="597">
        <f>⑦計算!AG100</f>
        <v>0</v>
      </c>
      <c r="AO101" s="597"/>
      <c r="AP101" s="597"/>
      <c r="AQ101" s="598"/>
    </row>
    <row r="102" spans="2:43" ht="15" customHeight="1" x14ac:dyDescent="0.15">
      <c r="B102" s="130" t="s">
        <v>757</v>
      </c>
      <c r="C102" s="599" t="s">
        <v>176</v>
      </c>
      <c r="D102" s="599"/>
      <c r="E102" s="599"/>
      <c r="F102" s="599"/>
      <c r="G102" s="599"/>
      <c r="H102" s="599"/>
      <c r="I102" s="599"/>
      <c r="J102" s="599"/>
      <c r="K102" s="600"/>
      <c r="L102" s="597">
        <f>⑦計算!X101</f>
        <v>0</v>
      </c>
      <c r="M102" s="597"/>
      <c r="N102" s="597"/>
      <c r="O102" s="597"/>
      <c r="P102" s="597">
        <f>⑦計算!Y101</f>
        <v>0</v>
      </c>
      <c r="Q102" s="597"/>
      <c r="R102" s="597"/>
      <c r="S102" s="597"/>
      <c r="T102" s="597">
        <f>⑦計算!Z101</f>
        <v>0</v>
      </c>
      <c r="U102" s="597"/>
      <c r="V102" s="597"/>
      <c r="W102" s="597"/>
      <c r="X102" s="597">
        <f>⑦計算!AA101</f>
        <v>0</v>
      </c>
      <c r="Y102" s="597"/>
      <c r="Z102" s="597"/>
      <c r="AA102" s="597"/>
      <c r="AB102" s="597">
        <f>⑦計算!AD101</f>
        <v>0</v>
      </c>
      <c r="AC102" s="597"/>
      <c r="AD102" s="597"/>
      <c r="AE102" s="597"/>
      <c r="AF102" s="597">
        <f>⑦計算!AE101</f>
        <v>0</v>
      </c>
      <c r="AG102" s="597"/>
      <c r="AH102" s="597"/>
      <c r="AI102" s="597"/>
      <c r="AJ102" s="597">
        <f>⑦計算!AF101</f>
        <v>0</v>
      </c>
      <c r="AK102" s="597"/>
      <c r="AL102" s="597"/>
      <c r="AM102" s="597"/>
      <c r="AN102" s="597">
        <f>⑦計算!AG101</f>
        <v>0</v>
      </c>
      <c r="AO102" s="597"/>
      <c r="AP102" s="597"/>
      <c r="AQ102" s="598"/>
    </row>
    <row r="103" spans="2:43" ht="15" customHeight="1" x14ac:dyDescent="0.15">
      <c r="B103" s="130" t="s">
        <v>758</v>
      </c>
      <c r="C103" s="599" t="s">
        <v>361</v>
      </c>
      <c r="D103" s="599"/>
      <c r="E103" s="599"/>
      <c r="F103" s="599"/>
      <c r="G103" s="599"/>
      <c r="H103" s="599"/>
      <c r="I103" s="599"/>
      <c r="J103" s="599"/>
      <c r="K103" s="600"/>
      <c r="L103" s="597">
        <f>⑦計算!X102</f>
        <v>0</v>
      </c>
      <c r="M103" s="597"/>
      <c r="N103" s="597"/>
      <c r="O103" s="597"/>
      <c r="P103" s="597">
        <f>⑦計算!Y102</f>
        <v>0</v>
      </c>
      <c r="Q103" s="597"/>
      <c r="R103" s="597"/>
      <c r="S103" s="597"/>
      <c r="T103" s="597">
        <f>⑦計算!Z102</f>
        <v>0</v>
      </c>
      <c r="U103" s="597"/>
      <c r="V103" s="597"/>
      <c r="W103" s="597"/>
      <c r="X103" s="597">
        <f>⑦計算!AA102</f>
        <v>0</v>
      </c>
      <c r="Y103" s="597"/>
      <c r="Z103" s="597"/>
      <c r="AA103" s="597"/>
      <c r="AB103" s="597">
        <f>⑦計算!AD102</f>
        <v>0</v>
      </c>
      <c r="AC103" s="597"/>
      <c r="AD103" s="597"/>
      <c r="AE103" s="597"/>
      <c r="AF103" s="597">
        <f>⑦計算!AE102</f>
        <v>0</v>
      </c>
      <c r="AG103" s="597"/>
      <c r="AH103" s="597"/>
      <c r="AI103" s="597"/>
      <c r="AJ103" s="597">
        <f>⑦計算!AF102</f>
        <v>0</v>
      </c>
      <c r="AK103" s="597"/>
      <c r="AL103" s="597"/>
      <c r="AM103" s="597"/>
      <c r="AN103" s="597">
        <f>⑦計算!AG102</f>
        <v>0</v>
      </c>
      <c r="AO103" s="597"/>
      <c r="AP103" s="597"/>
      <c r="AQ103" s="598"/>
    </row>
    <row r="104" spans="2:43" ht="15" customHeight="1" x14ac:dyDescent="0.15">
      <c r="B104" s="130" t="s">
        <v>759</v>
      </c>
      <c r="C104" s="599" t="s">
        <v>362</v>
      </c>
      <c r="D104" s="599"/>
      <c r="E104" s="599"/>
      <c r="F104" s="599"/>
      <c r="G104" s="599"/>
      <c r="H104" s="599"/>
      <c r="I104" s="599"/>
      <c r="J104" s="599"/>
      <c r="K104" s="600"/>
      <c r="L104" s="597">
        <f>⑦計算!X103</f>
        <v>0</v>
      </c>
      <c r="M104" s="597"/>
      <c r="N104" s="597"/>
      <c r="O104" s="597"/>
      <c r="P104" s="597">
        <f>⑦計算!Y103</f>
        <v>0</v>
      </c>
      <c r="Q104" s="597"/>
      <c r="R104" s="597"/>
      <c r="S104" s="597"/>
      <c r="T104" s="597">
        <f>⑦計算!Z103</f>
        <v>0</v>
      </c>
      <c r="U104" s="597"/>
      <c r="V104" s="597"/>
      <c r="W104" s="597"/>
      <c r="X104" s="597">
        <f>⑦計算!AA103</f>
        <v>0</v>
      </c>
      <c r="Y104" s="597"/>
      <c r="Z104" s="597"/>
      <c r="AA104" s="597"/>
      <c r="AB104" s="597">
        <f>⑦計算!AD103</f>
        <v>0</v>
      </c>
      <c r="AC104" s="597"/>
      <c r="AD104" s="597"/>
      <c r="AE104" s="597"/>
      <c r="AF104" s="597">
        <f>⑦計算!AE103</f>
        <v>0</v>
      </c>
      <c r="AG104" s="597"/>
      <c r="AH104" s="597"/>
      <c r="AI104" s="597"/>
      <c r="AJ104" s="597">
        <f>⑦計算!AF103</f>
        <v>0</v>
      </c>
      <c r="AK104" s="597"/>
      <c r="AL104" s="597"/>
      <c r="AM104" s="597"/>
      <c r="AN104" s="597">
        <f>⑦計算!AG103</f>
        <v>0</v>
      </c>
      <c r="AO104" s="597"/>
      <c r="AP104" s="597"/>
      <c r="AQ104" s="598"/>
    </row>
    <row r="105" spans="2:43" ht="15" customHeight="1" x14ac:dyDescent="0.15">
      <c r="B105" s="130" t="s">
        <v>760</v>
      </c>
      <c r="C105" s="599" t="s">
        <v>177</v>
      </c>
      <c r="D105" s="599"/>
      <c r="E105" s="599"/>
      <c r="F105" s="599"/>
      <c r="G105" s="599"/>
      <c r="H105" s="599"/>
      <c r="I105" s="599"/>
      <c r="J105" s="599"/>
      <c r="K105" s="600"/>
      <c r="L105" s="597">
        <f>⑦計算!X104</f>
        <v>0</v>
      </c>
      <c r="M105" s="597"/>
      <c r="N105" s="597"/>
      <c r="O105" s="597"/>
      <c r="P105" s="597">
        <f>⑦計算!Y104</f>
        <v>0</v>
      </c>
      <c r="Q105" s="597"/>
      <c r="R105" s="597"/>
      <c r="S105" s="597"/>
      <c r="T105" s="597">
        <f>⑦計算!Z104</f>
        <v>0</v>
      </c>
      <c r="U105" s="597"/>
      <c r="V105" s="597"/>
      <c r="W105" s="597"/>
      <c r="X105" s="597">
        <f>⑦計算!AA104</f>
        <v>0</v>
      </c>
      <c r="Y105" s="597"/>
      <c r="Z105" s="597"/>
      <c r="AA105" s="597"/>
      <c r="AB105" s="597">
        <f>⑦計算!AD104</f>
        <v>0</v>
      </c>
      <c r="AC105" s="597"/>
      <c r="AD105" s="597"/>
      <c r="AE105" s="597"/>
      <c r="AF105" s="597">
        <f>⑦計算!AE104</f>
        <v>0</v>
      </c>
      <c r="AG105" s="597"/>
      <c r="AH105" s="597"/>
      <c r="AI105" s="597"/>
      <c r="AJ105" s="597">
        <f>⑦計算!AF104</f>
        <v>0</v>
      </c>
      <c r="AK105" s="597"/>
      <c r="AL105" s="597"/>
      <c r="AM105" s="597"/>
      <c r="AN105" s="597">
        <f>⑦計算!AG104</f>
        <v>0</v>
      </c>
      <c r="AO105" s="597"/>
      <c r="AP105" s="597"/>
      <c r="AQ105" s="598"/>
    </row>
    <row r="106" spans="2:43" ht="15" customHeight="1" x14ac:dyDescent="0.15">
      <c r="B106" s="130" t="s">
        <v>761</v>
      </c>
      <c r="C106" s="599" t="s">
        <v>363</v>
      </c>
      <c r="D106" s="599"/>
      <c r="E106" s="599"/>
      <c r="F106" s="599"/>
      <c r="G106" s="599"/>
      <c r="H106" s="599"/>
      <c r="I106" s="599"/>
      <c r="J106" s="599"/>
      <c r="K106" s="600"/>
      <c r="L106" s="597">
        <f>⑦計算!X105</f>
        <v>0</v>
      </c>
      <c r="M106" s="597"/>
      <c r="N106" s="597"/>
      <c r="O106" s="597"/>
      <c r="P106" s="597">
        <f>⑦計算!Y105</f>
        <v>0</v>
      </c>
      <c r="Q106" s="597"/>
      <c r="R106" s="597"/>
      <c r="S106" s="597"/>
      <c r="T106" s="597">
        <f>⑦計算!Z105</f>
        <v>0</v>
      </c>
      <c r="U106" s="597"/>
      <c r="V106" s="597"/>
      <c r="W106" s="597"/>
      <c r="X106" s="597">
        <f>⑦計算!AA105</f>
        <v>0</v>
      </c>
      <c r="Y106" s="597"/>
      <c r="Z106" s="597"/>
      <c r="AA106" s="597"/>
      <c r="AB106" s="597">
        <f>⑦計算!AD105</f>
        <v>0</v>
      </c>
      <c r="AC106" s="597"/>
      <c r="AD106" s="597"/>
      <c r="AE106" s="597"/>
      <c r="AF106" s="597">
        <f>⑦計算!AE105</f>
        <v>0</v>
      </c>
      <c r="AG106" s="597"/>
      <c r="AH106" s="597"/>
      <c r="AI106" s="597"/>
      <c r="AJ106" s="597">
        <f>⑦計算!AF105</f>
        <v>0</v>
      </c>
      <c r="AK106" s="597"/>
      <c r="AL106" s="597"/>
      <c r="AM106" s="597"/>
      <c r="AN106" s="597">
        <f>⑦計算!AG105</f>
        <v>0</v>
      </c>
      <c r="AO106" s="597"/>
      <c r="AP106" s="597"/>
      <c r="AQ106" s="598"/>
    </row>
    <row r="107" spans="2:43" ht="15" customHeight="1" x14ac:dyDescent="0.15">
      <c r="B107" s="130" t="s">
        <v>762</v>
      </c>
      <c r="C107" s="599" t="s">
        <v>280</v>
      </c>
      <c r="D107" s="599"/>
      <c r="E107" s="599"/>
      <c r="F107" s="599"/>
      <c r="G107" s="599"/>
      <c r="H107" s="599"/>
      <c r="I107" s="599"/>
      <c r="J107" s="599"/>
      <c r="K107" s="600"/>
      <c r="L107" s="597">
        <f>⑦計算!X106</f>
        <v>0</v>
      </c>
      <c r="M107" s="597"/>
      <c r="N107" s="597"/>
      <c r="O107" s="597"/>
      <c r="P107" s="597">
        <f>⑦計算!Y106</f>
        <v>0</v>
      </c>
      <c r="Q107" s="597"/>
      <c r="R107" s="597"/>
      <c r="S107" s="597"/>
      <c r="T107" s="597">
        <f>⑦計算!Z106</f>
        <v>0</v>
      </c>
      <c r="U107" s="597"/>
      <c r="V107" s="597"/>
      <c r="W107" s="597"/>
      <c r="X107" s="597">
        <f>⑦計算!AA106</f>
        <v>0</v>
      </c>
      <c r="Y107" s="597"/>
      <c r="Z107" s="597"/>
      <c r="AA107" s="597"/>
      <c r="AB107" s="597">
        <f>⑦計算!AD106</f>
        <v>0</v>
      </c>
      <c r="AC107" s="597"/>
      <c r="AD107" s="597"/>
      <c r="AE107" s="597"/>
      <c r="AF107" s="597">
        <f>⑦計算!AE106</f>
        <v>0</v>
      </c>
      <c r="AG107" s="597"/>
      <c r="AH107" s="597"/>
      <c r="AI107" s="597"/>
      <c r="AJ107" s="597">
        <f>⑦計算!AF106</f>
        <v>0</v>
      </c>
      <c r="AK107" s="597"/>
      <c r="AL107" s="597"/>
      <c r="AM107" s="597"/>
      <c r="AN107" s="597">
        <f>⑦計算!AG106</f>
        <v>0</v>
      </c>
      <c r="AO107" s="597"/>
      <c r="AP107" s="597"/>
      <c r="AQ107" s="598"/>
    </row>
    <row r="108" spans="2:43" ht="15" customHeight="1" x14ac:dyDescent="0.15">
      <c r="B108" s="130" t="s">
        <v>763</v>
      </c>
      <c r="C108" s="599" t="s">
        <v>232</v>
      </c>
      <c r="D108" s="599"/>
      <c r="E108" s="599"/>
      <c r="F108" s="599"/>
      <c r="G108" s="599"/>
      <c r="H108" s="599"/>
      <c r="I108" s="599"/>
      <c r="J108" s="599"/>
      <c r="K108" s="600"/>
      <c r="L108" s="597">
        <f>⑦計算!X107</f>
        <v>0</v>
      </c>
      <c r="M108" s="597"/>
      <c r="N108" s="597"/>
      <c r="O108" s="597"/>
      <c r="P108" s="597">
        <f>⑦計算!Y107</f>
        <v>0</v>
      </c>
      <c r="Q108" s="597"/>
      <c r="R108" s="597"/>
      <c r="S108" s="597"/>
      <c r="T108" s="597">
        <f>⑦計算!Z107</f>
        <v>0</v>
      </c>
      <c r="U108" s="597"/>
      <c r="V108" s="597"/>
      <c r="W108" s="597"/>
      <c r="X108" s="597">
        <f>⑦計算!AA107</f>
        <v>0</v>
      </c>
      <c r="Y108" s="597"/>
      <c r="Z108" s="597"/>
      <c r="AA108" s="597"/>
      <c r="AB108" s="597">
        <f>⑦計算!AD107</f>
        <v>0</v>
      </c>
      <c r="AC108" s="597"/>
      <c r="AD108" s="597"/>
      <c r="AE108" s="597"/>
      <c r="AF108" s="597">
        <f>⑦計算!AE107</f>
        <v>0</v>
      </c>
      <c r="AG108" s="597"/>
      <c r="AH108" s="597"/>
      <c r="AI108" s="597"/>
      <c r="AJ108" s="597">
        <f>⑦計算!AF107</f>
        <v>0</v>
      </c>
      <c r="AK108" s="597"/>
      <c r="AL108" s="597"/>
      <c r="AM108" s="597"/>
      <c r="AN108" s="597">
        <f>⑦計算!AG107</f>
        <v>0</v>
      </c>
      <c r="AO108" s="597"/>
      <c r="AP108" s="597"/>
      <c r="AQ108" s="598"/>
    </row>
    <row r="109" spans="2:43" ht="15" customHeight="1" x14ac:dyDescent="0.15">
      <c r="B109" s="130" t="s">
        <v>764</v>
      </c>
      <c r="C109" s="599" t="s">
        <v>364</v>
      </c>
      <c r="D109" s="599"/>
      <c r="E109" s="599"/>
      <c r="F109" s="599"/>
      <c r="G109" s="599"/>
      <c r="H109" s="599"/>
      <c r="I109" s="599"/>
      <c r="J109" s="599"/>
      <c r="K109" s="600"/>
      <c r="L109" s="597">
        <f>⑦計算!X108</f>
        <v>0</v>
      </c>
      <c r="M109" s="597"/>
      <c r="N109" s="597"/>
      <c r="O109" s="597"/>
      <c r="P109" s="597">
        <f>⑦計算!Y108</f>
        <v>0</v>
      </c>
      <c r="Q109" s="597"/>
      <c r="R109" s="597"/>
      <c r="S109" s="597"/>
      <c r="T109" s="597">
        <f>⑦計算!Z108</f>
        <v>0</v>
      </c>
      <c r="U109" s="597"/>
      <c r="V109" s="597"/>
      <c r="W109" s="597"/>
      <c r="X109" s="597">
        <f>⑦計算!AA108</f>
        <v>0</v>
      </c>
      <c r="Y109" s="597"/>
      <c r="Z109" s="597"/>
      <c r="AA109" s="597"/>
      <c r="AB109" s="597">
        <f>⑦計算!AD108</f>
        <v>0</v>
      </c>
      <c r="AC109" s="597"/>
      <c r="AD109" s="597"/>
      <c r="AE109" s="597"/>
      <c r="AF109" s="597">
        <f>⑦計算!AE108</f>
        <v>0</v>
      </c>
      <c r="AG109" s="597"/>
      <c r="AH109" s="597"/>
      <c r="AI109" s="597"/>
      <c r="AJ109" s="597">
        <f>⑦計算!AF108</f>
        <v>0</v>
      </c>
      <c r="AK109" s="597"/>
      <c r="AL109" s="597"/>
      <c r="AM109" s="597"/>
      <c r="AN109" s="597">
        <f>⑦計算!AG108</f>
        <v>0</v>
      </c>
      <c r="AO109" s="597"/>
      <c r="AP109" s="597"/>
      <c r="AQ109" s="598"/>
    </row>
    <row r="110" spans="2:43" ht="15" customHeight="1" x14ac:dyDescent="0.15">
      <c r="B110" s="130" t="s">
        <v>765</v>
      </c>
      <c r="C110" s="599" t="s">
        <v>235</v>
      </c>
      <c r="D110" s="599"/>
      <c r="E110" s="599"/>
      <c r="F110" s="599"/>
      <c r="G110" s="599"/>
      <c r="H110" s="599"/>
      <c r="I110" s="599"/>
      <c r="J110" s="599"/>
      <c r="K110" s="600"/>
      <c r="L110" s="597">
        <f>⑦計算!X109</f>
        <v>0</v>
      </c>
      <c r="M110" s="597"/>
      <c r="N110" s="597"/>
      <c r="O110" s="597"/>
      <c r="P110" s="597">
        <f>⑦計算!Y109</f>
        <v>0</v>
      </c>
      <c r="Q110" s="597"/>
      <c r="R110" s="597"/>
      <c r="S110" s="597"/>
      <c r="T110" s="597">
        <f>⑦計算!Z109</f>
        <v>0</v>
      </c>
      <c r="U110" s="597"/>
      <c r="V110" s="597"/>
      <c r="W110" s="597"/>
      <c r="X110" s="597">
        <f>⑦計算!AA109</f>
        <v>0</v>
      </c>
      <c r="Y110" s="597"/>
      <c r="Z110" s="597"/>
      <c r="AA110" s="597"/>
      <c r="AB110" s="597">
        <f>⑦計算!AD109</f>
        <v>0</v>
      </c>
      <c r="AC110" s="597"/>
      <c r="AD110" s="597"/>
      <c r="AE110" s="597"/>
      <c r="AF110" s="597">
        <f>⑦計算!AE109</f>
        <v>0</v>
      </c>
      <c r="AG110" s="597"/>
      <c r="AH110" s="597"/>
      <c r="AI110" s="597"/>
      <c r="AJ110" s="597">
        <f>⑦計算!AF109</f>
        <v>0</v>
      </c>
      <c r="AK110" s="597"/>
      <c r="AL110" s="597"/>
      <c r="AM110" s="597"/>
      <c r="AN110" s="597">
        <f>⑦計算!AG109</f>
        <v>0</v>
      </c>
      <c r="AO110" s="597"/>
      <c r="AP110" s="597"/>
      <c r="AQ110" s="598"/>
    </row>
    <row r="111" spans="2:43" ht="15" customHeight="1" x14ac:dyDescent="0.15">
      <c r="B111" s="130" t="s">
        <v>766</v>
      </c>
      <c r="C111" s="599" t="s">
        <v>178</v>
      </c>
      <c r="D111" s="599"/>
      <c r="E111" s="599"/>
      <c r="F111" s="599"/>
      <c r="G111" s="599"/>
      <c r="H111" s="599"/>
      <c r="I111" s="599"/>
      <c r="J111" s="599"/>
      <c r="K111" s="600"/>
      <c r="L111" s="597">
        <f>⑦計算!X110</f>
        <v>0</v>
      </c>
      <c r="M111" s="597"/>
      <c r="N111" s="597"/>
      <c r="O111" s="597"/>
      <c r="P111" s="597">
        <f>⑦計算!Y110</f>
        <v>0</v>
      </c>
      <c r="Q111" s="597"/>
      <c r="R111" s="597"/>
      <c r="S111" s="597"/>
      <c r="T111" s="597">
        <f>⑦計算!Z110</f>
        <v>0</v>
      </c>
      <c r="U111" s="597"/>
      <c r="V111" s="597"/>
      <c r="W111" s="597"/>
      <c r="X111" s="597">
        <f>⑦計算!AA110</f>
        <v>0</v>
      </c>
      <c r="Y111" s="597"/>
      <c r="Z111" s="597"/>
      <c r="AA111" s="597"/>
      <c r="AB111" s="597">
        <f>⑦計算!AD110</f>
        <v>0</v>
      </c>
      <c r="AC111" s="597"/>
      <c r="AD111" s="597"/>
      <c r="AE111" s="597"/>
      <c r="AF111" s="597">
        <f>⑦計算!AE110</f>
        <v>0</v>
      </c>
      <c r="AG111" s="597"/>
      <c r="AH111" s="597"/>
      <c r="AI111" s="597"/>
      <c r="AJ111" s="597">
        <f>⑦計算!AF110</f>
        <v>0</v>
      </c>
      <c r="AK111" s="597"/>
      <c r="AL111" s="597"/>
      <c r="AM111" s="597"/>
      <c r="AN111" s="597">
        <f>⑦計算!AG110</f>
        <v>0</v>
      </c>
      <c r="AO111" s="597"/>
      <c r="AP111" s="597"/>
      <c r="AQ111" s="598"/>
    </row>
    <row r="112" spans="2:43" ht="15" customHeight="1" x14ac:dyDescent="0.15">
      <c r="B112" s="130" t="s">
        <v>767</v>
      </c>
      <c r="C112" s="599" t="s">
        <v>365</v>
      </c>
      <c r="D112" s="599"/>
      <c r="E112" s="599"/>
      <c r="F112" s="599"/>
      <c r="G112" s="599"/>
      <c r="H112" s="599"/>
      <c r="I112" s="599"/>
      <c r="J112" s="599"/>
      <c r="K112" s="600"/>
      <c r="L112" s="597">
        <f>⑦計算!X111</f>
        <v>0</v>
      </c>
      <c r="M112" s="597"/>
      <c r="N112" s="597"/>
      <c r="O112" s="597"/>
      <c r="P112" s="597">
        <f>⑦計算!Y111</f>
        <v>0</v>
      </c>
      <c r="Q112" s="597"/>
      <c r="R112" s="597"/>
      <c r="S112" s="597"/>
      <c r="T112" s="597">
        <f>⑦計算!Z111</f>
        <v>0</v>
      </c>
      <c r="U112" s="597"/>
      <c r="V112" s="597"/>
      <c r="W112" s="597"/>
      <c r="X112" s="597">
        <f>⑦計算!AA111</f>
        <v>0</v>
      </c>
      <c r="Y112" s="597"/>
      <c r="Z112" s="597"/>
      <c r="AA112" s="597"/>
      <c r="AB112" s="597">
        <f>⑦計算!AD111</f>
        <v>0</v>
      </c>
      <c r="AC112" s="597"/>
      <c r="AD112" s="597"/>
      <c r="AE112" s="597"/>
      <c r="AF112" s="597">
        <f>⑦計算!AE111</f>
        <v>0</v>
      </c>
      <c r="AG112" s="597"/>
      <c r="AH112" s="597"/>
      <c r="AI112" s="597"/>
      <c r="AJ112" s="597">
        <f>⑦計算!AF111</f>
        <v>0</v>
      </c>
      <c r="AK112" s="597"/>
      <c r="AL112" s="597"/>
      <c r="AM112" s="597"/>
      <c r="AN112" s="597">
        <f>⑦計算!AG111</f>
        <v>0</v>
      </c>
      <c r="AO112" s="597"/>
      <c r="AP112" s="597"/>
      <c r="AQ112" s="598"/>
    </row>
    <row r="113" spans="2:43" ht="15" customHeight="1" x14ac:dyDescent="0.15">
      <c r="B113" s="130" t="s">
        <v>768</v>
      </c>
      <c r="C113" s="599" t="s">
        <v>179</v>
      </c>
      <c r="D113" s="599"/>
      <c r="E113" s="599"/>
      <c r="F113" s="599"/>
      <c r="G113" s="599"/>
      <c r="H113" s="599"/>
      <c r="I113" s="599"/>
      <c r="J113" s="599"/>
      <c r="K113" s="600"/>
      <c r="L113" s="597">
        <f>⑦計算!X112</f>
        <v>0</v>
      </c>
      <c r="M113" s="597"/>
      <c r="N113" s="597"/>
      <c r="O113" s="597"/>
      <c r="P113" s="597">
        <f>⑦計算!Y112</f>
        <v>0</v>
      </c>
      <c r="Q113" s="597"/>
      <c r="R113" s="597"/>
      <c r="S113" s="597"/>
      <c r="T113" s="597">
        <f>⑦計算!Z112</f>
        <v>0</v>
      </c>
      <c r="U113" s="597"/>
      <c r="V113" s="597"/>
      <c r="W113" s="597"/>
      <c r="X113" s="597">
        <f>⑦計算!AA112</f>
        <v>0</v>
      </c>
      <c r="Y113" s="597"/>
      <c r="Z113" s="597"/>
      <c r="AA113" s="597"/>
      <c r="AB113" s="597">
        <f>⑦計算!AD112</f>
        <v>0</v>
      </c>
      <c r="AC113" s="597"/>
      <c r="AD113" s="597"/>
      <c r="AE113" s="597"/>
      <c r="AF113" s="597">
        <f>⑦計算!AE112</f>
        <v>0</v>
      </c>
      <c r="AG113" s="597"/>
      <c r="AH113" s="597"/>
      <c r="AI113" s="597"/>
      <c r="AJ113" s="597">
        <f>⑦計算!AF112</f>
        <v>0</v>
      </c>
      <c r="AK113" s="597"/>
      <c r="AL113" s="597"/>
      <c r="AM113" s="597"/>
      <c r="AN113" s="597">
        <f>⑦計算!AG112</f>
        <v>0</v>
      </c>
      <c r="AO113" s="597"/>
      <c r="AP113" s="597"/>
      <c r="AQ113" s="598"/>
    </row>
    <row r="114" spans="2:43" ht="15" customHeight="1" x14ac:dyDescent="0.15">
      <c r="B114" s="130" t="s">
        <v>769</v>
      </c>
      <c r="C114" s="599" t="s">
        <v>281</v>
      </c>
      <c r="D114" s="599"/>
      <c r="E114" s="599"/>
      <c r="F114" s="599"/>
      <c r="G114" s="599"/>
      <c r="H114" s="599"/>
      <c r="I114" s="599"/>
      <c r="J114" s="599"/>
      <c r="K114" s="600"/>
      <c r="L114" s="597">
        <f>⑦計算!X113</f>
        <v>0</v>
      </c>
      <c r="M114" s="597"/>
      <c r="N114" s="597"/>
      <c r="O114" s="597"/>
      <c r="P114" s="597">
        <f>⑦計算!Y113</f>
        <v>0</v>
      </c>
      <c r="Q114" s="597"/>
      <c r="R114" s="597"/>
      <c r="S114" s="597"/>
      <c r="T114" s="597">
        <f>⑦計算!Z113</f>
        <v>0</v>
      </c>
      <c r="U114" s="597"/>
      <c r="V114" s="597"/>
      <c r="W114" s="597"/>
      <c r="X114" s="597">
        <f>⑦計算!AA113</f>
        <v>0</v>
      </c>
      <c r="Y114" s="597"/>
      <c r="Z114" s="597"/>
      <c r="AA114" s="597"/>
      <c r="AB114" s="597">
        <f>⑦計算!AD113</f>
        <v>0</v>
      </c>
      <c r="AC114" s="597"/>
      <c r="AD114" s="597"/>
      <c r="AE114" s="597"/>
      <c r="AF114" s="597">
        <f>⑦計算!AE113</f>
        <v>0</v>
      </c>
      <c r="AG114" s="597"/>
      <c r="AH114" s="597"/>
      <c r="AI114" s="597"/>
      <c r="AJ114" s="597">
        <f>⑦計算!AF113</f>
        <v>0</v>
      </c>
      <c r="AK114" s="597"/>
      <c r="AL114" s="597"/>
      <c r="AM114" s="597"/>
      <c r="AN114" s="597">
        <f>⑦計算!AG113</f>
        <v>0</v>
      </c>
      <c r="AO114" s="597"/>
      <c r="AP114" s="597"/>
      <c r="AQ114" s="598"/>
    </row>
    <row r="115" spans="2:43" ht="15" customHeight="1" x14ac:dyDescent="0.15">
      <c r="B115" s="130" t="s">
        <v>770</v>
      </c>
      <c r="C115" s="599" t="s">
        <v>180</v>
      </c>
      <c r="D115" s="599"/>
      <c r="E115" s="599"/>
      <c r="F115" s="599"/>
      <c r="G115" s="599"/>
      <c r="H115" s="599"/>
      <c r="I115" s="599"/>
      <c r="J115" s="599"/>
      <c r="K115" s="600"/>
      <c r="L115" s="597">
        <f>⑦計算!X114</f>
        <v>0</v>
      </c>
      <c r="M115" s="597"/>
      <c r="N115" s="597"/>
      <c r="O115" s="597"/>
      <c r="P115" s="597">
        <f>⑦計算!Y114</f>
        <v>0</v>
      </c>
      <c r="Q115" s="597"/>
      <c r="R115" s="597"/>
      <c r="S115" s="597"/>
      <c r="T115" s="597">
        <f>⑦計算!Z114</f>
        <v>0</v>
      </c>
      <c r="U115" s="597"/>
      <c r="V115" s="597"/>
      <c r="W115" s="597"/>
      <c r="X115" s="597">
        <f>⑦計算!AA114</f>
        <v>0</v>
      </c>
      <c r="Y115" s="597"/>
      <c r="Z115" s="597"/>
      <c r="AA115" s="597"/>
      <c r="AB115" s="597">
        <f>⑦計算!AD114</f>
        <v>0</v>
      </c>
      <c r="AC115" s="597"/>
      <c r="AD115" s="597"/>
      <c r="AE115" s="597"/>
      <c r="AF115" s="597">
        <f>⑦計算!AE114</f>
        <v>0</v>
      </c>
      <c r="AG115" s="597"/>
      <c r="AH115" s="597"/>
      <c r="AI115" s="597"/>
      <c r="AJ115" s="597">
        <f>⑦計算!AF114</f>
        <v>0</v>
      </c>
      <c r="AK115" s="597"/>
      <c r="AL115" s="597"/>
      <c r="AM115" s="597"/>
      <c r="AN115" s="597">
        <f>⑦計算!AG114</f>
        <v>0</v>
      </c>
      <c r="AO115" s="597"/>
      <c r="AP115" s="597"/>
      <c r="AQ115" s="598"/>
    </row>
    <row r="116" spans="2:43" ht="15" customHeight="1" x14ac:dyDescent="0.15">
      <c r="B116" s="130" t="s">
        <v>771</v>
      </c>
      <c r="C116" s="599" t="s">
        <v>16</v>
      </c>
      <c r="D116" s="599"/>
      <c r="E116" s="599"/>
      <c r="F116" s="599"/>
      <c r="G116" s="599"/>
      <c r="H116" s="599"/>
      <c r="I116" s="599"/>
      <c r="J116" s="599"/>
      <c r="K116" s="600"/>
      <c r="L116" s="597">
        <f>⑦計算!X115</f>
        <v>0</v>
      </c>
      <c r="M116" s="597"/>
      <c r="N116" s="597"/>
      <c r="O116" s="597"/>
      <c r="P116" s="597">
        <f>⑦計算!Y115</f>
        <v>0</v>
      </c>
      <c r="Q116" s="597"/>
      <c r="R116" s="597"/>
      <c r="S116" s="597"/>
      <c r="T116" s="597">
        <f>⑦計算!Z115</f>
        <v>0</v>
      </c>
      <c r="U116" s="597"/>
      <c r="V116" s="597"/>
      <c r="W116" s="597"/>
      <c r="X116" s="597">
        <f>⑦計算!AA115</f>
        <v>0</v>
      </c>
      <c r="Y116" s="597"/>
      <c r="Z116" s="597"/>
      <c r="AA116" s="597"/>
      <c r="AB116" s="597">
        <f>⑦計算!AD115</f>
        <v>0</v>
      </c>
      <c r="AC116" s="597"/>
      <c r="AD116" s="597"/>
      <c r="AE116" s="597"/>
      <c r="AF116" s="597">
        <f>⑦計算!AE115</f>
        <v>0</v>
      </c>
      <c r="AG116" s="597"/>
      <c r="AH116" s="597"/>
      <c r="AI116" s="597"/>
      <c r="AJ116" s="597">
        <f>⑦計算!AF115</f>
        <v>0</v>
      </c>
      <c r="AK116" s="597"/>
      <c r="AL116" s="597"/>
      <c r="AM116" s="597"/>
      <c r="AN116" s="597">
        <f>⑦計算!AG115</f>
        <v>0</v>
      </c>
      <c r="AO116" s="597"/>
      <c r="AP116" s="597"/>
      <c r="AQ116" s="598"/>
    </row>
    <row r="117" spans="2:43" ht="15" customHeight="1" x14ac:dyDescent="0.15">
      <c r="B117" s="130" t="s">
        <v>795</v>
      </c>
      <c r="C117" s="599" t="s">
        <v>794</v>
      </c>
      <c r="D117" s="599"/>
      <c r="E117" s="599"/>
      <c r="F117" s="599"/>
      <c r="G117" s="599"/>
      <c r="H117" s="599"/>
      <c r="I117" s="599"/>
      <c r="J117" s="599"/>
      <c r="K117" s="600"/>
      <c r="L117" s="597">
        <f>⑦計算!X116</f>
        <v>0</v>
      </c>
      <c r="M117" s="597"/>
      <c r="N117" s="597"/>
      <c r="O117" s="597"/>
      <c r="P117" s="597">
        <f>⑦計算!Y116</f>
        <v>0</v>
      </c>
      <c r="Q117" s="597"/>
      <c r="R117" s="597"/>
      <c r="S117" s="597"/>
      <c r="T117" s="597">
        <f>⑦計算!Z116</f>
        <v>0</v>
      </c>
      <c r="U117" s="597"/>
      <c r="V117" s="597"/>
      <c r="W117" s="597"/>
      <c r="X117" s="597">
        <f>⑦計算!AA116</f>
        <v>0</v>
      </c>
      <c r="Y117" s="597"/>
      <c r="Z117" s="597"/>
      <c r="AA117" s="597"/>
      <c r="AB117" s="597">
        <f>⑦計算!AD116</f>
        <v>0</v>
      </c>
      <c r="AC117" s="597"/>
      <c r="AD117" s="597"/>
      <c r="AE117" s="597"/>
      <c r="AF117" s="597">
        <f>⑦計算!AE116</f>
        <v>0</v>
      </c>
      <c r="AG117" s="597"/>
      <c r="AH117" s="597"/>
      <c r="AI117" s="597"/>
      <c r="AJ117" s="597">
        <f>⑦計算!AF116</f>
        <v>0</v>
      </c>
      <c r="AK117" s="597"/>
      <c r="AL117" s="597"/>
      <c r="AM117" s="597"/>
      <c r="AN117" s="597">
        <f>⑦計算!AG116</f>
        <v>0</v>
      </c>
      <c r="AO117" s="597"/>
      <c r="AP117" s="597"/>
      <c r="AQ117" s="598"/>
    </row>
    <row r="118" spans="2:43" ht="15" customHeight="1" x14ac:dyDescent="0.15">
      <c r="B118" s="427" t="s">
        <v>18</v>
      </c>
      <c r="C118" s="427"/>
      <c r="D118" s="427"/>
      <c r="E118" s="427"/>
      <c r="F118" s="427"/>
      <c r="G118" s="427"/>
      <c r="H118" s="427"/>
      <c r="I118" s="427"/>
      <c r="J118" s="427"/>
      <c r="K118" s="427"/>
      <c r="L118" s="619">
        <f>⑦計算!X117</f>
        <v>0</v>
      </c>
      <c r="M118" s="619"/>
      <c r="N118" s="619"/>
      <c r="O118" s="619"/>
      <c r="P118" s="619">
        <f>⑦計算!Y117</f>
        <v>0</v>
      </c>
      <c r="Q118" s="619"/>
      <c r="R118" s="619"/>
      <c r="S118" s="619"/>
      <c r="T118" s="619">
        <f>⑦計算!Z117</f>
        <v>0</v>
      </c>
      <c r="U118" s="619"/>
      <c r="V118" s="619"/>
      <c r="W118" s="619"/>
      <c r="X118" s="619">
        <f>⑦計算!AA117</f>
        <v>0</v>
      </c>
      <c r="Y118" s="619"/>
      <c r="Z118" s="619"/>
      <c r="AA118" s="619"/>
      <c r="AB118" s="619">
        <f>⑦計算!AD117</f>
        <v>0</v>
      </c>
      <c r="AC118" s="619"/>
      <c r="AD118" s="619"/>
      <c r="AE118" s="619"/>
      <c r="AF118" s="619">
        <f>⑦計算!AE117</f>
        <v>0</v>
      </c>
      <c r="AG118" s="619"/>
      <c r="AH118" s="619"/>
      <c r="AI118" s="619"/>
      <c r="AJ118" s="619">
        <f>⑦計算!AF117</f>
        <v>0</v>
      </c>
      <c r="AK118" s="619"/>
      <c r="AL118" s="619"/>
      <c r="AM118" s="619"/>
      <c r="AN118" s="619">
        <f>⑦計算!AG117</f>
        <v>0</v>
      </c>
      <c r="AO118" s="619"/>
      <c r="AP118" s="619"/>
      <c r="AQ118" s="620"/>
    </row>
    <row r="120" spans="2:43" ht="15" customHeight="1" x14ac:dyDescent="0.15">
      <c r="B120" s="432" t="s">
        <v>70</v>
      </c>
      <c r="C120" s="415" t="s">
        <v>73</v>
      </c>
      <c r="D120" s="415"/>
      <c r="E120" s="415"/>
      <c r="F120" s="415"/>
      <c r="G120" s="415"/>
      <c r="H120" s="415"/>
      <c r="I120" s="415"/>
      <c r="J120" s="415"/>
      <c r="K120" s="429"/>
      <c r="L120" s="414" t="s">
        <v>82</v>
      </c>
      <c r="M120" s="415"/>
      <c r="N120" s="415"/>
      <c r="O120" s="415"/>
      <c r="P120" s="415"/>
      <c r="Q120" s="415"/>
      <c r="R120" s="415"/>
      <c r="S120" s="415"/>
      <c r="T120" s="415"/>
      <c r="U120" s="415"/>
      <c r="V120" s="415"/>
      <c r="W120" s="415"/>
      <c r="X120" s="415"/>
      <c r="Y120" s="415"/>
      <c r="Z120" s="415"/>
      <c r="AA120" s="429"/>
      <c r="AB120" s="414" t="s">
        <v>83</v>
      </c>
      <c r="AC120" s="415"/>
      <c r="AD120" s="415"/>
      <c r="AE120" s="415"/>
      <c r="AF120" s="415"/>
      <c r="AG120" s="415"/>
      <c r="AH120" s="415"/>
      <c r="AI120" s="415"/>
      <c r="AJ120" s="415"/>
      <c r="AK120" s="415"/>
      <c r="AL120" s="415"/>
      <c r="AM120" s="415"/>
      <c r="AN120" s="415"/>
      <c r="AO120" s="415"/>
      <c r="AP120" s="415"/>
      <c r="AQ120" s="415"/>
    </row>
    <row r="121" spans="2:43" ht="15" customHeight="1" x14ac:dyDescent="0.15">
      <c r="B121" s="433"/>
      <c r="C121" s="417"/>
      <c r="D121" s="417"/>
      <c r="E121" s="417"/>
      <c r="F121" s="417"/>
      <c r="G121" s="417"/>
      <c r="H121" s="417"/>
      <c r="I121" s="417"/>
      <c r="J121" s="417"/>
      <c r="K121" s="430"/>
      <c r="L121" s="420" t="s">
        <v>80</v>
      </c>
      <c r="M121" s="421"/>
      <c r="N121" s="421"/>
      <c r="O121" s="421"/>
      <c r="P121" s="5"/>
      <c r="Q121" s="5"/>
      <c r="R121" s="5"/>
      <c r="S121" s="5"/>
      <c r="T121" s="5"/>
      <c r="U121" s="5"/>
      <c r="V121" s="5"/>
      <c r="W121" s="6"/>
      <c r="X121" s="420" t="s">
        <v>77</v>
      </c>
      <c r="Y121" s="421"/>
      <c r="Z121" s="421"/>
      <c r="AA121" s="424"/>
      <c r="AB121" s="420" t="s">
        <v>80</v>
      </c>
      <c r="AC121" s="421"/>
      <c r="AD121" s="421"/>
      <c r="AE121" s="421"/>
      <c r="AF121" s="5"/>
      <c r="AG121" s="5"/>
      <c r="AH121" s="5"/>
      <c r="AI121" s="5"/>
      <c r="AJ121" s="5"/>
      <c r="AK121" s="5"/>
      <c r="AL121" s="5"/>
      <c r="AM121" s="6"/>
      <c r="AN121" s="420" t="s">
        <v>77</v>
      </c>
      <c r="AO121" s="421"/>
      <c r="AP121" s="421"/>
      <c r="AQ121" s="421"/>
    </row>
    <row r="122" spans="2:43" ht="15" customHeight="1" x14ac:dyDescent="0.15">
      <c r="B122" s="433"/>
      <c r="C122" s="417"/>
      <c r="D122" s="417"/>
      <c r="E122" s="417"/>
      <c r="F122" s="417"/>
      <c r="G122" s="417"/>
      <c r="H122" s="417"/>
      <c r="I122" s="417"/>
      <c r="J122" s="417"/>
      <c r="K122" s="430"/>
      <c r="L122" s="422"/>
      <c r="M122" s="423"/>
      <c r="N122" s="423"/>
      <c r="O122" s="423"/>
      <c r="P122" s="608" t="s">
        <v>78</v>
      </c>
      <c r="Q122" s="609"/>
      <c r="R122" s="609"/>
      <c r="S122" s="609"/>
      <c r="T122" s="17"/>
      <c r="U122" s="15"/>
      <c r="V122" s="15"/>
      <c r="W122" s="16"/>
      <c r="X122" s="422"/>
      <c r="Y122" s="423"/>
      <c r="Z122" s="423"/>
      <c r="AA122" s="425"/>
      <c r="AB122" s="422"/>
      <c r="AC122" s="423"/>
      <c r="AD122" s="423"/>
      <c r="AE122" s="423"/>
      <c r="AF122" s="608" t="s">
        <v>78</v>
      </c>
      <c r="AG122" s="609"/>
      <c r="AH122" s="609"/>
      <c r="AI122" s="609"/>
      <c r="AJ122" s="17"/>
      <c r="AK122" s="15"/>
      <c r="AL122" s="15"/>
      <c r="AM122" s="16"/>
      <c r="AN122" s="422"/>
      <c r="AO122" s="423"/>
      <c r="AP122" s="423"/>
      <c r="AQ122" s="423"/>
    </row>
    <row r="123" spans="2:43" ht="15" customHeight="1" x14ac:dyDescent="0.15">
      <c r="B123" s="433"/>
      <c r="C123" s="417"/>
      <c r="D123" s="417"/>
      <c r="E123" s="417"/>
      <c r="F123" s="417"/>
      <c r="G123" s="417"/>
      <c r="H123" s="417"/>
      <c r="I123" s="417"/>
      <c r="J123" s="417"/>
      <c r="K123" s="430"/>
      <c r="L123" s="422"/>
      <c r="M123" s="423"/>
      <c r="N123" s="423"/>
      <c r="O123" s="423"/>
      <c r="P123" s="610"/>
      <c r="Q123" s="611"/>
      <c r="R123" s="611"/>
      <c r="S123" s="611"/>
      <c r="T123" s="608" t="s">
        <v>79</v>
      </c>
      <c r="U123" s="609"/>
      <c r="V123" s="609"/>
      <c r="W123" s="614"/>
      <c r="X123" s="422"/>
      <c r="Y123" s="423"/>
      <c r="Z123" s="423"/>
      <c r="AA123" s="425"/>
      <c r="AB123" s="422"/>
      <c r="AC123" s="423"/>
      <c r="AD123" s="423"/>
      <c r="AE123" s="423"/>
      <c r="AF123" s="610"/>
      <c r="AG123" s="611"/>
      <c r="AH123" s="611"/>
      <c r="AI123" s="611"/>
      <c r="AJ123" s="608" t="s">
        <v>79</v>
      </c>
      <c r="AK123" s="609"/>
      <c r="AL123" s="609"/>
      <c r="AM123" s="614"/>
      <c r="AN123" s="422"/>
      <c r="AO123" s="423"/>
      <c r="AP123" s="423"/>
      <c r="AQ123" s="423"/>
    </row>
    <row r="124" spans="2:43" ht="15" customHeight="1" thickBot="1" x14ac:dyDescent="0.2">
      <c r="B124" s="434"/>
      <c r="C124" s="419"/>
      <c r="D124" s="419"/>
      <c r="E124" s="419"/>
      <c r="F124" s="419"/>
      <c r="G124" s="419"/>
      <c r="H124" s="419"/>
      <c r="I124" s="419"/>
      <c r="J124" s="419"/>
      <c r="K124" s="431"/>
      <c r="L124" s="606"/>
      <c r="M124" s="607"/>
      <c r="N124" s="607"/>
      <c r="O124" s="607"/>
      <c r="P124" s="612"/>
      <c r="Q124" s="613"/>
      <c r="R124" s="613"/>
      <c r="S124" s="613"/>
      <c r="T124" s="612"/>
      <c r="U124" s="613"/>
      <c r="V124" s="613"/>
      <c r="W124" s="615"/>
      <c r="X124" s="606"/>
      <c r="Y124" s="607"/>
      <c r="Z124" s="607"/>
      <c r="AA124" s="616"/>
      <c r="AB124" s="606"/>
      <c r="AC124" s="607"/>
      <c r="AD124" s="607"/>
      <c r="AE124" s="607"/>
      <c r="AF124" s="612"/>
      <c r="AG124" s="613"/>
      <c r="AH124" s="613"/>
      <c r="AI124" s="613"/>
      <c r="AJ124" s="612"/>
      <c r="AK124" s="613"/>
      <c r="AL124" s="613"/>
      <c r="AM124" s="615"/>
      <c r="AN124" s="606"/>
      <c r="AO124" s="607"/>
      <c r="AP124" s="607"/>
      <c r="AQ124" s="607"/>
    </row>
    <row r="125" spans="2:43" ht="15" customHeight="1" thickTop="1" x14ac:dyDescent="0.15">
      <c r="B125" s="143" t="s">
        <v>302</v>
      </c>
      <c r="C125" s="601" t="s">
        <v>0</v>
      </c>
      <c r="D125" s="601"/>
      <c r="E125" s="601"/>
      <c r="F125" s="601"/>
      <c r="G125" s="601"/>
      <c r="H125" s="601"/>
      <c r="I125" s="601"/>
      <c r="J125" s="601"/>
      <c r="K125" s="602"/>
      <c r="L125" s="621">
        <f>⑦計算!AM8</f>
        <v>0</v>
      </c>
      <c r="M125" s="621"/>
      <c r="N125" s="621"/>
      <c r="O125" s="621"/>
      <c r="P125" s="621">
        <f>⑦計算!AN8</f>
        <v>0</v>
      </c>
      <c r="Q125" s="621"/>
      <c r="R125" s="621"/>
      <c r="S125" s="621"/>
      <c r="T125" s="621">
        <f>⑦計算!AO8</f>
        <v>0</v>
      </c>
      <c r="U125" s="621"/>
      <c r="V125" s="621"/>
      <c r="W125" s="621"/>
      <c r="X125" s="621">
        <f>⑦計算!AP8</f>
        <v>0</v>
      </c>
      <c r="Y125" s="621"/>
      <c r="Z125" s="621"/>
      <c r="AA125" s="621"/>
      <c r="AB125" s="621">
        <f>⑦計算!AQ8</f>
        <v>0</v>
      </c>
      <c r="AC125" s="621"/>
      <c r="AD125" s="621"/>
      <c r="AE125" s="621"/>
      <c r="AF125" s="621">
        <f>⑦計算!AR8</f>
        <v>0</v>
      </c>
      <c r="AG125" s="621"/>
      <c r="AH125" s="621"/>
      <c r="AI125" s="621"/>
      <c r="AJ125" s="621">
        <f>⑦計算!AS8</f>
        <v>0</v>
      </c>
      <c r="AK125" s="621"/>
      <c r="AL125" s="621"/>
      <c r="AM125" s="621"/>
      <c r="AN125" s="621">
        <f>⑦計算!AT8</f>
        <v>0</v>
      </c>
      <c r="AO125" s="621"/>
      <c r="AP125" s="621"/>
      <c r="AQ125" s="622"/>
    </row>
    <row r="126" spans="2:43" ht="15" customHeight="1" x14ac:dyDescent="0.15">
      <c r="B126" s="129" t="s">
        <v>303</v>
      </c>
      <c r="C126" s="599" t="s">
        <v>1</v>
      </c>
      <c r="D126" s="599"/>
      <c r="E126" s="599"/>
      <c r="F126" s="599"/>
      <c r="G126" s="599"/>
      <c r="H126" s="599"/>
      <c r="I126" s="599"/>
      <c r="J126" s="599"/>
      <c r="K126" s="600"/>
      <c r="L126" s="595">
        <f>⑦計算!AM9</f>
        <v>0</v>
      </c>
      <c r="M126" s="595"/>
      <c r="N126" s="595"/>
      <c r="O126" s="595"/>
      <c r="P126" s="595">
        <f>⑦計算!AN9</f>
        <v>0</v>
      </c>
      <c r="Q126" s="595"/>
      <c r="R126" s="595"/>
      <c r="S126" s="595"/>
      <c r="T126" s="595">
        <f>⑦計算!AO9</f>
        <v>0</v>
      </c>
      <c r="U126" s="595"/>
      <c r="V126" s="595"/>
      <c r="W126" s="595"/>
      <c r="X126" s="595">
        <f>⑦計算!AP9</f>
        <v>0</v>
      </c>
      <c r="Y126" s="595"/>
      <c r="Z126" s="595"/>
      <c r="AA126" s="595"/>
      <c r="AB126" s="595">
        <f>⑦計算!AQ9</f>
        <v>0</v>
      </c>
      <c r="AC126" s="595"/>
      <c r="AD126" s="595"/>
      <c r="AE126" s="595"/>
      <c r="AF126" s="595">
        <f>⑦計算!AR9</f>
        <v>0</v>
      </c>
      <c r="AG126" s="595"/>
      <c r="AH126" s="595"/>
      <c r="AI126" s="595"/>
      <c r="AJ126" s="595">
        <f>⑦計算!AS9</f>
        <v>0</v>
      </c>
      <c r="AK126" s="595"/>
      <c r="AL126" s="595"/>
      <c r="AM126" s="595"/>
      <c r="AN126" s="595">
        <f>⑦計算!AT9</f>
        <v>0</v>
      </c>
      <c r="AO126" s="595"/>
      <c r="AP126" s="595"/>
      <c r="AQ126" s="596"/>
    </row>
    <row r="127" spans="2:43" ht="15" customHeight="1" x14ac:dyDescent="0.15">
      <c r="B127" s="129" t="s">
        <v>304</v>
      </c>
      <c r="C127" s="599" t="s">
        <v>2</v>
      </c>
      <c r="D127" s="599"/>
      <c r="E127" s="599"/>
      <c r="F127" s="599"/>
      <c r="G127" s="599"/>
      <c r="H127" s="599"/>
      <c r="I127" s="599"/>
      <c r="J127" s="599"/>
      <c r="K127" s="600"/>
      <c r="L127" s="595">
        <f>⑦計算!AM10</f>
        <v>0</v>
      </c>
      <c r="M127" s="595"/>
      <c r="N127" s="595"/>
      <c r="O127" s="595"/>
      <c r="P127" s="595">
        <f>⑦計算!AN10</f>
        <v>0</v>
      </c>
      <c r="Q127" s="595"/>
      <c r="R127" s="595"/>
      <c r="S127" s="595"/>
      <c r="T127" s="595">
        <f>⑦計算!AO10</f>
        <v>0</v>
      </c>
      <c r="U127" s="595"/>
      <c r="V127" s="595"/>
      <c r="W127" s="595"/>
      <c r="X127" s="595">
        <f>⑦計算!AP10</f>
        <v>0</v>
      </c>
      <c r="Y127" s="595"/>
      <c r="Z127" s="595"/>
      <c r="AA127" s="595"/>
      <c r="AB127" s="595">
        <f>⑦計算!AQ10</f>
        <v>0</v>
      </c>
      <c r="AC127" s="595"/>
      <c r="AD127" s="595"/>
      <c r="AE127" s="595"/>
      <c r="AF127" s="595">
        <f>⑦計算!AR10</f>
        <v>0</v>
      </c>
      <c r="AG127" s="595"/>
      <c r="AH127" s="595"/>
      <c r="AI127" s="595"/>
      <c r="AJ127" s="595">
        <f>⑦計算!AS10</f>
        <v>0</v>
      </c>
      <c r="AK127" s="595"/>
      <c r="AL127" s="595"/>
      <c r="AM127" s="595"/>
      <c r="AN127" s="595">
        <f>⑦計算!AT10</f>
        <v>0</v>
      </c>
      <c r="AO127" s="595"/>
      <c r="AP127" s="595"/>
      <c r="AQ127" s="596"/>
    </row>
    <row r="128" spans="2:43" ht="15" customHeight="1" x14ac:dyDescent="0.15">
      <c r="B128" s="129" t="s">
        <v>305</v>
      </c>
      <c r="C128" s="599" t="s">
        <v>3</v>
      </c>
      <c r="D128" s="599"/>
      <c r="E128" s="599"/>
      <c r="F128" s="599"/>
      <c r="G128" s="599"/>
      <c r="H128" s="599"/>
      <c r="I128" s="599"/>
      <c r="J128" s="599"/>
      <c r="K128" s="600"/>
      <c r="L128" s="595">
        <f>⑦計算!AM11</f>
        <v>0</v>
      </c>
      <c r="M128" s="595"/>
      <c r="N128" s="595"/>
      <c r="O128" s="595"/>
      <c r="P128" s="595">
        <f>⑦計算!AN11</f>
        <v>0</v>
      </c>
      <c r="Q128" s="595"/>
      <c r="R128" s="595"/>
      <c r="S128" s="595"/>
      <c r="T128" s="595">
        <f>⑦計算!AO11</f>
        <v>0</v>
      </c>
      <c r="U128" s="595"/>
      <c r="V128" s="595"/>
      <c r="W128" s="595"/>
      <c r="X128" s="595">
        <f>⑦計算!AP11</f>
        <v>0</v>
      </c>
      <c r="Y128" s="595"/>
      <c r="Z128" s="595"/>
      <c r="AA128" s="595"/>
      <c r="AB128" s="595">
        <f>⑦計算!AQ11</f>
        <v>0</v>
      </c>
      <c r="AC128" s="595"/>
      <c r="AD128" s="595"/>
      <c r="AE128" s="595"/>
      <c r="AF128" s="595">
        <f>⑦計算!AR11</f>
        <v>0</v>
      </c>
      <c r="AG128" s="595"/>
      <c r="AH128" s="595"/>
      <c r="AI128" s="595"/>
      <c r="AJ128" s="595">
        <f>⑦計算!AS11</f>
        <v>0</v>
      </c>
      <c r="AK128" s="595"/>
      <c r="AL128" s="595"/>
      <c r="AM128" s="595"/>
      <c r="AN128" s="595">
        <f>⑦計算!AT11</f>
        <v>0</v>
      </c>
      <c r="AO128" s="595"/>
      <c r="AP128" s="595"/>
      <c r="AQ128" s="596"/>
    </row>
    <row r="129" spans="2:43" ht="15" customHeight="1" x14ac:dyDescent="0.15">
      <c r="B129" s="129" t="s">
        <v>306</v>
      </c>
      <c r="C129" s="599" t="s">
        <v>4</v>
      </c>
      <c r="D129" s="599"/>
      <c r="E129" s="599"/>
      <c r="F129" s="599"/>
      <c r="G129" s="599"/>
      <c r="H129" s="599"/>
      <c r="I129" s="599"/>
      <c r="J129" s="599"/>
      <c r="K129" s="600"/>
      <c r="L129" s="595">
        <f>⑦計算!AM12</f>
        <v>0</v>
      </c>
      <c r="M129" s="595"/>
      <c r="N129" s="595"/>
      <c r="O129" s="595"/>
      <c r="P129" s="595">
        <f>⑦計算!AN12</f>
        <v>0</v>
      </c>
      <c r="Q129" s="595"/>
      <c r="R129" s="595"/>
      <c r="S129" s="595"/>
      <c r="T129" s="595">
        <f>⑦計算!AO12</f>
        <v>0</v>
      </c>
      <c r="U129" s="595"/>
      <c r="V129" s="595"/>
      <c r="W129" s="595"/>
      <c r="X129" s="595">
        <f>⑦計算!AP12</f>
        <v>0</v>
      </c>
      <c r="Y129" s="595"/>
      <c r="Z129" s="595"/>
      <c r="AA129" s="595"/>
      <c r="AB129" s="595">
        <f>⑦計算!AQ12</f>
        <v>0</v>
      </c>
      <c r="AC129" s="595"/>
      <c r="AD129" s="595"/>
      <c r="AE129" s="595"/>
      <c r="AF129" s="595">
        <f>⑦計算!AR12</f>
        <v>0</v>
      </c>
      <c r="AG129" s="595"/>
      <c r="AH129" s="595"/>
      <c r="AI129" s="595"/>
      <c r="AJ129" s="595">
        <f>⑦計算!AS12</f>
        <v>0</v>
      </c>
      <c r="AK129" s="595"/>
      <c r="AL129" s="595"/>
      <c r="AM129" s="595"/>
      <c r="AN129" s="595">
        <f>⑦計算!AT12</f>
        <v>0</v>
      </c>
      <c r="AO129" s="595"/>
      <c r="AP129" s="595"/>
      <c r="AQ129" s="596"/>
    </row>
    <row r="130" spans="2:43" ht="15" customHeight="1" x14ac:dyDescent="0.15">
      <c r="B130" s="129" t="s">
        <v>307</v>
      </c>
      <c r="C130" s="599" t="s">
        <v>132</v>
      </c>
      <c r="D130" s="599"/>
      <c r="E130" s="599"/>
      <c r="F130" s="599"/>
      <c r="G130" s="599"/>
      <c r="H130" s="599"/>
      <c r="I130" s="599"/>
      <c r="J130" s="599"/>
      <c r="K130" s="600"/>
      <c r="L130" s="595">
        <f>⑦計算!AM13</f>
        <v>0</v>
      </c>
      <c r="M130" s="595"/>
      <c r="N130" s="595"/>
      <c r="O130" s="595"/>
      <c r="P130" s="595">
        <f>⑦計算!AN13</f>
        <v>0</v>
      </c>
      <c r="Q130" s="595"/>
      <c r="R130" s="595"/>
      <c r="S130" s="595"/>
      <c r="T130" s="595">
        <f>⑦計算!AO13</f>
        <v>0</v>
      </c>
      <c r="U130" s="595"/>
      <c r="V130" s="595"/>
      <c r="W130" s="595"/>
      <c r="X130" s="595">
        <f>⑦計算!AP13</f>
        <v>0</v>
      </c>
      <c r="Y130" s="595"/>
      <c r="Z130" s="595"/>
      <c r="AA130" s="595"/>
      <c r="AB130" s="595">
        <f>⑦計算!AQ13</f>
        <v>0</v>
      </c>
      <c r="AC130" s="595"/>
      <c r="AD130" s="595"/>
      <c r="AE130" s="595"/>
      <c r="AF130" s="595">
        <f>⑦計算!AR13</f>
        <v>0</v>
      </c>
      <c r="AG130" s="595"/>
      <c r="AH130" s="595"/>
      <c r="AI130" s="595"/>
      <c r="AJ130" s="595">
        <f>⑦計算!AS13</f>
        <v>0</v>
      </c>
      <c r="AK130" s="595"/>
      <c r="AL130" s="595"/>
      <c r="AM130" s="595"/>
      <c r="AN130" s="595">
        <f>⑦計算!AT13</f>
        <v>0</v>
      </c>
      <c r="AO130" s="595"/>
      <c r="AP130" s="595"/>
      <c r="AQ130" s="596"/>
    </row>
    <row r="131" spans="2:43" ht="15" customHeight="1" x14ac:dyDescent="0.15">
      <c r="B131" s="129" t="s">
        <v>308</v>
      </c>
      <c r="C131" s="599" t="s">
        <v>345</v>
      </c>
      <c r="D131" s="599"/>
      <c r="E131" s="599"/>
      <c r="F131" s="599"/>
      <c r="G131" s="599"/>
      <c r="H131" s="599"/>
      <c r="I131" s="599"/>
      <c r="J131" s="599"/>
      <c r="K131" s="600"/>
      <c r="L131" s="595">
        <f>⑦計算!AM14</f>
        <v>0</v>
      </c>
      <c r="M131" s="595"/>
      <c r="N131" s="595"/>
      <c r="O131" s="595"/>
      <c r="P131" s="595">
        <f>⑦計算!AN14</f>
        <v>0</v>
      </c>
      <c r="Q131" s="595"/>
      <c r="R131" s="595"/>
      <c r="S131" s="595"/>
      <c r="T131" s="595">
        <f>⑦計算!AO14</f>
        <v>0</v>
      </c>
      <c r="U131" s="595"/>
      <c r="V131" s="595"/>
      <c r="W131" s="595"/>
      <c r="X131" s="595">
        <f>⑦計算!AP14</f>
        <v>0</v>
      </c>
      <c r="Y131" s="595"/>
      <c r="Z131" s="595"/>
      <c r="AA131" s="595"/>
      <c r="AB131" s="595">
        <f>⑦計算!AQ14</f>
        <v>0</v>
      </c>
      <c r="AC131" s="595"/>
      <c r="AD131" s="595"/>
      <c r="AE131" s="595"/>
      <c r="AF131" s="595">
        <f>⑦計算!AR14</f>
        <v>0</v>
      </c>
      <c r="AG131" s="595"/>
      <c r="AH131" s="595"/>
      <c r="AI131" s="595"/>
      <c r="AJ131" s="595">
        <f>⑦計算!AS14</f>
        <v>0</v>
      </c>
      <c r="AK131" s="595"/>
      <c r="AL131" s="595"/>
      <c r="AM131" s="595"/>
      <c r="AN131" s="595">
        <f>⑦計算!AT14</f>
        <v>0</v>
      </c>
      <c r="AO131" s="595"/>
      <c r="AP131" s="595"/>
      <c r="AQ131" s="596"/>
    </row>
    <row r="132" spans="2:43" ht="15" customHeight="1" x14ac:dyDescent="0.15">
      <c r="B132" s="129" t="s">
        <v>309</v>
      </c>
      <c r="C132" s="599" t="s">
        <v>240</v>
      </c>
      <c r="D132" s="599"/>
      <c r="E132" s="599"/>
      <c r="F132" s="599"/>
      <c r="G132" s="599"/>
      <c r="H132" s="599"/>
      <c r="I132" s="599"/>
      <c r="J132" s="599"/>
      <c r="K132" s="600"/>
      <c r="L132" s="595">
        <f>⑦計算!AM15</f>
        <v>0</v>
      </c>
      <c r="M132" s="595"/>
      <c r="N132" s="595"/>
      <c r="O132" s="595"/>
      <c r="P132" s="595">
        <f>⑦計算!AN15</f>
        <v>0</v>
      </c>
      <c r="Q132" s="595"/>
      <c r="R132" s="595"/>
      <c r="S132" s="595"/>
      <c r="T132" s="595">
        <f>⑦計算!AO15</f>
        <v>0</v>
      </c>
      <c r="U132" s="595"/>
      <c r="V132" s="595"/>
      <c r="W132" s="595"/>
      <c r="X132" s="595">
        <f>⑦計算!AP15</f>
        <v>0</v>
      </c>
      <c r="Y132" s="595"/>
      <c r="Z132" s="595"/>
      <c r="AA132" s="595"/>
      <c r="AB132" s="595">
        <f>⑦計算!AQ15</f>
        <v>0</v>
      </c>
      <c r="AC132" s="595"/>
      <c r="AD132" s="595"/>
      <c r="AE132" s="595"/>
      <c r="AF132" s="595">
        <f>⑦計算!AR15</f>
        <v>0</v>
      </c>
      <c r="AG132" s="595"/>
      <c r="AH132" s="595"/>
      <c r="AI132" s="595"/>
      <c r="AJ132" s="595">
        <f>⑦計算!AS15</f>
        <v>0</v>
      </c>
      <c r="AK132" s="595"/>
      <c r="AL132" s="595"/>
      <c r="AM132" s="595"/>
      <c r="AN132" s="595">
        <f>⑦計算!AT15</f>
        <v>0</v>
      </c>
      <c r="AO132" s="595"/>
      <c r="AP132" s="595"/>
      <c r="AQ132" s="596"/>
    </row>
    <row r="133" spans="2:43" ht="15" customHeight="1" x14ac:dyDescent="0.15">
      <c r="B133" s="129" t="s">
        <v>310</v>
      </c>
      <c r="C133" s="599" t="s">
        <v>241</v>
      </c>
      <c r="D133" s="599"/>
      <c r="E133" s="599"/>
      <c r="F133" s="599"/>
      <c r="G133" s="599"/>
      <c r="H133" s="599"/>
      <c r="I133" s="599"/>
      <c r="J133" s="599"/>
      <c r="K133" s="600"/>
      <c r="L133" s="595">
        <f>⑦計算!AM16</f>
        <v>0</v>
      </c>
      <c r="M133" s="595"/>
      <c r="N133" s="595"/>
      <c r="O133" s="595"/>
      <c r="P133" s="595">
        <f>⑦計算!AN16</f>
        <v>0</v>
      </c>
      <c r="Q133" s="595"/>
      <c r="R133" s="595"/>
      <c r="S133" s="595"/>
      <c r="T133" s="595">
        <f>⑦計算!AO16</f>
        <v>0</v>
      </c>
      <c r="U133" s="595"/>
      <c r="V133" s="595"/>
      <c r="W133" s="595"/>
      <c r="X133" s="595">
        <f>⑦計算!AP16</f>
        <v>0</v>
      </c>
      <c r="Y133" s="595"/>
      <c r="Z133" s="595"/>
      <c r="AA133" s="595"/>
      <c r="AB133" s="595">
        <f>⑦計算!AQ16</f>
        <v>0</v>
      </c>
      <c r="AC133" s="595"/>
      <c r="AD133" s="595"/>
      <c r="AE133" s="595"/>
      <c r="AF133" s="595">
        <f>⑦計算!AR16</f>
        <v>0</v>
      </c>
      <c r="AG133" s="595"/>
      <c r="AH133" s="595"/>
      <c r="AI133" s="595"/>
      <c r="AJ133" s="595">
        <f>⑦計算!AS16</f>
        <v>0</v>
      </c>
      <c r="AK133" s="595"/>
      <c r="AL133" s="595"/>
      <c r="AM133" s="595"/>
      <c r="AN133" s="595">
        <f>⑦計算!AT16</f>
        <v>0</v>
      </c>
      <c r="AO133" s="595"/>
      <c r="AP133" s="595"/>
      <c r="AQ133" s="596"/>
    </row>
    <row r="134" spans="2:43" ht="15" customHeight="1" x14ac:dyDescent="0.15">
      <c r="B134" s="129" t="s">
        <v>311</v>
      </c>
      <c r="C134" s="599" t="s">
        <v>688</v>
      </c>
      <c r="D134" s="599"/>
      <c r="E134" s="599"/>
      <c r="F134" s="599"/>
      <c r="G134" s="599"/>
      <c r="H134" s="599"/>
      <c r="I134" s="599"/>
      <c r="J134" s="599"/>
      <c r="K134" s="600"/>
      <c r="L134" s="595">
        <f>⑦計算!AM17</f>
        <v>0</v>
      </c>
      <c r="M134" s="595"/>
      <c r="N134" s="595"/>
      <c r="O134" s="595"/>
      <c r="P134" s="595">
        <f>⑦計算!AN17</f>
        <v>0</v>
      </c>
      <c r="Q134" s="595"/>
      <c r="R134" s="595"/>
      <c r="S134" s="595"/>
      <c r="T134" s="595">
        <f>⑦計算!AO17</f>
        <v>0</v>
      </c>
      <c r="U134" s="595"/>
      <c r="V134" s="595"/>
      <c r="W134" s="595"/>
      <c r="X134" s="595">
        <f>⑦計算!AP17</f>
        <v>0</v>
      </c>
      <c r="Y134" s="595"/>
      <c r="Z134" s="595"/>
      <c r="AA134" s="595"/>
      <c r="AB134" s="595">
        <f>⑦計算!AQ17</f>
        <v>0</v>
      </c>
      <c r="AC134" s="595"/>
      <c r="AD134" s="595"/>
      <c r="AE134" s="595"/>
      <c r="AF134" s="595">
        <f>⑦計算!AR17</f>
        <v>0</v>
      </c>
      <c r="AG134" s="595"/>
      <c r="AH134" s="595"/>
      <c r="AI134" s="595"/>
      <c r="AJ134" s="595">
        <f>⑦計算!AS17</f>
        <v>0</v>
      </c>
      <c r="AK134" s="595"/>
      <c r="AL134" s="595"/>
      <c r="AM134" s="595"/>
      <c r="AN134" s="595">
        <f>⑦計算!AT17</f>
        <v>0</v>
      </c>
      <c r="AO134" s="595"/>
      <c r="AP134" s="595"/>
      <c r="AQ134" s="596"/>
    </row>
    <row r="135" spans="2:43" ht="15" customHeight="1" x14ac:dyDescent="0.15">
      <c r="B135" s="129" t="s">
        <v>312</v>
      </c>
      <c r="C135" s="599" t="s">
        <v>133</v>
      </c>
      <c r="D135" s="599"/>
      <c r="E135" s="599"/>
      <c r="F135" s="599"/>
      <c r="G135" s="599"/>
      <c r="H135" s="599"/>
      <c r="I135" s="599"/>
      <c r="J135" s="599"/>
      <c r="K135" s="600"/>
      <c r="L135" s="595">
        <f>⑦計算!AM18</f>
        <v>0</v>
      </c>
      <c r="M135" s="595"/>
      <c r="N135" s="595"/>
      <c r="O135" s="595"/>
      <c r="P135" s="595">
        <f>⑦計算!AN18</f>
        <v>0</v>
      </c>
      <c r="Q135" s="595"/>
      <c r="R135" s="595"/>
      <c r="S135" s="595"/>
      <c r="T135" s="595">
        <f>⑦計算!AO18</f>
        <v>0</v>
      </c>
      <c r="U135" s="595"/>
      <c r="V135" s="595"/>
      <c r="W135" s="595"/>
      <c r="X135" s="595">
        <f>⑦計算!AP18</f>
        <v>0</v>
      </c>
      <c r="Y135" s="595"/>
      <c r="Z135" s="595"/>
      <c r="AA135" s="595"/>
      <c r="AB135" s="595">
        <f>⑦計算!AQ18</f>
        <v>0</v>
      </c>
      <c r="AC135" s="595"/>
      <c r="AD135" s="595"/>
      <c r="AE135" s="595"/>
      <c r="AF135" s="595">
        <f>⑦計算!AR18</f>
        <v>0</v>
      </c>
      <c r="AG135" s="595"/>
      <c r="AH135" s="595"/>
      <c r="AI135" s="595"/>
      <c r="AJ135" s="595">
        <f>⑦計算!AS18</f>
        <v>0</v>
      </c>
      <c r="AK135" s="595"/>
      <c r="AL135" s="595"/>
      <c r="AM135" s="595"/>
      <c r="AN135" s="595">
        <f>⑦計算!AT18</f>
        <v>0</v>
      </c>
      <c r="AO135" s="595"/>
      <c r="AP135" s="595"/>
      <c r="AQ135" s="596"/>
    </row>
    <row r="136" spans="2:43" ht="15" customHeight="1" x14ac:dyDescent="0.15">
      <c r="B136" s="129" t="s">
        <v>313</v>
      </c>
      <c r="C136" s="599" t="s">
        <v>541</v>
      </c>
      <c r="D136" s="599"/>
      <c r="E136" s="599"/>
      <c r="F136" s="599"/>
      <c r="G136" s="599"/>
      <c r="H136" s="599"/>
      <c r="I136" s="599"/>
      <c r="J136" s="599"/>
      <c r="K136" s="600"/>
      <c r="L136" s="595">
        <f>⑦計算!AM19</f>
        <v>0</v>
      </c>
      <c r="M136" s="595"/>
      <c r="N136" s="595"/>
      <c r="O136" s="595"/>
      <c r="P136" s="595">
        <f>⑦計算!AN19</f>
        <v>0</v>
      </c>
      <c r="Q136" s="595"/>
      <c r="R136" s="595"/>
      <c r="S136" s="595"/>
      <c r="T136" s="595">
        <f>⑦計算!AO19</f>
        <v>0</v>
      </c>
      <c r="U136" s="595"/>
      <c r="V136" s="595"/>
      <c r="W136" s="595"/>
      <c r="X136" s="595">
        <f>⑦計算!AP19</f>
        <v>0</v>
      </c>
      <c r="Y136" s="595"/>
      <c r="Z136" s="595"/>
      <c r="AA136" s="595"/>
      <c r="AB136" s="595">
        <f>⑦計算!AQ19</f>
        <v>0</v>
      </c>
      <c r="AC136" s="595"/>
      <c r="AD136" s="595"/>
      <c r="AE136" s="595"/>
      <c r="AF136" s="595">
        <f>⑦計算!AR19</f>
        <v>0</v>
      </c>
      <c r="AG136" s="595"/>
      <c r="AH136" s="595"/>
      <c r="AI136" s="595"/>
      <c r="AJ136" s="595">
        <f>⑦計算!AS19</f>
        <v>0</v>
      </c>
      <c r="AK136" s="595"/>
      <c r="AL136" s="595"/>
      <c r="AM136" s="595"/>
      <c r="AN136" s="595">
        <f>⑦計算!AT19</f>
        <v>0</v>
      </c>
      <c r="AO136" s="595"/>
      <c r="AP136" s="595"/>
      <c r="AQ136" s="596"/>
    </row>
    <row r="137" spans="2:43" ht="15" customHeight="1" x14ac:dyDescent="0.15">
      <c r="B137" s="129" t="s">
        <v>314</v>
      </c>
      <c r="C137" s="599" t="s">
        <v>134</v>
      </c>
      <c r="D137" s="599"/>
      <c r="E137" s="599"/>
      <c r="F137" s="599"/>
      <c r="G137" s="599"/>
      <c r="H137" s="599"/>
      <c r="I137" s="599"/>
      <c r="J137" s="599"/>
      <c r="K137" s="600"/>
      <c r="L137" s="595">
        <f>⑦計算!AM20</f>
        <v>0</v>
      </c>
      <c r="M137" s="595"/>
      <c r="N137" s="595"/>
      <c r="O137" s="595"/>
      <c r="P137" s="595">
        <f>⑦計算!AN20</f>
        <v>0</v>
      </c>
      <c r="Q137" s="595"/>
      <c r="R137" s="595"/>
      <c r="S137" s="595"/>
      <c r="T137" s="595">
        <f>⑦計算!AO20</f>
        <v>0</v>
      </c>
      <c r="U137" s="595"/>
      <c r="V137" s="595"/>
      <c r="W137" s="595"/>
      <c r="X137" s="595">
        <f>⑦計算!AP20</f>
        <v>0</v>
      </c>
      <c r="Y137" s="595"/>
      <c r="Z137" s="595"/>
      <c r="AA137" s="595"/>
      <c r="AB137" s="595">
        <f>⑦計算!AQ20</f>
        <v>0</v>
      </c>
      <c r="AC137" s="595"/>
      <c r="AD137" s="595"/>
      <c r="AE137" s="595"/>
      <c r="AF137" s="595">
        <f>⑦計算!AR20</f>
        <v>0</v>
      </c>
      <c r="AG137" s="595"/>
      <c r="AH137" s="595"/>
      <c r="AI137" s="595"/>
      <c r="AJ137" s="595">
        <f>⑦計算!AS20</f>
        <v>0</v>
      </c>
      <c r="AK137" s="595"/>
      <c r="AL137" s="595"/>
      <c r="AM137" s="595"/>
      <c r="AN137" s="595">
        <f>⑦計算!AT20</f>
        <v>0</v>
      </c>
      <c r="AO137" s="595"/>
      <c r="AP137" s="595"/>
      <c r="AQ137" s="596"/>
    </row>
    <row r="138" spans="2:43" ht="15" customHeight="1" x14ac:dyDescent="0.15">
      <c r="B138" s="129" t="s">
        <v>315</v>
      </c>
      <c r="C138" s="599" t="s">
        <v>135</v>
      </c>
      <c r="D138" s="599"/>
      <c r="E138" s="599"/>
      <c r="F138" s="599"/>
      <c r="G138" s="599"/>
      <c r="H138" s="599"/>
      <c r="I138" s="599"/>
      <c r="J138" s="599"/>
      <c r="K138" s="600"/>
      <c r="L138" s="595">
        <f>⑦計算!AM21</f>
        <v>0</v>
      </c>
      <c r="M138" s="595"/>
      <c r="N138" s="595"/>
      <c r="O138" s="595"/>
      <c r="P138" s="595">
        <f>⑦計算!AN21</f>
        <v>0</v>
      </c>
      <c r="Q138" s="595"/>
      <c r="R138" s="595"/>
      <c r="S138" s="595"/>
      <c r="T138" s="595">
        <f>⑦計算!AO21</f>
        <v>0</v>
      </c>
      <c r="U138" s="595"/>
      <c r="V138" s="595"/>
      <c r="W138" s="595"/>
      <c r="X138" s="595">
        <f>⑦計算!AP21</f>
        <v>0</v>
      </c>
      <c r="Y138" s="595"/>
      <c r="Z138" s="595"/>
      <c r="AA138" s="595"/>
      <c r="AB138" s="595">
        <f>⑦計算!AQ21</f>
        <v>0</v>
      </c>
      <c r="AC138" s="595"/>
      <c r="AD138" s="595"/>
      <c r="AE138" s="595"/>
      <c r="AF138" s="595">
        <f>⑦計算!AR21</f>
        <v>0</v>
      </c>
      <c r="AG138" s="595"/>
      <c r="AH138" s="595"/>
      <c r="AI138" s="595"/>
      <c r="AJ138" s="595">
        <f>⑦計算!AS21</f>
        <v>0</v>
      </c>
      <c r="AK138" s="595"/>
      <c r="AL138" s="595"/>
      <c r="AM138" s="595"/>
      <c r="AN138" s="595">
        <f>⑦計算!AT21</f>
        <v>0</v>
      </c>
      <c r="AO138" s="595"/>
      <c r="AP138" s="595"/>
      <c r="AQ138" s="596"/>
    </row>
    <row r="139" spans="2:43" ht="15" customHeight="1" x14ac:dyDescent="0.15">
      <c r="B139" s="129" t="s">
        <v>316</v>
      </c>
      <c r="C139" s="599" t="s">
        <v>249</v>
      </c>
      <c r="D139" s="599"/>
      <c r="E139" s="599"/>
      <c r="F139" s="599"/>
      <c r="G139" s="599"/>
      <c r="H139" s="599"/>
      <c r="I139" s="599"/>
      <c r="J139" s="599"/>
      <c r="K139" s="600"/>
      <c r="L139" s="595">
        <f>⑦計算!AM22</f>
        <v>0</v>
      </c>
      <c r="M139" s="595"/>
      <c r="N139" s="595"/>
      <c r="O139" s="595"/>
      <c r="P139" s="595">
        <f>⑦計算!AN22</f>
        <v>0</v>
      </c>
      <c r="Q139" s="595"/>
      <c r="R139" s="595"/>
      <c r="S139" s="595"/>
      <c r="T139" s="595">
        <f>⑦計算!AO22</f>
        <v>0</v>
      </c>
      <c r="U139" s="595"/>
      <c r="V139" s="595"/>
      <c r="W139" s="595"/>
      <c r="X139" s="595">
        <f>⑦計算!AP22</f>
        <v>0</v>
      </c>
      <c r="Y139" s="595"/>
      <c r="Z139" s="595"/>
      <c r="AA139" s="595"/>
      <c r="AB139" s="595">
        <f>⑦計算!AQ22</f>
        <v>0</v>
      </c>
      <c r="AC139" s="595"/>
      <c r="AD139" s="595"/>
      <c r="AE139" s="595"/>
      <c r="AF139" s="595">
        <f>⑦計算!AR22</f>
        <v>0</v>
      </c>
      <c r="AG139" s="595"/>
      <c r="AH139" s="595"/>
      <c r="AI139" s="595"/>
      <c r="AJ139" s="595">
        <f>⑦計算!AS22</f>
        <v>0</v>
      </c>
      <c r="AK139" s="595"/>
      <c r="AL139" s="595"/>
      <c r="AM139" s="595"/>
      <c r="AN139" s="595">
        <f>⑦計算!AT22</f>
        <v>0</v>
      </c>
      <c r="AO139" s="595"/>
      <c r="AP139" s="595"/>
      <c r="AQ139" s="596"/>
    </row>
    <row r="140" spans="2:43" ht="15" customHeight="1" x14ac:dyDescent="0.15">
      <c r="B140" s="129" t="s">
        <v>317</v>
      </c>
      <c r="C140" s="599" t="s">
        <v>347</v>
      </c>
      <c r="D140" s="599"/>
      <c r="E140" s="599"/>
      <c r="F140" s="599"/>
      <c r="G140" s="599"/>
      <c r="H140" s="599"/>
      <c r="I140" s="599"/>
      <c r="J140" s="599"/>
      <c r="K140" s="600"/>
      <c r="L140" s="595">
        <f>⑦計算!AM23</f>
        <v>0</v>
      </c>
      <c r="M140" s="595"/>
      <c r="N140" s="595"/>
      <c r="O140" s="595"/>
      <c r="P140" s="595">
        <f>⑦計算!AN23</f>
        <v>0</v>
      </c>
      <c r="Q140" s="595"/>
      <c r="R140" s="595"/>
      <c r="S140" s="595"/>
      <c r="T140" s="595">
        <f>⑦計算!AO23</f>
        <v>0</v>
      </c>
      <c r="U140" s="595"/>
      <c r="V140" s="595"/>
      <c r="W140" s="595"/>
      <c r="X140" s="595">
        <f>⑦計算!AP23</f>
        <v>0</v>
      </c>
      <c r="Y140" s="595"/>
      <c r="Z140" s="595"/>
      <c r="AA140" s="595"/>
      <c r="AB140" s="595">
        <f>⑦計算!AQ23</f>
        <v>0</v>
      </c>
      <c r="AC140" s="595"/>
      <c r="AD140" s="595"/>
      <c r="AE140" s="595"/>
      <c r="AF140" s="595">
        <f>⑦計算!AR23</f>
        <v>0</v>
      </c>
      <c r="AG140" s="595"/>
      <c r="AH140" s="595"/>
      <c r="AI140" s="595"/>
      <c r="AJ140" s="595">
        <f>⑦計算!AS23</f>
        <v>0</v>
      </c>
      <c r="AK140" s="595"/>
      <c r="AL140" s="595"/>
      <c r="AM140" s="595"/>
      <c r="AN140" s="595">
        <f>⑦計算!AT23</f>
        <v>0</v>
      </c>
      <c r="AO140" s="595"/>
      <c r="AP140" s="595"/>
      <c r="AQ140" s="596"/>
    </row>
    <row r="141" spans="2:43" ht="15" customHeight="1" x14ac:dyDescent="0.15">
      <c r="B141" s="129" t="s">
        <v>318</v>
      </c>
      <c r="C141" s="599" t="s">
        <v>136</v>
      </c>
      <c r="D141" s="599"/>
      <c r="E141" s="599"/>
      <c r="F141" s="599"/>
      <c r="G141" s="599"/>
      <c r="H141" s="599"/>
      <c r="I141" s="599"/>
      <c r="J141" s="599"/>
      <c r="K141" s="600"/>
      <c r="L141" s="595">
        <f>⑦計算!AM24</f>
        <v>0</v>
      </c>
      <c r="M141" s="595"/>
      <c r="N141" s="595"/>
      <c r="O141" s="595"/>
      <c r="P141" s="595">
        <f>⑦計算!AN24</f>
        <v>0</v>
      </c>
      <c r="Q141" s="595"/>
      <c r="R141" s="595"/>
      <c r="S141" s="595"/>
      <c r="T141" s="595">
        <f>⑦計算!AO24</f>
        <v>0</v>
      </c>
      <c r="U141" s="595"/>
      <c r="V141" s="595"/>
      <c r="W141" s="595"/>
      <c r="X141" s="595">
        <f>⑦計算!AP24</f>
        <v>0</v>
      </c>
      <c r="Y141" s="595"/>
      <c r="Z141" s="595"/>
      <c r="AA141" s="595"/>
      <c r="AB141" s="595">
        <f>⑦計算!AQ24</f>
        <v>0</v>
      </c>
      <c r="AC141" s="595"/>
      <c r="AD141" s="595"/>
      <c r="AE141" s="595"/>
      <c r="AF141" s="595">
        <f>⑦計算!AR24</f>
        <v>0</v>
      </c>
      <c r="AG141" s="595"/>
      <c r="AH141" s="595"/>
      <c r="AI141" s="595"/>
      <c r="AJ141" s="595">
        <f>⑦計算!AS24</f>
        <v>0</v>
      </c>
      <c r="AK141" s="595"/>
      <c r="AL141" s="595"/>
      <c r="AM141" s="595"/>
      <c r="AN141" s="595">
        <f>⑦計算!AT24</f>
        <v>0</v>
      </c>
      <c r="AO141" s="595"/>
      <c r="AP141" s="595"/>
      <c r="AQ141" s="596"/>
    </row>
    <row r="142" spans="2:43" ht="15" customHeight="1" x14ac:dyDescent="0.15">
      <c r="B142" s="129" t="s">
        <v>319</v>
      </c>
      <c r="C142" s="599" t="s">
        <v>137</v>
      </c>
      <c r="D142" s="599"/>
      <c r="E142" s="599"/>
      <c r="F142" s="599"/>
      <c r="G142" s="599"/>
      <c r="H142" s="599"/>
      <c r="I142" s="599"/>
      <c r="J142" s="599"/>
      <c r="K142" s="600"/>
      <c r="L142" s="595">
        <f>⑦計算!AM25</f>
        <v>0</v>
      </c>
      <c r="M142" s="595"/>
      <c r="N142" s="595"/>
      <c r="O142" s="595"/>
      <c r="P142" s="595">
        <f>⑦計算!AN25</f>
        <v>0</v>
      </c>
      <c r="Q142" s="595"/>
      <c r="R142" s="595"/>
      <c r="S142" s="595"/>
      <c r="T142" s="595">
        <f>⑦計算!AO25</f>
        <v>0</v>
      </c>
      <c r="U142" s="595"/>
      <c r="V142" s="595"/>
      <c r="W142" s="595"/>
      <c r="X142" s="595">
        <f>⑦計算!AP25</f>
        <v>0</v>
      </c>
      <c r="Y142" s="595"/>
      <c r="Z142" s="595"/>
      <c r="AA142" s="595"/>
      <c r="AB142" s="595">
        <f>⑦計算!AQ25</f>
        <v>0</v>
      </c>
      <c r="AC142" s="595"/>
      <c r="AD142" s="595"/>
      <c r="AE142" s="595"/>
      <c r="AF142" s="595">
        <f>⑦計算!AR25</f>
        <v>0</v>
      </c>
      <c r="AG142" s="595"/>
      <c r="AH142" s="595"/>
      <c r="AI142" s="595"/>
      <c r="AJ142" s="595">
        <f>⑦計算!AS25</f>
        <v>0</v>
      </c>
      <c r="AK142" s="595"/>
      <c r="AL142" s="595"/>
      <c r="AM142" s="595"/>
      <c r="AN142" s="595">
        <f>⑦計算!AT25</f>
        <v>0</v>
      </c>
      <c r="AO142" s="595"/>
      <c r="AP142" s="595"/>
      <c r="AQ142" s="596"/>
    </row>
    <row r="143" spans="2:43" ht="15" customHeight="1" x14ac:dyDescent="0.15">
      <c r="B143" s="129" t="s">
        <v>320</v>
      </c>
      <c r="C143" s="599" t="s">
        <v>139</v>
      </c>
      <c r="D143" s="599"/>
      <c r="E143" s="599"/>
      <c r="F143" s="599"/>
      <c r="G143" s="599"/>
      <c r="H143" s="599"/>
      <c r="I143" s="599"/>
      <c r="J143" s="599"/>
      <c r="K143" s="600"/>
      <c r="L143" s="595">
        <f>⑦計算!AM26</f>
        <v>0</v>
      </c>
      <c r="M143" s="595"/>
      <c r="N143" s="595"/>
      <c r="O143" s="595"/>
      <c r="P143" s="595">
        <f>⑦計算!AN26</f>
        <v>0</v>
      </c>
      <c r="Q143" s="595"/>
      <c r="R143" s="595"/>
      <c r="S143" s="595"/>
      <c r="T143" s="595">
        <f>⑦計算!AO26</f>
        <v>0</v>
      </c>
      <c r="U143" s="595"/>
      <c r="V143" s="595"/>
      <c r="W143" s="595"/>
      <c r="X143" s="595">
        <f>⑦計算!AP26</f>
        <v>0</v>
      </c>
      <c r="Y143" s="595"/>
      <c r="Z143" s="595"/>
      <c r="AA143" s="595"/>
      <c r="AB143" s="595">
        <f>⑦計算!AQ26</f>
        <v>0</v>
      </c>
      <c r="AC143" s="595"/>
      <c r="AD143" s="595"/>
      <c r="AE143" s="595"/>
      <c r="AF143" s="595">
        <f>⑦計算!AR26</f>
        <v>0</v>
      </c>
      <c r="AG143" s="595"/>
      <c r="AH143" s="595"/>
      <c r="AI143" s="595"/>
      <c r="AJ143" s="595">
        <f>⑦計算!AS26</f>
        <v>0</v>
      </c>
      <c r="AK143" s="595"/>
      <c r="AL143" s="595"/>
      <c r="AM143" s="595"/>
      <c r="AN143" s="595">
        <f>⑦計算!AT26</f>
        <v>0</v>
      </c>
      <c r="AO143" s="595"/>
      <c r="AP143" s="595"/>
      <c r="AQ143" s="596"/>
    </row>
    <row r="144" spans="2:43" ht="15" customHeight="1" x14ac:dyDescent="0.15">
      <c r="B144" s="129" t="s">
        <v>321</v>
      </c>
      <c r="C144" s="599" t="s">
        <v>140</v>
      </c>
      <c r="D144" s="599"/>
      <c r="E144" s="599"/>
      <c r="F144" s="599"/>
      <c r="G144" s="599"/>
      <c r="H144" s="599"/>
      <c r="I144" s="599"/>
      <c r="J144" s="599"/>
      <c r="K144" s="600"/>
      <c r="L144" s="595">
        <f>⑦計算!AM27</f>
        <v>0</v>
      </c>
      <c r="M144" s="595"/>
      <c r="N144" s="595"/>
      <c r="O144" s="595"/>
      <c r="P144" s="595">
        <f>⑦計算!AN27</f>
        <v>0</v>
      </c>
      <c r="Q144" s="595"/>
      <c r="R144" s="595"/>
      <c r="S144" s="595"/>
      <c r="T144" s="595">
        <f>⑦計算!AO27</f>
        <v>0</v>
      </c>
      <c r="U144" s="595"/>
      <c r="V144" s="595"/>
      <c r="W144" s="595"/>
      <c r="X144" s="595">
        <f>⑦計算!AP27</f>
        <v>0</v>
      </c>
      <c r="Y144" s="595"/>
      <c r="Z144" s="595"/>
      <c r="AA144" s="595"/>
      <c r="AB144" s="595">
        <f>⑦計算!AQ27</f>
        <v>0</v>
      </c>
      <c r="AC144" s="595"/>
      <c r="AD144" s="595"/>
      <c r="AE144" s="595"/>
      <c r="AF144" s="595">
        <f>⑦計算!AR27</f>
        <v>0</v>
      </c>
      <c r="AG144" s="595"/>
      <c r="AH144" s="595"/>
      <c r="AI144" s="595"/>
      <c r="AJ144" s="595">
        <f>⑦計算!AS27</f>
        <v>0</v>
      </c>
      <c r="AK144" s="595"/>
      <c r="AL144" s="595"/>
      <c r="AM144" s="595"/>
      <c r="AN144" s="595">
        <f>⑦計算!AT27</f>
        <v>0</v>
      </c>
      <c r="AO144" s="595"/>
      <c r="AP144" s="595"/>
      <c r="AQ144" s="596"/>
    </row>
    <row r="145" spans="2:43" ht="15" customHeight="1" x14ac:dyDescent="0.15">
      <c r="B145" s="129" t="s">
        <v>322</v>
      </c>
      <c r="C145" s="599" t="s">
        <v>141</v>
      </c>
      <c r="D145" s="599"/>
      <c r="E145" s="599"/>
      <c r="F145" s="599"/>
      <c r="G145" s="599"/>
      <c r="H145" s="599"/>
      <c r="I145" s="599"/>
      <c r="J145" s="599"/>
      <c r="K145" s="600"/>
      <c r="L145" s="595">
        <f>⑦計算!AM28</f>
        <v>0</v>
      </c>
      <c r="M145" s="595"/>
      <c r="N145" s="595"/>
      <c r="O145" s="595"/>
      <c r="P145" s="595">
        <f>⑦計算!AN28</f>
        <v>0</v>
      </c>
      <c r="Q145" s="595"/>
      <c r="R145" s="595"/>
      <c r="S145" s="595"/>
      <c r="T145" s="595">
        <f>⑦計算!AO28</f>
        <v>0</v>
      </c>
      <c r="U145" s="595"/>
      <c r="V145" s="595"/>
      <c r="W145" s="595"/>
      <c r="X145" s="595">
        <f>⑦計算!AP28</f>
        <v>0</v>
      </c>
      <c r="Y145" s="595"/>
      <c r="Z145" s="595"/>
      <c r="AA145" s="595"/>
      <c r="AB145" s="595">
        <f>⑦計算!AQ28</f>
        <v>0</v>
      </c>
      <c r="AC145" s="595"/>
      <c r="AD145" s="595"/>
      <c r="AE145" s="595"/>
      <c r="AF145" s="595">
        <f>⑦計算!AR28</f>
        <v>0</v>
      </c>
      <c r="AG145" s="595"/>
      <c r="AH145" s="595"/>
      <c r="AI145" s="595"/>
      <c r="AJ145" s="595">
        <f>⑦計算!AS28</f>
        <v>0</v>
      </c>
      <c r="AK145" s="595"/>
      <c r="AL145" s="595"/>
      <c r="AM145" s="595"/>
      <c r="AN145" s="595">
        <f>⑦計算!AT28</f>
        <v>0</v>
      </c>
      <c r="AO145" s="595"/>
      <c r="AP145" s="595"/>
      <c r="AQ145" s="596"/>
    </row>
    <row r="146" spans="2:43" ht="15" customHeight="1" x14ac:dyDescent="0.15">
      <c r="B146" s="130" t="s">
        <v>323</v>
      </c>
      <c r="C146" s="599" t="s">
        <v>142</v>
      </c>
      <c r="D146" s="599"/>
      <c r="E146" s="599"/>
      <c r="F146" s="599"/>
      <c r="G146" s="599"/>
      <c r="H146" s="599"/>
      <c r="I146" s="599"/>
      <c r="J146" s="599"/>
      <c r="K146" s="600"/>
      <c r="L146" s="595">
        <f>⑦計算!AM29</f>
        <v>0</v>
      </c>
      <c r="M146" s="595"/>
      <c r="N146" s="595"/>
      <c r="O146" s="595"/>
      <c r="P146" s="595">
        <f>⑦計算!AN29</f>
        <v>0</v>
      </c>
      <c r="Q146" s="595"/>
      <c r="R146" s="595"/>
      <c r="S146" s="595"/>
      <c r="T146" s="595">
        <f>⑦計算!AO29</f>
        <v>0</v>
      </c>
      <c r="U146" s="595"/>
      <c r="V146" s="595"/>
      <c r="W146" s="595"/>
      <c r="X146" s="595">
        <f>⑦計算!AP29</f>
        <v>0</v>
      </c>
      <c r="Y146" s="595"/>
      <c r="Z146" s="595"/>
      <c r="AA146" s="595"/>
      <c r="AB146" s="595">
        <f>⑦計算!AQ29</f>
        <v>0</v>
      </c>
      <c r="AC146" s="595"/>
      <c r="AD146" s="595"/>
      <c r="AE146" s="595"/>
      <c r="AF146" s="595">
        <f>⑦計算!AR29</f>
        <v>0</v>
      </c>
      <c r="AG146" s="595"/>
      <c r="AH146" s="595"/>
      <c r="AI146" s="595"/>
      <c r="AJ146" s="595">
        <f>⑦計算!AS29</f>
        <v>0</v>
      </c>
      <c r="AK146" s="595"/>
      <c r="AL146" s="595"/>
      <c r="AM146" s="595"/>
      <c r="AN146" s="595">
        <f>⑦計算!AT29</f>
        <v>0</v>
      </c>
      <c r="AO146" s="595"/>
      <c r="AP146" s="595"/>
      <c r="AQ146" s="596"/>
    </row>
    <row r="147" spans="2:43" ht="15" customHeight="1" x14ac:dyDescent="0.15">
      <c r="B147" s="130" t="s">
        <v>324</v>
      </c>
      <c r="C147" s="599" t="s">
        <v>348</v>
      </c>
      <c r="D147" s="599"/>
      <c r="E147" s="599"/>
      <c r="F147" s="599"/>
      <c r="G147" s="599"/>
      <c r="H147" s="599"/>
      <c r="I147" s="599"/>
      <c r="J147" s="599"/>
      <c r="K147" s="600"/>
      <c r="L147" s="595">
        <f>⑦計算!AM30</f>
        <v>0</v>
      </c>
      <c r="M147" s="595"/>
      <c r="N147" s="595"/>
      <c r="O147" s="595"/>
      <c r="P147" s="595">
        <f>⑦計算!AN30</f>
        <v>0</v>
      </c>
      <c r="Q147" s="595"/>
      <c r="R147" s="595"/>
      <c r="S147" s="595"/>
      <c r="T147" s="595">
        <f>⑦計算!AO30</f>
        <v>0</v>
      </c>
      <c r="U147" s="595"/>
      <c r="V147" s="595"/>
      <c r="W147" s="595"/>
      <c r="X147" s="595">
        <f>⑦計算!AP30</f>
        <v>0</v>
      </c>
      <c r="Y147" s="595"/>
      <c r="Z147" s="595"/>
      <c r="AA147" s="595"/>
      <c r="AB147" s="595">
        <f>⑦計算!AQ30</f>
        <v>0</v>
      </c>
      <c r="AC147" s="595"/>
      <c r="AD147" s="595"/>
      <c r="AE147" s="595"/>
      <c r="AF147" s="595">
        <f>⑦計算!AR30</f>
        <v>0</v>
      </c>
      <c r="AG147" s="595"/>
      <c r="AH147" s="595"/>
      <c r="AI147" s="595"/>
      <c r="AJ147" s="595">
        <f>⑦計算!AS30</f>
        <v>0</v>
      </c>
      <c r="AK147" s="595"/>
      <c r="AL147" s="595"/>
      <c r="AM147" s="595"/>
      <c r="AN147" s="595">
        <f>⑦計算!AT30</f>
        <v>0</v>
      </c>
      <c r="AO147" s="595"/>
      <c r="AP147" s="595"/>
      <c r="AQ147" s="596"/>
    </row>
    <row r="148" spans="2:43" ht="15" customHeight="1" x14ac:dyDescent="0.15">
      <c r="B148" s="130" t="s">
        <v>325</v>
      </c>
      <c r="C148" s="599" t="s">
        <v>349</v>
      </c>
      <c r="D148" s="599"/>
      <c r="E148" s="599"/>
      <c r="F148" s="599"/>
      <c r="G148" s="599"/>
      <c r="H148" s="599"/>
      <c r="I148" s="599"/>
      <c r="J148" s="599"/>
      <c r="K148" s="600"/>
      <c r="L148" s="595">
        <f>⑦計算!AM31</f>
        <v>0</v>
      </c>
      <c r="M148" s="595"/>
      <c r="N148" s="595"/>
      <c r="O148" s="595"/>
      <c r="P148" s="595">
        <f>⑦計算!AN31</f>
        <v>0</v>
      </c>
      <c r="Q148" s="595"/>
      <c r="R148" s="595"/>
      <c r="S148" s="595"/>
      <c r="T148" s="595">
        <f>⑦計算!AO31</f>
        <v>0</v>
      </c>
      <c r="U148" s="595"/>
      <c r="V148" s="595"/>
      <c r="W148" s="595"/>
      <c r="X148" s="595">
        <f>⑦計算!AP31</f>
        <v>0</v>
      </c>
      <c r="Y148" s="595"/>
      <c r="Z148" s="595"/>
      <c r="AA148" s="595"/>
      <c r="AB148" s="595">
        <f>⑦計算!AQ31</f>
        <v>0</v>
      </c>
      <c r="AC148" s="595"/>
      <c r="AD148" s="595"/>
      <c r="AE148" s="595"/>
      <c r="AF148" s="595">
        <f>⑦計算!AR31</f>
        <v>0</v>
      </c>
      <c r="AG148" s="595"/>
      <c r="AH148" s="595"/>
      <c r="AI148" s="595"/>
      <c r="AJ148" s="595">
        <f>⑦計算!AS31</f>
        <v>0</v>
      </c>
      <c r="AK148" s="595"/>
      <c r="AL148" s="595"/>
      <c r="AM148" s="595"/>
      <c r="AN148" s="595">
        <f>⑦計算!AT31</f>
        <v>0</v>
      </c>
      <c r="AO148" s="595"/>
      <c r="AP148" s="595"/>
      <c r="AQ148" s="596"/>
    </row>
    <row r="149" spans="2:43" ht="15" customHeight="1" x14ac:dyDescent="0.15">
      <c r="B149" s="130" t="s">
        <v>326</v>
      </c>
      <c r="C149" s="599" t="s">
        <v>144</v>
      </c>
      <c r="D149" s="599"/>
      <c r="E149" s="599"/>
      <c r="F149" s="599"/>
      <c r="G149" s="599"/>
      <c r="H149" s="599"/>
      <c r="I149" s="599"/>
      <c r="J149" s="599"/>
      <c r="K149" s="600"/>
      <c r="L149" s="595">
        <f>⑦計算!AM32</f>
        <v>0</v>
      </c>
      <c r="M149" s="595"/>
      <c r="N149" s="595"/>
      <c r="O149" s="595"/>
      <c r="P149" s="595">
        <f>⑦計算!AN32</f>
        <v>0</v>
      </c>
      <c r="Q149" s="595"/>
      <c r="R149" s="595"/>
      <c r="S149" s="595"/>
      <c r="T149" s="595">
        <f>⑦計算!AO32</f>
        <v>0</v>
      </c>
      <c r="U149" s="595"/>
      <c r="V149" s="595"/>
      <c r="W149" s="595"/>
      <c r="X149" s="595">
        <f>⑦計算!AP32</f>
        <v>0</v>
      </c>
      <c r="Y149" s="595"/>
      <c r="Z149" s="595"/>
      <c r="AA149" s="595"/>
      <c r="AB149" s="595">
        <f>⑦計算!AQ32</f>
        <v>0</v>
      </c>
      <c r="AC149" s="595"/>
      <c r="AD149" s="595"/>
      <c r="AE149" s="595"/>
      <c r="AF149" s="595">
        <f>⑦計算!AR32</f>
        <v>0</v>
      </c>
      <c r="AG149" s="595"/>
      <c r="AH149" s="595"/>
      <c r="AI149" s="595"/>
      <c r="AJ149" s="595">
        <f>⑦計算!AS32</f>
        <v>0</v>
      </c>
      <c r="AK149" s="595"/>
      <c r="AL149" s="595"/>
      <c r="AM149" s="595"/>
      <c r="AN149" s="595">
        <f>⑦計算!AT32</f>
        <v>0</v>
      </c>
      <c r="AO149" s="595"/>
      <c r="AP149" s="595"/>
      <c r="AQ149" s="596"/>
    </row>
    <row r="150" spans="2:43" ht="15" customHeight="1" x14ac:dyDescent="0.15">
      <c r="B150" s="130" t="s">
        <v>327</v>
      </c>
      <c r="C150" s="599" t="s">
        <v>145</v>
      </c>
      <c r="D150" s="599"/>
      <c r="E150" s="599"/>
      <c r="F150" s="599"/>
      <c r="G150" s="599"/>
      <c r="H150" s="599"/>
      <c r="I150" s="599"/>
      <c r="J150" s="599"/>
      <c r="K150" s="600"/>
      <c r="L150" s="595">
        <f>⑦計算!AM33</f>
        <v>0</v>
      </c>
      <c r="M150" s="595"/>
      <c r="N150" s="595"/>
      <c r="O150" s="595"/>
      <c r="P150" s="595">
        <f>⑦計算!AN33</f>
        <v>0</v>
      </c>
      <c r="Q150" s="595"/>
      <c r="R150" s="595"/>
      <c r="S150" s="595"/>
      <c r="T150" s="595">
        <f>⑦計算!AO33</f>
        <v>0</v>
      </c>
      <c r="U150" s="595"/>
      <c r="V150" s="595"/>
      <c r="W150" s="595"/>
      <c r="X150" s="595">
        <f>⑦計算!AP33</f>
        <v>0</v>
      </c>
      <c r="Y150" s="595"/>
      <c r="Z150" s="595"/>
      <c r="AA150" s="595"/>
      <c r="AB150" s="595">
        <f>⑦計算!AQ33</f>
        <v>0</v>
      </c>
      <c r="AC150" s="595"/>
      <c r="AD150" s="595"/>
      <c r="AE150" s="595"/>
      <c r="AF150" s="595">
        <f>⑦計算!AR33</f>
        <v>0</v>
      </c>
      <c r="AG150" s="595"/>
      <c r="AH150" s="595"/>
      <c r="AI150" s="595"/>
      <c r="AJ150" s="595">
        <f>⑦計算!AS33</f>
        <v>0</v>
      </c>
      <c r="AK150" s="595"/>
      <c r="AL150" s="595"/>
      <c r="AM150" s="595"/>
      <c r="AN150" s="595">
        <f>⑦計算!AT33</f>
        <v>0</v>
      </c>
      <c r="AO150" s="595"/>
      <c r="AP150" s="595"/>
      <c r="AQ150" s="596"/>
    </row>
    <row r="151" spans="2:43" ht="15" customHeight="1" x14ac:dyDescent="0.15">
      <c r="B151" s="130" t="s">
        <v>328</v>
      </c>
      <c r="C151" s="599" t="s">
        <v>689</v>
      </c>
      <c r="D151" s="599"/>
      <c r="E151" s="599"/>
      <c r="F151" s="599"/>
      <c r="G151" s="599"/>
      <c r="H151" s="599"/>
      <c r="I151" s="599"/>
      <c r="J151" s="599"/>
      <c r="K151" s="600"/>
      <c r="L151" s="595">
        <f>⑦計算!AM34</f>
        <v>0</v>
      </c>
      <c r="M151" s="595"/>
      <c r="N151" s="595"/>
      <c r="O151" s="595"/>
      <c r="P151" s="595">
        <f>⑦計算!AN34</f>
        <v>0</v>
      </c>
      <c r="Q151" s="595"/>
      <c r="R151" s="595"/>
      <c r="S151" s="595"/>
      <c r="T151" s="595">
        <f>⑦計算!AO34</f>
        <v>0</v>
      </c>
      <c r="U151" s="595"/>
      <c r="V151" s="595"/>
      <c r="W151" s="595"/>
      <c r="X151" s="595">
        <f>⑦計算!AP34</f>
        <v>0</v>
      </c>
      <c r="Y151" s="595"/>
      <c r="Z151" s="595"/>
      <c r="AA151" s="595"/>
      <c r="AB151" s="595">
        <f>⑦計算!AQ34</f>
        <v>0</v>
      </c>
      <c r="AC151" s="595"/>
      <c r="AD151" s="595"/>
      <c r="AE151" s="595"/>
      <c r="AF151" s="595">
        <f>⑦計算!AR34</f>
        <v>0</v>
      </c>
      <c r="AG151" s="595"/>
      <c r="AH151" s="595"/>
      <c r="AI151" s="595"/>
      <c r="AJ151" s="595">
        <f>⑦計算!AS34</f>
        <v>0</v>
      </c>
      <c r="AK151" s="595"/>
      <c r="AL151" s="595"/>
      <c r="AM151" s="595"/>
      <c r="AN151" s="595">
        <f>⑦計算!AT34</f>
        <v>0</v>
      </c>
      <c r="AO151" s="595"/>
      <c r="AP151" s="595"/>
      <c r="AQ151" s="596"/>
    </row>
    <row r="152" spans="2:43" ht="15" customHeight="1" x14ac:dyDescent="0.15">
      <c r="B152" s="130" t="s">
        <v>329</v>
      </c>
      <c r="C152" s="599" t="s">
        <v>146</v>
      </c>
      <c r="D152" s="599"/>
      <c r="E152" s="599"/>
      <c r="F152" s="599"/>
      <c r="G152" s="599"/>
      <c r="H152" s="599"/>
      <c r="I152" s="599"/>
      <c r="J152" s="599"/>
      <c r="K152" s="600"/>
      <c r="L152" s="595">
        <f>⑦計算!AM35</f>
        <v>0</v>
      </c>
      <c r="M152" s="595"/>
      <c r="N152" s="595"/>
      <c r="O152" s="595"/>
      <c r="P152" s="595">
        <f>⑦計算!AN35</f>
        <v>0</v>
      </c>
      <c r="Q152" s="595"/>
      <c r="R152" s="595"/>
      <c r="S152" s="595"/>
      <c r="T152" s="595">
        <f>⑦計算!AO35</f>
        <v>0</v>
      </c>
      <c r="U152" s="595"/>
      <c r="V152" s="595"/>
      <c r="W152" s="595"/>
      <c r="X152" s="595">
        <f>⑦計算!AP35</f>
        <v>0</v>
      </c>
      <c r="Y152" s="595"/>
      <c r="Z152" s="595"/>
      <c r="AA152" s="595"/>
      <c r="AB152" s="595">
        <f>⑦計算!AQ35</f>
        <v>0</v>
      </c>
      <c r="AC152" s="595"/>
      <c r="AD152" s="595"/>
      <c r="AE152" s="595"/>
      <c r="AF152" s="595">
        <f>⑦計算!AR35</f>
        <v>0</v>
      </c>
      <c r="AG152" s="595"/>
      <c r="AH152" s="595"/>
      <c r="AI152" s="595"/>
      <c r="AJ152" s="595">
        <f>⑦計算!AS35</f>
        <v>0</v>
      </c>
      <c r="AK152" s="595"/>
      <c r="AL152" s="595"/>
      <c r="AM152" s="595"/>
      <c r="AN152" s="595">
        <f>⑦計算!AT35</f>
        <v>0</v>
      </c>
      <c r="AO152" s="595"/>
      <c r="AP152" s="595"/>
      <c r="AQ152" s="596"/>
    </row>
    <row r="153" spans="2:43" ht="15" customHeight="1" x14ac:dyDescent="0.15">
      <c r="B153" s="130" t="s">
        <v>330</v>
      </c>
      <c r="C153" s="599" t="s">
        <v>147</v>
      </c>
      <c r="D153" s="599"/>
      <c r="E153" s="599"/>
      <c r="F153" s="599"/>
      <c r="G153" s="599"/>
      <c r="H153" s="599"/>
      <c r="I153" s="599"/>
      <c r="J153" s="599"/>
      <c r="K153" s="600"/>
      <c r="L153" s="595">
        <f>⑦計算!AM36</f>
        <v>0</v>
      </c>
      <c r="M153" s="595"/>
      <c r="N153" s="595"/>
      <c r="O153" s="595"/>
      <c r="P153" s="595">
        <f>⑦計算!AN36</f>
        <v>0</v>
      </c>
      <c r="Q153" s="595"/>
      <c r="R153" s="595"/>
      <c r="S153" s="595"/>
      <c r="T153" s="595">
        <f>⑦計算!AO36</f>
        <v>0</v>
      </c>
      <c r="U153" s="595"/>
      <c r="V153" s="595"/>
      <c r="W153" s="595"/>
      <c r="X153" s="595">
        <f>⑦計算!AP36</f>
        <v>0</v>
      </c>
      <c r="Y153" s="595"/>
      <c r="Z153" s="595"/>
      <c r="AA153" s="595"/>
      <c r="AB153" s="595">
        <f>⑦計算!AQ36</f>
        <v>0</v>
      </c>
      <c r="AC153" s="595"/>
      <c r="AD153" s="595"/>
      <c r="AE153" s="595"/>
      <c r="AF153" s="595">
        <f>⑦計算!AR36</f>
        <v>0</v>
      </c>
      <c r="AG153" s="595"/>
      <c r="AH153" s="595"/>
      <c r="AI153" s="595"/>
      <c r="AJ153" s="595">
        <f>⑦計算!AS36</f>
        <v>0</v>
      </c>
      <c r="AK153" s="595"/>
      <c r="AL153" s="595"/>
      <c r="AM153" s="595"/>
      <c r="AN153" s="595">
        <f>⑦計算!AT36</f>
        <v>0</v>
      </c>
      <c r="AO153" s="595"/>
      <c r="AP153" s="595"/>
      <c r="AQ153" s="596"/>
    </row>
    <row r="154" spans="2:43" ht="15" customHeight="1" x14ac:dyDescent="0.15">
      <c r="B154" s="130" t="s">
        <v>331</v>
      </c>
      <c r="C154" s="599" t="s">
        <v>148</v>
      </c>
      <c r="D154" s="599"/>
      <c r="E154" s="599"/>
      <c r="F154" s="599"/>
      <c r="G154" s="599"/>
      <c r="H154" s="599"/>
      <c r="I154" s="599"/>
      <c r="J154" s="599"/>
      <c r="K154" s="600"/>
      <c r="L154" s="595">
        <f>⑦計算!AM37</f>
        <v>0</v>
      </c>
      <c r="M154" s="595"/>
      <c r="N154" s="595"/>
      <c r="O154" s="595"/>
      <c r="P154" s="595">
        <f>⑦計算!AN37</f>
        <v>0</v>
      </c>
      <c r="Q154" s="595"/>
      <c r="R154" s="595"/>
      <c r="S154" s="595"/>
      <c r="T154" s="595">
        <f>⑦計算!AO37</f>
        <v>0</v>
      </c>
      <c r="U154" s="595"/>
      <c r="V154" s="595"/>
      <c r="W154" s="595"/>
      <c r="X154" s="595">
        <f>⑦計算!AP37</f>
        <v>0</v>
      </c>
      <c r="Y154" s="595"/>
      <c r="Z154" s="595"/>
      <c r="AA154" s="595"/>
      <c r="AB154" s="595">
        <f>⑦計算!AQ37</f>
        <v>0</v>
      </c>
      <c r="AC154" s="595"/>
      <c r="AD154" s="595"/>
      <c r="AE154" s="595"/>
      <c r="AF154" s="595">
        <f>⑦計算!AR37</f>
        <v>0</v>
      </c>
      <c r="AG154" s="595"/>
      <c r="AH154" s="595"/>
      <c r="AI154" s="595"/>
      <c r="AJ154" s="595">
        <f>⑦計算!AS37</f>
        <v>0</v>
      </c>
      <c r="AK154" s="595"/>
      <c r="AL154" s="595"/>
      <c r="AM154" s="595"/>
      <c r="AN154" s="595">
        <f>⑦計算!AT37</f>
        <v>0</v>
      </c>
      <c r="AO154" s="595"/>
      <c r="AP154" s="595"/>
      <c r="AQ154" s="596"/>
    </row>
    <row r="155" spans="2:43" ht="15" customHeight="1" x14ac:dyDescent="0.15">
      <c r="B155" s="130" t="s">
        <v>332</v>
      </c>
      <c r="C155" s="599" t="s">
        <v>149</v>
      </c>
      <c r="D155" s="599"/>
      <c r="E155" s="599"/>
      <c r="F155" s="599"/>
      <c r="G155" s="599"/>
      <c r="H155" s="599"/>
      <c r="I155" s="599"/>
      <c r="J155" s="599"/>
      <c r="K155" s="600"/>
      <c r="L155" s="595">
        <f>⑦計算!AM38</f>
        <v>0</v>
      </c>
      <c r="M155" s="595"/>
      <c r="N155" s="595"/>
      <c r="O155" s="595"/>
      <c r="P155" s="595">
        <f>⑦計算!AN38</f>
        <v>0</v>
      </c>
      <c r="Q155" s="595"/>
      <c r="R155" s="595"/>
      <c r="S155" s="595"/>
      <c r="T155" s="595">
        <f>⑦計算!AO38</f>
        <v>0</v>
      </c>
      <c r="U155" s="595"/>
      <c r="V155" s="595"/>
      <c r="W155" s="595"/>
      <c r="X155" s="595">
        <f>⑦計算!AP38</f>
        <v>0</v>
      </c>
      <c r="Y155" s="595"/>
      <c r="Z155" s="595"/>
      <c r="AA155" s="595"/>
      <c r="AB155" s="595">
        <f>⑦計算!AQ38</f>
        <v>0</v>
      </c>
      <c r="AC155" s="595"/>
      <c r="AD155" s="595"/>
      <c r="AE155" s="595"/>
      <c r="AF155" s="595">
        <f>⑦計算!AR38</f>
        <v>0</v>
      </c>
      <c r="AG155" s="595"/>
      <c r="AH155" s="595"/>
      <c r="AI155" s="595"/>
      <c r="AJ155" s="595">
        <f>⑦計算!AS38</f>
        <v>0</v>
      </c>
      <c r="AK155" s="595"/>
      <c r="AL155" s="595"/>
      <c r="AM155" s="595"/>
      <c r="AN155" s="595">
        <f>⑦計算!AT38</f>
        <v>0</v>
      </c>
      <c r="AO155" s="595"/>
      <c r="AP155" s="595"/>
      <c r="AQ155" s="596"/>
    </row>
    <row r="156" spans="2:43" ht="15" customHeight="1" x14ac:dyDescent="0.15">
      <c r="B156" s="130" t="s">
        <v>333</v>
      </c>
      <c r="C156" s="599" t="s">
        <v>350</v>
      </c>
      <c r="D156" s="599"/>
      <c r="E156" s="599"/>
      <c r="F156" s="599"/>
      <c r="G156" s="599"/>
      <c r="H156" s="599"/>
      <c r="I156" s="599"/>
      <c r="J156" s="599"/>
      <c r="K156" s="600"/>
      <c r="L156" s="595">
        <f>⑦計算!AM39</f>
        <v>0</v>
      </c>
      <c r="M156" s="595"/>
      <c r="N156" s="595"/>
      <c r="O156" s="595"/>
      <c r="P156" s="595">
        <f>⑦計算!AN39</f>
        <v>0</v>
      </c>
      <c r="Q156" s="595"/>
      <c r="R156" s="595"/>
      <c r="S156" s="595"/>
      <c r="T156" s="595">
        <f>⑦計算!AO39</f>
        <v>0</v>
      </c>
      <c r="U156" s="595"/>
      <c r="V156" s="595"/>
      <c r="W156" s="595"/>
      <c r="X156" s="595">
        <f>⑦計算!AP39</f>
        <v>0</v>
      </c>
      <c r="Y156" s="595"/>
      <c r="Z156" s="595"/>
      <c r="AA156" s="595"/>
      <c r="AB156" s="595">
        <f>⑦計算!AQ39</f>
        <v>0</v>
      </c>
      <c r="AC156" s="595"/>
      <c r="AD156" s="595"/>
      <c r="AE156" s="595"/>
      <c r="AF156" s="595">
        <f>⑦計算!AR39</f>
        <v>0</v>
      </c>
      <c r="AG156" s="595"/>
      <c r="AH156" s="595"/>
      <c r="AI156" s="595"/>
      <c r="AJ156" s="595">
        <f>⑦計算!AS39</f>
        <v>0</v>
      </c>
      <c r="AK156" s="595"/>
      <c r="AL156" s="595"/>
      <c r="AM156" s="595"/>
      <c r="AN156" s="595">
        <f>⑦計算!AT39</f>
        <v>0</v>
      </c>
      <c r="AO156" s="595"/>
      <c r="AP156" s="595"/>
      <c r="AQ156" s="596"/>
    </row>
    <row r="157" spans="2:43" ht="15" customHeight="1" x14ac:dyDescent="0.15">
      <c r="B157" s="130" t="s">
        <v>334</v>
      </c>
      <c r="C157" s="599" t="s">
        <v>151</v>
      </c>
      <c r="D157" s="599"/>
      <c r="E157" s="599"/>
      <c r="F157" s="599"/>
      <c r="G157" s="599"/>
      <c r="H157" s="599"/>
      <c r="I157" s="599"/>
      <c r="J157" s="599"/>
      <c r="K157" s="600"/>
      <c r="L157" s="595">
        <f>⑦計算!AM40</f>
        <v>0</v>
      </c>
      <c r="M157" s="595"/>
      <c r="N157" s="595"/>
      <c r="O157" s="595"/>
      <c r="P157" s="595">
        <f>⑦計算!AN40</f>
        <v>0</v>
      </c>
      <c r="Q157" s="595"/>
      <c r="R157" s="595"/>
      <c r="S157" s="595"/>
      <c r="T157" s="595">
        <f>⑦計算!AO40</f>
        <v>0</v>
      </c>
      <c r="U157" s="595"/>
      <c r="V157" s="595"/>
      <c r="W157" s="595"/>
      <c r="X157" s="595">
        <f>⑦計算!AP40</f>
        <v>0</v>
      </c>
      <c r="Y157" s="595"/>
      <c r="Z157" s="595"/>
      <c r="AA157" s="595"/>
      <c r="AB157" s="595">
        <f>⑦計算!AQ40</f>
        <v>0</v>
      </c>
      <c r="AC157" s="595"/>
      <c r="AD157" s="595"/>
      <c r="AE157" s="595"/>
      <c r="AF157" s="595">
        <f>⑦計算!AR40</f>
        <v>0</v>
      </c>
      <c r="AG157" s="595"/>
      <c r="AH157" s="595"/>
      <c r="AI157" s="595"/>
      <c r="AJ157" s="595">
        <f>⑦計算!AS40</f>
        <v>0</v>
      </c>
      <c r="AK157" s="595"/>
      <c r="AL157" s="595"/>
      <c r="AM157" s="595"/>
      <c r="AN157" s="595">
        <f>⑦計算!AT40</f>
        <v>0</v>
      </c>
      <c r="AO157" s="595"/>
      <c r="AP157" s="595"/>
      <c r="AQ157" s="596"/>
    </row>
    <row r="158" spans="2:43" ht="15" customHeight="1" x14ac:dyDescent="0.15">
      <c r="B158" s="130" t="s">
        <v>335</v>
      </c>
      <c r="C158" s="599" t="s">
        <v>152</v>
      </c>
      <c r="D158" s="599"/>
      <c r="E158" s="599"/>
      <c r="F158" s="599"/>
      <c r="G158" s="599"/>
      <c r="H158" s="599"/>
      <c r="I158" s="599"/>
      <c r="J158" s="599"/>
      <c r="K158" s="600"/>
      <c r="L158" s="595">
        <f>⑦計算!AM41</f>
        <v>0</v>
      </c>
      <c r="M158" s="595"/>
      <c r="N158" s="595"/>
      <c r="O158" s="595"/>
      <c r="P158" s="595">
        <f>⑦計算!AN41</f>
        <v>0</v>
      </c>
      <c r="Q158" s="595"/>
      <c r="R158" s="595"/>
      <c r="S158" s="595"/>
      <c r="T158" s="595">
        <f>⑦計算!AO41</f>
        <v>0</v>
      </c>
      <c r="U158" s="595"/>
      <c r="V158" s="595"/>
      <c r="W158" s="595"/>
      <c r="X158" s="595">
        <f>⑦計算!AP41</f>
        <v>0</v>
      </c>
      <c r="Y158" s="595"/>
      <c r="Z158" s="595"/>
      <c r="AA158" s="595"/>
      <c r="AB158" s="595">
        <f>⑦計算!AQ41</f>
        <v>0</v>
      </c>
      <c r="AC158" s="595"/>
      <c r="AD158" s="595"/>
      <c r="AE158" s="595"/>
      <c r="AF158" s="595">
        <f>⑦計算!AR41</f>
        <v>0</v>
      </c>
      <c r="AG158" s="595"/>
      <c r="AH158" s="595"/>
      <c r="AI158" s="595"/>
      <c r="AJ158" s="595">
        <f>⑦計算!AS41</f>
        <v>0</v>
      </c>
      <c r="AK158" s="595"/>
      <c r="AL158" s="595"/>
      <c r="AM158" s="595"/>
      <c r="AN158" s="595">
        <f>⑦計算!AT41</f>
        <v>0</v>
      </c>
      <c r="AO158" s="595"/>
      <c r="AP158" s="595"/>
      <c r="AQ158" s="596"/>
    </row>
    <row r="159" spans="2:43" ht="15" customHeight="1" x14ac:dyDescent="0.15">
      <c r="B159" s="130" t="s">
        <v>336</v>
      </c>
      <c r="C159" s="599" t="s">
        <v>153</v>
      </c>
      <c r="D159" s="599"/>
      <c r="E159" s="599"/>
      <c r="F159" s="599"/>
      <c r="G159" s="599"/>
      <c r="H159" s="599"/>
      <c r="I159" s="599"/>
      <c r="J159" s="599"/>
      <c r="K159" s="600"/>
      <c r="L159" s="595">
        <f>⑦計算!AM42</f>
        <v>0</v>
      </c>
      <c r="M159" s="595"/>
      <c r="N159" s="595"/>
      <c r="O159" s="595"/>
      <c r="P159" s="595">
        <f>⑦計算!AN42</f>
        <v>0</v>
      </c>
      <c r="Q159" s="595"/>
      <c r="R159" s="595"/>
      <c r="S159" s="595"/>
      <c r="T159" s="595">
        <f>⑦計算!AO42</f>
        <v>0</v>
      </c>
      <c r="U159" s="595"/>
      <c r="V159" s="595"/>
      <c r="W159" s="595"/>
      <c r="X159" s="595">
        <f>⑦計算!AP42</f>
        <v>0</v>
      </c>
      <c r="Y159" s="595"/>
      <c r="Z159" s="595"/>
      <c r="AA159" s="595"/>
      <c r="AB159" s="595">
        <f>⑦計算!AQ42</f>
        <v>0</v>
      </c>
      <c r="AC159" s="595"/>
      <c r="AD159" s="595"/>
      <c r="AE159" s="595"/>
      <c r="AF159" s="595">
        <f>⑦計算!AR42</f>
        <v>0</v>
      </c>
      <c r="AG159" s="595"/>
      <c r="AH159" s="595"/>
      <c r="AI159" s="595"/>
      <c r="AJ159" s="595">
        <f>⑦計算!AS42</f>
        <v>0</v>
      </c>
      <c r="AK159" s="595"/>
      <c r="AL159" s="595"/>
      <c r="AM159" s="595"/>
      <c r="AN159" s="595">
        <f>⑦計算!AT42</f>
        <v>0</v>
      </c>
      <c r="AO159" s="595"/>
      <c r="AP159" s="595"/>
      <c r="AQ159" s="596"/>
    </row>
    <row r="160" spans="2:43" ht="15" customHeight="1" x14ac:dyDescent="0.15">
      <c r="B160" s="130" t="s">
        <v>337</v>
      </c>
      <c r="C160" s="599" t="s">
        <v>154</v>
      </c>
      <c r="D160" s="599"/>
      <c r="E160" s="599"/>
      <c r="F160" s="599"/>
      <c r="G160" s="599"/>
      <c r="H160" s="599"/>
      <c r="I160" s="599"/>
      <c r="J160" s="599"/>
      <c r="K160" s="600"/>
      <c r="L160" s="595">
        <f>⑦計算!AM43</f>
        <v>0</v>
      </c>
      <c r="M160" s="595"/>
      <c r="N160" s="595"/>
      <c r="O160" s="595"/>
      <c r="P160" s="595">
        <f>⑦計算!AN43</f>
        <v>0</v>
      </c>
      <c r="Q160" s="595"/>
      <c r="R160" s="595"/>
      <c r="S160" s="595"/>
      <c r="T160" s="595">
        <f>⑦計算!AO43</f>
        <v>0</v>
      </c>
      <c r="U160" s="595"/>
      <c r="V160" s="595"/>
      <c r="W160" s="595"/>
      <c r="X160" s="595">
        <f>⑦計算!AP43</f>
        <v>0</v>
      </c>
      <c r="Y160" s="595"/>
      <c r="Z160" s="595"/>
      <c r="AA160" s="595"/>
      <c r="AB160" s="595">
        <f>⑦計算!AQ43</f>
        <v>0</v>
      </c>
      <c r="AC160" s="595"/>
      <c r="AD160" s="595"/>
      <c r="AE160" s="595"/>
      <c r="AF160" s="595">
        <f>⑦計算!AR43</f>
        <v>0</v>
      </c>
      <c r="AG160" s="595"/>
      <c r="AH160" s="595"/>
      <c r="AI160" s="595"/>
      <c r="AJ160" s="595">
        <f>⑦計算!AS43</f>
        <v>0</v>
      </c>
      <c r="AK160" s="595"/>
      <c r="AL160" s="595"/>
      <c r="AM160" s="595"/>
      <c r="AN160" s="595">
        <f>⑦計算!AT43</f>
        <v>0</v>
      </c>
      <c r="AO160" s="595"/>
      <c r="AP160" s="595"/>
      <c r="AQ160" s="596"/>
    </row>
    <row r="161" spans="2:43" ht="15" customHeight="1" x14ac:dyDescent="0.15">
      <c r="B161" s="130" t="s">
        <v>338</v>
      </c>
      <c r="C161" s="599" t="s">
        <v>155</v>
      </c>
      <c r="D161" s="599"/>
      <c r="E161" s="599"/>
      <c r="F161" s="599"/>
      <c r="G161" s="599"/>
      <c r="H161" s="599"/>
      <c r="I161" s="599"/>
      <c r="J161" s="599"/>
      <c r="K161" s="600"/>
      <c r="L161" s="595">
        <f>⑦計算!AM44</f>
        <v>0</v>
      </c>
      <c r="M161" s="595"/>
      <c r="N161" s="595"/>
      <c r="O161" s="595"/>
      <c r="P161" s="595">
        <f>⑦計算!AN44</f>
        <v>0</v>
      </c>
      <c r="Q161" s="595"/>
      <c r="R161" s="595"/>
      <c r="S161" s="595"/>
      <c r="T161" s="595">
        <f>⑦計算!AO44</f>
        <v>0</v>
      </c>
      <c r="U161" s="595"/>
      <c r="V161" s="595"/>
      <c r="W161" s="595"/>
      <c r="X161" s="595">
        <f>⑦計算!AP44</f>
        <v>0</v>
      </c>
      <c r="Y161" s="595"/>
      <c r="Z161" s="595"/>
      <c r="AA161" s="595"/>
      <c r="AB161" s="595">
        <f>⑦計算!AQ44</f>
        <v>0</v>
      </c>
      <c r="AC161" s="595"/>
      <c r="AD161" s="595"/>
      <c r="AE161" s="595"/>
      <c r="AF161" s="595">
        <f>⑦計算!AR44</f>
        <v>0</v>
      </c>
      <c r="AG161" s="595"/>
      <c r="AH161" s="595"/>
      <c r="AI161" s="595"/>
      <c r="AJ161" s="595">
        <f>⑦計算!AS44</f>
        <v>0</v>
      </c>
      <c r="AK161" s="595"/>
      <c r="AL161" s="595"/>
      <c r="AM161" s="595"/>
      <c r="AN161" s="595">
        <f>⑦計算!AT44</f>
        <v>0</v>
      </c>
      <c r="AO161" s="595"/>
      <c r="AP161" s="595"/>
      <c r="AQ161" s="596"/>
    </row>
    <row r="162" spans="2:43" ht="15" customHeight="1" x14ac:dyDescent="0.15">
      <c r="B162" s="130" t="s">
        <v>339</v>
      </c>
      <c r="C162" s="599" t="s">
        <v>156</v>
      </c>
      <c r="D162" s="599"/>
      <c r="E162" s="599"/>
      <c r="F162" s="599"/>
      <c r="G162" s="599"/>
      <c r="H162" s="599"/>
      <c r="I162" s="599"/>
      <c r="J162" s="599"/>
      <c r="K162" s="600"/>
      <c r="L162" s="595">
        <f>⑦計算!AM45</f>
        <v>0</v>
      </c>
      <c r="M162" s="595"/>
      <c r="N162" s="595"/>
      <c r="O162" s="595"/>
      <c r="P162" s="595">
        <f>⑦計算!AN45</f>
        <v>0</v>
      </c>
      <c r="Q162" s="595"/>
      <c r="R162" s="595"/>
      <c r="S162" s="595"/>
      <c r="T162" s="595">
        <f>⑦計算!AO45</f>
        <v>0</v>
      </c>
      <c r="U162" s="595"/>
      <c r="V162" s="595"/>
      <c r="W162" s="595"/>
      <c r="X162" s="595">
        <f>⑦計算!AP45</f>
        <v>0</v>
      </c>
      <c r="Y162" s="595"/>
      <c r="Z162" s="595"/>
      <c r="AA162" s="595"/>
      <c r="AB162" s="595">
        <f>⑦計算!AQ45</f>
        <v>0</v>
      </c>
      <c r="AC162" s="595"/>
      <c r="AD162" s="595"/>
      <c r="AE162" s="595"/>
      <c r="AF162" s="595">
        <f>⑦計算!AR45</f>
        <v>0</v>
      </c>
      <c r="AG162" s="595"/>
      <c r="AH162" s="595"/>
      <c r="AI162" s="595"/>
      <c r="AJ162" s="595">
        <f>⑦計算!AS45</f>
        <v>0</v>
      </c>
      <c r="AK162" s="595"/>
      <c r="AL162" s="595"/>
      <c r="AM162" s="595"/>
      <c r="AN162" s="595">
        <f>⑦計算!AT45</f>
        <v>0</v>
      </c>
      <c r="AO162" s="595"/>
      <c r="AP162" s="595"/>
      <c r="AQ162" s="596"/>
    </row>
    <row r="163" spans="2:43" ht="15" customHeight="1" x14ac:dyDescent="0.15">
      <c r="B163" s="130" t="s">
        <v>707</v>
      </c>
      <c r="C163" s="599" t="s">
        <v>690</v>
      </c>
      <c r="D163" s="599"/>
      <c r="E163" s="599"/>
      <c r="F163" s="599"/>
      <c r="G163" s="599"/>
      <c r="H163" s="599"/>
      <c r="I163" s="599"/>
      <c r="J163" s="599"/>
      <c r="K163" s="600"/>
      <c r="L163" s="595">
        <f>⑦計算!AM46</f>
        <v>0</v>
      </c>
      <c r="M163" s="595"/>
      <c r="N163" s="595"/>
      <c r="O163" s="595"/>
      <c r="P163" s="595">
        <f>⑦計算!AN46</f>
        <v>0</v>
      </c>
      <c r="Q163" s="595"/>
      <c r="R163" s="595"/>
      <c r="S163" s="595"/>
      <c r="T163" s="595">
        <f>⑦計算!AO46</f>
        <v>0</v>
      </c>
      <c r="U163" s="595"/>
      <c r="V163" s="595"/>
      <c r="W163" s="595"/>
      <c r="X163" s="595">
        <f>⑦計算!AP46</f>
        <v>0</v>
      </c>
      <c r="Y163" s="595"/>
      <c r="Z163" s="595"/>
      <c r="AA163" s="595"/>
      <c r="AB163" s="595">
        <f>⑦計算!AQ46</f>
        <v>0</v>
      </c>
      <c r="AC163" s="595"/>
      <c r="AD163" s="595"/>
      <c r="AE163" s="595"/>
      <c r="AF163" s="595">
        <f>⑦計算!AR46</f>
        <v>0</v>
      </c>
      <c r="AG163" s="595"/>
      <c r="AH163" s="595"/>
      <c r="AI163" s="595"/>
      <c r="AJ163" s="595">
        <f>⑦計算!AS46</f>
        <v>0</v>
      </c>
      <c r="AK163" s="595"/>
      <c r="AL163" s="595"/>
      <c r="AM163" s="595"/>
      <c r="AN163" s="595">
        <f>⑦計算!AT46</f>
        <v>0</v>
      </c>
      <c r="AO163" s="595"/>
      <c r="AP163" s="595"/>
      <c r="AQ163" s="596"/>
    </row>
    <row r="164" spans="2:43" ht="15" customHeight="1" x14ac:dyDescent="0.15">
      <c r="B164" s="130" t="s">
        <v>708</v>
      </c>
      <c r="C164" s="599" t="s">
        <v>157</v>
      </c>
      <c r="D164" s="599"/>
      <c r="E164" s="599"/>
      <c r="F164" s="599"/>
      <c r="G164" s="599"/>
      <c r="H164" s="599"/>
      <c r="I164" s="599"/>
      <c r="J164" s="599"/>
      <c r="K164" s="600"/>
      <c r="L164" s="595">
        <f>⑦計算!AM47</f>
        <v>0</v>
      </c>
      <c r="M164" s="595"/>
      <c r="N164" s="595"/>
      <c r="O164" s="595"/>
      <c r="P164" s="595">
        <f>⑦計算!AN47</f>
        <v>0</v>
      </c>
      <c r="Q164" s="595"/>
      <c r="R164" s="595"/>
      <c r="S164" s="595"/>
      <c r="T164" s="595">
        <f>⑦計算!AO47</f>
        <v>0</v>
      </c>
      <c r="U164" s="595"/>
      <c r="V164" s="595"/>
      <c r="W164" s="595"/>
      <c r="X164" s="595">
        <f>⑦計算!AP47</f>
        <v>0</v>
      </c>
      <c r="Y164" s="595"/>
      <c r="Z164" s="595"/>
      <c r="AA164" s="595"/>
      <c r="AB164" s="595">
        <f>⑦計算!AQ47</f>
        <v>0</v>
      </c>
      <c r="AC164" s="595"/>
      <c r="AD164" s="595"/>
      <c r="AE164" s="595"/>
      <c r="AF164" s="595">
        <f>⑦計算!AR47</f>
        <v>0</v>
      </c>
      <c r="AG164" s="595"/>
      <c r="AH164" s="595"/>
      <c r="AI164" s="595"/>
      <c r="AJ164" s="595">
        <f>⑦計算!AS47</f>
        <v>0</v>
      </c>
      <c r="AK164" s="595"/>
      <c r="AL164" s="595"/>
      <c r="AM164" s="595"/>
      <c r="AN164" s="595">
        <f>⑦計算!AT47</f>
        <v>0</v>
      </c>
      <c r="AO164" s="595"/>
      <c r="AP164" s="595"/>
      <c r="AQ164" s="596"/>
    </row>
    <row r="165" spans="2:43" ht="15" customHeight="1" x14ac:dyDescent="0.15">
      <c r="B165" s="130" t="s">
        <v>340</v>
      </c>
      <c r="C165" s="599" t="s">
        <v>158</v>
      </c>
      <c r="D165" s="599"/>
      <c r="E165" s="599"/>
      <c r="F165" s="599"/>
      <c r="G165" s="599"/>
      <c r="H165" s="599"/>
      <c r="I165" s="599"/>
      <c r="J165" s="599"/>
      <c r="K165" s="600"/>
      <c r="L165" s="595">
        <f>⑦計算!AM48</f>
        <v>0</v>
      </c>
      <c r="M165" s="595"/>
      <c r="N165" s="595"/>
      <c r="O165" s="595"/>
      <c r="P165" s="595">
        <f>⑦計算!AN48</f>
        <v>0</v>
      </c>
      <c r="Q165" s="595"/>
      <c r="R165" s="595"/>
      <c r="S165" s="595"/>
      <c r="T165" s="595">
        <f>⑦計算!AO48</f>
        <v>0</v>
      </c>
      <c r="U165" s="595"/>
      <c r="V165" s="595"/>
      <c r="W165" s="595"/>
      <c r="X165" s="595">
        <f>⑦計算!AP48</f>
        <v>0</v>
      </c>
      <c r="Y165" s="595"/>
      <c r="Z165" s="595"/>
      <c r="AA165" s="595"/>
      <c r="AB165" s="595">
        <f>⑦計算!AQ48</f>
        <v>0</v>
      </c>
      <c r="AC165" s="595"/>
      <c r="AD165" s="595"/>
      <c r="AE165" s="595"/>
      <c r="AF165" s="595">
        <f>⑦計算!AR48</f>
        <v>0</v>
      </c>
      <c r="AG165" s="595"/>
      <c r="AH165" s="595"/>
      <c r="AI165" s="595"/>
      <c r="AJ165" s="595">
        <f>⑦計算!AS48</f>
        <v>0</v>
      </c>
      <c r="AK165" s="595"/>
      <c r="AL165" s="595"/>
      <c r="AM165" s="595"/>
      <c r="AN165" s="595">
        <f>⑦計算!AT48</f>
        <v>0</v>
      </c>
      <c r="AO165" s="595"/>
      <c r="AP165" s="595"/>
      <c r="AQ165" s="596"/>
    </row>
    <row r="166" spans="2:43" ht="15" customHeight="1" x14ac:dyDescent="0.15">
      <c r="B166" s="130" t="s">
        <v>341</v>
      </c>
      <c r="C166" s="599" t="s">
        <v>159</v>
      </c>
      <c r="D166" s="599"/>
      <c r="E166" s="599"/>
      <c r="F166" s="599"/>
      <c r="G166" s="599"/>
      <c r="H166" s="599"/>
      <c r="I166" s="599"/>
      <c r="J166" s="599"/>
      <c r="K166" s="600"/>
      <c r="L166" s="595">
        <f>⑦計算!AM49</f>
        <v>0</v>
      </c>
      <c r="M166" s="595"/>
      <c r="N166" s="595"/>
      <c r="O166" s="595"/>
      <c r="P166" s="595">
        <f>⑦計算!AN49</f>
        <v>0</v>
      </c>
      <c r="Q166" s="595"/>
      <c r="R166" s="595"/>
      <c r="S166" s="595"/>
      <c r="T166" s="595">
        <f>⑦計算!AO49</f>
        <v>0</v>
      </c>
      <c r="U166" s="595"/>
      <c r="V166" s="595"/>
      <c r="W166" s="595"/>
      <c r="X166" s="595">
        <f>⑦計算!AP49</f>
        <v>0</v>
      </c>
      <c r="Y166" s="595"/>
      <c r="Z166" s="595"/>
      <c r="AA166" s="595"/>
      <c r="AB166" s="595">
        <f>⑦計算!AQ49</f>
        <v>0</v>
      </c>
      <c r="AC166" s="595"/>
      <c r="AD166" s="595"/>
      <c r="AE166" s="595"/>
      <c r="AF166" s="595">
        <f>⑦計算!AR49</f>
        <v>0</v>
      </c>
      <c r="AG166" s="595"/>
      <c r="AH166" s="595"/>
      <c r="AI166" s="595"/>
      <c r="AJ166" s="595">
        <f>⑦計算!AS49</f>
        <v>0</v>
      </c>
      <c r="AK166" s="595"/>
      <c r="AL166" s="595"/>
      <c r="AM166" s="595"/>
      <c r="AN166" s="595">
        <f>⑦計算!AT49</f>
        <v>0</v>
      </c>
      <c r="AO166" s="595"/>
      <c r="AP166" s="595"/>
      <c r="AQ166" s="596"/>
    </row>
    <row r="167" spans="2:43" ht="15" customHeight="1" x14ac:dyDescent="0.15">
      <c r="B167" s="130" t="s">
        <v>342</v>
      </c>
      <c r="C167" s="599" t="s">
        <v>352</v>
      </c>
      <c r="D167" s="599"/>
      <c r="E167" s="599"/>
      <c r="F167" s="599"/>
      <c r="G167" s="599"/>
      <c r="H167" s="599"/>
      <c r="I167" s="599"/>
      <c r="J167" s="599"/>
      <c r="K167" s="600"/>
      <c r="L167" s="595">
        <f>⑦計算!AM50</f>
        <v>0</v>
      </c>
      <c r="M167" s="595"/>
      <c r="N167" s="595"/>
      <c r="O167" s="595"/>
      <c r="P167" s="595">
        <f>⑦計算!AN50</f>
        <v>0</v>
      </c>
      <c r="Q167" s="595"/>
      <c r="R167" s="595"/>
      <c r="S167" s="595"/>
      <c r="T167" s="595">
        <f>⑦計算!AO50</f>
        <v>0</v>
      </c>
      <c r="U167" s="595"/>
      <c r="V167" s="595"/>
      <c r="W167" s="595"/>
      <c r="X167" s="595">
        <f>⑦計算!AP50</f>
        <v>0</v>
      </c>
      <c r="Y167" s="595"/>
      <c r="Z167" s="595"/>
      <c r="AA167" s="595"/>
      <c r="AB167" s="595">
        <f>⑦計算!AQ50</f>
        <v>0</v>
      </c>
      <c r="AC167" s="595"/>
      <c r="AD167" s="595"/>
      <c r="AE167" s="595"/>
      <c r="AF167" s="595">
        <f>⑦計算!AR50</f>
        <v>0</v>
      </c>
      <c r="AG167" s="595"/>
      <c r="AH167" s="595"/>
      <c r="AI167" s="595"/>
      <c r="AJ167" s="595">
        <f>⑦計算!AS50</f>
        <v>0</v>
      </c>
      <c r="AK167" s="595"/>
      <c r="AL167" s="595"/>
      <c r="AM167" s="595"/>
      <c r="AN167" s="595">
        <f>⑦計算!AT50</f>
        <v>0</v>
      </c>
      <c r="AO167" s="595"/>
      <c r="AP167" s="595"/>
      <c r="AQ167" s="596"/>
    </row>
    <row r="168" spans="2:43" ht="15" customHeight="1" x14ac:dyDescent="0.15">
      <c r="B168" s="130" t="s">
        <v>343</v>
      </c>
      <c r="C168" s="599" t="s">
        <v>160</v>
      </c>
      <c r="D168" s="599"/>
      <c r="E168" s="599"/>
      <c r="F168" s="599"/>
      <c r="G168" s="599"/>
      <c r="H168" s="599"/>
      <c r="I168" s="599"/>
      <c r="J168" s="599"/>
      <c r="K168" s="600"/>
      <c r="L168" s="595">
        <f>⑦計算!AM51</f>
        <v>0</v>
      </c>
      <c r="M168" s="595"/>
      <c r="N168" s="595"/>
      <c r="O168" s="595"/>
      <c r="P168" s="595">
        <f>⑦計算!AN51</f>
        <v>0</v>
      </c>
      <c r="Q168" s="595"/>
      <c r="R168" s="595"/>
      <c r="S168" s="595"/>
      <c r="T168" s="595">
        <f>⑦計算!AO51</f>
        <v>0</v>
      </c>
      <c r="U168" s="595"/>
      <c r="V168" s="595"/>
      <c r="W168" s="595"/>
      <c r="X168" s="595">
        <f>⑦計算!AP51</f>
        <v>0</v>
      </c>
      <c r="Y168" s="595"/>
      <c r="Z168" s="595"/>
      <c r="AA168" s="595"/>
      <c r="AB168" s="595">
        <f>⑦計算!AQ51</f>
        <v>0</v>
      </c>
      <c r="AC168" s="595"/>
      <c r="AD168" s="595"/>
      <c r="AE168" s="595"/>
      <c r="AF168" s="595">
        <f>⑦計算!AR51</f>
        <v>0</v>
      </c>
      <c r="AG168" s="595"/>
      <c r="AH168" s="595"/>
      <c r="AI168" s="595"/>
      <c r="AJ168" s="595">
        <f>⑦計算!AS51</f>
        <v>0</v>
      </c>
      <c r="AK168" s="595"/>
      <c r="AL168" s="595"/>
      <c r="AM168" s="595"/>
      <c r="AN168" s="595">
        <f>⑦計算!AT51</f>
        <v>0</v>
      </c>
      <c r="AO168" s="595"/>
      <c r="AP168" s="595"/>
      <c r="AQ168" s="596"/>
    </row>
    <row r="169" spans="2:43" ht="15" customHeight="1" x14ac:dyDescent="0.15">
      <c r="B169" s="130" t="s">
        <v>344</v>
      </c>
      <c r="C169" s="599" t="s">
        <v>6</v>
      </c>
      <c r="D169" s="599"/>
      <c r="E169" s="599"/>
      <c r="F169" s="599"/>
      <c r="G169" s="599"/>
      <c r="H169" s="599"/>
      <c r="I169" s="599"/>
      <c r="J169" s="599"/>
      <c r="K169" s="600"/>
      <c r="L169" s="595">
        <f>⑦計算!AM52</f>
        <v>0</v>
      </c>
      <c r="M169" s="595"/>
      <c r="N169" s="595"/>
      <c r="O169" s="595"/>
      <c r="P169" s="595">
        <f>⑦計算!AN52</f>
        <v>0</v>
      </c>
      <c r="Q169" s="595"/>
      <c r="R169" s="595"/>
      <c r="S169" s="595"/>
      <c r="T169" s="595">
        <f>⑦計算!AO52</f>
        <v>0</v>
      </c>
      <c r="U169" s="595"/>
      <c r="V169" s="595"/>
      <c r="W169" s="595"/>
      <c r="X169" s="595">
        <f>⑦計算!AP52</f>
        <v>0</v>
      </c>
      <c r="Y169" s="595"/>
      <c r="Z169" s="595"/>
      <c r="AA169" s="595"/>
      <c r="AB169" s="595">
        <f>⑦計算!AQ52</f>
        <v>0</v>
      </c>
      <c r="AC169" s="595"/>
      <c r="AD169" s="595"/>
      <c r="AE169" s="595"/>
      <c r="AF169" s="595">
        <f>⑦計算!AR52</f>
        <v>0</v>
      </c>
      <c r="AG169" s="595"/>
      <c r="AH169" s="595"/>
      <c r="AI169" s="595"/>
      <c r="AJ169" s="595">
        <f>⑦計算!AS52</f>
        <v>0</v>
      </c>
      <c r="AK169" s="595"/>
      <c r="AL169" s="595"/>
      <c r="AM169" s="595"/>
      <c r="AN169" s="595">
        <f>⑦計算!AT52</f>
        <v>0</v>
      </c>
      <c r="AO169" s="595"/>
      <c r="AP169" s="595"/>
      <c r="AQ169" s="596"/>
    </row>
    <row r="170" spans="2:43" ht="15" customHeight="1" x14ac:dyDescent="0.15">
      <c r="B170" s="130" t="s">
        <v>709</v>
      </c>
      <c r="C170" s="599" t="s">
        <v>7</v>
      </c>
      <c r="D170" s="599"/>
      <c r="E170" s="599"/>
      <c r="F170" s="599"/>
      <c r="G170" s="599"/>
      <c r="H170" s="599"/>
      <c r="I170" s="599"/>
      <c r="J170" s="599"/>
      <c r="K170" s="600"/>
      <c r="L170" s="595">
        <f>⑦計算!AM53</f>
        <v>0</v>
      </c>
      <c r="M170" s="595"/>
      <c r="N170" s="595"/>
      <c r="O170" s="595"/>
      <c r="P170" s="595">
        <f>⑦計算!AN53</f>
        <v>0</v>
      </c>
      <c r="Q170" s="595"/>
      <c r="R170" s="595"/>
      <c r="S170" s="595"/>
      <c r="T170" s="595">
        <f>⑦計算!AO53</f>
        <v>0</v>
      </c>
      <c r="U170" s="595"/>
      <c r="V170" s="595"/>
      <c r="W170" s="595"/>
      <c r="X170" s="595">
        <f>⑦計算!AP53</f>
        <v>0</v>
      </c>
      <c r="Y170" s="595"/>
      <c r="Z170" s="595"/>
      <c r="AA170" s="595"/>
      <c r="AB170" s="595">
        <f>⑦計算!AQ53</f>
        <v>0</v>
      </c>
      <c r="AC170" s="595"/>
      <c r="AD170" s="595"/>
      <c r="AE170" s="595"/>
      <c r="AF170" s="595">
        <f>⑦計算!AR53</f>
        <v>0</v>
      </c>
      <c r="AG170" s="595"/>
      <c r="AH170" s="595"/>
      <c r="AI170" s="595"/>
      <c r="AJ170" s="595">
        <f>⑦計算!AS53</f>
        <v>0</v>
      </c>
      <c r="AK170" s="595"/>
      <c r="AL170" s="595"/>
      <c r="AM170" s="595"/>
      <c r="AN170" s="595">
        <f>⑦計算!AT53</f>
        <v>0</v>
      </c>
      <c r="AO170" s="595"/>
      <c r="AP170" s="595"/>
      <c r="AQ170" s="596"/>
    </row>
    <row r="171" spans="2:43" ht="15" customHeight="1" x14ac:dyDescent="0.15">
      <c r="B171" s="130" t="s">
        <v>710</v>
      </c>
      <c r="C171" s="599" t="s">
        <v>8</v>
      </c>
      <c r="D171" s="599"/>
      <c r="E171" s="599"/>
      <c r="F171" s="599"/>
      <c r="G171" s="599"/>
      <c r="H171" s="599"/>
      <c r="I171" s="599"/>
      <c r="J171" s="599"/>
      <c r="K171" s="600"/>
      <c r="L171" s="595">
        <f>⑦計算!AM54</f>
        <v>0</v>
      </c>
      <c r="M171" s="595"/>
      <c r="N171" s="595"/>
      <c r="O171" s="595"/>
      <c r="P171" s="595">
        <f>⑦計算!AN54</f>
        <v>0</v>
      </c>
      <c r="Q171" s="595"/>
      <c r="R171" s="595"/>
      <c r="S171" s="595"/>
      <c r="T171" s="595">
        <f>⑦計算!AO54</f>
        <v>0</v>
      </c>
      <c r="U171" s="595"/>
      <c r="V171" s="595"/>
      <c r="W171" s="595"/>
      <c r="X171" s="595">
        <f>⑦計算!AP54</f>
        <v>0</v>
      </c>
      <c r="Y171" s="595"/>
      <c r="Z171" s="595"/>
      <c r="AA171" s="595"/>
      <c r="AB171" s="595">
        <f>⑦計算!AQ54</f>
        <v>0</v>
      </c>
      <c r="AC171" s="595"/>
      <c r="AD171" s="595"/>
      <c r="AE171" s="595"/>
      <c r="AF171" s="595">
        <f>⑦計算!AR54</f>
        <v>0</v>
      </c>
      <c r="AG171" s="595"/>
      <c r="AH171" s="595"/>
      <c r="AI171" s="595"/>
      <c r="AJ171" s="595">
        <f>⑦計算!AS54</f>
        <v>0</v>
      </c>
      <c r="AK171" s="595"/>
      <c r="AL171" s="595"/>
      <c r="AM171" s="595"/>
      <c r="AN171" s="595">
        <f>⑦計算!AT54</f>
        <v>0</v>
      </c>
      <c r="AO171" s="595"/>
      <c r="AP171" s="595"/>
      <c r="AQ171" s="596"/>
    </row>
    <row r="172" spans="2:43" ht="15" customHeight="1" x14ac:dyDescent="0.15">
      <c r="B172" s="130" t="s">
        <v>711</v>
      </c>
      <c r="C172" s="599" t="s">
        <v>353</v>
      </c>
      <c r="D172" s="599"/>
      <c r="E172" s="599"/>
      <c r="F172" s="599"/>
      <c r="G172" s="599"/>
      <c r="H172" s="599"/>
      <c r="I172" s="599"/>
      <c r="J172" s="599"/>
      <c r="K172" s="600"/>
      <c r="L172" s="595">
        <f>⑦計算!AM55</f>
        <v>0</v>
      </c>
      <c r="M172" s="595"/>
      <c r="N172" s="595"/>
      <c r="O172" s="595"/>
      <c r="P172" s="595">
        <f>⑦計算!AN55</f>
        <v>0</v>
      </c>
      <c r="Q172" s="595"/>
      <c r="R172" s="595"/>
      <c r="S172" s="595"/>
      <c r="T172" s="595">
        <f>⑦計算!AO55</f>
        <v>0</v>
      </c>
      <c r="U172" s="595"/>
      <c r="V172" s="595"/>
      <c r="W172" s="595"/>
      <c r="X172" s="595">
        <f>⑦計算!AP55</f>
        <v>0</v>
      </c>
      <c r="Y172" s="595"/>
      <c r="Z172" s="595"/>
      <c r="AA172" s="595"/>
      <c r="AB172" s="595">
        <f>⑦計算!AQ55</f>
        <v>0</v>
      </c>
      <c r="AC172" s="595"/>
      <c r="AD172" s="595"/>
      <c r="AE172" s="595"/>
      <c r="AF172" s="595">
        <f>⑦計算!AR55</f>
        <v>0</v>
      </c>
      <c r="AG172" s="595"/>
      <c r="AH172" s="595"/>
      <c r="AI172" s="595"/>
      <c r="AJ172" s="595">
        <f>⑦計算!AS55</f>
        <v>0</v>
      </c>
      <c r="AK172" s="595"/>
      <c r="AL172" s="595"/>
      <c r="AM172" s="595"/>
      <c r="AN172" s="595">
        <f>⑦計算!AT55</f>
        <v>0</v>
      </c>
      <c r="AO172" s="595"/>
      <c r="AP172" s="595"/>
      <c r="AQ172" s="596"/>
    </row>
    <row r="173" spans="2:43" ht="15" customHeight="1" x14ac:dyDescent="0.15">
      <c r="B173" s="130" t="s">
        <v>712</v>
      </c>
      <c r="C173" s="599" t="s">
        <v>212</v>
      </c>
      <c r="D173" s="599"/>
      <c r="E173" s="599"/>
      <c r="F173" s="599"/>
      <c r="G173" s="599"/>
      <c r="H173" s="599"/>
      <c r="I173" s="599"/>
      <c r="J173" s="599"/>
      <c r="K173" s="600"/>
      <c r="L173" s="595">
        <f>⑦計算!AM56</f>
        <v>0</v>
      </c>
      <c r="M173" s="595"/>
      <c r="N173" s="595"/>
      <c r="O173" s="595"/>
      <c r="P173" s="595">
        <f>⑦計算!AN56</f>
        <v>0</v>
      </c>
      <c r="Q173" s="595"/>
      <c r="R173" s="595"/>
      <c r="S173" s="595"/>
      <c r="T173" s="595">
        <f>⑦計算!AO56</f>
        <v>0</v>
      </c>
      <c r="U173" s="595"/>
      <c r="V173" s="595"/>
      <c r="W173" s="595"/>
      <c r="X173" s="595">
        <f>⑦計算!AP56</f>
        <v>0</v>
      </c>
      <c r="Y173" s="595"/>
      <c r="Z173" s="595"/>
      <c r="AA173" s="595"/>
      <c r="AB173" s="595">
        <f>⑦計算!AQ56</f>
        <v>0</v>
      </c>
      <c r="AC173" s="595"/>
      <c r="AD173" s="595"/>
      <c r="AE173" s="595"/>
      <c r="AF173" s="595">
        <f>⑦計算!AR56</f>
        <v>0</v>
      </c>
      <c r="AG173" s="595"/>
      <c r="AH173" s="595"/>
      <c r="AI173" s="595"/>
      <c r="AJ173" s="595">
        <f>⑦計算!AS56</f>
        <v>0</v>
      </c>
      <c r="AK173" s="595"/>
      <c r="AL173" s="595"/>
      <c r="AM173" s="595"/>
      <c r="AN173" s="595">
        <f>⑦計算!AT56</f>
        <v>0</v>
      </c>
      <c r="AO173" s="595"/>
      <c r="AP173" s="595"/>
      <c r="AQ173" s="596"/>
    </row>
    <row r="174" spans="2:43" ht="15" customHeight="1" x14ac:dyDescent="0.15">
      <c r="B174" s="130" t="s">
        <v>713</v>
      </c>
      <c r="C174" s="599" t="s">
        <v>255</v>
      </c>
      <c r="D174" s="599"/>
      <c r="E174" s="599"/>
      <c r="F174" s="599"/>
      <c r="G174" s="599"/>
      <c r="H174" s="599"/>
      <c r="I174" s="599"/>
      <c r="J174" s="599"/>
      <c r="K174" s="600"/>
      <c r="L174" s="595">
        <f>⑦計算!AM57</f>
        <v>0</v>
      </c>
      <c r="M174" s="595"/>
      <c r="N174" s="595"/>
      <c r="O174" s="595"/>
      <c r="P174" s="595">
        <f>⑦計算!AN57</f>
        <v>0</v>
      </c>
      <c r="Q174" s="595"/>
      <c r="R174" s="595"/>
      <c r="S174" s="595"/>
      <c r="T174" s="595">
        <f>⑦計算!AO57</f>
        <v>0</v>
      </c>
      <c r="U174" s="595"/>
      <c r="V174" s="595"/>
      <c r="W174" s="595"/>
      <c r="X174" s="595">
        <f>⑦計算!AP57</f>
        <v>0</v>
      </c>
      <c r="Y174" s="595"/>
      <c r="Z174" s="595"/>
      <c r="AA174" s="595"/>
      <c r="AB174" s="595">
        <f>⑦計算!AQ57</f>
        <v>0</v>
      </c>
      <c r="AC174" s="595"/>
      <c r="AD174" s="595"/>
      <c r="AE174" s="595"/>
      <c r="AF174" s="595">
        <f>⑦計算!AR57</f>
        <v>0</v>
      </c>
      <c r="AG174" s="595"/>
      <c r="AH174" s="595"/>
      <c r="AI174" s="595"/>
      <c r="AJ174" s="595">
        <f>⑦計算!AS57</f>
        <v>0</v>
      </c>
      <c r="AK174" s="595"/>
      <c r="AL174" s="595"/>
      <c r="AM174" s="595"/>
      <c r="AN174" s="595">
        <f>⑦計算!AT57</f>
        <v>0</v>
      </c>
      <c r="AO174" s="595"/>
      <c r="AP174" s="595"/>
      <c r="AQ174" s="596"/>
    </row>
    <row r="175" spans="2:43" ht="15" customHeight="1" x14ac:dyDescent="0.15">
      <c r="B175" s="130" t="s">
        <v>714</v>
      </c>
      <c r="C175" s="599" t="s">
        <v>161</v>
      </c>
      <c r="D175" s="599"/>
      <c r="E175" s="599"/>
      <c r="F175" s="599"/>
      <c r="G175" s="599"/>
      <c r="H175" s="599"/>
      <c r="I175" s="599"/>
      <c r="J175" s="599"/>
      <c r="K175" s="600"/>
      <c r="L175" s="595">
        <f>⑦計算!AM58</f>
        <v>0</v>
      </c>
      <c r="M175" s="595"/>
      <c r="N175" s="595"/>
      <c r="O175" s="595"/>
      <c r="P175" s="595">
        <f>⑦計算!AN58</f>
        <v>0</v>
      </c>
      <c r="Q175" s="595"/>
      <c r="R175" s="595"/>
      <c r="S175" s="595"/>
      <c r="T175" s="595">
        <f>⑦計算!AO58</f>
        <v>0</v>
      </c>
      <c r="U175" s="595"/>
      <c r="V175" s="595"/>
      <c r="W175" s="595"/>
      <c r="X175" s="595">
        <f>⑦計算!AP58</f>
        <v>0</v>
      </c>
      <c r="Y175" s="595"/>
      <c r="Z175" s="595"/>
      <c r="AA175" s="595"/>
      <c r="AB175" s="595">
        <f>⑦計算!AQ58</f>
        <v>0</v>
      </c>
      <c r="AC175" s="595"/>
      <c r="AD175" s="595"/>
      <c r="AE175" s="595"/>
      <c r="AF175" s="595">
        <f>⑦計算!AR58</f>
        <v>0</v>
      </c>
      <c r="AG175" s="595"/>
      <c r="AH175" s="595"/>
      <c r="AI175" s="595"/>
      <c r="AJ175" s="595">
        <f>⑦計算!AS58</f>
        <v>0</v>
      </c>
      <c r="AK175" s="595"/>
      <c r="AL175" s="595"/>
      <c r="AM175" s="595"/>
      <c r="AN175" s="595">
        <f>⑦計算!AT58</f>
        <v>0</v>
      </c>
      <c r="AO175" s="595"/>
      <c r="AP175" s="595"/>
      <c r="AQ175" s="596"/>
    </row>
    <row r="176" spans="2:43" ht="15" customHeight="1" x14ac:dyDescent="0.15">
      <c r="B176" s="130" t="s">
        <v>715</v>
      </c>
      <c r="C176" s="599" t="s">
        <v>256</v>
      </c>
      <c r="D176" s="599"/>
      <c r="E176" s="599"/>
      <c r="F176" s="599"/>
      <c r="G176" s="599"/>
      <c r="H176" s="599"/>
      <c r="I176" s="599"/>
      <c r="J176" s="599"/>
      <c r="K176" s="600"/>
      <c r="L176" s="595">
        <f>⑦計算!AM59</f>
        <v>0</v>
      </c>
      <c r="M176" s="595"/>
      <c r="N176" s="595"/>
      <c r="O176" s="595"/>
      <c r="P176" s="595">
        <f>⑦計算!AN59</f>
        <v>0</v>
      </c>
      <c r="Q176" s="595"/>
      <c r="R176" s="595"/>
      <c r="S176" s="595"/>
      <c r="T176" s="595">
        <f>⑦計算!AO59</f>
        <v>0</v>
      </c>
      <c r="U176" s="595"/>
      <c r="V176" s="595"/>
      <c r="W176" s="595"/>
      <c r="X176" s="595">
        <f>⑦計算!AP59</f>
        <v>0</v>
      </c>
      <c r="Y176" s="595"/>
      <c r="Z176" s="595"/>
      <c r="AA176" s="595"/>
      <c r="AB176" s="595">
        <f>⑦計算!AQ59</f>
        <v>0</v>
      </c>
      <c r="AC176" s="595"/>
      <c r="AD176" s="595"/>
      <c r="AE176" s="595"/>
      <c r="AF176" s="595">
        <f>⑦計算!AR59</f>
        <v>0</v>
      </c>
      <c r="AG176" s="595"/>
      <c r="AH176" s="595"/>
      <c r="AI176" s="595"/>
      <c r="AJ176" s="595">
        <f>⑦計算!AS59</f>
        <v>0</v>
      </c>
      <c r="AK176" s="595"/>
      <c r="AL176" s="595"/>
      <c r="AM176" s="595"/>
      <c r="AN176" s="595">
        <f>⑦計算!AT59</f>
        <v>0</v>
      </c>
      <c r="AO176" s="595"/>
      <c r="AP176" s="595"/>
      <c r="AQ176" s="596"/>
    </row>
    <row r="177" spans="2:43" ht="15" customHeight="1" x14ac:dyDescent="0.15">
      <c r="B177" s="130" t="s">
        <v>716</v>
      </c>
      <c r="C177" s="599" t="s">
        <v>354</v>
      </c>
      <c r="D177" s="599"/>
      <c r="E177" s="599"/>
      <c r="F177" s="599"/>
      <c r="G177" s="599"/>
      <c r="H177" s="599"/>
      <c r="I177" s="599"/>
      <c r="J177" s="599"/>
      <c r="K177" s="600"/>
      <c r="L177" s="595">
        <f>⑦計算!AM60</f>
        <v>0</v>
      </c>
      <c r="M177" s="595"/>
      <c r="N177" s="595"/>
      <c r="O177" s="595"/>
      <c r="P177" s="595">
        <f>⑦計算!AN60</f>
        <v>0</v>
      </c>
      <c r="Q177" s="595"/>
      <c r="R177" s="595"/>
      <c r="S177" s="595"/>
      <c r="T177" s="595">
        <f>⑦計算!AO60</f>
        <v>0</v>
      </c>
      <c r="U177" s="595"/>
      <c r="V177" s="595"/>
      <c r="W177" s="595"/>
      <c r="X177" s="595">
        <f>⑦計算!AP60</f>
        <v>0</v>
      </c>
      <c r="Y177" s="595"/>
      <c r="Z177" s="595"/>
      <c r="AA177" s="595"/>
      <c r="AB177" s="595">
        <f>⑦計算!AQ60</f>
        <v>0</v>
      </c>
      <c r="AC177" s="595"/>
      <c r="AD177" s="595"/>
      <c r="AE177" s="595"/>
      <c r="AF177" s="595">
        <f>⑦計算!AR60</f>
        <v>0</v>
      </c>
      <c r="AG177" s="595"/>
      <c r="AH177" s="595"/>
      <c r="AI177" s="595"/>
      <c r="AJ177" s="595">
        <f>⑦計算!AS60</f>
        <v>0</v>
      </c>
      <c r="AK177" s="595"/>
      <c r="AL177" s="595"/>
      <c r="AM177" s="595"/>
      <c r="AN177" s="595">
        <f>⑦計算!AT60</f>
        <v>0</v>
      </c>
      <c r="AO177" s="595"/>
      <c r="AP177" s="595"/>
      <c r="AQ177" s="596"/>
    </row>
    <row r="178" spans="2:43" ht="15" customHeight="1" x14ac:dyDescent="0.15">
      <c r="B178" s="130" t="s">
        <v>717</v>
      </c>
      <c r="C178" s="599" t="s">
        <v>355</v>
      </c>
      <c r="D178" s="599"/>
      <c r="E178" s="599"/>
      <c r="F178" s="599"/>
      <c r="G178" s="599"/>
      <c r="H178" s="599"/>
      <c r="I178" s="599"/>
      <c r="J178" s="599"/>
      <c r="K178" s="600"/>
      <c r="L178" s="595">
        <f>⑦計算!AM61</f>
        <v>0</v>
      </c>
      <c r="M178" s="595"/>
      <c r="N178" s="595"/>
      <c r="O178" s="595"/>
      <c r="P178" s="595">
        <f>⑦計算!AN61</f>
        <v>0</v>
      </c>
      <c r="Q178" s="595"/>
      <c r="R178" s="595"/>
      <c r="S178" s="595"/>
      <c r="T178" s="595">
        <f>⑦計算!AO61</f>
        <v>0</v>
      </c>
      <c r="U178" s="595"/>
      <c r="V178" s="595"/>
      <c r="W178" s="595"/>
      <c r="X178" s="595">
        <f>⑦計算!AP61</f>
        <v>0</v>
      </c>
      <c r="Y178" s="595"/>
      <c r="Z178" s="595"/>
      <c r="AA178" s="595"/>
      <c r="AB178" s="595">
        <f>⑦計算!AQ61</f>
        <v>0</v>
      </c>
      <c r="AC178" s="595"/>
      <c r="AD178" s="595"/>
      <c r="AE178" s="595"/>
      <c r="AF178" s="595">
        <f>⑦計算!AR61</f>
        <v>0</v>
      </c>
      <c r="AG178" s="595"/>
      <c r="AH178" s="595"/>
      <c r="AI178" s="595"/>
      <c r="AJ178" s="595">
        <f>⑦計算!AS61</f>
        <v>0</v>
      </c>
      <c r="AK178" s="595"/>
      <c r="AL178" s="595"/>
      <c r="AM178" s="595"/>
      <c r="AN178" s="595">
        <f>⑦計算!AT61</f>
        <v>0</v>
      </c>
      <c r="AO178" s="595"/>
      <c r="AP178" s="595"/>
      <c r="AQ178" s="596"/>
    </row>
    <row r="179" spans="2:43" ht="15" customHeight="1" x14ac:dyDescent="0.15">
      <c r="B179" s="130" t="s">
        <v>718</v>
      </c>
      <c r="C179" s="599" t="s">
        <v>356</v>
      </c>
      <c r="D179" s="599"/>
      <c r="E179" s="599"/>
      <c r="F179" s="599"/>
      <c r="G179" s="599"/>
      <c r="H179" s="599"/>
      <c r="I179" s="599"/>
      <c r="J179" s="599"/>
      <c r="K179" s="600"/>
      <c r="L179" s="595">
        <f>⑦計算!AM62</f>
        <v>0</v>
      </c>
      <c r="M179" s="595"/>
      <c r="N179" s="595"/>
      <c r="O179" s="595"/>
      <c r="P179" s="595">
        <f>⑦計算!AN62</f>
        <v>0</v>
      </c>
      <c r="Q179" s="595"/>
      <c r="R179" s="595"/>
      <c r="S179" s="595"/>
      <c r="T179" s="595">
        <f>⑦計算!AO62</f>
        <v>0</v>
      </c>
      <c r="U179" s="595"/>
      <c r="V179" s="595"/>
      <c r="W179" s="595"/>
      <c r="X179" s="595">
        <f>⑦計算!AP62</f>
        <v>0</v>
      </c>
      <c r="Y179" s="595"/>
      <c r="Z179" s="595"/>
      <c r="AA179" s="595"/>
      <c r="AB179" s="595">
        <f>⑦計算!AQ62</f>
        <v>0</v>
      </c>
      <c r="AC179" s="595"/>
      <c r="AD179" s="595"/>
      <c r="AE179" s="595"/>
      <c r="AF179" s="595">
        <f>⑦計算!AR62</f>
        <v>0</v>
      </c>
      <c r="AG179" s="595"/>
      <c r="AH179" s="595"/>
      <c r="AI179" s="595"/>
      <c r="AJ179" s="595">
        <f>⑦計算!AS62</f>
        <v>0</v>
      </c>
      <c r="AK179" s="595"/>
      <c r="AL179" s="595"/>
      <c r="AM179" s="595"/>
      <c r="AN179" s="595">
        <f>⑦計算!AT62</f>
        <v>0</v>
      </c>
      <c r="AO179" s="595"/>
      <c r="AP179" s="595"/>
      <c r="AQ179" s="596"/>
    </row>
    <row r="180" spans="2:43" ht="15" customHeight="1" x14ac:dyDescent="0.15">
      <c r="B180" s="130" t="s">
        <v>719</v>
      </c>
      <c r="C180" s="599" t="s">
        <v>162</v>
      </c>
      <c r="D180" s="599"/>
      <c r="E180" s="599"/>
      <c r="F180" s="599"/>
      <c r="G180" s="599"/>
      <c r="H180" s="599"/>
      <c r="I180" s="599"/>
      <c r="J180" s="599"/>
      <c r="K180" s="600"/>
      <c r="L180" s="595">
        <f>⑦計算!AM63</f>
        <v>0</v>
      </c>
      <c r="M180" s="595"/>
      <c r="N180" s="595"/>
      <c r="O180" s="595"/>
      <c r="P180" s="595">
        <f>⑦計算!AN63</f>
        <v>0</v>
      </c>
      <c r="Q180" s="595"/>
      <c r="R180" s="595"/>
      <c r="S180" s="595"/>
      <c r="T180" s="595">
        <f>⑦計算!AO63</f>
        <v>0</v>
      </c>
      <c r="U180" s="595"/>
      <c r="V180" s="595"/>
      <c r="W180" s="595"/>
      <c r="X180" s="595">
        <f>⑦計算!AP63</f>
        <v>0</v>
      </c>
      <c r="Y180" s="595"/>
      <c r="Z180" s="595"/>
      <c r="AA180" s="595"/>
      <c r="AB180" s="595">
        <f>⑦計算!AQ63</f>
        <v>0</v>
      </c>
      <c r="AC180" s="595"/>
      <c r="AD180" s="595"/>
      <c r="AE180" s="595"/>
      <c r="AF180" s="595">
        <f>⑦計算!AR63</f>
        <v>0</v>
      </c>
      <c r="AG180" s="595"/>
      <c r="AH180" s="595"/>
      <c r="AI180" s="595"/>
      <c r="AJ180" s="595">
        <f>⑦計算!AS63</f>
        <v>0</v>
      </c>
      <c r="AK180" s="595"/>
      <c r="AL180" s="595"/>
      <c r="AM180" s="595"/>
      <c r="AN180" s="595">
        <f>⑦計算!AT63</f>
        <v>0</v>
      </c>
      <c r="AO180" s="595"/>
      <c r="AP180" s="595"/>
      <c r="AQ180" s="596"/>
    </row>
    <row r="181" spans="2:43" ht="15" customHeight="1" x14ac:dyDescent="0.15">
      <c r="B181" s="130" t="s">
        <v>720</v>
      </c>
      <c r="C181" s="599" t="s">
        <v>259</v>
      </c>
      <c r="D181" s="599"/>
      <c r="E181" s="599"/>
      <c r="F181" s="599"/>
      <c r="G181" s="599"/>
      <c r="H181" s="599"/>
      <c r="I181" s="599"/>
      <c r="J181" s="599"/>
      <c r="K181" s="600"/>
      <c r="L181" s="595">
        <f>⑦計算!AM64</f>
        <v>0</v>
      </c>
      <c r="M181" s="595"/>
      <c r="N181" s="595"/>
      <c r="O181" s="595"/>
      <c r="P181" s="595">
        <f>⑦計算!AN64</f>
        <v>0</v>
      </c>
      <c r="Q181" s="595"/>
      <c r="R181" s="595"/>
      <c r="S181" s="595"/>
      <c r="T181" s="595">
        <f>⑦計算!AO64</f>
        <v>0</v>
      </c>
      <c r="U181" s="595"/>
      <c r="V181" s="595"/>
      <c r="W181" s="595"/>
      <c r="X181" s="595">
        <f>⑦計算!AP64</f>
        <v>0</v>
      </c>
      <c r="Y181" s="595"/>
      <c r="Z181" s="595"/>
      <c r="AA181" s="595"/>
      <c r="AB181" s="595">
        <f>⑦計算!AQ64</f>
        <v>0</v>
      </c>
      <c r="AC181" s="595"/>
      <c r="AD181" s="595"/>
      <c r="AE181" s="595"/>
      <c r="AF181" s="595">
        <f>⑦計算!AR64</f>
        <v>0</v>
      </c>
      <c r="AG181" s="595"/>
      <c r="AH181" s="595"/>
      <c r="AI181" s="595"/>
      <c r="AJ181" s="595">
        <f>⑦計算!AS64</f>
        <v>0</v>
      </c>
      <c r="AK181" s="595"/>
      <c r="AL181" s="595"/>
      <c r="AM181" s="595"/>
      <c r="AN181" s="595">
        <f>⑦計算!AT64</f>
        <v>0</v>
      </c>
      <c r="AO181" s="595"/>
      <c r="AP181" s="595"/>
      <c r="AQ181" s="596"/>
    </row>
    <row r="182" spans="2:43" ht="15" customHeight="1" x14ac:dyDescent="0.15">
      <c r="B182" s="130" t="s">
        <v>721</v>
      </c>
      <c r="C182" s="599" t="s">
        <v>357</v>
      </c>
      <c r="D182" s="599"/>
      <c r="E182" s="599"/>
      <c r="F182" s="599"/>
      <c r="G182" s="599"/>
      <c r="H182" s="599"/>
      <c r="I182" s="599"/>
      <c r="J182" s="599"/>
      <c r="K182" s="600"/>
      <c r="L182" s="595">
        <f>⑦計算!AM65</f>
        <v>0</v>
      </c>
      <c r="M182" s="595"/>
      <c r="N182" s="595"/>
      <c r="O182" s="595"/>
      <c r="P182" s="595">
        <f>⑦計算!AN65</f>
        <v>0</v>
      </c>
      <c r="Q182" s="595"/>
      <c r="R182" s="595"/>
      <c r="S182" s="595"/>
      <c r="T182" s="595">
        <f>⑦計算!AO65</f>
        <v>0</v>
      </c>
      <c r="U182" s="595"/>
      <c r="V182" s="595"/>
      <c r="W182" s="595"/>
      <c r="X182" s="595">
        <f>⑦計算!AP65</f>
        <v>0</v>
      </c>
      <c r="Y182" s="595"/>
      <c r="Z182" s="595"/>
      <c r="AA182" s="595"/>
      <c r="AB182" s="595">
        <f>⑦計算!AQ65</f>
        <v>0</v>
      </c>
      <c r="AC182" s="595"/>
      <c r="AD182" s="595"/>
      <c r="AE182" s="595"/>
      <c r="AF182" s="595">
        <f>⑦計算!AR65</f>
        <v>0</v>
      </c>
      <c r="AG182" s="595"/>
      <c r="AH182" s="595"/>
      <c r="AI182" s="595"/>
      <c r="AJ182" s="595">
        <f>⑦計算!AS65</f>
        <v>0</v>
      </c>
      <c r="AK182" s="595"/>
      <c r="AL182" s="595"/>
      <c r="AM182" s="595"/>
      <c r="AN182" s="595">
        <f>⑦計算!AT65</f>
        <v>0</v>
      </c>
      <c r="AO182" s="595"/>
      <c r="AP182" s="595"/>
      <c r="AQ182" s="596"/>
    </row>
    <row r="183" spans="2:43" ht="15" customHeight="1" x14ac:dyDescent="0.15">
      <c r="B183" s="130" t="s">
        <v>722</v>
      </c>
      <c r="C183" s="599" t="s">
        <v>163</v>
      </c>
      <c r="D183" s="599"/>
      <c r="E183" s="599"/>
      <c r="F183" s="599"/>
      <c r="G183" s="599"/>
      <c r="H183" s="599"/>
      <c r="I183" s="599"/>
      <c r="J183" s="599"/>
      <c r="K183" s="600"/>
      <c r="L183" s="595">
        <f>⑦計算!AM66</f>
        <v>0</v>
      </c>
      <c r="M183" s="595"/>
      <c r="N183" s="595"/>
      <c r="O183" s="595"/>
      <c r="P183" s="595">
        <f>⑦計算!AN66</f>
        <v>0</v>
      </c>
      <c r="Q183" s="595"/>
      <c r="R183" s="595"/>
      <c r="S183" s="595"/>
      <c r="T183" s="595">
        <f>⑦計算!AO66</f>
        <v>0</v>
      </c>
      <c r="U183" s="595"/>
      <c r="V183" s="595"/>
      <c r="W183" s="595"/>
      <c r="X183" s="595">
        <f>⑦計算!AP66</f>
        <v>0</v>
      </c>
      <c r="Y183" s="595"/>
      <c r="Z183" s="595"/>
      <c r="AA183" s="595"/>
      <c r="AB183" s="595">
        <f>⑦計算!AQ66</f>
        <v>0</v>
      </c>
      <c r="AC183" s="595"/>
      <c r="AD183" s="595"/>
      <c r="AE183" s="595"/>
      <c r="AF183" s="595">
        <f>⑦計算!AR66</f>
        <v>0</v>
      </c>
      <c r="AG183" s="595"/>
      <c r="AH183" s="595"/>
      <c r="AI183" s="595"/>
      <c r="AJ183" s="595">
        <f>⑦計算!AS66</f>
        <v>0</v>
      </c>
      <c r="AK183" s="595"/>
      <c r="AL183" s="595"/>
      <c r="AM183" s="595"/>
      <c r="AN183" s="595">
        <f>⑦計算!AT66</f>
        <v>0</v>
      </c>
      <c r="AO183" s="595"/>
      <c r="AP183" s="595"/>
      <c r="AQ183" s="596"/>
    </row>
    <row r="184" spans="2:43" ht="15" customHeight="1" x14ac:dyDescent="0.15">
      <c r="B184" s="130" t="s">
        <v>723</v>
      </c>
      <c r="C184" s="599" t="s">
        <v>260</v>
      </c>
      <c r="D184" s="599"/>
      <c r="E184" s="599"/>
      <c r="F184" s="599"/>
      <c r="G184" s="599"/>
      <c r="H184" s="599"/>
      <c r="I184" s="599"/>
      <c r="J184" s="599"/>
      <c r="K184" s="600"/>
      <c r="L184" s="595">
        <f>⑦計算!AM67</f>
        <v>0</v>
      </c>
      <c r="M184" s="595"/>
      <c r="N184" s="595"/>
      <c r="O184" s="595"/>
      <c r="P184" s="595">
        <f>⑦計算!AN67</f>
        <v>0</v>
      </c>
      <c r="Q184" s="595"/>
      <c r="R184" s="595"/>
      <c r="S184" s="595"/>
      <c r="T184" s="595">
        <f>⑦計算!AO67</f>
        <v>0</v>
      </c>
      <c r="U184" s="595"/>
      <c r="V184" s="595"/>
      <c r="W184" s="595"/>
      <c r="X184" s="595">
        <f>⑦計算!AP67</f>
        <v>0</v>
      </c>
      <c r="Y184" s="595"/>
      <c r="Z184" s="595"/>
      <c r="AA184" s="595"/>
      <c r="AB184" s="595">
        <f>⑦計算!AQ67</f>
        <v>0</v>
      </c>
      <c r="AC184" s="595"/>
      <c r="AD184" s="595"/>
      <c r="AE184" s="595"/>
      <c r="AF184" s="595">
        <f>⑦計算!AR67</f>
        <v>0</v>
      </c>
      <c r="AG184" s="595"/>
      <c r="AH184" s="595"/>
      <c r="AI184" s="595"/>
      <c r="AJ184" s="595">
        <f>⑦計算!AS67</f>
        <v>0</v>
      </c>
      <c r="AK184" s="595"/>
      <c r="AL184" s="595"/>
      <c r="AM184" s="595"/>
      <c r="AN184" s="595">
        <f>⑦計算!AT67</f>
        <v>0</v>
      </c>
      <c r="AO184" s="595"/>
      <c r="AP184" s="595"/>
      <c r="AQ184" s="596"/>
    </row>
    <row r="185" spans="2:43" ht="15" customHeight="1" x14ac:dyDescent="0.15">
      <c r="B185" s="130" t="s">
        <v>724</v>
      </c>
      <c r="C185" s="599" t="s">
        <v>164</v>
      </c>
      <c r="D185" s="599"/>
      <c r="E185" s="599"/>
      <c r="F185" s="599"/>
      <c r="G185" s="599"/>
      <c r="H185" s="599"/>
      <c r="I185" s="599"/>
      <c r="J185" s="599"/>
      <c r="K185" s="600"/>
      <c r="L185" s="595">
        <f>⑦計算!AM68</f>
        <v>0</v>
      </c>
      <c r="M185" s="595"/>
      <c r="N185" s="595"/>
      <c r="O185" s="595"/>
      <c r="P185" s="595">
        <f>⑦計算!AN68</f>
        <v>0</v>
      </c>
      <c r="Q185" s="595"/>
      <c r="R185" s="595"/>
      <c r="S185" s="595"/>
      <c r="T185" s="595">
        <f>⑦計算!AO68</f>
        <v>0</v>
      </c>
      <c r="U185" s="595"/>
      <c r="V185" s="595"/>
      <c r="W185" s="595"/>
      <c r="X185" s="595">
        <f>⑦計算!AP68</f>
        <v>0</v>
      </c>
      <c r="Y185" s="595"/>
      <c r="Z185" s="595"/>
      <c r="AA185" s="595"/>
      <c r="AB185" s="595">
        <f>⑦計算!AQ68</f>
        <v>0</v>
      </c>
      <c r="AC185" s="595"/>
      <c r="AD185" s="595"/>
      <c r="AE185" s="595"/>
      <c r="AF185" s="595">
        <f>⑦計算!AR68</f>
        <v>0</v>
      </c>
      <c r="AG185" s="595"/>
      <c r="AH185" s="595"/>
      <c r="AI185" s="595"/>
      <c r="AJ185" s="595">
        <f>⑦計算!AS68</f>
        <v>0</v>
      </c>
      <c r="AK185" s="595"/>
      <c r="AL185" s="595"/>
      <c r="AM185" s="595"/>
      <c r="AN185" s="595">
        <f>⑦計算!AT68</f>
        <v>0</v>
      </c>
      <c r="AO185" s="595"/>
      <c r="AP185" s="595"/>
      <c r="AQ185" s="596"/>
    </row>
    <row r="186" spans="2:43" ht="15" customHeight="1" x14ac:dyDescent="0.15">
      <c r="B186" s="130" t="s">
        <v>725</v>
      </c>
      <c r="C186" s="599" t="s">
        <v>165</v>
      </c>
      <c r="D186" s="599"/>
      <c r="E186" s="599"/>
      <c r="F186" s="599"/>
      <c r="G186" s="599"/>
      <c r="H186" s="599"/>
      <c r="I186" s="599"/>
      <c r="J186" s="599"/>
      <c r="K186" s="600"/>
      <c r="L186" s="595">
        <f>⑦計算!AM69</f>
        <v>0</v>
      </c>
      <c r="M186" s="595"/>
      <c r="N186" s="595"/>
      <c r="O186" s="595"/>
      <c r="P186" s="595">
        <f>⑦計算!AN69</f>
        <v>0</v>
      </c>
      <c r="Q186" s="595"/>
      <c r="R186" s="595"/>
      <c r="S186" s="595"/>
      <c r="T186" s="595">
        <f>⑦計算!AO69</f>
        <v>0</v>
      </c>
      <c r="U186" s="595"/>
      <c r="V186" s="595"/>
      <c r="W186" s="595"/>
      <c r="X186" s="595">
        <f>⑦計算!AP69</f>
        <v>0</v>
      </c>
      <c r="Y186" s="595"/>
      <c r="Z186" s="595"/>
      <c r="AA186" s="595"/>
      <c r="AB186" s="595">
        <f>⑦計算!AQ69</f>
        <v>0</v>
      </c>
      <c r="AC186" s="595"/>
      <c r="AD186" s="595"/>
      <c r="AE186" s="595"/>
      <c r="AF186" s="595">
        <f>⑦計算!AR69</f>
        <v>0</v>
      </c>
      <c r="AG186" s="595"/>
      <c r="AH186" s="595"/>
      <c r="AI186" s="595"/>
      <c r="AJ186" s="595">
        <f>⑦計算!AS69</f>
        <v>0</v>
      </c>
      <c r="AK186" s="595"/>
      <c r="AL186" s="595"/>
      <c r="AM186" s="595"/>
      <c r="AN186" s="595">
        <f>⑦計算!AT69</f>
        <v>0</v>
      </c>
      <c r="AO186" s="595"/>
      <c r="AP186" s="595"/>
      <c r="AQ186" s="596"/>
    </row>
    <row r="187" spans="2:43" ht="15" customHeight="1" x14ac:dyDescent="0.15">
      <c r="B187" s="130" t="s">
        <v>726</v>
      </c>
      <c r="C187" s="599" t="s">
        <v>166</v>
      </c>
      <c r="D187" s="599"/>
      <c r="E187" s="599"/>
      <c r="F187" s="599"/>
      <c r="G187" s="599"/>
      <c r="H187" s="599"/>
      <c r="I187" s="599"/>
      <c r="J187" s="599"/>
      <c r="K187" s="600"/>
      <c r="L187" s="595">
        <f>⑦計算!AM70</f>
        <v>0</v>
      </c>
      <c r="M187" s="595"/>
      <c r="N187" s="595"/>
      <c r="O187" s="595"/>
      <c r="P187" s="595">
        <f>⑦計算!AN70</f>
        <v>0</v>
      </c>
      <c r="Q187" s="595"/>
      <c r="R187" s="595"/>
      <c r="S187" s="595"/>
      <c r="T187" s="595">
        <f>⑦計算!AO70</f>
        <v>0</v>
      </c>
      <c r="U187" s="595"/>
      <c r="V187" s="595"/>
      <c r="W187" s="595"/>
      <c r="X187" s="595">
        <f>⑦計算!AP70</f>
        <v>0</v>
      </c>
      <c r="Y187" s="595"/>
      <c r="Z187" s="595"/>
      <c r="AA187" s="595"/>
      <c r="AB187" s="595">
        <f>⑦計算!AQ70</f>
        <v>0</v>
      </c>
      <c r="AC187" s="595"/>
      <c r="AD187" s="595"/>
      <c r="AE187" s="595"/>
      <c r="AF187" s="595">
        <f>⑦計算!AR70</f>
        <v>0</v>
      </c>
      <c r="AG187" s="595"/>
      <c r="AH187" s="595"/>
      <c r="AI187" s="595"/>
      <c r="AJ187" s="595">
        <f>⑦計算!AS70</f>
        <v>0</v>
      </c>
      <c r="AK187" s="595"/>
      <c r="AL187" s="595"/>
      <c r="AM187" s="595"/>
      <c r="AN187" s="595">
        <f>⑦計算!AT70</f>
        <v>0</v>
      </c>
      <c r="AO187" s="595"/>
      <c r="AP187" s="595"/>
      <c r="AQ187" s="596"/>
    </row>
    <row r="188" spans="2:43" ht="15" customHeight="1" x14ac:dyDescent="0.15">
      <c r="B188" s="130" t="s">
        <v>727</v>
      </c>
      <c r="C188" s="599" t="s">
        <v>216</v>
      </c>
      <c r="D188" s="599"/>
      <c r="E188" s="599"/>
      <c r="F188" s="599"/>
      <c r="G188" s="599"/>
      <c r="H188" s="599"/>
      <c r="I188" s="599"/>
      <c r="J188" s="599"/>
      <c r="K188" s="600"/>
      <c r="L188" s="595">
        <f>⑦計算!AM71</f>
        <v>0</v>
      </c>
      <c r="M188" s="595"/>
      <c r="N188" s="595"/>
      <c r="O188" s="595"/>
      <c r="P188" s="595">
        <f>⑦計算!AN71</f>
        <v>0</v>
      </c>
      <c r="Q188" s="595"/>
      <c r="R188" s="595"/>
      <c r="S188" s="595"/>
      <c r="T188" s="595">
        <f>⑦計算!AO71</f>
        <v>0</v>
      </c>
      <c r="U188" s="595"/>
      <c r="V188" s="595"/>
      <c r="W188" s="595"/>
      <c r="X188" s="595">
        <f>⑦計算!AP71</f>
        <v>0</v>
      </c>
      <c r="Y188" s="595"/>
      <c r="Z188" s="595"/>
      <c r="AA188" s="595"/>
      <c r="AB188" s="595">
        <f>⑦計算!AQ71</f>
        <v>0</v>
      </c>
      <c r="AC188" s="595"/>
      <c r="AD188" s="595"/>
      <c r="AE188" s="595"/>
      <c r="AF188" s="595">
        <f>⑦計算!AR71</f>
        <v>0</v>
      </c>
      <c r="AG188" s="595"/>
      <c r="AH188" s="595"/>
      <c r="AI188" s="595"/>
      <c r="AJ188" s="595">
        <f>⑦計算!AS71</f>
        <v>0</v>
      </c>
      <c r="AK188" s="595"/>
      <c r="AL188" s="595"/>
      <c r="AM188" s="595"/>
      <c r="AN188" s="595">
        <f>⑦計算!AT71</f>
        <v>0</v>
      </c>
      <c r="AO188" s="595"/>
      <c r="AP188" s="595"/>
      <c r="AQ188" s="596"/>
    </row>
    <row r="189" spans="2:43" ht="15" customHeight="1" x14ac:dyDescent="0.15">
      <c r="B189" s="130" t="s">
        <v>728</v>
      </c>
      <c r="C189" s="599" t="s">
        <v>167</v>
      </c>
      <c r="D189" s="599"/>
      <c r="E189" s="599"/>
      <c r="F189" s="599"/>
      <c r="G189" s="599"/>
      <c r="H189" s="599"/>
      <c r="I189" s="599"/>
      <c r="J189" s="599"/>
      <c r="K189" s="600"/>
      <c r="L189" s="595">
        <f>⑦計算!AM72</f>
        <v>0</v>
      </c>
      <c r="M189" s="595"/>
      <c r="N189" s="595"/>
      <c r="O189" s="595"/>
      <c r="P189" s="595">
        <f>⑦計算!AN72</f>
        <v>0</v>
      </c>
      <c r="Q189" s="595"/>
      <c r="R189" s="595"/>
      <c r="S189" s="595"/>
      <c r="T189" s="595">
        <f>⑦計算!AO72</f>
        <v>0</v>
      </c>
      <c r="U189" s="595"/>
      <c r="V189" s="595"/>
      <c r="W189" s="595"/>
      <c r="X189" s="595">
        <f>⑦計算!AP72</f>
        <v>0</v>
      </c>
      <c r="Y189" s="595"/>
      <c r="Z189" s="595"/>
      <c r="AA189" s="595"/>
      <c r="AB189" s="595">
        <f>⑦計算!AQ72</f>
        <v>0</v>
      </c>
      <c r="AC189" s="595"/>
      <c r="AD189" s="595"/>
      <c r="AE189" s="595"/>
      <c r="AF189" s="595">
        <f>⑦計算!AR72</f>
        <v>0</v>
      </c>
      <c r="AG189" s="595"/>
      <c r="AH189" s="595"/>
      <c r="AI189" s="595"/>
      <c r="AJ189" s="595">
        <f>⑦計算!AS72</f>
        <v>0</v>
      </c>
      <c r="AK189" s="595"/>
      <c r="AL189" s="595"/>
      <c r="AM189" s="595"/>
      <c r="AN189" s="595">
        <f>⑦計算!AT72</f>
        <v>0</v>
      </c>
      <c r="AO189" s="595"/>
      <c r="AP189" s="595"/>
      <c r="AQ189" s="596"/>
    </row>
    <row r="190" spans="2:43" ht="15" customHeight="1" x14ac:dyDescent="0.15">
      <c r="B190" s="130" t="s">
        <v>729</v>
      </c>
      <c r="C190" s="599" t="s">
        <v>217</v>
      </c>
      <c r="D190" s="599"/>
      <c r="E190" s="599"/>
      <c r="F190" s="599"/>
      <c r="G190" s="599"/>
      <c r="H190" s="599"/>
      <c r="I190" s="599"/>
      <c r="J190" s="599"/>
      <c r="K190" s="600"/>
      <c r="L190" s="595">
        <f>⑦計算!AM73</f>
        <v>0</v>
      </c>
      <c r="M190" s="595"/>
      <c r="N190" s="595"/>
      <c r="O190" s="595"/>
      <c r="P190" s="595">
        <f>⑦計算!AN73</f>
        <v>0</v>
      </c>
      <c r="Q190" s="595"/>
      <c r="R190" s="595"/>
      <c r="S190" s="595"/>
      <c r="T190" s="595">
        <f>⑦計算!AO73</f>
        <v>0</v>
      </c>
      <c r="U190" s="595"/>
      <c r="V190" s="595"/>
      <c r="W190" s="595"/>
      <c r="X190" s="595">
        <f>⑦計算!AP73</f>
        <v>0</v>
      </c>
      <c r="Y190" s="595"/>
      <c r="Z190" s="595"/>
      <c r="AA190" s="595"/>
      <c r="AB190" s="595">
        <f>⑦計算!AQ73</f>
        <v>0</v>
      </c>
      <c r="AC190" s="595"/>
      <c r="AD190" s="595"/>
      <c r="AE190" s="595"/>
      <c r="AF190" s="595">
        <f>⑦計算!AR73</f>
        <v>0</v>
      </c>
      <c r="AG190" s="595"/>
      <c r="AH190" s="595"/>
      <c r="AI190" s="595"/>
      <c r="AJ190" s="595">
        <f>⑦計算!AS73</f>
        <v>0</v>
      </c>
      <c r="AK190" s="595"/>
      <c r="AL190" s="595"/>
      <c r="AM190" s="595"/>
      <c r="AN190" s="595">
        <f>⑦計算!AT73</f>
        <v>0</v>
      </c>
      <c r="AO190" s="595"/>
      <c r="AP190" s="595"/>
      <c r="AQ190" s="596"/>
    </row>
    <row r="191" spans="2:43" ht="15" customHeight="1" x14ac:dyDescent="0.15">
      <c r="B191" s="130" t="s">
        <v>730</v>
      </c>
      <c r="C191" s="599" t="s">
        <v>168</v>
      </c>
      <c r="D191" s="599"/>
      <c r="E191" s="599"/>
      <c r="F191" s="599"/>
      <c r="G191" s="599"/>
      <c r="H191" s="599"/>
      <c r="I191" s="599"/>
      <c r="J191" s="599"/>
      <c r="K191" s="600"/>
      <c r="L191" s="595">
        <f>⑦計算!AM74</f>
        <v>0</v>
      </c>
      <c r="M191" s="595"/>
      <c r="N191" s="595"/>
      <c r="O191" s="595"/>
      <c r="P191" s="595">
        <f>⑦計算!AN74</f>
        <v>0</v>
      </c>
      <c r="Q191" s="595"/>
      <c r="R191" s="595"/>
      <c r="S191" s="595"/>
      <c r="T191" s="595">
        <f>⑦計算!AO74</f>
        <v>0</v>
      </c>
      <c r="U191" s="595"/>
      <c r="V191" s="595"/>
      <c r="W191" s="595"/>
      <c r="X191" s="595">
        <f>⑦計算!AP74</f>
        <v>0</v>
      </c>
      <c r="Y191" s="595"/>
      <c r="Z191" s="595"/>
      <c r="AA191" s="595"/>
      <c r="AB191" s="595">
        <f>⑦計算!AQ74</f>
        <v>0</v>
      </c>
      <c r="AC191" s="595"/>
      <c r="AD191" s="595"/>
      <c r="AE191" s="595"/>
      <c r="AF191" s="595">
        <f>⑦計算!AR74</f>
        <v>0</v>
      </c>
      <c r="AG191" s="595"/>
      <c r="AH191" s="595"/>
      <c r="AI191" s="595"/>
      <c r="AJ191" s="595">
        <f>⑦計算!AS74</f>
        <v>0</v>
      </c>
      <c r="AK191" s="595"/>
      <c r="AL191" s="595"/>
      <c r="AM191" s="595"/>
      <c r="AN191" s="595">
        <f>⑦計算!AT74</f>
        <v>0</v>
      </c>
      <c r="AO191" s="595"/>
      <c r="AP191" s="595"/>
      <c r="AQ191" s="596"/>
    </row>
    <row r="192" spans="2:43" ht="15" customHeight="1" x14ac:dyDescent="0.15">
      <c r="B192" s="130" t="s">
        <v>731</v>
      </c>
      <c r="C192" s="599" t="s">
        <v>169</v>
      </c>
      <c r="D192" s="599"/>
      <c r="E192" s="599"/>
      <c r="F192" s="599"/>
      <c r="G192" s="599"/>
      <c r="H192" s="599"/>
      <c r="I192" s="599"/>
      <c r="J192" s="599"/>
      <c r="K192" s="600"/>
      <c r="L192" s="595">
        <f>⑦計算!AM75</f>
        <v>0</v>
      </c>
      <c r="M192" s="595"/>
      <c r="N192" s="595"/>
      <c r="O192" s="595"/>
      <c r="P192" s="595">
        <f>⑦計算!AN75</f>
        <v>0</v>
      </c>
      <c r="Q192" s="595"/>
      <c r="R192" s="595"/>
      <c r="S192" s="595"/>
      <c r="T192" s="595">
        <f>⑦計算!AO75</f>
        <v>0</v>
      </c>
      <c r="U192" s="595"/>
      <c r="V192" s="595"/>
      <c r="W192" s="595"/>
      <c r="X192" s="595">
        <f>⑦計算!AP75</f>
        <v>0</v>
      </c>
      <c r="Y192" s="595"/>
      <c r="Z192" s="595"/>
      <c r="AA192" s="595"/>
      <c r="AB192" s="595">
        <f>⑦計算!AQ75</f>
        <v>0</v>
      </c>
      <c r="AC192" s="595"/>
      <c r="AD192" s="595"/>
      <c r="AE192" s="595"/>
      <c r="AF192" s="595">
        <f>⑦計算!AR75</f>
        <v>0</v>
      </c>
      <c r="AG192" s="595"/>
      <c r="AH192" s="595"/>
      <c r="AI192" s="595"/>
      <c r="AJ192" s="595">
        <f>⑦計算!AS75</f>
        <v>0</v>
      </c>
      <c r="AK192" s="595"/>
      <c r="AL192" s="595"/>
      <c r="AM192" s="595"/>
      <c r="AN192" s="595">
        <f>⑦計算!AT75</f>
        <v>0</v>
      </c>
      <c r="AO192" s="595"/>
      <c r="AP192" s="595"/>
      <c r="AQ192" s="596"/>
    </row>
    <row r="193" spans="2:43" ht="15" customHeight="1" x14ac:dyDescent="0.15">
      <c r="B193" s="130" t="s">
        <v>732</v>
      </c>
      <c r="C193" s="599" t="s">
        <v>9</v>
      </c>
      <c r="D193" s="599"/>
      <c r="E193" s="599"/>
      <c r="F193" s="599"/>
      <c r="G193" s="599"/>
      <c r="H193" s="599"/>
      <c r="I193" s="599"/>
      <c r="J193" s="599"/>
      <c r="K193" s="600"/>
      <c r="L193" s="595">
        <f>⑦計算!AM76</f>
        <v>0</v>
      </c>
      <c r="M193" s="595"/>
      <c r="N193" s="595"/>
      <c r="O193" s="595"/>
      <c r="P193" s="595">
        <f>⑦計算!AN76</f>
        <v>0</v>
      </c>
      <c r="Q193" s="595"/>
      <c r="R193" s="595"/>
      <c r="S193" s="595"/>
      <c r="T193" s="595">
        <f>⑦計算!AO76</f>
        <v>0</v>
      </c>
      <c r="U193" s="595"/>
      <c r="V193" s="595"/>
      <c r="W193" s="595"/>
      <c r="X193" s="595">
        <f>⑦計算!AP76</f>
        <v>0</v>
      </c>
      <c r="Y193" s="595"/>
      <c r="Z193" s="595"/>
      <c r="AA193" s="595"/>
      <c r="AB193" s="595">
        <f>⑦計算!AQ76</f>
        <v>0</v>
      </c>
      <c r="AC193" s="595"/>
      <c r="AD193" s="595"/>
      <c r="AE193" s="595"/>
      <c r="AF193" s="595">
        <f>⑦計算!AR76</f>
        <v>0</v>
      </c>
      <c r="AG193" s="595"/>
      <c r="AH193" s="595"/>
      <c r="AI193" s="595"/>
      <c r="AJ193" s="595">
        <f>⑦計算!AS76</f>
        <v>0</v>
      </c>
      <c r="AK193" s="595"/>
      <c r="AL193" s="595"/>
      <c r="AM193" s="595"/>
      <c r="AN193" s="595">
        <f>⑦計算!AT76</f>
        <v>0</v>
      </c>
      <c r="AO193" s="595"/>
      <c r="AP193" s="595"/>
      <c r="AQ193" s="596"/>
    </row>
    <row r="194" spans="2:43" ht="15" customHeight="1" x14ac:dyDescent="0.15">
      <c r="B194" s="130" t="s">
        <v>733</v>
      </c>
      <c r="C194" s="599" t="s">
        <v>10</v>
      </c>
      <c r="D194" s="599"/>
      <c r="E194" s="599"/>
      <c r="F194" s="599"/>
      <c r="G194" s="599"/>
      <c r="H194" s="599"/>
      <c r="I194" s="599"/>
      <c r="J194" s="599"/>
      <c r="K194" s="600"/>
      <c r="L194" s="595">
        <f>⑦計算!AM77</f>
        <v>0</v>
      </c>
      <c r="M194" s="595"/>
      <c r="N194" s="595"/>
      <c r="O194" s="595"/>
      <c r="P194" s="595">
        <f>⑦計算!AN77</f>
        <v>0</v>
      </c>
      <c r="Q194" s="595"/>
      <c r="R194" s="595"/>
      <c r="S194" s="595"/>
      <c r="T194" s="595">
        <f>⑦計算!AO77</f>
        <v>0</v>
      </c>
      <c r="U194" s="595"/>
      <c r="V194" s="595"/>
      <c r="W194" s="595"/>
      <c r="X194" s="595">
        <f>⑦計算!AP77</f>
        <v>0</v>
      </c>
      <c r="Y194" s="595"/>
      <c r="Z194" s="595"/>
      <c r="AA194" s="595"/>
      <c r="AB194" s="595">
        <f>⑦計算!AQ77</f>
        <v>0</v>
      </c>
      <c r="AC194" s="595"/>
      <c r="AD194" s="595"/>
      <c r="AE194" s="595"/>
      <c r="AF194" s="595">
        <f>⑦計算!AR77</f>
        <v>0</v>
      </c>
      <c r="AG194" s="595"/>
      <c r="AH194" s="595"/>
      <c r="AI194" s="595"/>
      <c r="AJ194" s="595">
        <f>⑦計算!AS77</f>
        <v>0</v>
      </c>
      <c r="AK194" s="595"/>
      <c r="AL194" s="595"/>
      <c r="AM194" s="595"/>
      <c r="AN194" s="595">
        <f>⑦計算!AT77</f>
        <v>0</v>
      </c>
      <c r="AO194" s="595"/>
      <c r="AP194" s="595"/>
      <c r="AQ194" s="596"/>
    </row>
    <row r="195" spans="2:43" ht="15" customHeight="1" x14ac:dyDescent="0.15">
      <c r="B195" s="130" t="s">
        <v>734</v>
      </c>
      <c r="C195" s="599" t="s">
        <v>691</v>
      </c>
      <c r="D195" s="599"/>
      <c r="E195" s="599"/>
      <c r="F195" s="599"/>
      <c r="G195" s="599"/>
      <c r="H195" s="599"/>
      <c r="I195" s="599"/>
      <c r="J195" s="599"/>
      <c r="K195" s="600"/>
      <c r="L195" s="595">
        <f>⑦計算!AM78</f>
        <v>0</v>
      </c>
      <c r="M195" s="595"/>
      <c r="N195" s="595"/>
      <c r="O195" s="595"/>
      <c r="P195" s="595">
        <f>⑦計算!AN78</f>
        <v>0</v>
      </c>
      <c r="Q195" s="595"/>
      <c r="R195" s="595"/>
      <c r="S195" s="595"/>
      <c r="T195" s="595">
        <f>⑦計算!AO78</f>
        <v>0</v>
      </c>
      <c r="U195" s="595"/>
      <c r="V195" s="595"/>
      <c r="W195" s="595"/>
      <c r="X195" s="595">
        <f>⑦計算!AP78</f>
        <v>0</v>
      </c>
      <c r="Y195" s="595"/>
      <c r="Z195" s="595"/>
      <c r="AA195" s="595"/>
      <c r="AB195" s="595">
        <f>⑦計算!AQ78</f>
        <v>0</v>
      </c>
      <c r="AC195" s="595"/>
      <c r="AD195" s="595"/>
      <c r="AE195" s="595"/>
      <c r="AF195" s="595">
        <f>⑦計算!AR78</f>
        <v>0</v>
      </c>
      <c r="AG195" s="595"/>
      <c r="AH195" s="595"/>
      <c r="AI195" s="595"/>
      <c r="AJ195" s="595">
        <f>⑦計算!AS78</f>
        <v>0</v>
      </c>
      <c r="AK195" s="595"/>
      <c r="AL195" s="595"/>
      <c r="AM195" s="595"/>
      <c r="AN195" s="595">
        <f>⑦計算!AT78</f>
        <v>0</v>
      </c>
      <c r="AO195" s="595"/>
      <c r="AP195" s="595"/>
      <c r="AQ195" s="596"/>
    </row>
    <row r="196" spans="2:43" ht="15" customHeight="1" x14ac:dyDescent="0.15">
      <c r="B196" s="130" t="s">
        <v>735</v>
      </c>
      <c r="C196" s="599" t="s">
        <v>692</v>
      </c>
      <c r="D196" s="599"/>
      <c r="E196" s="599"/>
      <c r="F196" s="599"/>
      <c r="G196" s="599"/>
      <c r="H196" s="599"/>
      <c r="I196" s="599"/>
      <c r="J196" s="599"/>
      <c r="K196" s="600"/>
      <c r="L196" s="595">
        <f>⑦計算!AM79</f>
        <v>0</v>
      </c>
      <c r="M196" s="595"/>
      <c r="N196" s="595"/>
      <c r="O196" s="595"/>
      <c r="P196" s="595">
        <f>⑦計算!AN79</f>
        <v>0</v>
      </c>
      <c r="Q196" s="595"/>
      <c r="R196" s="595"/>
      <c r="S196" s="595"/>
      <c r="T196" s="595">
        <f>⑦計算!AO79</f>
        <v>0</v>
      </c>
      <c r="U196" s="595"/>
      <c r="V196" s="595"/>
      <c r="W196" s="595"/>
      <c r="X196" s="595">
        <f>⑦計算!AP79</f>
        <v>0</v>
      </c>
      <c r="Y196" s="595"/>
      <c r="Z196" s="595"/>
      <c r="AA196" s="595"/>
      <c r="AB196" s="595">
        <f>⑦計算!AQ79</f>
        <v>0</v>
      </c>
      <c r="AC196" s="595"/>
      <c r="AD196" s="595"/>
      <c r="AE196" s="595"/>
      <c r="AF196" s="595">
        <f>⑦計算!AR79</f>
        <v>0</v>
      </c>
      <c r="AG196" s="595"/>
      <c r="AH196" s="595"/>
      <c r="AI196" s="595"/>
      <c r="AJ196" s="595">
        <f>⑦計算!AS79</f>
        <v>0</v>
      </c>
      <c r="AK196" s="595"/>
      <c r="AL196" s="595"/>
      <c r="AM196" s="595"/>
      <c r="AN196" s="595">
        <f>⑦計算!AT79</f>
        <v>0</v>
      </c>
      <c r="AO196" s="595"/>
      <c r="AP196" s="595"/>
      <c r="AQ196" s="596"/>
    </row>
    <row r="197" spans="2:43" ht="15" customHeight="1" x14ac:dyDescent="0.15">
      <c r="B197" s="130" t="s">
        <v>736</v>
      </c>
      <c r="C197" s="599" t="s">
        <v>12</v>
      </c>
      <c r="D197" s="599"/>
      <c r="E197" s="599"/>
      <c r="F197" s="599"/>
      <c r="G197" s="599"/>
      <c r="H197" s="599"/>
      <c r="I197" s="599"/>
      <c r="J197" s="599"/>
      <c r="K197" s="600"/>
      <c r="L197" s="595">
        <f>⑦計算!AM80</f>
        <v>0</v>
      </c>
      <c r="M197" s="595"/>
      <c r="N197" s="595"/>
      <c r="O197" s="595"/>
      <c r="P197" s="595">
        <f>⑦計算!AN80</f>
        <v>0</v>
      </c>
      <c r="Q197" s="595"/>
      <c r="R197" s="595"/>
      <c r="S197" s="595"/>
      <c r="T197" s="595">
        <f>⑦計算!AO80</f>
        <v>0</v>
      </c>
      <c r="U197" s="595"/>
      <c r="V197" s="595"/>
      <c r="W197" s="595"/>
      <c r="X197" s="595">
        <f>⑦計算!AP80</f>
        <v>0</v>
      </c>
      <c r="Y197" s="595"/>
      <c r="Z197" s="595"/>
      <c r="AA197" s="595"/>
      <c r="AB197" s="595">
        <f>⑦計算!AQ80</f>
        <v>0</v>
      </c>
      <c r="AC197" s="595"/>
      <c r="AD197" s="595"/>
      <c r="AE197" s="595"/>
      <c r="AF197" s="595">
        <f>⑦計算!AR80</f>
        <v>0</v>
      </c>
      <c r="AG197" s="595"/>
      <c r="AH197" s="595"/>
      <c r="AI197" s="595"/>
      <c r="AJ197" s="595">
        <f>⑦計算!AS80</f>
        <v>0</v>
      </c>
      <c r="AK197" s="595"/>
      <c r="AL197" s="595"/>
      <c r="AM197" s="595"/>
      <c r="AN197" s="595">
        <f>⑦計算!AT80</f>
        <v>0</v>
      </c>
      <c r="AO197" s="595"/>
      <c r="AP197" s="595"/>
      <c r="AQ197" s="596"/>
    </row>
    <row r="198" spans="2:43" ht="15" customHeight="1" x14ac:dyDescent="0.15">
      <c r="B198" s="130" t="s">
        <v>737</v>
      </c>
      <c r="C198" s="599" t="s">
        <v>170</v>
      </c>
      <c r="D198" s="599"/>
      <c r="E198" s="599"/>
      <c r="F198" s="599"/>
      <c r="G198" s="599"/>
      <c r="H198" s="599"/>
      <c r="I198" s="599"/>
      <c r="J198" s="599"/>
      <c r="K198" s="600"/>
      <c r="L198" s="595">
        <f>⑦計算!AM81</f>
        <v>0</v>
      </c>
      <c r="M198" s="595"/>
      <c r="N198" s="595"/>
      <c r="O198" s="595"/>
      <c r="P198" s="595">
        <f>⑦計算!AN81</f>
        <v>0</v>
      </c>
      <c r="Q198" s="595"/>
      <c r="R198" s="595"/>
      <c r="S198" s="595"/>
      <c r="T198" s="595">
        <f>⑦計算!AO81</f>
        <v>0</v>
      </c>
      <c r="U198" s="595"/>
      <c r="V198" s="595"/>
      <c r="W198" s="595"/>
      <c r="X198" s="595">
        <f>⑦計算!AP81</f>
        <v>0</v>
      </c>
      <c r="Y198" s="595"/>
      <c r="Z198" s="595"/>
      <c r="AA198" s="595"/>
      <c r="AB198" s="595">
        <f>⑦計算!AQ81</f>
        <v>0</v>
      </c>
      <c r="AC198" s="595"/>
      <c r="AD198" s="595"/>
      <c r="AE198" s="595"/>
      <c r="AF198" s="595">
        <f>⑦計算!AR81</f>
        <v>0</v>
      </c>
      <c r="AG198" s="595"/>
      <c r="AH198" s="595"/>
      <c r="AI198" s="595"/>
      <c r="AJ198" s="595">
        <f>⑦計算!AS81</f>
        <v>0</v>
      </c>
      <c r="AK198" s="595"/>
      <c r="AL198" s="595"/>
      <c r="AM198" s="595"/>
      <c r="AN198" s="595">
        <f>⑦計算!AT81</f>
        <v>0</v>
      </c>
      <c r="AO198" s="595"/>
      <c r="AP198" s="595"/>
      <c r="AQ198" s="596"/>
    </row>
    <row r="199" spans="2:43" ht="15" customHeight="1" x14ac:dyDescent="0.15">
      <c r="B199" s="130" t="s">
        <v>738</v>
      </c>
      <c r="C199" s="599" t="s">
        <v>171</v>
      </c>
      <c r="D199" s="599"/>
      <c r="E199" s="599"/>
      <c r="F199" s="599"/>
      <c r="G199" s="599"/>
      <c r="H199" s="599"/>
      <c r="I199" s="599"/>
      <c r="J199" s="599"/>
      <c r="K199" s="600"/>
      <c r="L199" s="595">
        <f>⑦計算!AM82</f>
        <v>0</v>
      </c>
      <c r="M199" s="595"/>
      <c r="N199" s="595"/>
      <c r="O199" s="595"/>
      <c r="P199" s="595">
        <f>⑦計算!AN82</f>
        <v>0</v>
      </c>
      <c r="Q199" s="595"/>
      <c r="R199" s="595"/>
      <c r="S199" s="595"/>
      <c r="T199" s="595">
        <f>⑦計算!AO82</f>
        <v>0</v>
      </c>
      <c r="U199" s="595"/>
      <c r="V199" s="595"/>
      <c r="W199" s="595"/>
      <c r="X199" s="595">
        <f>⑦計算!AP82</f>
        <v>0</v>
      </c>
      <c r="Y199" s="595"/>
      <c r="Z199" s="595"/>
      <c r="AA199" s="595"/>
      <c r="AB199" s="595">
        <f>⑦計算!AQ82</f>
        <v>0</v>
      </c>
      <c r="AC199" s="595"/>
      <c r="AD199" s="595"/>
      <c r="AE199" s="595"/>
      <c r="AF199" s="595">
        <f>⑦計算!AR82</f>
        <v>0</v>
      </c>
      <c r="AG199" s="595"/>
      <c r="AH199" s="595"/>
      <c r="AI199" s="595"/>
      <c r="AJ199" s="595">
        <f>⑦計算!AS82</f>
        <v>0</v>
      </c>
      <c r="AK199" s="595"/>
      <c r="AL199" s="595"/>
      <c r="AM199" s="595"/>
      <c r="AN199" s="595">
        <f>⑦計算!AT82</f>
        <v>0</v>
      </c>
      <c r="AO199" s="595"/>
      <c r="AP199" s="595"/>
      <c r="AQ199" s="596"/>
    </row>
    <row r="200" spans="2:43" ht="15" customHeight="1" x14ac:dyDescent="0.15">
      <c r="B200" s="130" t="s">
        <v>739</v>
      </c>
      <c r="C200" s="599" t="s">
        <v>693</v>
      </c>
      <c r="D200" s="599"/>
      <c r="E200" s="599"/>
      <c r="F200" s="599"/>
      <c r="G200" s="599"/>
      <c r="H200" s="599"/>
      <c r="I200" s="599"/>
      <c r="J200" s="599"/>
      <c r="K200" s="600"/>
      <c r="L200" s="595">
        <f>⑦計算!AM83</f>
        <v>0</v>
      </c>
      <c r="M200" s="595"/>
      <c r="N200" s="595"/>
      <c r="O200" s="595"/>
      <c r="P200" s="595">
        <f>⑦計算!AN83</f>
        <v>0</v>
      </c>
      <c r="Q200" s="595"/>
      <c r="R200" s="595"/>
      <c r="S200" s="595"/>
      <c r="T200" s="595">
        <f>⑦計算!AO83</f>
        <v>0</v>
      </c>
      <c r="U200" s="595"/>
      <c r="V200" s="595"/>
      <c r="W200" s="595"/>
      <c r="X200" s="595">
        <f>⑦計算!AP83</f>
        <v>0</v>
      </c>
      <c r="Y200" s="595"/>
      <c r="Z200" s="595"/>
      <c r="AA200" s="595"/>
      <c r="AB200" s="595">
        <f>⑦計算!AQ83</f>
        <v>0</v>
      </c>
      <c r="AC200" s="595"/>
      <c r="AD200" s="595"/>
      <c r="AE200" s="595"/>
      <c r="AF200" s="595">
        <f>⑦計算!AR83</f>
        <v>0</v>
      </c>
      <c r="AG200" s="595"/>
      <c r="AH200" s="595"/>
      <c r="AI200" s="595"/>
      <c r="AJ200" s="595">
        <f>⑦計算!AS83</f>
        <v>0</v>
      </c>
      <c r="AK200" s="595"/>
      <c r="AL200" s="595"/>
      <c r="AM200" s="595"/>
      <c r="AN200" s="595">
        <f>⑦計算!AT83</f>
        <v>0</v>
      </c>
      <c r="AO200" s="595"/>
      <c r="AP200" s="595"/>
      <c r="AQ200" s="596"/>
    </row>
    <row r="201" spans="2:43" ht="15" customHeight="1" x14ac:dyDescent="0.15">
      <c r="B201" s="130" t="s">
        <v>740</v>
      </c>
      <c r="C201" s="599" t="s">
        <v>266</v>
      </c>
      <c r="D201" s="599"/>
      <c r="E201" s="599"/>
      <c r="F201" s="599"/>
      <c r="G201" s="599"/>
      <c r="H201" s="599"/>
      <c r="I201" s="599"/>
      <c r="J201" s="599"/>
      <c r="K201" s="600"/>
      <c r="L201" s="595">
        <f>⑦計算!AM84</f>
        <v>0</v>
      </c>
      <c r="M201" s="595"/>
      <c r="N201" s="595"/>
      <c r="O201" s="595"/>
      <c r="P201" s="595">
        <f>⑦計算!AN84</f>
        <v>0</v>
      </c>
      <c r="Q201" s="595"/>
      <c r="R201" s="595"/>
      <c r="S201" s="595"/>
      <c r="T201" s="595">
        <f>⑦計算!AO84</f>
        <v>0</v>
      </c>
      <c r="U201" s="595"/>
      <c r="V201" s="595"/>
      <c r="W201" s="595"/>
      <c r="X201" s="595">
        <f>⑦計算!AP84</f>
        <v>0</v>
      </c>
      <c r="Y201" s="595"/>
      <c r="Z201" s="595"/>
      <c r="AA201" s="595"/>
      <c r="AB201" s="595">
        <f>⑦計算!AQ84</f>
        <v>0</v>
      </c>
      <c r="AC201" s="595"/>
      <c r="AD201" s="595"/>
      <c r="AE201" s="595"/>
      <c r="AF201" s="595">
        <f>⑦計算!AR84</f>
        <v>0</v>
      </c>
      <c r="AG201" s="595"/>
      <c r="AH201" s="595"/>
      <c r="AI201" s="595"/>
      <c r="AJ201" s="595">
        <f>⑦計算!AS84</f>
        <v>0</v>
      </c>
      <c r="AK201" s="595"/>
      <c r="AL201" s="595"/>
      <c r="AM201" s="595"/>
      <c r="AN201" s="595">
        <f>⑦計算!AT84</f>
        <v>0</v>
      </c>
      <c r="AO201" s="595"/>
      <c r="AP201" s="595"/>
      <c r="AQ201" s="596"/>
    </row>
    <row r="202" spans="2:43" ht="15" customHeight="1" x14ac:dyDescent="0.15">
      <c r="B202" s="130" t="s">
        <v>741</v>
      </c>
      <c r="C202" s="599" t="s">
        <v>694</v>
      </c>
      <c r="D202" s="599"/>
      <c r="E202" s="599"/>
      <c r="F202" s="599"/>
      <c r="G202" s="599"/>
      <c r="H202" s="599"/>
      <c r="I202" s="599"/>
      <c r="J202" s="599"/>
      <c r="K202" s="600"/>
      <c r="L202" s="595">
        <f>⑦計算!AM85</f>
        <v>0</v>
      </c>
      <c r="M202" s="595"/>
      <c r="N202" s="595"/>
      <c r="O202" s="595"/>
      <c r="P202" s="595">
        <f>⑦計算!AN85</f>
        <v>0</v>
      </c>
      <c r="Q202" s="595"/>
      <c r="R202" s="595"/>
      <c r="S202" s="595"/>
      <c r="T202" s="595">
        <f>⑦計算!AO85</f>
        <v>0</v>
      </c>
      <c r="U202" s="595"/>
      <c r="V202" s="595"/>
      <c r="W202" s="595"/>
      <c r="X202" s="595">
        <f>⑦計算!AP85</f>
        <v>0</v>
      </c>
      <c r="Y202" s="595"/>
      <c r="Z202" s="595"/>
      <c r="AA202" s="595"/>
      <c r="AB202" s="595">
        <f>⑦計算!AQ85</f>
        <v>0</v>
      </c>
      <c r="AC202" s="595"/>
      <c r="AD202" s="595"/>
      <c r="AE202" s="595"/>
      <c r="AF202" s="595">
        <f>⑦計算!AR85</f>
        <v>0</v>
      </c>
      <c r="AG202" s="595"/>
      <c r="AH202" s="595"/>
      <c r="AI202" s="595"/>
      <c r="AJ202" s="595">
        <f>⑦計算!AS85</f>
        <v>0</v>
      </c>
      <c r="AK202" s="595"/>
      <c r="AL202" s="595"/>
      <c r="AM202" s="595"/>
      <c r="AN202" s="595">
        <f>⑦計算!AT85</f>
        <v>0</v>
      </c>
      <c r="AO202" s="595"/>
      <c r="AP202" s="595"/>
      <c r="AQ202" s="596"/>
    </row>
    <row r="203" spans="2:43" ht="15" customHeight="1" x14ac:dyDescent="0.15">
      <c r="B203" s="130" t="s">
        <v>742</v>
      </c>
      <c r="C203" s="599" t="s">
        <v>268</v>
      </c>
      <c r="D203" s="599"/>
      <c r="E203" s="599"/>
      <c r="F203" s="599"/>
      <c r="G203" s="599"/>
      <c r="H203" s="599"/>
      <c r="I203" s="599"/>
      <c r="J203" s="599"/>
      <c r="K203" s="600"/>
      <c r="L203" s="595">
        <f>⑦計算!AM86</f>
        <v>0</v>
      </c>
      <c r="M203" s="595"/>
      <c r="N203" s="595"/>
      <c r="O203" s="595"/>
      <c r="P203" s="595">
        <f>⑦計算!AN86</f>
        <v>0</v>
      </c>
      <c r="Q203" s="595"/>
      <c r="R203" s="595"/>
      <c r="S203" s="595"/>
      <c r="T203" s="595">
        <f>⑦計算!AO86</f>
        <v>0</v>
      </c>
      <c r="U203" s="595"/>
      <c r="V203" s="595"/>
      <c r="W203" s="595"/>
      <c r="X203" s="595">
        <f>⑦計算!AP86</f>
        <v>0</v>
      </c>
      <c r="Y203" s="595"/>
      <c r="Z203" s="595"/>
      <c r="AA203" s="595"/>
      <c r="AB203" s="595">
        <f>⑦計算!AQ86</f>
        <v>0</v>
      </c>
      <c r="AC203" s="595"/>
      <c r="AD203" s="595"/>
      <c r="AE203" s="595"/>
      <c r="AF203" s="595">
        <f>⑦計算!AR86</f>
        <v>0</v>
      </c>
      <c r="AG203" s="595"/>
      <c r="AH203" s="595"/>
      <c r="AI203" s="595"/>
      <c r="AJ203" s="595">
        <f>⑦計算!AS86</f>
        <v>0</v>
      </c>
      <c r="AK203" s="595"/>
      <c r="AL203" s="595"/>
      <c r="AM203" s="595"/>
      <c r="AN203" s="595">
        <f>⑦計算!AT86</f>
        <v>0</v>
      </c>
      <c r="AO203" s="595"/>
      <c r="AP203" s="595"/>
      <c r="AQ203" s="596"/>
    </row>
    <row r="204" spans="2:43" ht="15" customHeight="1" x14ac:dyDescent="0.15">
      <c r="B204" s="130" t="s">
        <v>743</v>
      </c>
      <c r="C204" s="599" t="s">
        <v>173</v>
      </c>
      <c r="D204" s="599"/>
      <c r="E204" s="599"/>
      <c r="F204" s="599"/>
      <c r="G204" s="599"/>
      <c r="H204" s="599"/>
      <c r="I204" s="599"/>
      <c r="J204" s="599"/>
      <c r="K204" s="600"/>
      <c r="L204" s="595">
        <f>⑦計算!AM87</f>
        <v>0</v>
      </c>
      <c r="M204" s="595"/>
      <c r="N204" s="595"/>
      <c r="O204" s="595"/>
      <c r="P204" s="595">
        <f>⑦計算!AN87</f>
        <v>0</v>
      </c>
      <c r="Q204" s="595"/>
      <c r="R204" s="595"/>
      <c r="S204" s="595"/>
      <c r="T204" s="595">
        <f>⑦計算!AO87</f>
        <v>0</v>
      </c>
      <c r="U204" s="595"/>
      <c r="V204" s="595"/>
      <c r="W204" s="595"/>
      <c r="X204" s="595">
        <f>⑦計算!AP87</f>
        <v>0</v>
      </c>
      <c r="Y204" s="595"/>
      <c r="Z204" s="595"/>
      <c r="AA204" s="595"/>
      <c r="AB204" s="595">
        <f>⑦計算!AQ87</f>
        <v>0</v>
      </c>
      <c r="AC204" s="595"/>
      <c r="AD204" s="595"/>
      <c r="AE204" s="595"/>
      <c r="AF204" s="595">
        <f>⑦計算!AR87</f>
        <v>0</v>
      </c>
      <c r="AG204" s="595"/>
      <c r="AH204" s="595"/>
      <c r="AI204" s="595"/>
      <c r="AJ204" s="595">
        <f>⑦計算!AS87</f>
        <v>0</v>
      </c>
      <c r="AK204" s="595"/>
      <c r="AL204" s="595"/>
      <c r="AM204" s="595"/>
      <c r="AN204" s="595">
        <f>⑦計算!AT87</f>
        <v>0</v>
      </c>
      <c r="AO204" s="595"/>
      <c r="AP204" s="595"/>
      <c r="AQ204" s="596"/>
    </row>
    <row r="205" spans="2:43" ht="15" customHeight="1" x14ac:dyDescent="0.15">
      <c r="B205" s="130" t="s">
        <v>744</v>
      </c>
      <c r="C205" s="599" t="s">
        <v>174</v>
      </c>
      <c r="D205" s="599"/>
      <c r="E205" s="599"/>
      <c r="F205" s="599"/>
      <c r="G205" s="599"/>
      <c r="H205" s="599"/>
      <c r="I205" s="599"/>
      <c r="J205" s="599"/>
      <c r="K205" s="600"/>
      <c r="L205" s="595">
        <f>⑦計算!AM88</f>
        <v>0</v>
      </c>
      <c r="M205" s="595"/>
      <c r="N205" s="595"/>
      <c r="O205" s="595"/>
      <c r="P205" s="595">
        <f>⑦計算!AN88</f>
        <v>0</v>
      </c>
      <c r="Q205" s="595"/>
      <c r="R205" s="595"/>
      <c r="S205" s="595"/>
      <c r="T205" s="595">
        <f>⑦計算!AO88</f>
        <v>0</v>
      </c>
      <c r="U205" s="595"/>
      <c r="V205" s="595"/>
      <c r="W205" s="595"/>
      <c r="X205" s="595">
        <f>⑦計算!AP88</f>
        <v>0</v>
      </c>
      <c r="Y205" s="595"/>
      <c r="Z205" s="595"/>
      <c r="AA205" s="595"/>
      <c r="AB205" s="595">
        <f>⑦計算!AQ88</f>
        <v>0</v>
      </c>
      <c r="AC205" s="595"/>
      <c r="AD205" s="595"/>
      <c r="AE205" s="595"/>
      <c r="AF205" s="595">
        <f>⑦計算!AR88</f>
        <v>0</v>
      </c>
      <c r="AG205" s="595"/>
      <c r="AH205" s="595"/>
      <c r="AI205" s="595"/>
      <c r="AJ205" s="595">
        <f>⑦計算!AS88</f>
        <v>0</v>
      </c>
      <c r="AK205" s="595"/>
      <c r="AL205" s="595"/>
      <c r="AM205" s="595"/>
      <c r="AN205" s="595">
        <f>⑦計算!AT88</f>
        <v>0</v>
      </c>
      <c r="AO205" s="595"/>
      <c r="AP205" s="595"/>
      <c r="AQ205" s="596"/>
    </row>
    <row r="206" spans="2:43" ht="15" customHeight="1" x14ac:dyDescent="0.15">
      <c r="B206" s="130" t="s">
        <v>745</v>
      </c>
      <c r="C206" s="599" t="s">
        <v>269</v>
      </c>
      <c r="D206" s="599"/>
      <c r="E206" s="599"/>
      <c r="F206" s="599"/>
      <c r="G206" s="599"/>
      <c r="H206" s="599"/>
      <c r="I206" s="599"/>
      <c r="J206" s="599"/>
      <c r="K206" s="600"/>
      <c r="L206" s="595">
        <f>⑦計算!AM89</f>
        <v>0</v>
      </c>
      <c r="M206" s="595"/>
      <c r="N206" s="595"/>
      <c r="O206" s="595"/>
      <c r="P206" s="595">
        <f>⑦計算!AN89</f>
        <v>0</v>
      </c>
      <c r="Q206" s="595"/>
      <c r="R206" s="595"/>
      <c r="S206" s="595"/>
      <c r="T206" s="595">
        <f>⑦計算!AO89</f>
        <v>0</v>
      </c>
      <c r="U206" s="595"/>
      <c r="V206" s="595"/>
      <c r="W206" s="595"/>
      <c r="X206" s="595">
        <f>⑦計算!AP89</f>
        <v>0</v>
      </c>
      <c r="Y206" s="595"/>
      <c r="Z206" s="595"/>
      <c r="AA206" s="595"/>
      <c r="AB206" s="595">
        <f>⑦計算!AQ89</f>
        <v>0</v>
      </c>
      <c r="AC206" s="595"/>
      <c r="AD206" s="595"/>
      <c r="AE206" s="595"/>
      <c r="AF206" s="595">
        <f>⑦計算!AR89</f>
        <v>0</v>
      </c>
      <c r="AG206" s="595"/>
      <c r="AH206" s="595"/>
      <c r="AI206" s="595"/>
      <c r="AJ206" s="595">
        <f>⑦計算!AS89</f>
        <v>0</v>
      </c>
      <c r="AK206" s="595"/>
      <c r="AL206" s="595"/>
      <c r="AM206" s="595"/>
      <c r="AN206" s="595">
        <f>⑦計算!AT89</f>
        <v>0</v>
      </c>
      <c r="AO206" s="595"/>
      <c r="AP206" s="595"/>
      <c r="AQ206" s="596"/>
    </row>
    <row r="207" spans="2:43" ht="15" customHeight="1" x14ac:dyDescent="0.15">
      <c r="B207" s="130" t="s">
        <v>746</v>
      </c>
      <c r="C207" s="599" t="s">
        <v>175</v>
      </c>
      <c r="D207" s="599"/>
      <c r="E207" s="599"/>
      <c r="F207" s="599"/>
      <c r="G207" s="599"/>
      <c r="H207" s="599"/>
      <c r="I207" s="599"/>
      <c r="J207" s="599"/>
      <c r="K207" s="600"/>
      <c r="L207" s="595">
        <f>⑦計算!AM90</f>
        <v>0</v>
      </c>
      <c r="M207" s="595"/>
      <c r="N207" s="595"/>
      <c r="O207" s="595"/>
      <c r="P207" s="595">
        <f>⑦計算!AN90</f>
        <v>0</v>
      </c>
      <c r="Q207" s="595"/>
      <c r="R207" s="595"/>
      <c r="S207" s="595"/>
      <c r="T207" s="595">
        <f>⑦計算!AO90</f>
        <v>0</v>
      </c>
      <c r="U207" s="595"/>
      <c r="V207" s="595"/>
      <c r="W207" s="595"/>
      <c r="X207" s="595">
        <f>⑦計算!AP90</f>
        <v>0</v>
      </c>
      <c r="Y207" s="595"/>
      <c r="Z207" s="595"/>
      <c r="AA207" s="595"/>
      <c r="AB207" s="595">
        <f>⑦計算!AQ90</f>
        <v>0</v>
      </c>
      <c r="AC207" s="595"/>
      <c r="AD207" s="595"/>
      <c r="AE207" s="595"/>
      <c r="AF207" s="595">
        <f>⑦計算!AR90</f>
        <v>0</v>
      </c>
      <c r="AG207" s="595"/>
      <c r="AH207" s="595"/>
      <c r="AI207" s="595"/>
      <c r="AJ207" s="595">
        <f>⑦計算!AS90</f>
        <v>0</v>
      </c>
      <c r="AK207" s="595"/>
      <c r="AL207" s="595"/>
      <c r="AM207" s="595"/>
      <c r="AN207" s="595">
        <f>⑦計算!AT90</f>
        <v>0</v>
      </c>
      <c r="AO207" s="595"/>
      <c r="AP207" s="595"/>
      <c r="AQ207" s="596"/>
    </row>
    <row r="208" spans="2:43" ht="15" customHeight="1" x14ac:dyDescent="0.15">
      <c r="B208" s="130" t="s">
        <v>747</v>
      </c>
      <c r="C208" s="599" t="s">
        <v>359</v>
      </c>
      <c r="D208" s="599"/>
      <c r="E208" s="599"/>
      <c r="F208" s="599"/>
      <c r="G208" s="599"/>
      <c r="H208" s="599"/>
      <c r="I208" s="599"/>
      <c r="J208" s="599"/>
      <c r="K208" s="600"/>
      <c r="L208" s="595">
        <f>⑦計算!AM91</f>
        <v>0</v>
      </c>
      <c r="M208" s="595"/>
      <c r="N208" s="595"/>
      <c r="O208" s="595"/>
      <c r="P208" s="595">
        <f>⑦計算!AN91</f>
        <v>0</v>
      </c>
      <c r="Q208" s="595"/>
      <c r="R208" s="595"/>
      <c r="S208" s="595"/>
      <c r="T208" s="595">
        <f>⑦計算!AO91</f>
        <v>0</v>
      </c>
      <c r="U208" s="595"/>
      <c r="V208" s="595"/>
      <c r="W208" s="595"/>
      <c r="X208" s="595">
        <f>⑦計算!AP91</f>
        <v>0</v>
      </c>
      <c r="Y208" s="595"/>
      <c r="Z208" s="595"/>
      <c r="AA208" s="595"/>
      <c r="AB208" s="595">
        <f>⑦計算!AQ91</f>
        <v>0</v>
      </c>
      <c r="AC208" s="595"/>
      <c r="AD208" s="595"/>
      <c r="AE208" s="595"/>
      <c r="AF208" s="595">
        <f>⑦計算!AR91</f>
        <v>0</v>
      </c>
      <c r="AG208" s="595"/>
      <c r="AH208" s="595"/>
      <c r="AI208" s="595"/>
      <c r="AJ208" s="595">
        <f>⑦計算!AS91</f>
        <v>0</v>
      </c>
      <c r="AK208" s="595"/>
      <c r="AL208" s="595"/>
      <c r="AM208" s="595"/>
      <c r="AN208" s="595">
        <f>⑦計算!AT91</f>
        <v>0</v>
      </c>
      <c r="AO208" s="595"/>
      <c r="AP208" s="595"/>
      <c r="AQ208" s="596"/>
    </row>
    <row r="209" spans="2:43" ht="15" customHeight="1" x14ac:dyDescent="0.15">
      <c r="B209" s="130" t="s">
        <v>748</v>
      </c>
      <c r="C209" s="599" t="s">
        <v>271</v>
      </c>
      <c r="D209" s="599"/>
      <c r="E209" s="599"/>
      <c r="F209" s="599"/>
      <c r="G209" s="599"/>
      <c r="H209" s="599"/>
      <c r="I209" s="599"/>
      <c r="J209" s="599"/>
      <c r="K209" s="600"/>
      <c r="L209" s="595">
        <f>⑦計算!AM92</f>
        <v>0</v>
      </c>
      <c r="M209" s="595"/>
      <c r="N209" s="595"/>
      <c r="O209" s="595"/>
      <c r="P209" s="595">
        <f>⑦計算!AN92</f>
        <v>0</v>
      </c>
      <c r="Q209" s="595"/>
      <c r="R209" s="595"/>
      <c r="S209" s="595"/>
      <c r="T209" s="595">
        <f>⑦計算!AO92</f>
        <v>0</v>
      </c>
      <c r="U209" s="595"/>
      <c r="V209" s="595"/>
      <c r="W209" s="595"/>
      <c r="X209" s="595">
        <f>⑦計算!AP92</f>
        <v>0</v>
      </c>
      <c r="Y209" s="595"/>
      <c r="Z209" s="595"/>
      <c r="AA209" s="595"/>
      <c r="AB209" s="595">
        <f>⑦計算!AQ92</f>
        <v>0</v>
      </c>
      <c r="AC209" s="595"/>
      <c r="AD209" s="595"/>
      <c r="AE209" s="595"/>
      <c r="AF209" s="595">
        <f>⑦計算!AR92</f>
        <v>0</v>
      </c>
      <c r="AG209" s="595"/>
      <c r="AH209" s="595"/>
      <c r="AI209" s="595"/>
      <c r="AJ209" s="595">
        <f>⑦計算!AS92</f>
        <v>0</v>
      </c>
      <c r="AK209" s="595"/>
      <c r="AL209" s="595"/>
      <c r="AM209" s="595"/>
      <c r="AN209" s="595">
        <f>⑦計算!AT92</f>
        <v>0</v>
      </c>
      <c r="AO209" s="595"/>
      <c r="AP209" s="595"/>
      <c r="AQ209" s="596"/>
    </row>
    <row r="210" spans="2:43" ht="15" customHeight="1" x14ac:dyDescent="0.15">
      <c r="B210" s="130" t="s">
        <v>749</v>
      </c>
      <c r="C210" s="599" t="s">
        <v>270</v>
      </c>
      <c r="D210" s="599"/>
      <c r="E210" s="599"/>
      <c r="F210" s="599"/>
      <c r="G210" s="599"/>
      <c r="H210" s="599"/>
      <c r="I210" s="599"/>
      <c r="J210" s="599"/>
      <c r="K210" s="600"/>
      <c r="L210" s="595">
        <f>⑦計算!AM93</f>
        <v>0</v>
      </c>
      <c r="M210" s="595"/>
      <c r="N210" s="595"/>
      <c r="O210" s="595"/>
      <c r="P210" s="595">
        <f>⑦計算!AN93</f>
        <v>0</v>
      </c>
      <c r="Q210" s="595"/>
      <c r="R210" s="595"/>
      <c r="S210" s="595"/>
      <c r="T210" s="595">
        <f>⑦計算!AO93</f>
        <v>0</v>
      </c>
      <c r="U210" s="595"/>
      <c r="V210" s="595"/>
      <c r="W210" s="595"/>
      <c r="X210" s="595">
        <f>⑦計算!AP93</f>
        <v>0</v>
      </c>
      <c r="Y210" s="595"/>
      <c r="Z210" s="595"/>
      <c r="AA210" s="595"/>
      <c r="AB210" s="595">
        <f>⑦計算!AQ93</f>
        <v>0</v>
      </c>
      <c r="AC210" s="595"/>
      <c r="AD210" s="595"/>
      <c r="AE210" s="595"/>
      <c r="AF210" s="595">
        <f>⑦計算!AR93</f>
        <v>0</v>
      </c>
      <c r="AG210" s="595"/>
      <c r="AH210" s="595"/>
      <c r="AI210" s="595"/>
      <c r="AJ210" s="595">
        <f>⑦計算!AS93</f>
        <v>0</v>
      </c>
      <c r="AK210" s="595"/>
      <c r="AL210" s="595"/>
      <c r="AM210" s="595"/>
      <c r="AN210" s="595">
        <f>⑦計算!AT93</f>
        <v>0</v>
      </c>
      <c r="AO210" s="595"/>
      <c r="AP210" s="595"/>
      <c r="AQ210" s="596"/>
    </row>
    <row r="211" spans="2:43" ht="15" customHeight="1" x14ac:dyDescent="0.15">
      <c r="B211" s="130" t="s">
        <v>750</v>
      </c>
      <c r="C211" s="599" t="s">
        <v>272</v>
      </c>
      <c r="D211" s="599"/>
      <c r="E211" s="599"/>
      <c r="F211" s="599"/>
      <c r="G211" s="599"/>
      <c r="H211" s="599"/>
      <c r="I211" s="599"/>
      <c r="J211" s="599"/>
      <c r="K211" s="600"/>
      <c r="L211" s="595">
        <f>⑦計算!AM94</f>
        <v>0</v>
      </c>
      <c r="M211" s="595"/>
      <c r="N211" s="595"/>
      <c r="O211" s="595"/>
      <c r="P211" s="595">
        <f>⑦計算!AN94</f>
        <v>0</v>
      </c>
      <c r="Q211" s="595"/>
      <c r="R211" s="595"/>
      <c r="S211" s="595"/>
      <c r="T211" s="595">
        <f>⑦計算!AO94</f>
        <v>0</v>
      </c>
      <c r="U211" s="595"/>
      <c r="V211" s="595"/>
      <c r="W211" s="595"/>
      <c r="X211" s="595">
        <f>⑦計算!AP94</f>
        <v>0</v>
      </c>
      <c r="Y211" s="595"/>
      <c r="Z211" s="595"/>
      <c r="AA211" s="595"/>
      <c r="AB211" s="595">
        <f>⑦計算!AQ94</f>
        <v>0</v>
      </c>
      <c r="AC211" s="595"/>
      <c r="AD211" s="595"/>
      <c r="AE211" s="595"/>
      <c r="AF211" s="595">
        <f>⑦計算!AR94</f>
        <v>0</v>
      </c>
      <c r="AG211" s="595"/>
      <c r="AH211" s="595"/>
      <c r="AI211" s="595"/>
      <c r="AJ211" s="595">
        <f>⑦計算!AS94</f>
        <v>0</v>
      </c>
      <c r="AK211" s="595"/>
      <c r="AL211" s="595"/>
      <c r="AM211" s="595"/>
      <c r="AN211" s="595">
        <f>⑦計算!AT94</f>
        <v>0</v>
      </c>
      <c r="AO211" s="595"/>
      <c r="AP211" s="595"/>
      <c r="AQ211" s="596"/>
    </row>
    <row r="212" spans="2:43" ht="15" customHeight="1" x14ac:dyDescent="0.15">
      <c r="B212" s="130" t="s">
        <v>751</v>
      </c>
      <c r="C212" s="599" t="s">
        <v>273</v>
      </c>
      <c r="D212" s="599"/>
      <c r="E212" s="599"/>
      <c r="F212" s="599"/>
      <c r="G212" s="599"/>
      <c r="H212" s="599"/>
      <c r="I212" s="599"/>
      <c r="J212" s="599"/>
      <c r="K212" s="600"/>
      <c r="L212" s="595">
        <f>⑦計算!AM95</f>
        <v>0</v>
      </c>
      <c r="M212" s="595"/>
      <c r="N212" s="595"/>
      <c r="O212" s="595"/>
      <c r="P212" s="595">
        <f>⑦計算!AN95</f>
        <v>0</v>
      </c>
      <c r="Q212" s="595"/>
      <c r="R212" s="595"/>
      <c r="S212" s="595"/>
      <c r="T212" s="595">
        <f>⑦計算!AO95</f>
        <v>0</v>
      </c>
      <c r="U212" s="595"/>
      <c r="V212" s="595"/>
      <c r="W212" s="595"/>
      <c r="X212" s="595">
        <f>⑦計算!AP95</f>
        <v>0</v>
      </c>
      <c r="Y212" s="595"/>
      <c r="Z212" s="595"/>
      <c r="AA212" s="595"/>
      <c r="AB212" s="595">
        <f>⑦計算!AQ95</f>
        <v>0</v>
      </c>
      <c r="AC212" s="595"/>
      <c r="AD212" s="595"/>
      <c r="AE212" s="595"/>
      <c r="AF212" s="595">
        <f>⑦計算!AR95</f>
        <v>0</v>
      </c>
      <c r="AG212" s="595"/>
      <c r="AH212" s="595"/>
      <c r="AI212" s="595"/>
      <c r="AJ212" s="595">
        <f>⑦計算!AS95</f>
        <v>0</v>
      </c>
      <c r="AK212" s="595"/>
      <c r="AL212" s="595"/>
      <c r="AM212" s="595"/>
      <c r="AN212" s="595">
        <f>⑦計算!AT95</f>
        <v>0</v>
      </c>
      <c r="AO212" s="595"/>
      <c r="AP212" s="595"/>
      <c r="AQ212" s="596"/>
    </row>
    <row r="213" spans="2:43" ht="15" customHeight="1" x14ac:dyDescent="0.15">
      <c r="B213" s="130" t="s">
        <v>752</v>
      </c>
      <c r="C213" s="599" t="s">
        <v>274</v>
      </c>
      <c r="D213" s="599"/>
      <c r="E213" s="599"/>
      <c r="F213" s="599"/>
      <c r="G213" s="599"/>
      <c r="H213" s="599"/>
      <c r="I213" s="599"/>
      <c r="J213" s="599"/>
      <c r="K213" s="600"/>
      <c r="L213" s="595">
        <f>⑦計算!AM96</f>
        <v>0</v>
      </c>
      <c r="M213" s="595"/>
      <c r="N213" s="595"/>
      <c r="O213" s="595"/>
      <c r="P213" s="595">
        <f>⑦計算!AN96</f>
        <v>0</v>
      </c>
      <c r="Q213" s="595"/>
      <c r="R213" s="595"/>
      <c r="S213" s="595"/>
      <c r="T213" s="595">
        <f>⑦計算!AO96</f>
        <v>0</v>
      </c>
      <c r="U213" s="595"/>
      <c r="V213" s="595"/>
      <c r="W213" s="595"/>
      <c r="X213" s="595">
        <f>⑦計算!AP96</f>
        <v>0</v>
      </c>
      <c r="Y213" s="595"/>
      <c r="Z213" s="595"/>
      <c r="AA213" s="595"/>
      <c r="AB213" s="595">
        <f>⑦計算!AQ96</f>
        <v>0</v>
      </c>
      <c r="AC213" s="595"/>
      <c r="AD213" s="595"/>
      <c r="AE213" s="595"/>
      <c r="AF213" s="595">
        <f>⑦計算!AR96</f>
        <v>0</v>
      </c>
      <c r="AG213" s="595"/>
      <c r="AH213" s="595"/>
      <c r="AI213" s="595"/>
      <c r="AJ213" s="595">
        <f>⑦計算!AS96</f>
        <v>0</v>
      </c>
      <c r="AK213" s="595"/>
      <c r="AL213" s="595"/>
      <c r="AM213" s="595"/>
      <c r="AN213" s="595">
        <f>⑦計算!AT96</f>
        <v>0</v>
      </c>
      <c r="AO213" s="595"/>
      <c r="AP213" s="595"/>
      <c r="AQ213" s="596"/>
    </row>
    <row r="214" spans="2:43" ht="15" customHeight="1" x14ac:dyDescent="0.15">
      <c r="B214" s="130" t="s">
        <v>753</v>
      </c>
      <c r="C214" s="599" t="s">
        <v>360</v>
      </c>
      <c r="D214" s="599"/>
      <c r="E214" s="599"/>
      <c r="F214" s="599"/>
      <c r="G214" s="599"/>
      <c r="H214" s="599"/>
      <c r="I214" s="599"/>
      <c r="J214" s="599"/>
      <c r="K214" s="600"/>
      <c r="L214" s="595">
        <f>⑦計算!AM97</f>
        <v>0</v>
      </c>
      <c r="M214" s="595"/>
      <c r="N214" s="595"/>
      <c r="O214" s="595"/>
      <c r="P214" s="595">
        <f>⑦計算!AN97</f>
        <v>0</v>
      </c>
      <c r="Q214" s="595"/>
      <c r="R214" s="595"/>
      <c r="S214" s="595"/>
      <c r="T214" s="595">
        <f>⑦計算!AO97</f>
        <v>0</v>
      </c>
      <c r="U214" s="595"/>
      <c r="V214" s="595"/>
      <c r="W214" s="595"/>
      <c r="X214" s="595">
        <f>⑦計算!AP97</f>
        <v>0</v>
      </c>
      <c r="Y214" s="595"/>
      <c r="Z214" s="595"/>
      <c r="AA214" s="595"/>
      <c r="AB214" s="595">
        <f>⑦計算!AQ97</f>
        <v>0</v>
      </c>
      <c r="AC214" s="595"/>
      <c r="AD214" s="595"/>
      <c r="AE214" s="595"/>
      <c r="AF214" s="595">
        <f>⑦計算!AR97</f>
        <v>0</v>
      </c>
      <c r="AG214" s="595"/>
      <c r="AH214" s="595"/>
      <c r="AI214" s="595"/>
      <c r="AJ214" s="595">
        <f>⑦計算!AS97</f>
        <v>0</v>
      </c>
      <c r="AK214" s="595"/>
      <c r="AL214" s="595"/>
      <c r="AM214" s="595"/>
      <c r="AN214" s="595">
        <f>⑦計算!AT97</f>
        <v>0</v>
      </c>
      <c r="AO214" s="595"/>
      <c r="AP214" s="595"/>
      <c r="AQ214" s="596"/>
    </row>
    <row r="215" spans="2:43" ht="15" customHeight="1" x14ac:dyDescent="0.15">
      <c r="B215" s="130" t="s">
        <v>754</v>
      </c>
      <c r="C215" s="599" t="s">
        <v>13</v>
      </c>
      <c r="D215" s="599"/>
      <c r="E215" s="599"/>
      <c r="F215" s="599"/>
      <c r="G215" s="599"/>
      <c r="H215" s="599"/>
      <c r="I215" s="599"/>
      <c r="J215" s="599"/>
      <c r="K215" s="600"/>
      <c r="L215" s="595">
        <f>⑦計算!AM98</f>
        <v>0</v>
      </c>
      <c r="M215" s="595"/>
      <c r="N215" s="595"/>
      <c r="O215" s="595"/>
      <c r="P215" s="595">
        <f>⑦計算!AN98</f>
        <v>0</v>
      </c>
      <c r="Q215" s="595"/>
      <c r="R215" s="595"/>
      <c r="S215" s="595"/>
      <c r="T215" s="595">
        <f>⑦計算!AO98</f>
        <v>0</v>
      </c>
      <c r="U215" s="595"/>
      <c r="V215" s="595"/>
      <c r="W215" s="595"/>
      <c r="X215" s="595">
        <f>⑦計算!AP98</f>
        <v>0</v>
      </c>
      <c r="Y215" s="595"/>
      <c r="Z215" s="595"/>
      <c r="AA215" s="595"/>
      <c r="AB215" s="595">
        <f>⑦計算!AQ98</f>
        <v>0</v>
      </c>
      <c r="AC215" s="595"/>
      <c r="AD215" s="595"/>
      <c r="AE215" s="595"/>
      <c r="AF215" s="595">
        <f>⑦計算!AR98</f>
        <v>0</v>
      </c>
      <c r="AG215" s="595"/>
      <c r="AH215" s="595"/>
      <c r="AI215" s="595"/>
      <c r="AJ215" s="595">
        <f>⑦計算!AS98</f>
        <v>0</v>
      </c>
      <c r="AK215" s="595"/>
      <c r="AL215" s="595"/>
      <c r="AM215" s="595"/>
      <c r="AN215" s="595">
        <f>⑦計算!AT98</f>
        <v>0</v>
      </c>
      <c r="AO215" s="595"/>
      <c r="AP215" s="595"/>
      <c r="AQ215" s="596"/>
    </row>
    <row r="216" spans="2:43" ht="15" customHeight="1" x14ac:dyDescent="0.15">
      <c r="B216" s="130" t="s">
        <v>755</v>
      </c>
      <c r="C216" s="599" t="s">
        <v>14</v>
      </c>
      <c r="D216" s="599"/>
      <c r="E216" s="599"/>
      <c r="F216" s="599"/>
      <c r="G216" s="599"/>
      <c r="H216" s="599"/>
      <c r="I216" s="599"/>
      <c r="J216" s="599"/>
      <c r="K216" s="600"/>
      <c r="L216" s="595">
        <f>⑦計算!AM99</f>
        <v>0</v>
      </c>
      <c r="M216" s="595"/>
      <c r="N216" s="595"/>
      <c r="O216" s="595"/>
      <c r="P216" s="595">
        <f>⑦計算!AN99</f>
        <v>0</v>
      </c>
      <c r="Q216" s="595"/>
      <c r="R216" s="595"/>
      <c r="S216" s="595"/>
      <c r="T216" s="595">
        <f>⑦計算!AO99</f>
        <v>0</v>
      </c>
      <c r="U216" s="595"/>
      <c r="V216" s="595"/>
      <c r="W216" s="595"/>
      <c r="X216" s="595">
        <f>⑦計算!AP99</f>
        <v>0</v>
      </c>
      <c r="Y216" s="595"/>
      <c r="Z216" s="595"/>
      <c r="AA216" s="595"/>
      <c r="AB216" s="595">
        <f>⑦計算!AQ99</f>
        <v>0</v>
      </c>
      <c r="AC216" s="595"/>
      <c r="AD216" s="595"/>
      <c r="AE216" s="595"/>
      <c r="AF216" s="595">
        <f>⑦計算!AR99</f>
        <v>0</v>
      </c>
      <c r="AG216" s="595"/>
      <c r="AH216" s="595"/>
      <c r="AI216" s="595"/>
      <c r="AJ216" s="595">
        <f>⑦計算!AS99</f>
        <v>0</v>
      </c>
      <c r="AK216" s="595"/>
      <c r="AL216" s="595"/>
      <c r="AM216" s="595"/>
      <c r="AN216" s="595">
        <f>⑦計算!AT99</f>
        <v>0</v>
      </c>
      <c r="AO216" s="595"/>
      <c r="AP216" s="595"/>
      <c r="AQ216" s="596"/>
    </row>
    <row r="217" spans="2:43" ht="15" customHeight="1" x14ac:dyDescent="0.15">
      <c r="B217" s="130" t="s">
        <v>756</v>
      </c>
      <c r="C217" s="599" t="s">
        <v>15</v>
      </c>
      <c r="D217" s="599"/>
      <c r="E217" s="599"/>
      <c r="F217" s="599"/>
      <c r="G217" s="599"/>
      <c r="H217" s="599"/>
      <c r="I217" s="599"/>
      <c r="J217" s="599"/>
      <c r="K217" s="600"/>
      <c r="L217" s="595">
        <f>⑦計算!AM100</f>
        <v>0</v>
      </c>
      <c r="M217" s="595"/>
      <c r="N217" s="595"/>
      <c r="O217" s="595"/>
      <c r="P217" s="595">
        <f>⑦計算!AN100</f>
        <v>0</v>
      </c>
      <c r="Q217" s="595"/>
      <c r="R217" s="595"/>
      <c r="S217" s="595"/>
      <c r="T217" s="595">
        <f>⑦計算!AO100</f>
        <v>0</v>
      </c>
      <c r="U217" s="595"/>
      <c r="V217" s="595"/>
      <c r="W217" s="595"/>
      <c r="X217" s="595">
        <f>⑦計算!AP100</f>
        <v>0</v>
      </c>
      <c r="Y217" s="595"/>
      <c r="Z217" s="595"/>
      <c r="AA217" s="595"/>
      <c r="AB217" s="595">
        <f>⑦計算!AQ100</f>
        <v>0</v>
      </c>
      <c r="AC217" s="595"/>
      <c r="AD217" s="595"/>
      <c r="AE217" s="595"/>
      <c r="AF217" s="595">
        <f>⑦計算!AR100</f>
        <v>0</v>
      </c>
      <c r="AG217" s="595"/>
      <c r="AH217" s="595"/>
      <c r="AI217" s="595"/>
      <c r="AJ217" s="595">
        <f>⑦計算!AS100</f>
        <v>0</v>
      </c>
      <c r="AK217" s="595"/>
      <c r="AL217" s="595"/>
      <c r="AM217" s="595"/>
      <c r="AN217" s="595">
        <f>⑦計算!AT100</f>
        <v>0</v>
      </c>
      <c r="AO217" s="595"/>
      <c r="AP217" s="595"/>
      <c r="AQ217" s="596"/>
    </row>
    <row r="218" spans="2:43" ht="15" customHeight="1" x14ac:dyDescent="0.15">
      <c r="B218" s="130" t="s">
        <v>757</v>
      </c>
      <c r="C218" s="599" t="s">
        <v>176</v>
      </c>
      <c r="D218" s="599"/>
      <c r="E218" s="599"/>
      <c r="F218" s="599"/>
      <c r="G218" s="599"/>
      <c r="H218" s="599"/>
      <c r="I218" s="599"/>
      <c r="J218" s="599"/>
      <c r="K218" s="600"/>
      <c r="L218" s="595">
        <f>⑦計算!AM101</f>
        <v>0</v>
      </c>
      <c r="M218" s="595"/>
      <c r="N218" s="595"/>
      <c r="O218" s="595"/>
      <c r="P218" s="595">
        <f>⑦計算!AN101</f>
        <v>0</v>
      </c>
      <c r="Q218" s="595"/>
      <c r="R218" s="595"/>
      <c r="S218" s="595"/>
      <c r="T218" s="595">
        <f>⑦計算!AO101</f>
        <v>0</v>
      </c>
      <c r="U218" s="595"/>
      <c r="V218" s="595"/>
      <c r="W218" s="595"/>
      <c r="X218" s="595">
        <f>⑦計算!AP101</f>
        <v>0</v>
      </c>
      <c r="Y218" s="595"/>
      <c r="Z218" s="595"/>
      <c r="AA218" s="595"/>
      <c r="AB218" s="595">
        <f>⑦計算!AQ101</f>
        <v>0</v>
      </c>
      <c r="AC218" s="595"/>
      <c r="AD218" s="595"/>
      <c r="AE218" s="595"/>
      <c r="AF218" s="595">
        <f>⑦計算!AR101</f>
        <v>0</v>
      </c>
      <c r="AG218" s="595"/>
      <c r="AH218" s="595"/>
      <c r="AI218" s="595"/>
      <c r="AJ218" s="595">
        <f>⑦計算!AS101</f>
        <v>0</v>
      </c>
      <c r="AK218" s="595"/>
      <c r="AL218" s="595"/>
      <c r="AM218" s="595"/>
      <c r="AN218" s="595">
        <f>⑦計算!AT101</f>
        <v>0</v>
      </c>
      <c r="AO218" s="595"/>
      <c r="AP218" s="595"/>
      <c r="AQ218" s="596"/>
    </row>
    <row r="219" spans="2:43" ht="15" customHeight="1" x14ac:dyDescent="0.15">
      <c r="B219" s="130" t="s">
        <v>758</v>
      </c>
      <c r="C219" s="599" t="s">
        <v>361</v>
      </c>
      <c r="D219" s="599"/>
      <c r="E219" s="599"/>
      <c r="F219" s="599"/>
      <c r="G219" s="599"/>
      <c r="H219" s="599"/>
      <c r="I219" s="599"/>
      <c r="J219" s="599"/>
      <c r="K219" s="600"/>
      <c r="L219" s="595">
        <f>⑦計算!AM102</f>
        <v>0</v>
      </c>
      <c r="M219" s="595"/>
      <c r="N219" s="595"/>
      <c r="O219" s="595"/>
      <c r="P219" s="595">
        <f>⑦計算!AN102</f>
        <v>0</v>
      </c>
      <c r="Q219" s="595"/>
      <c r="R219" s="595"/>
      <c r="S219" s="595"/>
      <c r="T219" s="595">
        <f>⑦計算!AO102</f>
        <v>0</v>
      </c>
      <c r="U219" s="595"/>
      <c r="V219" s="595"/>
      <c r="W219" s="595"/>
      <c r="X219" s="595">
        <f>⑦計算!AP102</f>
        <v>0</v>
      </c>
      <c r="Y219" s="595"/>
      <c r="Z219" s="595"/>
      <c r="AA219" s="595"/>
      <c r="AB219" s="595">
        <f>⑦計算!AQ102</f>
        <v>0</v>
      </c>
      <c r="AC219" s="595"/>
      <c r="AD219" s="595"/>
      <c r="AE219" s="595"/>
      <c r="AF219" s="595">
        <f>⑦計算!AR102</f>
        <v>0</v>
      </c>
      <c r="AG219" s="595"/>
      <c r="AH219" s="595"/>
      <c r="AI219" s="595"/>
      <c r="AJ219" s="595">
        <f>⑦計算!AS102</f>
        <v>0</v>
      </c>
      <c r="AK219" s="595"/>
      <c r="AL219" s="595"/>
      <c r="AM219" s="595"/>
      <c r="AN219" s="595">
        <f>⑦計算!AT102</f>
        <v>0</v>
      </c>
      <c r="AO219" s="595"/>
      <c r="AP219" s="595"/>
      <c r="AQ219" s="596"/>
    </row>
    <row r="220" spans="2:43" ht="15" customHeight="1" x14ac:dyDescent="0.15">
      <c r="B220" s="130" t="s">
        <v>759</v>
      </c>
      <c r="C220" s="599" t="s">
        <v>362</v>
      </c>
      <c r="D220" s="599"/>
      <c r="E220" s="599"/>
      <c r="F220" s="599"/>
      <c r="G220" s="599"/>
      <c r="H220" s="599"/>
      <c r="I220" s="599"/>
      <c r="J220" s="599"/>
      <c r="K220" s="600"/>
      <c r="L220" s="595">
        <f>⑦計算!AM103</f>
        <v>0</v>
      </c>
      <c r="M220" s="595"/>
      <c r="N220" s="595"/>
      <c r="O220" s="595"/>
      <c r="P220" s="595">
        <f>⑦計算!AN103</f>
        <v>0</v>
      </c>
      <c r="Q220" s="595"/>
      <c r="R220" s="595"/>
      <c r="S220" s="595"/>
      <c r="T220" s="595">
        <f>⑦計算!AO103</f>
        <v>0</v>
      </c>
      <c r="U220" s="595"/>
      <c r="V220" s="595"/>
      <c r="W220" s="595"/>
      <c r="X220" s="595">
        <f>⑦計算!AP103</f>
        <v>0</v>
      </c>
      <c r="Y220" s="595"/>
      <c r="Z220" s="595"/>
      <c r="AA220" s="595"/>
      <c r="AB220" s="595">
        <f>⑦計算!AQ103</f>
        <v>0</v>
      </c>
      <c r="AC220" s="595"/>
      <c r="AD220" s="595"/>
      <c r="AE220" s="595"/>
      <c r="AF220" s="595">
        <f>⑦計算!AR103</f>
        <v>0</v>
      </c>
      <c r="AG220" s="595"/>
      <c r="AH220" s="595"/>
      <c r="AI220" s="595"/>
      <c r="AJ220" s="595">
        <f>⑦計算!AS103</f>
        <v>0</v>
      </c>
      <c r="AK220" s="595"/>
      <c r="AL220" s="595"/>
      <c r="AM220" s="595"/>
      <c r="AN220" s="595">
        <f>⑦計算!AT103</f>
        <v>0</v>
      </c>
      <c r="AO220" s="595"/>
      <c r="AP220" s="595"/>
      <c r="AQ220" s="596"/>
    </row>
    <row r="221" spans="2:43" ht="15" customHeight="1" x14ac:dyDescent="0.15">
      <c r="B221" s="130" t="s">
        <v>760</v>
      </c>
      <c r="C221" s="599" t="s">
        <v>177</v>
      </c>
      <c r="D221" s="599"/>
      <c r="E221" s="599"/>
      <c r="F221" s="599"/>
      <c r="G221" s="599"/>
      <c r="H221" s="599"/>
      <c r="I221" s="599"/>
      <c r="J221" s="599"/>
      <c r="K221" s="600"/>
      <c r="L221" s="595">
        <f>⑦計算!AM104</f>
        <v>0</v>
      </c>
      <c r="M221" s="595"/>
      <c r="N221" s="595"/>
      <c r="O221" s="595"/>
      <c r="P221" s="595">
        <f>⑦計算!AN104</f>
        <v>0</v>
      </c>
      <c r="Q221" s="595"/>
      <c r="R221" s="595"/>
      <c r="S221" s="595"/>
      <c r="T221" s="595">
        <f>⑦計算!AO104</f>
        <v>0</v>
      </c>
      <c r="U221" s="595"/>
      <c r="V221" s="595"/>
      <c r="W221" s="595"/>
      <c r="X221" s="595">
        <f>⑦計算!AP104</f>
        <v>0</v>
      </c>
      <c r="Y221" s="595"/>
      <c r="Z221" s="595"/>
      <c r="AA221" s="595"/>
      <c r="AB221" s="595">
        <f>⑦計算!AQ104</f>
        <v>0</v>
      </c>
      <c r="AC221" s="595"/>
      <c r="AD221" s="595"/>
      <c r="AE221" s="595"/>
      <c r="AF221" s="595">
        <f>⑦計算!AR104</f>
        <v>0</v>
      </c>
      <c r="AG221" s="595"/>
      <c r="AH221" s="595"/>
      <c r="AI221" s="595"/>
      <c r="AJ221" s="595">
        <f>⑦計算!AS104</f>
        <v>0</v>
      </c>
      <c r="AK221" s="595"/>
      <c r="AL221" s="595"/>
      <c r="AM221" s="595"/>
      <c r="AN221" s="595">
        <f>⑦計算!AT104</f>
        <v>0</v>
      </c>
      <c r="AO221" s="595"/>
      <c r="AP221" s="595"/>
      <c r="AQ221" s="596"/>
    </row>
    <row r="222" spans="2:43" ht="15" customHeight="1" x14ac:dyDescent="0.15">
      <c r="B222" s="130" t="s">
        <v>761</v>
      </c>
      <c r="C222" s="599" t="s">
        <v>363</v>
      </c>
      <c r="D222" s="599"/>
      <c r="E222" s="599"/>
      <c r="F222" s="599"/>
      <c r="G222" s="599"/>
      <c r="H222" s="599"/>
      <c r="I222" s="599"/>
      <c r="J222" s="599"/>
      <c r="K222" s="600"/>
      <c r="L222" s="595">
        <f>⑦計算!AM105</f>
        <v>0</v>
      </c>
      <c r="M222" s="595"/>
      <c r="N222" s="595"/>
      <c r="O222" s="595"/>
      <c r="P222" s="595">
        <f>⑦計算!AN105</f>
        <v>0</v>
      </c>
      <c r="Q222" s="595"/>
      <c r="R222" s="595"/>
      <c r="S222" s="595"/>
      <c r="T222" s="595">
        <f>⑦計算!AO105</f>
        <v>0</v>
      </c>
      <c r="U222" s="595"/>
      <c r="V222" s="595"/>
      <c r="W222" s="595"/>
      <c r="X222" s="595">
        <f>⑦計算!AP105</f>
        <v>0</v>
      </c>
      <c r="Y222" s="595"/>
      <c r="Z222" s="595"/>
      <c r="AA222" s="595"/>
      <c r="AB222" s="595">
        <f>⑦計算!AQ105</f>
        <v>0</v>
      </c>
      <c r="AC222" s="595"/>
      <c r="AD222" s="595"/>
      <c r="AE222" s="595"/>
      <c r="AF222" s="595">
        <f>⑦計算!AR105</f>
        <v>0</v>
      </c>
      <c r="AG222" s="595"/>
      <c r="AH222" s="595"/>
      <c r="AI222" s="595"/>
      <c r="AJ222" s="595">
        <f>⑦計算!AS105</f>
        <v>0</v>
      </c>
      <c r="AK222" s="595"/>
      <c r="AL222" s="595"/>
      <c r="AM222" s="595"/>
      <c r="AN222" s="595">
        <f>⑦計算!AT105</f>
        <v>0</v>
      </c>
      <c r="AO222" s="595"/>
      <c r="AP222" s="595"/>
      <c r="AQ222" s="596"/>
    </row>
    <row r="223" spans="2:43" ht="15" customHeight="1" x14ac:dyDescent="0.15">
      <c r="B223" s="130" t="s">
        <v>762</v>
      </c>
      <c r="C223" s="599" t="s">
        <v>280</v>
      </c>
      <c r="D223" s="599"/>
      <c r="E223" s="599"/>
      <c r="F223" s="599"/>
      <c r="G223" s="599"/>
      <c r="H223" s="599"/>
      <c r="I223" s="599"/>
      <c r="J223" s="599"/>
      <c r="K223" s="600"/>
      <c r="L223" s="595">
        <f>⑦計算!AM106</f>
        <v>0</v>
      </c>
      <c r="M223" s="595"/>
      <c r="N223" s="595"/>
      <c r="O223" s="595"/>
      <c r="P223" s="595">
        <f>⑦計算!AN106</f>
        <v>0</v>
      </c>
      <c r="Q223" s="595"/>
      <c r="R223" s="595"/>
      <c r="S223" s="595"/>
      <c r="T223" s="595">
        <f>⑦計算!AO106</f>
        <v>0</v>
      </c>
      <c r="U223" s="595"/>
      <c r="V223" s="595"/>
      <c r="W223" s="595"/>
      <c r="X223" s="595">
        <f>⑦計算!AP106</f>
        <v>0</v>
      </c>
      <c r="Y223" s="595"/>
      <c r="Z223" s="595"/>
      <c r="AA223" s="595"/>
      <c r="AB223" s="595">
        <f>⑦計算!AQ106</f>
        <v>0</v>
      </c>
      <c r="AC223" s="595"/>
      <c r="AD223" s="595"/>
      <c r="AE223" s="595"/>
      <c r="AF223" s="595">
        <f>⑦計算!AR106</f>
        <v>0</v>
      </c>
      <c r="AG223" s="595"/>
      <c r="AH223" s="595"/>
      <c r="AI223" s="595"/>
      <c r="AJ223" s="595">
        <f>⑦計算!AS106</f>
        <v>0</v>
      </c>
      <c r="AK223" s="595"/>
      <c r="AL223" s="595"/>
      <c r="AM223" s="595"/>
      <c r="AN223" s="595">
        <f>⑦計算!AT106</f>
        <v>0</v>
      </c>
      <c r="AO223" s="595"/>
      <c r="AP223" s="595"/>
      <c r="AQ223" s="596"/>
    </row>
    <row r="224" spans="2:43" ht="15" customHeight="1" x14ac:dyDescent="0.15">
      <c r="B224" s="130" t="s">
        <v>763</v>
      </c>
      <c r="C224" s="599" t="s">
        <v>232</v>
      </c>
      <c r="D224" s="599"/>
      <c r="E224" s="599"/>
      <c r="F224" s="599"/>
      <c r="G224" s="599"/>
      <c r="H224" s="599"/>
      <c r="I224" s="599"/>
      <c r="J224" s="599"/>
      <c r="K224" s="600"/>
      <c r="L224" s="595">
        <f>⑦計算!AM107</f>
        <v>0</v>
      </c>
      <c r="M224" s="595"/>
      <c r="N224" s="595"/>
      <c r="O224" s="595"/>
      <c r="P224" s="595">
        <f>⑦計算!AN107</f>
        <v>0</v>
      </c>
      <c r="Q224" s="595"/>
      <c r="R224" s="595"/>
      <c r="S224" s="595"/>
      <c r="T224" s="595">
        <f>⑦計算!AO107</f>
        <v>0</v>
      </c>
      <c r="U224" s="595"/>
      <c r="V224" s="595"/>
      <c r="W224" s="595"/>
      <c r="X224" s="595">
        <f>⑦計算!AP107</f>
        <v>0</v>
      </c>
      <c r="Y224" s="595"/>
      <c r="Z224" s="595"/>
      <c r="AA224" s="595"/>
      <c r="AB224" s="595">
        <f>⑦計算!AQ107</f>
        <v>0</v>
      </c>
      <c r="AC224" s="595"/>
      <c r="AD224" s="595"/>
      <c r="AE224" s="595"/>
      <c r="AF224" s="595">
        <f>⑦計算!AR107</f>
        <v>0</v>
      </c>
      <c r="AG224" s="595"/>
      <c r="AH224" s="595"/>
      <c r="AI224" s="595"/>
      <c r="AJ224" s="595">
        <f>⑦計算!AS107</f>
        <v>0</v>
      </c>
      <c r="AK224" s="595"/>
      <c r="AL224" s="595"/>
      <c r="AM224" s="595"/>
      <c r="AN224" s="595">
        <f>⑦計算!AT107</f>
        <v>0</v>
      </c>
      <c r="AO224" s="595"/>
      <c r="AP224" s="595"/>
      <c r="AQ224" s="596"/>
    </row>
    <row r="225" spans="2:43" ht="15" customHeight="1" x14ac:dyDescent="0.15">
      <c r="B225" s="130" t="s">
        <v>764</v>
      </c>
      <c r="C225" s="599" t="s">
        <v>364</v>
      </c>
      <c r="D225" s="599"/>
      <c r="E225" s="599"/>
      <c r="F225" s="599"/>
      <c r="G225" s="599"/>
      <c r="H225" s="599"/>
      <c r="I225" s="599"/>
      <c r="J225" s="599"/>
      <c r="K225" s="600"/>
      <c r="L225" s="595">
        <f>⑦計算!AM108</f>
        <v>0</v>
      </c>
      <c r="M225" s="595"/>
      <c r="N225" s="595"/>
      <c r="O225" s="595"/>
      <c r="P225" s="595">
        <f>⑦計算!AN108</f>
        <v>0</v>
      </c>
      <c r="Q225" s="595"/>
      <c r="R225" s="595"/>
      <c r="S225" s="595"/>
      <c r="T225" s="595">
        <f>⑦計算!AO108</f>
        <v>0</v>
      </c>
      <c r="U225" s="595"/>
      <c r="V225" s="595"/>
      <c r="W225" s="595"/>
      <c r="X225" s="595">
        <f>⑦計算!AP108</f>
        <v>0</v>
      </c>
      <c r="Y225" s="595"/>
      <c r="Z225" s="595"/>
      <c r="AA225" s="595"/>
      <c r="AB225" s="595">
        <f>⑦計算!AQ108</f>
        <v>0</v>
      </c>
      <c r="AC225" s="595"/>
      <c r="AD225" s="595"/>
      <c r="AE225" s="595"/>
      <c r="AF225" s="595">
        <f>⑦計算!AR108</f>
        <v>0</v>
      </c>
      <c r="AG225" s="595"/>
      <c r="AH225" s="595"/>
      <c r="AI225" s="595"/>
      <c r="AJ225" s="595">
        <f>⑦計算!AS108</f>
        <v>0</v>
      </c>
      <c r="AK225" s="595"/>
      <c r="AL225" s="595"/>
      <c r="AM225" s="595"/>
      <c r="AN225" s="595">
        <f>⑦計算!AT108</f>
        <v>0</v>
      </c>
      <c r="AO225" s="595"/>
      <c r="AP225" s="595"/>
      <c r="AQ225" s="596"/>
    </row>
    <row r="226" spans="2:43" ht="15" customHeight="1" x14ac:dyDescent="0.15">
      <c r="B226" s="130" t="s">
        <v>765</v>
      </c>
      <c r="C226" s="599" t="s">
        <v>235</v>
      </c>
      <c r="D226" s="599"/>
      <c r="E226" s="599"/>
      <c r="F226" s="599"/>
      <c r="G226" s="599"/>
      <c r="H226" s="599"/>
      <c r="I226" s="599"/>
      <c r="J226" s="599"/>
      <c r="K226" s="600"/>
      <c r="L226" s="595">
        <f>⑦計算!AM109</f>
        <v>0</v>
      </c>
      <c r="M226" s="595"/>
      <c r="N226" s="595"/>
      <c r="O226" s="595"/>
      <c r="P226" s="595">
        <f>⑦計算!AN109</f>
        <v>0</v>
      </c>
      <c r="Q226" s="595"/>
      <c r="R226" s="595"/>
      <c r="S226" s="595"/>
      <c r="T226" s="595">
        <f>⑦計算!AO109</f>
        <v>0</v>
      </c>
      <c r="U226" s="595"/>
      <c r="V226" s="595"/>
      <c r="W226" s="595"/>
      <c r="X226" s="595">
        <f>⑦計算!AP109</f>
        <v>0</v>
      </c>
      <c r="Y226" s="595"/>
      <c r="Z226" s="595"/>
      <c r="AA226" s="595"/>
      <c r="AB226" s="595">
        <f>⑦計算!AQ109</f>
        <v>0</v>
      </c>
      <c r="AC226" s="595"/>
      <c r="AD226" s="595"/>
      <c r="AE226" s="595"/>
      <c r="AF226" s="595">
        <f>⑦計算!AR109</f>
        <v>0</v>
      </c>
      <c r="AG226" s="595"/>
      <c r="AH226" s="595"/>
      <c r="AI226" s="595"/>
      <c r="AJ226" s="595">
        <f>⑦計算!AS109</f>
        <v>0</v>
      </c>
      <c r="AK226" s="595"/>
      <c r="AL226" s="595"/>
      <c r="AM226" s="595"/>
      <c r="AN226" s="595">
        <f>⑦計算!AT109</f>
        <v>0</v>
      </c>
      <c r="AO226" s="595"/>
      <c r="AP226" s="595"/>
      <c r="AQ226" s="596"/>
    </row>
    <row r="227" spans="2:43" ht="15" customHeight="1" x14ac:dyDescent="0.15">
      <c r="B227" s="130" t="s">
        <v>766</v>
      </c>
      <c r="C227" s="599" t="s">
        <v>178</v>
      </c>
      <c r="D227" s="599"/>
      <c r="E227" s="599"/>
      <c r="F227" s="599"/>
      <c r="G227" s="599"/>
      <c r="H227" s="599"/>
      <c r="I227" s="599"/>
      <c r="J227" s="599"/>
      <c r="K227" s="600"/>
      <c r="L227" s="595">
        <f>⑦計算!AM110</f>
        <v>0</v>
      </c>
      <c r="M227" s="595"/>
      <c r="N227" s="595"/>
      <c r="O227" s="595"/>
      <c r="P227" s="595">
        <f>⑦計算!AN110</f>
        <v>0</v>
      </c>
      <c r="Q227" s="595"/>
      <c r="R227" s="595"/>
      <c r="S227" s="595"/>
      <c r="T227" s="595">
        <f>⑦計算!AO110</f>
        <v>0</v>
      </c>
      <c r="U227" s="595"/>
      <c r="V227" s="595"/>
      <c r="W227" s="595"/>
      <c r="X227" s="595">
        <f>⑦計算!AP110</f>
        <v>0</v>
      </c>
      <c r="Y227" s="595"/>
      <c r="Z227" s="595"/>
      <c r="AA227" s="595"/>
      <c r="AB227" s="595">
        <f>⑦計算!AQ110</f>
        <v>0</v>
      </c>
      <c r="AC227" s="595"/>
      <c r="AD227" s="595"/>
      <c r="AE227" s="595"/>
      <c r="AF227" s="595">
        <f>⑦計算!AR110</f>
        <v>0</v>
      </c>
      <c r="AG227" s="595"/>
      <c r="AH227" s="595"/>
      <c r="AI227" s="595"/>
      <c r="AJ227" s="595">
        <f>⑦計算!AS110</f>
        <v>0</v>
      </c>
      <c r="AK227" s="595"/>
      <c r="AL227" s="595"/>
      <c r="AM227" s="595"/>
      <c r="AN227" s="595">
        <f>⑦計算!AT110</f>
        <v>0</v>
      </c>
      <c r="AO227" s="595"/>
      <c r="AP227" s="595"/>
      <c r="AQ227" s="596"/>
    </row>
    <row r="228" spans="2:43" ht="15" customHeight="1" x14ac:dyDescent="0.15">
      <c r="B228" s="130" t="s">
        <v>767</v>
      </c>
      <c r="C228" s="599" t="s">
        <v>365</v>
      </c>
      <c r="D228" s="599"/>
      <c r="E228" s="599"/>
      <c r="F228" s="599"/>
      <c r="G228" s="599"/>
      <c r="H228" s="599"/>
      <c r="I228" s="599"/>
      <c r="J228" s="599"/>
      <c r="K228" s="600"/>
      <c r="L228" s="595">
        <f>⑦計算!AM111</f>
        <v>0</v>
      </c>
      <c r="M228" s="595"/>
      <c r="N228" s="595"/>
      <c r="O228" s="595"/>
      <c r="P228" s="595">
        <f>⑦計算!AN111</f>
        <v>0</v>
      </c>
      <c r="Q228" s="595"/>
      <c r="R228" s="595"/>
      <c r="S228" s="595"/>
      <c r="T228" s="595">
        <f>⑦計算!AO111</f>
        <v>0</v>
      </c>
      <c r="U228" s="595"/>
      <c r="V228" s="595"/>
      <c r="W228" s="595"/>
      <c r="X228" s="595">
        <f>⑦計算!AP111</f>
        <v>0</v>
      </c>
      <c r="Y228" s="595"/>
      <c r="Z228" s="595"/>
      <c r="AA228" s="595"/>
      <c r="AB228" s="595">
        <f>⑦計算!AQ111</f>
        <v>0</v>
      </c>
      <c r="AC228" s="595"/>
      <c r="AD228" s="595"/>
      <c r="AE228" s="595"/>
      <c r="AF228" s="595">
        <f>⑦計算!AR111</f>
        <v>0</v>
      </c>
      <c r="AG228" s="595"/>
      <c r="AH228" s="595"/>
      <c r="AI228" s="595"/>
      <c r="AJ228" s="595">
        <f>⑦計算!AS111</f>
        <v>0</v>
      </c>
      <c r="AK228" s="595"/>
      <c r="AL228" s="595"/>
      <c r="AM228" s="595"/>
      <c r="AN228" s="595">
        <f>⑦計算!AT111</f>
        <v>0</v>
      </c>
      <c r="AO228" s="595"/>
      <c r="AP228" s="595"/>
      <c r="AQ228" s="596"/>
    </row>
    <row r="229" spans="2:43" ht="15" customHeight="1" x14ac:dyDescent="0.15">
      <c r="B229" s="130" t="s">
        <v>768</v>
      </c>
      <c r="C229" s="599" t="s">
        <v>179</v>
      </c>
      <c r="D229" s="599"/>
      <c r="E229" s="599"/>
      <c r="F229" s="599"/>
      <c r="G229" s="599"/>
      <c r="H229" s="599"/>
      <c r="I229" s="599"/>
      <c r="J229" s="599"/>
      <c r="K229" s="600"/>
      <c r="L229" s="595">
        <f>⑦計算!AM112</f>
        <v>0</v>
      </c>
      <c r="M229" s="595"/>
      <c r="N229" s="595"/>
      <c r="O229" s="595"/>
      <c r="P229" s="595">
        <f>⑦計算!AN112</f>
        <v>0</v>
      </c>
      <c r="Q229" s="595"/>
      <c r="R229" s="595"/>
      <c r="S229" s="595"/>
      <c r="T229" s="595">
        <f>⑦計算!AO112</f>
        <v>0</v>
      </c>
      <c r="U229" s="595"/>
      <c r="V229" s="595"/>
      <c r="W229" s="595"/>
      <c r="X229" s="595">
        <f>⑦計算!AP112</f>
        <v>0</v>
      </c>
      <c r="Y229" s="595"/>
      <c r="Z229" s="595"/>
      <c r="AA229" s="595"/>
      <c r="AB229" s="595">
        <f>⑦計算!AQ112</f>
        <v>0</v>
      </c>
      <c r="AC229" s="595"/>
      <c r="AD229" s="595"/>
      <c r="AE229" s="595"/>
      <c r="AF229" s="595">
        <f>⑦計算!AR112</f>
        <v>0</v>
      </c>
      <c r="AG229" s="595"/>
      <c r="AH229" s="595"/>
      <c r="AI229" s="595"/>
      <c r="AJ229" s="595">
        <f>⑦計算!AS112</f>
        <v>0</v>
      </c>
      <c r="AK229" s="595"/>
      <c r="AL229" s="595"/>
      <c r="AM229" s="595"/>
      <c r="AN229" s="595">
        <f>⑦計算!AT112</f>
        <v>0</v>
      </c>
      <c r="AO229" s="595"/>
      <c r="AP229" s="595"/>
      <c r="AQ229" s="596"/>
    </row>
    <row r="230" spans="2:43" ht="15" customHeight="1" x14ac:dyDescent="0.15">
      <c r="B230" s="130" t="s">
        <v>769</v>
      </c>
      <c r="C230" s="599" t="s">
        <v>281</v>
      </c>
      <c r="D230" s="599"/>
      <c r="E230" s="599"/>
      <c r="F230" s="599"/>
      <c r="G230" s="599"/>
      <c r="H230" s="599"/>
      <c r="I230" s="599"/>
      <c r="J230" s="599"/>
      <c r="K230" s="600"/>
      <c r="L230" s="595">
        <f>⑦計算!AM113</f>
        <v>0</v>
      </c>
      <c r="M230" s="595"/>
      <c r="N230" s="595"/>
      <c r="O230" s="595"/>
      <c r="P230" s="595">
        <f>⑦計算!AN113</f>
        <v>0</v>
      </c>
      <c r="Q230" s="595"/>
      <c r="R230" s="595"/>
      <c r="S230" s="595"/>
      <c r="T230" s="595">
        <f>⑦計算!AO113</f>
        <v>0</v>
      </c>
      <c r="U230" s="595"/>
      <c r="V230" s="595"/>
      <c r="W230" s="595"/>
      <c r="X230" s="595">
        <f>⑦計算!AP113</f>
        <v>0</v>
      </c>
      <c r="Y230" s="595"/>
      <c r="Z230" s="595"/>
      <c r="AA230" s="595"/>
      <c r="AB230" s="595">
        <f>⑦計算!AQ113</f>
        <v>0</v>
      </c>
      <c r="AC230" s="595"/>
      <c r="AD230" s="595"/>
      <c r="AE230" s="595"/>
      <c r="AF230" s="595">
        <f>⑦計算!AR113</f>
        <v>0</v>
      </c>
      <c r="AG230" s="595"/>
      <c r="AH230" s="595"/>
      <c r="AI230" s="595"/>
      <c r="AJ230" s="595">
        <f>⑦計算!AS113</f>
        <v>0</v>
      </c>
      <c r="AK230" s="595"/>
      <c r="AL230" s="595"/>
      <c r="AM230" s="595"/>
      <c r="AN230" s="595">
        <f>⑦計算!AT113</f>
        <v>0</v>
      </c>
      <c r="AO230" s="595"/>
      <c r="AP230" s="595"/>
      <c r="AQ230" s="596"/>
    </row>
    <row r="231" spans="2:43" ht="15" customHeight="1" x14ac:dyDescent="0.15">
      <c r="B231" s="130" t="s">
        <v>770</v>
      </c>
      <c r="C231" s="599" t="s">
        <v>180</v>
      </c>
      <c r="D231" s="599"/>
      <c r="E231" s="599"/>
      <c r="F231" s="599"/>
      <c r="G231" s="599"/>
      <c r="H231" s="599"/>
      <c r="I231" s="599"/>
      <c r="J231" s="599"/>
      <c r="K231" s="600"/>
      <c r="L231" s="595">
        <f>⑦計算!AM114</f>
        <v>0</v>
      </c>
      <c r="M231" s="595"/>
      <c r="N231" s="595"/>
      <c r="O231" s="595"/>
      <c r="P231" s="595">
        <f>⑦計算!AN114</f>
        <v>0</v>
      </c>
      <c r="Q231" s="595"/>
      <c r="R231" s="595"/>
      <c r="S231" s="595"/>
      <c r="T231" s="595">
        <f>⑦計算!AO114</f>
        <v>0</v>
      </c>
      <c r="U231" s="595"/>
      <c r="V231" s="595"/>
      <c r="W231" s="595"/>
      <c r="X231" s="595">
        <f>⑦計算!AP114</f>
        <v>0</v>
      </c>
      <c r="Y231" s="595"/>
      <c r="Z231" s="595"/>
      <c r="AA231" s="595"/>
      <c r="AB231" s="595">
        <f>⑦計算!AQ114</f>
        <v>0</v>
      </c>
      <c r="AC231" s="595"/>
      <c r="AD231" s="595"/>
      <c r="AE231" s="595"/>
      <c r="AF231" s="595">
        <f>⑦計算!AR114</f>
        <v>0</v>
      </c>
      <c r="AG231" s="595"/>
      <c r="AH231" s="595"/>
      <c r="AI231" s="595"/>
      <c r="AJ231" s="595">
        <f>⑦計算!AS114</f>
        <v>0</v>
      </c>
      <c r="AK231" s="595"/>
      <c r="AL231" s="595"/>
      <c r="AM231" s="595"/>
      <c r="AN231" s="595">
        <f>⑦計算!AT114</f>
        <v>0</v>
      </c>
      <c r="AO231" s="595"/>
      <c r="AP231" s="595"/>
      <c r="AQ231" s="596"/>
    </row>
    <row r="232" spans="2:43" ht="15" customHeight="1" x14ac:dyDescent="0.15">
      <c r="B232" s="130" t="s">
        <v>771</v>
      </c>
      <c r="C232" s="599" t="s">
        <v>16</v>
      </c>
      <c r="D232" s="599"/>
      <c r="E232" s="599"/>
      <c r="F232" s="599"/>
      <c r="G232" s="599"/>
      <c r="H232" s="599"/>
      <c r="I232" s="599"/>
      <c r="J232" s="599"/>
      <c r="K232" s="600"/>
      <c r="L232" s="595">
        <f>⑦計算!AM115</f>
        <v>0</v>
      </c>
      <c r="M232" s="595"/>
      <c r="N232" s="595"/>
      <c r="O232" s="595"/>
      <c r="P232" s="595">
        <f>⑦計算!AN115</f>
        <v>0</v>
      </c>
      <c r="Q232" s="595"/>
      <c r="R232" s="595"/>
      <c r="S232" s="595"/>
      <c r="T232" s="595">
        <f>⑦計算!AO115</f>
        <v>0</v>
      </c>
      <c r="U232" s="595"/>
      <c r="V232" s="595"/>
      <c r="W232" s="595"/>
      <c r="X232" s="595">
        <f>⑦計算!AP115</f>
        <v>0</v>
      </c>
      <c r="Y232" s="595"/>
      <c r="Z232" s="595"/>
      <c r="AA232" s="595"/>
      <c r="AB232" s="595">
        <f>⑦計算!AQ115</f>
        <v>0</v>
      </c>
      <c r="AC232" s="595"/>
      <c r="AD232" s="595"/>
      <c r="AE232" s="595"/>
      <c r="AF232" s="595">
        <f>⑦計算!AR115</f>
        <v>0</v>
      </c>
      <c r="AG232" s="595"/>
      <c r="AH232" s="595"/>
      <c r="AI232" s="595"/>
      <c r="AJ232" s="595">
        <f>⑦計算!AS115</f>
        <v>0</v>
      </c>
      <c r="AK232" s="595"/>
      <c r="AL232" s="595"/>
      <c r="AM232" s="595"/>
      <c r="AN232" s="595">
        <f>⑦計算!AT115</f>
        <v>0</v>
      </c>
      <c r="AO232" s="595"/>
      <c r="AP232" s="595"/>
      <c r="AQ232" s="596"/>
    </row>
    <row r="233" spans="2:43" ht="15" customHeight="1" x14ac:dyDescent="0.15">
      <c r="B233" s="130" t="s">
        <v>795</v>
      </c>
      <c r="C233" s="599" t="s">
        <v>794</v>
      </c>
      <c r="D233" s="599"/>
      <c r="E233" s="599"/>
      <c r="F233" s="599"/>
      <c r="G233" s="599"/>
      <c r="H233" s="599"/>
      <c r="I233" s="599"/>
      <c r="J233" s="599"/>
      <c r="K233" s="600"/>
      <c r="L233" s="595">
        <f>⑦計算!AM116</f>
        <v>0</v>
      </c>
      <c r="M233" s="595"/>
      <c r="N233" s="595"/>
      <c r="O233" s="595"/>
      <c r="P233" s="595">
        <f>⑦計算!AN116</f>
        <v>0</v>
      </c>
      <c r="Q233" s="595"/>
      <c r="R233" s="595"/>
      <c r="S233" s="595"/>
      <c r="T233" s="595">
        <f>⑦計算!AO116</f>
        <v>0</v>
      </c>
      <c r="U233" s="595"/>
      <c r="V233" s="595"/>
      <c r="W233" s="595"/>
      <c r="X233" s="595">
        <f>⑦計算!AP116</f>
        <v>0</v>
      </c>
      <c r="Y233" s="595"/>
      <c r="Z233" s="595"/>
      <c r="AA233" s="595"/>
      <c r="AB233" s="595">
        <f>⑦計算!AQ116</f>
        <v>0</v>
      </c>
      <c r="AC233" s="595"/>
      <c r="AD233" s="595"/>
      <c r="AE233" s="595"/>
      <c r="AF233" s="595">
        <f>⑦計算!AR116</f>
        <v>0</v>
      </c>
      <c r="AG233" s="595"/>
      <c r="AH233" s="595"/>
      <c r="AI233" s="595"/>
      <c r="AJ233" s="595">
        <f>⑦計算!AS116</f>
        <v>0</v>
      </c>
      <c r="AK233" s="595"/>
      <c r="AL233" s="595"/>
      <c r="AM233" s="595"/>
      <c r="AN233" s="595">
        <f>⑦計算!AT116</f>
        <v>0</v>
      </c>
      <c r="AO233" s="595"/>
      <c r="AP233" s="595"/>
      <c r="AQ233" s="596"/>
    </row>
    <row r="234" spans="2:43" ht="15" customHeight="1" x14ac:dyDescent="0.15">
      <c r="B234" s="427" t="s">
        <v>18</v>
      </c>
      <c r="C234" s="427"/>
      <c r="D234" s="427"/>
      <c r="E234" s="427"/>
      <c r="F234" s="427"/>
      <c r="G234" s="427"/>
      <c r="H234" s="427"/>
      <c r="I234" s="427"/>
      <c r="J234" s="427"/>
      <c r="K234" s="427"/>
      <c r="L234" s="623">
        <f>⑦計算!AM117</f>
        <v>0</v>
      </c>
      <c r="M234" s="623"/>
      <c r="N234" s="623"/>
      <c r="O234" s="623"/>
      <c r="P234" s="623">
        <f>⑦計算!AN117</f>
        <v>0</v>
      </c>
      <c r="Q234" s="623"/>
      <c r="R234" s="623"/>
      <c r="S234" s="623"/>
      <c r="T234" s="623">
        <f>⑦計算!AO117</f>
        <v>0</v>
      </c>
      <c r="U234" s="623"/>
      <c r="V234" s="623"/>
      <c r="W234" s="623"/>
      <c r="X234" s="623">
        <f>⑦計算!AP117</f>
        <v>0</v>
      </c>
      <c r="Y234" s="623"/>
      <c r="Z234" s="623"/>
      <c r="AA234" s="623"/>
      <c r="AB234" s="623">
        <f>⑦計算!AQ117</f>
        <v>0</v>
      </c>
      <c r="AC234" s="623"/>
      <c r="AD234" s="623"/>
      <c r="AE234" s="623"/>
      <c r="AF234" s="623">
        <f>⑦計算!AR117</f>
        <v>0</v>
      </c>
      <c r="AG234" s="623"/>
      <c r="AH234" s="623"/>
      <c r="AI234" s="623"/>
      <c r="AJ234" s="623">
        <f>⑦計算!AS117</f>
        <v>0</v>
      </c>
      <c r="AK234" s="623"/>
      <c r="AL234" s="623"/>
      <c r="AM234" s="623"/>
      <c r="AN234" s="623">
        <f>⑦計算!AT117</f>
        <v>0</v>
      </c>
      <c r="AO234" s="623"/>
      <c r="AP234" s="623"/>
      <c r="AQ234" s="624"/>
    </row>
  </sheetData>
  <sheetProtection sheet="1"/>
  <mergeCells count="2008">
    <mergeCell ref="D1:V1"/>
    <mergeCell ref="L154:O154"/>
    <mergeCell ref="P154:S154"/>
    <mergeCell ref="T154:W154"/>
    <mergeCell ref="X154:AA154"/>
    <mergeCell ref="AB154:AE154"/>
    <mergeCell ref="AF154:AI154"/>
    <mergeCell ref="AJ154:AM154"/>
    <mergeCell ref="C153:K153"/>
    <mergeCell ref="L152:O152"/>
    <mergeCell ref="P152:S152"/>
    <mergeCell ref="T152:W152"/>
    <mergeCell ref="X152:AA152"/>
    <mergeCell ref="AB152:AE152"/>
    <mergeCell ref="AF152:AI152"/>
    <mergeCell ref="AJ152:AM152"/>
    <mergeCell ref="C151:K151"/>
    <mergeCell ref="L150:O150"/>
    <mergeCell ref="P150:S150"/>
    <mergeCell ref="T150:W150"/>
    <mergeCell ref="X150:AA150"/>
    <mergeCell ref="AB150:AE150"/>
    <mergeCell ref="AF150:AI150"/>
    <mergeCell ref="X149:AA149"/>
    <mergeCell ref="AB149:AE149"/>
    <mergeCell ref="AF149:AI149"/>
    <mergeCell ref="AJ149:AM149"/>
    <mergeCell ref="AB145:AE145"/>
    <mergeCell ref="AF145:AI145"/>
    <mergeCell ref="AJ145:AM145"/>
    <mergeCell ref="AJ140:AM140"/>
    <mergeCell ref="AJ139:AM139"/>
    <mergeCell ref="AN152:AQ152"/>
    <mergeCell ref="L153:O153"/>
    <mergeCell ref="P153:S153"/>
    <mergeCell ref="T153:W153"/>
    <mergeCell ref="X153:AA153"/>
    <mergeCell ref="AB153:AE153"/>
    <mergeCell ref="AF153:AI153"/>
    <mergeCell ref="AJ153:AM153"/>
    <mergeCell ref="AN153:AQ153"/>
    <mergeCell ref="AN154:AQ154"/>
    <mergeCell ref="L155:O155"/>
    <mergeCell ref="P155:S155"/>
    <mergeCell ref="T155:W155"/>
    <mergeCell ref="X155:AA155"/>
    <mergeCell ref="AB155:AE155"/>
    <mergeCell ref="AF155:AI155"/>
    <mergeCell ref="AJ155:AM155"/>
    <mergeCell ref="AN155:AQ155"/>
    <mergeCell ref="AN149:AQ149"/>
    <mergeCell ref="C149:K149"/>
    <mergeCell ref="L148:O148"/>
    <mergeCell ref="P148:S148"/>
    <mergeCell ref="T148:W148"/>
    <mergeCell ref="X148:AA148"/>
    <mergeCell ref="AB148:AE148"/>
    <mergeCell ref="AF148:AI148"/>
    <mergeCell ref="AJ148:AM148"/>
    <mergeCell ref="AN148:AQ148"/>
    <mergeCell ref="AJ150:AM150"/>
    <mergeCell ref="AN150:AQ150"/>
    <mergeCell ref="L151:O151"/>
    <mergeCell ref="P151:S151"/>
    <mergeCell ref="T151:W151"/>
    <mergeCell ref="X151:AA151"/>
    <mergeCell ref="AB151:AE151"/>
    <mergeCell ref="AF151:AI151"/>
    <mergeCell ref="AJ151:AM151"/>
    <mergeCell ref="AN151:AQ151"/>
    <mergeCell ref="AN145:AQ145"/>
    <mergeCell ref="C145:K145"/>
    <mergeCell ref="L144:O144"/>
    <mergeCell ref="P144:S144"/>
    <mergeCell ref="T144:W144"/>
    <mergeCell ref="X144:AA144"/>
    <mergeCell ref="AB144:AE144"/>
    <mergeCell ref="AF144:AI144"/>
    <mergeCell ref="AJ144:AM144"/>
    <mergeCell ref="AN144:AQ144"/>
    <mergeCell ref="C148:K148"/>
    <mergeCell ref="L147:O147"/>
    <mergeCell ref="P147:S147"/>
    <mergeCell ref="T147:W147"/>
    <mergeCell ref="X147:AA147"/>
    <mergeCell ref="AB147:AE147"/>
    <mergeCell ref="AF147:AI147"/>
    <mergeCell ref="AJ147:AM147"/>
    <mergeCell ref="AN147:AQ147"/>
    <mergeCell ref="C147:K147"/>
    <mergeCell ref="L146:O146"/>
    <mergeCell ref="P146:S146"/>
    <mergeCell ref="T146:W146"/>
    <mergeCell ref="X146:AA146"/>
    <mergeCell ref="AB146:AE146"/>
    <mergeCell ref="AF146:AI146"/>
    <mergeCell ref="AJ146:AM146"/>
    <mergeCell ref="AN146:AQ146"/>
    <mergeCell ref="AB141:AE141"/>
    <mergeCell ref="AF141:AI141"/>
    <mergeCell ref="AJ141:AM141"/>
    <mergeCell ref="T143:W143"/>
    <mergeCell ref="X143:AA143"/>
    <mergeCell ref="AB143:AE143"/>
    <mergeCell ref="AF143:AI143"/>
    <mergeCell ref="AJ143:AM143"/>
    <mergeCell ref="AN143:AQ143"/>
    <mergeCell ref="L142:O142"/>
    <mergeCell ref="P142:S142"/>
    <mergeCell ref="T142:W142"/>
    <mergeCell ref="X142:AA142"/>
    <mergeCell ref="AB142:AE142"/>
    <mergeCell ref="AF142:AI142"/>
    <mergeCell ref="AJ142:AM142"/>
    <mergeCell ref="AN142:AQ142"/>
    <mergeCell ref="L160:O160"/>
    <mergeCell ref="P160:S160"/>
    <mergeCell ref="T160:W160"/>
    <mergeCell ref="X160:AA160"/>
    <mergeCell ref="AB160:AE160"/>
    <mergeCell ref="AF160:AI160"/>
    <mergeCell ref="AJ160:AM160"/>
    <mergeCell ref="AN160:AQ160"/>
    <mergeCell ref="L161:O161"/>
    <mergeCell ref="P161:S161"/>
    <mergeCell ref="T161:W161"/>
    <mergeCell ref="X161:AA161"/>
    <mergeCell ref="AB161:AE161"/>
    <mergeCell ref="AF161:AI161"/>
    <mergeCell ref="AJ161:AM161"/>
    <mergeCell ref="AN161:AQ161"/>
    <mergeCell ref="L136:O136"/>
    <mergeCell ref="P136:S136"/>
    <mergeCell ref="T136:W136"/>
    <mergeCell ref="X136:AA136"/>
    <mergeCell ref="AB136:AE136"/>
    <mergeCell ref="AF136:AI136"/>
    <mergeCell ref="AJ136:AM136"/>
    <mergeCell ref="AN136:AQ136"/>
    <mergeCell ref="L139:O139"/>
    <mergeCell ref="P139:S139"/>
    <mergeCell ref="T139:W139"/>
    <mergeCell ref="X139:AA139"/>
    <mergeCell ref="AB139:AE139"/>
    <mergeCell ref="AF139:AI139"/>
    <mergeCell ref="AN141:AQ141"/>
    <mergeCell ref="L140:O140"/>
    <mergeCell ref="AB158:AE158"/>
    <mergeCell ref="AF158:AI158"/>
    <mergeCell ref="AJ158:AM158"/>
    <mergeCell ref="AN158:AQ158"/>
    <mergeCell ref="L159:O159"/>
    <mergeCell ref="P159:S159"/>
    <mergeCell ref="T159:W159"/>
    <mergeCell ref="X159:AA159"/>
    <mergeCell ref="AB159:AE159"/>
    <mergeCell ref="AF159:AI159"/>
    <mergeCell ref="AJ159:AM159"/>
    <mergeCell ref="AN159:AQ159"/>
    <mergeCell ref="AB132:AE132"/>
    <mergeCell ref="AF132:AI132"/>
    <mergeCell ref="AJ132:AM132"/>
    <mergeCell ref="AN132:AQ132"/>
    <mergeCell ref="L135:O135"/>
    <mergeCell ref="P135:S135"/>
    <mergeCell ref="T135:W135"/>
    <mergeCell ref="X135:AA135"/>
    <mergeCell ref="AB135:AE135"/>
    <mergeCell ref="AF135:AI135"/>
    <mergeCell ref="AJ135:AM135"/>
    <mergeCell ref="AN135:AQ135"/>
    <mergeCell ref="L134:O134"/>
    <mergeCell ref="P134:S134"/>
    <mergeCell ref="T134:W134"/>
    <mergeCell ref="X134:AA134"/>
    <mergeCell ref="AB134:AE134"/>
    <mergeCell ref="AF134:AI134"/>
    <mergeCell ref="AJ134:AM134"/>
    <mergeCell ref="AN134:AQ134"/>
    <mergeCell ref="L158:O158"/>
    <mergeCell ref="P158:S158"/>
    <mergeCell ref="T158:W158"/>
    <mergeCell ref="X158:AA158"/>
    <mergeCell ref="T132:W132"/>
    <mergeCell ref="X132:AA132"/>
    <mergeCell ref="C139:K139"/>
    <mergeCell ref="L138:O138"/>
    <mergeCell ref="P138:S138"/>
    <mergeCell ref="T138:W138"/>
    <mergeCell ref="X138:AA138"/>
    <mergeCell ref="C142:K142"/>
    <mergeCell ref="L141:O141"/>
    <mergeCell ref="P141:S141"/>
    <mergeCell ref="T141:W141"/>
    <mergeCell ref="X141:AA141"/>
    <mergeCell ref="C144:K144"/>
    <mergeCell ref="L143:O143"/>
    <mergeCell ref="P143:S143"/>
    <mergeCell ref="L133:O133"/>
    <mergeCell ref="P140:S140"/>
    <mergeCell ref="T140:W140"/>
    <mergeCell ref="X140:AA140"/>
    <mergeCell ref="C146:K146"/>
    <mergeCell ref="L145:O145"/>
    <mergeCell ref="P145:S145"/>
    <mergeCell ref="T145:W145"/>
    <mergeCell ref="X145:AA145"/>
    <mergeCell ref="C150:K150"/>
    <mergeCell ref="L149:O149"/>
    <mergeCell ref="P149:S149"/>
    <mergeCell ref="T149:W149"/>
    <mergeCell ref="AN139:AQ139"/>
    <mergeCell ref="AB138:AE138"/>
    <mergeCell ref="AF138:AI138"/>
    <mergeCell ref="AJ138:AM138"/>
    <mergeCell ref="AN138:AQ138"/>
    <mergeCell ref="P133:S133"/>
    <mergeCell ref="T133:W133"/>
    <mergeCell ref="X133:AA133"/>
    <mergeCell ref="AB133:AE133"/>
    <mergeCell ref="AF133:AI133"/>
    <mergeCell ref="AJ133:AM133"/>
    <mergeCell ref="AN133:AQ133"/>
    <mergeCell ref="L157:O157"/>
    <mergeCell ref="P157:S157"/>
    <mergeCell ref="T157:W157"/>
    <mergeCell ref="X157:AA157"/>
    <mergeCell ref="AB157:AE157"/>
    <mergeCell ref="AF157:AI157"/>
    <mergeCell ref="AJ157:AM157"/>
    <mergeCell ref="AN157:AQ157"/>
    <mergeCell ref="L156:O156"/>
    <mergeCell ref="P156:S156"/>
    <mergeCell ref="T156:W156"/>
    <mergeCell ref="X156:AA156"/>
    <mergeCell ref="AB156:AE156"/>
    <mergeCell ref="AF156:AI156"/>
    <mergeCell ref="AJ156:AM156"/>
    <mergeCell ref="AN156:AQ156"/>
    <mergeCell ref="L137:O137"/>
    <mergeCell ref="AB140:AE140"/>
    <mergeCell ref="AF140:AI140"/>
    <mergeCell ref="AN140:AQ140"/>
    <mergeCell ref="P137:S137"/>
    <mergeCell ref="T137:W137"/>
    <mergeCell ref="X137:AA137"/>
    <mergeCell ref="AB137:AE137"/>
    <mergeCell ref="AF137:AI137"/>
    <mergeCell ref="AJ137:AM137"/>
    <mergeCell ref="AN137:AQ137"/>
    <mergeCell ref="L132:O132"/>
    <mergeCell ref="P132:S132"/>
    <mergeCell ref="P45:S45"/>
    <mergeCell ref="T45:W45"/>
    <mergeCell ref="X45:AA45"/>
    <mergeCell ref="AB45:AE45"/>
    <mergeCell ref="AF45:AI45"/>
    <mergeCell ref="AJ45:AM45"/>
    <mergeCell ref="AN45:AQ45"/>
    <mergeCell ref="P117:S117"/>
    <mergeCell ref="T117:W117"/>
    <mergeCell ref="X117:AA117"/>
    <mergeCell ref="AB117:AE117"/>
    <mergeCell ref="AF117:AI117"/>
    <mergeCell ref="AJ117:AM117"/>
    <mergeCell ref="AN117:AQ117"/>
    <mergeCell ref="T46:W46"/>
    <mergeCell ref="X46:AA46"/>
    <mergeCell ref="AB46:AE46"/>
    <mergeCell ref="AF46:AI46"/>
    <mergeCell ref="AJ46:AM46"/>
    <mergeCell ref="AN46:AQ46"/>
    <mergeCell ref="T47:W47"/>
    <mergeCell ref="X47:AA47"/>
    <mergeCell ref="AB47:AE47"/>
    <mergeCell ref="AF47:AI47"/>
    <mergeCell ref="P43:S43"/>
    <mergeCell ref="T43:W43"/>
    <mergeCell ref="X43:AA43"/>
    <mergeCell ref="AB43:AE43"/>
    <mergeCell ref="AF43:AI43"/>
    <mergeCell ref="AJ43:AM43"/>
    <mergeCell ref="AN43:AQ43"/>
    <mergeCell ref="P44:S44"/>
    <mergeCell ref="T44:W44"/>
    <mergeCell ref="X44:AA44"/>
    <mergeCell ref="AB44:AE44"/>
    <mergeCell ref="AF44:AI44"/>
    <mergeCell ref="AJ44:AM44"/>
    <mergeCell ref="AN44:AQ44"/>
    <mergeCell ref="AJ47:AM47"/>
    <mergeCell ref="AN47:AQ47"/>
    <mergeCell ref="T48:W48"/>
    <mergeCell ref="X48:AA48"/>
    <mergeCell ref="AB48:AE48"/>
    <mergeCell ref="AF48:AI48"/>
    <mergeCell ref="P41:S41"/>
    <mergeCell ref="T41:W41"/>
    <mergeCell ref="X41:AA41"/>
    <mergeCell ref="AB41:AE41"/>
    <mergeCell ref="AF41:AI41"/>
    <mergeCell ref="AJ41:AM41"/>
    <mergeCell ref="AN41:AQ41"/>
    <mergeCell ref="P42:S42"/>
    <mergeCell ref="T42:W42"/>
    <mergeCell ref="X42:AA42"/>
    <mergeCell ref="AB42:AE42"/>
    <mergeCell ref="AF42:AI42"/>
    <mergeCell ref="AJ42:AM42"/>
    <mergeCell ref="AN42:AQ42"/>
    <mergeCell ref="AB39:AE39"/>
    <mergeCell ref="AF39:AI39"/>
    <mergeCell ref="AJ39:AM39"/>
    <mergeCell ref="AN39:AQ39"/>
    <mergeCell ref="X40:AA40"/>
    <mergeCell ref="AB40:AE40"/>
    <mergeCell ref="AF40:AI40"/>
    <mergeCell ref="AJ40:AM40"/>
    <mergeCell ref="AN40:AQ40"/>
    <mergeCell ref="P40:S40"/>
    <mergeCell ref="T40:W40"/>
    <mergeCell ref="P37:S37"/>
    <mergeCell ref="T37:W37"/>
    <mergeCell ref="X37:AA37"/>
    <mergeCell ref="AB37:AE37"/>
    <mergeCell ref="AF37:AI37"/>
    <mergeCell ref="AJ37:AM37"/>
    <mergeCell ref="AN37:AQ37"/>
    <mergeCell ref="P38:S38"/>
    <mergeCell ref="T38:W38"/>
    <mergeCell ref="X38:AA38"/>
    <mergeCell ref="AB38:AE38"/>
    <mergeCell ref="AF38:AI38"/>
    <mergeCell ref="AJ38:AM38"/>
    <mergeCell ref="AN38:AQ38"/>
    <mergeCell ref="AB29:AE29"/>
    <mergeCell ref="AF29:AI29"/>
    <mergeCell ref="AJ29:AM29"/>
    <mergeCell ref="AN29:AQ29"/>
    <mergeCell ref="P30:S30"/>
    <mergeCell ref="T30:W30"/>
    <mergeCell ref="X30:AA30"/>
    <mergeCell ref="AB30:AE30"/>
    <mergeCell ref="AF30:AI30"/>
    <mergeCell ref="AJ30:AM30"/>
    <mergeCell ref="AN30:AQ30"/>
    <mergeCell ref="P35:S35"/>
    <mergeCell ref="T35:W35"/>
    <mergeCell ref="X35:AA35"/>
    <mergeCell ref="AB35:AE35"/>
    <mergeCell ref="AF35:AI35"/>
    <mergeCell ref="AJ35:AM35"/>
    <mergeCell ref="AN35:AQ35"/>
    <mergeCell ref="X33:AA33"/>
    <mergeCell ref="AB33:AE33"/>
    <mergeCell ref="AF33:AI33"/>
    <mergeCell ref="AJ33:AM33"/>
    <mergeCell ref="AN33:AQ33"/>
    <mergeCell ref="P34:S34"/>
    <mergeCell ref="T34:W34"/>
    <mergeCell ref="X34:AA34"/>
    <mergeCell ref="AB34:AE34"/>
    <mergeCell ref="AF34:AI34"/>
    <mergeCell ref="AJ34:AM34"/>
    <mergeCell ref="AN34:AQ34"/>
    <mergeCell ref="AB17:AE17"/>
    <mergeCell ref="AF17:AI17"/>
    <mergeCell ref="AJ17:AM17"/>
    <mergeCell ref="AN17:AQ17"/>
    <mergeCell ref="P26:S26"/>
    <mergeCell ref="T26:W26"/>
    <mergeCell ref="X26:AA26"/>
    <mergeCell ref="AB26:AE26"/>
    <mergeCell ref="AF26:AI26"/>
    <mergeCell ref="AJ26:AM26"/>
    <mergeCell ref="AN26:AQ26"/>
    <mergeCell ref="P18:S18"/>
    <mergeCell ref="T18:W18"/>
    <mergeCell ref="X18:AA18"/>
    <mergeCell ref="AB18:AE18"/>
    <mergeCell ref="AF18:AI18"/>
    <mergeCell ref="AJ18:AM18"/>
    <mergeCell ref="T19:W19"/>
    <mergeCell ref="X19:AA19"/>
    <mergeCell ref="AB19:AE19"/>
    <mergeCell ref="P17:S17"/>
    <mergeCell ref="T17:W17"/>
    <mergeCell ref="AB25:AE25"/>
    <mergeCell ref="AF25:AI25"/>
    <mergeCell ref="AJ25:AM25"/>
    <mergeCell ref="AN25:AQ25"/>
    <mergeCell ref="P24:S24"/>
    <mergeCell ref="T24:W24"/>
    <mergeCell ref="X24:AA24"/>
    <mergeCell ref="AB24:AE24"/>
    <mergeCell ref="AB31:AE31"/>
    <mergeCell ref="AF31:AI31"/>
    <mergeCell ref="AJ31:AM31"/>
    <mergeCell ref="AN31:AQ31"/>
    <mergeCell ref="P32:S32"/>
    <mergeCell ref="T32:W32"/>
    <mergeCell ref="AB32:AE32"/>
    <mergeCell ref="AF32:AI32"/>
    <mergeCell ref="AJ32:AM32"/>
    <mergeCell ref="AN32:AQ32"/>
    <mergeCell ref="P31:S31"/>
    <mergeCell ref="T31:W31"/>
    <mergeCell ref="X31:AA31"/>
    <mergeCell ref="X32:AA32"/>
    <mergeCell ref="X17:AA17"/>
    <mergeCell ref="P27:S27"/>
    <mergeCell ref="T27:W27"/>
    <mergeCell ref="X27:AA27"/>
    <mergeCell ref="P29:S29"/>
    <mergeCell ref="T29:W29"/>
    <mergeCell ref="AF23:AI23"/>
    <mergeCell ref="AJ23:AM23"/>
    <mergeCell ref="X29:AA29"/>
    <mergeCell ref="P28:S28"/>
    <mergeCell ref="T28:W28"/>
    <mergeCell ref="X28:AA28"/>
    <mergeCell ref="P20:S20"/>
    <mergeCell ref="T20:W20"/>
    <mergeCell ref="X20:AA20"/>
    <mergeCell ref="P21:S21"/>
    <mergeCell ref="T21:W21"/>
    <mergeCell ref="X21:AA21"/>
    <mergeCell ref="P25:S25"/>
    <mergeCell ref="T25:W25"/>
    <mergeCell ref="P19:S19"/>
    <mergeCell ref="AB27:AE27"/>
    <mergeCell ref="AF27:AI27"/>
    <mergeCell ref="AJ27:AM27"/>
    <mergeCell ref="AN27:AQ27"/>
    <mergeCell ref="AB28:AE28"/>
    <mergeCell ref="AF28:AI28"/>
    <mergeCell ref="AJ28:AM28"/>
    <mergeCell ref="AN28:AQ28"/>
    <mergeCell ref="AF19:AI19"/>
    <mergeCell ref="AJ19:AM19"/>
    <mergeCell ref="AN23:AQ23"/>
    <mergeCell ref="P22:S22"/>
    <mergeCell ref="T22:W22"/>
    <mergeCell ref="X22:AA22"/>
    <mergeCell ref="AB22:AE22"/>
    <mergeCell ref="AF22:AI22"/>
    <mergeCell ref="AJ22:AM22"/>
    <mergeCell ref="AN22:AQ22"/>
    <mergeCell ref="L18:O18"/>
    <mergeCell ref="AN19:AQ19"/>
    <mergeCell ref="L20:O20"/>
    <mergeCell ref="AB20:AE20"/>
    <mergeCell ref="AF20:AI20"/>
    <mergeCell ref="AJ20:AM20"/>
    <mergeCell ref="AN20:AQ20"/>
    <mergeCell ref="L21:O21"/>
    <mergeCell ref="AB21:AE21"/>
    <mergeCell ref="AF21:AI21"/>
    <mergeCell ref="AJ21:AM21"/>
    <mergeCell ref="AN21:AQ21"/>
    <mergeCell ref="L25:O25"/>
    <mergeCell ref="X25:AA25"/>
    <mergeCell ref="L24:O24"/>
    <mergeCell ref="AF24:AI24"/>
    <mergeCell ref="AJ24:AM24"/>
    <mergeCell ref="AN24:AQ24"/>
    <mergeCell ref="L23:O23"/>
    <mergeCell ref="P23:S23"/>
    <mergeCell ref="T23:W23"/>
    <mergeCell ref="X23:AA23"/>
    <mergeCell ref="AB23:AE23"/>
    <mergeCell ref="L22:O22"/>
    <mergeCell ref="AB130:AE130"/>
    <mergeCell ref="L234:O234"/>
    <mergeCell ref="P234:S234"/>
    <mergeCell ref="T234:W234"/>
    <mergeCell ref="X234:AA234"/>
    <mergeCell ref="AB234:AE234"/>
    <mergeCell ref="AF234:AI234"/>
    <mergeCell ref="AJ234:AM234"/>
    <mergeCell ref="AN234:AQ234"/>
    <mergeCell ref="L33:O33"/>
    <mergeCell ref="L34:O34"/>
    <mergeCell ref="L35:O35"/>
    <mergeCell ref="L36:O36"/>
    <mergeCell ref="L37:O37"/>
    <mergeCell ref="L38:O38"/>
    <mergeCell ref="L39:O39"/>
    <mergeCell ref="L40:O40"/>
    <mergeCell ref="L41:O41"/>
    <mergeCell ref="P33:S33"/>
    <mergeCell ref="T33:W33"/>
    <mergeCell ref="L45:O45"/>
    <mergeCell ref="L117:O117"/>
    <mergeCell ref="P36:S36"/>
    <mergeCell ref="T36:W36"/>
    <mergeCell ref="X36:AA36"/>
    <mergeCell ref="AB36:AE36"/>
    <mergeCell ref="AF36:AI36"/>
    <mergeCell ref="AJ36:AM36"/>
    <mergeCell ref="AN36:AQ36"/>
    <mergeCell ref="P39:S39"/>
    <mergeCell ref="T39:W39"/>
    <mergeCell ref="X39:AA39"/>
    <mergeCell ref="B234:K234"/>
    <mergeCell ref="X15:AA15"/>
    <mergeCell ref="AB15:AE15"/>
    <mergeCell ref="AF15:AI15"/>
    <mergeCell ref="P15:S15"/>
    <mergeCell ref="T15:W15"/>
    <mergeCell ref="L15:O15"/>
    <mergeCell ref="X118:AA118"/>
    <mergeCell ref="AB118:AE118"/>
    <mergeCell ref="AF118:AI118"/>
    <mergeCell ref="AF128:AI128"/>
    <mergeCell ref="L129:O129"/>
    <mergeCell ref="P129:S129"/>
    <mergeCell ref="T129:W129"/>
    <mergeCell ref="X129:AA129"/>
    <mergeCell ref="AB129:AE129"/>
    <mergeCell ref="AF129:AI129"/>
    <mergeCell ref="L128:O128"/>
    <mergeCell ref="P128:S128"/>
    <mergeCell ref="AF16:AI16"/>
    <mergeCell ref="L16:O16"/>
    <mergeCell ref="P16:S16"/>
    <mergeCell ref="T16:W16"/>
    <mergeCell ref="X16:AA16"/>
    <mergeCell ref="AB16:AE16"/>
    <mergeCell ref="L17:O17"/>
    <mergeCell ref="L26:O26"/>
    <mergeCell ref="L27:O27"/>
    <mergeCell ref="L28:O28"/>
    <mergeCell ref="L29:O29"/>
    <mergeCell ref="L30:O30"/>
    <mergeCell ref="L31:O31"/>
    <mergeCell ref="AJ129:AM129"/>
    <mergeCell ref="AN129:AQ129"/>
    <mergeCell ref="T128:W128"/>
    <mergeCell ref="X128:AA128"/>
    <mergeCell ref="AB128:AE128"/>
    <mergeCell ref="L127:O127"/>
    <mergeCell ref="P127:S127"/>
    <mergeCell ref="T127:W127"/>
    <mergeCell ref="X127:AA127"/>
    <mergeCell ref="AB127:AE127"/>
    <mergeCell ref="AF127:AI127"/>
    <mergeCell ref="AJ127:AM127"/>
    <mergeCell ref="AN127:AQ127"/>
    <mergeCell ref="C132:K132"/>
    <mergeCell ref="C157:K157"/>
    <mergeCell ref="C159:K159"/>
    <mergeCell ref="C161:K161"/>
    <mergeCell ref="AF130:AI130"/>
    <mergeCell ref="AJ130:AM130"/>
    <mergeCell ref="AN130:AQ130"/>
    <mergeCell ref="L131:O131"/>
    <mergeCell ref="P131:S131"/>
    <mergeCell ref="T131:W131"/>
    <mergeCell ref="X131:AA131"/>
    <mergeCell ref="AB131:AE131"/>
    <mergeCell ref="AF131:AI131"/>
    <mergeCell ref="AJ131:AM131"/>
    <mergeCell ref="AN131:AQ131"/>
    <mergeCell ref="L130:O130"/>
    <mergeCell ref="P130:S130"/>
    <mergeCell ref="T130:W130"/>
    <mergeCell ref="X130:AA130"/>
    <mergeCell ref="B120:B124"/>
    <mergeCell ref="C120:K124"/>
    <mergeCell ref="L120:AA120"/>
    <mergeCell ref="AB120:AQ120"/>
    <mergeCell ref="L121:O124"/>
    <mergeCell ref="X121:AA124"/>
    <mergeCell ref="AB121:AE124"/>
    <mergeCell ref="AN121:AQ124"/>
    <mergeCell ref="P122:S124"/>
    <mergeCell ref="AF122:AI124"/>
    <mergeCell ref="T123:W124"/>
    <mergeCell ref="AJ123:AM124"/>
    <mergeCell ref="AF125:AI125"/>
    <mergeCell ref="AJ125:AM125"/>
    <mergeCell ref="AN125:AQ125"/>
    <mergeCell ref="L126:O126"/>
    <mergeCell ref="P126:S126"/>
    <mergeCell ref="T126:W126"/>
    <mergeCell ref="X126:AA126"/>
    <mergeCell ref="AB126:AE126"/>
    <mergeCell ref="AF126:AI126"/>
    <mergeCell ref="AJ126:AM126"/>
    <mergeCell ref="AN126:AQ126"/>
    <mergeCell ref="L125:O125"/>
    <mergeCell ref="P125:S125"/>
    <mergeCell ref="T125:W125"/>
    <mergeCell ref="X125:AA125"/>
    <mergeCell ref="AB125:AE125"/>
    <mergeCell ref="C125:K125"/>
    <mergeCell ref="C126:K126"/>
    <mergeCell ref="AJ15:AM15"/>
    <mergeCell ref="AN15:AQ15"/>
    <mergeCell ref="L13:O13"/>
    <mergeCell ref="P13:S13"/>
    <mergeCell ref="T13:W13"/>
    <mergeCell ref="X13:AA13"/>
    <mergeCell ref="AB13:AE13"/>
    <mergeCell ref="AF13:AI13"/>
    <mergeCell ref="AJ13:AM13"/>
    <mergeCell ref="AN13:AQ13"/>
    <mergeCell ref="X14:AA14"/>
    <mergeCell ref="AB14:AE14"/>
    <mergeCell ref="AF14:AI14"/>
    <mergeCell ref="AJ14:AM14"/>
    <mergeCell ref="AN14:AQ14"/>
    <mergeCell ref="C127:K127"/>
    <mergeCell ref="C128:K128"/>
    <mergeCell ref="AJ128:AM128"/>
    <mergeCell ref="AN128:AQ128"/>
    <mergeCell ref="AJ118:AM118"/>
    <mergeCell ref="AJ16:AM16"/>
    <mergeCell ref="AN16:AQ16"/>
    <mergeCell ref="L32:O32"/>
    <mergeCell ref="L42:O42"/>
    <mergeCell ref="L43:O43"/>
    <mergeCell ref="L44:O44"/>
    <mergeCell ref="AN118:AQ118"/>
    <mergeCell ref="L118:O118"/>
    <mergeCell ref="P118:S118"/>
    <mergeCell ref="T118:W118"/>
    <mergeCell ref="AN18:AQ18"/>
    <mergeCell ref="L19:O19"/>
    <mergeCell ref="X5:AA8"/>
    <mergeCell ref="AB12:AE12"/>
    <mergeCell ref="AF12:AI12"/>
    <mergeCell ref="AJ12:AM12"/>
    <mergeCell ref="AN12:AQ12"/>
    <mergeCell ref="L9:O9"/>
    <mergeCell ref="P9:S9"/>
    <mergeCell ref="T9:W9"/>
    <mergeCell ref="X9:AA9"/>
    <mergeCell ref="AB9:AE9"/>
    <mergeCell ref="AF9:AI9"/>
    <mergeCell ref="AJ9:AM9"/>
    <mergeCell ref="AN9:AQ9"/>
    <mergeCell ref="L11:O11"/>
    <mergeCell ref="P11:S11"/>
    <mergeCell ref="T11:W11"/>
    <mergeCell ref="X11:AA11"/>
    <mergeCell ref="AB11:AE11"/>
    <mergeCell ref="AF11:AI11"/>
    <mergeCell ref="AJ11:AM11"/>
    <mergeCell ref="AN11:AQ11"/>
    <mergeCell ref="AB10:AE10"/>
    <mergeCell ref="AF10:AI10"/>
    <mergeCell ref="AJ10:AM10"/>
    <mergeCell ref="AN10:AQ10"/>
    <mergeCell ref="C26:K26"/>
    <mergeCell ref="C27:K27"/>
    <mergeCell ref="C28:K28"/>
    <mergeCell ref="C29:K29"/>
    <mergeCell ref="C30:K30"/>
    <mergeCell ref="C31:K31"/>
    <mergeCell ref="B118:K118"/>
    <mergeCell ref="W1:AQ1"/>
    <mergeCell ref="B3:AQ3"/>
    <mergeCell ref="L10:O10"/>
    <mergeCell ref="P10:S10"/>
    <mergeCell ref="T10:W10"/>
    <mergeCell ref="X10:AA10"/>
    <mergeCell ref="L14:O14"/>
    <mergeCell ref="P14:S14"/>
    <mergeCell ref="T14:W14"/>
    <mergeCell ref="B4:B8"/>
    <mergeCell ref="C4:K8"/>
    <mergeCell ref="L12:O12"/>
    <mergeCell ref="P12:S12"/>
    <mergeCell ref="T12:W12"/>
    <mergeCell ref="X12:AA12"/>
    <mergeCell ref="B1:C1"/>
    <mergeCell ref="AN5:AQ8"/>
    <mergeCell ref="AF6:AI8"/>
    <mergeCell ref="L4:AA4"/>
    <mergeCell ref="T7:W8"/>
    <mergeCell ref="L5:O8"/>
    <mergeCell ref="AB4:AQ4"/>
    <mergeCell ref="AB5:AE8"/>
    <mergeCell ref="AJ7:AM8"/>
    <mergeCell ref="P6:S8"/>
    <mergeCell ref="C9:K9"/>
    <mergeCell ref="C10:K10"/>
    <mergeCell ref="C11:K11"/>
    <mergeCell ref="C12:K12"/>
    <mergeCell ref="C13:K13"/>
    <mergeCell ref="C14:K14"/>
    <mergeCell ref="C15:K15"/>
    <mergeCell ref="C16:K16"/>
    <mergeCell ref="C17:K17"/>
    <mergeCell ref="C18:K18"/>
    <mergeCell ref="C19:K19"/>
    <mergeCell ref="C20:K20"/>
    <mergeCell ref="C21:K21"/>
    <mergeCell ref="C22:K22"/>
    <mergeCell ref="C23:K23"/>
    <mergeCell ref="C24:K24"/>
    <mergeCell ref="C25:K25"/>
    <mergeCell ref="C46:K46"/>
    <mergeCell ref="C47:K47"/>
    <mergeCell ref="C48:K48"/>
    <mergeCell ref="C49:K49"/>
    <mergeCell ref="C50:K50"/>
    <mergeCell ref="C51:K51"/>
    <mergeCell ref="C52:K52"/>
    <mergeCell ref="C53:K53"/>
    <mergeCell ref="C54:K54"/>
    <mergeCell ref="C32:K32"/>
    <mergeCell ref="C33:K33"/>
    <mergeCell ref="C34:K34"/>
    <mergeCell ref="C35:K35"/>
    <mergeCell ref="C36:K36"/>
    <mergeCell ref="C37:K37"/>
    <mergeCell ref="C38:K38"/>
    <mergeCell ref="C39:K39"/>
    <mergeCell ref="C40:K40"/>
    <mergeCell ref="C41:K41"/>
    <mergeCell ref="C42:K42"/>
    <mergeCell ref="C43:K43"/>
    <mergeCell ref="C44:K44"/>
    <mergeCell ref="C45:K45"/>
    <mergeCell ref="C64:K64"/>
    <mergeCell ref="C65:K65"/>
    <mergeCell ref="C66:K66"/>
    <mergeCell ref="C67:K67"/>
    <mergeCell ref="C68:K68"/>
    <mergeCell ref="C69:K69"/>
    <mergeCell ref="C70:K70"/>
    <mergeCell ref="C71:K71"/>
    <mergeCell ref="C72:K72"/>
    <mergeCell ref="C55:K55"/>
    <mergeCell ref="C56:K56"/>
    <mergeCell ref="C57:K57"/>
    <mergeCell ref="C58:K58"/>
    <mergeCell ref="C59:K59"/>
    <mergeCell ref="C60:K60"/>
    <mergeCell ref="C61:K61"/>
    <mergeCell ref="C62:K62"/>
    <mergeCell ref="C63:K63"/>
    <mergeCell ref="C82:K82"/>
    <mergeCell ref="C83:K83"/>
    <mergeCell ref="C84:K84"/>
    <mergeCell ref="C85:K85"/>
    <mergeCell ref="C86:K86"/>
    <mergeCell ref="C87:K87"/>
    <mergeCell ref="C88:K88"/>
    <mergeCell ref="C89:K89"/>
    <mergeCell ref="C90:K90"/>
    <mergeCell ref="C73:K73"/>
    <mergeCell ref="C74:K74"/>
    <mergeCell ref="C75:K75"/>
    <mergeCell ref="C76:K76"/>
    <mergeCell ref="C77:K77"/>
    <mergeCell ref="C78:K78"/>
    <mergeCell ref="C79:K79"/>
    <mergeCell ref="C80:K80"/>
    <mergeCell ref="C81:K81"/>
    <mergeCell ref="C100:K100"/>
    <mergeCell ref="C101:K101"/>
    <mergeCell ref="C102:K102"/>
    <mergeCell ref="C103:K103"/>
    <mergeCell ref="C104:K104"/>
    <mergeCell ref="C105:K105"/>
    <mergeCell ref="C106:K106"/>
    <mergeCell ref="C107:K107"/>
    <mergeCell ref="C108:K108"/>
    <mergeCell ref="C91:K91"/>
    <mergeCell ref="C92:K92"/>
    <mergeCell ref="C93:K93"/>
    <mergeCell ref="C94:K94"/>
    <mergeCell ref="C95:K95"/>
    <mergeCell ref="C96:K96"/>
    <mergeCell ref="C97:K97"/>
    <mergeCell ref="C98:K98"/>
    <mergeCell ref="C99:K99"/>
    <mergeCell ref="C130:K130"/>
    <mergeCell ref="C131:K131"/>
    <mergeCell ref="C134:K134"/>
    <mergeCell ref="C135:K135"/>
    <mergeCell ref="C136:K136"/>
    <mergeCell ref="C137:K137"/>
    <mergeCell ref="C140:K140"/>
    <mergeCell ref="C109:K109"/>
    <mergeCell ref="C110:K110"/>
    <mergeCell ref="C111:K111"/>
    <mergeCell ref="C112:K112"/>
    <mergeCell ref="C113:K113"/>
    <mergeCell ref="C114:K114"/>
    <mergeCell ref="C115:K115"/>
    <mergeCell ref="C116:K116"/>
    <mergeCell ref="C117:K117"/>
    <mergeCell ref="C129:K129"/>
    <mergeCell ref="C138:K138"/>
    <mergeCell ref="C133:K133"/>
    <mergeCell ref="C164:K164"/>
    <mergeCell ref="C165:K165"/>
    <mergeCell ref="C166:K166"/>
    <mergeCell ref="C167:K167"/>
    <mergeCell ref="C168:K168"/>
    <mergeCell ref="C169:K169"/>
    <mergeCell ref="C170:K170"/>
    <mergeCell ref="C171:K171"/>
    <mergeCell ref="C172:K172"/>
    <mergeCell ref="C141:K141"/>
    <mergeCell ref="C143:K143"/>
    <mergeCell ref="C152:K152"/>
    <mergeCell ref="C154:K154"/>
    <mergeCell ref="C155:K155"/>
    <mergeCell ref="C156:K156"/>
    <mergeCell ref="C158:K158"/>
    <mergeCell ref="C160:K160"/>
    <mergeCell ref="C162:K162"/>
    <mergeCell ref="C163:K163"/>
    <mergeCell ref="C182:K182"/>
    <mergeCell ref="C183:K183"/>
    <mergeCell ref="C184:K184"/>
    <mergeCell ref="C185:K185"/>
    <mergeCell ref="C186:K186"/>
    <mergeCell ref="C187:K187"/>
    <mergeCell ref="C188:K188"/>
    <mergeCell ref="C189:K189"/>
    <mergeCell ref="C190:K190"/>
    <mergeCell ref="C173:K173"/>
    <mergeCell ref="C174:K174"/>
    <mergeCell ref="C175:K175"/>
    <mergeCell ref="C176:K176"/>
    <mergeCell ref="C177:K177"/>
    <mergeCell ref="C178:K178"/>
    <mergeCell ref="C179:K179"/>
    <mergeCell ref="C180:K180"/>
    <mergeCell ref="C181:K181"/>
    <mergeCell ref="C215:K215"/>
    <mergeCell ref="C216:K216"/>
    <mergeCell ref="C217:K217"/>
    <mergeCell ref="C200:K200"/>
    <mergeCell ref="C201:K201"/>
    <mergeCell ref="C202:K202"/>
    <mergeCell ref="C203:K203"/>
    <mergeCell ref="C204:K204"/>
    <mergeCell ref="C205:K205"/>
    <mergeCell ref="C206:K206"/>
    <mergeCell ref="C207:K207"/>
    <mergeCell ref="C208:K208"/>
    <mergeCell ref="C191:K191"/>
    <mergeCell ref="C192:K192"/>
    <mergeCell ref="C193:K193"/>
    <mergeCell ref="C194:K194"/>
    <mergeCell ref="C195:K195"/>
    <mergeCell ref="C196:K196"/>
    <mergeCell ref="C197:K197"/>
    <mergeCell ref="C198:K198"/>
    <mergeCell ref="C199:K199"/>
    <mergeCell ref="L46:O46"/>
    <mergeCell ref="P46:S46"/>
    <mergeCell ref="L47:O47"/>
    <mergeCell ref="P47:S47"/>
    <mergeCell ref="L49:O49"/>
    <mergeCell ref="P49:S49"/>
    <mergeCell ref="L51:O51"/>
    <mergeCell ref="P51:S51"/>
    <mergeCell ref="L53:O53"/>
    <mergeCell ref="P53:S53"/>
    <mergeCell ref="L55:O55"/>
    <mergeCell ref="P55:S55"/>
    <mergeCell ref="L57:O57"/>
    <mergeCell ref="P57:S57"/>
    <mergeCell ref="L59:O59"/>
    <mergeCell ref="P59:S59"/>
    <mergeCell ref="L61:O61"/>
    <mergeCell ref="L48:O48"/>
    <mergeCell ref="P48:S48"/>
    <mergeCell ref="AJ48:AM48"/>
    <mergeCell ref="AN48:AQ48"/>
    <mergeCell ref="C227:K227"/>
    <mergeCell ref="C228:K228"/>
    <mergeCell ref="C229:K229"/>
    <mergeCell ref="C230:K230"/>
    <mergeCell ref="C231:K231"/>
    <mergeCell ref="C232:K232"/>
    <mergeCell ref="C233:K233"/>
    <mergeCell ref="C218:K218"/>
    <mergeCell ref="C219:K219"/>
    <mergeCell ref="C220:K220"/>
    <mergeCell ref="C221:K221"/>
    <mergeCell ref="C222:K222"/>
    <mergeCell ref="C223:K223"/>
    <mergeCell ref="C224:K224"/>
    <mergeCell ref="C225:K225"/>
    <mergeCell ref="C226:K226"/>
    <mergeCell ref="C209:K209"/>
    <mergeCell ref="C210:K210"/>
    <mergeCell ref="C211:K211"/>
    <mergeCell ref="C212:K212"/>
    <mergeCell ref="C213:K213"/>
    <mergeCell ref="C214:K214"/>
    <mergeCell ref="T51:W51"/>
    <mergeCell ref="X51:AA51"/>
    <mergeCell ref="AB51:AE51"/>
    <mergeCell ref="AF51:AI51"/>
    <mergeCell ref="AJ51:AM51"/>
    <mergeCell ref="AN51:AQ51"/>
    <mergeCell ref="L52:O52"/>
    <mergeCell ref="P52:S52"/>
    <mergeCell ref="T52:W52"/>
    <mergeCell ref="X52:AA52"/>
    <mergeCell ref="AB52:AE52"/>
    <mergeCell ref="AF52:AI52"/>
    <mergeCell ref="AJ52:AM52"/>
    <mergeCell ref="AN52:AQ52"/>
    <mergeCell ref="T49:W49"/>
    <mergeCell ref="X49:AA49"/>
    <mergeCell ref="AB49:AE49"/>
    <mergeCell ref="AF49:AI49"/>
    <mergeCell ref="AJ49:AM49"/>
    <mergeCell ref="AN49:AQ49"/>
    <mergeCell ref="L50:O50"/>
    <mergeCell ref="P50:S50"/>
    <mergeCell ref="T50:W50"/>
    <mergeCell ref="X50:AA50"/>
    <mergeCell ref="AB50:AE50"/>
    <mergeCell ref="AF50:AI50"/>
    <mergeCell ref="AJ50:AM50"/>
    <mergeCell ref="AN50:AQ50"/>
    <mergeCell ref="T55:W55"/>
    <mergeCell ref="X55:AA55"/>
    <mergeCell ref="AB55:AE55"/>
    <mergeCell ref="AF55:AI55"/>
    <mergeCell ref="AJ55:AM55"/>
    <mergeCell ref="AN55:AQ55"/>
    <mergeCell ref="L56:O56"/>
    <mergeCell ref="P56:S56"/>
    <mergeCell ref="T56:W56"/>
    <mergeCell ref="X56:AA56"/>
    <mergeCell ref="AB56:AE56"/>
    <mergeCell ref="AF56:AI56"/>
    <mergeCell ref="AJ56:AM56"/>
    <mergeCell ref="AN56:AQ56"/>
    <mergeCell ref="T53:W53"/>
    <mergeCell ref="X53:AA53"/>
    <mergeCell ref="AB53:AE53"/>
    <mergeCell ref="AF53:AI53"/>
    <mergeCell ref="AJ53:AM53"/>
    <mergeCell ref="AN53:AQ53"/>
    <mergeCell ref="L54:O54"/>
    <mergeCell ref="P54:S54"/>
    <mergeCell ref="T54:W54"/>
    <mergeCell ref="X54:AA54"/>
    <mergeCell ref="AB54:AE54"/>
    <mergeCell ref="AF54:AI54"/>
    <mergeCell ref="AJ54:AM54"/>
    <mergeCell ref="AN54:AQ54"/>
    <mergeCell ref="T59:W59"/>
    <mergeCell ref="X59:AA59"/>
    <mergeCell ref="AB59:AE59"/>
    <mergeCell ref="AF59:AI59"/>
    <mergeCell ref="AJ59:AM59"/>
    <mergeCell ref="AN59:AQ59"/>
    <mergeCell ref="L60:O60"/>
    <mergeCell ref="P60:S60"/>
    <mergeCell ref="T60:W60"/>
    <mergeCell ref="X60:AA60"/>
    <mergeCell ref="AB60:AE60"/>
    <mergeCell ref="AF60:AI60"/>
    <mergeCell ref="AJ60:AM60"/>
    <mergeCell ref="AN60:AQ60"/>
    <mergeCell ref="T57:W57"/>
    <mergeCell ref="X57:AA57"/>
    <mergeCell ref="AB57:AE57"/>
    <mergeCell ref="AF57:AI57"/>
    <mergeCell ref="AJ57:AM57"/>
    <mergeCell ref="AN57:AQ57"/>
    <mergeCell ref="L58:O58"/>
    <mergeCell ref="P58:S58"/>
    <mergeCell ref="T58:W58"/>
    <mergeCell ref="X58:AA58"/>
    <mergeCell ref="AB58:AE58"/>
    <mergeCell ref="AF58:AI58"/>
    <mergeCell ref="AJ58:AM58"/>
    <mergeCell ref="AN58:AQ58"/>
    <mergeCell ref="L63:O63"/>
    <mergeCell ref="P63:S63"/>
    <mergeCell ref="T63:W63"/>
    <mergeCell ref="X63:AA63"/>
    <mergeCell ref="AB63:AE63"/>
    <mergeCell ref="AF63:AI63"/>
    <mergeCell ref="AJ63:AM63"/>
    <mergeCell ref="AN63:AQ63"/>
    <mergeCell ref="L64:O64"/>
    <mergeCell ref="P64:S64"/>
    <mergeCell ref="T64:W64"/>
    <mergeCell ref="X64:AA64"/>
    <mergeCell ref="AB64:AE64"/>
    <mergeCell ref="AF64:AI64"/>
    <mergeCell ref="AJ64:AM64"/>
    <mergeCell ref="AN64:AQ64"/>
    <mergeCell ref="P61:S61"/>
    <mergeCell ref="T61:W61"/>
    <mergeCell ref="X61:AA61"/>
    <mergeCell ref="AB61:AE61"/>
    <mergeCell ref="AF61:AI61"/>
    <mergeCell ref="AJ61:AM61"/>
    <mergeCell ref="AN61:AQ61"/>
    <mergeCell ref="L62:O62"/>
    <mergeCell ref="P62:S62"/>
    <mergeCell ref="T62:W62"/>
    <mergeCell ref="X62:AA62"/>
    <mergeCell ref="AB62:AE62"/>
    <mergeCell ref="AF62:AI62"/>
    <mergeCell ref="AJ62:AM62"/>
    <mergeCell ref="AN62:AQ62"/>
    <mergeCell ref="L67:O67"/>
    <mergeCell ref="P67:S67"/>
    <mergeCell ref="T67:W67"/>
    <mergeCell ref="X67:AA67"/>
    <mergeCell ref="AB67:AE67"/>
    <mergeCell ref="AF67:AI67"/>
    <mergeCell ref="AJ67:AM67"/>
    <mergeCell ref="AN67:AQ67"/>
    <mergeCell ref="L68:O68"/>
    <mergeCell ref="P68:S68"/>
    <mergeCell ref="T68:W68"/>
    <mergeCell ref="X68:AA68"/>
    <mergeCell ref="AB68:AE68"/>
    <mergeCell ref="AF68:AI68"/>
    <mergeCell ref="AJ68:AM68"/>
    <mergeCell ref="AN68:AQ68"/>
    <mergeCell ref="L65:O65"/>
    <mergeCell ref="P65:S65"/>
    <mergeCell ref="T65:W65"/>
    <mergeCell ref="X65:AA65"/>
    <mergeCell ref="AB65:AE65"/>
    <mergeCell ref="AF65:AI65"/>
    <mergeCell ref="AJ65:AM65"/>
    <mergeCell ref="AN65:AQ65"/>
    <mergeCell ref="L66:O66"/>
    <mergeCell ref="P66:S66"/>
    <mergeCell ref="T66:W66"/>
    <mergeCell ref="X66:AA66"/>
    <mergeCell ref="AB66:AE66"/>
    <mergeCell ref="AF66:AI66"/>
    <mergeCell ref="AJ66:AM66"/>
    <mergeCell ref="AN66:AQ66"/>
    <mergeCell ref="L71:O71"/>
    <mergeCell ref="P71:S71"/>
    <mergeCell ref="T71:W71"/>
    <mergeCell ref="X71:AA71"/>
    <mergeCell ref="AB71:AE71"/>
    <mergeCell ref="AF71:AI71"/>
    <mergeCell ref="AJ71:AM71"/>
    <mergeCell ref="AN71:AQ71"/>
    <mergeCell ref="L72:O72"/>
    <mergeCell ref="P72:S72"/>
    <mergeCell ref="T72:W72"/>
    <mergeCell ref="X72:AA72"/>
    <mergeCell ref="AB72:AE72"/>
    <mergeCell ref="AF72:AI72"/>
    <mergeCell ref="AJ72:AM72"/>
    <mergeCell ref="AN72:AQ72"/>
    <mergeCell ref="L69:O69"/>
    <mergeCell ref="P69:S69"/>
    <mergeCell ref="T69:W69"/>
    <mergeCell ref="X69:AA69"/>
    <mergeCell ref="AB69:AE69"/>
    <mergeCell ref="AF69:AI69"/>
    <mergeCell ref="AJ69:AM69"/>
    <mergeCell ref="AN69:AQ69"/>
    <mergeCell ref="L70:O70"/>
    <mergeCell ref="P70:S70"/>
    <mergeCell ref="T70:W70"/>
    <mergeCell ref="X70:AA70"/>
    <mergeCell ref="AB70:AE70"/>
    <mergeCell ref="AF70:AI70"/>
    <mergeCell ref="AJ70:AM70"/>
    <mergeCell ref="AN70:AQ70"/>
    <mergeCell ref="L75:O75"/>
    <mergeCell ref="P75:S75"/>
    <mergeCell ref="T75:W75"/>
    <mergeCell ref="X75:AA75"/>
    <mergeCell ref="AB75:AE75"/>
    <mergeCell ref="AF75:AI75"/>
    <mergeCell ref="AJ75:AM75"/>
    <mergeCell ref="AN75:AQ75"/>
    <mergeCell ref="L76:O76"/>
    <mergeCell ref="P76:S76"/>
    <mergeCell ref="T76:W76"/>
    <mergeCell ref="X76:AA76"/>
    <mergeCell ref="AB76:AE76"/>
    <mergeCell ref="AF76:AI76"/>
    <mergeCell ref="AJ76:AM76"/>
    <mergeCell ref="AN76:AQ76"/>
    <mergeCell ref="L73:O73"/>
    <mergeCell ref="P73:S73"/>
    <mergeCell ref="T73:W73"/>
    <mergeCell ref="X73:AA73"/>
    <mergeCell ref="AB73:AE73"/>
    <mergeCell ref="AF73:AI73"/>
    <mergeCell ref="AJ73:AM73"/>
    <mergeCell ref="AN73:AQ73"/>
    <mergeCell ref="L74:O74"/>
    <mergeCell ref="P74:S74"/>
    <mergeCell ref="T74:W74"/>
    <mergeCell ref="X74:AA74"/>
    <mergeCell ref="AB74:AE74"/>
    <mergeCell ref="AF74:AI74"/>
    <mergeCell ref="AJ74:AM74"/>
    <mergeCell ref="AN74:AQ74"/>
    <mergeCell ref="L79:O79"/>
    <mergeCell ref="P79:S79"/>
    <mergeCell ref="T79:W79"/>
    <mergeCell ref="X79:AA79"/>
    <mergeCell ref="AB79:AE79"/>
    <mergeCell ref="AF79:AI79"/>
    <mergeCell ref="AJ79:AM79"/>
    <mergeCell ref="AN79:AQ79"/>
    <mergeCell ref="L80:O80"/>
    <mergeCell ref="P80:S80"/>
    <mergeCell ref="T80:W80"/>
    <mergeCell ref="X80:AA80"/>
    <mergeCell ref="AB80:AE80"/>
    <mergeCell ref="AF80:AI80"/>
    <mergeCell ref="AJ80:AM80"/>
    <mergeCell ref="AN80:AQ80"/>
    <mergeCell ref="L77:O77"/>
    <mergeCell ref="P77:S77"/>
    <mergeCell ref="T77:W77"/>
    <mergeCell ref="X77:AA77"/>
    <mergeCell ref="AB77:AE77"/>
    <mergeCell ref="AF77:AI77"/>
    <mergeCell ref="AJ77:AM77"/>
    <mergeCell ref="AN77:AQ77"/>
    <mergeCell ref="L78:O78"/>
    <mergeCell ref="P78:S78"/>
    <mergeCell ref="T78:W78"/>
    <mergeCell ref="X78:AA78"/>
    <mergeCell ref="AB78:AE78"/>
    <mergeCell ref="AF78:AI78"/>
    <mergeCell ref="AJ78:AM78"/>
    <mergeCell ref="AN78:AQ78"/>
    <mergeCell ref="L83:O83"/>
    <mergeCell ref="P83:S83"/>
    <mergeCell ref="T83:W83"/>
    <mergeCell ref="X83:AA83"/>
    <mergeCell ref="AB83:AE83"/>
    <mergeCell ref="AF83:AI83"/>
    <mergeCell ref="AJ83:AM83"/>
    <mergeCell ref="AN83:AQ83"/>
    <mergeCell ref="L84:O84"/>
    <mergeCell ref="P84:S84"/>
    <mergeCell ref="T84:W84"/>
    <mergeCell ref="X84:AA84"/>
    <mergeCell ref="AB84:AE84"/>
    <mergeCell ref="AF84:AI84"/>
    <mergeCell ref="AJ84:AM84"/>
    <mergeCell ref="AN84:AQ84"/>
    <mergeCell ref="L81:O81"/>
    <mergeCell ref="P81:S81"/>
    <mergeCell ref="T81:W81"/>
    <mergeCell ref="X81:AA81"/>
    <mergeCell ref="AB81:AE81"/>
    <mergeCell ref="AF81:AI81"/>
    <mergeCell ref="AJ81:AM81"/>
    <mergeCell ref="AN81:AQ81"/>
    <mergeCell ref="L82:O82"/>
    <mergeCell ref="P82:S82"/>
    <mergeCell ref="T82:W82"/>
    <mergeCell ref="X82:AA82"/>
    <mergeCell ref="AB82:AE82"/>
    <mergeCell ref="AF82:AI82"/>
    <mergeCell ref="AJ82:AM82"/>
    <mergeCell ref="AN82:AQ82"/>
    <mergeCell ref="L87:O87"/>
    <mergeCell ref="P87:S87"/>
    <mergeCell ref="T87:W87"/>
    <mergeCell ref="X87:AA87"/>
    <mergeCell ref="AB87:AE87"/>
    <mergeCell ref="AF87:AI87"/>
    <mergeCell ref="AJ87:AM87"/>
    <mergeCell ref="AN87:AQ87"/>
    <mergeCell ref="L88:O88"/>
    <mergeCell ref="P88:S88"/>
    <mergeCell ref="T88:W88"/>
    <mergeCell ref="X88:AA88"/>
    <mergeCell ref="AB88:AE88"/>
    <mergeCell ref="AF88:AI88"/>
    <mergeCell ref="AJ88:AM88"/>
    <mergeCell ref="AN88:AQ88"/>
    <mergeCell ref="L85:O85"/>
    <mergeCell ref="P85:S85"/>
    <mergeCell ref="T85:W85"/>
    <mergeCell ref="X85:AA85"/>
    <mergeCell ref="AB85:AE85"/>
    <mergeCell ref="AF85:AI85"/>
    <mergeCell ref="AJ85:AM85"/>
    <mergeCell ref="AN85:AQ85"/>
    <mergeCell ref="L86:O86"/>
    <mergeCell ref="P86:S86"/>
    <mergeCell ref="T86:W86"/>
    <mergeCell ref="X86:AA86"/>
    <mergeCell ref="AB86:AE86"/>
    <mergeCell ref="AF86:AI86"/>
    <mergeCell ref="AJ86:AM86"/>
    <mergeCell ref="AN86:AQ86"/>
    <mergeCell ref="L91:O91"/>
    <mergeCell ref="P91:S91"/>
    <mergeCell ref="T91:W91"/>
    <mergeCell ref="X91:AA91"/>
    <mergeCell ref="AB91:AE91"/>
    <mergeCell ref="AF91:AI91"/>
    <mergeCell ref="AJ91:AM91"/>
    <mergeCell ref="AN91:AQ91"/>
    <mergeCell ref="L92:O92"/>
    <mergeCell ref="P92:S92"/>
    <mergeCell ref="T92:W92"/>
    <mergeCell ref="X92:AA92"/>
    <mergeCell ref="AB92:AE92"/>
    <mergeCell ref="AF92:AI92"/>
    <mergeCell ref="AJ92:AM92"/>
    <mergeCell ref="AN92:AQ92"/>
    <mergeCell ref="L89:O89"/>
    <mergeCell ref="P89:S89"/>
    <mergeCell ref="T89:W89"/>
    <mergeCell ref="X89:AA89"/>
    <mergeCell ref="AB89:AE89"/>
    <mergeCell ref="AF89:AI89"/>
    <mergeCell ref="AJ89:AM89"/>
    <mergeCell ref="AN89:AQ89"/>
    <mergeCell ref="L90:O90"/>
    <mergeCell ref="P90:S90"/>
    <mergeCell ref="T90:W90"/>
    <mergeCell ref="X90:AA90"/>
    <mergeCell ref="AB90:AE90"/>
    <mergeCell ref="AF90:AI90"/>
    <mergeCell ref="AJ90:AM90"/>
    <mergeCell ref="AN90:AQ90"/>
    <mergeCell ref="L95:O95"/>
    <mergeCell ref="P95:S95"/>
    <mergeCell ref="T95:W95"/>
    <mergeCell ref="X95:AA95"/>
    <mergeCell ref="AB95:AE95"/>
    <mergeCell ref="AF95:AI95"/>
    <mergeCell ref="AJ95:AM95"/>
    <mergeCell ref="AN95:AQ95"/>
    <mergeCell ref="L96:O96"/>
    <mergeCell ref="P96:S96"/>
    <mergeCell ref="T96:W96"/>
    <mergeCell ref="X96:AA96"/>
    <mergeCell ref="AB96:AE96"/>
    <mergeCell ref="AF96:AI96"/>
    <mergeCell ref="AJ96:AM96"/>
    <mergeCell ref="AN96:AQ96"/>
    <mergeCell ref="L93:O93"/>
    <mergeCell ref="P93:S93"/>
    <mergeCell ref="T93:W93"/>
    <mergeCell ref="X93:AA93"/>
    <mergeCell ref="AB93:AE93"/>
    <mergeCell ref="AF93:AI93"/>
    <mergeCell ref="AJ93:AM93"/>
    <mergeCell ref="AN93:AQ93"/>
    <mergeCell ref="L94:O94"/>
    <mergeCell ref="P94:S94"/>
    <mergeCell ref="T94:W94"/>
    <mergeCell ref="X94:AA94"/>
    <mergeCell ref="AB94:AE94"/>
    <mergeCell ref="AF94:AI94"/>
    <mergeCell ref="AJ94:AM94"/>
    <mergeCell ref="AN94:AQ94"/>
    <mergeCell ref="L99:O99"/>
    <mergeCell ref="P99:S99"/>
    <mergeCell ref="T99:W99"/>
    <mergeCell ref="X99:AA99"/>
    <mergeCell ref="AB99:AE99"/>
    <mergeCell ref="AF99:AI99"/>
    <mergeCell ref="AJ99:AM99"/>
    <mergeCell ref="AN99:AQ99"/>
    <mergeCell ref="L100:O100"/>
    <mergeCell ref="P100:S100"/>
    <mergeCell ref="T100:W100"/>
    <mergeCell ref="X100:AA100"/>
    <mergeCell ref="AB100:AE100"/>
    <mergeCell ref="AF100:AI100"/>
    <mergeCell ref="AJ100:AM100"/>
    <mergeCell ref="AN100:AQ100"/>
    <mergeCell ref="L97:O97"/>
    <mergeCell ref="P97:S97"/>
    <mergeCell ref="T97:W97"/>
    <mergeCell ref="X97:AA97"/>
    <mergeCell ref="AB97:AE97"/>
    <mergeCell ref="AF97:AI97"/>
    <mergeCell ref="AJ97:AM97"/>
    <mergeCell ref="AN97:AQ97"/>
    <mergeCell ref="L98:O98"/>
    <mergeCell ref="P98:S98"/>
    <mergeCell ref="T98:W98"/>
    <mergeCell ref="X98:AA98"/>
    <mergeCell ref="AB98:AE98"/>
    <mergeCell ref="AF98:AI98"/>
    <mergeCell ref="AJ98:AM98"/>
    <mergeCell ref="AN98:AQ98"/>
    <mergeCell ref="L103:O103"/>
    <mergeCell ref="P103:S103"/>
    <mergeCell ref="T103:W103"/>
    <mergeCell ref="X103:AA103"/>
    <mergeCell ref="AB103:AE103"/>
    <mergeCell ref="AF103:AI103"/>
    <mergeCell ref="AJ103:AM103"/>
    <mergeCell ref="AN103:AQ103"/>
    <mergeCell ref="L104:O104"/>
    <mergeCell ref="P104:S104"/>
    <mergeCell ref="T104:W104"/>
    <mergeCell ref="X104:AA104"/>
    <mergeCell ref="AB104:AE104"/>
    <mergeCell ref="AF104:AI104"/>
    <mergeCell ref="AJ104:AM104"/>
    <mergeCell ref="AN104:AQ104"/>
    <mergeCell ref="L101:O101"/>
    <mergeCell ref="P101:S101"/>
    <mergeCell ref="T101:W101"/>
    <mergeCell ref="X101:AA101"/>
    <mergeCell ref="AB101:AE101"/>
    <mergeCell ref="AF101:AI101"/>
    <mergeCell ref="AJ101:AM101"/>
    <mergeCell ref="AN101:AQ101"/>
    <mergeCell ref="L102:O102"/>
    <mergeCell ref="P102:S102"/>
    <mergeCell ref="T102:W102"/>
    <mergeCell ref="X102:AA102"/>
    <mergeCell ref="AB102:AE102"/>
    <mergeCell ref="AF102:AI102"/>
    <mergeCell ref="AJ102:AM102"/>
    <mergeCell ref="AN102:AQ102"/>
    <mergeCell ref="L107:O107"/>
    <mergeCell ref="P107:S107"/>
    <mergeCell ref="T107:W107"/>
    <mergeCell ref="X107:AA107"/>
    <mergeCell ref="AB107:AE107"/>
    <mergeCell ref="AF107:AI107"/>
    <mergeCell ref="AJ107:AM107"/>
    <mergeCell ref="AN107:AQ107"/>
    <mergeCell ref="L108:O108"/>
    <mergeCell ref="P108:S108"/>
    <mergeCell ref="T108:W108"/>
    <mergeCell ref="X108:AA108"/>
    <mergeCell ref="AB108:AE108"/>
    <mergeCell ref="AF108:AI108"/>
    <mergeCell ref="AJ108:AM108"/>
    <mergeCell ref="AN108:AQ108"/>
    <mergeCell ref="L105:O105"/>
    <mergeCell ref="P105:S105"/>
    <mergeCell ref="T105:W105"/>
    <mergeCell ref="X105:AA105"/>
    <mergeCell ref="AB105:AE105"/>
    <mergeCell ref="AF105:AI105"/>
    <mergeCell ref="AJ105:AM105"/>
    <mergeCell ref="AN105:AQ105"/>
    <mergeCell ref="L106:O106"/>
    <mergeCell ref="P106:S106"/>
    <mergeCell ref="T106:W106"/>
    <mergeCell ref="X106:AA106"/>
    <mergeCell ref="AB106:AE106"/>
    <mergeCell ref="AF106:AI106"/>
    <mergeCell ref="AJ106:AM106"/>
    <mergeCell ref="AN106:AQ106"/>
    <mergeCell ref="L111:O111"/>
    <mergeCell ref="P111:S111"/>
    <mergeCell ref="T111:W111"/>
    <mergeCell ref="X111:AA111"/>
    <mergeCell ref="AB111:AE111"/>
    <mergeCell ref="AF111:AI111"/>
    <mergeCell ref="AJ111:AM111"/>
    <mergeCell ref="AN111:AQ111"/>
    <mergeCell ref="L112:O112"/>
    <mergeCell ref="P112:S112"/>
    <mergeCell ref="T112:W112"/>
    <mergeCell ref="X112:AA112"/>
    <mergeCell ref="AB112:AE112"/>
    <mergeCell ref="AF112:AI112"/>
    <mergeCell ref="AJ112:AM112"/>
    <mergeCell ref="AN112:AQ112"/>
    <mergeCell ref="L109:O109"/>
    <mergeCell ref="P109:S109"/>
    <mergeCell ref="T109:W109"/>
    <mergeCell ref="X109:AA109"/>
    <mergeCell ref="AB109:AE109"/>
    <mergeCell ref="AF109:AI109"/>
    <mergeCell ref="AJ109:AM109"/>
    <mergeCell ref="AN109:AQ109"/>
    <mergeCell ref="L110:O110"/>
    <mergeCell ref="P110:S110"/>
    <mergeCell ref="T110:W110"/>
    <mergeCell ref="X110:AA110"/>
    <mergeCell ref="AB110:AE110"/>
    <mergeCell ref="AF110:AI110"/>
    <mergeCell ref="AJ110:AM110"/>
    <mergeCell ref="AN110:AQ110"/>
    <mergeCell ref="L115:O115"/>
    <mergeCell ref="P115:S115"/>
    <mergeCell ref="T115:W115"/>
    <mergeCell ref="X115:AA115"/>
    <mergeCell ref="AB115:AE115"/>
    <mergeCell ref="AF115:AI115"/>
    <mergeCell ref="AJ115:AM115"/>
    <mergeCell ref="AN115:AQ115"/>
    <mergeCell ref="L116:O116"/>
    <mergeCell ref="P116:S116"/>
    <mergeCell ref="T116:W116"/>
    <mergeCell ref="X116:AA116"/>
    <mergeCell ref="AB116:AE116"/>
    <mergeCell ref="AF116:AI116"/>
    <mergeCell ref="AJ116:AM116"/>
    <mergeCell ref="AN116:AQ116"/>
    <mergeCell ref="L113:O113"/>
    <mergeCell ref="P113:S113"/>
    <mergeCell ref="T113:W113"/>
    <mergeCell ref="X113:AA113"/>
    <mergeCell ref="AB113:AE113"/>
    <mergeCell ref="AF113:AI113"/>
    <mergeCell ref="AJ113:AM113"/>
    <mergeCell ref="AN113:AQ113"/>
    <mergeCell ref="L114:O114"/>
    <mergeCell ref="P114:S114"/>
    <mergeCell ref="T114:W114"/>
    <mergeCell ref="X114:AA114"/>
    <mergeCell ref="AB114:AE114"/>
    <mergeCell ref="AF114:AI114"/>
    <mergeCell ref="AJ114:AM114"/>
    <mergeCell ref="AN114:AQ114"/>
    <mergeCell ref="L164:O164"/>
    <mergeCell ref="P164:S164"/>
    <mergeCell ref="T164:W164"/>
    <mergeCell ref="X164:AA164"/>
    <mergeCell ref="AB164:AE164"/>
    <mergeCell ref="AF164:AI164"/>
    <mergeCell ref="AJ164:AM164"/>
    <mergeCell ref="AN164:AQ164"/>
    <mergeCell ref="L165:O165"/>
    <mergeCell ref="P165:S165"/>
    <mergeCell ref="T165:W165"/>
    <mergeCell ref="X165:AA165"/>
    <mergeCell ref="AB165:AE165"/>
    <mergeCell ref="AF165:AI165"/>
    <mergeCell ref="AJ165:AM165"/>
    <mergeCell ref="AN165:AQ165"/>
    <mergeCell ref="L162:O162"/>
    <mergeCell ref="P162:S162"/>
    <mergeCell ref="T162:W162"/>
    <mergeCell ref="X162:AA162"/>
    <mergeCell ref="AB162:AE162"/>
    <mergeCell ref="AF162:AI162"/>
    <mergeCell ref="AJ162:AM162"/>
    <mergeCell ref="AN162:AQ162"/>
    <mergeCell ref="L163:O163"/>
    <mergeCell ref="P163:S163"/>
    <mergeCell ref="T163:W163"/>
    <mergeCell ref="X163:AA163"/>
    <mergeCell ref="AB163:AE163"/>
    <mergeCell ref="AF163:AI163"/>
    <mergeCell ref="AJ163:AM163"/>
    <mergeCell ref="AN163:AQ163"/>
    <mergeCell ref="L168:O168"/>
    <mergeCell ref="P168:S168"/>
    <mergeCell ref="T168:W168"/>
    <mergeCell ref="X168:AA168"/>
    <mergeCell ref="AB168:AE168"/>
    <mergeCell ref="AF168:AI168"/>
    <mergeCell ref="AJ168:AM168"/>
    <mergeCell ref="AN168:AQ168"/>
    <mergeCell ref="L169:O169"/>
    <mergeCell ref="P169:S169"/>
    <mergeCell ref="T169:W169"/>
    <mergeCell ref="X169:AA169"/>
    <mergeCell ref="AB169:AE169"/>
    <mergeCell ref="AF169:AI169"/>
    <mergeCell ref="AJ169:AM169"/>
    <mergeCell ref="AN169:AQ169"/>
    <mergeCell ref="L166:O166"/>
    <mergeCell ref="P166:S166"/>
    <mergeCell ref="T166:W166"/>
    <mergeCell ref="X166:AA166"/>
    <mergeCell ref="AB166:AE166"/>
    <mergeCell ref="AF166:AI166"/>
    <mergeCell ref="AJ166:AM166"/>
    <mergeCell ref="AN166:AQ166"/>
    <mergeCell ref="L167:O167"/>
    <mergeCell ref="P167:S167"/>
    <mergeCell ref="T167:W167"/>
    <mergeCell ref="X167:AA167"/>
    <mergeCell ref="AB167:AE167"/>
    <mergeCell ref="AF167:AI167"/>
    <mergeCell ref="AJ167:AM167"/>
    <mergeCell ref="AN167:AQ167"/>
    <mergeCell ref="L172:O172"/>
    <mergeCell ref="P172:S172"/>
    <mergeCell ref="T172:W172"/>
    <mergeCell ref="X172:AA172"/>
    <mergeCell ref="AB172:AE172"/>
    <mergeCell ref="AF172:AI172"/>
    <mergeCell ref="AJ172:AM172"/>
    <mergeCell ref="AN172:AQ172"/>
    <mergeCell ref="L173:O173"/>
    <mergeCell ref="P173:S173"/>
    <mergeCell ref="T173:W173"/>
    <mergeCell ref="X173:AA173"/>
    <mergeCell ref="AB173:AE173"/>
    <mergeCell ref="AF173:AI173"/>
    <mergeCell ref="AJ173:AM173"/>
    <mergeCell ref="AN173:AQ173"/>
    <mergeCell ref="L170:O170"/>
    <mergeCell ref="P170:S170"/>
    <mergeCell ref="T170:W170"/>
    <mergeCell ref="X170:AA170"/>
    <mergeCell ref="AB170:AE170"/>
    <mergeCell ref="AF170:AI170"/>
    <mergeCell ref="AJ170:AM170"/>
    <mergeCell ref="AN170:AQ170"/>
    <mergeCell ref="L171:O171"/>
    <mergeCell ref="P171:S171"/>
    <mergeCell ref="T171:W171"/>
    <mergeCell ref="X171:AA171"/>
    <mergeCell ref="AB171:AE171"/>
    <mergeCell ref="AF171:AI171"/>
    <mergeCell ref="AJ171:AM171"/>
    <mergeCell ref="AN171:AQ171"/>
    <mergeCell ref="L176:O176"/>
    <mergeCell ref="P176:S176"/>
    <mergeCell ref="T176:W176"/>
    <mergeCell ref="X176:AA176"/>
    <mergeCell ref="AB176:AE176"/>
    <mergeCell ref="AF176:AI176"/>
    <mergeCell ref="AJ176:AM176"/>
    <mergeCell ref="AN176:AQ176"/>
    <mergeCell ref="L177:O177"/>
    <mergeCell ref="P177:S177"/>
    <mergeCell ref="T177:W177"/>
    <mergeCell ref="X177:AA177"/>
    <mergeCell ref="AB177:AE177"/>
    <mergeCell ref="AF177:AI177"/>
    <mergeCell ref="AJ177:AM177"/>
    <mergeCell ref="AN177:AQ177"/>
    <mergeCell ref="L174:O174"/>
    <mergeCell ref="P174:S174"/>
    <mergeCell ref="T174:W174"/>
    <mergeCell ref="X174:AA174"/>
    <mergeCell ref="AB174:AE174"/>
    <mergeCell ref="AF174:AI174"/>
    <mergeCell ref="AJ174:AM174"/>
    <mergeCell ref="AN174:AQ174"/>
    <mergeCell ref="L175:O175"/>
    <mergeCell ref="P175:S175"/>
    <mergeCell ref="T175:W175"/>
    <mergeCell ref="X175:AA175"/>
    <mergeCell ref="AB175:AE175"/>
    <mergeCell ref="AF175:AI175"/>
    <mergeCell ref="AJ175:AM175"/>
    <mergeCell ref="AN175:AQ175"/>
    <mergeCell ref="L180:O180"/>
    <mergeCell ref="P180:S180"/>
    <mergeCell ref="T180:W180"/>
    <mergeCell ref="X180:AA180"/>
    <mergeCell ref="AB180:AE180"/>
    <mergeCell ref="AF180:AI180"/>
    <mergeCell ref="AJ180:AM180"/>
    <mergeCell ref="AN180:AQ180"/>
    <mergeCell ref="L181:O181"/>
    <mergeCell ref="P181:S181"/>
    <mergeCell ref="T181:W181"/>
    <mergeCell ref="X181:AA181"/>
    <mergeCell ref="AB181:AE181"/>
    <mergeCell ref="AF181:AI181"/>
    <mergeCell ref="AJ181:AM181"/>
    <mergeCell ref="AN181:AQ181"/>
    <mergeCell ref="L178:O178"/>
    <mergeCell ref="P178:S178"/>
    <mergeCell ref="T178:W178"/>
    <mergeCell ref="X178:AA178"/>
    <mergeCell ref="AB178:AE178"/>
    <mergeCell ref="AF178:AI178"/>
    <mergeCell ref="AJ178:AM178"/>
    <mergeCell ref="AN178:AQ178"/>
    <mergeCell ref="L179:O179"/>
    <mergeCell ref="P179:S179"/>
    <mergeCell ref="T179:W179"/>
    <mergeCell ref="X179:AA179"/>
    <mergeCell ref="AB179:AE179"/>
    <mergeCell ref="AF179:AI179"/>
    <mergeCell ref="AJ179:AM179"/>
    <mergeCell ref="AN179:AQ179"/>
    <mergeCell ref="L184:O184"/>
    <mergeCell ref="P184:S184"/>
    <mergeCell ref="T184:W184"/>
    <mergeCell ref="X184:AA184"/>
    <mergeCell ref="AB184:AE184"/>
    <mergeCell ref="AF184:AI184"/>
    <mergeCell ref="AJ184:AM184"/>
    <mergeCell ref="AN184:AQ184"/>
    <mergeCell ref="L185:O185"/>
    <mergeCell ref="P185:S185"/>
    <mergeCell ref="T185:W185"/>
    <mergeCell ref="X185:AA185"/>
    <mergeCell ref="AB185:AE185"/>
    <mergeCell ref="AF185:AI185"/>
    <mergeCell ref="AJ185:AM185"/>
    <mergeCell ref="AN185:AQ185"/>
    <mergeCell ref="L182:O182"/>
    <mergeCell ref="P182:S182"/>
    <mergeCell ref="T182:W182"/>
    <mergeCell ref="X182:AA182"/>
    <mergeCell ref="AB182:AE182"/>
    <mergeCell ref="AF182:AI182"/>
    <mergeCell ref="AJ182:AM182"/>
    <mergeCell ref="AN182:AQ182"/>
    <mergeCell ref="L183:O183"/>
    <mergeCell ref="P183:S183"/>
    <mergeCell ref="T183:W183"/>
    <mergeCell ref="X183:AA183"/>
    <mergeCell ref="AB183:AE183"/>
    <mergeCell ref="AF183:AI183"/>
    <mergeCell ref="AJ183:AM183"/>
    <mergeCell ref="AN183:AQ183"/>
    <mergeCell ref="L188:O188"/>
    <mergeCell ref="P188:S188"/>
    <mergeCell ref="T188:W188"/>
    <mergeCell ref="X188:AA188"/>
    <mergeCell ref="AB188:AE188"/>
    <mergeCell ref="AF188:AI188"/>
    <mergeCell ref="AJ188:AM188"/>
    <mergeCell ref="AN188:AQ188"/>
    <mergeCell ref="L189:O189"/>
    <mergeCell ref="P189:S189"/>
    <mergeCell ref="T189:W189"/>
    <mergeCell ref="X189:AA189"/>
    <mergeCell ref="AB189:AE189"/>
    <mergeCell ref="AF189:AI189"/>
    <mergeCell ref="AJ189:AM189"/>
    <mergeCell ref="AN189:AQ189"/>
    <mergeCell ref="L186:O186"/>
    <mergeCell ref="P186:S186"/>
    <mergeCell ref="T186:W186"/>
    <mergeCell ref="X186:AA186"/>
    <mergeCell ref="AB186:AE186"/>
    <mergeCell ref="AF186:AI186"/>
    <mergeCell ref="AJ186:AM186"/>
    <mergeCell ref="AN186:AQ186"/>
    <mergeCell ref="L187:O187"/>
    <mergeCell ref="P187:S187"/>
    <mergeCell ref="T187:W187"/>
    <mergeCell ref="X187:AA187"/>
    <mergeCell ref="AB187:AE187"/>
    <mergeCell ref="AF187:AI187"/>
    <mergeCell ref="AJ187:AM187"/>
    <mergeCell ref="AN187:AQ187"/>
    <mergeCell ref="L192:O192"/>
    <mergeCell ref="P192:S192"/>
    <mergeCell ref="T192:W192"/>
    <mergeCell ref="X192:AA192"/>
    <mergeCell ref="AB192:AE192"/>
    <mergeCell ref="AF192:AI192"/>
    <mergeCell ref="AJ192:AM192"/>
    <mergeCell ref="AN192:AQ192"/>
    <mergeCell ref="L193:O193"/>
    <mergeCell ref="P193:S193"/>
    <mergeCell ref="T193:W193"/>
    <mergeCell ref="X193:AA193"/>
    <mergeCell ref="AB193:AE193"/>
    <mergeCell ref="AF193:AI193"/>
    <mergeCell ref="AJ193:AM193"/>
    <mergeCell ref="AN193:AQ193"/>
    <mergeCell ref="L190:O190"/>
    <mergeCell ref="P190:S190"/>
    <mergeCell ref="T190:W190"/>
    <mergeCell ref="X190:AA190"/>
    <mergeCell ref="AB190:AE190"/>
    <mergeCell ref="AF190:AI190"/>
    <mergeCell ref="AJ190:AM190"/>
    <mergeCell ref="AN190:AQ190"/>
    <mergeCell ref="L191:O191"/>
    <mergeCell ref="P191:S191"/>
    <mergeCell ref="T191:W191"/>
    <mergeCell ref="X191:AA191"/>
    <mergeCell ref="AB191:AE191"/>
    <mergeCell ref="AF191:AI191"/>
    <mergeCell ref="AJ191:AM191"/>
    <mergeCell ref="AN191:AQ191"/>
    <mergeCell ref="L196:O196"/>
    <mergeCell ref="P196:S196"/>
    <mergeCell ref="T196:W196"/>
    <mergeCell ref="X196:AA196"/>
    <mergeCell ref="AB196:AE196"/>
    <mergeCell ref="AF196:AI196"/>
    <mergeCell ref="AJ196:AM196"/>
    <mergeCell ref="AN196:AQ196"/>
    <mergeCell ref="L197:O197"/>
    <mergeCell ref="P197:S197"/>
    <mergeCell ref="T197:W197"/>
    <mergeCell ref="X197:AA197"/>
    <mergeCell ref="AB197:AE197"/>
    <mergeCell ref="AF197:AI197"/>
    <mergeCell ref="AJ197:AM197"/>
    <mergeCell ref="AN197:AQ197"/>
    <mergeCell ref="L194:O194"/>
    <mergeCell ref="P194:S194"/>
    <mergeCell ref="T194:W194"/>
    <mergeCell ref="X194:AA194"/>
    <mergeCell ref="AB194:AE194"/>
    <mergeCell ref="AF194:AI194"/>
    <mergeCell ref="AJ194:AM194"/>
    <mergeCell ref="AN194:AQ194"/>
    <mergeCell ref="L195:O195"/>
    <mergeCell ref="P195:S195"/>
    <mergeCell ref="T195:W195"/>
    <mergeCell ref="X195:AA195"/>
    <mergeCell ref="AB195:AE195"/>
    <mergeCell ref="AF195:AI195"/>
    <mergeCell ref="AJ195:AM195"/>
    <mergeCell ref="AN195:AQ195"/>
    <mergeCell ref="L200:O200"/>
    <mergeCell ref="P200:S200"/>
    <mergeCell ref="T200:W200"/>
    <mergeCell ref="X200:AA200"/>
    <mergeCell ref="AB200:AE200"/>
    <mergeCell ref="AF200:AI200"/>
    <mergeCell ref="AJ200:AM200"/>
    <mergeCell ref="AN200:AQ200"/>
    <mergeCell ref="L201:O201"/>
    <mergeCell ref="P201:S201"/>
    <mergeCell ref="T201:W201"/>
    <mergeCell ref="X201:AA201"/>
    <mergeCell ref="AB201:AE201"/>
    <mergeCell ref="AF201:AI201"/>
    <mergeCell ref="AJ201:AM201"/>
    <mergeCell ref="AN201:AQ201"/>
    <mergeCell ref="L198:O198"/>
    <mergeCell ref="P198:S198"/>
    <mergeCell ref="T198:W198"/>
    <mergeCell ref="X198:AA198"/>
    <mergeCell ref="AB198:AE198"/>
    <mergeCell ref="AF198:AI198"/>
    <mergeCell ref="AJ198:AM198"/>
    <mergeCell ref="AN198:AQ198"/>
    <mergeCell ref="L199:O199"/>
    <mergeCell ref="P199:S199"/>
    <mergeCell ref="T199:W199"/>
    <mergeCell ref="X199:AA199"/>
    <mergeCell ref="AB199:AE199"/>
    <mergeCell ref="AF199:AI199"/>
    <mergeCell ref="AJ199:AM199"/>
    <mergeCell ref="AN199:AQ199"/>
    <mergeCell ref="L204:O204"/>
    <mergeCell ref="P204:S204"/>
    <mergeCell ref="T204:W204"/>
    <mergeCell ref="X204:AA204"/>
    <mergeCell ref="AB204:AE204"/>
    <mergeCell ref="AF204:AI204"/>
    <mergeCell ref="AJ204:AM204"/>
    <mergeCell ref="AN204:AQ204"/>
    <mergeCell ref="L205:O205"/>
    <mergeCell ref="P205:S205"/>
    <mergeCell ref="T205:W205"/>
    <mergeCell ref="X205:AA205"/>
    <mergeCell ref="AB205:AE205"/>
    <mergeCell ref="AF205:AI205"/>
    <mergeCell ref="AJ205:AM205"/>
    <mergeCell ref="AN205:AQ205"/>
    <mergeCell ref="L202:O202"/>
    <mergeCell ref="P202:S202"/>
    <mergeCell ref="T202:W202"/>
    <mergeCell ref="X202:AA202"/>
    <mergeCell ref="AB202:AE202"/>
    <mergeCell ref="AF202:AI202"/>
    <mergeCell ref="AJ202:AM202"/>
    <mergeCell ref="AN202:AQ202"/>
    <mergeCell ref="L203:O203"/>
    <mergeCell ref="P203:S203"/>
    <mergeCell ref="T203:W203"/>
    <mergeCell ref="X203:AA203"/>
    <mergeCell ref="AB203:AE203"/>
    <mergeCell ref="AF203:AI203"/>
    <mergeCell ref="AJ203:AM203"/>
    <mergeCell ref="AN203:AQ203"/>
    <mergeCell ref="L208:O208"/>
    <mergeCell ref="P208:S208"/>
    <mergeCell ref="T208:W208"/>
    <mergeCell ref="X208:AA208"/>
    <mergeCell ref="AB208:AE208"/>
    <mergeCell ref="AF208:AI208"/>
    <mergeCell ref="AJ208:AM208"/>
    <mergeCell ref="AN208:AQ208"/>
    <mergeCell ref="L209:O209"/>
    <mergeCell ref="P209:S209"/>
    <mergeCell ref="T209:W209"/>
    <mergeCell ref="X209:AA209"/>
    <mergeCell ref="AB209:AE209"/>
    <mergeCell ref="AF209:AI209"/>
    <mergeCell ref="AJ209:AM209"/>
    <mergeCell ref="AN209:AQ209"/>
    <mergeCell ref="L206:O206"/>
    <mergeCell ref="P206:S206"/>
    <mergeCell ref="T206:W206"/>
    <mergeCell ref="X206:AA206"/>
    <mergeCell ref="AB206:AE206"/>
    <mergeCell ref="AF206:AI206"/>
    <mergeCell ref="AJ206:AM206"/>
    <mergeCell ref="AN206:AQ206"/>
    <mergeCell ref="L207:O207"/>
    <mergeCell ref="P207:S207"/>
    <mergeCell ref="T207:W207"/>
    <mergeCell ref="X207:AA207"/>
    <mergeCell ref="AB207:AE207"/>
    <mergeCell ref="AF207:AI207"/>
    <mergeCell ref="AJ207:AM207"/>
    <mergeCell ref="AN207:AQ207"/>
    <mergeCell ref="L212:O212"/>
    <mergeCell ref="P212:S212"/>
    <mergeCell ref="T212:W212"/>
    <mergeCell ref="X212:AA212"/>
    <mergeCell ref="AB212:AE212"/>
    <mergeCell ref="AF212:AI212"/>
    <mergeCell ref="AJ212:AM212"/>
    <mergeCell ref="AN212:AQ212"/>
    <mergeCell ref="L213:O213"/>
    <mergeCell ref="P213:S213"/>
    <mergeCell ref="T213:W213"/>
    <mergeCell ref="X213:AA213"/>
    <mergeCell ref="AB213:AE213"/>
    <mergeCell ref="AF213:AI213"/>
    <mergeCell ref="AJ213:AM213"/>
    <mergeCell ref="AN213:AQ213"/>
    <mergeCell ref="L210:O210"/>
    <mergeCell ref="P210:S210"/>
    <mergeCell ref="T210:W210"/>
    <mergeCell ref="X210:AA210"/>
    <mergeCell ref="AB210:AE210"/>
    <mergeCell ref="AF210:AI210"/>
    <mergeCell ref="AJ210:AM210"/>
    <mergeCell ref="AN210:AQ210"/>
    <mergeCell ref="L211:O211"/>
    <mergeCell ref="P211:S211"/>
    <mergeCell ref="T211:W211"/>
    <mergeCell ref="X211:AA211"/>
    <mergeCell ref="AB211:AE211"/>
    <mergeCell ref="AF211:AI211"/>
    <mergeCell ref="AJ211:AM211"/>
    <mergeCell ref="AN211:AQ211"/>
    <mergeCell ref="L216:O216"/>
    <mergeCell ref="P216:S216"/>
    <mergeCell ref="T216:W216"/>
    <mergeCell ref="X216:AA216"/>
    <mergeCell ref="AB216:AE216"/>
    <mergeCell ref="AF216:AI216"/>
    <mergeCell ref="AJ216:AM216"/>
    <mergeCell ref="AN216:AQ216"/>
    <mergeCell ref="L217:O217"/>
    <mergeCell ref="P217:S217"/>
    <mergeCell ref="T217:W217"/>
    <mergeCell ref="X217:AA217"/>
    <mergeCell ref="AB217:AE217"/>
    <mergeCell ref="AF217:AI217"/>
    <mergeCell ref="AJ217:AM217"/>
    <mergeCell ref="AN217:AQ217"/>
    <mergeCell ref="L214:O214"/>
    <mergeCell ref="P214:S214"/>
    <mergeCell ref="T214:W214"/>
    <mergeCell ref="X214:AA214"/>
    <mergeCell ref="AB214:AE214"/>
    <mergeCell ref="AF214:AI214"/>
    <mergeCell ref="AJ214:AM214"/>
    <mergeCell ref="AN214:AQ214"/>
    <mergeCell ref="L215:O215"/>
    <mergeCell ref="P215:S215"/>
    <mergeCell ref="T215:W215"/>
    <mergeCell ref="X215:AA215"/>
    <mergeCell ref="AB215:AE215"/>
    <mergeCell ref="AF215:AI215"/>
    <mergeCell ref="AJ215:AM215"/>
    <mergeCell ref="AN215:AQ215"/>
    <mergeCell ref="L220:O220"/>
    <mergeCell ref="P220:S220"/>
    <mergeCell ref="T220:W220"/>
    <mergeCell ref="X220:AA220"/>
    <mergeCell ref="AB220:AE220"/>
    <mergeCell ref="AF220:AI220"/>
    <mergeCell ref="AJ220:AM220"/>
    <mergeCell ref="AN220:AQ220"/>
    <mergeCell ref="L221:O221"/>
    <mergeCell ref="P221:S221"/>
    <mergeCell ref="T221:W221"/>
    <mergeCell ref="X221:AA221"/>
    <mergeCell ref="AB221:AE221"/>
    <mergeCell ref="AF221:AI221"/>
    <mergeCell ref="AJ221:AM221"/>
    <mergeCell ref="AN221:AQ221"/>
    <mergeCell ref="L218:O218"/>
    <mergeCell ref="P218:S218"/>
    <mergeCell ref="T218:W218"/>
    <mergeCell ref="X218:AA218"/>
    <mergeCell ref="AB218:AE218"/>
    <mergeCell ref="AF218:AI218"/>
    <mergeCell ref="AJ218:AM218"/>
    <mergeCell ref="AN218:AQ218"/>
    <mergeCell ref="L219:O219"/>
    <mergeCell ref="P219:S219"/>
    <mergeCell ref="T219:W219"/>
    <mergeCell ref="X219:AA219"/>
    <mergeCell ref="AB219:AE219"/>
    <mergeCell ref="AF219:AI219"/>
    <mergeCell ref="AJ219:AM219"/>
    <mergeCell ref="AN219:AQ219"/>
    <mergeCell ref="L224:O224"/>
    <mergeCell ref="P224:S224"/>
    <mergeCell ref="T224:W224"/>
    <mergeCell ref="X224:AA224"/>
    <mergeCell ref="AB224:AE224"/>
    <mergeCell ref="AF224:AI224"/>
    <mergeCell ref="AJ224:AM224"/>
    <mergeCell ref="AN224:AQ224"/>
    <mergeCell ref="L225:O225"/>
    <mergeCell ref="P225:S225"/>
    <mergeCell ref="T225:W225"/>
    <mergeCell ref="X225:AA225"/>
    <mergeCell ref="AB225:AE225"/>
    <mergeCell ref="AF225:AI225"/>
    <mergeCell ref="AJ225:AM225"/>
    <mergeCell ref="AN225:AQ225"/>
    <mergeCell ref="L222:O222"/>
    <mergeCell ref="P222:S222"/>
    <mergeCell ref="T222:W222"/>
    <mergeCell ref="X222:AA222"/>
    <mergeCell ref="AB222:AE222"/>
    <mergeCell ref="AF222:AI222"/>
    <mergeCell ref="AJ222:AM222"/>
    <mergeCell ref="AN222:AQ222"/>
    <mergeCell ref="L223:O223"/>
    <mergeCell ref="P223:S223"/>
    <mergeCell ref="T223:W223"/>
    <mergeCell ref="X223:AA223"/>
    <mergeCell ref="AB223:AE223"/>
    <mergeCell ref="AF223:AI223"/>
    <mergeCell ref="AJ223:AM223"/>
    <mergeCell ref="AN223:AQ223"/>
    <mergeCell ref="L228:O228"/>
    <mergeCell ref="P228:S228"/>
    <mergeCell ref="T228:W228"/>
    <mergeCell ref="X228:AA228"/>
    <mergeCell ref="AB228:AE228"/>
    <mergeCell ref="AF228:AI228"/>
    <mergeCell ref="AJ228:AM228"/>
    <mergeCell ref="AN228:AQ228"/>
    <mergeCell ref="L229:O229"/>
    <mergeCell ref="P229:S229"/>
    <mergeCell ref="T229:W229"/>
    <mergeCell ref="X229:AA229"/>
    <mergeCell ref="AB229:AE229"/>
    <mergeCell ref="AF229:AI229"/>
    <mergeCell ref="AJ229:AM229"/>
    <mergeCell ref="AN229:AQ229"/>
    <mergeCell ref="L226:O226"/>
    <mergeCell ref="P226:S226"/>
    <mergeCell ref="T226:W226"/>
    <mergeCell ref="X226:AA226"/>
    <mergeCell ref="AB226:AE226"/>
    <mergeCell ref="AF226:AI226"/>
    <mergeCell ref="AJ226:AM226"/>
    <mergeCell ref="AN226:AQ226"/>
    <mergeCell ref="L227:O227"/>
    <mergeCell ref="P227:S227"/>
    <mergeCell ref="T227:W227"/>
    <mergeCell ref="X227:AA227"/>
    <mergeCell ref="AB227:AE227"/>
    <mergeCell ref="AF227:AI227"/>
    <mergeCell ref="AJ227:AM227"/>
    <mergeCell ref="AN227:AQ227"/>
    <mergeCell ref="L232:O232"/>
    <mergeCell ref="P232:S232"/>
    <mergeCell ref="T232:W232"/>
    <mergeCell ref="X232:AA232"/>
    <mergeCell ref="AB232:AE232"/>
    <mergeCell ref="AF232:AI232"/>
    <mergeCell ref="AJ232:AM232"/>
    <mergeCell ref="AN232:AQ232"/>
    <mergeCell ref="L233:O233"/>
    <mergeCell ref="P233:S233"/>
    <mergeCell ref="T233:W233"/>
    <mergeCell ref="X233:AA233"/>
    <mergeCell ref="AB233:AE233"/>
    <mergeCell ref="AF233:AI233"/>
    <mergeCell ref="AJ233:AM233"/>
    <mergeCell ref="AN233:AQ233"/>
    <mergeCell ref="L230:O230"/>
    <mergeCell ref="P230:S230"/>
    <mergeCell ref="T230:W230"/>
    <mergeCell ref="X230:AA230"/>
    <mergeCell ref="AB230:AE230"/>
    <mergeCell ref="AF230:AI230"/>
    <mergeCell ref="AJ230:AM230"/>
    <mergeCell ref="AN230:AQ230"/>
    <mergeCell ref="L231:O231"/>
    <mergeCell ref="P231:S231"/>
    <mergeCell ref="T231:W231"/>
    <mergeCell ref="X231:AA231"/>
    <mergeCell ref="AB231:AE231"/>
    <mergeCell ref="AF231:AI231"/>
    <mergeCell ref="AJ231:AM231"/>
    <mergeCell ref="AN231:AQ231"/>
  </mergeCells>
  <phoneticPr fontId="3"/>
  <printOptions horizontalCentered="1"/>
  <pageMargins left="0.78740157480314965" right="0.78740157480314965" top="0.78740157480314965" bottom="0.59055118110236227" header="0.31496062992125984" footer="0.31496062992125984"/>
  <pageSetup paperSize="9" scale="80" fitToHeight="0" orientation="portrait" r:id="rId1"/>
  <rowBreaks count="1" manualBreakCount="1">
    <brk id="119" max="4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AT118"/>
  <sheetViews>
    <sheetView showGridLines="0" workbookViewId="0"/>
  </sheetViews>
  <sheetFormatPr defaultColWidth="9" defaultRowHeight="15" customHeight="1" x14ac:dyDescent="0.15"/>
  <cols>
    <col min="1" max="1" width="2.5" style="4" customWidth="1"/>
    <col min="2" max="2" width="7.75" style="4" customWidth="1"/>
    <col min="3" max="3" width="5.625" style="4" customWidth="1"/>
    <col min="4" max="4" width="20.625" style="4" customWidth="1"/>
    <col min="5" max="10" width="8.75" style="48" customWidth="1"/>
    <col min="11" max="11" width="8.75" style="283" customWidth="1"/>
    <col min="12" max="13" width="8.75" style="48" customWidth="1"/>
    <col min="14" max="34" width="8.75" style="49" customWidth="1"/>
    <col min="35" max="35" width="8.75" style="4" customWidth="1"/>
    <col min="36" max="46" width="8.75" style="49" customWidth="1"/>
    <col min="47" max="16384" width="9" style="4"/>
  </cols>
  <sheetData>
    <row r="1" spans="2:46" ht="20.100000000000001" customHeight="1" x14ac:dyDescent="0.15">
      <c r="C1" s="91" t="s">
        <v>295</v>
      </c>
    </row>
    <row r="3" spans="2:46" ht="15" customHeight="1" x14ac:dyDescent="0.15">
      <c r="C3" s="4" t="s">
        <v>117</v>
      </c>
    </row>
    <row r="4" spans="2:46" ht="15" customHeight="1" x14ac:dyDescent="0.15">
      <c r="C4" s="50"/>
      <c r="D4" s="51"/>
      <c r="E4" s="52" t="s">
        <v>106</v>
      </c>
      <c r="F4" s="52"/>
      <c r="G4" s="52"/>
      <c r="H4" s="52"/>
      <c r="I4" s="52"/>
      <c r="J4" s="52"/>
      <c r="K4" s="284"/>
      <c r="L4" s="53"/>
      <c r="M4" s="53"/>
      <c r="N4" s="54" t="s">
        <v>118</v>
      </c>
      <c r="O4" s="55"/>
      <c r="P4" s="55"/>
      <c r="Q4" s="55"/>
      <c r="R4" s="55"/>
      <c r="S4" s="55"/>
      <c r="T4" s="55"/>
      <c r="U4" s="55"/>
      <c r="V4" s="55"/>
      <c r="W4" s="56"/>
      <c r="X4" s="54" t="s">
        <v>105</v>
      </c>
      <c r="Y4" s="55"/>
      <c r="Z4" s="55"/>
      <c r="AA4" s="56"/>
      <c r="AB4" s="55"/>
      <c r="AC4" s="55"/>
      <c r="AD4" s="54" t="s">
        <v>111</v>
      </c>
      <c r="AE4" s="55"/>
      <c r="AF4" s="55"/>
      <c r="AG4" s="56"/>
      <c r="AH4" s="54"/>
      <c r="AI4" s="57"/>
      <c r="AJ4" s="58"/>
      <c r="AK4" s="55"/>
      <c r="AL4" s="56"/>
      <c r="AM4" s="55" t="s">
        <v>115</v>
      </c>
      <c r="AN4" s="55"/>
      <c r="AO4" s="55"/>
      <c r="AP4" s="55"/>
      <c r="AQ4" s="54" t="s">
        <v>116</v>
      </c>
      <c r="AR4" s="55"/>
      <c r="AS4" s="55"/>
      <c r="AT4" s="56"/>
    </row>
    <row r="5" spans="2:46" ht="15" customHeight="1" x14ac:dyDescent="0.15">
      <c r="C5" s="59"/>
      <c r="D5" s="60"/>
      <c r="E5" s="4"/>
      <c r="F5" s="4"/>
      <c r="G5" s="4"/>
      <c r="H5" s="4"/>
      <c r="I5" s="4"/>
      <c r="J5" s="4"/>
      <c r="L5" s="4"/>
      <c r="M5" s="4"/>
      <c r="N5" s="54" t="s">
        <v>101</v>
      </c>
      <c r="O5" s="55"/>
      <c r="P5" s="55"/>
      <c r="Q5" s="55"/>
      <c r="R5" s="55"/>
      <c r="S5" s="55"/>
      <c r="T5" s="55"/>
      <c r="U5" s="55"/>
      <c r="V5" s="56"/>
      <c r="W5" s="61" t="s">
        <v>104</v>
      </c>
      <c r="X5" s="62"/>
      <c r="AA5" s="63"/>
      <c r="AD5" s="62"/>
      <c r="AG5" s="63"/>
      <c r="AH5" s="64"/>
      <c r="AI5" s="65"/>
      <c r="AJ5" s="66"/>
      <c r="AK5" s="66"/>
      <c r="AL5" s="67"/>
      <c r="AM5" s="66"/>
      <c r="AN5" s="66"/>
      <c r="AO5" s="66"/>
      <c r="AP5" s="66"/>
      <c r="AQ5" s="64"/>
      <c r="AR5" s="66"/>
      <c r="AS5" s="66"/>
      <c r="AT5" s="67"/>
    </row>
    <row r="6" spans="2:46" ht="15" customHeight="1" x14ac:dyDescent="0.15">
      <c r="C6" s="68"/>
      <c r="D6" s="60"/>
      <c r="I6" s="69"/>
      <c r="J6" s="69"/>
      <c r="K6" s="285"/>
      <c r="L6" s="69"/>
      <c r="M6" s="69"/>
      <c r="N6" s="54" t="s">
        <v>600</v>
      </c>
      <c r="O6" s="58"/>
      <c r="P6" s="58"/>
      <c r="Q6" s="58"/>
      <c r="R6" s="70" t="s">
        <v>601</v>
      </c>
      <c r="S6" s="58"/>
      <c r="T6" s="58"/>
      <c r="U6" s="58"/>
      <c r="V6" s="56"/>
      <c r="W6" s="61" t="s">
        <v>600</v>
      </c>
      <c r="X6" s="62"/>
      <c r="Y6" s="66"/>
      <c r="Z6" s="66"/>
      <c r="AA6" s="67"/>
      <c r="AB6" s="66"/>
      <c r="AC6" s="66"/>
      <c r="AD6" s="64"/>
      <c r="AE6" s="66"/>
      <c r="AF6" s="66"/>
      <c r="AG6" s="67"/>
      <c r="AH6" s="62"/>
      <c r="AL6" s="63"/>
      <c r="AQ6" s="62"/>
      <c r="AT6" s="63"/>
    </row>
    <row r="7" spans="2:46" s="80" customFormat="1" ht="39.950000000000003" customHeight="1" x14ac:dyDescent="0.15">
      <c r="B7" s="80" t="s">
        <v>128</v>
      </c>
      <c r="C7" s="71"/>
      <c r="D7" s="72"/>
      <c r="E7" s="73" t="s">
        <v>26</v>
      </c>
      <c r="F7" s="73" t="s">
        <v>27</v>
      </c>
      <c r="G7" s="73" t="s">
        <v>107</v>
      </c>
      <c r="H7" s="73" t="s">
        <v>108</v>
      </c>
      <c r="I7" s="73" t="s">
        <v>35</v>
      </c>
      <c r="J7" s="73" t="s">
        <v>25</v>
      </c>
      <c r="K7" s="286" t="s">
        <v>109</v>
      </c>
      <c r="L7" s="73" t="s">
        <v>57</v>
      </c>
      <c r="M7" s="73" t="s">
        <v>58</v>
      </c>
      <c r="N7" s="74" t="s">
        <v>102</v>
      </c>
      <c r="O7" s="75" t="s">
        <v>28</v>
      </c>
      <c r="P7" s="75" t="s">
        <v>29</v>
      </c>
      <c r="Q7" s="75" t="s">
        <v>31</v>
      </c>
      <c r="R7" s="74" t="s">
        <v>102</v>
      </c>
      <c r="S7" s="75" t="s">
        <v>28</v>
      </c>
      <c r="T7" s="75" t="s">
        <v>29</v>
      </c>
      <c r="U7" s="75" t="s">
        <v>31</v>
      </c>
      <c r="V7" s="76" t="s">
        <v>103</v>
      </c>
      <c r="W7" s="77" t="s">
        <v>102</v>
      </c>
      <c r="X7" s="78" t="s">
        <v>602</v>
      </c>
      <c r="Y7" s="75" t="s">
        <v>21</v>
      </c>
      <c r="Z7" s="75" t="s">
        <v>22</v>
      </c>
      <c r="AA7" s="76" t="s">
        <v>23</v>
      </c>
      <c r="AB7" s="75" t="s">
        <v>110</v>
      </c>
      <c r="AC7" s="75" t="s">
        <v>603</v>
      </c>
      <c r="AD7" s="74" t="s">
        <v>112</v>
      </c>
      <c r="AE7" s="75" t="s">
        <v>21</v>
      </c>
      <c r="AF7" s="75" t="s">
        <v>22</v>
      </c>
      <c r="AG7" s="76" t="s">
        <v>23</v>
      </c>
      <c r="AH7" s="74" t="s">
        <v>113</v>
      </c>
      <c r="AI7" s="79" t="s">
        <v>56</v>
      </c>
      <c r="AJ7" s="75" t="s">
        <v>55</v>
      </c>
      <c r="AK7" s="75" t="s">
        <v>114</v>
      </c>
      <c r="AL7" s="76" t="s">
        <v>604</v>
      </c>
      <c r="AM7" s="75" t="s">
        <v>112</v>
      </c>
      <c r="AN7" s="75" t="s">
        <v>21</v>
      </c>
      <c r="AO7" s="75" t="s">
        <v>22</v>
      </c>
      <c r="AP7" s="75" t="s">
        <v>23</v>
      </c>
      <c r="AQ7" s="74" t="s">
        <v>112</v>
      </c>
      <c r="AR7" s="75" t="s">
        <v>21</v>
      </c>
      <c r="AS7" s="75" t="s">
        <v>22</v>
      </c>
      <c r="AT7" s="76" t="s">
        <v>23</v>
      </c>
    </row>
    <row r="8" spans="2:46" s="82" customFormat="1" ht="15" customHeight="1" x14ac:dyDescent="0.15">
      <c r="B8" s="82">
        <f>RANK(AQ8,AQ$8:AQ$116,0)</f>
        <v>1</v>
      </c>
      <c r="C8" s="123" t="s">
        <v>302</v>
      </c>
      <c r="D8" s="81" t="s">
        <v>0</v>
      </c>
      <c r="E8" s="135">
        <f>⑧連関表!O1576</f>
        <v>0.33467949676999675</v>
      </c>
      <c r="F8" s="136">
        <f>⑧連関表!P1576</f>
        <v>5.0014338119023123E-2</v>
      </c>
      <c r="G8" s="137">
        <f>IF(ISNUMBER(③入力!Z19),③入力!Z19,1-⑧連関表!D461)</f>
        <v>0.53946134389843103</v>
      </c>
      <c r="H8" s="137">
        <f>1-⑧連関表!D461</f>
        <v>0.53946134389843103</v>
      </c>
      <c r="I8" s="137">
        <f t="array" ref="I8:I116">TRANSPOSE(⑧連関表!D123:DH123)</f>
        <v>0.56744783641686669</v>
      </c>
      <c r="J8" s="137">
        <f t="array" ref="J8:J116">TRANSPOSE(⑧連関表!D122:DH122)</f>
        <v>0.12494650610631676</v>
      </c>
      <c r="K8" s="136">
        <f t="array" ref="K8:K116">TRANSPOSE(⑧連関表!D125:DH125)</f>
        <v>5.9855990681985938E-5</v>
      </c>
      <c r="L8" s="137">
        <f>IF(⑧連関表!DK6&gt;0,⑧連関表!DK6/⑧連関表!$DK$115,0)</f>
        <v>9.4833776801564879E-3</v>
      </c>
      <c r="M8" s="138">
        <f>L8/$L$117</f>
        <v>9.4790418511763192E-3</v>
      </c>
      <c r="N8" s="93">
        <f>③入力!K19</f>
        <v>0</v>
      </c>
      <c r="O8" s="94">
        <f>N8*E8</f>
        <v>0</v>
      </c>
      <c r="P8" s="94">
        <f>N8*F8</f>
        <v>0</v>
      </c>
      <c r="Q8" s="94">
        <f>N8-O8-P8</f>
        <v>0</v>
      </c>
      <c r="R8" s="94">
        <f>③入力!P19</f>
        <v>0</v>
      </c>
      <c r="S8" s="94">
        <f>R8*E8</f>
        <v>0</v>
      </c>
      <c r="T8" s="94">
        <f>R8*F8</f>
        <v>0</v>
      </c>
      <c r="U8" s="94">
        <f>R8-S8-T8</f>
        <v>0</v>
      </c>
      <c r="V8" s="95">
        <f>U8*G8</f>
        <v>0</v>
      </c>
      <c r="W8" s="96">
        <f>③入力!AD19</f>
        <v>0</v>
      </c>
      <c r="X8" s="93">
        <f>Q8+V8+W8</f>
        <v>0</v>
      </c>
      <c r="Y8" s="95">
        <f>X8*I8</f>
        <v>0</v>
      </c>
      <c r="Z8" s="95">
        <f>X8*J8</f>
        <v>0</v>
      </c>
      <c r="AA8" s="96">
        <f>X8*K8</f>
        <v>0</v>
      </c>
      <c r="AB8" s="95">
        <f t="array" ref="AB8:AB116">MMULT(⑧連関表!D128:DH236,⑦計算!X8:X116)</f>
        <v>0</v>
      </c>
      <c r="AC8" s="95">
        <f>AB8*H8</f>
        <v>0</v>
      </c>
      <c r="AD8" s="93">
        <f t="array" ref="AD8:AD116">MMULT(⑧連関表!D1016:DH1124,⑦計算!AC8:AC116)</f>
        <v>0</v>
      </c>
      <c r="AE8" s="95">
        <f>AD8*I8</f>
        <v>0</v>
      </c>
      <c r="AF8" s="95">
        <f>AD8*J8</f>
        <v>0</v>
      </c>
      <c r="AG8" s="96">
        <f>AD8*K8</f>
        <v>0</v>
      </c>
      <c r="AH8" s="93">
        <f>Z8+AF8</f>
        <v>0</v>
      </c>
      <c r="AI8" s="97"/>
      <c r="AJ8" s="95"/>
      <c r="AK8" s="95">
        <f>AJ$117*M8</f>
        <v>0</v>
      </c>
      <c r="AL8" s="96">
        <f>AK8*H8</f>
        <v>0</v>
      </c>
      <c r="AM8" s="95">
        <f t="array" ref="AM8:AM116">MMULT(⑧連関表!D1016:DH1124,⑦計算!AL8:AL116)</f>
        <v>0</v>
      </c>
      <c r="AN8" s="95">
        <f>AM8*I8</f>
        <v>0</v>
      </c>
      <c r="AO8" s="95">
        <f>AM8*J8</f>
        <v>0</v>
      </c>
      <c r="AP8" s="95">
        <f>AM8*K8</f>
        <v>0</v>
      </c>
      <c r="AQ8" s="93">
        <f>X8+AD8+AM8</f>
        <v>0</v>
      </c>
      <c r="AR8" s="95">
        <f>Y8+AE8+AN8</f>
        <v>0</v>
      </c>
      <c r="AS8" s="95">
        <f>Z8+AF8+AO8</f>
        <v>0</v>
      </c>
      <c r="AT8" s="96">
        <f>AA8+AG8+AP8</f>
        <v>0</v>
      </c>
    </row>
    <row r="9" spans="2:46" s="82" customFormat="1" ht="15" customHeight="1" x14ac:dyDescent="0.15">
      <c r="B9" s="82">
        <f t="shared" ref="B9:B72" si="0">RANK(AQ9,AQ$8:AQ$116,0)</f>
        <v>1</v>
      </c>
      <c r="C9" s="123" t="s">
        <v>303</v>
      </c>
      <c r="D9" s="81" t="s">
        <v>1</v>
      </c>
      <c r="E9" s="135">
        <f>⑧連関表!O1577</f>
        <v>6.9923027895031437E-2</v>
      </c>
      <c r="F9" s="136">
        <f>⑧連関表!P1577</f>
        <v>1.9012748544016349E-2</v>
      </c>
      <c r="G9" s="137">
        <f>IF(ISNUMBER(③入力!Z20),③入力!Z20,1-⑧連関表!D462)</f>
        <v>0.27668145602992977</v>
      </c>
      <c r="H9" s="137">
        <f>1-⑧連関表!D462</f>
        <v>0.27668145602992977</v>
      </c>
      <c r="I9" s="137">
        <v>0.29027511916558496</v>
      </c>
      <c r="J9" s="137">
        <v>0.11897421933584794</v>
      </c>
      <c r="K9" s="136">
        <v>1.6870247725725234E-5</v>
      </c>
      <c r="L9" s="137">
        <f>IF(⑧連関表!DK7&gt;0,⑧連関表!DK7/⑧連関表!$DK$115,0)</f>
        <v>7.5444150444959539E-4</v>
      </c>
      <c r="M9" s="138">
        <f t="shared" ref="M9:M72" si="1">L9/$L$117</f>
        <v>7.5409657151017664E-4</v>
      </c>
      <c r="N9" s="93">
        <f>③入力!K20</f>
        <v>0</v>
      </c>
      <c r="O9" s="94">
        <f t="shared" ref="O9:O72" si="2">N9*E9</f>
        <v>0</v>
      </c>
      <c r="P9" s="94">
        <f t="shared" ref="P9:P72" si="3">N9*F9</f>
        <v>0</v>
      </c>
      <c r="Q9" s="94">
        <f t="shared" ref="Q9:Q72" si="4">N9-O9-P9</f>
        <v>0</v>
      </c>
      <c r="R9" s="94">
        <f>③入力!P20</f>
        <v>0</v>
      </c>
      <c r="S9" s="94">
        <f t="shared" ref="S9:S72" si="5">R9*E9</f>
        <v>0</v>
      </c>
      <c r="T9" s="94">
        <f t="shared" ref="T9:T72" si="6">R9*F9</f>
        <v>0</v>
      </c>
      <c r="U9" s="94">
        <f t="shared" ref="U9:U72" si="7">R9-S9-T9</f>
        <v>0</v>
      </c>
      <c r="V9" s="95">
        <f t="shared" ref="V9:V72" si="8">U9*G9</f>
        <v>0</v>
      </c>
      <c r="W9" s="96">
        <f>③入力!AD20</f>
        <v>0</v>
      </c>
      <c r="X9" s="93">
        <f t="shared" ref="X9:X72" si="9">Q9+V9+W9</f>
        <v>0</v>
      </c>
      <c r="Y9" s="95">
        <f t="shared" ref="Y9:Y72" si="10">X9*I9</f>
        <v>0</v>
      </c>
      <c r="Z9" s="95">
        <f t="shared" ref="Z9:Z72" si="11">X9*J9</f>
        <v>0</v>
      </c>
      <c r="AA9" s="96">
        <f t="shared" ref="AA9:AA72" si="12">X9*K9</f>
        <v>0</v>
      </c>
      <c r="AB9" s="95">
        <v>0</v>
      </c>
      <c r="AC9" s="95">
        <f t="shared" ref="AC9:AC72" si="13">AB9*H9</f>
        <v>0</v>
      </c>
      <c r="AD9" s="93">
        <v>0</v>
      </c>
      <c r="AE9" s="95">
        <f t="shared" ref="AE9:AE72" si="14">AD9*I9</f>
        <v>0</v>
      </c>
      <c r="AF9" s="95">
        <f t="shared" ref="AF9:AF72" si="15">AD9*J9</f>
        <v>0</v>
      </c>
      <c r="AG9" s="96">
        <f t="shared" ref="AG9:AG72" si="16">AD9*K9</f>
        <v>0</v>
      </c>
      <c r="AH9" s="93">
        <f t="shared" ref="AH9:AH72" si="17">Z9+AF9</f>
        <v>0</v>
      </c>
      <c r="AI9" s="97"/>
      <c r="AJ9" s="95"/>
      <c r="AK9" s="95">
        <f t="shared" ref="AK9:AK72" si="18">AJ$117*M9</f>
        <v>0</v>
      </c>
      <c r="AL9" s="96">
        <f t="shared" ref="AL9:AL72" si="19">AK9*H9</f>
        <v>0</v>
      </c>
      <c r="AM9" s="95">
        <v>0</v>
      </c>
      <c r="AN9" s="95">
        <f t="shared" ref="AN9:AN72" si="20">AM9*I9</f>
        <v>0</v>
      </c>
      <c r="AO9" s="95">
        <f t="shared" ref="AO9:AO72" si="21">AM9*J9</f>
        <v>0</v>
      </c>
      <c r="AP9" s="95">
        <f t="shared" ref="AP9:AP72" si="22">AM9*K9</f>
        <v>0</v>
      </c>
      <c r="AQ9" s="93">
        <f t="shared" ref="AQ9:AQ72" si="23">X9+AD9+AM9</f>
        <v>0</v>
      </c>
      <c r="AR9" s="95">
        <f t="shared" ref="AR9:AR72" si="24">Y9+AE9+AN9</f>
        <v>0</v>
      </c>
      <c r="AS9" s="95">
        <f t="shared" ref="AS9:AS72" si="25">Z9+AF9+AO9</f>
        <v>0</v>
      </c>
      <c r="AT9" s="96">
        <f t="shared" ref="AT9:AT72" si="26">AA9+AG9+AP9</f>
        <v>0</v>
      </c>
    </row>
    <row r="10" spans="2:46" s="82" customFormat="1" ht="15" customHeight="1" x14ac:dyDescent="0.15">
      <c r="B10" s="82">
        <f t="shared" si="0"/>
        <v>1</v>
      </c>
      <c r="C10" s="123" t="s">
        <v>304</v>
      </c>
      <c r="D10" s="81" t="s">
        <v>2</v>
      </c>
      <c r="E10" s="135">
        <f>⑧連関表!O1578</f>
        <v>0</v>
      </c>
      <c r="F10" s="136">
        <f>⑧連関表!P1578</f>
        <v>0</v>
      </c>
      <c r="G10" s="137">
        <f>IF(ISNUMBER(③入力!Z21),③入力!Z21,1-⑧連関表!D463)</f>
        <v>1</v>
      </c>
      <c r="H10" s="137">
        <f>1-⑧連関表!D463</f>
        <v>1</v>
      </c>
      <c r="I10" s="137">
        <v>0.6337352470837545</v>
      </c>
      <c r="J10" s="137">
        <v>0.37864069815095752</v>
      </c>
      <c r="K10" s="136">
        <v>6.274931830426747E-5</v>
      </c>
      <c r="L10" s="137">
        <f>IF(⑧連関表!DK8&gt;0,⑧連関表!DK8/⑧連関表!$DK$115,0)</f>
        <v>5.6967762494436278E-3</v>
      </c>
      <c r="M10" s="138">
        <f t="shared" si="1"/>
        <v>5.6941716660990713E-3</v>
      </c>
      <c r="N10" s="93">
        <f>③入力!K21</f>
        <v>0</v>
      </c>
      <c r="O10" s="94">
        <f t="shared" si="2"/>
        <v>0</v>
      </c>
      <c r="P10" s="94">
        <f t="shared" si="3"/>
        <v>0</v>
      </c>
      <c r="Q10" s="94">
        <f t="shared" si="4"/>
        <v>0</v>
      </c>
      <c r="R10" s="94">
        <f>③入力!P21</f>
        <v>0</v>
      </c>
      <c r="S10" s="94">
        <f t="shared" si="5"/>
        <v>0</v>
      </c>
      <c r="T10" s="94">
        <f t="shared" si="6"/>
        <v>0</v>
      </c>
      <c r="U10" s="94">
        <f t="shared" si="7"/>
        <v>0</v>
      </c>
      <c r="V10" s="95">
        <f t="shared" si="8"/>
        <v>0</v>
      </c>
      <c r="W10" s="96">
        <f>③入力!AD21</f>
        <v>0</v>
      </c>
      <c r="X10" s="93">
        <f t="shared" si="9"/>
        <v>0</v>
      </c>
      <c r="Y10" s="95">
        <f t="shared" si="10"/>
        <v>0</v>
      </c>
      <c r="Z10" s="95">
        <f t="shared" si="11"/>
        <v>0</v>
      </c>
      <c r="AA10" s="96">
        <f t="shared" si="12"/>
        <v>0</v>
      </c>
      <c r="AB10" s="95">
        <v>0</v>
      </c>
      <c r="AC10" s="95">
        <f t="shared" si="13"/>
        <v>0</v>
      </c>
      <c r="AD10" s="93">
        <v>0</v>
      </c>
      <c r="AE10" s="95">
        <f t="shared" si="14"/>
        <v>0</v>
      </c>
      <c r="AF10" s="95">
        <f t="shared" si="15"/>
        <v>0</v>
      </c>
      <c r="AG10" s="96">
        <f t="shared" si="16"/>
        <v>0</v>
      </c>
      <c r="AH10" s="93">
        <f t="shared" si="17"/>
        <v>0</v>
      </c>
      <c r="AI10" s="97"/>
      <c r="AJ10" s="95"/>
      <c r="AK10" s="95">
        <f t="shared" si="18"/>
        <v>0</v>
      </c>
      <c r="AL10" s="96">
        <f t="shared" si="19"/>
        <v>0</v>
      </c>
      <c r="AM10" s="95">
        <v>0</v>
      </c>
      <c r="AN10" s="95">
        <f t="shared" si="20"/>
        <v>0</v>
      </c>
      <c r="AO10" s="95">
        <f t="shared" si="21"/>
        <v>0</v>
      </c>
      <c r="AP10" s="95">
        <f t="shared" si="22"/>
        <v>0</v>
      </c>
      <c r="AQ10" s="93">
        <f t="shared" si="23"/>
        <v>0</v>
      </c>
      <c r="AR10" s="95">
        <f t="shared" si="24"/>
        <v>0</v>
      </c>
      <c r="AS10" s="95">
        <f t="shared" si="25"/>
        <v>0</v>
      </c>
      <c r="AT10" s="96">
        <f t="shared" si="26"/>
        <v>0</v>
      </c>
    </row>
    <row r="11" spans="2:46" s="82" customFormat="1" ht="15" customHeight="1" x14ac:dyDescent="0.15">
      <c r="B11" s="82">
        <f t="shared" si="0"/>
        <v>1</v>
      </c>
      <c r="C11" s="123" t="s">
        <v>305</v>
      </c>
      <c r="D11" s="81" t="s">
        <v>3</v>
      </c>
      <c r="E11" s="135">
        <f>⑧連関表!O1579</f>
        <v>0.21797701872036809</v>
      </c>
      <c r="F11" s="136">
        <f>⑧連関表!P1579</f>
        <v>3.1804802074933601E-2</v>
      </c>
      <c r="G11" s="137">
        <f>IF(ISNUMBER(③入力!Z22),③入力!Z22,1-⑧連関表!D464)</f>
        <v>0.72309501776686647</v>
      </c>
      <c r="H11" s="137">
        <f>1-⑧連関表!D464</f>
        <v>0.72309501776686647</v>
      </c>
      <c r="I11" s="137">
        <v>1</v>
      </c>
      <c r="J11" s="137">
        <v>0.25214783402028851</v>
      </c>
      <c r="K11" s="136">
        <v>3.2539458688109388E-5</v>
      </c>
      <c r="L11" s="137">
        <f>IF(⑧連関表!DK9&gt;0,⑧連関表!DK9/⑧連関表!$DK$115,0)</f>
        <v>1.4403800572480722E-3</v>
      </c>
      <c r="M11" s="138">
        <f t="shared" si="1"/>
        <v>1.439721511126078E-3</v>
      </c>
      <c r="N11" s="93">
        <f>③入力!K22</f>
        <v>0</v>
      </c>
      <c r="O11" s="94">
        <f t="shared" si="2"/>
        <v>0</v>
      </c>
      <c r="P11" s="94">
        <f t="shared" si="3"/>
        <v>0</v>
      </c>
      <c r="Q11" s="94">
        <f t="shared" si="4"/>
        <v>0</v>
      </c>
      <c r="R11" s="94">
        <f>③入力!P22</f>
        <v>0</v>
      </c>
      <c r="S11" s="94">
        <f t="shared" si="5"/>
        <v>0</v>
      </c>
      <c r="T11" s="94">
        <f t="shared" si="6"/>
        <v>0</v>
      </c>
      <c r="U11" s="94">
        <f t="shared" si="7"/>
        <v>0</v>
      </c>
      <c r="V11" s="95">
        <f t="shared" si="8"/>
        <v>0</v>
      </c>
      <c r="W11" s="96">
        <f>③入力!AD22</f>
        <v>0</v>
      </c>
      <c r="X11" s="93">
        <f t="shared" si="9"/>
        <v>0</v>
      </c>
      <c r="Y11" s="95">
        <f t="shared" si="10"/>
        <v>0</v>
      </c>
      <c r="Z11" s="95">
        <f t="shared" si="11"/>
        <v>0</v>
      </c>
      <c r="AA11" s="96">
        <f t="shared" si="12"/>
        <v>0</v>
      </c>
      <c r="AB11" s="95">
        <v>0</v>
      </c>
      <c r="AC11" s="95">
        <f t="shared" si="13"/>
        <v>0</v>
      </c>
      <c r="AD11" s="93">
        <v>0</v>
      </c>
      <c r="AE11" s="95">
        <f t="shared" si="14"/>
        <v>0</v>
      </c>
      <c r="AF11" s="95">
        <f t="shared" si="15"/>
        <v>0</v>
      </c>
      <c r="AG11" s="96">
        <f t="shared" si="16"/>
        <v>0</v>
      </c>
      <c r="AH11" s="93">
        <f t="shared" si="17"/>
        <v>0</v>
      </c>
      <c r="AI11" s="97"/>
      <c r="AJ11" s="95"/>
      <c r="AK11" s="95">
        <f t="shared" si="18"/>
        <v>0</v>
      </c>
      <c r="AL11" s="96">
        <f t="shared" si="19"/>
        <v>0</v>
      </c>
      <c r="AM11" s="95">
        <v>0</v>
      </c>
      <c r="AN11" s="95">
        <f t="shared" si="20"/>
        <v>0</v>
      </c>
      <c r="AO11" s="95">
        <f t="shared" si="21"/>
        <v>0</v>
      </c>
      <c r="AP11" s="95">
        <f t="shared" si="22"/>
        <v>0</v>
      </c>
      <c r="AQ11" s="93">
        <f t="shared" si="23"/>
        <v>0</v>
      </c>
      <c r="AR11" s="95">
        <f t="shared" si="24"/>
        <v>0</v>
      </c>
      <c r="AS11" s="95">
        <f t="shared" si="25"/>
        <v>0</v>
      </c>
      <c r="AT11" s="96">
        <f t="shared" si="26"/>
        <v>0</v>
      </c>
    </row>
    <row r="12" spans="2:46" s="82" customFormat="1" ht="15" customHeight="1" x14ac:dyDescent="0.15">
      <c r="B12" s="82">
        <f t="shared" si="0"/>
        <v>1</v>
      </c>
      <c r="C12" s="123" t="s">
        <v>306</v>
      </c>
      <c r="D12" s="81" t="s">
        <v>4</v>
      </c>
      <c r="E12" s="135">
        <f>⑧連関表!O1580</f>
        <v>0.24930029364152415</v>
      </c>
      <c r="F12" s="136">
        <f>⑧連関表!P1580</f>
        <v>3.3308393561263416E-2</v>
      </c>
      <c r="G12" s="137">
        <f>IF(ISNUMBER(③入力!Z23),③入力!Z23,1-⑧連関表!D465)</f>
        <v>0.53339566814176509</v>
      </c>
      <c r="H12" s="137">
        <f>1-⑧連関表!D465</f>
        <v>0.53339566814176509</v>
      </c>
      <c r="I12" s="137">
        <v>0.56716507120800419</v>
      </c>
      <c r="J12" s="137">
        <v>0.13033523684156062</v>
      </c>
      <c r="K12" s="136">
        <v>4.67971703155929E-5</v>
      </c>
      <c r="L12" s="137">
        <f>IF(⑧連関表!DK10&gt;0,⑧連関表!DK10/⑧連関表!$DK$115,0)</f>
        <v>1.0445681147629423E-3</v>
      </c>
      <c r="M12" s="138">
        <f t="shared" si="1"/>
        <v>1.0440905350591174E-3</v>
      </c>
      <c r="N12" s="93">
        <f>③入力!K23</f>
        <v>0</v>
      </c>
      <c r="O12" s="94">
        <f t="shared" si="2"/>
        <v>0</v>
      </c>
      <c r="P12" s="94">
        <f t="shared" si="3"/>
        <v>0</v>
      </c>
      <c r="Q12" s="94">
        <f t="shared" si="4"/>
        <v>0</v>
      </c>
      <c r="R12" s="94">
        <f>③入力!P23</f>
        <v>0</v>
      </c>
      <c r="S12" s="94">
        <f t="shared" si="5"/>
        <v>0</v>
      </c>
      <c r="T12" s="94">
        <f t="shared" si="6"/>
        <v>0</v>
      </c>
      <c r="U12" s="94">
        <f t="shared" si="7"/>
        <v>0</v>
      </c>
      <c r="V12" s="95">
        <f t="shared" si="8"/>
        <v>0</v>
      </c>
      <c r="W12" s="96">
        <f>③入力!AD23</f>
        <v>0</v>
      </c>
      <c r="X12" s="93">
        <f t="shared" si="9"/>
        <v>0</v>
      </c>
      <c r="Y12" s="95">
        <f t="shared" si="10"/>
        <v>0</v>
      </c>
      <c r="Z12" s="95">
        <f t="shared" si="11"/>
        <v>0</v>
      </c>
      <c r="AA12" s="96">
        <f t="shared" si="12"/>
        <v>0</v>
      </c>
      <c r="AB12" s="95">
        <v>0</v>
      </c>
      <c r="AC12" s="95">
        <f t="shared" si="13"/>
        <v>0</v>
      </c>
      <c r="AD12" s="93">
        <v>0</v>
      </c>
      <c r="AE12" s="95">
        <f t="shared" si="14"/>
        <v>0</v>
      </c>
      <c r="AF12" s="95">
        <f t="shared" si="15"/>
        <v>0</v>
      </c>
      <c r="AG12" s="96">
        <f t="shared" si="16"/>
        <v>0</v>
      </c>
      <c r="AH12" s="93">
        <f t="shared" si="17"/>
        <v>0</v>
      </c>
      <c r="AI12" s="97"/>
      <c r="AJ12" s="95"/>
      <c r="AK12" s="95">
        <f t="shared" si="18"/>
        <v>0</v>
      </c>
      <c r="AL12" s="96">
        <f t="shared" si="19"/>
        <v>0</v>
      </c>
      <c r="AM12" s="95">
        <v>0</v>
      </c>
      <c r="AN12" s="95">
        <f t="shared" si="20"/>
        <v>0</v>
      </c>
      <c r="AO12" s="95">
        <f t="shared" si="21"/>
        <v>0</v>
      </c>
      <c r="AP12" s="95">
        <f t="shared" si="22"/>
        <v>0</v>
      </c>
      <c r="AQ12" s="93">
        <f t="shared" si="23"/>
        <v>0</v>
      </c>
      <c r="AR12" s="95">
        <f t="shared" si="24"/>
        <v>0</v>
      </c>
      <c r="AS12" s="95">
        <f t="shared" si="25"/>
        <v>0</v>
      </c>
      <c r="AT12" s="96">
        <f t="shared" si="26"/>
        <v>0</v>
      </c>
    </row>
    <row r="13" spans="2:46" s="82" customFormat="1" ht="15" customHeight="1" x14ac:dyDescent="0.15">
      <c r="B13" s="82">
        <f t="shared" si="0"/>
        <v>1</v>
      </c>
      <c r="C13" s="123" t="s">
        <v>307</v>
      </c>
      <c r="D13" s="81" t="s">
        <v>132</v>
      </c>
      <c r="E13" s="135">
        <f>⑧連関表!O1581</f>
        <v>2.0962594106549742E-2</v>
      </c>
      <c r="F13" s="136">
        <f>⑧連関表!P1581</f>
        <v>5.3937705643122419E-2</v>
      </c>
      <c r="G13" s="137">
        <f>IF(ISNUMBER(③入力!Z24),③入力!Z24,1-⑧連関表!D466)</f>
        <v>0</v>
      </c>
      <c r="H13" s="137">
        <f>1-⑧連関表!D466</f>
        <v>0</v>
      </c>
      <c r="I13" s="137">
        <v>0</v>
      </c>
      <c r="J13" s="137">
        <v>0</v>
      </c>
      <c r="K13" s="136">
        <v>0</v>
      </c>
      <c r="L13" s="137">
        <f>IF(⑧連関表!DK11&gt;0,⑧連関表!DK11/⑧連関表!$DK$115,0)</f>
        <v>5.6441022559426307E-8</v>
      </c>
      <c r="M13" s="138">
        <f t="shared" si="1"/>
        <v>5.6415217553073398E-8</v>
      </c>
      <c r="N13" s="93">
        <f>③入力!K24</f>
        <v>0</v>
      </c>
      <c r="O13" s="94">
        <f t="shared" si="2"/>
        <v>0</v>
      </c>
      <c r="P13" s="94">
        <f t="shared" si="3"/>
        <v>0</v>
      </c>
      <c r="Q13" s="94">
        <f t="shared" si="4"/>
        <v>0</v>
      </c>
      <c r="R13" s="94">
        <f>③入力!P24</f>
        <v>0</v>
      </c>
      <c r="S13" s="94">
        <f t="shared" si="5"/>
        <v>0</v>
      </c>
      <c r="T13" s="94">
        <f t="shared" si="6"/>
        <v>0</v>
      </c>
      <c r="U13" s="94">
        <f t="shared" si="7"/>
        <v>0</v>
      </c>
      <c r="V13" s="95">
        <f t="shared" si="8"/>
        <v>0</v>
      </c>
      <c r="W13" s="96">
        <f>③入力!AD24</f>
        <v>0</v>
      </c>
      <c r="X13" s="93">
        <f t="shared" si="9"/>
        <v>0</v>
      </c>
      <c r="Y13" s="95">
        <f t="shared" si="10"/>
        <v>0</v>
      </c>
      <c r="Z13" s="95">
        <f t="shared" si="11"/>
        <v>0</v>
      </c>
      <c r="AA13" s="96">
        <f t="shared" si="12"/>
        <v>0</v>
      </c>
      <c r="AB13" s="95">
        <v>0</v>
      </c>
      <c r="AC13" s="95">
        <f t="shared" si="13"/>
        <v>0</v>
      </c>
      <c r="AD13" s="93">
        <v>0</v>
      </c>
      <c r="AE13" s="95">
        <f t="shared" si="14"/>
        <v>0</v>
      </c>
      <c r="AF13" s="95">
        <f t="shared" si="15"/>
        <v>0</v>
      </c>
      <c r="AG13" s="96">
        <f t="shared" si="16"/>
        <v>0</v>
      </c>
      <c r="AH13" s="93">
        <f t="shared" si="17"/>
        <v>0</v>
      </c>
      <c r="AI13" s="97"/>
      <c r="AJ13" s="95"/>
      <c r="AK13" s="95">
        <f t="shared" si="18"/>
        <v>0</v>
      </c>
      <c r="AL13" s="96">
        <f t="shared" si="19"/>
        <v>0</v>
      </c>
      <c r="AM13" s="95">
        <v>0</v>
      </c>
      <c r="AN13" s="95">
        <f t="shared" si="20"/>
        <v>0</v>
      </c>
      <c r="AO13" s="95">
        <f t="shared" si="21"/>
        <v>0</v>
      </c>
      <c r="AP13" s="95">
        <f t="shared" si="22"/>
        <v>0</v>
      </c>
      <c r="AQ13" s="93">
        <f t="shared" si="23"/>
        <v>0</v>
      </c>
      <c r="AR13" s="95">
        <f t="shared" si="24"/>
        <v>0</v>
      </c>
      <c r="AS13" s="95">
        <f t="shared" si="25"/>
        <v>0</v>
      </c>
      <c r="AT13" s="96">
        <f t="shared" si="26"/>
        <v>0</v>
      </c>
    </row>
    <row r="14" spans="2:46" s="82" customFormat="1" ht="15" customHeight="1" x14ac:dyDescent="0.15">
      <c r="B14" s="82">
        <f t="shared" si="0"/>
        <v>1</v>
      </c>
      <c r="C14" s="123" t="s">
        <v>308</v>
      </c>
      <c r="D14" s="81" t="s">
        <v>345</v>
      </c>
      <c r="E14" s="135">
        <f>⑧連関表!O1582</f>
        <v>3.017818693951933E-2</v>
      </c>
      <c r="F14" s="136">
        <f>⑧連関表!P1582</f>
        <v>0.1273132035497363</v>
      </c>
      <c r="G14" s="137">
        <f>IF(ISNUMBER(③入力!Z25),③入力!Z25,1-⑧連関表!D467)</f>
        <v>1.2067367436148557E-2</v>
      </c>
      <c r="H14" s="137">
        <f>1-⑧連関表!D467</f>
        <v>1.2067367436148557E-2</v>
      </c>
      <c r="I14" s="137">
        <v>1</v>
      </c>
      <c r="J14" s="137">
        <v>0.15731372726644485</v>
      </c>
      <c r="K14" s="136">
        <v>9.1608016805960594E-4</v>
      </c>
      <c r="L14" s="137">
        <f>IF(⑧連関表!DK12&gt;0,⑧連関表!DK12/⑧連関表!$DK$115,0)</f>
        <v>4.7974869175512359E-8</v>
      </c>
      <c r="M14" s="138">
        <f t="shared" si="1"/>
        <v>4.7952934920112387E-8</v>
      </c>
      <c r="N14" s="93">
        <f>③入力!K25</f>
        <v>0</v>
      </c>
      <c r="O14" s="94">
        <f t="shared" si="2"/>
        <v>0</v>
      </c>
      <c r="P14" s="94">
        <f t="shared" si="3"/>
        <v>0</v>
      </c>
      <c r="Q14" s="94">
        <f t="shared" si="4"/>
        <v>0</v>
      </c>
      <c r="R14" s="94">
        <f>③入力!P25</f>
        <v>0</v>
      </c>
      <c r="S14" s="94">
        <f t="shared" si="5"/>
        <v>0</v>
      </c>
      <c r="T14" s="94">
        <f t="shared" si="6"/>
        <v>0</v>
      </c>
      <c r="U14" s="94">
        <f t="shared" si="7"/>
        <v>0</v>
      </c>
      <c r="V14" s="95">
        <f t="shared" si="8"/>
        <v>0</v>
      </c>
      <c r="W14" s="96">
        <f>③入力!AD25</f>
        <v>0</v>
      </c>
      <c r="X14" s="93">
        <f t="shared" si="9"/>
        <v>0</v>
      </c>
      <c r="Y14" s="95">
        <f t="shared" si="10"/>
        <v>0</v>
      </c>
      <c r="Z14" s="95">
        <f t="shared" si="11"/>
        <v>0</v>
      </c>
      <c r="AA14" s="96">
        <f t="shared" si="12"/>
        <v>0</v>
      </c>
      <c r="AB14" s="95">
        <v>0</v>
      </c>
      <c r="AC14" s="95">
        <f t="shared" si="13"/>
        <v>0</v>
      </c>
      <c r="AD14" s="93">
        <v>0</v>
      </c>
      <c r="AE14" s="95">
        <f t="shared" si="14"/>
        <v>0</v>
      </c>
      <c r="AF14" s="95">
        <f t="shared" si="15"/>
        <v>0</v>
      </c>
      <c r="AG14" s="96">
        <f t="shared" si="16"/>
        <v>0</v>
      </c>
      <c r="AH14" s="93">
        <f t="shared" si="17"/>
        <v>0</v>
      </c>
      <c r="AI14" s="97"/>
      <c r="AJ14" s="95"/>
      <c r="AK14" s="95">
        <f t="shared" si="18"/>
        <v>0</v>
      </c>
      <c r="AL14" s="96">
        <f t="shared" si="19"/>
        <v>0</v>
      </c>
      <c r="AM14" s="95">
        <v>0</v>
      </c>
      <c r="AN14" s="95">
        <f t="shared" si="20"/>
        <v>0</v>
      </c>
      <c r="AO14" s="95">
        <f t="shared" si="21"/>
        <v>0</v>
      </c>
      <c r="AP14" s="95">
        <f t="shared" si="22"/>
        <v>0</v>
      </c>
      <c r="AQ14" s="93">
        <f t="shared" si="23"/>
        <v>0</v>
      </c>
      <c r="AR14" s="95">
        <f t="shared" si="24"/>
        <v>0</v>
      </c>
      <c r="AS14" s="95">
        <f t="shared" si="25"/>
        <v>0</v>
      </c>
      <c r="AT14" s="96">
        <f t="shared" si="26"/>
        <v>0</v>
      </c>
    </row>
    <row r="15" spans="2:46" s="82" customFormat="1" ht="15" customHeight="1" x14ac:dyDescent="0.15">
      <c r="B15" s="82">
        <f t="shared" si="0"/>
        <v>1</v>
      </c>
      <c r="C15" s="123" t="s">
        <v>309</v>
      </c>
      <c r="D15" s="81" t="s">
        <v>240</v>
      </c>
      <c r="E15" s="135">
        <f>⑧連関表!O1583</f>
        <v>0.32972384823200612</v>
      </c>
      <c r="F15" s="136">
        <f>⑧連関表!P1583</f>
        <v>2.8438353610059194E-2</v>
      </c>
      <c r="G15" s="137">
        <f>IF(ISNUMBER(③入力!Z26),③入力!Z26,1-⑧連関表!D468)</f>
        <v>0.52203219406792001</v>
      </c>
      <c r="H15" s="137">
        <f>1-⑧連関表!D468</f>
        <v>0.52203219406792001</v>
      </c>
      <c r="I15" s="137">
        <v>0.21532655869754999</v>
      </c>
      <c r="J15" s="137">
        <v>8.4495352919911532E-2</v>
      </c>
      <c r="K15" s="136">
        <v>1.3745530120471004E-5</v>
      </c>
      <c r="L15" s="137">
        <f>IF(⑧連関表!DK13&gt;0,⑧連関表!DK13/⑧連関表!$DK$115,0)</f>
        <v>1.5145850182600522E-2</v>
      </c>
      <c r="M15" s="138">
        <f t="shared" si="1"/>
        <v>1.5138925454052758E-2</v>
      </c>
      <c r="N15" s="93">
        <f>③入力!K26</f>
        <v>0</v>
      </c>
      <c r="O15" s="94">
        <f t="shared" si="2"/>
        <v>0</v>
      </c>
      <c r="P15" s="94">
        <f t="shared" si="3"/>
        <v>0</v>
      </c>
      <c r="Q15" s="94">
        <f t="shared" si="4"/>
        <v>0</v>
      </c>
      <c r="R15" s="94">
        <f>③入力!P26</f>
        <v>0</v>
      </c>
      <c r="S15" s="94">
        <f t="shared" si="5"/>
        <v>0</v>
      </c>
      <c r="T15" s="94">
        <f t="shared" si="6"/>
        <v>0</v>
      </c>
      <c r="U15" s="94">
        <f t="shared" si="7"/>
        <v>0</v>
      </c>
      <c r="V15" s="95">
        <f t="shared" si="8"/>
        <v>0</v>
      </c>
      <c r="W15" s="96">
        <f>③入力!AD26</f>
        <v>0</v>
      </c>
      <c r="X15" s="93">
        <f t="shared" si="9"/>
        <v>0</v>
      </c>
      <c r="Y15" s="95">
        <f t="shared" si="10"/>
        <v>0</v>
      </c>
      <c r="Z15" s="95">
        <f t="shared" si="11"/>
        <v>0</v>
      </c>
      <c r="AA15" s="96">
        <f t="shared" si="12"/>
        <v>0</v>
      </c>
      <c r="AB15" s="95">
        <v>0</v>
      </c>
      <c r="AC15" s="95">
        <f t="shared" si="13"/>
        <v>0</v>
      </c>
      <c r="AD15" s="93">
        <v>0</v>
      </c>
      <c r="AE15" s="95">
        <f t="shared" si="14"/>
        <v>0</v>
      </c>
      <c r="AF15" s="95">
        <f t="shared" si="15"/>
        <v>0</v>
      </c>
      <c r="AG15" s="96">
        <f t="shared" si="16"/>
        <v>0</v>
      </c>
      <c r="AH15" s="93">
        <f t="shared" si="17"/>
        <v>0</v>
      </c>
      <c r="AI15" s="97"/>
      <c r="AJ15" s="95"/>
      <c r="AK15" s="95">
        <f t="shared" si="18"/>
        <v>0</v>
      </c>
      <c r="AL15" s="96">
        <f t="shared" si="19"/>
        <v>0</v>
      </c>
      <c r="AM15" s="95">
        <v>0</v>
      </c>
      <c r="AN15" s="95">
        <f t="shared" si="20"/>
        <v>0</v>
      </c>
      <c r="AO15" s="95">
        <f t="shared" si="21"/>
        <v>0</v>
      </c>
      <c r="AP15" s="95">
        <f t="shared" si="22"/>
        <v>0</v>
      </c>
      <c r="AQ15" s="93">
        <f t="shared" si="23"/>
        <v>0</v>
      </c>
      <c r="AR15" s="95">
        <f t="shared" si="24"/>
        <v>0</v>
      </c>
      <c r="AS15" s="95">
        <f t="shared" si="25"/>
        <v>0</v>
      </c>
      <c r="AT15" s="96">
        <f t="shared" si="26"/>
        <v>0</v>
      </c>
    </row>
    <row r="16" spans="2:46" s="82" customFormat="1" ht="15" customHeight="1" x14ac:dyDescent="0.15">
      <c r="B16" s="82">
        <f t="shared" si="0"/>
        <v>1</v>
      </c>
      <c r="C16" s="123" t="s">
        <v>310</v>
      </c>
      <c r="D16" s="81" t="s">
        <v>241</v>
      </c>
      <c r="E16" s="135">
        <f>⑧連関表!O1584</f>
        <v>0.32972384823200612</v>
      </c>
      <c r="F16" s="136">
        <f>⑧連関表!P1584</f>
        <v>2.8438353610059194E-2</v>
      </c>
      <c r="G16" s="137">
        <f>IF(ISNUMBER(③入力!Z27),③入力!Z27,1-⑧連関表!D469)</f>
        <v>0.66403219406791991</v>
      </c>
      <c r="H16" s="137">
        <f>1-⑧連関表!D469</f>
        <v>0.66403219406791991</v>
      </c>
      <c r="I16" s="137">
        <v>0.3242909286430708</v>
      </c>
      <c r="J16" s="137">
        <v>0.12725358464911873</v>
      </c>
      <c r="K16" s="136">
        <v>1.1260634892153371E-4</v>
      </c>
      <c r="L16" s="137">
        <f>IF(⑧連関表!DK14&gt;0,⑧連関表!DK14/⑧連関表!$DK$115,0)</f>
        <v>1.1859859003389794E-2</v>
      </c>
      <c r="M16" s="138">
        <f t="shared" si="1"/>
        <v>1.1854436639955382E-2</v>
      </c>
      <c r="N16" s="93">
        <f>③入力!K27</f>
        <v>0</v>
      </c>
      <c r="O16" s="94">
        <f t="shared" si="2"/>
        <v>0</v>
      </c>
      <c r="P16" s="94">
        <f t="shared" si="3"/>
        <v>0</v>
      </c>
      <c r="Q16" s="94">
        <f t="shared" si="4"/>
        <v>0</v>
      </c>
      <c r="R16" s="94">
        <f>③入力!P27</f>
        <v>0</v>
      </c>
      <c r="S16" s="94">
        <f t="shared" si="5"/>
        <v>0</v>
      </c>
      <c r="T16" s="94">
        <f t="shared" si="6"/>
        <v>0</v>
      </c>
      <c r="U16" s="94">
        <f t="shared" si="7"/>
        <v>0</v>
      </c>
      <c r="V16" s="95">
        <f t="shared" si="8"/>
        <v>0</v>
      </c>
      <c r="W16" s="96">
        <f>③入力!AD27</f>
        <v>0</v>
      </c>
      <c r="X16" s="93">
        <f t="shared" si="9"/>
        <v>0</v>
      </c>
      <c r="Y16" s="95">
        <f t="shared" si="10"/>
        <v>0</v>
      </c>
      <c r="Z16" s="95">
        <f t="shared" si="11"/>
        <v>0</v>
      </c>
      <c r="AA16" s="96">
        <f t="shared" si="12"/>
        <v>0</v>
      </c>
      <c r="AB16" s="95">
        <v>0</v>
      </c>
      <c r="AC16" s="95">
        <f t="shared" si="13"/>
        <v>0</v>
      </c>
      <c r="AD16" s="93">
        <v>0</v>
      </c>
      <c r="AE16" s="95">
        <f t="shared" si="14"/>
        <v>0</v>
      </c>
      <c r="AF16" s="95">
        <f t="shared" si="15"/>
        <v>0</v>
      </c>
      <c r="AG16" s="96">
        <f t="shared" si="16"/>
        <v>0</v>
      </c>
      <c r="AH16" s="93">
        <f t="shared" si="17"/>
        <v>0</v>
      </c>
      <c r="AI16" s="97"/>
      <c r="AJ16" s="95"/>
      <c r="AK16" s="95">
        <f t="shared" si="18"/>
        <v>0</v>
      </c>
      <c r="AL16" s="96">
        <f t="shared" si="19"/>
        <v>0</v>
      </c>
      <c r="AM16" s="95">
        <v>0</v>
      </c>
      <c r="AN16" s="95">
        <f t="shared" si="20"/>
        <v>0</v>
      </c>
      <c r="AO16" s="95">
        <f t="shared" si="21"/>
        <v>0</v>
      </c>
      <c r="AP16" s="95">
        <f t="shared" si="22"/>
        <v>0</v>
      </c>
      <c r="AQ16" s="93">
        <f t="shared" si="23"/>
        <v>0</v>
      </c>
      <c r="AR16" s="95">
        <f t="shared" si="24"/>
        <v>0</v>
      </c>
      <c r="AS16" s="95">
        <f t="shared" si="25"/>
        <v>0</v>
      </c>
      <c r="AT16" s="96">
        <f t="shared" si="26"/>
        <v>0</v>
      </c>
    </row>
    <row r="17" spans="2:46" s="82" customFormat="1" ht="15" customHeight="1" x14ac:dyDescent="0.15">
      <c r="B17" s="82">
        <f t="shared" si="0"/>
        <v>1</v>
      </c>
      <c r="C17" s="123" t="s">
        <v>311</v>
      </c>
      <c r="D17" s="81" t="s">
        <v>688</v>
      </c>
      <c r="E17" s="135">
        <f>⑧連関表!O1585</f>
        <v>0.32972384823200612</v>
      </c>
      <c r="F17" s="136">
        <f>⑧連関表!P1585</f>
        <v>2.8438353610059194E-2</v>
      </c>
      <c r="G17" s="137">
        <f>IF(ISNUMBER(③入力!Z28),③入力!Z28,1-⑧連関表!D470)</f>
        <v>0.36603219406791976</v>
      </c>
      <c r="H17" s="137">
        <f>1-⑧連関表!D470</f>
        <v>0.36603219406791976</v>
      </c>
      <c r="I17" s="137">
        <v>0.34118926150069073</v>
      </c>
      <c r="J17" s="137">
        <v>0.13388458552146476</v>
      </c>
      <c r="K17" s="136">
        <v>1.1197272664165046E-4</v>
      </c>
      <c r="L17" s="137">
        <f>IF(⑧連関表!DK15&gt;0,⑧連関表!DK15/⑧連関表!$DK$115,0)</f>
        <v>4.8845601702178616E-2</v>
      </c>
      <c r="M17" s="138">
        <f t="shared" si="1"/>
        <v>4.8823269345231873E-2</v>
      </c>
      <c r="N17" s="93">
        <f>③入力!K28</f>
        <v>0</v>
      </c>
      <c r="O17" s="94">
        <f t="shared" si="2"/>
        <v>0</v>
      </c>
      <c r="P17" s="94">
        <f t="shared" si="3"/>
        <v>0</v>
      </c>
      <c r="Q17" s="94">
        <f t="shared" si="4"/>
        <v>0</v>
      </c>
      <c r="R17" s="94">
        <f>③入力!P28</f>
        <v>0</v>
      </c>
      <c r="S17" s="94">
        <f t="shared" si="5"/>
        <v>0</v>
      </c>
      <c r="T17" s="94">
        <f t="shared" si="6"/>
        <v>0</v>
      </c>
      <c r="U17" s="94">
        <f t="shared" si="7"/>
        <v>0</v>
      </c>
      <c r="V17" s="95">
        <f t="shared" si="8"/>
        <v>0</v>
      </c>
      <c r="W17" s="96">
        <f>③入力!AD28</f>
        <v>0</v>
      </c>
      <c r="X17" s="93">
        <f t="shared" si="9"/>
        <v>0</v>
      </c>
      <c r="Y17" s="95">
        <f t="shared" si="10"/>
        <v>0</v>
      </c>
      <c r="Z17" s="95">
        <f t="shared" si="11"/>
        <v>0</v>
      </c>
      <c r="AA17" s="96">
        <f t="shared" si="12"/>
        <v>0</v>
      </c>
      <c r="AB17" s="95">
        <v>0</v>
      </c>
      <c r="AC17" s="95">
        <f t="shared" si="13"/>
        <v>0</v>
      </c>
      <c r="AD17" s="93">
        <v>0</v>
      </c>
      <c r="AE17" s="95">
        <f t="shared" si="14"/>
        <v>0</v>
      </c>
      <c r="AF17" s="95">
        <f t="shared" si="15"/>
        <v>0</v>
      </c>
      <c r="AG17" s="96">
        <f t="shared" si="16"/>
        <v>0</v>
      </c>
      <c r="AH17" s="93">
        <f t="shared" si="17"/>
        <v>0</v>
      </c>
      <c r="AI17" s="97"/>
      <c r="AJ17" s="95"/>
      <c r="AK17" s="95">
        <f t="shared" si="18"/>
        <v>0</v>
      </c>
      <c r="AL17" s="96">
        <f t="shared" si="19"/>
        <v>0</v>
      </c>
      <c r="AM17" s="95">
        <v>0</v>
      </c>
      <c r="AN17" s="95">
        <f t="shared" si="20"/>
        <v>0</v>
      </c>
      <c r="AO17" s="95">
        <f t="shared" si="21"/>
        <v>0</v>
      </c>
      <c r="AP17" s="95">
        <f t="shared" si="22"/>
        <v>0</v>
      </c>
      <c r="AQ17" s="93">
        <f t="shared" si="23"/>
        <v>0</v>
      </c>
      <c r="AR17" s="95">
        <f t="shared" si="24"/>
        <v>0</v>
      </c>
      <c r="AS17" s="95">
        <f t="shared" si="25"/>
        <v>0</v>
      </c>
      <c r="AT17" s="96">
        <f t="shared" si="26"/>
        <v>0</v>
      </c>
    </row>
    <row r="18" spans="2:46" s="82" customFormat="1" ht="15" customHeight="1" x14ac:dyDescent="0.15">
      <c r="B18" s="82">
        <f t="shared" si="0"/>
        <v>1</v>
      </c>
      <c r="C18" s="123" t="s">
        <v>312</v>
      </c>
      <c r="D18" s="81" t="s">
        <v>133</v>
      </c>
      <c r="E18" s="135">
        <f>⑧連関表!O1586</f>
        <v>0.31552221832351163</v>
      </c>
      <c r="F18" s="136">
        <f>⑧連関表!P1586</f>
        <v>4.2918634282618183E-2</v>
      </c>
      <c r="G18" s="137">
        <f>IF(ISNUMBER(③入力!Z29),③入力!Z29,1-⑧連関表!D471)</f>
        <v>0.69669244160404853</v>
      </c>
      <c r="H18" s="137">
        <f>1-⑧連関表!D471</f>
        <v>0.69669244160404853</v>
      </c>
      <c r="I18" s="137">
        <v>0.63076430352413448</v>
      </c>
      <c r="J18" s="137">
        <v>7.9880267171316757E-2</v>
      </c>
      <c r="K18" s="136">
        <v>3.2527860477433158E-5</v>
      </c>
      <c r="L18" s="137">
        <f>IF(⑧連関表!DK16&gt;0,⑧連関表!DK16/⑧連関表!$DK$115,0)</f>
        <v>1.6689378962629866E-2</v>
      </c>
      <c r="M18" s="138">
        <f t="shared" si="1"/>
        <v>1.6681748528051835E-2</v>
      </c>
      <c r="N18" s="93">
        <f>③入力!K29</f>
        <v>0</v>
      </c>
      <c r="O18" s="94">
        <f t="shared" si="2"/>
        <v>0</v>
      </c>
      <c r="P18" s="94">
        <f t="shared" si="3"/>
        <v>0</v>
      </c>
      <c r="Q18" s="94">
        <f t="shared" si="4"/>
        <v>0</v>
      </c>
      <c r="R18" s="94">
        <f>③入力!P29</f>
        <v>0</v>
      </c>
      <c r="S18" s="94">
        <f t="shared" si="5"/>
        <v>0</v>
      </c>
      <c r="T18" s="94">
        <f t="shared" si="6"/>
        <v>0</v>
      </c>
      <c r="U18" s="94">
        <f t="shared" si="7"/>
        <v>0</v>
      </c>
      <c r="V18" s="95">
        <f t="shared" si="8"/>
        <v>0</v>
      </c>
      <c r="W18" s="96">
        <f>③入力!AD29</f>
        <v>0</v>
      </c>
      <c r="X18" s="93">
        <f t="shared" si="9"/>
        <v>0</v>
      </c>
      <c r="Y18" s="95">
        <f t="shared" si="10"/>
        <v>0</v>
      </c>
      <c r="Z18" s="95">
        <f t="shared" si="11"/>
        <v>0</v>
      </c>
      <c r="AA18" s="96">
        <f t="shared" si="12"/>
        <v>0</v>
      </c>
      <c r="AB18" s="95">
        <v>0</v>
      </c>
      <c r="AC18" s="95">
        <f t="shared" si="13"/>
        <v>0</v>
      </c>
      <c r="AD18" s="93">
        <v>0</v>
      </c>
      <c r="AE18" s="95">
        <f t="shared" si="14"/>
        <v>0</v>
      </c>
      <c r="AF18" s="95">
        <f t="shared" si="15"/>
        <v>0</v>
      </c>
      <c r="AG18" s="96">
        <f t="shared" si="16"/>
        <v>0</v>
      </c>
      <c r="AH18" s="93">
        <f t="shared" si="17"/>
        <v>0</v>
      </c>
      <c r="AI18" s="97"/>
      <c r="AJ18" s="95"/>
      <c r="AK18" s="95">
        <f t="shared" si="18"/>
        <v>0</v>
      </c>
      <c r="AL18" s="96">
        <f t="shared" si="19"/>
        <v>0</v>
      </c>
      <c r="AM18" s="95">
        <v>0</v>
      </c>
      <c r="AN18" s="95">
        <f t="shared" si="20"/>
        <v>0</v>
      </c>
      <c r="AO18" s="95">
        <f t="shared" si="21"/>
        <v>0</v>
      </c>
      <c r="AP18" s="95">
        <f t="shared" si="22"/>
        <v>0</v>
      </c>
      <c r="AQ18" s="93">
        <f t="shared" si="23"/>
        <v>0</v>
      </c>
      <c r="AR18" s="95">
        <f t="shared" si="24"/>
        <v>0</v>
      </c>
      <c r="AS18" s="95">
        <f t="shared" si="25"/>
        <v>0</v>
      </c>
      <c r="AT18" s="96">
        <f t="shared" si="26"/>
        <v>0</v>
      </c>
    </row>
    <row r="19" spans="2:46" s="82" customFormat="1" ht="15" customHeight="1" x14ac:dyDescent="0.15">
      <c r="B19" s="82">
        <f t="shared" si="0"/>
        <v>1</v>
      </c>
      <c r="C19" s="123" t="s">
        <v>313</v>
      </c>
      <c r="D19" s="81" t="s">
        <v>541</v>
      </c>
      <c r="E19" s="135">
        <f>⑧連関表!O1587</f>
        <v>0.3100885403313326</v>
      </c>
      <c r="F19" s="136">
        <f>⑧連関表!P1587</f>
        <v>9.2415243968826499E-2</v>
      </c>
      <c r="G19" s="137">
        <f>IF(ISNUMBER(③入力!Z30),③入力!Z30,1-⑧連関表!D472)</f>
        <v>1.4101349001910513E-2</v>
      </c>
      <c r="H19" s="137">
        <f>1-⑧連関表!D472</f>
        <v>1.4101349001910513E-2</v>
      </c>
      <c r="I19" s="137">
        <v>0.18384315254008129</v>
      </c>
      <c r="J19" s="137">
        <v>3.2698062461130072E-2</v>
      </c>
      <c r="K19" s="136">
        <v>1.428764422266065E-4</v>
      </c>
      <c r="L19" s="137">
        <f>IF(⑧連関表!DK17&gt;0,⑧連関表!DK17/⑧連関表!$DK$115,0)</f>
        <v>1.1167900472299843E-3</v>
      </c>
      <c r="M19" s="138">
        <f t="shared" si="1"/>
        <v>1.1162794474400303E-3</v>
      </c>
      <c r="N19" s="93">
        <f>③入力!K30</f>
        <v>0</v>
      </c>
      <c r="O19" s="94">
        <f t="shared" si="2"/>
        <v>0</v>
      </c>
      <c r="P19" s="94">
        <f t="shared" si="3"/>
        <v>0</v>
      </c>
      <c r="Q19" s="94">
        <f t="shared" si="4"/>
        <v>0</v>
      </c>
      <c r="R19" s="94">
        <f>③入力!P30</f>
        <v>0</v>
      </c>
      <c r="S19" s="94">
        <f t="shared" si="5"/>
        <v>0</v>
      </c>
      <c r="T19" s="94">
        <f t="shared" si="6"/>
        <v>0</v>
      </c>
      <c r="U19" s="94">
        <f t="shared" si="7"/>
        <v>0</v>
      </c>
      <c r="V19" s="95">
        <f t="shared" si="8"/>
        <v>0</v>
      </c>
      <c r="W19" s="96">
        <f>③入力!AD30</f>
        <v>0</v>
      </c>
      <c r="X19" s="93">
        <f t="shared" si="9"/>
        <v>0</v>
      </c>
      <c r="Y19" s="95">
        <f t="shared" si="10"/>
        <v>0</v>
      </c>
      <c r="Z19" s="95">
        <f t="shared" si="11"/>
        <v>0</v>
      </c>
      <c r="AA19" s="96">
        <f t="shared" si="12"/>
        <v>0</v>
      </c>
      <c r="AB19" s="95">
        <v>0</v>
      </c>
      <c r="AC19" s="95">
        <f t="shared" si="13"/>
        <v>0</v>
      </c>
      <c r="AD19" s="93">
        <v>0</v>
      </c>
      <c r="AE19" s="95">
        <f t="shared" si="14"/>
        <v>0</v>
      </c>
      <c r="AF19" s="95">
        <f t="shared" si="15"/>
        <v>0</v>
      </c>
      <c r="AG19" s="96">
        <f t="shared" si="16"/>
        <v>0</v>
      </c>
      <c r="AH19" s="93">
        <f t="shared" si="17"/>
        <v>0</v>
      </c>
      <c r="AI19" s="97"/>
      <c r="AJ19" s="95"/>
      <c r="AK19" s="95">
        <f t="shared" si="18"/>
        <v>0</v>
      </c>
      <c r="AL19" s="96">
        <f t="shared" si="19"/>
        <v>0</v>
      </c>
      <c r="AM19" s="95">
        <v>0</v>
      </c>
      <c r="AN19" s="95">
        <f t="shared" si="20"/>
        <v>0</v>
      </c>
      <c r="AO19" s="95">
        <f t="shared" si="21"/>
        <v>0</v>
      </c>
      <c r="AP19" s="95">
        <f t="shared" si="22"/>
        <v>0</v>
      </c>
      <c r="AQ19" s="93">
        <f t="shared" si="23"/>
        <v>0</v>
      </c>
      <c r="AR19" s="95">
        <f t="shared" si="24"/>
        <v>0</v>
      </c>
      <c r="AS19" s="95">
        <f t="shared" si="25"/>
        <v>0</v>
      </c>
      <c r="AT19" s="96">
        <f t="shared" si="26"/>
        <v>0</v>
      </c>
    </row>
    <row r="20" spans="2:46" s="82" customFormat="1" ht="15" customHeight="1" x14ac:dyDescent="0.15">
      <c r="B20" s="82">
        <f t="shared" si="0"/>
        <v>1</v>
      </c>
      <c r="C20" s="123" t="s">
        <v>314</v>
      </c>
      <c r="D20" s="81" t="s">
        <v>134</v>
      </c>
      <c r="E20" s="135">
        <f>⑧連関表!O1588</f>
        <v>0.27217783548489921</v>
      </c>
      <c r="F20" s="136">
        <f>⑧連関表!P1588</f>
        <v>1.0697990142311641E-2</v>
      </c>
      <c r="G20" s="137">
        <f>IF(ISNUMBER(③入力!Z31),③入力!Z31,1-⑧連関表!D473)</f>
        <v>-2.2204460492503131E-16</v>
      </c>
      <c r="H20" s="137">
        <f>1-⑧連関表!D473</f>
        <v>0</v>
      </c>
      <c r="I20" s="137">
        <v>0</v>
      </c>
      <c r="J20" s="137">
        <v>0</v>
      </c>
      <c r="K20" s="136">
        <v>0</v>
      </c>
      <c r="L20" s="137">
        <f>IF(⑧連関表!DK18&gt;0,⑧連関表!DK18/⑧連関表!$DK$115,0)</f>
        <v>9.4632771751134333E-3</v>
      </c>
      <c r="M20" s="138">
        <f t="shared" si="1"/>
        <v>9.4589505361450128E-3</v>
      </c>
      <c r="N20" s="93">
        <f>③入力!K31</f>
        <v>0</v>
      </c>
      <c r="O20" s="94">
        <f t="shared" si="2"/>
        <v>0</v>
      </c>
      <c r="P20" s="94">
        <f t="shared" si="3"/>
        <v>0</v>
      </c>
      <c r="Q20" s="94">
        <f t="shared" si="4"/>
        <v>0</v>
      </c>
      <c r="R20" s="94">
        <f>③入力!P31</f>
        <v>0</v>
      </c>
      <c r="S20" s="94">
        <f t="shared" si="5"/>
        <v>0</v>
      </c>
      <c r="T20" s="94">
        <f t="shared" si="6"/>
        <v>0</v>
      </c>
      <c r="U20" s="94">
        <f t="shared" si="7"/>
        <v>0</v>
      </c>
      <c r="V20" s="95">
        <f t="shared" si="8"/>
        <v>0</v>
      </c>
      <c r="W20" s="96">
        <f>③入力!AD31</f>
        <v>0</v>
      </c>
      <c r="X20" s="93">
        <f t="shared" si="9"/>
        <v>0</v>
      </c>
      <c r="Y20" s="95">
        <f t="shared" si="10"/>
        <v>0</v>
      </c>
      <c r="Z20" s="95">
        <f t="shared" si="11"/>
        <v>0</v>
      </c>
      <c r="AA20" s="96">
        <f t="shared" si="12"/>
        <v>0</v>
      </c>
      <c r="AB20" s="95">
        <v>0</v>
      </c>
      <c r="AC20" s="95">
        <f t="shared" si="13"/>
        <v>0</v>
      </c>
      <c r="AD20" s="93">
        <v>0</v>
      </c>
      <c r="AE20" s="95">
        <f t="shared" si="14"/>
        <v>0</v>
      </c>
      <c r="AF20" s="95">
        <f t="shared" si="15"/>
        <v>0</v>
      </c>
      <c r="AG20" s="96">
        <f t="shared" si="16"/>
        <v>0</v>
      </c>
      <c r="AH20" s="93">
        <f t="shared" si="17"/>
        <v>0</v>
      </c>
      <c r="AI20" s="97"/>
      <c r="AJ20" s="95"/>
      <c r="AK20" s="95">
        <f t="shared" si="18"/>
        <v>0</v>
      </c>
      <c r="AL20" s="96">
        <f t="shared" si="19"/>
        <v>0</v>
      </c>
      <c r="AM20" s="95">
        <v>0</v>
      </c>
      <c r="AN20" s="95">
        <f t="shared" si="20"/>
        <v>0</v>
      </c>
      <c r="AO20" s="95">
        <f t="shared" si="21"/>
        <v>0</v>
      </c>
      <c r="AP20" s="95">
        <f t="shared" si="22"/>
        <v>0</v>
      </c>
      <c r="AQ20" s="93">
        <f t="shared" si="23"/>
        <v>0</v>
      </c>
      <c r="AR20" s="95">
        <f t="shared" si="24"/>
        <v>0</v>
      </c>
      <c r="AS20" s="95">
        <f t="shared" si="25"/>
        <v>0</v>
      </c>
      <c r="AT20" s="96">
        <f t="shared" si="26"/>
        <v>0</v>
      </c>
    </row>
    <row r="21" spans="2:46" s="82" customFormat="1" ht="15" customHeight="1" x14ac:dyDescent="0.15">
      <c r="B21" s="82">
        <f t="shared" si="0"/>
        <v>1</v>
      </c>
      <c r="C21" s="123" t="s">
        <v>315</v>
      </c>
      <c r="D21" s="81" t="s">
        <v>135</v>
      </c>
      <c r="E21" s="135">
        <f>⑧連関表!O1589</f>
        <v>0.17392155446433646</v>
      </c>
      <c r="F21" s="136">
        <f>⑧連関表!P1589</f>
        <v>1.7587822644652897E-2</v>
      </c>
      <c r="G21" s="137">
        <f>IF(ISNUMBER(③入力!Z32),③入力!Z32,1-⑧連関表!D474)</f>
        <v>0</v>
      </c>
      <c r="H21" s="137">
        <f>1-⑧連関表!D474</f>
        <v>0</v>
      </c>
      <c r="I21" s="137">
        <v>0</v>
      </c>
      <c r="J21" s="137">
        <v>0</v>
      </c>
      <c r="K21" s="136">
        <v>0</v>
      </c>
      <c r="L21" s="137">
        <f>IF(⑧連関表!DK19&gt;0,⑧連関表!DK19/⑧連関表!$DK$115,0)</f>
        <v>2.4784381826295276E-4</v>
      </c>
      <c r="M21" s="138">
        <f t="shared" si="1"/>
        <v>2.4773050331905585E-4</v>
      </c>
      <c r="N21" s="93">
        <f>③入力!K32</f>
        <v>0</v>
      </c>
      <c r="O21" s="94">
        <f t="shared" si="2"/>
        <v>0</v>
      </c>
      <c r="P21" s="94">
        <f t="shared" si="3"/>
        <v>0</v>
      </c>
      <c r="Q21" s="94">
        <f t="shared" si="4"/>
        <v>0</v>
      </c>
      <c r="R21" s="94">
        <f>③入力!P32</f>
        <v>0</v>
      </c>
      <c r="S21" s="94">
        <f t="shared" si="5"/>
        <v>0</v>
      </c>
      <c r="T21" s="94">
        <f t="shared" si="6"/>
        <v>0</v>
      </c>
      <c r="U21" s="94">
        <f t="shared" si="7"/>
        <v>0</v>
      </c>
      <c r="V21" s="95">
        <f t="shared" si="8"/>
        <v>0</v>
      </c>
      <c r="W21" s="96">
        <f>③入力!AD32</f>
        <v>0</v>
      </c>
      <c r="X21" s="93">
        <f t="shared" si="9"/>
        <v>0</v>
      </c>
      <c r="Y21" s="95">
        <f t="shared" si="10"/>
        <v>0</v>
      </c>
      <c r="Z21" s="95">
        <f t="shared" si="11"/>
        <v>0</v>
      </c>
      <c r="AA21" s="96">
        <f t="shared" si="12"/>
        <v>0</v>
      </c>
      <c r="AB21" s="95">
        <v>0</v>
      </c>
      <c r="AC21" s="95">
        <f t="shared" si="13"/>
        <v>0</v>
      </c>
      <c r="AD21" s="93">
        <v>0</v>
      </c>
      <c r="AE21" s="95">
        <f t="shared" si="14"/>
        <v>0</v>
      </c>
      <c r="AF21" s="95">
        <f t="shared" si="15"/>
        <v>0</v>
      </c>
      <c r="AG21" s="96">
        <f t="shared" si="16"/>
        <v>0</v>
      </c>
      <c r="AH21" s="93">
        <f t="shared" si="17"/>
        <v>0</v>
      </c>
      <c r="AI21" s="97"/>
      <c r="AJ21" s="95"/>
      <c r="AK21" s="95">
        <f t="shared" si="18"/>
        <v>0</v>
      </c>
      <c r="AL21" s="96">
        <f t="shared" si="19"/>
        <v>0</v>
      </c>
      <c r="AM21" s="95">
        <v>0</v>
      </c>
      <c r="AN21" s="95">
        <f t="shared" si="20"/>
        <v>0</v>
      </c>
      <c r="AO21" s="95">
        <f t="shared" si="21"/>
        <v>0</v>
      </c>
      <c r="AP21" s="95">
        <f t="shared" si="22"/>
        <v>0</v>
      </c>
      <c r="AQ21" s="93">
        <f t="shared" si="23"/>
        <v>0</v>
      </c>
      <c r="AR21" s="95">
        <f t="shared" si="24"/>
        <v>0</v>
      </c>
      <c r="AS21" s="95">
        <f t="shared" si="25"/>
        <v>0</v>
      </c>
      <c r="AT21" s="96">
        <f t="shared" si="26"/>
        <v>0</v>
      </c>
    </row>
    <row r="22" spans="2:46" s="82" customFormat="1" ht="15" customHeight="1" x14ac:dyDescent="0.15">
      <c r="B22" s="82">
        <f t="shared" si="0"/>
        <v>1</v>
      </c>
      <c r="C22" s="123" t="s">
        <v>316</v>
      </c>
      <c r="D22" s="81" t="s">
        <v>249</v>
      </c>
      <c r="E22" s="135">
        <f>⑧連関表!O1590</f>
        <v>0.48392850814247823</v>
      </c>
      <c r="F22" s="136">
        <f>⑧連関表!P1590</f>
        <v>2.5714558803366604E-2</v>
      </c>
      <c r="G22" s="137">
        <f>IF(ISNUMBER(③入力!Z33),③入力!Z33,1-⑧連関表!D475)</f>
        <v>0.1890789269020049</v>
      </c>
      <c r="H22" s="137">
        <f>1-⑧連関表!D475</f>
        <v>0.1890789269020049</v>
      </c>
      <c r="I22" s="137">
        <v>0.37357664003211932</v>
      </c>
      <c r="J22" s="137">
        <v>0.21389101732909818</v>
      </c>
      <c r="K22" s="136">
        <v>9.0792880020869633E-5</v>
      </c>
      <c r="L22" s="137">
        <f>IF(⑧連関表!DK20&gt;0,⑧連関表!DK20/⑧連関表!$DK$115,0)</f>
        <v>1.3371846207864985E-2</v>
      </c>
      <c r="M22" s="138">
        <f t="shared" si="1"/>
        <v>1.3365732559304122E-2</v>
      </c>
      <c r="N22" s="93">
        <f>③入力!K33</f>
        <v>0</v>
      </c>
      <c r="O22" s="94">
        <f t="shared" si="2"/>
        <v>0</v>
      </c>
      <c r="P22" s="94">
        <f t="shared" si="3"/>
        <v>0</v>
      </c>
      <c r="Q22" s="94">
        <f t="shared" si="4"/>
        <v>0</v>
      </c>
      <c r="R22" s="94">
        <f>③入力!P33</f>
        <v>0</v>
      </c>
      <c r="S22" s="94">
        <f t="shared" si="5"/>
        <v>0</v>
      </c>
      <c r="T22" s="94">
        <f t="shared" si="6"/>
        <v>0</v>
      </c>
      <c r="U22" s="94">
        <f t="shared" si="7"/>
        <v>0</v>
      </c>
      <c r="V22" s="95">
        <f t="shared" si="8"/>
        <v>0</v>
      </c>
      <c r="W22" s="96">
        <f>③入力!AD33</f>
        <v>0</v>
      </c>
      <c r="X22" s="93">
        <f t="shared" si="9"/>
        <v>0</v>
      </c>
      <c r="Y22" s="95">
        <f t="shared" si="10"/>
        <v>0</v>
      </c>
      <c r="Z22" s="95">
        <f t="shared" si="11"/>
        <v>0</v>
      </c>
      <c r="AA22" s="96">
        <f t="shared" si="12"/>
        <v>0</v>
      </c>
      <c r="AB22" s="95">
        <v>0</v>
      </c>
      <c r="AC22" s="95">
        <f t="shared" si="13"/>
        <v>0</v>
      </c>
      <c r="AD22" s="93">
        <v>0</v>
      </c>
      <c r="AE22" s="95">
        <f t="shared" si="14"/>
        <v>0</v>
      </c>
      <c r="AF22" s="95">
        <f t="shared" si="15"/>
        <v>0</v>
      </c>
      <c r="AG22" s="96">
        <f t="shared" si="16"/>
        <v>0</v>
      </c>
      <c r="AH22" s="93">
        <f t="shared" si="17"/>
        <v>0</v>
      </c>
      <c r="AI22" s="97"/>
      <c r="AJ22" s="95"/>
      <c r="AK22" s="95">
        <f t="shared" si="18"/>
        <v>0</v>
      </c>
      <c r="AL22" s="96">
        <f t="shared" si="19"/>
        <v>0</v>
      </c>
      <c r="AM22" s="95">
        <v>0</v>
      </c>
      <c r="AN22" s="95">
        <f t="shared" si="20"/>
        <v>0</v>
      </c>
      <c r="AO22" s="95">
        <f t="shared" si="21"/>
        <v>0</v>
      </c>
      <c r="AP22" s="95">
        <f t="shared" si="22"/>
        <v>0</v>
      </c>
      <c r="AQ22" s="93">
        <f t="shared" si="23"/>
        <v>0</v>
      </c>
      <c r="AR22" s="95">
        <f t="shared" si="24"/>
        <v>0</v>
      </c>
      <c r="AS22" s="95">
        <f t="shared" si="25"/>
        <v>0</v>
      </c>
      <c r="AT22" s="96">
        <f t="shared" si="26"/>
        <v>0</v>
      </c>
    </row>
    <row r="23" spans="2:46" s="82" customFormat="1" ht="15" customHeight="1" x14ac:dyDescent="0.15">
      <c r="B23" s="82">
        <f t="shared" si="0"/>
        <v>1</v>
      </c>
      <c r="C23" s="123" t="s">
        <v>317</v>
      </c>
      <c r="D23" s="81" t="s">
        <v>347</v>
      </c>
      <c r="E23" s="135">
        <f>⑧連関表!O1591</f>
        <v>0.13671131953196264</v>
      </c>
      <c r="F23" s="136">
        <f>⑧連関表!P1591</f>
        <v>7.0129734400430993E-2</v>
      </c>
      <c r="G23" s="137">
        <f>IF(ISNUMBER(③入力!Z34),③入力!Z34,1-⑧連関表!D476)</f>
        <v>0.25818079293957608</v>
      </c>
      <c r="H23" s="137">
        <f>1-⑧連関表!D476</f>
        <v>0.25818079293957608</v>
      </c>
      <c r="I23" s="137">
        <v>0.41201557796216343</v>
      </c>
      <c r="J23" s="137">
        <v>0.12862848757656192</v>
      </c>
      <c r="K23" s="136">
        <v>1.1480210578012538E-4</v>
      </c>
      <c r="L23" s="137">
        <f>IF(⑧連関表!DK21&gt;0,⑧連関表!DK21/⑧連関表!$DK$115,0)</f>
        <v>1.5020931538852917E-4</v>
      </c>
      <c r="M23" s="138">
        <f t="shared" si="1"/>
        <v>1.5014063923487185E-4</v>
      </c>
      <c r="N23" s="93">
        <f>③入力!K34</f>
        <v>0</v>
      </c>
      <c r="O23" s="94">
        <f t="shared" si="2"/>
        <v>0</v>
      </c>
      <c r="P23" s="94">
        <f t="shared" si="3"/>
        <v>0</v>
      </c>
      <c r="Q23" s="94">
        <f t="shared" si="4"/>
        <v>0</v>
      </c>
      <c r="R23" s="94">
        <f>③入力!P34</f>
        <v>0</v>
      </c>
      <c r="S23" s="94">
        <f t="shared" si="5"/>
        <v>0</v>
      </c>
      <c r="T23" s="94">
        <f t="shared" si="6"/>
        <v>0</v>
      </c>
      <c r="U23" s="94">
        <f t="shared" si="7"/>
        <v>0</v>
      </c>
      <c r="V23" s="95">
        <f t="shared" si="8"/>
        <v>0</v>
      </c>
      <c r="W23" s="96">
        <f>③入力!AD34</f>
        <v>0</v>
      </c>
      <c r="X23" s="93">
        <f t="shared" si="9"/>
        <v>0</v>
      </c>
      <c r="Y23" s="95">
        <f t="shared" si="10"/>
        <v>0</v>
      </c>
      <c r="Z23" s="95">
        <f t="shared" si="11"/>
        <v>0</v>
      </c>
      <c r="AA23" s="96">
        <f t="shared" si="12"/>
        <v>0</v>
      </c>
      <c r="AB23" s="95">
        <v>0</v>
      </c>
      <c r="AC23" s="95">
        <f t="shared" si="13"/>
        <v>0</v>
      </c>
      <c r="AD23" s="93">
        <v>0</v>
      </c>
      <c r="AE23" s="95">
        <f t="shared" si="14"/>
        <v>0</v>
      </c>
      <c r="AF23" s="95">
        <f t="shared" si="15"/>
        <v>0</v>
      </c>
      <c r="AG23" s="96">
        <f t="shared" si="16"/>
        <v>0</v>
      </c>
      <c r="AH23" s="93">
        <f t="shared" si="17"/>
        <v>0</v>
      </c>
      <c r="AI23" s="97"/>
      <c r="AJ23" s="95"/>
      <c r="AK23" s="95">
        <f t="shared" si="18"/>
        <v>0</v>
      </c>
      <c r="AL23" s="96">
        <f t="shared" si="19"/>
        <v>0</v>
      </c>
      <c r="AM23" s="95">
        <v>0</v>
      </c>
      <c r="AN23" s="95">
        <f t="shared" si="20"/>
        <v>0</v>
      </c>
      <c r="AO23" s="95">
        <f t="shared" si="21"/>
        <v>0</v>
      </c>
      <c r="AP23" s="95">
        <f t="shared" si="22"/>
        <v>0</v>
      </c>
      <c r="AQ23" s="93">
        <f t="shared" si="23"/>
        <v>0</v>
      </c>
      <c r="AR23" s="95">
        <f t="shared" si="24"/>
        <v>0</v>
      </c>
      <c r="AS23" s="95">
        <f t="shared" si="25"/>
        <v>0</v>
      </c>
      <c r="AT23" s="96">
        <f t="shared" si="26"/>
        <v>0</v>
      </c>
    </row>
    <row r="24" spans="2:46" s="82" customFormat="1" ht="15" customHeight="1" x14ac:dyDescent="0.15">
      <c r="B24" s="82">
        <f t="shared" si="0"/>
        <v>1</v>
      </c>
      <c r="C24" s="123" t="s">
        <v>318</v>
      </c>
      <c r="D24" s="81" t="s">
        <v>136</v>
      </c>
      <c r="E24" s="135">
        <f>⑧連関表!O1592</f>
        <v>0.40920737376117189</v>
      </c>
      <c r="F24" s="136">
        <f>⑧連関表!P1592</f>
        <v>2.1614367049815491E-2</v>
      </c>
      <c r="G24" s="137">
        <f>IF(ISNUMBER(③入力!Z35),③入力!Z35,1-⑧連関表!D477)</f>
        <v>0.17225621157329785</v>
      </c>
      <c r="H24" s="137">
        <f>1-⑧連関表!D477</f>
        <v>0.17225621157329785</v>
      </c>
      <c r="I24" s="137">
        <v>0.39630840112459165</v>
      </c>
      <c r="J24" s="137">
        <v>0.19439866305968373</v>
      </c>
      <c r="K24" s="136">
        <v>1.3201197432363677E-4</v>
      </c>
      <c r="L24" s="137">
        <f>IF(⑧連関表!DK22&gt;0,⑧連関表!DK22/⑧連関表!$DK$115,0)</f>
        <v>4.4035568005977197E-4</v>
      </c>
      <c r="M24" s="138">
        <f t="shared" si="1"/>
        <v>4.4015434810995623E-4</v>
      </c>
      <c r="N24" s="93">
        <f>③入力!K35</f>
        <v>0</v>
      </c>
      <c r="O24" s="94">
        <f t="shared" si="2"/>
        <v>0</v>
      </c>
      <c r="P24" s="94">
        <f t="shared" si="3"/>
        <v>0</v>
      </c>
      <c r="Q24" s="94">
        <f t="shared" si="4"/>
        <v>0</v>
      </c>
      <c r="R24" s="94">
        <f>③入力!P35</f>
        <v>0</v>
      </c>
      <c r="S24" s="94">
        <f t="shared" si="5"/>
        <v>0</v>
      </c>
      <c r="T24" s="94">
        <f t="shared" si="6"/>
        <v>0</v>
      </c>
      <c r="U24" s="94">
        <f t="shared" si="7"/>
        <v>0</v>
      </c>
      <c r="V24" s="95">
        <f t="shared" si="8"/>
        <v>0</v>
      </c>
      <c r="W24" s="96">
        <f>③入力!AD35</f>
        <v>0</v>
      </c>
      <c r="X24" s="93">
        <f t="shared" si="9"/>
        <v>0</v>
      </c>
      <c r="Y24" s="95">
        <f t="shared" si="10"/>
        <v>0</v>
      </c>
      <c r="Z24" s="95">
        <f t="shared" si="11"/>
        <v>0</v>
      </c>
      <c r="AA24" s="96">
        <f t="shared" si="12"/>
        <v>0</v>
      </c>
      <c r="AB24" s="95">
        <v>0</v>
      </c>
      <c r="AC24" s="95">
        <f t="shared" si="13"/>
        <v>0</v>
      </c>
      <c r="AD24" s="93">
        <v>0</v>
      </c>
      <c r="AE24" s="95">
        <f t="shared" si="14"/>
        <v>0</v>
      </c>
      <c r="AF24" s="95">
        <f t="shared" si="15"/>
        <v>0</v>
      </c>
      <c r="AG24" s="96">
        <f t="shared" si="16"/>
        <v>0</v>
      </c>
      <c r="AH24" s="93">
        <f t="shared" si="17"/>
        <v>0</v>
      </c>
      <c r="AI24" s="97"/>
      <c r="AJ24" s="95"/>
      <c r="AK24" s="95">
        <f t="shared" si="18"/>
        <v>0</v>
      </c>
      <c r="AL24" s="96">
        <f t="shared" si="19"/>
        <v>0</v>
      </c>
      <c r="AM24" s="95">
        <v>0</v>
      </c>
      <c r="AN24" s="95">
        <f t="shared" si="20"/>
        <v>0</v>
      </c>
      <c r="AO24" s="95">
        <f t="shared" si="21"/>
        <v>0</v>
      </c>
      <c r="AP24" s="95">
        <f t="shared" si="22"/>
        <v>0</v>
      </c>
      <c r="AQ24" s="93">
        <f t="shared" si="23"/>
        <v>0</v>
      </c>
      <c r="AR24" s="95">
        <f t="shared" si="24"/>
        <v>0</v>
      </c>
      <c r="AS24" s="95">
        <f t="shared" si="25"/>
        <v>0</v>
      </c>
      <c r="AT24" s="96">
        <f t="shared" si="26"/>
        <v>0</v>
      </c>
    </row>
    <row r="25" spans="2:46" s="82" customFormat="1" ht="15" customHeight="1" x14ac:dyDescent="0.15">
      <c r="B25" s="82">
        <f t="shared" si="0"/>
        <v>1</v>
      </c>
      <c r="C25" s="123" t="s">
        <v>319</v>
      </c>
      <c r="D25" s="81" t="s">
        <v>137</v>
      </c>
      <c r="E25" s="135">
        <f>⑧連関表!O1593</f>
        <v>0.21016415162458235</v>
      </c>
      <c r="F25" s="136">
        <f>⑧連関表!P1593</f>
        <v>6.5337027849495438E-2</v>
      </c>
      <c r="G25" s="137">
        <f>IF(ISNUMBER(③入力!Z36),③入力!Z36,1-⑧連関表!D478)</f>
        <v>-2.2204460492503131E-16</v>
      </c>
      <c r="H25" s="137">
        <f>1-⑧連関表!D478</f>
        <v>0</v>
      </c>
      <c r="I25" s="137">
        <v>0</v>
      </c>
      <c r="J25" s="137">
        <v>0</v>
      </c>
      <c r="K25" s="136">
        <v>0</v>
      </c>
      <c r="L25" s="137">
        <f>IF(⑧連関表!DK23&gt;0,⑧連関表!DK23/⑧連関表!$DK$115,0)</f>
        <v>0</v>
      </c>
      <c r="M25" s="138">
        <f t="shared" si="1"/>
        <v>0</v>
      </c>
      <c r="N25" s="93">
        <f>③入力!K36</f>
        <v>0</v>
      </c>
      <c r="O25" s="94">
        <f t="shared" si="2"/>
        <v>0</v>
      </c>
      <c r="P25" s="94">
        <f t="shared" si="3"/>
        <v>0</v>
      </c>
      <c r="Q25" s="94">
        <f t="shared" si="4"/>
        <v>0</v>
      </c>
      <c r="R25" s="94">
        <f>③入力!P36</f>
        <v>0</v>
      </c>
      <c r="S25" s="94">
        <f t="shared" si="5"/>
        <v>0</v>
      </c>
      <c r="T25" s="94">
        <f t="shared" si="6"/>
        <v>0</v>
      </c>
      <c r="U25" s="94">
        <f t="shared" si="7"/>
        <v>0</v>
      </c>
      <c r="V25" s="95">
        <f t="shared" si="8"/>
        <v>0</v>
      </c>
      <c r="W25" s="96">
        <f>③入力!AD36</f>
        <v>0</v>
      </c>
      <c r="X25" s="93">
        <f t="shared" si="9"/>
        <v>0</v>
      </c>
      <c r="Y25" s="95">
        <f t="shared" si="10"/>
        <v>0</v>
      </c>
      <c r="Z25" s="95">
        <f t="shared" si="11"/>
        <v>0</v>
      </c>
      <c r="AA25" s="96">
        <f t="shared" si="12"/>
        <v>0</v>
      </c>
      <c r="AB25" s="95">
        <v>0</v>
      </c>
      <c r="AC25" s="95">
        <f t="shared" si="13"/>
        <v>0</v>
      </c>
      <c r="AD25" s="93">
        <v>0</v>
      </c>
      <c r="AE25" s="95">
        <f t="shared" si="14"/>
        <v>0</v>
      </c>
      <c r="AF25" s="95">
        <f t="shared" si="15"/>
        <v>0</v>
      </c>
      <c r="AG25" s="96">
        <f t="shared" si="16"/>
        <v>0</v>
      </c>
      <c r="AH25" s="93">
        <f t="shared" si="17"/>
        <v>0</v>
      </c>
      <c r="AI25" s="97"/>
      <c r="AJ25" s="95"/>
      <c r="AK25" s="95">
        <f t="shared" si="18"/>
        <v>0</v>
      </c>
      <c r="AL25" s="96">
        <f t="shared" si="19"/>
        <v>0</v>
      </c>
      <c r="AM25" s="95">
        <v>0</v>
      </c>
      <c r="AN25" s="95">
        <f t="shared" si="20"/>
        <v>0</v>
      </c>
      <c r="AO25" s="95">
        <f t="shared" si="21"/>
        <v>0</v>
      </c>
      <c r="AP25" s="95">
        <f t="shared" si="22"/>
        <v>0</v>
      </c>
      <c r="AQ25" s="93">
        <f t="shared" si="23"/>
        <v>0</v>
      </c>
      <c r="AR25" s="95">
        <f t="shared" si="24"/>
        <v>0</v>
      </c>
      <c r="AS25" s="95">
        <f t="shared" si="25"/>
        <v>0</v>
      </c>
      <c r="AT25" s="96">
        <f t="shared" si="26"/>
        <v>0</v>
      </c>
    </row>
    <row r="26" spans="2:46" s="82" customFormat="1" ht="15" customHeight="1" x14ac:dyDescent="0.15">
      <c r="B26" s="82">
        <f t="shared" si="0"/>
        <v>1</v>
      </c>
      <c r="C26" s="123" t="s">
        <v>320</v>
      </c>
      <c r="D26" s="81" t="s">
        <v>139</v>
      </c>
      <c r="E26" s="135">
        <f>⑧連関表!O1594</f>
        <v>0.19121492412733784</v>
      </c>
      <c r="F26" s="136">
        <f>⑧連関表!P1594</f>
        <v>7.0847281149139435E-2</v>
      </c>
      <c r="G26" s="137">
        <f>IF(ISNUMBER(③入力!Z37),③入力!Z37,1-⑧連関表!D479)</f>
        <v>4.8783698958221322E-7</v>
      </c>
      <c r="H26" s="137">
        <f>1-⑧連関表!D479</f>
        <v>4.8783698958221322E-7</v>
      </c>
      <c r="I26" s="137">
        <v>1</v>
      </c>
      <c r="J26" s="137">
        <v>0.3738486272642666</v>
      </c>
      <c r="K26" s="136">
        <v>0</v>
      </c>
      <c r="L26" s="137">
        <f>IF(⑧連関表!DK24&gt;0,⑧連関表!DK24/⑧連関表!$DK$115,0)</f>
        <v>7.9909764149861337E-4</v>
      </c>
      <c r="M26" s="138">
        <f t="shared" si="1"/>
        <v>7.9873229163816817E-4</v>
      </c>
      <c r="N26" s="93">
        <f>③入力!K37</f>
        <v>0</v>
      </c>
      <c r="O26" s="94">
        <f t="shared" si="2"/>
        <v>0</v>
      </c>
      <c r="P26" s="94">
        <f t="shared" si="3"/>
        <v>0</v>
      </c>
      <c r="Q26" s="94">
        <f t="shared" si="4"/>
        <v>0</v>
      </c>
      <c r="R26" s="94">
        <f>③入力!P37</f>
        <v>0</v>
      </c>
      <c r="S26" s="94">
        <f t="shared" si="5"/>
        <v>0</v>
      </c>
      <c r="T26" s="94">
        <f t="shared" si="6"/>
        <v>0</v>
      </c>
      <c r="U26" s="94">
        <f t="shared" si="7"/>
        <v>0</v>
      </c>
      <c r="V26" s="95">
        <f t="shared" si="8"/>
        <v>0</v>
      </c>
      <c r="W26" s="96">
        <f>③入力!AD37</f>
        <v>0</v>
      </c>
      <c r="X26" s="93">
        <f t="shared" si="9"/>
        <v>0</v>
      </c>
      <c r="Y26" s="95">
        <f t="shared" si="10"/>
        <v>0</v>
      </c>
      <c r="Z26" s="95">
        <f t="shared" si="11"/>
        <v>0</v>
      </c>
      <c r="AA26" s="96">
        <f t="shared" si="12"/>
        <v>0</v>
      </c>
      <c r="AB26" s="95">
        <v>0</v>
      </c>
      <c r="AC26" s="95">
        <f t="shared" si="13"/>
        <v>0</v>
      </c>
      <c r="AD26" s="93">
        <v>0</v>
      </c>
      <c r="AE26" s="95">
        <f t="shared" si="14"/>
        <v>0</v>
      </c>
      <c r="AF26" s="95">
        <f t="shared" si="15"/>
        <v>0</v>
      </c>
      <c r="AG26" s="96">
        <f t="shared" si="16"/>
        <v>0</v>
      </c>
      <c r="AH26" s="93">
        <f t="shared" si="17"/>
        <v>0</v>
      </c>
      <c r="AI26" s="97"/>
      <c r="AJ26" s="95"/>
      <c r="AK26" s="95">
        <f t="shared" si="18"/>
        <v>0</v>
      </c>
      <c r="AL26" s="96">
        <f t="shared" si="19"/>
        <v>0</v>
      </c>
      <c r="AM26" s="95">
        <v>0</v>
      </c>
      <c r="AN26" s="95">
        <f t="shared" si="20"/>
        <v>0</v>
      </c>
      <c r="AO26" s="95">
        <f t="shared" si="21"/>
        <v>0</v>
      </c>
      <c r="AP26" s="95">
        <f t="shared" si="22"/>
        <v>0</v>
      </c>
      <c r="AQ26" s="93">
        <f t="shared" si="23"/>
        <v>0</v>
      </c>
      <c r="AR26" s="95">
        <f t="shared" si="24"/>
        <v>0</v>
      </c>
      <c r="AS26" s="95">
        <f t="shared" si="25"/>
        <v>0</v>
      </c>
      <c r="AT26" s="96">
        <f t="shared" si="26"/>
        <v>0</v>
      </c>
    </row>
    <row r="27" spans="2:46" s="82" customFormat="1" ht="15" customHeight="1" x14ac:dyDescent="0.15">
      <c r="B27" s="82">
        <f t="shared" si="0"/>
        <v>1</v>
      </c>
      <c r="C27" s="123" t="s">
        <v>321</v>
      </c>
      <c r="D27" s="81" t="s">
        <v>140</v>
      </c>
      <c r="E27" s="135">
        <f>⑧連関表!O1595</f>
        <v>5.5435777480309159E-2</v>
      </c>
      <c r="F27" s="136">
        <f>⑧連関表!P1595</f>
        <v>3.4918690171664116E-2</v>
      </c>
      <c r="G27" s="137">
        <f>IF(ISNUMBER(③入力!Z38),③入力!Z38,1-⑧連関表!D480)</f>
        <v>9.3538028232091119E-2</v>
      </c>
      <c r="H27" s="137">
        <f>1-⑧連関表!D480</f>
        <v>9.3538028232091119E-2</v>
      </c>
      <c r="I27" s="137">
        <v>0.53631444342348433</v>
      </c>
      <c r="J27" s="137">
        <v>0.19690800555831436</v>
      </c>
      <c r="K27" s="136">
        <v>8.5326164080925255E-5</v>
      </c>
      <c r="L27" s="137">
        <f>IF(⑧連関表!DK25&gt;0,⑧連関表!DK25/⑧連関表!$DK$115,0)</f>
        <v>1.4552753256722478E-4</v>
      </c>
      <c r="M27" s="138">
        <f t="shared" si="1"/>
        <v>1.4546099693884445E-4</v>
      </c>
      <c r="N27" s="93">
        <f>③入力!K38</f>
        <v>0</v>
      </c>
      <c r="O27" s="94">
        <f t="shared" si="2"/>
        <v>0</v>
      </c>
      <c r="P27" s="94">
        <f t="shared" si="3"/>
        <v>0</v>
      </c>
      <c r="Q27" s="94">
        <f t="shared" si="4"/>
        <v>0</v>
      </c>
      <c r="R27" s="94">
        <f>③入力!P38</f>
        <v>0</v>
      </c>
      <c r="S27" s="94">
        <f t="shared" si="5"/>
        <v>0</v>
      </c>
      <c r="T27" s="94">
        <f t="shared" si="6"/>
        <v>0</v>
      </c>
      <c r="U27" s="94">
        <f t="shared" si="7"/>
        <v>0</v>
      </c>
      <c r="V27" s="95">
        <f t="shared" si="8"/>
        <v>0</v>
      </c>
      <c r="W27" s="96">
        <f>③入力!AD38</f>
        <v>0</v>
      </c>
      <c r="X27" s="93">
        <f t="shared" si="9"/>
        <v>0</v>
      </c>
      <c r="Y27" s="95">
        <f t="shared" si="10"/>
        <v>0</v>
      </c>
      <c r="Z27" s="95">
        <f t="shared" si="11"/>
        <v>0</v>
      </c>
      <c r="AA27" s="96">
        <f t="shared" si="12"/>
        <v>0</v>
      </c>
      <c r="AB27" s="95">
        <v>0</v>
      </c>
      <c r="AC27" s="95">
        <f t="shared" si="13"/>
        <v>0</v>
      </c>
      <c r="AD27" s="93">
        <v>0</v>
      </c>
      <c r="AE27" s="95">
        <f t="shared" si="14"/>
        <v>0</v>
      </c>
      <c r="AF27" s="95">
        <f t="shared" si="15"/>
        <v>0</v>
      </c>
      <c r="AG27" s="96">
        <f t="shared" si="16"/>
        <v>0</v>
      </c>
      <c r="AH27" s="93">
        <f t="shared" si="17"/>
        <v>0</v>
      </c>
      <c r="AI27" s="97"/>
      <c r="AJ27" s="95"/>
      <c r="AK27" s="95">
        <f t="shared" si="18"/>
        <v>0</v>
      </c>
      <c r="AL27" s="96">
        <f t="shared" si="19"/>
        <v>0</v>
      </c>
      <c r="AM27" s="95">
        <v>0</v>
      </c>
      <c r="AN27" s="95">
        <f t="shared" si="20"/>
        <v>0</v>
      </c>
      <c r="AO27" s="95">
        <f t="shared" si="21"/>
        <v>0</v>
      </c>
      <c r="AP27" s="95">
        <f t="shared" si="22"/>
        <v>0</v>
      </c>
      <c r="AQ27" s="93">
        <f t="shared" si="23"/>
        <v>0</v>
      </c>
      <c r="AR27" s="95">
        <f t="shared" si="24"/>
        <v>0</v>
      </c>
      <c r="AS27" s="95">
        <f t="shared" si="25"/>
        <v>0</v>
      </c>
      <c r="AT27" s="96">
        <f t="shared" si="26"/>
        <v>0</v>
      </c>
    </row>
    <row r="28" spans="2:46" s="82" customFormat="1" ht="15" customHeight="1" x14ac:dyDescent="0.15">
      <c r="B28" s="82">
        <f t="shared" si="0"/>
        <v>1</v>
      </c>
      <c r="C28" s="123" t="s">
        <v>322</v>
      </c>
      <c r="D28" s="81" t="s">
        <v>141</v>
      </c>
      <c r="E28" s="135">
        <f>⑧連関表!O1596</f>
        <v>0.24450448909310923</v>
      </c>
      <c r="F28" s="136">
        <f>⑧連関表!P1596</f>
        <v>4.198560517574277E-2</v>
      </c>
      <c r="G28" s="137">
        <f>IF(ISNUMBER(③入力!Z39),③入力!Z39,1-⑧連関表!D481)</f>
        <v>0</v>
      </c>
      <c r="H28" s="137">
        <f>1-⑧連関表!D481</f>
        <v>0</v>
      </c>
      <c r="I28" s="137">
        <v>0</v>
      </c>
      <c r="J28" s="137">
        <v>0</v>
      </c>
      <c r="K28" s="136">
        <v>0</v>
      </c>
      <c r="L28" s="137">
        <f>IF(⑧連関表!DK26&gt;0,⑧連関表!DK26/⑧連関表!$DK$115,0)</f>
        <v>2.4072096121595315E-5</v>
      </c>
      <c r="M28" s="138">
        <f t="shared" si="1"/>
        <v>2.4061090286385799E-5</v>
      </c>
      <c r="N28" s="93">
        <f>③入力!K39</f>
        <v>0</v>
      </c>
      <c r="O28" s="94">
        <f t="shared" si="2"/>
        <v>0</v>
      </c>
      <c r="P28" s="94">
        <f t="shared" si="3"/>
        <v>0</v>
      </c>
      <c r="Q28" s="94">
        <f t="shared" si="4"/>
        <v>0</v>
      </c>
      <c r="R28" s="94">
        <f>③入力!P39</f>
        <v>0</v>
      </c>
      <c r="S28" s="94">
        <f t="shared" si="5"/>
        <v>0</v>
      </c>
      <c r="T28" s="94">
        <f t="shared" si="6"/>
        <v>0</v>
      </c>
      <c r="U28" s="94">
        <f t="shared" si="7"/>
        <v>0</v>
      </c>
      <c r="V28" s="95">
        <f t="shared" si="8"/>
        <v>0</v>
      </c>
      <c r="W28" s="96">
        <f>③入力!AD39</f>
        <v>0</v>
      </c>
      <c r="X28" s="93">
        <f t="shared" si="9"/>
        <v>0</v>
      </c>
      <c r="Y28" s="95">
        <f t="shared" si="10"/>
        <v>0</v>
      </c>
      <c r="Z28" s="95">
        <f t="shared" si="11"/>
        <v>0</v>
      </c>
      <c r="AA28" s="96">
        <f t="shared" si="12"/>
        <v>0</v>
      </c>
      <c r="AB28" s="95">
        <v>0</v>
      </c>
      <c r="AC28" s="95">
        <f t="shared" si="13"/>
        <v>0</v>
      </c>
      <c r="AD28" s="93">
        <v>0</v>
      </c>
      <c r="AE28" s="95">
        <f t="shared" si="14"/>
        <v>0</v>
      </c>
      <c r="AF28" s="95">
        <f t="shared" si="15"/>
        <v>0</v>
      </c>
      <c r="AG28" s="96">
        <f t="shared" si="16"/>
        <v>0</v>
      </c>
      <c r="AH28" s="93">
        <f t="shared" si="17"/>
        <v>0</v>
      </c>
      <c r="AI28" s="97"/>
      <c r="AJ28" s="95"/>
      <c r="AK28" s="95">
        <f t="shared" si="18"/>
        <v>0</v>
      </c>
      <c r="AL28" s="96">
        <f t="shared" si="19"/>
        <v>0</v>
      </c>
      <c r="AM28" s="95">
        <v>0</v>
      </c>
      <c r="AN28" s="95">
        <f t="shared" si="20"/>
        <v>0</v>
      </c>
      <c r="AO28" s="95">
        <f t="shared" si="21"/>
        <v>0</v>
      </c>
      <c r="AP28" s="95">
        <f t="shared" si="22"/>
        <v>0</v>
      </c>
      <c r="AQ28" s="93">
        <f t="shared" si="23"/>
        <v>0</v>
      </c>
      <c r="AR28" s="95">
        <f t="shared" si="24"/>
        <v>0</v>
      </c>
      <c r="AS28" s="95">
        <f t="shared" si="25"/>
        <v>0</v>
      </c>
      <c r="AT28" s="96">
        <f t="shared" si="26"/>
        <v>0</v>
      </c>
    </row>
    <row r="29" spans="2:46" s="82" customFormat="1" ht="15" customHeight="1" x14ac:dyDescent="0.15">
      <c r="B29" s="82">
        <f t="shared" si="0"/>
        <v>1</v>
      </c>
      <c r="C29" s="123" t="s">
        <v>323</v>
      </c>
      <c r="D29" s="81" t="s">
        <v>142</v>
      </c>
      <c r="E29" s="135">
        <f>⑧連関表!O1597</f>
        <v>0.12378639028889656</v>
      </c>
      <c r="F29" s="136">
        <f>⑧連関表!P1597</f>
        <v>4.1361743578530882E-2</v>
      </c>
      <c r="G29" s="137">
        <f>IF(ISNUMBER(③入力!Z40),③入力!Z40,1-⑧連関表!D482)</f>
        <v>-2.2204460492503131E-16</v>
      </c>
      <c r="H29" s="137">
        <f>1-⑧連関表!D482</f>
        <v>0</v>
      </c>
      <c r="I29" s="137">
        <v>0</v>
      </c>
      <c r="J29" s="137">
        <v>0</v>
      </c>
      <c r="K29" s="136">
        <v>0</v>
      </c>
      <c r="L29" s="137">
        <f>IF(⑧連関表!DK27&gt;0,⑧連関表!DK27/⑧連関表!$DK$115,0)</f>
        <v>3.7575610768938062E-5</v>
      </c>
      <c r="M29" s="138">
        <f t="shared" si="1"/>
        <v>3.7558431085958612E-5</v>
      </c>
      <c r="N29" s="93">
        <f>③入力!K40</f>
        <v>0</v>
      </c>
      <c r="O29" s="94">
        <f t="shared" si="2"/>
        <v>0</v>
      </c>
      <c r="P29" s="94">
        <f t="shared" si="3"/>
        <v>0</v>
      </c>
      <c r="Q29" s="94">
        <f t="shared" si="4"/>
        <v>0</v>
      </c>
      <c r="R29" s="94">
        <f>③入力!P40</f>
        <v>0</v>
      </c>
      <c r="S29" s="94">
        <f t="shared" si="5"/>
        <v>0</v>
      </c>
      <c r="T29" s="94">
        <f t="shared" si="6"/>
        <v>0</v>
      </c>
      <c r="U29" s="94">
        <f t="shared" si="7"/>
        <v>0</v>
      </c>
      <c r="V29" s="95">
        <f t="shared" si="8"/>
        <v>0</v>
      </c>
      <c r="W29" s="96">
        <f>③入力!AD40</f>
        <v>0</v>
      </c>
      <c r="X29" s="93">
        <f t="shared" si="9"/>
        <v>0</v>
      </c>
      <c r="Y29" s="95">
        <f t="shared" si="10"/>
        <v>0</v>
      </c>
      <c r="Z29" s="95">
        <f t="shared" si="11"/>
        <v>0</v>
      </c>
      <c r="AA29" s="96">
        <f t="shared" si="12"/>
        <v>0</v>
      </c>
      <c r="AB29" s="95">
        <v>0</v>
      </c>
      <c r="AC29" s="95">
        <f t="shared" si="13"/>
        <v>0</v>
      </c>
      <c r="AD29" s="93">
        <v>0</v>
      </c>
      <c r="AE29" s="95">
        <f t="shared" si="14"/>
        <v>0</v>
      </c>
      <c r="AF29" s="95">
        <f t="shared" si="15"/>
        <v>0</v>
      </c>
      <c r="AG29" s="96">
        <f t="shared" si="16"/>
        <v>0</v>
      </c>
      <c r="AH29" s="93">
        <f t="shared" si="17"/>
        <v>0</v>
      </c>
      <c r="AI29" s="97"/>
      <c r="AJ29" s="95"/>
      <c r="AK29" s="95">
        <f t="shared" si="18"/>
        <v>0</v>
      </c>
      <c r="AL29" s="96">
        <f t="shared" si="19"/>
        <v>0</v>
      </c>
      <c r="AM29" s="95">
        <v>0</v>
      </c>
      <c r="AN29" s="95">
        <f t="shared" si="20"/>
        <v>0</v>
      </c>
      <c r="AO29" s="95">
        <f t="shared" si="21"/>
        <v>0</v>
      </c>
      <c r="AP29" s="95">
        <f t="shared" si="22"/>
        <v>0</v>
      </c>
      <c r="AQ29" s="93">
        <f t="shared" si="23"/>
        <v>0</v>
      </c>
      <c r="AR29" s="95">
        <f t="shared" si="24"/>
        <v>0</v>
      </c>
      <c r="AS29" s="95">
        <f t="shared" si="25"/>
        <v>0</v>
      </c>
      <c r="AT29" s="96">
        <f t="shared" si="26"/>
        <v>0</v>
      </c>
    </row>
    <row r="30" spans="2:46" s="82" customFormat="1" ht="15" customHeight="1" x14ac:dyDescent="0.15">
      <c r="B30" s="82">
        <f t="shared" si="0"/>
        <v>1</v>
      </c>
      <c r="C30" s="123" t="s">
        <v>324</v>
      </c>
      <c r="D30" s="81" t="s">
        <v>348</v>
      </c>
      <c r="E30" s="135">
        <f>⑧連関表!O1598</f>
        <v>2.1810981916768953E-2</v>
      </c>
      <c r="F30" s="136">
        <f>⑧連関表!P1598</f>
        <v>4.9460222034875552E-2</v>
      </c>
      <c r="G30" s="137">
        <f>IF(ISNUMBER(③入力!Z41),③入力!Z41,1-⑧連関表!D483)</f>
        <v>0</v>
      </c>
      <c r="H30" s="137">
        <f>1-⑧連関表!D483</f>
        <v>0</v>
      </c>
      <c r="I30" s="137">
        <v>0</v>
      </c>
      <c r="J30" s="137">
        <v>0</v>
      </c>
      <c r="K30" s="136">
        <v>0</v>
      </c>
      <c r="L30" s="137">
        <f>IF(⑧連関表!DK28&gt;0,⑧連関表!DK28/⑧連関表!$DK$115,0)</f>
        <v>0</v>
      </c>
      <c r="M30" s="138">
        <f t="shared" si="1"/>
        <v>0</v>
      </c>
      <c r="N30" s="93">
        <f>③入力!K41</f>
        <v>0</v>
      </c>
      <c r="O30" s="94">
        <f t="shared" si="2"/>
        <v>0</v>
      </c>
      <c r="P30" s="94">
        <f t="shared" si="3"/>
        <v>0</v>
      </c>
      <c r="Q30" s="94">
        <f t="shared" si="4"/>
        <v>0</v>
      </c>
      <c r="R30" s="94">
        <f>③入力!P41</f>
        <v>0</v>
      </c>
      <c r="S30" s="94">
        <f t="shared" si="5"/>
        <v>0</v>
      </c>
      <c r="T30" s="94">
        <f t="shared" si="6"/>
        <v>0</v>
      </c>
      <c r="U30" s="94">
        <f t="shared" si="7"/>
        <v>0</v>
      </c>
      <c r="V30" s="95">
        <f t="shared" si="8"/>
        <v>0</v>
      </c>
      <c r="W30" s="96">
        <f>③入力!AD41</f>
        <v>0</v>
      </c>
      <c r="X30" s="93">
        <f t="shared" si="9"/>
        <v>0</v>
      </c>
      <c r="Y30" s="95">
        <f t="shared" si="10"/>
        <v>0</v>
      </c>
      <c r="Z30" s="95">
        <f t="shared" si="11"/>
        <v>0</v>
      </c>
      <c r="AA30" s="96">
        <f t="shared" si="12"/>
        <v>0</v>
      </c>
      <c r="AB30" s="95">
        <v>0</v>
      </c>
      <c r="AC30" s="95">
        <f t="shared" si="13"/>
        <v>0</v>
      </c>
      <c r="AD30" s="93">
        <v>0</v>
      </c>
      <c r="AE30" s="95">
        <f t="shared" si="14"/>
        <v>0</v>
      </c>
      <c r="AF30" s="95">
        <f t="shared" si="15"/>
        <v>0</v>
      </c>
      <c r="AG30" s="96">
        <f t="shared" si="16"/>
        <v>0</v>
      </c>
      <c r="AH30" s="93">
        <f t="shared" si="17"/>
        <v>0</v>
      </c>
      <c r="AI30" s="97"/>
      <c r="AJ30" s="95"/>
      <c r="AK30" s="95">
        <f t="shared" si="18"/>
        <v>0</v>
      </c>
      <c r="AL30" s="96">
        <f t="shared" si="19"/>
        <v>0</v>
      </c>
      <c r="AM30" s="95">
        <v>0</v>
      </c>
      <c r="AN30" s="95">
        <f t="shared" si="20"/>
        <v>0</v>
      </c>
      <c r="AO30" s="95">
        <f t="shared" si="21"/>
        <v>0</v>
      </c>
      <c r="AP30" s="95">
        <f t="shared" si="22"/>
        <v>0</v>
      </c>
      <c r="AQ30" s="93">
        <f t="shared" si="23"/>
        <v>0</v>
      </c>
      <c r="AR30" s="95">
        <f t="shared" si="24"/>
        <v>0</v>
      </c>
      <c r="AS30" s="95">
        <f t="shared" si="25"/>
        <v>0</v>
      </c>
      <c r="AT30" s="96">
        <f t="shared" si="26"/>
        <v>0</v>
      </c>
    </row>
    <row r="31" spans="2:46" s="82" customFormat="1" ht="15" customHeight="1" x14ac:dyDescent="0.15">
      <c r="B31" s="82">
        <f t="shared" si="0"/>
        <v>1</v>
      </c>
      <c r="C31" s="123" t="s">
        <v>325</v>
      </c>
      <c r="D31" s="81" t="s">
        <v>349</v>
      </c>
      <c r="E31" s="135">
        <f>⑧連関表!O1599</f>
        <v>9.5925246519918822E-2</v>
      </c>
      <c r="F31" s="136">
        <f>⑧連関表!P1599</f>
        <v>2.5745268287350877E-2</v>
      </c>
      <c r="G31" s="137">
        <f>IF(ISNUMBER(③入力!Z42),③入力!Z42,1-⑧連関表!D484)</f>
        <v>1.1102230246251565E-16</v>
      </c>
      <c r="H31" s="137">
        <f>1-⑧連関表!D484</f>
        <v>0</v>
      </c>
      <c r="I31" s="137">
        <v>0</v>
      </c>
      <c r="J31" s="137">
        <v>0</v>
      </c>
      <c r="K31" s="136">
        <v>0</v>
      </c>
      <c r="L31" s="137">
        <f>IF(⑧連関表!DK29&gt;0,⑧連関表!DK29/⑧連関表!$DK$115,0)</f>
        <v>4.5435023160338173E-7</v>
      </c>
      <c r="M31" s="138">
        <f t="shared" si="1"/>
        <v>4.5414250130224082E-7</v>
      </c>
      <c r="N31" s="93">
        <f>③入力!K42</f>
        <v>0</v>
      </c>
      <c r="O31" s="94">
        <f t="shared" si="2"/>
        <v>0</v>
      </c>
      <c r="P31" s="94">
        <f t="shared" si="3"/>
        <v>0</v>
      </c>
      <c r="Q31" s="94">
        <f t="shared" si="4"/>
        <v>0</v>
      </c>
      <c r="R31" s="94">
        <f>③入力!P42</f>
        <v>0</v>
      </c>
      <c r="S31" s="94">
        <f t="shared" si="5"/>
        <v>0</v>
      </c>
      <c r="T31" s="94">
        <f t="shared" si="6"/>
        <v>0</v>
      </c>
      <c r="U31" s="94">
        <f t="shared" si="7"/>
        <v>0</v>
      </c>
      <c r="V31" s="95">
        <f t="shared" si="8"/>
        <v>0</v>
      </c>
      <c r="W31" s="96">
        <f>③入力!AD42</f>
        <v>0</v>
      </c>
      <c r="X31" s="93">
        <f t="shared" si="9"/>
        <v>0</v>
      </c>
      <c r="Y31" s="95">
        <f t="shared" si="10"/>
        <v>0</v>
      </c>
      <c r="Z31" s="95">
        <f t="shared" si="11"/>
        <v>0</v>
      </c>
      <c r="AA31" s="96">
        <f t="shared" si="12"/>
        <v>0</v>
      </c>
      <c r="AB31" s="95">
        <v>0</v>
      </c>
      <c r="AC31" s="95">
        <f t="shared" si="13"/>
        <v>0</v>
      </c>
      <c r="AD31" s="93">
        <v>0</v>
      </c>
      <c r="AE31" s="95">
        <f t="shared" si="14"/>
        <v>0</v>
      </c>
      <c r="AF31" s="95">
        <f t="shared" si="15"/>
        <v>0</v>
      </c>
      <c r="AG31" s="96">
        <f t="shared" si="16"/>
        <v>0</v>
      </c>
      <c r="AH31" s="93">
        <f t="shared" si="17"/>
        <v>0</v>
      </c>
      <c r="AI31" s="97"/>
      <c r="AJ31" s="95"/>
      <c r="AK31" s="95">
        <f t="shared" si="18"/>
        <v>0</v>
      </c>
      <c r="AL31" s="96">
        <f t="shared" si="19"/>
        <v>0</v>
      </c>
      <c r="AM31" s="95">
        <v>0</v>
      </c>
      <c r="AN31" s="95">
        <f t="shared" si="20"/>
        <v>0</v>
      </c>
      <c r="AO31" s="95">
        <f t="shared" si="21"/>
        <v>0</v>
      </c>
      <c r="AP31" s="95">
        <f t="shared" si="22"/>
        <v>0</v>
      </c>
      <c r="AQ31" s="93">
        <f t="shared" si="23"/>
        <v>0</v>
      </c>
      <c r="AR31" s="95">
        <f t="shared" si="24"/>
        <v>0</v>
      </c>
      <c r="AS31" s="95">
        <f t="shared" si="25"/>
        <v>0</v>
      </c>
      <c r="AT31" s="96">
        <f t="shared" si="26"/>
        <v>0</v>
      </c>
    </row>
    <row r="32" spans="2:46" s="82" customFormat="1" ht="15" customHeight="1" x14ac:dyDescent="0.15">
      <c r="B32" s="82">
        <f t="shared" si="0"/>
        <v>1</v>
      </c>
      <c r="C32" s="123" t="s">
        <v>326</v>
      </c>
      <c r="D32" s="81" t="s">
        <v>144</v>
      </c>
      <c r="E32" s="135">
        <f>⑧連関表!O1600</f>
        <v>0.17117289410564732</v>
      </c>
      <c r="F32" s="136">
        <f>⑧連関表!P1600</f>
        <v>3.4665944182809667E-2</v>
      </c>
      <c r="G32" s="137">
        <f>IF(ISNUMBER(③入力!Z43),③入力!Z43,1-⑧連関表!D485)</f>
        <v>0</v>
      </c>
      <c r="H32" s="137">
        <f>1-⑧連関表!D485</f>
        <v>0</v>
      </c>
      <c r="I32" s="137">
        <v>0</v>
      </c>
      <c r="J32" s="137">
        <v>0</v>
      </c>
      <c r="K32" s="136">
        <v>0</v>
      </c>
      <c r="L32" s="137">
        <f>IF(⑧連関表!DK30&gt;0,⑧連関表!DK30/⑧連関表!$DK$115,0)</f>
        <v>0</v>
      </c>
      <c r="M32" s="138">
        <f t="shared" si="1"/>
        <v>0</v>
      </c>
      <c r="N32" s="93">
        <f>③入力!K43</f>
        <v>0</v>
      </c>
      <c r="O32" s="94">
        <f t="shared" si="2"/>
        <v>0</v>
      </c>
      <c r="P32" s="94">
        <f t="shared" si="3"/>
        <v>0</v>
      </c>
      <c r="Q32" s="94">
        <f t="shared" si="4"/>
        <v>0</v>
      </c>
      <c r="R32" s="94">
        <f>③入力!P43</f>
        <v>0</v>
      </c>
      <c r="S32" s="94">
        <f t="shared" si="5"/>
        <v>0</v>
      </c>
      <c r="T32" s="94">
        <f t="shared" si="6"/>
        <v>0</v>
      </c>
      <c r="U32" s="94">
        <f t="shared" si="7"/>
        <v>0</v>
      </c>
      <c r="V32" s="95">
        <f t="shared" si="8"/>
        <v>0</v>
      </c>
      <c r="W32" s="96">
        <f>③入力!AD43</f>
        <v>0</v>
      </c>
      <c r="X32" s="93">
        <f t="shared" si="9"/>
        <v>0</v>
      </c>
      <c r="Y32" s="95">
        <f t="shared" si="10"/>
        <v>0</v>
      </c>
      <c r="Z32" s="95">
        <f t="shared" si="11"/>
        <v>0</v>
      </c>
      <c r="AA32" s="96">
        <f t="shared" si="12"/>
        <v>0</v>
      </c>
      <c r="AB32" s="95">
        <v>0</v>
      </c>
      <c r="AC32" s="95">
        <f t="shared" si="13"/>
        <v>0</v>
      </c>
      <c r="AD32" s="93">
        <v>0</v>
      </c>
      <c r="AE32" s="95">
        <f t="shared" si="14"/>
        <v>0</v>
      </c>
      <c r="AF32" s="95">
        <f t="shared" si="15"/>
        <v>0</v>
      </c>
      <c r="AG32" s="96">
        <f t="shared" si="16"/>
        <v>0</v>
      </c>
      <c r="AH32" s="93">
        <f t="shared" si="17"/>
        <v>0</v>
      </c>
      <c r="AI32" s="97"/>
      <c r="AJ32" s="95"/>
      <c r="AK32" s="95">
        <f t="shared" si="18"/>
        <v>0</v>
      </c>
      <c r="AL32" s="96">
        <f t="shared" si="19"/>
        <v>0</v>
      </c>
      <c r="AM32" s="95">
        <v>0</v>
      </c>
      <c r="AN32" s="95">
        <f t="shared" si="20"/>
        <v>0</v>
      </c>
      <c r="AO32" s="95">
        <f t="shared" si="21"/>
        <v>0</v>
      </c>
      <c r="AP32" s="95">
        <f t="shared" si="22"/>
        <v>0</v>
      </c>
      <c r="AQ32" s="93">
        <f t="shared" si="23"/>
        <v>0</v>
      </c>
      <c r="AR32" s="95">
        <f t="shared" si="24"/>
        <v>0</v>
      </c>
      <c r="AS32" s="95">
        <f t="shared" si="25"/>
        <v>0</v>
      </c>
      <c r="AT32" s="96">
        <f t="shared" si="26"/>
        <v>0</v>
      </c>
    </row>
    <row r="33" spans="2:46" s="82" customFormat="1" ht="15" customHeight="1" x14ac:dyDescent="0.15">
      <c r="B33" s="82">
        <f t="shared" si="0"/>
        <v>1</v>
      </c>
      <c r="C33" s="123" t="s">
        <v>327</v>
      </c>
      <c r="D33" s="81" t="s">
        <v>145</v>
      </c>
      <c r="E33" s="135">
        <f>⑧連関表!O1601</f>
        <v>0.24267267285750335</v>
      </c>
      <c r="F33" s="136">
        <f>⑧連関表!P1601</f>
        <v>2.7033870490543913E-2</v>
      </c>
      <c r="G33" s="137">
        <f>IF(ISNUMBER(③入力!Z44),③入力!Z44,1-⑧連関表!D486)</f>
        <v>8.176887291966306E-5</v>
      </c>
      <c r="H33" s="137">
        <f>1-⑧連関表!D486</f>
        <v>8.176887291966306E-5</v>
      </c>
      <c r="I33" s="137">
        <v>1</v>
      </c>
      <c r="J33" s="137">
        <v>0.10781879542751871</v>
      </c>
      <c r="K33" s="136">
        <v>0</v>
      </c>
      <c r="L33" s="137">
        <f>IF(⑧連関表!DK31&gt;0,⑧連関表!DK31/⑧連関表!$DK$115,0)</f>
        <v>2.0484507184139224E-3</v>
      </c>
      <c r="M33" s="138">
        <f t="shared" si="1"/>
        <v>2.0475141605451022E-3</v>
      </c>
      <c r="N33" s="93">
        <f>③入力!K44</f>
        <v>0</v>
      </c>
      <c r="O33" s="94">
        <f t="shared" si="2"/>
        <v>0</v>
      </c>
      <c r="P33" s="94">
        <f t="shared" si="3"/>
        <v>0</v>
      </c>
      <c r="Q33" s="94">
        <f t="shared" si="4"/>
        <v>0</v>
      </c>
      <c r="R33" s="94">
        <f>③入力!P44</f>
        <v>0</v>
      </c>
      <c r="S33" s="94">
        <f t="shared" si="5"/>
        <v>0</v>
      </c>
      <c r="T33" s="94">
        <f t="shared" si="6"/>
        <v>0</v>
      </c>
      <c r="U33" s="94">
        <f t="shared" si="7"/>
        <v>0</v>
      </c>
      <c r="V33" s="95">
        <f t="shared" si="8"/>
        <v>0</v>
      </c>
      <c r="W33" s="96">
        <f>③入力!AD44</f>
        <v>0</v>
      </c>
      <c r="X33" s="93">
        <f t="shared" si="9"/>
        <v>0</v>
      </c>
      <c r="Y33" s="95">
        <f t="shared" si="10"/>
        <v>0</v>
      </c>
      <c r="Z33" s="95">
        <f t="shared" si="11"/>
        <v>0</v>
      </c>
      <c r="AA33" s="96">
        <f t="shared" si="12"/>
        <v>0</v>
      </c>
      <c r="AB33" s="95">
        <v>0</v>
      </c>
      <c r="AC33" s="95">
        <f t="shared" si="13"/>
        <v>0</v>
      </c>
      <c r="AD33" s="93">
        <v>0</v>
      </c>
      <c r="AE33" s="95">
        <f t="shared" si="14"/>
        <v>0</v>
      </c>
      <c r="AF33" s="95">
        <f t="shared" si="15"/>
        <v>0</v>
      </c>
      <c r="AG33" s="96">
        <f t="shared" si="16"/>
        <v>0</v>
      </c>
      <c r="AH33" s="93">
        <f t="shared" si="17"/>
        <v>0</v>
      </c>
      <c r="AI33" s="97"/>
      <c r="AJ33" s="95"/>
      <c r="AK33" s="95">
        <f t="shared" si="18"/>
        <v>0</v>
      </c>
      <c r="AL33" s="96">
        <f t="shared" si="19"/>
        <v>0</v>
      </c>
      <c r="AM33" s="95">
        <v>0</v>
      </c>
      <c r="AN33" s="95">
        <f t="shared" si="20"/>
        <v>0</v>
      </c>
      <c r="AO33" s="95">
        <f t="shared" si="21"/>
        <v>0</v>
      </c>
      <c r="AP33" s="95">
        <f t="shared" si="22"/>
        <v>0</v>
      </c>
      <c r="AQ33" s="93">
        <f t="shared" si="23"/>
        <v>0</v>
      </c>
      <c r="AR33" s="95">
        <f t="shared" si="24"/>
        <v>0</v>
      </c>
      <c r="AS33" s="95">
        <f t="shared" si="25"/>
        <v>0</v>
      </c>
      <c r="AT33" s="96">
        <f t="shared" si="26"/>
        <v>0</v>
      </c>
    </row>
    <row r="34" spans="2:46" s="82" customFormat="1" ht="15" customHeight="1" x14ac:dyDescent="0.15">
      <c r="B34" s="82">
        <f t="shared" si="0"/>
        <v>1</v>
      </c>
      <c r="C34" s="123" t="s">
        <v>328</v>
      </c>
      <c r="D34" s="81" t="s">
        <v>689</v>
      </c>
      <c r="E34" s="135">
        <f>⑧連関表!O1602</f>
        <v>0.32165024028340139</v>
      </c>
      <c r="F34" s="136">
        <f>⑧連関表!P1602</f>
        <v>1.6986102087798941E-2</v>
      </c>
      <c r="G34" s="137">
        <f>IF(ISNUMBER(③入力!Z45),③入力!Z45,1-⑧連関表!D487)</f>
        <v>-4.1662880730708451E-5</v>
      </c>
      <c r="H34" s="137">
        <f>1-⑧連関表!D487</f>
        <v>-4.1662880730708451E-5</v>
      </c>
      <c r="I34" s="137">
        <v>1</v>
      </c>
      <c r="J34" s="137">
        <v>0.23127938360777162</v>
      </c>
      <c r="K34" s="136">
        <v>0</v>
      </c>
      <c r="L34" s="137">
        <f>IF(⑧連関表!DK32&gt;0,⑧連関表!DK32/⑧連関表!$DK$115,0)</f>
        <v>5.9862110480332084E-3</v>
      </c>
      <c r="M34" s="138">
        <f t="shared" si="1"/>
        <v>5.9834741342226598E-3</v>
      </c>
      <c r="N34" s="93">
        <f>③入力!K45</f>
        <v>0</v>
      </c>
      <c r="O34" s="94">
        <f t="shared" si="2"/>
        <v>0</v>
      </c>
      <c r="P34" s="94">
        <f t="shared" si="3"/>
        <v>0</v>
      </c>
      <c r="Q34" s="94">
        <f t="shared" si="4"/>
        <v>0</v>
      </c>
      <c r="R34" s="94">
        <f>③入力!P45</f>
        <v>0</v>
      </c>
      <c r="S34" s="94">
        <f t="shared" si="5"/>
        <v>0</v>
      </c>
      <c r="T34" s="94">
        <f t="shared" si="6"/>
        <v>0</v>
      </c>
      <c r="U34" s="94">
        <f t="shared" si="7"/>
        <v>0</v>
      </c>
      <c r="V34" s="95">
        <f t="shared" si="8"/>
        <v>0</v>
      </c>
      <c r="W34" s="96">
        <f>③入力!AD45</f>
        <v>0</v>
      </c>
      <c r="X34" s="93">
        <f t="shared" si="9"/>
        <v>0</v>
      </c>
      <c r="Y34" s="95">
        <f t="shared" si="10"/>
        <v>0</v>
      </c>
      <c r="Z34" s="95">
        <f t="shared" si="11"/>
        <v>0</v>
      </c>
      <c r="AA34" s="96">
        <f t="shared" si="12"/>
        <v>0</v>
      </c>
      <c r="AB34" s="95">
        <v>0</v>
      </c>
      <c r="AC34" s="95">
        <f t="shared" si="13"/>
        <v>0</v>
      </c>
      <c r="AD34" s="93">
        <v>0</v>
      </c>
      <c r="AE34" s="95">
        <f t="shared" si="14"/>
        <v>0</v>
      </c>
      <c r="AF34" s="95">
        <f t="shared" si="15"/>
        <v>0</v>
      </c>
      <c r="AG34" s="96">
        <f t="shared" si="16"/>
        <v>0</v>
      </c>
      <c r="AH34" s="93">
        <f t="shared" si="17"/>
        <v>0</v>
      </c>
      <c r="AI34" s="97"/>
      <c r="AJ34" s="95"/>
      <c r="AK34" s="95">
        <f t="shared" si="18"/>
        <v>0</v>
      </c>
      <c r="AL34" s="96">
        <f t="shared" si="19"/>
        <v>0</v>
      </c>
      <c r="AM34" s="95">
        <v>0</v>
      </c>
      <c r="AN34" s="95">
        <f t="shared" si="20"/>
        <v>0</v>
      </c>
      <c r="AO34" s="95">
        <f t="shared" si="21"/>
        <v>0</v>
      </c>
      <c r="AP34" s="95">
        <f t="shared" si="22"/>
        <v>0</v>
      </c>
      <c r="AQ34" s="93">
        <f t="shared" si="23"/>
        <v>0</v>
      </c>
      <c r="AR34" s="95">
        <f t="shared" si="24"/>
        <v>0</v>
      </c>
      <c r="AS34" s="95">
        <f t="shared" si="25"/>
        <v>0</v>
      </c>
      <c r="AT34" s="96">
        <f t="shared" si="26"/>
        <v>0</v>
      </c>
    </row>
    <row r="35" spans="2:46" s="82" customFormat="1" ht="15" customHeight="1" x14ac:dyDescent="0.15">
      <c r="B35" s="82">
        <f t="shared" si="0"/>
        <v>1</v>
      </c>
      <c r="C35" s="123" t="s">
        <v>329</v>
      </c>
      <c r="D35" s="81" t="s">
        <v>146</v>
      </c>
      <c r="E35" s="135">
        <f>⑧連関表!O1603</f>
        <v>0.2065839169718969</v>
      </c>
      <c r="F35" s="136">
        <f>⑧連関表!P1603</f>
        <v>1.9443302048920096E-2</v>
      </c>
      <c r="G35" s="137">
        <f>IF(ISNUMBER(③入力!Z46),③入力!Z46,1-⑧連関表!D488)</f>
        <v>-2.6198915098030184E-5</v>
      </c>
      <c r="H35" s="137">
        <f>1-⑧連関表!D488</f>
        <v>-2.6198915098030184E-5</v>
      </c>
      <c r="I35" s="137">
        <v>1</v>
      </c>
      <c r="J35" s="137">
        <v>0.26779327485809012</v>
      </c>
      <c r="K35" s="136">
        <v>0</v>
      </c>
      <c r="L35" s="137">
        <f>IF(⑧連関表!DK33&gt;0,⑧連関表!DK33/⑧連関表!$DK$115,0)</f>
        <v>1.9029308053847428E-2</v>
      </c>
      <c r="M35" s="138">
        <f t="shared" si="1"/>
        <v>1.9020607796606269E-2</v>
      </c>
      <c r="N35" s="93">
        <f>③入力!K46</f>
        <v>0</v>
      </c>
      <c r="O35" s="94">
        <f t="shared" si="2"/>
        <v>0</v>
      </c>
      <c r="P35" s="94">
        <f t="shared" si="3"/>
        <v>0</v>
      </c>
      <c r="Q35" s="94">
        <f t="shared" si="4"/>
        <v>0</v>
      </c>
      <c r="R35" s="94">
        <f>③入力!P46</f>
        <v>0</v>
      </c>
      <c r="S35" s="94">
        <f t="shared" si="5"/>
        <v>0</v>
      </c>
      <c r="T35" s="94">
        <f t="shared" si="6"/>
        <v>0</v>
      </c>
      <c r="U35" s="94">
        <f t="shared" si="7"/>
        <v>0</v>
      </c>
      <c r="V35" s="95">
        <f t="shared" si="8"/>
        <v>0</v>
      </c>
      <c r="W35" s="96">
        <f>③入力!AD46</f>
        <v>0</v>
      </c>
      <c r="X35" s="93">
        <f t="shared" si="9"/>
        <v>0</v>
      </c>
      <c r="Y35" s="95">
        <f t="shared" si="10"/>
        <v>0</v>
      </c>
      <c r="Z35" s="95">
        <f t="shared" si="11"/>
        <v>0</v>
      </c>
      <c r="AA35" s="96">
        <f t="shared" si="12"/>
        <v>0</v>
      </c>
      <c r="AB35" s="95">
        <v>0</v>
      </c>
      <c r="AC35" s="95">
        <f t="shared" si="13"/>
        <v>0</v>
      </c>
      <c r="AD35" s="93">
        <v>0</v>
      </c>
      <c r="AE35" s="95">
        <f t="shared" si="14"/>
        <v>0</v>
      </c>
      <c r="AF35" s="95">
        <f t="shared" si="15"/>
        <v>0</v>
      </c>
      <c r="AG35" s="96">
        <f t="shared" si="16"/>
        <v>0</v>
      </c>
      <c r="AH35" s="93">
        <f t="shared" si="17"/>
        <v>0</v>
      </c>
      <c r="AI35" s="97"/>
      <c r="AJ35" s="95"/>
      <c r="AK35" s="95">
        <f t="shared" si="18"/>
        <v>0</v>
      </c>
      <c r="AL35" s="96">
        <f t="shared" si="19"/>
        <v>0</v>
      </c>
      <c r="AM35" s="95">
        <v>0</v>
      </c>
      <c r="AN35" s="95">
        <f t="shared" si="20"/>
        <v>0</v>
      </c>
      <c r="AO35" s="95">
        <f t="shared" si="21"/>
        <v>0</v>
      </c>
      <c r="AP35" s="95">
        <f t="shared" si="22"/>
        <v>0</v>
      </c>
      <c r="AQ35" s="93">
        <f t="shared" si="23"/>
        <v>0</v>
      </c>
      <c r="AR35" s="95">
        <f t="shared" si="24"/>
        <v>0</v>
      </c>
      <c r="AS35" s="95">
        <f t="shared" si="25"/>
        <v>0</v>
      </c>
      <c r="AT35" s="96">
        <f t="shared" si="26"/>
        <v>0</v>
      </c>
    </row>
    <row r="36" spans="2:46" s="82" customFormat="1" ht="15" customHeight="1" x14ac:dyDescent="0.15">
      <c r="B36" s="82">
        <f t="shared" si="0"/>
        <v>1</v>
      </c>
      <c r="C36" s="123" t="s">
        <v>330</v>
      </c>
      <c r="D36" s="81" t="s">
        <v>147</v>
      </c>
      <c r="E36" s="135">
        <f>⑧連関表!O1604</f>
        <v>5.2012779552715653E-2</v>
      </c>
      <c r="F36" s="136">
        <f>⑧連関表!P1604</f>
        <v>4.6307119617785858E-2</v>
      </c>
      <c r="G36" s="137">
        <f>IF(ISNUMBER(③入力!Z47),③入力!Z47,1-⑧連関表!D489)</f>
        <v>0.42803992547348146</v>
      </c>
      <c r="H36" s="137">
        <f>1-⑧連関表!D489</f>
        <v>0.42803992547348146</v>
      </c>
      <c r="I36" s="137">
        <v>1</v>
      </c>
      <c r="J36" s="137">
        <v>0.15189229622445802</v>
      </c>
      <c r="K36" s="136">
        <v>0</v>
      </c>
      <c r="L36" s="137">
        <f>IF(⑧連関表!DK34&gt;0,⑧連関表!DK34/⑧連関表!$DK$115,0)</f>
        <v>5.4465586769846374E-7</v>
      </c>
      <c r="M36" s="138">
        <f t="shared" si="1"/>
        <v>5.4440684938715811E-7</v>
      </c>
      <c r="N36" s="93">
        <f>③入力!K47</f>
        <v>0</v>
      </c>
      <c r="O36" s="94">
        <f t="shared" si="2"/>
        <v>0</v>
      </c>
      <c r="P36" s="94">
        <f t="shared" si="3"/>
        <v>0</v>
      </c>
      <c r="Q36" s="94">
        <f t="shared" si="4"/>
        <v>0</v>
      </c>
      <c r="R36" s="94">
        <f>③入力!P47</f>
        <v>0</v>
      </c>
      <c r="S36" s="94">
        <f t="shared" si="5"/>
        <v>0</v>
      </c>
      <c r="T36" s="94">
        <f t="shared" si="6"/>
        <v>0</v>
      </c>
      <c r="U36" s="94">
        <f t="shared" si="7"/>
        <v>0</v>
      </c>
      <c r="V36" s="95">
        <f t="shared" si="8"/>
        <v>0</v>
      </c>
      <c r="W36" s="96">
        <f>③入力!AD47</f>
        <v>0</v>
      </c>
      <c r="X36" s="93">
        <f t="shared" si="9"/>
        <v>0</v>
      </c>
      <c r="Y36" s="95">
        <f t="shared" si="10"/>
        <v>0</v>
      </c>
      <c r="Z36" s="95">
        <f t="shared" si="11"/>
        <v>0</v>
      </c>
      <c r="AA36" s="96">
        <f t="shared" si="12"/>
        <v>0</v>
      </c>
      <c r="AB36" s="95">
        <v>0</v>
      </c>
      <c r="AC36" s="95">
        <f t="shared" si="13"/>
        <v>0</v>
      </c>
      <c r="AD36" s="93">
        <v>0</v>
      </c>
      <c r="AE36" s="95">
        <f t="shared" si="14"/>
        <v>0</v>
      </c>
      <c r="AF36" s="95">
        <f t="shared" si="15"/>
        <v>0</v>
      </c>
      <c r="AG36" s="96">
        <f t="shared" si="16"/>
        <v>0</v>
      </c>
      <c r="AH36" s="93">
        <f t="shared" si="17"/>
        <v>0</v>
      </c>
      <c r="AI36" s="97"/>
      <c r="AJ36" s="95"/>
      <c r="AK36" s="95">
        <f t="shared" si="18"/>
        <v>0</v>
      </c>
      <c r="AL36" s="96">
        <f t="shared" si="19"/>
        <v>0</v>
      </c>
      <c r="AM36" s="95">
        <v>0</v>
      </c>
      <c r="AN36" s="95">
        <f t="shared" si="20"/>
        <v>0</v>
      </c>
      <c r="AO36" s="95">
        <f t="shared" si="21"/>
        <v>0</v>
      </c>
      <c r="AP36" s="95">
        <f t="shared" si="22"/>
        <v>0</v>
      </c>
      <c r="AQ36" s="93">
        <f t="shared" si="23"/>
        <v>0</v>
      </c>
      <c r="AR36" s="95">
        <f t="shared" si="24"/>
        <v>0</v>
      </c>
      <c r="AS36" s="95">
        <f t="shared" si="25"/>
        <v>0</v>
      </c>
      <c r="AT36" s="96">
        <f t="shared" si="26"/>
        <v>0</v>
      </c>
    </row>
    <row r="37" spans="2:46" s="82" customFormat="1" ht="15" customHeight="1" x14ac:dyDescent="0.15">
      <c r="B37" s="82">
        <f t="shared" si="0"/>
        <v>1</v>
      </c>
      <c r="C37" s="123" t="s">
        <v>331</v>
      </c>
      <c r="D37" s="81" t="s">
        <v>148</v>
      </c>
      <c r="E37" s="135">
        <f>⑧連関表!O1605</f>
        <v>0.17252148642986123</v>
      </c>
      <c r="F37" s="136">
        <f>⑧連関表!P1605</f>
        <v>3.0991639895507905E-2</v>
      </c>
      <c r="G37" s="137">
        <f>IF(ISNUMBER(③入力!Z48),③入力!Z48,1-⑧連関表!D490)</f>
        <v>-2.544458867759225E-5</v>
      </c>
      <c r="H37" s="137">
        <f>1-⑧連関表!D490</f>
        <v>-2.544458867759225E-5</v>
      </c>
      <c r="I37" s="137">
        <v>1</v>
      </c>
      <c r="J37" s="137">
        <v>0.51332810951033458</v>
      </c>
      <c r="K37" s="136">
        <v>0</v>
      </c>
      <c r="L37" s="137">
        <f>IF(⑧連関表!DK35&gt;0,⑧連関表!DK35/⑧連関表!$DK$115,0)</f>
        <v>1.2223516917228793E-3</v>
      </c>
      <c r="M37" s="138">
        <f t="shared" si="1"/>
        <v>1.2217928288295434E-3</v>
      </c>
      <c r="N37" s="93">
        <f>③入力!K48</f>
        <v>0</v>
      </c>
      <c r="O37" s="94">
        <f t="shared" si="2"/>
        <v>0</v>
      </c>
      <c r="P37" s="94">
        <f t="shared" si="3"/>
        <v>0</v>
      </c>
      <c r="Q37" s="94">
        <f t="shared" si="4"/>
        <v>0</v>
      </c>
      <c r="R37" s="94">
        <f>③入力!P48</f>
        <v>0</v>
      </c>
      <c r="S37" s="94">
        <f t="shared" si="5"/>
        <v>0</v>
      </c>
      <c r="T37" s="94">
        <f t="shared" si="6"/>
        <v>0</v>
      </c>
      <c r="U37" s="94">
        <f t="shared" si="7"/>
        <v>0</v>
      </c>
      <c r="V37" s="95">
        <f t="shared" si="8"/>
        <v>0</v>
      </c>
      <c r="W37" s="96">
        <f>③入力!AD48</f>
        <v>0</v>
      </c>
      <c r="X37" s="93">
        <f t="shared" si="9"/>
        <v>0</v>
      </c>
      <c r="Y37" s="95">
        <f t="shared" si="10"/>
        <v>0</v>
      </c>
      <c r="Z37" s="95">
        <f t="shared" si="11"/>
        <v>0</v>
      </c>
      <c r="AA37" s="96">
        <f t="shared" si="12"/>
        <v>0</v>
      </c>
      <c r="AB37" s="95">
        <v>0</v>
      </c>
      <c r="AC37" s="95">
        <f t="shared" si="13"/>
        <v>0</v>
      </c>
      <c r="AD37" s="93">
        <v>0</v>
      </c>
      <c r="AE37" s="95">
        <f t="shared" si="14"/>
        <v>0</v>
      </c>
      <c r="AF37" s="95">
        <f t="shared" si="15"/>
        <v>0</v>
      </c>
      <c r="AG37" s="96">
        <f t="shared" si="16"/>
        <v>0</v>
      </c>
      <c r="AH37" s="93">
        <f t="shared" si="17"/>
        <v>0</v>
      </c>
      <c r="AI37" s="97"/>
      <c r="AJ37" s="95"/>
      <c r="AK37" s="95">
        <f t="shared" si="18"/>
        <v>0</v>
      </c>
      <c r="AL37" s="96">
        <f t="shared" si="19"/>
        <v>0</v>
      </c>
      <c r="AM37" s="95">
        <v>0</v>
      </c>
      <c r="AN37" s="95">
        <f t="shared" si="20"/>
        <v>0</v>
      </c>
      <c r="AO37" s="95">
        <f t="shared" si="21"/>
        <v>0</v>
      </c>
      <c r="AP37" s="95">
        <f t="shared" si="22"/>
        <v>0</v>
      </c>
      <c r="AQ37" s="93">
        <f t="shared" si="23"/>
        <v>0</v>
      </c>
      <c r="AR37" s="95">
        <f t="shared" si="24"/>
        <v>0</v>
      </c>
      <c r="AS37" s="95">
        <f t="shared" si="25"/>
        <v>0</v>
      </c>
      <c r="AT37" s="96">
        <f t="shared" si="26"/>
        <v>0</v>
      </c>
    </row>
    <row r="38" spans="2:46" s="82" customFormat="1" ht="15" customHeight="1" x14ac:dyDescent="0.15">
      <c r="B38" s="82">
        <f t="shared" si="0"/>
        <v>1</v>
      </c>
      <c r="C38" s="123" t="s">
        <v>332</v>
      </c>
      <c r="D38" s="81" t="s">
        <v>149</v>
      </c>
      <c r="E38" s="135">
        <f>⑧連関表!O1606</f>
        <v>0.20865009614368171</v>
      </c>
      <c r="F38" s="136">
        <f>⑧連関表!P1606</f>
        <v>2.8758235958243918E-2</v>
      </c>
      <c r="G38" s="137">
        <f>IF(ISNUMBER(③入力!Z49),③入力!Z49,1-⑧連関表!D491)</f>
        <v>-2.2509237043166763E-6</v>
      </c>
      <c r="H38" s="137">
        <f>1-⑧連関表!D491</f>
        <v>-2.2509237043166763E-6</v>
      </c>
      <c r="I38" s="137">
        <v>1</v>
      </c>
      <c r="J38" s="137">
        <v>0.34565032380503752</v>
      </c>
      <c r="K38" s="136">
        <v>0</v>
      </c>
      <c r="L38" s="137">
        <f>IF(⑧連関表!DK36&gt;0,⑧連関表!DK36/⑧連関表!$DK$115,0)</f>
        <v>1.6173795865651762E-3</v>
      </c>
      <c r="M38" s="138">
        <f t="shared" si="1"/>
        <v>1.6166401157226265E-3</v>
      </c>
      <c r="N38" s="93">
        <f>③入力!K49</f>
        <v>0</v>
      </c>
      <c r="O38" s="94">
        <f t="shared" si="2"/>
        <v>0</v>
      </c>
      <c r="P38" s="94">
        <f t="shared" si="3"/>
        <v>0</v>
      </c>
      <c r="Q38" s="94">
        <f t="shared" si="4"/>
        <v>0</v>
      </c>
      <c r="R38" s="94">
        <f>③入力!P49</f>
        <v>0</v>
      </c>
      <c r="S38" s="94">
        <f t="shared" si="5"/>
        <v>0</v>
      </c>
      <c r="T38" s="94">
        <f t="shared" si="6"/>
        <v>0</v>
      </c>
      <c r="U38" s="94">
        <f t="shared" si="7"/>
        <v>0</v>
      </c>
      <c r="V38" s="95">
        <f t="shared" si="8"/>
        <v>0</v>
      </c>
      <c r="W38" s="96">
        <f>③入力!AD49</f>
        <v>0</v>
      </c>
      <c r="X38" s="93">
        <f t="shared" si="9"/>
        <v>0</v>
      </c>
      <c r="Y38" s="95">
        <f t="shared" si="10"/>
        <v>0</v>
      </c>
      <c r="Z38" s="95">
        <f t="shared" si="11"/>
        <v>0</v>
      </c>
      <c r="AA38" s="96">
        <f t="shared" si="12"/>
        <v>0</v>
      </c>
      <c r="AB38" s="95">
        <v>0</v>
      </c>
      <c r="AC38" s="95">
        <f t="shared" si="13"/>
        <v>0</v>
      </c>
      <c r="AD38" s="93">
        <v>0</v>
      </c>
      <c r="AE38" s="95">
        <f t="shared" si="14"/>
        <v>0</v>
      </c>
      <c r="AF38" s="95">
        <f t="shared" si="15"/>
        <v>0</v>
      </c>
      <c r="AG38" s="96">
        <f t="shared" si="16"/>
        <v>0</v>
      </c>
      <c r="AH38" s="93">
        <f t="shared" si="17"/>
        <v>0</v>
      </c>
      <c r="AI38" s="97"/>
      <c r="AJ38" s="95"/>
      <c r="AK38" s="95">
        <f t="shared" si="18"/>
        <v>0</v>
      </c>
      <c r="AL38" s="96">
        <f t="shared" si="19"/>
        <v>0</v>
      </c>
      <c r="AM38" s="95">
        <v>0</v>
      </c>
      <c r="AN38" s="95">
        <f t="shared" si="20"/>
        <v>0</v>
      </c>
      <c r="AO38" s="95">
        <f t="shared" si="21"/>
        <v>0</v>
      </c>
      <c r="AP38" s="95">
        <f t="shared" si="22"/>
        <v>0</v>
      </c>
      <c r="AQ38" s="93">
        <f t="shared" si="23"/>
        <v>0</v>
      </c>
      <c r="AR38" s="95">
        <f t="shared" si="24"/>
        <v>0</v>
      </c>
      <c r="AS38" s="95">
        <f t="shared" si="25"/>
        <v>0</v>
      </c>
      <c r="AT38" s="96">
        <f t="shared" si="26"/>
        <v>0</v>
      </c>
    </row>
    <row r="39" spans="2:46" s="82" customFormat="1" ht="15" customHeight="1" x14ac:dyDescent="0.15">
      <c r="B39" s="82">
        <f t="shared" si="0"/>
        <v>1</v>
      </c>
      <c r="C39" s="123" t="s">
        <v>333</v>
      </c>
      <c r="D39" s="81" t="s">
        <v>350</v>
      </c>
      <c r="E39" s="135">
        <f>⑧連関表!O1607</f>
        <v>0.405784057769148</v>
      </c>
      <c r="F39" s="136">
        <f>⑧連関表!P1607</f>
        <v>1.7091534353111022E-2</v>
      </c>
      <c r="G39" s="137">
        <f>IF(ISNUMBER(③入力!Z50),③入力!Z50,1-⑧連関表!D492)</f>
        <v>9.6022567387764601E-3</v>
      </c>
      <c r="H39" s="137">
        <f>1-⑧連関表!D492</f>
        <v>9.6022567387764601E-3</v>
      </c>
      <c r="I39" s="137">
        <v>0.40346822347816058</v>
      </c>
      <c r="J39" s="137">
        <v>0.17262038323855328</v>
      </c>
      <c r="K39" s="136">
        <v>4.334019706250059E-6</v>
      </c>
      <c r="L39" s="137">
        <f>IF(⑧連関表!DK37&gt;0,⑧連関表!DK37/⑧連関表!$DK$115,0)</f>
        <v>3.3848076316045873E-3</v>
      </c>
      <c r="M39" s="138">
        <f t="shared" si="1"/>
        <v>3.3832600873100987E-3</v>
      </c>
      <c r="N39" s="93">
        <f>③入力!K50</f>
        <v>0</v>
      </c>
      <c r="O39" s="94">
        <f t="shared" si="2"/>
        <v>0</v>
      </c>
      <c r="P39" s="94">
        <f t="shared" si="3"/>
        <v>0</v>
      </c>
      <c r="Q39" s="94">
        <f t="shared" si="4"/>
        <v>0</v>
      </c>
      <c r="R39" s="94">
        <f>③入力!P50</f>
        <v>0</v>
      </c>
      <c r="S39" s="94">
        <f t="shared" si="5"/>
        <v>0</v>
      </c>
      <c r="T39" s="94">
        <f t="shared" si="6"/>
        <v>0</v>
      </c>
      <c r="U39" s="94">
        <f t="shared" si="7"/>
        <v>0</v>
      </c>
      <c r="V39" s="95">
        <f t="shared" si="8"/>
        <v>0</v>
      </c>
      <c r="W39" s="96">
        <f>③入力!AD50</f>
        <v>0</v>
      </c>
      <c r="X39" s="93">
        <f t="shared" si="9"/>
        <v>0</v>
      </c>
      <c r="Y39" s="95">
        <f t="shared" si="10"/>
        <v>0</v>
      </c>
      <c r="Z39" s="95">
        <f t="shared" si="11"/>
        <v>0</v>
      </c>
      <c r="AA39" s="96">
        <f t="shared" si="12"/>
        <v>0</v>
      </c>
      <c r="AB39" s="95">
        <v>0</v>
      </c>
      <c r="AC39" s="95">
        <f t="shared" si="13"/>
        <v>0</v>
      </c>
      <c r="AD39" s="93">
        <v>0</v>
      </c>
      <c r="AE39" s="95">
        <f t="shared" si="14"/>
        <v>0</v>
      </c>
      <c r="AF39" s="95">
        <f t="shared" si="15"/>
        <v>0</v>
      </c>
      <c r="AG39" s="96">
        <f t="shared" si="16"/>
        <v>0</v>
      </c>
      <c r="AH39" s="93">
        <f t="shared" si="17"/>
        <v>0</v>
      </c>
      <c r="AI39" s="97"/>
      <c r="AJ39" s="95"/>
      <c r="AK39" s="95">
        <f t="shared" si="18"/>
        <v>0</v>
      </c>
      <c r="AL39" s="96">
        <f t="shared" si="19"/>
        <v>0</v>
      </c>
      <c r="AM39" s="95">
        <v>0</v>
      </c>
      <c r="AN39" s="95">
        <f t="shared" si="20"/>
        <v>0</v>
      </c>
      <c r="AO39" s="95">
        <f t="shared" si="21"/>
        <v>0</v>
      </c>
      <c r="AP39" s="95">
        <f t="shared" si="22"/>
        <v>0</v>
      </c>
      <c r="AQ39" s="93">
        <f t="shared" si="23"/>
        <v>0</v>
      </c>
      <c r="AR39" s="95">
        <f t="shared" si="24"/>
        <v>0</v>
      </c>
      <c r="AS39" s="95">
        <f t="shared" si="25"/>
        <v>0</v>
      </c>
      <c r="AT39" s="96">
        <f t="shared" si="26"/>
        <v>0</v>
      </c>
    </row>
    <row r="40" spans="2:46" s="82" customFormat="1" ht="15" customHeight="1" x14ac:dyDescent="0.15">
      <c r="B40" s="82">
        <f t="shared" si="0"/>
        <v>1</v>
      </c>
      <c r="C40" s="123" t="s">
        <v>334</v>
      </c>
      <c r="D40" s="81" t="s">
        <v>151</v>
      </c>
      <c r="E40" s="135">
        <f>⑧連関表!O1608</f>
        <v>0.15224680107028374</v>
      </c>
      <c r="F40" s="136">
        <f>⑧連関表!P1608</f>
        <v>5.1466871539460092E-2</v>
      </c>
      <c r="G40" s="137">
        <f>IF(ISNUMBER(③入力!Z51),③入力!Z51,1-⑧連関表!D493)</f>
        <v>-1.2952288904077847E-5</v>
      </c>
      <c r="H40" s="137">
        <f>1-⑧連関表!D493</f>
        <v>-1.2952288904077847E-5</v>
      </c>
      <c r="I40" s="137">
        <v>1</v>
      </c>
      <c r="J40" s="137">
        <v>0.39958147695844332</v>
      </c>
      <c r="K40" s="136">
        <v>0</v>
      </c>
      <c r="L40" s="137">
        <f>IF(⑧連関表!DK38&gt;0,⑧連関表!DK38/⑧連関表!$DK$115,0)</f>
        <v>5.8752282433234815E-5</v>
      </c>
      <c r="M40" s="138">
        <f t="shared" si="1"/>
        <v>5.8725420711871751E-5</v>
      </c>
      <c r="N40" s="93">
        <f>③入力!K51</f>
        <v>0</v>
      </c>
      <c r="O40" s="94">
        <f t="shared" si="2"/>
        <v>0</v>
      </c>
      <c r="P40" s="94">
        <f t="shared" si="3"/>
        <v>0</v>
      </c>
      <c r="Q40" s="94">
        <f t="shared" si="4"/>
        <v>0</v>
      </c>
      <c r="R40" s="94">
        <f>③入力!P51</f>
        <v>0</v>
      </c>
      <c r="S40" s="94">
        <f t="shared" si="5"/>
        <v>0</v>
      </c>
      <c r="T40" s="94">
        <f t="shared" si="6"/>
        <v>0</v>
      </c>
      <c r="U40" s="94">
        <f t="shared" si="7"/>
        <v>0</v>
      </c>
      <c r="V40" s="95">
        <f t="shared" si="8"/>
        <v>0</v>
      </c>
      <c r="W40" s="96">
        <f>③入力!AD51</f>
        <v>0</v>
      </c>
      <c r="X40" s="93">
        <f t="shared" si="9"/>
        <v>0</v>
      </c>
      <c r="Y40" s="95">
        <f t="shared" si="10"/>
        <v>0</v>
      </c>
      <c r="Z40" s="95">
        <f t="shared" si="11"/>
        <v>0</v>
      </c>
      <c r="AA40" s="96">
        <f t="shared" si="12"/>
        <v>0</v>
      </c>
      <c r="AB40" s="95">
        <v>0</v>
      </c>
      <c r="AC40" s="95">
        <f t="shared" si="13"/>
        <v>0</v>
      </c>
      <c r="AD40" s="93">
        <v>0</v>
      </c>
      <c r="AE40" s="95">
        <f t="shared" si="14"/>
        <v>0</v>
      </c>
      <c r="AF40" s="95">
        <f t="shared" si="15"/>
        <v>0</v>
      </c>
      <c r="AG40" s="96">
        <f t="shared" si="16"/>
        <v>0</v>
      </c>
      <c r="AH40" s="93">
        <f t="shared" si="17"/>
        <v>0</v>
      </c>
      <c r="AI40" s="97"/>
      <c r="AJ40" s="95"/>
      <c r="AK40" s="95">
        <f t="shared" si="18"/>
        <v>0</v>
      </c>
      <c r="AL40" s="96">
        <f t="shared" si="19"/>
        <v>0</v>
      </c>
      <c r="AM40" s="95">
        <v>0</v>
      </c>
      <c r="AN40" s="95">
        <f t="shared" si="20"/>
        <v>0</v>
      </c>
      <c r="AO40" s="95">
        <f t="shared" si="21"/>
        <v>0</v>
      </c>
      <c r="AP40" s="95">
        <f t="shared" si="22"/>
        <v>0</v>
      </c>
      <c r="AQ40" s="93">
        <f t="shared" si="23"/>
        <v>0</v>
      </c>
      <c r="AR40" s="95">
        <f t="shared" si="24"/>
        <v>0</v>
      </c>
      <c r="AS40" s="95">
        <f t="shared" si="25"/>
        <v>0</v>
      </c>
      <c r="AT40" s="96">
        <f t="shared" si="26"/>
        <v>0</v>
      </c>
    </row>
    <row r="41" spans="2:46" s="82" customFormat="1" ht="15" customHeight="1" x14ac:dyDescent="0.15">
      <c r="B41" s="82">
        <f t="shared" si="0"/>
        <v>1</v>
      </c>
      <c r="C41" s="123" t="s">
        <v>335</v>
      </c>
      <c r="D41" s="81" t="s">
        <v>152</v>
      </c>
      <c r="E41" s="135">
        <f>⑧連関表!O1609</f>
        <v>0.20181090496584311</v>
      </c>
      <c r="F41" s="136">
        <f>⑧連関表!P1609</f>
        <v>5.9976294867434644E-2</v>
      </c>
      <c r="G41" s="137">
        <f>IF(ISNUMBER(③入力!Z52),③入力!Z52,1-⑧連関表!D494)</f>
        <v>0.68938941825657718</v>
      </c>
      <c r="H41" s="137">
        <f>1-⑧連関表!D494</f>
        <v>0.68938941825657718</v>
      </c>
      <c r="I41" s="137">
        <v>0.47938154187795595</v>
      </c>
      <c r="J41" s="137">
        <v>0.14347120046089126</v>
      </c>
      <c r="K41" s="136">
        <v>3.7825589176671099E-5</v>
      </c>
      <c r="L41" s="137">
        <f>IF(⑧連関表!DK39&gt;0,⑧連関表!DK39/⑧連関表!$DK$115,0)</f>
        <v>5.017606905532998E-6</v>
      </c>
      <c r="M41" s="138">
        <f t="shared" si="1"/>
        <v>5.0153128404682246E-6</v>
      </c>
      <c r="N41" s="93">
        <f>③入力!K52</f>
        <v>0</v>
      </c>
      <c r="O41" s="94">
        <f t="shared" si="2"/>
        <v>0</v>
      </c>
      <c r="P41" s="94">
        <f t="shared" si="3"/>
        <v>0</v>
      </c>
      <c r="Q41" s="94">
        <f t="shared" si="4"/>
        <v>0</v>
      </c>
      <c r="R41" s="94">
        <f>③入力!P52</f>
        <v>0</v>
      </c>
      <c r="S41" s="94">
        <f t="shared" si="5"/>
        <v>0</v>
      </c>
      <c r="T41" s="94">
        <f t="shared" si="6"/>
        <v>0</v>
      </c>
      <c r="U41" s="94">
        <f t="shared" si="7"/>
        <v>0</v>
      </c>
      <c r="V41" s="95">
        <f t="shared" si="8"/>
        <v>0</v>
      </c>
      <c r="W41" s="96">
        <f>③入力!AD52</f>
        <v>0</v>
      </c>
      <c r="X41" s="93">
        <f t="shared" si="9"/>
        <v>0</v>
      </c>
      <c r="Y41" s="95">
        <f t="shared" si="10"/>
        <v>0</v>
      </c>
      <c r="Z41" s="95">
        <f t="shared" si="11"/>
        <v>0</v>
      </c>
      <c r="AA41" s="96">
        <f t="shared" si="12"/>
        <v>0</v>
      </c>
      <c r="AB41" s="95">
        <v>0</v>
      </c>
      <c r="AC41" s="95">
        <f t="shared" si="13"/>
        <v>0</v>
      </c>
      <c r="AD41" s="93">
        <v>0</v>
      </c>
      <c r="AE41" s="95">
        <f t="shared" si="14"/>
        <v>0</v>
      </c>
      <c r="AF41" s="95">
        <f t="shared" si="15"/>
        <v>0</v>
      </c>
      <c r="AG41" s="96">
        <f t="shared" si="16"/>
        <v>0</v>
      </c>
      <c r="AH41" s="93">
        <f t="shared" si="17"/>
        <v>0</v>
      </c>
      <c r="AI41" s="97"/>
      <c r="AJ41" s="95"/>
      <c r="AK41" s="95">
        <f t="shared" si="18"/>
        <v>0</v>
      </c>
      <c r="AL41" s="96">
        <f t="shared" si="19"/>
        <v>0</v>
      </c>
      <c r="AM41" s="95">
        <v>0</v>
      </c>
      <c r="AN41" s="95">
        <f t="shared" si="20"/>
        <v>0</v>
      </c>
      <c r="AO41" s="95">
        <f t="shared" si="21"/>
        <v>0</v>
      </c>
      <c r="AP41" s="95">
        <f t="shared" si="22"/>
        <v>0</v>
      </c>
      <c r="AQ41" s="93">
        <f t="shared" si="23"/>
        <v>0</v>
      </c>
      <c r="AR41" s="95">
        <f t="shared" si="24"/>
        <v>0</v>
      </c>
      <c r="AS41" s="95">
        <f t="shared" si="25"/>
        <v>0</v>
      </c>
      <c r="AT41" s="96">
        <f t="shared" si="26"/>
        <v>0</v>
      </c>
    </row>
    <row r="42" spans="2:46" s="82" customFormat="1" ht="15" customHeight="1" x14ac:dyDescent="0.15">
      <c r="B42" s="82">
        <f t="shared" si="0"/>
        <v>1</v>
      </c>
      <c r="C42" s="123" t="s">
        <v>336</v>
      </c>
      <c r="D42" s="81" t="s">
        <v>153</v>
      </c>
      <c r="E42" s="135">
        <f>⑧連関表!O1610</f>
        <v>0.18243827307546082</v>
      </c>
      <c r="F42" s="136">
        <f>⑧連関表!P1610</f>
        <v>3.2556072735334354E-2</v>
      </c>
      <c r="G42" s="137">
        <f>IF(ISNUMBER(③入力!Z53),③入力!Z53,1-⑧連関表!D495)</f>
        <v>-4.5241733128031925E-5</v>
      </c>
      <c r="H42" s="137">
        <f>1-⑧連関表!D495</f>
        <v>-4.5241733128031925E-5</v>
      </c>
      <c r="I42" s="137">
        <v>1</v>
      </c>
      <c r="J42" s="137">
        <v>0.50766631407571838</v>
      </c>
      <c r="K42" s="136">
        <v>0</v>
      </c>
      <c r="L42" s="137">
        <f>IF(⑧連関表!DK40&gt;0,⑧連関表!DK40/⑧連関表!$DK$115,0)</f>
        <v>6.6577830211099272E-5</v>
      </c>
      <c r="M42" s="138">
        <f t="shared" si="1"/>
        <v>6.6547390625605374E-5</v>
      </c>
      <c r="N42" s="93">
        <f>③入力!K53</f>
        <v>0</v>
      </c>
      <c r="O42" s="94">
        <f t="shared" si="2"/>
        <v>0</v>
      </c>
      <c r="P42" s="94">
        <f t="shared" si="3"/>
        <v>0</v>
      </c>
      <c r="Q42" s="94">
        <f t="shared" si="4"/>
        <v>0</v>
      </c>
      <c r="R42" s="94">
        <f>③入力!P53</f>
        <v>0</v>
      </c>
      <c r="S42" s="94">
        <f t="shared" si="5"/>
        <v>0</v>
      </c>
      <c r="T42" s="94">
        <f t="shared" si="6"/>
        <v>0</v>
      </c>
      <c r="U42" s="94">
        <f t="shared" si="7"/>
        <v>0</v>
      </c>
      <c r="V42" s="95">
        <f t="shared" si="8"/>
        <v>0</v>
      </c>
      <c r="W42" s="96">
        <f>③入力!AD53</f>
        <v>0</v>
      </c>
      <c r="X42" s="93">
        <f t="shared" si="9"/>
        <v>0</v>
      </c>
      <c r="Y42" s="95">
        <f t="shared" si="10"/>
        <v>0</v>
      </c>
      <c r="Z42" s="95">
        <f t="shared" si="11"/>
        <v>0</v>
      </c>
      <c r="AA42" s="96">
        <f t="shared" si="12"/>
        <v>0</v>
      </c>
      <c r="AB42" s="95">
        <v>0</v>
      </c>
      <c r="AC42" s="95">
        <f t="shared" si="13"/>
        <v>0</v>
      </c>
      <c r="AD42" s="93">
        <v>0</v>
      </c>
      <c r="AE42" s="95">
        <f t="shared" si="14"/>
        <v>0</v>
      </c>
      <c r="AF42" s="95">
        <f t="shared" si="15"/>
        <v>0</v>
      </c>
      <c r="AG42" s="96">
        <f t="shared" si="16"/>
        <v>0</v>
      </c>
      <c r="AH42" s="93">
        <f t="shared" si="17"/>
        <v>0</v>
      </c>
      <c r="AI42" s="97"/>
      <c r="AJ42" s="95"/>
      <c r="AK42" s="95">
        <f t="shared" si="18"/>
        <v>0</v>
      </c>
      <c r="AL42" s="96">
        <f t="shared" si="19"/>
        <v>0</v>
      </c>
      <c r="AM42" s="95">
        <v>0</v>
      </c>
      <c r="AN42" s="95">
        <f t="shared" si="20"/>
        <v>0</v>
      </c>
      <c r="AO42" s="95">
        <f t="shared" si="21"/>
        <v>0</v>
      </c>
      <c r="AP42" s="95">
        <f t="shared" si="22"/>
        <v>0</v>
      </c>
      <c r="AQ42" s="93">
        <f t="shared" si="23"/>
        <v>0</v>
      </c>
      <c r="AR42" s="95">
        <f t="shared" si="24"/>
        <v>0</v>
      </c>
      <c r="AS42" s="95">
        <f t="shared" si="25"/>
        <v>0</v>
      </c>
      <c r="AT42" s="96">
        <f t="shared" si="26"/>
        <v>0</v>
      </c>
    </row>
    <row r="43" spans="2:46" s="82" customFormat="1" ht="15" customHeight="1" x14ac:dyDescent="0.15">
      <c r="B43" s="82">
        <f t="shared" si="0"/>
        <v>1</v>
      </c>
      <c r="C43" s="123" t="s">
        <v>337</v>
      </c>
      <c r="D43" s="81" t="s">
        <v>154</v>
      </c>
      <c r="E43" s="135">
        <f>⑧連関表!O1611</f>
        <v>0.14865258501176068</v>
      </c>
      <c r="F43" s="136">
        <f>⑧連関表!P1611</f>
        <v>5.085362244341636E-2</v>
      </c>
      <c r="G43" s="137">
        <f>IF(ISNUMBER(③入力!Z54),③入力!Z54,1-⑧連関表!D496)</f>
        <v>-2.9004136590904395E-5</v>
      </c>
      <c r="H43" s="137">
        <f>1-⑧連関表!D496</f>
        <v>-2.9004136590904395E-5</v>
      </c>
      <c r="I43" s="137">
        <v>0.50758368534325926</v>
      </c>
      <c r="J43" s="137">
        <v>0.19115366968027939</v>
      </c>
      <c r="K43" s="136">
        <v>0</v>
      </c>
      <c r="L43" s="137">
        <f>IF(⑧連関表!DK41&gt;0,⑧連関表!DK41/⑧連関表!$DK$115,0)</f>
        <v>2.8490581572659999E-4</v>
      </c>
      <c r="M43" s="138">
        <f t="shared" si="1"/>
        <v>2.8477555592528147E-4</v>
      </c>
      <c r="N43" s="93">
        <f>③入力!K54</f>
        <v>0</v>
      </c>
      <c r="O43" s="94">
        <f t="shared" si="2"/>
        <v>0</v>
      </c>
      <c r="P43" s="94">
        <f t="shared" si="3"/>
        <v>0</v>
      </c>
      <c r="Q43" s="94">
        <f t="shared" si="4"/>
        <v>0</v>
      </c>
      <c r="R43" s="94">
        <f>③入力!P54</f>
        <v>0</v>
      </c>
      <c r="S43" s="94">
        <f t="shared" si="5"/>
        <v>0</v>
      </c>
      <c r="T43" s="94">
        <f t="shared" si="6"/>
        <v>0</v>
      </c>
      <c r="U43" s="94">
        <f t="shared" si="7"/>
        <v>0</v>
      </c>
      <c r="V43" s="95">
        <f t="shared" si="8"/>
        <v>0</v>
      </c>
      <c r="W43" s="96">
        <f>③入力!AD54</f>
        <v>0</v>
      </c>
      <c r="X43" s="93">
        <f t="shared" si="9"/>
        <v>0</v>
      </c>
      <c r="Y43" s="95">
        <f t="shared" si="10"/>
        <v>0</v>
      </c>
      <c r="Z43" s="95">
        <f t="shared" si="11"/>
        <v>0</v>
      </c>
      <c r="AA43" s="96">
        <f t="shared" si="12"/>
        <v>0</v>
      </c>
      <c r="AB43" s="95">
        <v>0</v>
      </c>
      <c r="AC43" s="95">
        <f t="shared" si="13"/>
        <v>0</v>
      </c>
      <c r="AD43" s="93">
        <v>0</v>
      </c>
      <c r="AE43" s="95">
        <f t="shared" si="14"/>
        <v>0</v>
      </c>
      <c r="AF43" s="95">
        <f t="shared" si="15"/>
        <v>0</v>
      </c>
      <c r="AG43" s="96">
        <f t="shared" si="16"/>
        <v>0</v>
      </c>
      <c r="AH43" s="93">
        <f t="shared" si="17"/>
        <v>0</v>
      </c>
      <c r="AI43" s="97"/>
      <c r="AJ43" s="95"/>
      <c r="AK43" s="95">
        <f t="shared" si="18"/>
        <v>0</v>
      </c>
      <c r="AL43" s="96">
        <f t="shared" si="19"/>
        <v>0</v>
      </c>
      <c r="AM43" s="95">
        <v>0</v>
      </c>
      <c r="AN43" s="95">
        <f t="shared" si="20"/>
        <v>0</v>
      </c>
      <c r="AO43" s="95">
        <f t="shared" si="21"/>
        <v>0</v>
      </c>
      <c r="AP43" s="95">
        <f t="shared" si="22"/>
        <v>0</v>
      </c>
      <c r="AQ43" s="93">
        <f t="shared" si="23"/>
        <v>0</v>
      </c>
      <c r="AR43" s="95">
        <f t="shared" si="24"/>
        <v>0</v>
      </c>
      <c r="AS43" s="95">
        <f t="shared" si="25"/>
        <v>0</v>
      </c>
      <c r="AT43" s="96">
        <f t="shared" si="26"/>
        <v>0</v>
      </c>
    </row>
    <row r="44" spans="2:46" s="82" customFormat="1" ht="15" customHeight="1" x14ac:dyDescent="0.15">
      <c r="B44" s="82">
        <f t="shared" si="0"/>
        <v>1</v>
      </c>
      <c r="C44" s="123" t="s">
        <v>338</v>
      </c>
      <c r="D44" s="81" t="s">
        <v>155</v>
      </c>
      <c r="E44" s="135">
        <f>⑧連関表!O1612</f>
        <v>7.2131985849033077E-3</v>
      </c>
      <c r="F44" s="136">
        <f>⑧連関表!P1612</f>
        <v>1.085343782447154E-2</v>
      </c>
      <c r="G44" s="137">
        <f>IF(ISNUMBER(③入力!Z55),③入力!Z55,1-⑧連関表!D497)</f>
        <v>0.99644677390204228</v>
      </c>
      <c r="H44" s="137">
        <f>1-⑧連関表!D497</f>
        <v>0.99644677390204228</v>
      </c>
      <c r="I44" s="137">
        <v>1</v>
      </c>
      <c r="J44" s="137">
        <v>0</v>
      </c>
      <c r="K44" s="136">
        <v>0</v>
      </c>
      <c r="L44" s="137">
        <f>IF(⑧連関表!DK42&gt;0,⑧連関表!DK42/⑧連関表!$DK$115,0)</f>
        <v>0</v>
      </c>
      <c r="M44" s="138">
        <f t="shared" si="1"/>
        <v>0</v>
      </c>
      <c r="N44" s="93">
        <f>③入力!K55</f>
        <v>0</v>
      </c>
      <c r="O44" s="94">
        <f t="shared" si="2"/>
        <v>0</v>
      </c>
      <c r="P44" s="94">
        <f t="shared" si="3"/>
        <v>0</v>
      </c>
      <c r="Q44" s="94">
        <f t="shared" si="4"/>
        <v>0</v>
      </c>
      <c r="R44" s="94">
        <f>③入力!P55</f>
        <v>0</v>
      </c>
      <c r="S44" s="94">
        <f t="shared" si="5"/>
        <v>0</v>
      </c>
      <c r="T44" s="94">
        <f t="shared" si="6"/>
        <v>0</v>
      </c>
      <c r="U44" s="94">
        <f t="shared" si="7"/>
        <v>0</v>
      </c>
      <c r="V44" s="95">
        <f t="shared" si="8"/>
        <v>0</v>
      </c>
      <c r="W44" s="96">
        <f>③入力!AD55</f>
        <v>0</v>
      </c>
      <c r="X44" s="93">
        <f t="shared" si="9"/>
        <v>0</v>
      </c>
      <c r="Y44" s="95">
        <f t="shared" si="10"/>
        <v>0</v>
      </c>
      <c r="Z44" s="95">
        <f t="shared" si="11"/>
        <v>0</v>
      </c>
      <c r="AA44" s="96">
        <f t="shared" si="12"/>
        <v>0</v>
      </c>
      <c r="AB44" s="95">
        <v>0</v>
      </c>
      <c r="AC44" s="95">
        <f t="shared" si="13"/>
        <v>0</v>
      </c>
      <c r="AD44" s="93">
        <v>0</v>
      </c>
      <c r="AE44" s="95">
        <f t="shared" si="14"/>
        <v>0</v>
      </c>
      <c r="AF44" s="95">
        <f t="shared" si="15"/>
        <v>0</v>
      </c>
      <c r="AG44" s="96">
        <f t="shared" si="16"/>
        <v>0</v>
      </c>
      <c r="AH44" s="93">
        <f t="shared" si="17"/>
        <v>0</v>
      </c>
      <c r="AI44" s="97"/>
      <c r="AJ44" s="95"/>
      <c r="AK44" s="95">
        <f t="shared" si="18"/>
        <v>0</v>
      </c>
      <c r="AL44" s="96">
        <f t="shared" si="19"/>
        <v>0</v>
      </c>
      <c r="AM44" s="95">
        <v>0</v>
      </c>
      <c r="AN44" s="95">
        <f t="shared" si="20"/>
        <v>0</v>
      </c>
      <c r="AO44" s="95">
        <f t="shared" si="21"/>
        <v>0</v>
      </c>
      <c r="AP44" s="95">
        <f t="shared" si="22"/>
        <v>0</v>
      </c>
      <c r="AQ44" s="93">
        <f t="shared" si="23"/>
        <v>0</v>
      </c>
      <c r="AR44" s="95">
        <f t="shared" si="24"/>
        <v>0</v>
      </c>
      <c r="AS44" s="95">
        <f t="shared" si="25"/>
        <v>0</v>
      </c>
      <c r="AT44" s="96">
        <f t="shared" si="26"/>
        <v>0</v>
      </c>
    </row>
    <row r="45" spans="2:46" s="82" customFormat="1" ht="15" customHeight="1" x14ac:dyDescent="0.15">
      <c r="B45" s="82">
        <f t="shared" si="0"/>
        <v>1</v>
      </c>
      <c r="C45" s="123" t="s">
        <v>339</v>
      </c>
      <c r="D45" s="81" t="s">
        <v>156</v>
      </c>
      <c r="E45" s="135">
        <f>⑧連関表!O1613</f>
        <v>9.4703725171434869E-2</v>
      </c>
      <c r="F45" s="136">
        <f>⑧連関表!P1613</f>
        <v>3.5179719232317677E-2</v>
      </c>
      <c r="G45" s="137">
        <f>IF(ISNUMBER(③入力!Z56),③入力!Z56,1-⑧連関表!D498)</f>
        <v>0</v>
      </c>
      <c r="H45" s="137">
        <f>1-⑧連関表!D498</f>
        <v>0</v>
      </c>
      <c r="I45" s="137">
        <v>0</v>
      </c>
      <c r="J45" s="137">
        <v>0</v>
      </c>
      <c r="K45" s="136">
        <v>0</v>
      </c>
      <c r="L45" s="137">
        <f>IF(⑧連関表!DK43&gt;0,⑧連関表!DK43/⑧連関表!$DK$115,0)</f>
        <v>0</v>
      </c>
      <c r="M45" s="138">
        <f t="shared" si="1"/>
        <v>0</v>
      </c>
      <c r="N45" s="93">
        <f>③入力!K56</f>
        <v>0</v>
      </c>
      <c r="O45" s="94">
        <f t="shared" si="2"/>
        <v>0</v>
      </c>
      <c r="P45" s="94">
        <f t="shared" si="3"/>
        <v>0</v>
      </c>
      <c r="Q45" s="94">
        <f t="shared" si="4"/>
        <v>0</v>
      </c>
      <c r="R45" s="94">
        <f>③入力!P56</f>
        <v>0</v>
      </c>
      <c r="S45" s="94">
        <f t="shared" si="5"/>
        <v>0</v>
      </c>
      <c r="T45" s="94">
        <f t="shared" si="6"/>
        <v>0</v>
      </c>
      <c r="U45" s="94">
        <f t="shared" si="7"/>
        <v>0</v>
      </c>
      <c r="V45" s="95">
        <f t="shared" si="8"/>
        <v>0</v>
      </c>
      <c r="W45" s="96">
        <f>③入力!AD56</f>
        <v>0</v>
      </c>
      <c r="X45" s="93">
        <f t="shared" si="9"/>
        <v>0</v>
      </c>
      <c r="Y45" s="95">
        <f t="shared" si="10"/>
        <v>0</v>
      </c>
      <c r="Z45" s="95">
        <f t="shared" si="11"/>
        <v>0</v>
      </c>
      <c r="AA45" s="96">
        <f t="shared" si="12"/>
        <v>0</v>
      </c>
      <c r="AB45" s="95">
        <v>0</v>
      </c>
      <c r="AC45" s="95">
        <f t="shared" si="13"/>
        <v>0</v>
      </c>
      <c r="AD45" s="93">
        <v>0</v>
      </c>
      <c r="AE45" s="95">
        <f t="shared" si="14"/>
        <v>0</v>
      </c>
      <c r="AF45" s="95">
        <f t="shared" si="15"/>
        <v>0</v>
      </c>
      <c r="AG45" s="96">
        <f t="shared" si="16"/>
        <v>0</v>
      </c>
      <c r="AH45" s="93">
        <f t="shared" si="17"/>
        <v>0</v>
      </c>
      <c r="AI45" s="97"/>
      <c r="AJ45" s="95"/>
      <c r="AK45" s="95">
        <f t="shared" si="18"/>
        <v>0</v>
      </c>
      <c r="AL45" s="96">
        <f t="shared" si="19"/>
        <v>0</v>
      </c>
      <c r="AM45" s="95">
        <v>0</v>
      </c>
      <c r="AN45" s="95">
        <f t="shared" si="20"/>
        <v>0</v>
      </c>
      <c r="AO45" s="95">
        <f t="shared" si="21"/>
        <v>0</v>
      </c>
      <c r="AP45" s="95">
        <f t="shared" si="22"/>
        <v>0</v>
      </c>
      <c r="AQ45" s="93">
        <f t="shared" si="23"/>
        <v>0</v>
      </c>
      <c r="AR45" s="95">
        <f t="shared" si="24"/>
        <v>0</v>
      </c>
      <c r="AS45" s="95">
        <f t="shared" si="25"/>
        <v>0</v>
      </c>
      <c r="AT45" s="96">
        <f t="shared" si="26"/>
        <v>0</v>
      </c>
    </row>
    <row r="46" spans="2:46" s="82" customFormat="1" ht="15" customHeight="1" x14ac:dyDescent="0.15">
      <c r="B46" s="82">
        <f t="shared" si="0"/>
        <v>1</v>
      </c>
      <c r="C46" s="123" t="s">
        <v>707</v>
      </c>
      <c r="D46" s="81" t="s">
        <v>690</v>
      </c>
      <c r="E46" s="135">
        <f>⑧連関表!O1614</f>
        <v>3.1682631037197415E-2</v>
      </c>
      <c r="F46" s="136">
        <f>⑧連関表!P1614</f>
        <v>3.4878026762447847E-2</v>
      </c>
      <c r="G46" s="137">
        <f>IF(ISNUMBER(③入力!Z57),③入力!Z57,1-⑧連関表!D499)</f>
        <v>-2.2204460492503131E-16</v>
      </c>
      <c r="H46" s="137">
        <f>1-⑧連関表!D499</f>
        <v>0</v>
      </c>
      <c r="I46" s="137">
        <v>0</v>
      </c>
      <c r="J46" s="137">
        <v>0</v>
      </c>
      <c r="K46" s="136">
        <v>0</v>
      </c>
      <c r="L46" s="137">
        <f>IF(⑧連関表!DK44&gt;0,⑧連関表!DK44/⑧連関表!$DK$115,0)</f>
        <v>1.157040962468239E-7</v>
      </c>
      <c r="M46" s="138">
        <f t="shared" si="1"/>
        <v>1.1565119598380043E-7</v>
      </c>
      <c r="N46" s="93">
        <f>③入力!K57</f>
        <v>0</v>
      </c>
      <c r="O46" s="94">
        <f t="shared" si="2"/>
        <v>0</v>
      </c>
      <c r="P46" s="94">
        <f t="shared" si="3"/>
        <v>0</v>
      </c>
      <c r="Q46" s="94">
        <f t="shared" si="4"/>
        <v>0</v>
      </c>
      <c r="R46" s="94">
        <f>③入力!P57</f>
        <v>0</v>
      </c>
      <c r="S46" s="94">
        <f t="shared" si="5"/>
        <v>0</v>
      </c>
      <c r="T46" s="94">
        <f t="shared" si="6"/>
        <v>0</v>
      </c>
      <c r="U46" s="94">
        <f t="shared" si="7"/>
        <v>0</v>
      </c>
      <c r="V46" s="95">
        <f t="shared" si="8"/>
        <v>0</v>
      </c>
      <c r="W46" s="96">
        <f>③入力!AD57</f>
        <v>0</v>
      </c>
      <c r="X46" s="93">
        <f t="shared" si="9"/>
        <v>0</v>
      </c>
      <c r="Y46" s="95">
        <f t="shared" si="10"/>
        <v>0</v>
      </c>
      <c r="Z46" s="95">
        <f t="shared" si="11"/>
        <v>0</v>
      </c>
      <c r="AA46" s="96">
        <f t="shared" si="12"/>
        <v>0</v>
      </c>
      <c r="AB46" s="95">
        <v>0</v>
      </c>
      <c r="AC46" s="95">
        <f t="shared" si="13"/>
        <v>0</v>
      </c>
      <c r="AD46" s="93">
        <v>0</v>
      </c>
      <c r="AE46" s="95">
        <f t="shared" si="14"/>
        <v>0</v>
      </c>
      <c r="AF46" s="95">
        <f t="shared" si="15"/>
        <v>0</v>
      </c>
      <c r="AG46" s="96">
        <f t="shared" si="16"/>
        <v>0</v>
      </c>
      <c r="AH46" s="93">
        <f t="shared" si="17"/>
        <v>0</v>
      </c>
      <c r="AI46" s="97"/>
      <c r="AJ46" s="95"/>
      <c r="AK46" s="95">
        <f t="shared" si="18"/>
        <v>0</v>
      </c>
      <c r="AL46" s="96">
        <f t="shared" si="19"/>
        <v>0</v>
      </c>
      <c r="AM46" s="95">
        <v>0</v>
      </c>
      <c r="AN46" s="95">
        <f t="shared" si="20"/>
        <v>0</v>
      </c>
      <c r="AO46" s="95">
        <f t="shared" si="21"/>
        <v>0</v>
      </c>
      <c r="AP46" s="95">
        <f t="shared" si="22"/>
        <v>0</v>
      </c>
      <c r="AQ46" s="93">
        <f t="shared" si="23"/>
        <v>0</v>
      </c>
      <c r="AR46" s="95">
        <f t="shared" si="24"/>
        <v>0</v>
      </c>
      <c r="AS46" s="95">
        <f t="shared" si="25"/>
        <v>0</v>
      </c>
      <c r="AT46" s="96">
        <f t="shared" si="26"/>
        <v>0</v>
      </c>
    </row>
    <row r="47" spans="2:46" s="82" customFormat="1" ht="15" customHeight="1" x14ac:dyDescent="0.15">
      <c r="B47" s="82">
        <f t="shared" si="0"/>
        <v>1</v>
      </c>
      <c r="C47" s="123" t="s">
        <v>708</v>
      </c>
      <c r="D47" s="81" t="s">
        <v>157</v>
      </c>
      <c r="E47" s="135">
        <f>⑧連関表!O1615</f>
        <v>4.9466479192518828E-2</v>
      </c>
      <c r="F47" s="136">
        <f>⑧連関表!P1615</f>
        <v>3.0619520613672416E-2</v>
      </c>
      <c r="G47" s="137">
        <f>IF(ISNUMBER(③入力!Z58),③入力!Z58,1-⑧連関表!D500)</f>
        <v>3.6882547860606074E-5</v>
      </c>
      <c r="H47" s="137">
        <f>1-⑧連関表!D500</f>
        <v>3.6882547860606074E-5</v>
      </c>
      <c r="I47" s="137">
        <v>1</v>
      </c>
      <c r="J47" s="137">
        <v>0.22162027119081718</v>
      </c>
      <c r="K47" s="136">
        <v>0</v>
      </c>
      <c r="L47" s="137">
        <f>IF(⑧連関表!DK45&gt;0,⑧連関表!DK45/⑧連関表!$DK$115,0)</f>
        <v>0</v>
      </c>
      <c r="M47" s="138">
        <f t="shared" si="1"/>
        <v>0</v>
      </c>
      <c r="N47" s="93">
        <f>③入力!K58</f>
        <v>0</v>
      </c>
      <c r="O47" s="94">
        <f t="shared" si="2"/>
        <v>0</v>
      </c>
      <c r="P47" s="94">
        <f t="shared" si="3"/>
        <v>0</v>
      </c>
      <c r="Q47" s="94">
        <f t="shared" si="4"/>
        <v>0</v>
      </c>
      <c r="R47" s="94">
        <f>③入力!P58</f>
        <v>0</v>
      </c>
      <c r="S47" s="94">
        <f t="shared" si="5"/>
        <v>0</v>
      </c>
      <c r="T47" s="94">
        <f t="shared" si="6"/>
        <v>0</v>
      </c>
      <c r="U47" s="94">
        <f t="shared" si="7"/>
        <v>0</v>
      </c>
      <c r="V47" s="95">
        <f t="shared" si="8"/>
        <v>0</v>
      </c>
      <c r="W47" s="96">
        <f>③入力!AD58</f>
        <v>0</v>
      </c>
      <c r="X47" s="93">
        <f t="shared" si="9"/>
        <v>0</v>
      </c>
      <c r="Y47" s="95">
        <f t="shared" si="10"/>
        <v>0</v>
      </c>
      <c r="Z47" s="95">
        <f t="shared" si="11"/>
        <v>0</v>
      </c>
      <c r="AA47" s="96">
        <f t="shared" si="12"/>
        <v>0</v>
      </c>
      <c r="AB47" s="95">
        <v>0</v>
      </c>
      <c r="AC47" s="95">
        <f t="shared" si="13"/>
        <v>0</v>
      </c>
      <c r="AD47" s="93">
        <v>0</v>
      </c>
      <c r="AE47" s="95">
        <f t="shared" si="14"/>
        <v>0</v>
      </c>
      <c r="AF47" s="95">
        <f t="shared" si="15"/>
        <v>0</v>
      </c>
      <c r="AG47" s="96">
        <f t="shared" si="16"/>
        <v>0</v>
      </c>
      <c r="AH47" s="93">
        <f t="shared" si="17"/>
        <v>0</v>
      </c>
      <c r="AI47" s="97"/>
      <c r="AJ47" s="95"/>
      <c r="AK47" s="95">
        <f t="shared" si="18"/>
        <v>0</v>
      </c>
      <c r="AL47" s="96">
        <f t="shared" si="19"/>
        <v>0</v>
      </c>
      <c r="AM47" s="95">
        <v>0</v>
      </c>
      <c r="AN47" s="95">
        <f t="shared" si="20"/>
        <v>0</v>
      </c>
      <c r="AO47" s="95">
        <f t="shared" si="21"/>
        <v>0</v>
      </c>
      <c r="AP47" s="95">
        <f t="shared" si="22"/>
        <v>0</v>
      </c>
      <c r="AQ47" s="93">
        <f t="shared" si="23"/>
        <v>0</v>
      </c>
      <c r="AR47" s="95">
        <f t="shared" si="24"/>
        <v>0</v>
      </c>
      <c r="AS47" s="95">
        <f t="shared" si="25"/>
        <v>0</v>
      </c>
      <c r="AT47" s="96">
        <f t="shared" si="26"/>
        <v>0</v>
      </c>
    </row>
    <row r="48" spans="2:46" s="82" customFormat="1" ht="15" customHeight="1" x14ac:dyDescent="0.15">
      <c r="B48" s="82">
        <f t="shared" si="0"/>
        <v>1</v>
      </c>
      <c r="C48" s="123" t="s">
        <v>340</v>
      </c>
      <c r="D48" s="81" t="s">
        <v>158</v>
      </c>
      <c r="E48" s="135">
        <f>⑧連関表!O1616</f>
        <v>0.11233881709100449</v>
      </c>
      <c r="F48" s="136">
        <f>⑧連関表!P1616</f>
        <v>3.0672036893983422E-2</v>
      </c>
      <c r="G48" s="137">
        <f>IF(ISNUMBER(③入力!Z59),③入力!Z59,1-⑧連関表!D501)</f>
        <v>-2.2204460492503131E-16</v>
      </c>
      <c r="H48" s="137">
        <f>1-⑧連関表!D501</f>
        <v>0</v>
      </c>
      <c r="I48" s="137">
        <v>0</v>
      </c>
      <c r="J48" s="137">
        <v>0</v>
      </c>
      <c r="K48" s="136">
        <v>0</v>
      </c>
      <c r="L48" s="137">
        <f>IF(⑧連関表!DK46&gt;0,⑧連関表!DK46/⑧連関表!$DK$115,0)</f>
        <v>5.4757951266704203E-4</v>
      </c>
      <c r="M48" s="138">
        <f t="shared" si="1"/>
        <v>5.473291576564074E-4</v>
      </c>
      <c r="N48" s="93">
        <f>③入力!K59</f>
        <v>0</v>
      </c>
      <c r="O48" s="94">
        <f t="shared" si="2"/>
        <v>0</v>
      </c>
      <c r="P48" s="94">
        <f t="shared" si="3"/>
        <v>0</v>
      </c>
      <c r="Q48" s="94">
        <f t="shared" si="4"/>
        <v>0</v>
      </c>
      <c r="R48" s="94">
        <f>③入力!P59</f>
        <v>0</v>
      </c>
      <c r="S48" s="94">
        <f t="shared" si="5"/>
        <v>0</v>
      </c>
      <c r="T48" s="94">
        <f t="shared" si="6"/>
        <v>0</v>
      </c>
      <c r="U48" s="94">
        <f t="shared" si="7"/>
        <v>0</v>
      </c>
      <c r="V48" s="95">
        <f t="shared" si="8"/>
        <v>0</v>
      </c>
      <c r="W48" s="96">
        <f>③入力!AD59</f>
        <v>0</v>
      </c>
      <c r="X48" s="93">
        <f t="shared" si="9"/>
        <v>0</v>
      </c>
      <c r="Y48" s="95">
        <f t="shared" si="10"/>
        <v>0</v>
      </c>
      <c r="Z48" s="95">
        <f t="shared" si="11"/>
        <v>0</v>
      </c>
      <c r="AA48" s="96">
        <f t="shared" si="12"/>
        <v>0</v>
      </c>
      <c r="AB48" s="95">
        <v>0</v>
      </c>
      <c r="AC48" s="95">
        <f t="shared" si="13"/>
        <v>0</v>
      </c>
      <c r="AD48" s="93">
        <v>0</v>
      </c>
      <c r="AE48" s="95">
        <f t="shared" si="14"/>
        <v>0</v>
      </c>
      <c r="AF48" s="95">
        <f t="shared" si="15"/>
        <v>0</v>
      </c>
      <c r="AG48" s="96">
        <f t="shared" si="16"/>
        <v>0</v>
      </c>
      <c r="AH48" s="93">
        <f t="shared" si="17"/>
        <v>0</v>
      </c>
      <c r="AI48" s="97"/>
      <c r="AJ48" s="95"/>
      <c r="AK48" s="95">
        <f t="shared" si="18"/>
        <v>0</v>
      </c>
      <c r="AL48" s="96">
        <f t="shared" si="19"/>
        <v>0</v>
      </c>
      <c r="AM48" s="95">
        <v>0</v>
      </c>
      <c r="AN48" s="95">
        <f t="shared" si="20"/>
        <v>0</v>
      </c>
      <c r="AO48" s="95">
        <f t="shared" si="21"/>
        <v>0</v>
      </c>
      <c r="AP48" s="95">
        <f t="shared" si="22"/>
        <v>0</v>
      </c>
      <c r="AQ48" s="93">
        <f t="shared" si="23"/>
        <v>0</v>
      </c>
      <c r="AR48" s="95">
        <f t="shared" si="24"/>
        <v>0</v>
      </c>
      <c r="AS48" s="95">
        <f t="shared" si="25"/>
        <v>0</v>
      </c>
      <c r="AT48" s="96">
        <f t="shared" si="26"/>
        <v>0</v>
      </c>
    </row>
    <row r="49" spans="2:46" s="82" customFormat="1" ht="15" customHeight="1" x14ac:dyDescent="0.15">
      <c r="B49" s="82">
        <f t="shared" si="0"/>
        <v>1</v>
      </c>
      <c r="C49" s="123" t="s">
        <v>341</v>
      </c>
      <c r="D49" s="81" t="s">
        <v>159</v>
      </c>
      <c r="E49" s="135">
        <f>⑧連関表!O1617</f>
        <v>9.1681563479105013E-2</v>
      </c>
      <c r="F49" s="136">
        <f>⑧連関表!P1617</f>
        <v>2.8242716490371477E-2</v>
      </c>
      <c r="G49" s="137">
        <f>IF(ISNUMBER(③入力!Z60),③入力!Z60,1-⑧連関表!D502)</f>
        <v>-4.4447739523612029E-5</v>
      </c>
      <c r="H49" s="137">
        <f>1-⑧連関表!D502</f>
        <v>-4.4447739523612029E-5</v>
      </c>
      <c r="I49" s="137">
        <v>1</v>
      </c>
      <c r="J49" s="137">
        <v>1.4387453640336703</v>
      </c>
      <c r="K49" s="136">
        <v>0</v>
      </c>
      <c r="L49" s="137">
        <f>IF(⑧連関表!DK47&gt;0,⑧連関表!DK47/⑧連関表!$DK$115,0)</f>
        <v>2.5426680663021555E-5</v>
      </c>
      <c r="M49" s="138">
        <f t="shared" si="1"/>
        <v>2.5415055507659568E-5</v>
      </c>
      <c r="N49" s="93">
        <f>③入力!K60</f>
        <v>0</v>
      </c>
      <c r="O49" s="94">
        <f t="shared" si="2"/>
        <v>0</v>
      </c>
      <c r="P49" s="94">
        <f t="shared" si="3"/>
        <v>0</v>
      </c>
      <c r="Q49" s="94">
        <f t="shared" si="4"/>
        <v>0</v>
      </c>
      <c r="R49" s="94">
        <f>③入力!P60</f>
        <v>0</v>
      </c>
      <c r="S49" s="94">
        <f t="shared" si="5"/>
        <v>0</v>
      </c>
      <c r="T49" s="94">
        <f t="shared" si="6"/>
        <v>0</v>
      </c>
      <c r="U49" s="94">
        <f t="shared" si="7"/>
        <v>0</v>
      </c>
      <c r="V49" s="95">
        <f t="shared" si="8"/>
        <v>0</v>
      </c>
      <c r="W49" s="96">
        <f>③入力!AD60</f>
        <v>0</v>
      </c>
      <c r="X49" s="93">
        <f t="shared" si="9"/>
        <v>0</v>
      </c>
      <c r="Y49" s="95">
        <f t="shared" si="10"/>
        <v>0</v>
      </c>
      <c r="Z49" s="95">
        <f t="shared" si="11"/>
        <v>0</v>
      </c>
      <c r="AA49" s="96">
        <f t="shared" si="12"/>
        <v>0</v>
      </c>
      <c r="AB49" s="95">
        <v>0</v>
      </c>
      <c r="AC49" s="95">
        <f t="shared" si="13"/>
        <v>0</v>
      </c>
      <c r="AD49" s="93">
        <v>0</v>
      </c>
      <c r="AE49" s="95">
        <f t="shared" si="14"/>
        <v>0</v>
      </c>
      <c r="AF49" s="95">
        <f t="shared" si="15"/>
        <v>0</v>
      </c>
      <c r="AG49" s="96">
        <f t="shared" si="16"/>
        <v>0</v>
      </c>
      <c r="AH49" s="93">
        <f t="shared" si="17"/>
        <v>0</v>
      </c>
      <c r="AI49" s="97"/>
      <c r="AJ49" s="95"/>
      <c r="AK49" s="95">
        <f t="shared" si="18"/>
        <v>0</v>
      </c>
      <c r="AL49" s="96">
        <f t="shared" si="19"/>
        <v>0</v>
      </c>
      <c r="AM49" s="95">
        <v>0</v>
      </c>
      <c r="AN49" s="95">
        <f t="shared" si="20"/>
        <v>0</v>
      </c>
      <c r="AO49" s="95">
        <f t="shared" si="21"/>
        <v>0</v>
      </c>
      <c r="AP49" s="95">
        <f t="shared" si="22"/>
        <v>0</v>
      </c>
      <c r="AQ49" s="93">
        <f t="shared" si="23"/>
        <v>0</v>
      </c>
      <c r="AR49" s="95">
        <f t="shared" si="24"/>
        <v>0</v>
      </c>
      <c r="AS49" s="95">
        <f t="shared" si="25"/>
        <v>0</v>
      </c>
      <c r="AT49" s="96">
        <f t="shared" si="26"/>
        <v>0</v>
      </c>
    </row>
    <row r="50" spans="2:46" s="82" customFormat="1" ht="15" customHeight="1" x14ac:dyDescent="0.15">
      <c r="B50" s="82">
        <f t="shared" si="0"/>
        <v>1</v>
      </c>
      <c r="C50" s="123" t="s">
        <v>342</v>
      </c>
      <c r="D50" s="81" t="s">
        <v>352</v>
      </c>
      <c r="E50" s="135">
        <f>⑧連関表!O1618</f>
        <v>0.11117172827932106</v>
      </c>
      <c r="F50" s="136">
        <f>⑧連関表!P1618</f>
        <v>7.0392551837023559E-2</v>
      </c>
      <c r="G50" s="137">
        <f>IF(ISNUMBER(③入力!Z61),③入力!Z61,1-⑧連関表!D503)</f>
        <v>0.12872153456341462</v>
      </c>
      <c r="H50" s="137">
        <f>1-⑧連関表!D503</f>
        <v>0.12872153456341462</v>
      </c>
      <c r="I50" s="137">
        <v>0.39600406984574343</v>
      </c>
      <c r="J50" s="137">
        <v>0.18319894854318799</v>
      </c>
      <c r="K50" s="136">
        <v>1.1974153724278435E-4</v>
      </c>
      <c r="L50" s="137">
        <f>IF(⑧連関表!DK48&gt;0,⑧連関表!DK48/⑧連関表!$DK$115,0)</f>
        <v>9.814247207745842E-5</v>
      </c>
      <c r="M50" s="138">
        <f t="shared" si="1"/>
        <v>9.8097601042161658E-5</v>
      </c>
      <c r="N50" s="93">
        <f>③入力!K61</f>
        <v>0</v>
      </c>
      <c r="O50" s="94">
        <f t="shared" si="2"/>
        <v>0</v>
      </c>
      <c r="P50" s="94">
        <f t="shared" si="3"/>
        <v>0</v>
      </c>
      <c r="Q50" s="94">
        <f t="shared" si="4"/>
        <v>0</v>
      </c>
      <c r="R50" s="94">
        <f>③入力!P61</f>
        <v>0</v>
      </c>
      <c r="S50" s="94">
        <f t="shared" si="5"/>
        <v>0</v>
      </c>
      <c r="T50" s="94">
        <f t="shared" si="6"/>
        <v>0</v>
      </c>
      <c r="U50" s="94">
        <f t="shared" si="7"/>
        <v>0</v>
      </c>
      <c r="V50" s="95">
        <f t="shared" si="8"/>
        <v>0</v>
      </c>
      <c r="W50" s="96">
        <f>③入力!AD61</f>
        <v>0</v>
      </c>
      <c r="X50" s="93">
        <f t="shared" si="9"/>
        <v>0</v>
      </c>
      <c r="Y50" s="95">
        <f t="shared" si="10"/>
        <v>0</v>
      </c>
      <c r="Z50" s="95">
        <f t="shared" si="11"/>
        <v>0</v>
      </c>
      <c r="AA50" s="96">
        <f t="shared" si="12"/>
        <v>0</v>
      </c>
      <c r="AB50" s="95">
        <v>0</v>
      </c>
      <c r="AC50" s="95">
        <f t="shared" si="13"/>
        <v>0</v>
      </c>
      <c r="AD50" s="93">
        <v>0</v>
      </c>
      <c r="AE50" s="95">
        <f t="shared" si="14"/>
        <v>0</v>
      </c>
      <c r="AF50" s="95">
        <f t="shared" si="15"/>
        <v>0</v>
      </c>
      <c r="AG50" s="96">
        <f t="shared" si="16"/>
        <v>0</v>
      </c>
      <c r="AH50" s="93">
        <f t="shared" si="17"/>
        <v>0</v>
      </c>
      <c r="AI50" s="97"/>
      <c r="AJ50" s="95"/>
      <c r="AK50" s="95">
        <f t="shared" si="18"/>
        <v>0</v>
      </c>
      <c r="AL50" s="96">
        <f t="shared" si="19"/>
        <v>0</v>
      </c>
      <c r="AM50" s="95">
        <v>0</v>
      </c>
      <c r="AN50" s="95">
        <f t="shared" si="20"/>
        <v>0</v>
      </c>
      <c r="AO50" s="95">
        <f t="shared" si="21"/>
        <v>0</v>
      </c>
      <c r="AP50" s="95">
        <f t="shared" si="22"/>
        <v>0</v>
      </c>
      <c r="AQ50" s="93">
        <f t="shared" si="23"/>
        <v>0</v>
      </c>
      <c r="AR50" s="95">
        <f t="shared" si="24"/>
        <v>0</v>
      </c>
      <c r="AS50" s="95">
        <f t="shared" si="25"/>
        <v>0</v>
      </c>
      <c r="AT50" s="96">
        <f t="shared" si="26"/>
        <v>0</v>
      </c>
    </row>
    <row r="51" spans="2:46" s="82" customFormat="1" ht="15" customHeight="1" x14ac:dyDescent="0.15">
      <c r="B51" s="82">
        <f t="shared" si="0"/>
        <v>1</v>
      </c>
      <c r="C51" s="123" t="s">
        <v>343</v>
      </c>
      <c r="D51" s="81" t="s">
        <v>160</v>
      </c>
      <c r="E51" s="135">
        <f>⑧連関表!O1619</f>
        <v>0.1447972338964934</v>
      </c>
      <c r="F51" s="136">
        <f>⑧連関表!P1619</f>
        <v>2.9127702113567227E-2</v>
      </c>
      <c r="G51" s="137">
        <f>IF(ISNUMBER(③入力!Z62),③入力!Z62,1-⑧連関表!D504)</f>
        <v>0.39991698018458743</v>
      </c>
      <c r="H51" s="137">
        <f>1-⑧連関表!D504</f>
        <v>0.39991698018458743</v>
      </c>
      <c r="I51" s="137">
        <v>0.50505083384872484</v>
      </c>
      <c r="J51" s="137">
        <v>0.2836087613083691</v>
      </c>
      <c r="K51" s="136">
        <v>3.1169999464494463E-5</v>
      </c>
      <c r="L51" s="137">
        <f>IF(⑧連関表!DK49&gt;0,⑧連関表!DK49/⑧連関表!$DK$115,0)</f>
        <v>7.7672724220718492E-4</v>
      </c>
      <c r="M51" s="138">
        <f t="shared" si="1"/>
        <v>7.7637212016100777E-4</v>
      </c>
      <c r="N51" s="93">
        <f>③入力!K62</f>
        <v>0</v>
      </c>
      <c r="O51" s="94">
        <f t="shared" si="2"/>
        <v>0</v>
      </c>
      <c r="P51" s="94">
        <f t="shared" si="3"/>
        <v>0</v>
      </c>
      <c r="Q51" s="94">
        <f t="shared" si="4"/>
        <v>0</v>
      </c>
      <c r="R51" s="94">
        <f>③入力!P62</f>
        <v>0</v>
      </c>
      <c r="S51" s="94">
        <f t="shared" si="5"/>
        <v>0</v>
      </c>
      <c r="T51" s="94">
        <f t="shared" si="6"/>
        <v>0</v>
      </c>
      <c r="U51" s="94">
        <f t="shared" si="7"/>
        <v>0</v>
      </c>
      <c r="V51" s="95">
        <f t="shared" si="8"/>
        <v>0</v>
      </c>
      <c r="W51" s="96">
        <f>③入力!AD62</f>
        <v>0</v>
      </c>
      <c r="X51" s="93">
        <f t="shared" si="9"/>
        <v>0</v>
      </c>
      <c r="Y51" s="95">
        <f t="shared" si="10"/>
        <v>0</v>
      </c>
      <c r="Z51" s="95">
        <f t="shared" si="11"/>
        <v>0</v>
      </c>
      <c r="AA51" s="96">
        <f t="shared" si="12"/>
        <v>0</v>
      </c>
      <c r="AB51" s="95">
        <v>0</v>
      </c>
      <c r="AC51" s="95">
        <f t="shared" si="13"/>
        <v>0</v>
      </c>
      <c r="AD51" s="93">
        <v>0</v>
      </c>
      <c r="AE51" s="95">
        <f t="shared" si="14"/>
        <v>0</v>
      </c>
      <c r="AF51" s="95">
        <f t="shared" si="15"/>
        <v>0</v>
      </c>
      <c r="AG51" s="96">
        <f t="shared" si="16"/>
        <v>0</v>
      </c>
      <c r="AH51" s="93">
        <f t="shared" si="17"/>
        <v>0</v>
      </c>
      <c r="AI51" s="97"/>
      <c r="AJ51" s="95"/>
      <c r="AK51" s="95">
        <f t="shared" si="18"/>
        <v>0</v>
      </c>
      <c r="AL51" s="96">
        <f t="shared" si="19"/>
        <v>0</v>
      </c>
      <c r="AM51" s="95">
        <v>0</v>
      </c>
      <c r="AN51" s="95">
        <f t="shared" si="20"/>
        <v>0</v>
      </c>
      <c r="AO51" s="95">
        <f t="shared" si="21"/>
        <v>0</v>
      </c>
      <c r="AP51" s="95">
        <f t="shared" si="22"/>
        <v>0</v>
      </c>
      <c r="AQ51" s="93">
        <f t="shared" si="23"/>
        <v>0</v>
      </c>
      <c r="AR51" s="95">
        <f t="shared" si="24"/>
        <v>0</v>
      </c>
      <c r="AS51" s="95">
        <f t="shared" si="25"/>
        <v>0</v>
      </c>
      <c r="AT51" s="96">
        <f t="shared" si="26"/>
        <v>0</v>
      </c>
    </row>
    <row r="52" spans="2:46" s="82" customFormat="1" ht="15" customHeight="1" x14ac:dyDescent="0.15">
      <c r="B52" s="82">
        <f t="shared" si="0"/>
        <v>1</v>
      </c>
      <c r="C52" s="123" t="s">
        <v>344</v>
      </c>
      <c r="D52" s="81" t="s">
        <v>6</v>
      </c>
      <c r="E52" s="135">
        <f>⑧連関表!O1620</f>
        <v>0.1028494212078634</v>
      </c>
      <c r="F52" s="136">
        <f>⑧連関表!P1620</f>
        <v>1.3194883965273208E-2</v>
      </c>
      <c r="G52" s="137">
        <f>IF(ISNUMBER(③入力!Z63),③入力!Z63,1-⑧連関表!D505)</f>
        <v>0</v>
      </c>
      <c r="H52" s="137">
        <f>1-⑧連関表!D505</f>
        <v>0</v>
      </c>
      <c r="I52" s="137">
        <v>0</v>
      </c>
      <c r="J52" s="137">
        <v>0</v>
      </c>
      <c r="K52" s="136">
        <v>0</v>
      </c>
      <c r="L52" s="137">
        <f>IF(⑧連関表!DK50&gt;0,⑧連関表!DK50/⑧連関表!$DK$115,0)</f>
        <v>4.5008893440014496E-5</v>
      </c>
      <c r="M52" s="138">
        <f t="shared" si="1"/>
        <v>4.4988315237698369E-5</v>
      </c>
      <c r="N52" s="93">
        <f>③入力!K63</f>
        <v>0</v>
      </c>
      <c r="O52" s="94">
        <f t="shared" si="2"/>
        <v>0</v>
      </c>
      <c r="P52" s="94">
        <f t="shared" si="3"/>
        <v>0</v>
      </c>
      <c r="Q52" s="94">
        <f t="shared" si="4"/>
        <v>0</v>
      </c>
      <c r="R52" s="94">
        <f>③入力!P63</f>
        <v>0</v>
      </c>
      <c r="S52" s="94">
        <f t="shared" si="5"/>
        <v>0</v>
      </c>
      <c r="T52" s="94">
        <f t="shared" si="6"/>
        <v>0</v>
      </c>
      <c r="U52" s="94">
        <f t="shared" si="7"/>
        <v>0</v>
      </c>
      <c r="V52" s="95">
        <f t="shared" si="8"/>
        <v>0</v>
      </c>
      <c r="W52" s="96">
        <f>③入力!AD63</f>
        <v>0</v>
      </c>
      <c r="X52" s="93">
        <f t="shared" si="9"/>
        <v>0</v>
      </c>
      <c r="Y52" s="95">
        <f t="shared" si="10"/>
        <v>0</v>
      </c>
      <c r="Z52" s="95">
        <f t="shared" si="11"/>
        <v>0</v>
      </c>
      <c r="AA52" s="96">
        <f t="shared" si="12"/>
        <v>0</v>
      </c>
      <c r="AB52" s="95">
        <v>0</v>
      </c>
      <c r="AC52" s="95">
        <f t="shared" si="13"/>
        <v>0</v>
      </c>
      <c r="AD52" s="93">
        <v>0</v>
      </c>
      <c r="AE52" s="95">
        <f t="shared" si="14"/>
        <v>0</v>
      </c>
      <c r="AF52" s="95">
        <f t="shared" si="15"/>
        <v>0</v>
      </c>
      <c r="AG52" s="96">
        <f t="shared" si="16"/>
        <v>0</v>
      </c>
      <c r="AH52" s="93">
        <f t="shared" si="17"/>
        <v>0</v>
      </c>
      <c r="AI52" s="97"/>
      <c r="AJ52" s="95"/>
      <c r="AK52" s="95">
        <f t="shared" si="18"/>
        <v>0</v>
      </c>
      <c r="AL52" s="96">
        <f t="shared" si="19"/>
        <v>0</v>
      </c>
      <c r="AM52" s="95">
        <v>0</v>
      </c>
      <c r="AN52" s="95">
        <f t="shared" si="20"/>
        <v>0</v>
      </c>
      <c r="AO52" s="95">
        <f t="shared" si="21"/>
        <v>0</v>
      </c>
      <c r="AP52" s="95">
        <f t="shared" si="22"/>
        <v>0</v>
      </c>
      <c r="AQ52" s="93">
        <f t="shared" si="23"/>
        <v>0</v>
      </c>
      <c r="AR52" s="95">
        <f t="shared" si="24"/>
        <v>0</v>
      </c>
      <c r="AS52" s="95">
        <f t="shared" si="25"/>
        <v>0</v>
      </c>
      <c r="AT52" s="96">
        <f t="shared" si="26"/>
        <v>0</v>
      </c>
    </row>
    <row r="53" spans="2:46" s="82" customFormat="1" ht="15" customHeight="1" x14ac:dyDescent="0.15">
      <c r="B53" s="82">
        <f t="shared" si="0"/>
        <v>1</v>
      </c>
      <c r="C53" s="123" t="s">
        <v>709</v>
      </c>
      <c r="D53" s="81" t="s">
        <v>7</v>
      </c>
      <c r="E53" s="135">
        <f>⑧連関表!O1621</f>
        <v>0.12245219012281004</v>
      </c>
      <c r="F53" s="136">
        <f>⑧連関表!P1621</f>
        <v>1.1635144444581075E-2</v>
      </c>
      <c r="G53" s="137">
        <f>IF(ISNUMBER(③入力!Z64),③入力!Z64,1-⑧連関表!D506)</f>
        <v>0.1855328115275624</v>
      </c>
      <c r="H53" s="137">
        <f>1-⑧連関表!D506</f>
        <v>0.1855328115275624</v>
      </c>
      <c r="I53" s="137">
        <v>0.80717428774476641</v>
      </c>
      <c r="J53" s="137">
        <v>0.28754792091172243</v>
      </c>
      <c r="K53" s="136">
        <v>1.9243383629623256E-4</v>
      </c>
      <c r="L53" s="137">
        <f>IF(⑧連関表!DK51&gt;0,⑧連関表!DK51/⑧連関表!$DK$115,0)</f>
        <v>3.6968869776424226E-5</v>
      </c>
      <c r="M53" s="138">
        <f t="shared" si="1"/>
        <v>3.695196749726307E-5</v>
      </c>
      <c r="N53" s="93">
        <f>③入力!K64</f>
        <v>0</v>
      </c>
      <c r="O53" s="94">
        <f t="shared" si="2"/>
        <v>0</v>
      </c>
      <c r="P53" s="94">
        <f t="shared" si="3"/>
        <v>0</v>
      </c>
      <c r="Q53" s="94">
        <f t="shared" si="4"/>
        <v>0</v>
      </c>
      <c r="R53" s="94">
        <f>③入力!P64</f>
        <v>0</v>
      </c>
      <c r="S53" s="94">
        <f t="shared" si="5"/>
        <v>0</v>
      </c>
      <c r="T53" s="94">
        <f t="shared" si="6"/>
        <v>0</v>
      </c>
      <c r="U53" s="94">
        <f t="shared" si="7"/>
        <v>0</v>
      </c>
      <c r="V53" s="95">
        <f t="shared" si="8"/>
        <v>0</v>
      </c>
      <c r="W53" s="96">
        <f>③入力!AD64</f>
        <v>0</v>
      </c>
      <c r="X53" s="93">
        <f t="shared" si="9"/>
        <v>0</v>
      </c>
      <c r="Y53" s="95">
        <f t="shared" si="10"/>
        <v>0</v>
      </c>
      <c r="Z53" s="95">
        <f t="shared" si="11"/>
        <v>0</v>
      </c>
      <c r="AA53" s="96">
        <f t="shared" si="12"/>
        <v>0</v>
      </c>
      <c r="AB53" s="95">
        <v>0</v>
      </c>
      <c r="AC53" s="95">
        <f t="shared" si="13"/>
        <v>0</v>
      </c>
      <c r="AD53" s="93">
        <v>0</v>
      </c>
      <c r="AE53" s="95">
        <f t="shared" si="14"/>
        <v>0</v>
      </c>
      <c r="AF53" s="95">
        <f t="shared" si="15"/>
        <v>0</v>
      </c>
      <c r="AG53" s="96">
        <f t="shared" si="16"/>
        <v>0</v>
      </c>
      <c r="AH53" s="93">
        <f t="shared" si="17"/>
        <v>0</v>
      </c>
      <c r="AI53" s="97"/>
      <c r="AJ53" s="95"/>
      <c r="AK53" s="95">
        <f t="shared" si="18"/>
        <v>0</v>
      </c>
      <c r="AL53" s="96">
        <f t="shared" si="19"/>
        <v>0</v>
      </c>
      <c r="AM53" s="95">
        <v>0</v>
      </c>
      <c r="AN53" s="95">
        <f t="shared" si="20"/>
        <v>0</v>
      </c>
      <c r="AO53" s="95">
        <f t="shared" si="21"/>
        <v>0</v>
      </c>
      <c r="AP53" s="95">
        <f t="shared" si="22"/>
        <v>0</v>
      </c>
      <c r="AQ53" s="93">
        <f t="shared" si="23"/>
        <v>0</v>
      </c>
      <c r="AR53" s="95">
        <f t="shared" si="24"/>
        <v>0</v>
      </c>
      <c r="AS53" s="95">
        <f t="shared" si="25"/>
        <v>0</v>
      </c>
      <c r="AT53" s="96">
        <f t="shared" si="26"/>
        <v>0</v>
      </c>
    </row>
    <row r="54" spans="2:46" s="82" customFormat="1" ht="15" customHeight="1" x14ac:dyDescent="0.15">
      <c r="B54" s="82">
        <f t="shared" si="0"/>
        <v>1</v>
      </c>
      <c r="C54" s="123" t="s">
        <v>710</v>
      </c>
      <c r="D54" s="81" t="s">
        <v>8</v>
      </c>
      <c r="E54" s="135">
        <f>⑧連関表!O1622</f>
        <v>0.17571592604245978</v>
      </c>
      <c r="F54" s="136">
        <f>⑧連関表!P1622</f>
        <v>1.3860496878000344E-2</v>
      </c>
      <c r="G54" s="137">
        <f>IF(ISNUMBER(③入力!Z65),③入力!Z65,1-⑧連関表!D507)</f>
        <v>1.1102230246251565E-16</v>
      </c>
      <c r="H54" s="137">
        <f>1-⑧連関表!D507</f>
        <v>0</v>
      </c>
      <c r="I54" s="137">
        <v>0</v>
      </c>
      <c r="J54" s="137">
        <v>0</v>
      </c>
      <c r="K54" s="136">
        <v>0</v>
      </c>
      <c r="L54" s="137">
        <f>IF(⑧連関表!DK52&gt;0,⑧連関表!DK52/⑧連関表!$DK$115,0)</f>
        <v>3.3663119085118636E-4</v>
      </c>
      <c r="M54" s="138">
        <f t="shared" si="1"/>
        <v>3.3647728205179572E-4</v>
      </c>
      <c r="N54" s="93">
        <f>③入力!K65</f>
        <v>0</v>
      </c>
      <c r="O54" s="94">
        <f t="shared" si="2"/>
        <v>0</v>
      </c>
      <c r="P54" s="94">
        <f t="shared" si="3"/>
        <v>0</v>
      </c>
      <c r="Q54" s="94">
        <f t="shared" si="4"/>
        <v>0</v>
      </c>
      <c r="R54" s="94">
        <f>③入力!P65</f>
        <v>0</v>
      </c>
      <c r="S54" s="94">
        <f t="shared" si="5"/>
        <v>0</v>
      </c>
      <c r="T54" s="94">
        <f t="shared" si="6"/>
        <v>0</v>
      </c>
      <c r="U54" s="94">
        <f t="shared" si="7"/>
        <v>0</v>
      </c>
      <c r="V54" s="95">
        <f t="shared" si="8"/>
        <v>0</v>
      </c>
      <c r="W54" s="96">
        <f>③入力!AD65</f>
        <v>0</v>
      </c>
      <c r="X54" s="93">
        <f t="shared" si="9"/>
        <v>0</v>
      </c>
      <c r="Y54" s="95">
        <f t="shared" si="10"/>
        <v>0</v>
      </c>
      <c r="Z54" s="95">
        <f t="shared" si="11"/>
        <v>0</v>
      </c>
      <c r="AA54" s="96">
        <f t="shared" si="12"/>
        <v>0</v>
      </c>
      <c r="AB54" s="95">
        <v>0</v>
      </c>
      <c r="AC54" s="95">
        <f t="shared" si="13"/>
        <v>0</v>
      </c>
      <c r="AD54" s="93">
        <v>0</v>
      </c>
      <c r="AE54" s="95">
        <f t="shared" si="14"/>
        <v>0</v>
      </c>
      <c r="AF54" s="95">
        <f t="shared" si="15"/>
        <v>0</v>
      </c>
      <c r="AG54" s="96">
        <f t="shared" si="16"/>
        <v>0</v>
      </c>
      <c r="AH54" s="93">
        <f t="shared" si="17"/>
        <v>0</v>
      </c>
      <c r="AI54" s="97"/>
      <c r="AJ54" s="95"/>
      <c r="AK54" s="95">
        <f t="shared" si="18"/>
        <v>0</v>
      </c>
      <c r="AL54" s="96">
        <f t="shared" si="19"/>
        <v>0</v>
      </c>
      <c r="AM54" s="95">
        <v>0</v>
      </c>
      <c r="AN54" s="95">
        <f t="shared" si="20"/>
        <v>0</v>
      </c>
      <c r="AO54" s="95">
        <f t="shared" si="21"/>
        <v>0</v>
      </c>
      <c r="AP54" s="95">
        <f t="shared" si="22"/>
        <v>0</v>
      </c>
      <c r="AQ54" s="93">
        <f t="shared" si="23"/>
        <v>0</v>
      </c>
      <c r="AR54" s="95">
        <f t="shared" si="24"/>
        <v>0</v>
      </c>
      <c r="AS54" s="95">
        <f t="shared" si="25"/>
        <v>0</v>
      </c>
      <c r="AT54" s="96">
        <f t="shared" si="26"/>
        <v>0</v>
      </c>
    </row>
    <row r="55" spans="2:46" s="82" customFormat="1" ht="15" customHeight="1" x14ac:dyDescent="0.15">
      <c r="B55" s="82">
        <f t="shared" si="0"/>
        <v>1</v>
      </c>
      <c r="C55" s="123" t="s">
        <v>711</v>
      </c>
      <c r="D55" s="81" t="s">
        <v>353</v>
      </c>
      <c r="E55" s="135">
        <f>⑧連関表!O1623</f>
        <v>6.2268141446607271E-2</v>
      </c>
      <c r="F55" s="136">
        <f>⑧連関表!P1623</f>
        <v>9.0162601266944552E-3</v>
      </c>
      <c r="G55" s="137">
        <f>IF(ISNUMBER(③入力!Z66),③入力!Z66,1-⑧連関表!D508)</f>
        <v>0.46333954698427093</v>
      </c>
      <c r="H55" s="137">
        <f>1-⑧連関表!D508</f>
        <v>0.46333954698427093</v>
      </c>
      <c r="I55" s="137">
        <v>1</v>
      </c>
      <c r="J55" s="137">
        <v>0.25144615635843554</v>
      </c>
      <c r="K55" s="136">
        <v>0</v>
      </c>
      <c r="L55" s="137">
        <f>IF(⑧連関表!DK53&gt;0,⑧連関表!DK53/⑧連関表!$DK$115,0)</f>
        <v>5.9658160845313607E-6</v>
      </c>
      <c r="M55" s="138">
        <f t="shared" si="1"/>
        <v>5.9630884953598577E-6</v>
      </c>
      <c r="N55" s="93">
        <f>③入力!K66</f>
        <v>0</v>
      </c>
      <c r="O55" s="94">
        <f t="shared" si="2"/>
        <v>0</v>
      </c>
      <c r="P55" s="94">
        <f t="shared" si="3"/>
        <v>0</v>
      </c>
      <c r="Q55" s="94">
        <f t="shared" si="4"/>
        <v>0</v>
      </c>
      <c r="R55" s="94">
        <f>③入力!P66</f>
        <v>0</v>
      </c>
      <c r="S55" s="94">
        <f t="shared" si="5"/>
        <v>0</v>
      </c>
      <c r="T55" s="94">
        <f t="shared" si="6"/>
        <v>0</v>
      </c>
      <c r="U55" s="94">
        <f t="shared" si="7"/>
        <v>0</v>
      </c>
      <c r="V55" s="95">
        <f t="shared" si="8"/>
        <v>0</v>
      </c>
      <c r="W55" s="96">
        <f>③入力!AD66</f>
        <v>0</v>
      </c>
      <c r="X55" s="93">
        <f t="shared" si="9"/>
        <v>0</v>
      </c>
      <c r="Y55" s="95">
        <f t="shared" si="10"/>
        <v>0</v>
      </c>
      <c r="Z55" s="95">
        <f t="shared" si="11"/>
        <v>0</v>
      </c>
      <c r="AA55" s="96">
        <f t="shared" si="12"/>
        <v>0</v>
      </c>
      <c r="AB55" s="95">
        <v>0</v>
      </c>
      <c r="AC55" s="95">
        <f t="shared" si="13"/>
        <v>0</v>
      </c>
      <c r="AD55" s="93">
        <v>0</v>
      </c>
      <c r="AE55" s="95">
        <f t="shared" si="14"/>
        <v>0</v>
      </c>
      <c r="AF55" s="95">
        <f t="shared" si="15"/>
        <v>0</v>
      </c>
      <c r="AG55" s="96">
        <f t="shared" si="16"/>
        <v>0</v>
      </c>
      <c r="AH55" s="93">
        <f t="shared" si="17"/>
        <v>0</v>
      </c>
      <c r="AI55" s="97"/>
      <c r="AJ55" s="95"/>
      <c r="AK55" s="95">
        <f t="shared" si="18"/>
        <v>0</v>
      </c>
      <c r="AL55" s="96">
        <f t="shared" si="19"/>
        <v>0</v>
      </c>
      <c r="AM55" s="95">
        <v>0</v>
      </c>
      <c r="AN55" s="95">
        <f t="shared" si="20"/>
        <v>0</v>
      </c>
      <c r="AO55" s="95">
        <f t="shared" si="21"/>
        <v>0</v>
      </c>
      <c r="AP55" s="95">
        <f t="shared" si="22"/>
        <v>0</v>
      </c>
      <c r="AQ55" s="93">
        <f t="shared" si="23"/>
        <v>0</v>
      </c>
      <c r="AR55" s="95">
        <f t="shared" si="24"/>
        <v>0</v>
      </c>
      <c r="AS55" s="95">
        <f t="shared" si="25"/>
        <v>0</v>
      </c>
      <c r="AT55" s="96">
        <f t="shared" si="26"/>
        <v>0</v>
      </c>
    </row>
    <row r="56" spans="2:46" s="82" customFormat="1" ht="15" customHeight="1" x14ac:dyDescent="0.15">
      <c r="B56" s="82">
        <f t="shared" si="0"/>
        <v>1</v>
      </c>
      <c r="C56" s="123" t="s">
        <v>712</v>
      </c>
      <c r="D56" s="81" t="s">
        <v>212</v>
      </c>
      <c r="E56" s="135">
        <f>⑧連関表!O1624</f>
        <v>5.4900438004842109E-2</v>
      </c>
      <c r="F56" s="136">
        <f>⑧連関表!P1624</f>
        <v>1.0111848745243858E-2</v>
      </c>
      <c r="G56" s="137">
        <f>IF(ISNUMBER(③入力!Z67),③入力!Z67,1-⑧連関表!D509)</f>
        <v>0.7568824917550101</v>
      </c>
      <c r="H56" s="137">
        <f>1-⑧連関表!D509</f>
        <v>0.7568824917550101</v>
      </c>
      <c r="I56" s="137">
        <v>0.36040954129445746</v>
      </c>
      <c r="J56" s="137">
        <v>0.28429516467692179</v>
      </c>
      <c r="K56" s="136">
        <v>2.5949562105927383E-4</v>
      </c>
      <c r="L56" s="137">
        <f>IF(⑧連関表!DK54&gt;0,⑧連関表!DK54/⑧連関表!$DK$115,0)</f>
        <v>4.8686590469986717E-4</v>
      </c>
      <c r="M56" s="138">
        <f t="shared" si="1"/>
        <v>4.8664330813456635E-4</v>
      </c>
      <c r="N56" s="93">
        <f>③入力!K67</f>
        <v>0</v>
      </c>
      <c r="O56" s="94">
        <f t="shared" si="2"/>
        <v>0</v>
      </c>
      <c r="P56" s="94">
        <f t="shared" si="3"/>
        <v>0</v>
      </c>
      <c r="Q56" s="94">
        <f t="shared" si="4"/>
        <v>0</v>
      </c>
      <c r="R56" s="94">
        <f>③入力!P67</f>
        <v>0</v>
      </c>
      <c r="S56" s="94">
        <f t="shared" si="5"/>
        <v>0</v>
      </c>
      <c r="T56" s="94">
        <f t="shared" si="6"/>
        <v>0</v>
      </c>
      <c r="U56" s="94">
        <f t="shared" si="7"/>
        <v>0</v>
      </c>
      <c r="V56" s="95">
        <f t="shared" si="8"/>
        <v>0</v>
      </c>
      <c r="W56" s="96">
        <f>③入力!AD67</f>
        <v>0</v>
      </c>
      <c r="X56" s="93">
        <f t="shared" si="9"/>
        <v>0</v>
      </c>
      <c r="Y56" s="95">
        <f t="shared" si="10"/>
        <v>0</v>
      </c>
      <c r="Z56" s="95">
        <f t="shared" si="11"/>
        <v>0</v>
      </c>
      <c r="AA56" s="96">
        <f t="shared" si="12"/>
        <v>0</v>
      </c>
      <c r="AB56" s="95">
        <v>0</v>
      </c>
      <c r="AC56" s="95">
        <f t="shared" si="13"/>
        <v>0</v>
      </c>
      <c r="AD56" s="93">
        <v>0</v>
      </c>
      <c r="AE56" s="95">
        <f t="shared" si="14"/>
        <v>0</v>
      </c>
      <c r="AF56" s="95">
        <f t="shared" si="15"/>
        <v>0</v>
      </c>
      <c r="AG56" s="96">
        <f t="shared" si="16"/>
        <v>0</v>
      </c>
      <c r="AH56" s="93">
        <f t="shared" si="17"/>
        <v>0</v>
      </c>
      <c r="AI56" s="97"/>
      <c r="AJ56" s="95"/>
      <c r="AK56" s="95">
        <f t="shared" si="18"/>
        <v>0</v>
      </c>
      <c r="AL56" s="96">
        <f t="shared" si="19"/>
        <v>0</v>
      </c>
      <c r="AM56" s="95">
        <v>0</v>
      </c>
      <c r="AN56" s="95">
        <f t="shared" si="20"/>
        <v>0</v>
      </c>
      <c r="AO56" s="95">
        <f t="shared" si="21"/>
        <v>0</v>
      </c>
      <c r="AP56" s="95">
        <f t="shared" si="22"/>
        <v>0</v>
      </c>
      <c r="AQ56" s="93">
        <f t="shared" si="23"/>
        <v>0</v>
      </c>
      <c r="AR56" s="95">
        <f t="shared" si="24"/>
        <v>0</v>
      </c>
      <c r="AS56" s="95">
        <f t="shared" si="25"/>
        <v>0</v>
      </c>
      <c r="AT56" s="96">
        <f t="shared" si="26"/>
        <v>0</v>
      </c>
    </row>
    <row r="57" spans="2:46" s="82" customFormat="1" ht="15" customHeight="1" x14ac:dyDescent="0.15">
      <c r="B57" s="82">
        <f t="shared" si="0"/>
        <v>1</v>
      </c>
      <c r="C57" s="123" t="s">
        <v>713</v>
      </c>
      <c r="D57" s="81" t="s">
        <v>255</v>
      </c>
      <c r="E57" s="135">
        <f>⑧連関表!O1625</f>
        <v>9.1615320457115915E-2</v>
      </c>
      <c r="F57" s="136">
        <f>⑧連関表!P1625</f>
        <v>1.0247344657503869E-2</v>
      </c>
      <c r="G57" s="137">
        <f>IF(ISNUMBER(③入力!Z68),③入力!Z68,1-⑧連関表!D510)</f>
        <v>-2.2204460492503131E-16</v>
      </c>
      <c r="H57" s="137">
        <f>1-⑧連関表!D510</f>
        <v>0</v>
      </c>
      <c r="I57" s="137">
        <v>0</v>
      </c>
      <c r="J57" s="137">
        <v>0</v>
      </c>
      <c r="K57" s="136">
        <v>0</v>
      </c>
      <c r="L57" s="137">
        <f>IF(⑧連関表!DK55&gt;0,⑧連関表!DK55/⑧連関表!$DK$115,0)</f>
        <v>2.7650456951862943E-5</v>
      </c>
      <c r="M57" s="138">
        <f t="shared" si="1"/>
        <v>2.7637815079250652E-5</v>
      </c>
      <c r="N57" s="93">
        <f>③入力!K68</f>
        <v>0</v>
      </c>
      <c r="O57" s="94">
        <f t="shared" si="2"/>
        <v>0</v>
      </c>
      <c r="P57" s="94">
        <f t="shared" si="3"/>
        <v>0</v>
      </c>
      <c r="Q57" s="94">
        <f t="shared" si="4"/>
        <v>0</v>
      </c>
      <c r="R57" s="94">
        <f>③入力!P68</f>
        <v>0</v>
      </c>
      <c r="S57" s="94">
        <f t="shared" si="5"/>
        <v>0</v>
      </c>
      <c r="T57" s="94">
        <f t="shared" si="6"/>
        <v>0</v>
      </c>
      <c r="U57" s="94">
        <f t="shared" si="7"/>
        <v>0</v>
      </c>
      <c r="V57" s="95">
        <f t="shared" si="8"/>
        <v>0</v>
      </c>
      <c r="W57" s="96">
        <f>③入力!AD68</f>
        <v>0</v>
      </c>
      <c r="X57" s="93">
        <f t="shared" si="9"/>
        <v>0</v>
      </c>
      <c r="Y57" s="95">
        <f t="shared" si="10"/>
        <v>0</v>
      </c>
      <c r="Z57" s="95">
        <f t="shared" si="11"/>
        <v>0</v>
      </c>
      <c r="AA57" s="96">
        <f t="shared" si="12"/>
        <v>0</v>
      </c>
      <c r="AB57" s="95">
        <v>0</v>
      </c>
      <c r="AC57" s="95">
        <f t="shared" si="13"/>
        <v>0</v>
      </c>
      <c r="AD57" s="93">
        <v>0</v>
      </c>
      <c r="AE57" s="95">
        <f t="shared" si="14"/>
        <v>0</v>
      </c>
      <c r="AF57" s="95">
        <f t="shared" si="15"/>
        <v>0</v>
      </c>
      <c r="AG57" s="96">
        <f t="shared" si="16"/>
        <v>0</v>
      </c>
      <c r="AH57" s="93">
        <f t="shared" si="17"/>
        <v>0</v>
      </c>
      <c r="AI57" s="97"/>
      <c r="AJ57" s="95"/>
      <c r="AK57" s="95">
        <f t="shared" si="18"/>
        <v>0</v>
      </c>
      <c r="AL57" s="96">
        <f t="shared" si="19"/>
        <v>0</v>
      </c>
      <c r="AM57" s="95">
        <v>0</v>
      </c>
      <c r="AN57" s="95">
        <f t="shared" si="20"/>
        <v>0</v>
      </c>
      <c r="AO57" s="95">
        <f t="shared" si="21"/>
        <v>0</v>
      </c>
      <c r="AP57" s="95">
        <f t="shared" si="22"/>
        <v>0</v>
      </c>
      <c r="AQ57" s="93">
        <f t="shared" si="23"/>
        <v>0</v>
      </c>
      <c r="AR57" s="95">
        <f t="shared" si="24"/>
        <v>0</v>
      </c>
      <c r="AS57" s="95">
        <f t="shared" si="25"/>
        <v>0</v>
      </c>
      <c r="AT57" s="96">
        <f t="shared" si="26"/>
        <v>0</v>
      </c>
    </row>
    <row r="58" spans="2:46" s="82" customFormat="1" ht="15" customHeight="1" x14ac:dyDescent="0.15">
      <c r="B58" s="82">
        <f t="shared" si="0"/>
        <v>1</v>
      </c>
      <c r="C58" s="123" t="s">
        <v>714</v>
      </c>
      <c r="D58" s="81" t="s">
        <v>161</v>
      </c>
      <c r="E58" s="135">
        <f>⑧連関表!O1626</f>
        <v>0.36259315655612212</v>
      </c>
      <c r="F58" s="136">
        <f>⑧連関表!P1626</f>
        <v>7.1717167526211623E-3</v>
      </c>
      <c r="G58" s="137">
        <f>IF(ISNUMBER(③入力!Z69),③入力!Z69,1-⑧連関表!D511)</f>
        <v>-2.2204460492503131E-16</v>
      </c>
      <c r="H58" s="137">
        <f>1-⑧連関表!D511</f>
        <v>0</v>
      </c>
      <c r="I58" s="137">
        <v>0</v>
      </c>
      <c r="J58" s="137">
        <v>0</v>
      </c>
      <c r="K58" s="136">
        <v>0</v>
      </c>
      <c r="L58" s="137">
        <f>IF(⑧連関表!DK56&gt;0,⑧連関表!DK56/⑧連関表!$DK$115,0)</f>
        <v>8.0267261586752757E-3</v>
      </c>
      <c r="M58" s="138">
        <f t="shared" si="1"/>
        <v>8.0230563151797996E-3</v>
      </c>
      <c r="N58" s="93">
        <f>③入力!K69</f>
        <v>0</v>
      </c>
      <c r="O58" s="94">
        <f t="shared" si="2"/>
        <v>0</v>
      </c>
      <c r="P58" s="94">
        <f t="shared" si="3"/>
        <v>0</v>
      </c>
      <c r="Q58" s="94">
        <f t="shared" si="4"/>
        <v>0</v>
      </c>
      <c r="R58" s="94">
        <f>③入力!P69</f>
        <v>0</v>
      </c>
      <c r="S58" s="94">
        <f t="shared" si="5"/>
        <v>0</v>
      </c>
      <c r="T58" s="94">
        <f t="shared" si="6"/>
        <v>0</v>
      </c>
      <c r="U58" s="94">
        <f t="shared" si="7"/>
        <v>0</v>
      </c>
      <c r="V58" s="95">
        <f t="shared" si="8"/>
        <v>0</v>
      </c>
      <c r="W58" s="96">
        <f>③入力!AD69</f>
        <v>0</v>
      </c>
      <c r="X58" s="93">
        <f t="shared" si="9"/>
        <v>0</v>
      </c>
      <c r="Y58" s="95">
        <f t="shared" si="10"/>
        <v>0</v>
      </c>
      <c r="Z58" s="95">
        <f t="shared" si="11"/>
        <v>0</v>
      </c>
      <c r="AA58" s="96">
        <f t="shared" si="12"/>
        <v>0</v>
      </c>
      <c r="AB58" s="95">
        <v>0</v>
      </c>
      <c r="AC58" s="95">
        <f t="shared" si="13"/>
        <v>0</v>
      </c>
      <c r="AD58" s="93">
        <v>0</v>
      </c>
      <c r="AE58" s="95">
        <f t="shared" si="14"/>
        <v>0</v>
      </c>
      <c r="AF58" s="95">
        <f t="shared" si="15"/>
        <v>0</v>
      </c>
      <c r="AG58" s="96">
        <f t="shared" si="16"/>
        <v>0</v>
      </c>
      <c r="AH58" s="93">
        <f t="shared" si="17"/>
        <v>0</v>
      </c>
      <c r="AI58" s="97"/>
      <c r="AJ58" s="95"/>
      <c r="AK58" s="95">
        <f t="shared" si="18"/>
        <v>0</v>
      </c>
      <c r="AL58" s="96">
        <f t="shared" si="19"/>
        <v>0</v>
      </c>
      <c r="AM58" s="95">
        <v>0</v>
      </c>
      <c r="AN58" s="95">
        <f t="shared" si="20"/>
        <v>0</v>
      </c>
      <c r="AO58" s="95">
        <f t="shared" si="21"/>
        <v>0</v>
      </c>
      <c r="AP58" s="95">
        <f t="shared" si="22"/>
        <v>0</v>
      </c>
      <c r="AQ58" s="93">
        <f t="shared" si="23"/>
        <v>0</v>
      </c>
      <c r="AR58" s="95">
        <f t="shared" si="24"/>
        <v>0</v>
      </c>
      <c r="AS58" s="95">
        <f t="shared" si="25"/>
        <v>0</v>
      </c>
      <c r="AT58" s="96">
        <f t="shared" si="26"/>
        <v>0</v>
      </c>
    </row>
    <row r="59" spans="2:46" s="82" customFormat="1" ht="15" customHeight="1" x14ac:dyDescent="0.15">
      <c r="B59" s="82">
        <f t="shared" si="0"/>
        <v>1</v>
      </c>
      <c r="C59" s="123" t="s">
        <v>715</v>
      </c>
      <c r="D59" s="81" t="s">
        <v>256</v>
      </c>
      <c r="E59" s="135">
        <f>⑧連関表!O1627</f>
        <v>0.10447272372966333</v>
      </c>
      <c r="F59" s="136">
        <f>⑧連関表!P1627</f>
        <v>1.1215037954328169E-2</v>
      </c>
      <c r="G59" s="137">
        <f>IF(ISNUMBER(③入力!Z70),③入力!Z70,1-⑧連関表!D512)</f>
        <v>0</v>
      </c>
      <c r="H59" s="137">
        <f>1-⑧連関表!D512</f>
        <v>0</v>
      </c>
      <c r="I59" s="137">
        <v>0</v>
      </c>
      <c r="J59" s="137">
        <v>0</v>
      </c>
      <c r="K59" s="136">
        <v>0</v>
      </c>
      <c r="L59" s="137">
        <f>IF(⑧連関表!DK57&gt;0,⑧連関表!DK57/⑧連関表!$DK$115,0)</f>
        <v>1.6932306767827888E-7</v>
      </c>
      <c r="M59" s="138">
        <f t="shared" si="1"/>
        <v>1.6924565265922016E-7</v>
      </c>
      <c r="N59" s="93">
        <f>③入力!K70</f>
        <v>0</v>
      </c>
      <c r="O59" s="94">
        <f t="shared" si="2"/>
        <v>0</v>
      </c>
      <c r="P59" s="94">
        <f t="shared" si="3"/>
        <v>0</v>
      </c>
      <c r="Q59" s="94">
        <f t="shared" si="4"/>
        <v>0</v>
      </c>
      <c r="R59" s="94">
        <f>③入力!P70</f>
        <v>0</v>
      </c>
      <c r="S59" s="94">
        <f t="shared" si="5"/>
        <v>0</v>
      </c>
      <c r="T59" s="94">
        <f t="shared" si="6"/>
        <v>0</v>
      </c>
      <c r="U59" s="94">
        <f t="shared" si="7"/>
        <v>0</v>
      </c>
      <c r="V59" s="95">
        <f t="shared" si="8"/>
        <v>0</v>
      </c>
      <c r="W59" s="96">
        <f>③入力!AD70</f>
        <v>0</v>
      </c>
      <c r="X59" s="93">
        <f t="shared" si="9"/>
        <v>0</v>
      </c>
      <c r="Y59" s="95">
        <f t="shared" si="10"/>
        <v>0</v>
      </c>
      <c r="Z59" s="95">
        <f t="shared" si="11"/>
        <v>0</v>
      </c>
      <c r="AA59" s="96">
        <f t="shared" si="12"/>
        <v>0</v>
      </c>
      <c r="AB59" s="95">
        <v>0</v>
      </c>
      <c r="AC59" s="95">
        <f t="shared" si="13"/>
        <v>0</v>
      </c>
      <c r="AD59" s="93">
        <v>0</v>
      </c>
      <c r="AE59" s="95">
        <f t="shared" si="14"/>
        <v>0</v>
      </c>
      <c r="AF59" s="95">
        <f t="shared" si="15"/>
        <v>0</v>
      </c>
      <c r="AG59" s="96">
        <f t="shared" si="16"/>
        <v>0</v>
      </c>
      <c r="AH59" s="93">
        <f t="shared" si="17"/>
        <v>0</v>
      </c>
      <c r="AI59" s="97"/>
      <c r="AJ59" s="95"/>
      <c r="AK59" s="95">
        <f t="shared" si="18"/>
        <v>0</v>
      </c>
      <c r="AL59" s="96">
        <f t="shared" si="19"/>
        <v>0</v>
      </c>
      <c r="AM59" s="95">
        <v>0</v>
      </c>
      <c r="AN59" s="95">
        <f t="shared" si="20"/>
        <v>0</v>
      </c>
      <c r="AO59" s="95">
        <f t="shared" si="21"/>
        <v>0</v>
      </c>
      <c r="AP59" s="95">
        <f t="shared" si="22"/>
        <v>0</v>
      </c>
      <c r="AQ59" s="93">
        <f t="shared" si="23"/>
        <v>0</v>
      </c>
      <c r="AR59" s="95">
        <f t="shared" si="24"/>
        <v>0</v>
      </c>
      <c r="AS59" s="95">
        <f t="shared" si="25"/>
        <v>0</v>
      </c>
      <c r="AT59" s="96">
        <f t="shared" si="26"/>
        <v>0</v>
      </c>
    </row>
    <row r="60" spans="2:46" s="82" customFormat="1" ht="15" customHeight="1" x14ac:dyDescent="0.15">
      <c r="B60" s="82">
        <f t="shared" si="0"/>
        <v>1</v>
      </c>
      <c r="C60" s="123" t="s">
        <v>716</v>
      </c>
      <c r="D60" s="81" t="s">
        <v>354</v>
      </c>
      <c r="E60" s="135">
        <f>⑧連関表!O1628</f>
        <v>0.16865074065797536</v>
      </c>
      <c r="F60" s="136">
        <f>⑧連関表!P1628</f>
        <v>7.5907522905318409E-3</v>
      </c>
      <c r="G60" s="137">
        <f>IF(ISNUMBER(③入力!Z71),③入力!Z71,1-⑧連関表!D513)</f>
        <v>0</v>
      </c>
      <c r="H60" s="137">
        <f>1-⑧連関表!D513</f>
        <v>0</v>
      </c>
      <c r="I60" s="137">
        <v>0</v>
      </c>
      <c r="J60" s="137">
        <v>0</v>
      </c>
      <c r="K60" s="136">
        <v>0</v>
      </c>
      <c r="L60" s="137">
        <f>IF(⑧連関表!DK58&gt;0,⑧連関表!DK58/⑧連関表!$DK$115,0)</f>
        <v>2.1199276293831803E-3</v>
      </c>
      <c r="M60" s="138">
        <f t="shared" si="1"/>
        <v>2.1189583920543146E-3</v>
      </c>
      <c r="N60" s="93">
        <f>③入力!K71</f>
        <v>0</v>
      </c>
      <c r="O60" s="94">
        <f t="shared" si="2"/>
        <v>0</v>
      </c>
      <c r="P60" s="94">
        <f t="shared" si="3"/>
        <v>0</v>
      </c>
      <c r="Q60" s="94">
        <f t="shared" si="4"/>
        <v>0</v>
      </c>
      <c r="R60" s="94">
        <f>③入力!P71</f>
        <v>0</v>
      </c>
      <c r="S60" s="94">
        <f t="shared" si="5"/>
        <v>0</v>
      </c>
      <c r="T60" s="94">
        <f t="shared" si="6"/>
        <v>0</v>
      </c>
      <c r="U60" s="94">
        <f t="shared" si="7"/>
        <v>0</v>
      </c>
      <c r="V60" s="95">
        <f t="shared" si="8"/>
        <v>0</v>
      </c>
      <c r="W60" s="96">
        <f>③入力!AD71</f>
        <v>0</v>
      </c>
      <c r="X60" s="93">
        <f t="shared" si="9"/>
        <v>0</v>
      </c>
      <c r="Y60" s="95">
        <f t="shared" si="10"/>
        <v>0</v>
      </c>
      <c r="Z60" s="95">
        <f t="shared" si="11"/>
        <v>0</v>
      </c>
      <c r="AA60" s="96">
        <f t="shared" si="12"/>
        <v>0</v>
      </c>
      <c r="AB60" s="95">
        <v>0</v>
      </c>
      <c r="AC60" s="95">
        <f t="shared" si="13"/>
        <v>0</v>
      </c>
      <c r="AD60" s="93">
        <v>0</v>
      </c>
      <c r="AE60" s="95">
        <f t="shared" si="14"/>
        <v>0</v>
      </c>
      <c r="AF60" s="95">
        <f t="shared" si="15"/>
        <v>0</v>
      </c>
      <c r="AG60" s="96">
        <f t="shared" si="16"/>
        <v>0</v>
      </c>
      <c r="AH60" s="93">
        <f t="shared" si="17"/>
        <v>0</v>
      </c>
      <c r="AI60" s="97"/>
      <c r="AJ60" s="95"/>
      <c r="AK60" s="95">
        <f t="shared" si="18"/>
        <v>0</v>
      </c>
      <c r="AL60" s="96">
        <f t="shared" si="19"/>
        <v>0</v>
      </c>
      <c r="AM60" s="95">
        <v>0</v>
      </c>
      <c r="AN60" s="95">
        <f t="shared" si="20"/>
        <v>0</v>
      </c>
      <c r="AO60" s="95">
        <f t="shared" si="21"/>
        <v>0</v>
      </c>
      <c r="AP60" s="95">
        <f t="shared" si="22"/>
        <v>0</v>
      </c>
      <c r="AQ60" s="93">
        <f t="shared" si="23"/>
        <v>0</v>
      </c>
      <c r="AR60" s="95">
        <f t="shared" si="24"/>
        <v>0</v>
      </c>
      <c r="AS60" s="95">
        <f t="shared" si="25"/>
        <v>0</v>
      </c>
      <c r="AT60" s="96">
        <f t="shared" si="26"/>
        <v>0</v>
      </c>
    </row>
    <row r="61" spans="2:46" s="82" customFormat="1" ht="15" customHeight="1" x14ac:dyDescent="0.15">
      <c r="B61" s="82">
        <f t="shared" si="0"/>
        <v>1</v>
      </c>
      <c r="C61" s="123" t="s">
        <v>717</v>
      </c>
      <c r="D61" s="81" t="s">
        <v>355</v>
      </c>
      <c r="E61" s="135">
        <f>⑧連関表!O1629</f>
        <v>0.19462141717058359</v>
      </c>
      <c r="F61" s="136">
        <f>⑧連関表!P1629</f>
        <v>8.8058341946931767E-3</v>
      </c>
      <c r="G61" s="137">
        <f>IF(ISNUMBER(③入力!Z72),③入力!Z72,1-⑧連関表!D514)</f>
        <v>0</v>
      </c>
      <c r="H61" s="137">
        <f>1-⑧連関表!D514</f>
        <v>0</v>
      </c>
      <c r="I61" s="137">
        <v>0</v>
      </c>
      <c r="J61" s="137">
        <v>0</v>
      </c>
      <c r="K61" s="136">
        <v>0</v>
      </c>
      <c r="L61" s="137">
        <f>IF(⑧連関表!DK59&gt;0,⑧連関表!DK59/⑧連関表!$DK$115,0)</f>
        <v>7.7320729783526623E-3</v>
      </c>
      <c r="M61" s="138">
        <f t="shared" si="1"/>
        <v>7.7285378511831029E-3</v>
      </c>
      <c r="N61" s="93">
        <f>③入力!K72</f>
        <v>0</v>
      </c>
      <c r="O61" s="94">
        <f t="shared" si="2"/>
        <v>0</v>
      </c>
      <c r="P61" s="94">
        <f t="shared" si="3"/>
        <v>0</v>
      </c>
      <c r="Q61" s="94">
        <f t="shared" si="4"/>
        <v>0</v>
      </c>
      <c r="R61" s="94">
        <f>③入力!P72</f>
        <v>0</v>
      </c>
      <c r="S61" s="94">
        <f t="shared" si="5"/>
        <v>0</v>
      </c>
      <c r="T61" s="94">
        <f t="shared" si="6"/>
        <v>0</v>
      </c>
      <c r="U61" s="94">
        <f t="shared" si="7"/>
        <v>0</v>
      </c>
      <c r="V61" s="95">
        <f t="shared" si="8"/>
        <v>0</v>
      </c>
      <c r="W61" s="96">
        <f>③入力!AD72</f>
        <v>0</v>
      </c>
      <c r="X61" s="93">
        <f t="shared" si="9"/>
        <v>0</v>
      </c>
      <c r="Y61" s="95">
        <f t="shared" si="10"/>
        <v>0</v>
      </c>
      <c r="Z61" s="95">
        <f t="shared" si="11"/>
        <v>0</v>
      </c>
      <c r="AA61" s="96">
        <f t="shared" si="12"/>
        <v>0</v>
      </c>
      <c r="AB61" s="95">
        <v>0</v>
      </c>
      <c r="AC61" s="95">
        <f t="shared" si="13"/>
        <v>0</v>
      </c>
      <c r="AD61" s="93">
        <v>0</v>
      </c>
      <c r="AE61" s="95">
        <f t="shared" si="14"/>
        <v>0</v>
      </c>
      <c r="AF61" s="95">
        <f t="shared" si="15"/>
        <v>0</v>
      </c>
      <c r="AG61" s="96">
        <f t="shared" si="16"/>
        <v>0</v>
      </c>
      <c r="AH61" s="93">
        <f t="shared" si="17"/>
        <v>0</v>
      </c>
      <c r="AI61" s="97"/>
      <c r="AJ61" s="95"/>
      <c r="AK61" s="95">
        <f t="shared" si="18"/>
        <v>0</v>
      </c>
      <c r="AL61" s="96">
        <f t="shared" si="19"/>
        <v>0</v>
      </c>
      <c r="AM61" s="95">
        <v>0</v>
      </c>
      <c r="AN61" s="95">
        <f t="shared" si="20"/>
        <v>0</v>
      </c>
      <c r="AO61" s="95">
        <f t="shared" si="21"/>
        <v>0</v>
      </c>
      <c r="AP61" s="95">
        <f t="shared" si="22"/>
        <v>0</v>
      </c>
      <c r="AQ61" s="93">
        <f t="shared" si="23"/>
        <v>0</v>
      </c>
      <c r="AR61" s="95">
        <f t="shared" si="24"/>
        <v>0</v>
      </c>
      <c r="AS61" s="95">
        <f t="shared" si="25"/>
        <v>0</v>
      </c>
      <c r="AT61" s="96">
        <f t="shared" si="26"/>
        <v>0</v>
      </c>
    </row>
    <row r="62" spans="2:46" s="82" customFormat="1" ht="15" customHeight="1" x14ac:dyDescent="0.15">
      <c r="B62" s="82">
        <f t="shared" si="0"/>
        <v>1</v>
      </c>
      <c r="C62" s="123" t="s">
        <v>718</v>
      </c>
      <c r="D62" s="81" t="s">
        <v>356</v>
      </c>
      <c r="E62" s="135">
        <f>⑧連関表!O1630</f>
        <v>0.14987528066678352</v>
      </c>
      <c r="F62" s="136">
        <f>⑧連関表!P1630</f>
        <v>6.4014191204183049E-3</v>
      </c>
      <c r="G62" s="137">
        <f>IF(ISNUMBER(③入力!Z73),③入力!Z73,1-⑧連関表!D515)</f>
        <v>-2.2204460492503131E-16</v>
      </c>
      <c r="H62" s="137">
        <f>1-⑧連関表!D515</f>
        <v>0</v>
      </c>
      <c r="I62" s="137">
        <v>0</v>
      </c>
      <c r="J62" s="137">
        <v>0</v>
      </c>
      <c r="K62" s="136">
        <v>0</v>
      </c>
      <c r="L62" s="137">
        <f>IF(⑧連関表!DK60&gt;0,⑧連関表!DK60/⑧連関表!$DK$115,0)</f>
        <v>2.4067665501324399E-3</v>
      </c>
      <c r="M62" s="138">
        <f t="shared" si="1"/>
        <v>2.4056661691807882E-3</v>
      </c>
      <c r="N62" s="93">
        <f>③入力!K73</f>
        <v>0</v>
      </c>
      <c r="O62" s="94">
        <f t="shared" si="2"/>
        <v>0</v>
      </c>
      <c r="P62" s="94">
        <f t="shared" si="3"/>
        <v>0</v>
      </c>
      <c r="Q62" s="94">
        <f t="shared" si="4"/>
        <v>0</v>
      </c>
      <c r="R62" s="94">
        <f>③入力!P73</f>
        <v>0</v>
      </c>
      <c r="S62" s="94">
        <f t="shared" si="5"/>
        <v>0</v>
      </c>
      <c r="T62" s="94">
        <f t="shared" si="6"/>
        <v>0</v>
      </c>
      <c r="U62" s="94">
        <f t="shared" si="7"/>
        <v>0</v>
      </c>
      <c r="V62" s="95">
        <f t="shared" si="8"/>
        <v>0</v>
      </c>
      <c r="W62" s="96">
        <f>③入力!AD73</f>
        <v>0</v>
      </c>
      <c r="X62" s="93">
        <f t="shared" si="9"/>
        <v>0</v>
      </c>
      <c r="Y62" s="95">
        <f t="shared" si="10"/>
        <v>0</v>
      </c>
      <c r="Z62" s="95">
        <f t="shared" si="11"/>
        <v>0</v>
      </c>
      <c r="AA62" s="96">
        <f t="shared" si="12"/>
        <v>0</v>
      </c>
      <c r="AB62" s="95">
        <v>0</v>
      </c>
      <c r="AC62" s="95">
        <f t="shared" si="13"/>
        <v>0</v>
      </c>
      <c r="AD62" s="93">
        <v>0</v>
      </c>
      <c r="AE62" s="95">
        <f t="shared" si="14"/>
        <v>0</v>
      </c>
      <c r="AF62" s="95">
        <f t="shared" si="15"/>
        <v>0</v>
      </c>
      <c r="AG62" s="96">
        <f t="shared" si="16"/>
        <v>0</v>
      </c>
      <c r="AH62" s="93">
        <f t="shared" si="17"/>
        <v>0</v>
      </c>
      <c r="AI62" s="97"/>
      <c r="AJ62" s="95"/>
      <c r="AK62" s="95">
        <f t="shared" si="18"/>
        <v>0</v>
      </c>
      <c r="AL62" s="96">
        <f t="shared" si="19"/>
        <v>0</v>
      </c>
      <c r="AM62" s="95">
        <v>0</v>
      </c>
      <c r="AN62" s="95">
        <f t="shared" si="20"/>
        <v>0</v>
      </c>
      <c r="AO62" s="95">
        <f t="shared" si="21"/>
        <v>0</v>
      </c>
      <c r="AP62" s="95">
        <f t="shared" si="22"/>
        <v>0</v>
      </c>
      <c r="AQ62" s="93">
        <f t="shared" si="23"/>
        <v>0</v>
      </c>
      <c r="AR62" s="95">
        <f t="shared" si="24"/>
        <v>0</v>
      </c>
      <c r="AS62" s="95">
        <f t="shared" si="25"/>
        <v>0</v>
      </c>
      <c r="AT62" s="96">
        <f t="shared" si="26"/>
        <v>0</v>
      </c>
    </row>
    <row r="63" spans="2:46" s="82" customFormat="1" ht="15" customHeight="1" x14ac:dyDescent="0.15">
      <c r="B63" s="82">
        <f t="shared" si="0"/>
        <v>1</v>
      </c>
      <c r="C63" s="123" t="s">
        <v>719</v>
      </c>
      <c r="D63" s="81" t="s">
        <v>162</v>
      </c>
      <c r="E63" s="135">
        <f>⑧連関表!O1631</f>
        <v>0.16047594328832762</v>
      </c>
      <c r="F63" s="136">
        <f>⑧連関表!P1631</f>
        <v>1.9968663310142017E-2</v>
      </c>
      <c r="G63" s="137">
        <f>IF(ISNUMBER(③入力!Z74),③入力!Z74,1-⑧連関表!D516)</f>
        <v>0</v>
      </c>
      <c r="H63" s="137">
        <f>1-⑧連関表!D516</f>
        <v>0</v>
      </c>
      <c r="I63" s="137">
        <v>0</v>
      </c>
      <c r="J63" s="137">
        <v>0</v>
      </c>
      <c r="K63" s="136">
        <v>0</v>
      </c>
      <c r="L63" s="137">
        <f>IF(⑧連関表!DK61&gt;0,⑧連関表!DK61/⑧連関表!$DK$115,0)</f>
        <v>2.1507001214979175E-2</v>
      </c>
      <c r="M63" s="138">
        <f t="shared" si="1"/>
        <v>2.149716814892513E-2</v>
      </c>
      <c r="N63" s="93">
        <f>③入力!K74</f>
        <v>0</v>
      </c>
      <c r="O63" s="94">
        <f t="shared" si="2"/>
        <v>0</v>
      </c>
      <c r="P63" s="94">
        <f t="shared" si="3"/>
        <v>0</v>
      </c>
      <c r="Q63" s="94">
        <f t="shared" si="4"/>
        <v>0</v>
      </c>
      <c r="R63" s="94">
        <f>③入力!P74</f>
        <v>0</v>
      </c>
      <c r="S63" s="94">
        <f t="shared" si="5"/>
        <v>0</v>
      </c>
      <c r="T63" s="94">
        <f t="shared" si="6"/>
        <v>0</v>
      </c>
      <c r="U63" s="94">
        <f t="shared" si="7"/>
        <v>0</v>
      </c>
      <c r="V63" s="95">
        <f t="shared" si="8"/>
        <v>0</v>
      </c>
      <c r="W63" s="96">
        <f>③入力!AD74</f>
        <v>0</v>
      </c>
      <c r="X63" s="93">
        <f t="shared" si="9"/>
        <v>0</v>
      </c>
      <c r="Y63" s="95">
        <f t="shared" si="10"/>
        <v>0</v>
      </c>
      <c r="Z63" s="95">
        <f t="shared" si="11"/>
        <v>0</v>
      </c>
      <c r="AA63" s="96">
        <f t="shared" si="12"/>
        <v>0</v>
      </c>
      <c r="AB63" s="95">
        <v>0</v>
      </c>
      <c r="AC63" s="95">
        <f t="shared" si="13"/>
        <v>0</v>
      </c>
      <c r="AD63" s="93">
        <v>0</v>
      </c>
      <c r="AE63" s="95">
        <f t="shared" si="14"/>
        <v>0</v>
      </c>
      <c r="AF63" s="95">
        <f t="shared" si="15"/>
        <v>0</v>
      </c>
      <c r="AG63" s="96">
        <f t="shared" si="16"/>
        <v>0</v>
      </c>
      <c r="AH63" s="93">
        <f t="shared" si="17"/>
        <v>0</v>
      </c>
      <c r="AI63" s="97"/>
      <c r="AJ63" s="95"/>
      <c r="AK63" s="95">
        <f t="shared" si="18"/>
        <v>0</v>
      </c>
      <c r="AL63" s="96">
        <f t="shared" si="19"/>
        <v>0</v>
      </c>
      <c r="AM63" s="95">
        <v>0</v>
      </c>
      <c r="AN63" s="95">
        <f t="shared" si="20"/>
        <v>0</v>
      </c>
      <c r="AO63" s="95">
        <f t="shared" si="21"/>
        <v>0</v>
      </c>
      <c r="AP63" s="95">
        <f t="shared" si="22"/>
        <v>0</v>
      </c>
      <c r="AQ63" s="93">
        <f t="shared" si="23"/>
        <v>0</v>
      </c>
      <c r="AR63" s="95">
        <f t="shared" si="24"/>
        <v>0</v>
      </c>
      <c r="AS63" s="95">
        <f t="shared" si="25"/>
        <v>0</v>
      </c>
      <c r="AT63" s="96">
        <f t="shared" si="26"/>
        <v>0</v>
      </c>
    </row>
    <row r="64" spans="2:46" s="82" customFormat="1" ht="15" customHeight="1" x14ac:dyDescent="0.15">
      <c r="B64" s="82">
        <f t="shared" si="0"/>
        <v>1</v>
      </c>
      <c r="C64" s="123" t="s">
        <v>720</v>
      </c>
      <c r="D64" s="81" t="s">
        <v>259</v>
      </c>
      <c r="E64" s="135">
        <f>⑧連関表!O1632</f>
        <v>9.3082808836233488E-2</v>
      </c>
      <c r="F64" s="136">
        <f>⑧連関表!P1632</f>
        <v>1.7311038067803854E-2</v>
      </c>
      <c r="G64" s="137">
        <f>IF(ISNUMBER(③入力!Z75),③入力!Z75,1-⑧連関表!D517)</f>
        <v>5.1304200487668483E-3</v>
      </c>
      <c r="H64" s="137">
        <f>1-⑧連関表!D517</f>
        <v>5.1304200487668483E-3</v>
      </c>
      <c r="I64" s="137">
        <v>1</v>
      </c>
      <c r="J64" s="137">
        <v>0.38084534673841247</v>
      </c>
      <c r="K64" s="136">
        <v>0</v>
      </c>
      <c r="L64" s="137">
        <f>IF(⑧連関表!DK62&gt;0,⑧連関表!DK62/⑧連関表!$DK$115,0)</f>
        <v>1.2754909144625792E-3</v>
      </c>
      <c r="M64" s="138">
        <f t="shared" si="1"/>
        <v>1.274907756155762E-3</v>
      </c>
      <c r="N64" s="93">
        <f>③入力!K75</f>
        <v>0</v>
      </c>
      <c r="O64" s="94">
        <f t="shared" si="2"/>
        <v>0</v>
      </c>
      <c r="P64" s="94">
        <f t="shared" si="3"/>
        <v>0</v>
      </c>
      <c r="Q64" s="94">
        <f t="shared" si="4"/>
        <v>0</v>
      </c>
      <c r="R64" s="94">
        <f>③入力!P75</f>
        <v>0</v>
      </c>
      <c r="S64" s="94">
        <f t="shared" si="5"/>
        <v>0</v>
      </c>
      <c r="T64" s="94">
        <f t="shared" si="6"/>
        <v>0</v>
      </c>
      <c r="U64" s="94">
        <f t="shared" si="7"/>
        <v>0</v>
      </c>
      <c r="V64" s="95">
        <f t="shared" si="8"/>
        <v>0</v>
      </c>
      <c r="W64" s="96">
        <f>③入力!AD75</f>
        <v>0</v>
      </c>
      <c r="X64" s="93">
        <f t="shared" si="9"/>
        <v>0</v>
      </c>
      <c r="Y64" s="95">
        <f t="shared" si="10"/>
        <v>0</v>
      </c>
      <c r="Z64" s="95">
        <f t="shared" si="11"/>
        <v>0</v>
      </c>
      <c r="AA64" s="96">
        <f t="shared" si="12"/>
        <v>0</v>
      </c>
      <c r="AB64" s="95">
        <v>0</v>
      </c>
      <c r="AC64" s="95">
        <f t="shared" si="13"/>
        <v>0</v>
      </c>
      <c r="AD64" s="93">
        <v>0</v>
      </c>
      <c r="AE64" s="95">
        <f t="shared" si="14"/>
        <v>0</v>
      </c>
      <c r="AF64" s="95">
        <f t="shared" si="15"/>
        <v>0</v>
      </c>
      <c r="AG64" s="96">
        <f t="shared" si="16"/>
        <v>0</v>
      </c>
      <c r="AH64" s="93">
        <f t="shared" si="17"/>
        <v>0</v>
      </c>
      <c r="AI64" s="97"/>
      <c r="AJ64" s="95"/>
      <c r="AK64" s="95">
        <f t="shared" si="18"/>
        <v>0</v>
      </c>
      <c r="AL64" s="96">
        <f t="shared" si="19"/>
        <v>0</v>
      </c>
      <c r="AM64" s="95">
        <v>0</v>
      </c>
      <c r="AN64" s="95">
        <f t="shared" si="20"/>
        <v>0</v>
      </c>
      <c r="AO64" s="95">
        <f t="shared" si="21"/>
        <v>0</v>
      </c>
      <c r="AP64" s="95">
        <f t="shared" si="22"/>
        <v>0</v>
      </c>
      <c r="AQ64" s="93">
        <f t="shared" si="23"/>
        <v>0</v>
      </c>
      <c r="AR64" s="95">
        <f t="shared" si="24"/>
        <v>0</v>
      </c>
      <c r="AS64" s="95">
        <f t="shared" si="25"/>
        <v>0</v>
      </c>
      <c r="AT64" s="96">
        <f t="shared" si="26"/>
        <v>0</v>
      </c>
    </row>
    <row r="65" spans="2:46" s="82" customFormat="1" ht="15" customHeight="1" x14ac:dyDescent="0.15">
      <c r="B65" s="82">
        <f t="shared" si="0"/>
        <v>1</v>
      </c>
      <c r="C65" s="123" t="s">
        <v>721</v>
      </c>
      <c r="D65" s="81" t="s">
        <v>357</v>
      </c>
      <c r="E65" s="135">
        <f>⑧連関表!O1633</f>
        <v>3.1274647726266494E-2</v>
      </c>
      <c r="F65" s="136">
        <f>⑧連関表!P1633</f>
        <v>1.4827094764747195E-2</v>
      </c>
      <c r="G65" s="137">
        <f>IF(ISNUMBER(③入力!Z76),③入力!Z76,1-⑧連関表!D518)</f>
        <v>0.24346637289252793</v>
      </c>
      <c r="H65" s="137">
        <f>1-⑧連関表!D518</f>
        <v>0.24346637289252793</v>
      </c>
      <c r="I65" s="137">
        <v>0.26068070941834937</v>
      </c>
      <c r="J65" s="137">
        <v>0.12306532928093628</v>
      </c>
      <c r="K65" s="136">
        <v>4.2787004421220973E-5</v>
      </c>
      <c r="L65" s="137">
        <f>IF(⑧連関表!DK63&gt;0,⑧連関表!DK63/⑧連関表!$DK$115,0)</f>
        <v>3.6348018528270537E-5</v>
      </c>
      <c r="M65" s="138">
        <f t="shared" si="1"/>
        <v>3.6331400104179261E-5</v>
      </c>
      <c r="N65" s="93">
        <f>③入力!K76</f>
        <v>0</v>
      </c>
      <c r="O65" s="94">
        <f t="shared" si="2"/>
        <v>0</v>
      </c>
      <c r="P65" s="94">
        <f t="shared" si="3"/>
        <v>0</v>
      </c>
      <c r="Q65" s="94">
        <f t="shared" si="4"/>
        <v>0</v>
      </c>
      <c r="R65" s="94">
        <f>③入力!P76</f>
        <v>0</v>
      </c>
      <c r="S65" s="94">
        <f t="shared" si="5"/>
        <v>0</v>
      </c>
      <c r="T65" s="94">
        <f t="shared" si="6"/>
        <v>0</v>
      </c>
      <c r="U65" s="94">
        <f t="shared" si="7"/>
        <v>0</v>
      </c>
      <c r="V65" s="95">
        <f t="shared" si="8"/>
        <v>0</v>
      </c>
      <c r="W65" s="96">
        <f>③入力!AD76</f>
        <v>0</v>
      </c>
      <c r="X65" s="93">
        <f t="shared" si="9"/>
        <v>0</v>
      </c>
      <c r="Y65" s="95">
        <f t="shared" si="10"/>
        <v>0</v>
      </c>
      <c r="Z65" s="95">
        <f t="shared" si="11"/>
        <v>0</v>
      </c>
      <c r="AA65" s="96">
        <f t="shared" si="12"/>
        <v>0</v>
      </c>
      <c r="AB65" s="95">
        <v>0</v>
      </c>
      <c r="AC65" s="95">
        <f t="shared" si="13"/>
        <v>0</v>
      </c>
      <c r="AD65" s="93">
        <v>0</v>
      </c>
      <c r="AE65" s="95">
        <f t="shared" si="14"/>
        <v>0</v>
      </c>
      <c r="AF65" s="95">
        <f t="shared" si="15"/>
        <v>0</v>
      </c>
      <c r="AG65" s="96">
        <f t="shared" si="16"/>
        <v>0</v>
      </c>
      <c r="AH65" s="93">
        <f t="shared" si="17"/>
        <v>0</v>
      </c>
      <c r="AI65" s="97"/>
      <c r="AJ65" s="95"/>
      <c r="AK65" s="95">
        <f t="shared" si="18"/>
        <v>0</v>
      </c>
      <c r="AL65" s="96">
        <f t="shared" si="19"/>
        <v>0</v>
      </c>
      <c r="AM65" s="95">
        <v>0</v>
      </c>
      <c r="AN65" s="95">
        <f t="shared" si="20"/>
        <v>0</v>
      </c>
      <c r="AO65" s="95">
        <f t="shared" si="21"/>
        <v>0</v>
      </c>
      <c r="AP65" s="95">
        <f t="shared" si="22"/>
        <v>0</v>
      </c>
      <c r="AQ65" s="93">
        <f t="shared" si="23"/>
        <v>0</v>
      </c>
      <c r="AR65" s="95">
        <f t="shared" si="24"/>
        <v>0</v>
      </c>
      <c r="AS65" s="95">
        <f t="shared" si="25"/>
        <v>0</v>
      </c>
      <c r="AT65" s="96">
        <f t="shared" si="26"/>
        <v>0</v>
      </c>
    </row>
    <row r="66" spans="2:46" s="82" customFormat="1" ht="15" customHeight="1" x14ac:dyDescent="0.15">
      <c r="B66" s="82">
        <f t="shared" si="0"/>
        <v>1</v>
      </c>
      <c r="C66" s="123" t="s">
        <v>722</v>
      </c>
      <c r="D66" s="81" t="s">
        <v>163</v>
      </c>
      <c r="E66" s="135">
        <f>⑧連関表!O1634</f>
        <v>7.4733369826751314E-2</v>
      </c>
      <c r="F66" s="136">
        <f>⑧連関表!P1634</f>
        <v>3.4180252507485737E-3</v>
      </c>
      <c r="G66" s="137">
        <f>IF(ISNUMBER(③入力!Z77),③入力!Z77,1-⑧連関表!D519)</f>
        <v>3.8600439761653615E-2</v>
      </c>
      <c r="H66" s="137">
        <f>1-⑧連関表!D519</f>
        <v>3.8600439761653615E-2</v>
      </c>
      <c r="I66" s="137">
        <v>0.34179838729472056</v>
      </c>
      <c r="J66" s="137">
        <v>0.15926905189730947</v>
      </c>
      <c r="K66" s="136">
        <v>1.5055779372853012E-4</v>
      </c>
      <c r="L66" s="137">
        <f>IF(⑧連関表!DK64&gt;0,⑧連関表!DK64/⑧連関表!$DK$115,0)</f>
        <v>2.2155923405702797E-5</v>
      </c>
      <c r="M66" s="138">
        <f t="shared" si="1"/>
        <v>2.2145793650458963E-5</v>
      </c>
      <c r="N66" s="93">
        <f>③入力!K77</f>
        <v>0</v>
      </c>
      <c r="O66" s="94">
        <f t="shared" si="2"/>
        <v>0</v>
      </c>
      <c r="P66" s="94">
        <f t="shared" si="3"/>
        <v>0</v>
      </c>
      <c r="Q66" s="94">
        <f t="shared" si="4"/>
        <v>0</v>
      </c>
      <c r="R66" s="94">
        <f>③入力!P77</f>
        <v>0</v>
      </c>
      <c r="S66" s="94">
        <f t="shared" si="5"/>
        <v>0</v>
      </c>
      <c r="T66" s="94">
        <f t="shared" si="6"/>
        <v>0</v>
      </c>
      <c r="U66" s="94">
        <f t="shared" si="7"/>
        <v>0</v>
      </c>
      <c r="V66" s="95">
        <f t="shared" si="8"/>
        <v>0</v>
      </c>
      <c r="W66" s="96">
        <f>③入力!AD77</f>
        <v>0</v>
      </c>
      <c r="X66" s="93">
        <f t="shared" si="9"/>
        <v>0</v>
      </c>
      <c r="Y66" s="95">
        <f t="shared" si="10"/>
        <v>0</v>
      </c>
      <c r="Z66" s="95">
        <f t="shared" si="11"/>
        <v>0</v>
      </c>
      <c r="AA66" s="96">
        <f t="shared" si="12"/>
        <v>0</v>
      </c>
      <c r="AB66" s="95">
        <v>0</v>
      </c>
      <c r="AC66" s="95">
        <f t="shared" si="13"/>
        <v>0</v>
      </c>
      <c r="AD66" s="93">
        <v>0</v>
      </c>
      <c r="AE66" s="95">
        <f t="shared" si="14"/>
        <v>0</v>
      </c>
      <c r="AF66" s="95">
        <f t="shared" si="15"/>
        <v>0</v>
      </c>
      <c r="AG66" s="96">
        <f t="shared" si="16"/>
        <v>0</v>
      </c>
      <c r="AH66" s="93">
        <f t="shared" si="17"/>
        <v>0</v>
      </c>
      <c r="AI66" s="97"/>
      <c r="AJ66" s="95"/>
      <c r="AK66" s="95">
        <f t="shared" si="18"/>
        <v>0</v>
      </c>
      <c r="AL66" s="96">
        <f t="shared" si="19"/>
        <v>0</v>
      </c>
      <c r="AM66" s="95">
        <v>0</v>
      </c>
      <c r="AN66" s="95">
        <f t="shared" si="20"/>
        <v>0</v>
      </c>
      <c r="AO66" s="95">
        <f t="shared" si="21"/>
        <v>0</v>
      </c>
      <c r="AP66" s="95">
        <f t="shared" si="22"/>
        <v>0</v>
      </c>
      <c r="AQ66" s="93">
        <f t="shared" si="23"/>
        <v>0</v>
      </c>
      <c r="AR66" s="95">
        <f t="shared" si="24"/>
        <v>0</v>
      </c>
      <c r="AS66" s="95">
        <f t="shared" si="25"/>
        <v>0</v>
      </c>
      <c r="AT66" s="96">
        <f t="shared" si="26"/>
        <v>0</v>
      </c>
    </row>
    <row r="67" spans="2:46" s="82" customFormat="1" ht="15" customHeight="1" x14ac:dyDescent="0.15">
      <c r="B67" s="82">
        <f t="shared" si="0"/>
        <v>1</v>
      </c>
      <c r="C67" s="123" t="s">
        <v>723</v>
      </c>
      <c r="D67" s="81" t="s">
        <v>260</v>
      </c>
      <c r="E67" s="135">
        <f>⑧連関表!O1635</f>
        <v>0.10933287481096553</v>
      </c>
      <c r="F67" s="136">
        <f>⑧連関表!P1635</f>
        <v>1.1143146267611842E-2</v>
      </c>
      <c r="G67" s="137">
        <f>IF(ISNUMBER(③入力!Z78),③入力!Z78,1-⑧連関表!D520)</f>
        <v>5.3072210124837094E-3</v>
      </c>
      <c r="H67" s="137">
        <f>1-⑧連関表!D520</f>
        <v>5.3072210124837094E-3</v>
      </c>
      <c r="I67" s="137">
        <v>1</v>
      </c>
      <c r="J67" s="137">
        <v>0.43070440035640178</v>
      </c>
      <c r="K67" s="136">
        <v>0</v>
      </c>
      <c r="L67" s="137">
        <f>IF(⑧連関表!DK65&gt;0,⑧連関表!DK65/⑧連関表!$DK$115,0)</f>
        <v>5.2450924469587656E-4</v>
      </c>
      <c r="M67" s="138">
        <f t="shared" si="1"/>
        <v>5.2426943748158867E-4</v>
      </c>
      <c r="N67" s="93">
        <f>③入力!K78</f>
        <v>0</v>
      </c>
      <c r="O67" s="94">
        <f t="shared" si="2"/>
        <v>0</v>
      </c>
      <c r="P67" s="94">
        <f t="shared" si="3"/>
        <v>0</v>
      </c>
      <c r="Q67" s="94">
        <f t="shared" si="4"/>
        <v>0</v>
      </c>
      <c r="R67" s="94">
        <f>③入力!P78</f>
        <v>0</v>
      </c>
      <c r="S67" s="94">
        <f t="shared" si="5"/>
        <v>0</v>
      </c>
      <c r="T67" s="94">
        <f t="shared" si="6"/>
        <v>0</v>
      </c>
      <c r="U67" s="94">
        <f t="shared" si="7"/>
        <v>0</v>
      </c>
      <c r="V67" s="95">
        <f t="shared" si="8"/>
        <v>0</v>
      </c>
      <c r="W67" s="96">
        <f>③入力!AD78</f>
        <v>0</v>
      </c>
      <c r="X67" s="93">
        <f t="shared" si="9"/>
        <v>0</v>
      </c>
      <c r="Y67" s="95">
        <f t="shared" si="10"/>
        <v>0</v>
      </c>
      <c r="Z67" s="95">
        <f t="shared" si="11"/>
        <v>0</v>
      </c>
      <c r="AA67" s="96">
        <f t="shared" si="12"/>
        <v>0</v>
      </c>
      <c r="AB67" s="95">
        <v>0</v>
      </c>
      <c r="AC67" s="95">
        <f t="shared" si="13"/>
        <v>0</v>
      </c>
      <c r="AD67" s="93">
        <v>0</v>
      </c>
      <c r="AE67" s="95">
        <f t="shared" si="14"/>
        <v>0</v>
      </c>
      <c r="AF67" s="95">
        <f t="shared" si="15"/>
        <v>0</v>
      </c>
      <c r="AG67" s="96">
        <f t="shared" si="16"/>
        <v>0</v>
      </c>
      <c r="AH67" s="93">
        <f t="shared" si="17"/>
        <v>0</v>
      </c>
      <c r="AI67" s="97"/>
      <c r="AJ67" s="95"/>
      <c r="AK67" s="95">
        <f t="shared" si="18"/>
        <v>0</v>
      </c>
      <c r="AL67" s="96">
        <f t="shared" si="19"/>
        <v>0</v>
      </c>
      <c r="AM67" s="95">
        <v>0</v>
      </c>
      <c r="AN67" s="95">
        <f t="shared" si="20"/>
        <v>0</v>
      </c>
      <c r="AO67" s="95">
        <f t="shared" si="21"/>
        <v>0</v>
      </c>
      <c r="AP67" s="95">
        <f t="shared" si="22"/>
        <v>0</v>
      </c>
      <c r="AQ67" s="93">
        <f t="shared" si="23"/>
        <v>0</v>
      </c>
      <c r="AR67" s="95">
        <f t="shared" si="24"/>
        <v>0</v>
      </c>
      <c r="AS67" s="95">
        <f t="shared" si="25"/>
        <v>0</v>
      </c>
      <c r="AT67" s="96">
        <f t="shared" si="26"/>
        <v>0</v>
      </c>
    </row>
    <row r="68" spans="2:46" s="82" customFormat="1" ht="15" customHeight="1" x14ac:dyDescent="0.15">
      <c r="B68" s="82">
        <f t="shared" si="0"/>
        <v>1</v>
      </c>
      <c r="C68" s="123" t="s">
        <v>724</v>
      </c>
      <c r="D68" s="81" t="s">
        <v>164</v>
      </c>
      <c r="E68" s="135">
        <f>⑧連関表!O1636</f>
        <v>0.44879532330239424</v>
      </c>
      <c r="F68" s="136">
        <f>⑧連関表!P1636</f>
        <v>4.313926332821847E-2</v>
      </c>
      <c r="G68" s="137">
        <f>IF(ISNUMBER(③入力!Z79),③入力!Z79,1-⑧連関表!D521)</f>
        <v>0.30350737319946597</v>
      </c>
      <c r="H68" s="137">
        <f>1-⑧連関表!D521</f>
        <v>0.30350737319946597</v>
      </c>
      <c r="I68" s="137">
        <v>0.36956881373801304</v>
      </c>
      <c r="J68" s="137">
        <v>0.20436315397167046</v>
      </c>
      <c r="K68" s="136">
        <v>8.6765498468656177E-5</v>
      </c>
      <c r="L68" s="137">
        <f>IF(⑧連関表!DK66&gt;0,⑧連関表!DK66/⑧連関表!$DK$115,0)</f>
        <v>5.3952763638871427E-3</v>
      </c>
      <c r="M68" s="138">
        <f t="shared" si="1"/>
        <v>5.3928096272028592E-3</v>
      </c>
      <c r="N68" s="93">
        <f>③入力!K79</f>
        <v>0</v>
      </c>
      <c r="O68" s="94">
        <f t="shared" si="2"/>
        <v>0</v>
      </c>
      <c r="P68" s="94">
        <f t="shared" si="3"/>
        <v>0</v>
      </c>
      <c r="Q68" s="94">
        <f t="shared" si="4"/>
        <v>0</v>
      </c>
      <c r="R68" s="94">
        <f>③入力!P79</f>
        <v>0</v>
      </c>
      <c r="S68" s="94">
        <f t="shared" si="5"/>
        <v>0</v>
      </c>
      <c r="T68" s="94">
        <f t="shared" si="6"/>
        <v>0</v>
      </c>
      <c r="U68" s="94">
        <f t="shared" si="7"/>
        <v>0</v>
      </c>
      <c r="V68" s="95">
        <f t="shared" si="8"/>
        <v>0</v>
      </c>
      <c r="W68" s="96">
        <f>③入力!AD79</f>
        <v>0</v>
      </c>
      <c r="X68" s="93">
        <f t="shared" si="9"/>
        <v>0</v>
      </c>
      <c r="Y68" s="95">
        <f t="shared" si="10"/>
        <v>0</v>
      </c>
      <c r="Z68" s="95">
        <f t="shared" si="11"/>
        <v>0</v>
      </c>
      <c r="AA68" s="96">
        <f t="shared" si="12"/>
        <v>0</v>
      </c>
      <c r="AB68" s="95">
        <v>0</v>
      </c>
      <c r="AC68" s="95">
        <f t="shared" si="13"/>
        <v>0</v>
      </c>
      <c r="AD68" s="93">
        <v>0</v>
      </c>
      <c r="AE68" s="95">
        <f t="shared" si="14"/>
        <v>0</v>
      </c>
      <c r="AF68" s="95">
        <f t="shared" si="15"/>
        <v>0</v>
      </c>
      <c r="AG68" s="96">
        <f t="shared" si="16"/>
        <v>0</v>
      </c>
      <c r="AH68" s="93">
        <f t="shared" si="17"/>
        <v>0</v>
      </c>
      <c r="AI68" s="97"/>
      <c r="AJ68" s="95"/>
      <c r="AK68" s="95">
        <f t="shared" si="18"/>
        <v>0</v>
      </c>
      <c r="AL68" s="96">
        <f t="shared" si="19"/>
        <v>0</v>
      </c>
      <c r="AM68" s="95">
        <v>0</v>
      </c>
      <c r="AN68" s="95">
        <f t="shared" si="20"/>
        <v>0</v>
      </c>
      <c r="AO68" s="95">
        <f t="shared" si="21"/>
        <v>0</v>
      </c>
      <c r="AP68" s="95">
        <f t="shared" si="22"/>
        <v>0</v>
      </c>
      <c r="AQ68" s="93">
        <f t="shared" si="23"/>
        <v>0</v>
      </c>
      <c r="AR68" s="95">
        <f t="shared" si="24"/>
        <v>0</v>
      </c>
      <c r="AS68" s="95">
        <f t="shared" si="25"/>
        <v>0</v>
      </c>
      <c r="AT68" s="96">
        <f t="shared" si="26"/>
        <v>0</v>
      </c>
    </row>
    <row r="69" spans="2:46" s="82" customFormat="1" ht="15" customHeight="1" x14ac:dyDescent="0.15">
      <c r="B69" s="82">
        <f t="shared" si="0"/>
        <v>1</v>
      </c>
      <c r="C69" s="123" t="s">
        <v>725</v>
      </c>
      <c r="D69" s="81" t="s">
        <v>165</v>
      </c>
      <c r="E69" s="135">
        <f>⑧連関表!O1637</f>
        <v>0</v>
      </c>
      <c r="F69" s="136">
        <f>⑧連関表!P1637</f>
        <v>0</v>
      </c>
      <c r="G69" s="137">
        <f>IF(ISNUMBER(③入力!Z80),③入力!Z80,1-⑧連関表!D522)</f>
        <v>1</v>
      </c>
      <c r="H69" s="137">
        <f>1-⑧連関表!D522</f>
        <v>1</v>
      </c>
      <c r="I69" s="137">
        <v>1</v>
      </c>
      <c r="J69" s="137">
        <v>0.5946127029518008</v>
      </c>
      <c r="K69" s="136">
        <v>0</v>
      </c>
      <c r="L69" s="137">
        <f>IF(⑧連関表!DK67&gt;0,⑧連関表!DK67/⑧連関表!$DK$115,0)</f>
        <v>1.8590261805511037E-4</v>
      </c>
      <c r="M69" s="138">
        <f t="shared" si="1"/>
        <v>1.8581762281543547E-4</v>
      </c>
      <c r="N69" s="93">
        <f>③入力!K80</f>
        <v>0</v>
      </c>
      <c r="O69" s="94">
        <f t="shared" si="2"/>
        <v>0</v>
      </c>
      <c r="P69" s="94">
        <f t="shared" si="3"/>
        <v>0</v>
      </c>
      <c r="Q69" s="94">
        <f t="shared" si="4"/>
        <v>0</v>
      </c>
      <c r="R69" s="94">
        <f>③入力!P80</f>
        <v>0</v>
      </c>
      <c r="S69" s="94">
        <f t="shared" si="5"/>
        <v>0</v>
      </c>
      <c r="T69" s="94">
        <f t="shared" si="6"/>
        <v>0</v>
      </c>
      <c r="U69" s="94">
        <f t="shared" si="7"/>
        <v>0</v>
      </c>
      <c r="V69" s="95">
        <f t="shared" si="8"/>
        <v>0</v>
      </c>
      <c r="W69" s="96">
        <f>③入力!AD80</f>
        <v>0</v>
      </c>
      <c r="X69" s="93">
        <f t="shared" si="9"/>
        <v>0</v>
      </c>
      <c r="Y69" s="95">
        <f t="shared" si="10"/>
        <v>0</v>
      </c>
      <c r="Z69" s="95">
        <f t="shared" si="11"/>
        <v>0</v>
      </c>
      <c r="AA69" s="96">
        <f t="shared" si="12"/>
        <v>0</v>
      </c>
      <c r="AB69" s="95">
        <v>0</v>
      </c>
      <c r="AC69" s="95">
        <f t="shared" si="13"/>
        <v>0</v>
      </c>
      <c r="AD69" s="93">
        <v>0</v>
      </c>
      <c r="AE69" s="95">
        <f t="shared" si="14"/>
        <v>0</v>
      </c>
      <c r="AF69" s="95">
        <f t="shared" si="15"/>
        <v>0</v>
      </c>
      <c r="AG69" s="96">
        <f t="shared" si="16"/>
        <v>0</v>
      </c>
      <c r="AH69" s="93">
        <f t="shared" si="17"/>
        <v>0</v>
      </c>
      <c r="AI69" s="97"/>
      <c r="AJ69" s="95"/>
      <c r="AK69" s="95">
        <f t="shared" si="18"/>
        <v>0</v>
      </c>
      <c r="AL69" s="96">
        <f t="shared" si="19"/>
        <v>0</v>
      </c>
      <c r="AM69" s="95">
        <v>0</v>
      </c>
      <c r="AN69" s="95">
        <f t="shared" si="20"/>
        <v>0</v>
      </c>
      <c r="AO69" s="95">
        <f t="shared" si="21"/>
        <v>0</v>
      </c>
      <c r="AP69" s="95">
        <f t="shared" si="22"/>
        <v>0</v>
      </c>
      <c r="AQ69" s="93">
        <f t="shared" si="23"/>
        <v>0</v>
      </c>
      <c r="AR69" s="95">
        <f t="shared" si="24"/>
        <v>0</v>
      </c>
      <c r="AS69" s="95">
        <f t="shared" si="25"/>
        <v>0</v>
      </c>
      <c r="AT69" s="96">
        <f t="shared" si="26"/>
        <v>0</v>
      </c>
    </row>
    <row r="70" spans="2:46" s="82" customFormat="1" ht="15" customHeight="1" x14ac:dyDescent="0.15">
      <c r="B70" s="82">
        <f t="shared" si="0"/>
        <v>1</v>
      </c>
      <c r="C70" s="123" t="s">
        <v>726</v>
      </c>
      <c r="D70" s="81" t="s">
        <v>166</v>
      </c>
      <c r="E70" s="135">
        <f>⑧連関表!O1638</f>
        <v>0</v>
      </c>
      <c r="F70" s="136">
        <f>⑧連関表!P1638</f>
        <v>0</v>
      </c>
      <c r="G70" s="137">
        <f>IF(ISNUMBER(③入力!Z81),③入力!Z81,1-⑧連関表!D523)</f>
        <v>1</v>
      </c>
      <c r="H70" s="137">
        <f>1-⑧連関表!D523</f>
        <v>1</v>
      </c>
      <c r="I70" s="137">
        <v>0.46132378236993193</v>
      </c>
      <c r="J70" s="137">
        <v>0.22491766034582827</v>
      </c>
      <c r="K70" s="136">
        <v>0</v>
      </c>
      <c r="L70" s="137">
        <f>IF(⑧連関表!DK68&gt;0,⑧連関表!DK68/⑧連関表!$DK$115,0)</f>
        <v>0</v>
      </c>
      <c r="M70" s="138">
        <f t="shared" si="1"/>
        <v>0</v>
      </c>
      <c r="N70" s="93">
        <f>③入力!K81</f>
        <v>0</v>
      </c>
      <c r="O70" s="94">
        <f t="shared" si="2"/>
        <v>0</v>
      </c>
      <c r="P70" s="94">
        <f t="shared" si="3"/>
        <v>0</v>
      </c>
      <c r="Q70" s="94">
        <f t="shared" si="4"/>
        <v>0</v>
      </c>
      <c r="R70" s="94">
        <f>③入力!P81</f>
        <v>0</v>
      </c>
      <c r="S70" s="94">
        <f t="shared" si="5"/>
        <v>0</v>
      </c>
      <c r="T70" s="94">
        <f t="shared" si="6"/>
        <v>0</v>
      </c>
      <c r="U70" s="94">
        <f t="shared" si="7"/>
        <v>0</v>
      </c>
      <c r="V70" s="95">
        <f t="shared" si="8"/>
        <v>0</v>
      </c>
      <c r="W70" s="96">
        <f>③入力!AD81</f>
        <v>0</v>
      </c>
      <c r="X70" s="93">
        <f t="shared" si="9"/>
        <v>0</v>
      </c>
      <c r="Y70" s="95">
        <f t="shared" si="10"/>
        <v>0</v>
      </c>
      <c r="Z70" s="95">
        <f t="shared" si="11"/>
        <v>0</v>
      </c>
      <c r="AA70" s="96">
        <f t="shared" si="12"/>
        <v>0</v>
      </c>
      <c r="AB70" s="95">
        <v>0</v>
      </c>
      <c r="AC70" s="95">
        <f t="shared" si="13"/>
        <v>0</v>
      </c>
      <c r="AD70" s="93">
        <v>0</v>
      </c>
      <c r="AE70" s="95">
        <f t="shared" si="14"/>
        <v>0</v>
      </c>
      <c r="AF70" s="95">
        <f t="shared" si="15"/>
        <v>0</v>
      </c>
      <c r="AG70" s="96">
        <f t="shared" si="16"/>
        <v>0</v>
      </c>
      <c r="AH70" s="93">
        <f t="shared" si="17"/>
        <v>0</v>
      </c>
      <c r="AI70" s="97"/>
      <c r="AJ70" s="95"/>
      <c r="AK70" s="95">
        <f t="shared" si="18"/>
        <v>0</v>
      </c>
      <c r="AL70" s="96">
        <f t="shared" si="19"/>
        <v>0</v>
      </c>
      <c r="AM70" s="95">
        <v>0</v>
      </c>
      <c r="AN70" s="95">
        <f t="shared" si="20"/>
        <v>0</v>
      </c>
      <c r="AO70" s="95">
        <f t="shared" si="21"/>
        <v>0</v>
      </c>
      <c r="AP70" s="95">
        <f t="shared" si="22"/>
        <v>0</v>
      </c>
      <c r="AQ70" s="93">
        <f t="shared" si="23"/>
        <v>0</v>
      </c>
      <c r="AR70" s="95">
        <f t="shared" si="24"/>
        <v>0</v>
      </c>
      <c r="AS70" s="95">
        <f t="shared" si="25"/>
        <v>0</v>
      </c>
      <c r="AT70" s="96">
        <f t="shared" si="26"/>
        <v>0</v>
      </c>
    </row>
    <row r="71" spans="2:46" s="82" customFormat="1" ht="15" customHeight="1" x14ac:dyDescent="0.15">
      <c r="B71" s="82">
        <f t="shared" si="0"/>
        <v>1</v>
      </c>
      <c r="C71" s="123" t="s">
        <v>727</v>
      </c>
      <c r="D71" s="81" t="s">
        <v>216</v>
      </c>
      <c r="E71" s="135">
        <f>⑧連関表!O1639</f>
        <v>0</v>
      </c>
      <c r="F71" s="136">
        <f>⑧連関表!P1639</f>
        <v>0</v>
      </c>
      <c r="G71" s="137">
        <f>IF(ISNUMBER(③入力!Z82),③入力!Z82,1-⑧連関表!D524)</f>
        <v>1</v>
      </c>
      <c r="H71" s="137">
        <f>1-⑧連関表!D524</f>
        <v>1</v>
      </c>
      <c r="I71" s="137">
        <v>0.44410352967937489</v>
      </c>
      <c r="J71" s="137">
        <v>0.21453525625196315</v>
      </c>
      <c r="K71" s="136">
        <v>0</v>
      </c>
      <c r="L71" s="137">
        <f>IF(⑧連関表!DK69&gt;0,⑧連関表!DK69/⑧連関表!$DK$115,0)</f>
        <v>0</v>
      </c>
      <c r="M71" s="138">
        <f t="shared" si="1"/>
        <v>0</v>
      </c>
      <c r="N71" s="93">
        <f>③入力!K82</f>
        <v>0</v>
      </c>
      <c r="O71" s="94">
        <f t="shared" si="2"/>
        <v>0</v>
      </c>
      <c r="P71" s="94">
        <f t="shared" si="3"/>
        <v>0</v>
      </c>
      <c r="Q71" s="94">
        <f t="shared" si="4"/>
        <v>0</v>
      </c>
      <c r="R71" s="94">
        <f>③入力!P82</f>
        <v>0</v>
      </c>
      <c r="S71" s="94">
        <f t="shared" si="5"/>
        <v>0</v>
      </c>
      <c r="T71" s="94">
        <f t="shared" si="6"/>
        <v>0</v>
      </c>
      <c r="U71" s="94">
        <f t="shared" si="7"/>
        <v>0</v>
      </c>
      <c r="V71" s="95">
        <f t="shared" si="8"/>
        <v>0</v>
      </c>
      <c r="W71" s="96">
        <f>③入力!AD82</f>
        <v>0</v>
      </c>
      <c r="X71" s="93">
        <f t="shared" si="9"/>
        <v>0</v>
      </c>
      <c r="Y71" s="95">
        <f t="shared" si="10"/>
        <v>0</v>
      </c>
      <c r="Z71" s="95">
        <f t="shared" si="11"/>
        <v>0</v>
      </c>
      <c r="AA71" s="96">
        <f t="shared" si="12"/>
        <v>0</v>
      </c>
      <c r="AB71" s="95">
        <v>0</v>
      </c>
      <c r="AC71" s="95">
        <f t="shared" si="13"/>
        <v>0</v>
      </c>
      <c r="AD71" s="93">
        <v>0</v>
      </c>
      <c r="AE71" s="95">
        <f t="shared" si="14"/>
        <v>0</v>
      </c>
      <c r="AF71" s="95">
        <f t="shared" si="15"/>
        <v>0</v>
      </c>
      <c r="AG71" s="96">
        <f t="shared" si="16"/>
        <v>0</v>
      </c>
      <c r="AH71" s="93">
        <f t="shared" si="17"/>
        <v>0</v>
      </c>
      <c r="AI71" s="97"/>
      <c r="AJ71" s="95"/>
      <c r="AK71" s="95">
        <f t="shared" si="18"/>
        <v>0</v>
      </c>
      <c r="AL71" s="96">
        <f t="shared" si="19"/>
        <v>0</v>
      </c>
      <c r="AM71" s="95">
        <v>0</v>
      </c>
      <c r="AN71" s="95">
        <f t="shared" si="20"/>
        <v>0</v>
      </c>
      <c r="AO71" s="95">
        <f t="shared" si="21"/>
        <v>0</v>
      </c>
      <c r="AP71" s="95">
        <f t="shared" si="22"/>
        <v>0</v>
      </c>
      <c r="AQ71" s="93">
        <f t="shared" si="23"/>
        <v>0</v>
      </c>
      <c r="AR71" s="95">
        <f t="shared" si="24"/>
        <v>0</v>
      </c>
      <c r="AS71" s="95">
        <f t="shared" si="25"/>
        <v>0</v>
      </c>
      <c r="AT71" s="96">
        <f t="shared" si="26"/>
        <v>0</v>
      </c>
    </row>
    <row r="72" spans="2:46" s="82" customFormat="1" ht="15" customHeight="1" x14ac:dyDescent="0.15">
      <c r="B72" s="82">
        <f t="shared" si="0"/>
        <v>1</v>
      </c>
      <c r="C72" s="123" t="s">
        <v>728</v>
      </c>
      <c r="D72" s="81" t="s">
        <v>167</v>
      </c>
      <c r="E72" s="135">
        <f>⑧連関表!O1640</f>
        <v>0</v>
      </c>
      <c r="F72" s="136">
        <f>⑧連関表!P1640</f>
        <v>0</v>
      </c>
      <c r="G72" s="137">
        <f>IF(ISNUMBER(③入力!Z83),③入力!Z83,1-⑧連関表!D525)</f>
        <v>1</v>
      </c>
      <c r="H72" s="137">
        <f>1-⑧連関表!D525</f>
        <v>1</v>
      </c>
      <c r="I72" s="137">
        <v>0.49027830152241342</v>
      </c>
      <c r="J72" s="137">
        <v>0.26953840178938765</v>
      </c>
      <c r="K72" s="136">
        <v>0</v>
      </c>
      <c r="L72" s="137">
        <f>IF(⑧連関表!DK70&gt;0,⑧連関表!DK70/⑧連関表!$DK$115,0)</f>
        <v>0</v>
      </c>
      <c r="M72" s="138">
        <f t="shared" si="1"/>
        <v>0</v>
      </c>
      <c r="N72" s="93">
        <f>③入力!K83</f>
        <v>0</v>
      </c>
      <c r="O72" s="94">
        <f t="shared" si="2"/>
        <v>0</v>
      </c>
      <c r="P72" s="94">
        <f t="shared" si="3"/>
        <v>0</v>
      </c>
      <c r="Q72" s="94">
        <f t="shared" si="4"/>
        <v>0</v>
      </c>
      <c r="R72" s="94">
        <f>③入力!P83</f>
        <v>0</v>
      </c>
      <c r="S72" s="94">
        <f t="shared" si="5"/>
        <v>0</v>
      </c>
      <c r="T72" s="94">
        <f t="shared" si="6"/>
        <v>0</v>
      </c>
      <c r="U72" s="94">
        <f t="shared" si="7"/>
        <v>0</v>
      </c>
      <c r="V72" s="95">
        <f t="shared" si="8"/>
        <v>0</v>
      </c>
      <c r="W72" s="96">
        <f>③入力!AD83</f>
        <v>0</v>
      </c>
      <c r="X72" s="93">
        <f t="shared" si="9"/>
        <v>0</v>
      </c>
      <c r="Y72" s="95">
        <f t="shared" si="10"/>
        <v>0</v>
      </c>
      <c r="Z72" s="95">
        <f t="shared" si="11"/>
        <v>0</v>
      </c>
      <c r="AA72" s="96">
        <f t="shared" si="12"/>
        <v>0</v>
      </c>
      <c r="AB72" s="95">
        <v>0</v>
      </c>
      <c r="AC72" s="95">
        <f t="shared" si="13"/>
        <v>0</v>
      </c>
      <c r="AD72" s="93">
        <v>0</v>
      </c>
      <c r="AE72" s="95">
        <f t="shared" si="14"/>
        <v>0</v>
      </c>
      <c r="AF72" s="95">
        <f t="shared" si="15"/>
        <v>0</v>
      </c>
      <c r="AG72" s="96">
        <f t="shared" si="16"/>
        <v>0</v>
      </c>
      <c r="AH72" s="93">
        <f t="shared" si="17"/>
        <v>0</v>
      </c>
      <c r="AI72" s="97"/>
      <c r="AJ72" s="95"/>
      <c r="AK72" s="95">
        <f t="shared" si="18"/>
        <v>0</v>
      </c>
      <c r="AL72" s="96">
        <f t="shared" si="19"/>
        <v>0</v>
      </c>
      <c r="AM72" s="95">
        <v>0</v>
      </c>
      <c r="AN72" s="95">
        <f t="shared" si="20"/>
        <v>0</v>
      </c>
      <c r="AO72" s="95">
        <f t="shared" si="21"/>
        <v>0</v>
      </c>
      <c r="AP72" s="95">
        <f t="shared" si="22"/>
        <v>0</v>
      </c>
      <c r="AQ72" s="93">
        <f t="shared" si="23"/>
        <v>0</v>
      </c>
      <c r="AR72" s="95">
        <f t="shared" si="24"/>
        <v>0</v>
      </c>
      <c r="AS72" s="95">
        <f t="shared" si="25"/>
        <v>0</v>
      </c>
      <c r="AT72" s="96">
        <f t="shared" si="26"/>
        <v>0</v>
      </c>
    </row>
    <row r="73" spans="2:46" s="82" customFormat="1" ht="15" customHeight="1" x14ac:dyDescent="0.15">
      <c r="B73" s="82">
        <f t="shared" ref="B73:B116" si="27">RANK(AQ73,AQ$8:AQ$116,0)</f>
        <v>1</v>
      </c>
      <c r="C73" s="123" t="s">
        <v>729</v>
      </c>
      <c r="D73" s="81" t="s">
        <v>217</v>
      </c>
      <c r="E73" s="135">
        <f>⑧連関表!O1641</f>
        <v>0</v>
      </c>
      <c r="F73" s="136">
        <f>⑧連関表!P1641</f>
        <v>0</v>
      </c>
      <c r="G73" s="137">
        <f>IF(ISNUMBER(③入力!Z84),③入力!Z84,1-⑧連関表!D526)</f>
        <v>1</v>
      </c>
      <c r="H73" s="137">
        <f>1-⑧連関表!D526</f>
        <v>1</v>
      </c>
      <c r="I73" s="137">
        <v>0.50863677243002525</v>
      </c>
      <c r="J73" s="137">
        <v>0.37239273669370321</v>
      </c>
      <c r="K73" s="136">
        <v>0</v>
      </c>
      <c r="L73" s="137">
        <f>IF(⑧連関表!DK71&gt;0,⑧連関表!DK71/⑧連関表!$DK$115,0)</f>
        <v>0</v>
      </c>
      <c r="M73" s="138">
        <f t="shared" ref="M73:M116" si="28">L73/$L$117</f>
        <v>0</v>
      </c>
      <c r="N73" s="93">
        <f>③入力!K84</f>
        <v>0</v>
      </c>
      <c r="O73" s="94">
        <f t="shared" ref="O73:O116" si="29">N73*E73</f>
        <v>0</v>
      </c>
      <c r="P73" s="94">
        <f t="shared" ref="P73:P116" si="30">N73*F73</f>
        <v>0</v>
      </c>
      <c r="Q73" s="94">
        <f t="shared" ref="Q73:Q116" si="31">N73-O73-P73</f>
        <v>0</v>
      </c>
      <c r="R73" s="94">
        <f>③入力!P84</f>
        <v>0</v>
      </c>
      <c r="S73" s="94">
        <f t="shared" ref="S73:S116" si="32">R73*E73</f>
        <v>0</v>
      </c>
      <c r="T73" s="94">
        <f t="shared" ref="T73:T116" si="33">R73*F73</f>
        <v>0</v>
      </c>
      <c r="U73" s="94">
        <f t="shared" ref="U73:U116" si="34">R73-S73-T73</f>
        <v>0</v>
      </c>
      <c r="V73" s="95">
        <f t="shared" ref="V73:V116" si="35">U73*G73</f>
        <v>0</v>
      </c>
      <c r="W73" s="96">
        <f>③入力!AD84</f>
        <v>0</v>
      </c>
      <c r="X73" s="93">
        <f t="shared" ref="X73:X116" si="36">Q73+V73+W73</f>
        <v>0</v>
      </c>
      <c r="Y73" s="95">
        <f t="shared" ref="Y73:Y116" si="37">X73*I73</f>
        <v>0</v>
      </c>
      <c r="Z73" s="95">
        <f t="shared" ref="Z73:Z116" si="38">X73*J73</f>
        <v>0</v>
      </c>
      <c r="AA73" s="96">
        <f t="shared" ref="AA73:AA116" si="39">X73*K73</f>
        <v>0</v>
      </c>
      <c r="AB73" s="95">
        <v>0</v>
      </c>
      <c r="AC73" s="95">
        <f t="shared" ref="AC73:AC116" si="40">AB73*H73</f>
        <v>0</v>
      </c>
      <c r="AD73" s="93">
        <v>0</v>
      </c>
      <c r="AE73" s="95">
        <f t="shared" ref="AE73:AE116" si="41">AD73*I73</f>
        <v>0</v>
      </c>
      <c r="AF73" s="95">
        <f t="shared" ref="AF73:AF116" si="42">AD73*J73</f>
        <v>0</v>
      </c>
      <c r="AG73" s="96">
        <f t="shared" ref="AG73:AG116" si="43">AD73*K73</f>
        <v>0</v>
      </c>
      <c r="AH73" s="93">
        <f t="shared" ref="AH73:AH116" si="44">Z73+AF73</f>
        <v>0</v>
      </c>
      <c r="AI73" s="97"/>
      <c r="AJ73" s="95"/>
      <c r="AK73" s="95">
        <f t="shared" ref="AK73:AK116" si="45">AJ$117*M73</f>
        <v>0</v>
      </c>
      <c r="AL73" s="96">
        <f t="shared" ref="AL73:AL116" si="46">AK73*H73</f>
        <v>0</v>
      </c>
      <c r="AM73" s="95">
        <v>0</v>
      </c>
      <c r="AN73" s="95">
        <f t="shared" ref="AN73:AN116" si="47">AM73*I73</f>
        <v>0</v>
      </c>
      <c r="AO73" s="95">
        <f t="shared" ref="AO73:AO116" si="48">AM73*J73</f>
        <v>0</v>
      </c>
      <c r="AP73" s="95">
        <f t="shared" ref="AP73:AP116" si="49">AM73*K73</f>
        <v>0</v>
      </c>
      <c r="AQ73" s="93">
        <f t="shared" ref="AQ73:AQ116" si="50">X73+AD73+AM73</f>
        <v>0</v>
      </c>
      <c r="AR73" s="95">
        <f t="shared" ref="AR73:AR116" si="51">Y73+AE73+AN73</f>
        <v>0</v>
      </c>
      <c r="AS73" s="95">
        <f t="shared" ref="AS73:AS116" si="52">Z73+AF73+AO73</f>
        <v>0</v>
      </c>
      <c r="AT73" s="96">
        <f t="shared" ref="AT73:AT116" si="53">AA73+AG73+AP73</f>
        <v>0</v>
      </c>
    </row>
    <row r="74" spans="2:46" s="82" customFormat="1" ht="15" customHeight="1" x14ac:dyDescent="0.15">
      <c r="B74" s="82">
        <f t="shared" si="27"/>
        <v>1</v>
      </c>
      <c r="C74" s="123" t="s">
        <v>730</v>
      </c>
      <c r="D74" s="81" t="s">
        <v>168</v>
      </c>
      <c r="E74" s="135">
        <f>⑧連関表!O1642</f>
        <v>0</v>
      </c>
      <c r="F74" s="136">
        <f>⑧連関表!P1642</f>
        <v>0</v>
      </c>
      <c r="G74" s="137">
        <f>IF(ISNUMBER(③入力!Z85),③入力!Z85,1-⑧連関表!D527)</f>
        <v>0.6999137731949423</v>
      </c>
      <c r="H74" s="137">
        <f>1-⑧連関表!D527</f>
        <v>0.6999137731949423</v>
      </c>
      <c r="I74" s="137">
        <v>1</v>
      </c>
      <c r="J74" s="137">
        <v>0.21112061019851927</v>
      </c>
      <c r="K74" s="136">
        <v>4.8457813689907706E-6</v>
      </c>
      <c r="L74" s="137">
        <f>IF(⑧連関表!DK72&gt;0,⑧連関表!DK72/⑧連関表!$DK$115,0)</f>
        <v>9.2840825725895131E-3</v>
      </c>
      <c r="M74" s="138">
        <f t="shared" si="28"/>
        <v>9.2798378619357615E-3</v>
      </c>
      <c r="N74" s="93">
        <f>③入力!K85</f>
        <v>0</v>
      </c>
      <c r="O74" s="94">
        <f t="shared" si="29"/>
        <v>0</v>
      </c>
      <c r="P74" s="94">
        <f t="shared" si="30"/>
        <v>0</v>
      </c>
      <c r="Q74" s="94">
        <f t="shared" si="31"/>
        <v>0</v>
      </c>
      <c r="R74" s="94">
        <f>③入力!P85</f>
        <v>0</v>
      </c>
      <c r="S74" s="94">
        <f t="shared" si="32"/>
        <v>0</v>
      </c>
      <c r="T74" s="94">
        <f t="shared" si="33"/>
        <v>0</v>
      </c>
      <c r="U74" s="94">
        <f t="shared" si="34"/>
        <v>0</v>
      </c>
      <c r="V74" s="95">
        <f t="shared" si="35"/>
        <v>0</v>
      </c>
      <c r="W74" s="96">
        <f>③入力!AD85</f>
        <v>0</v>
      </c>
      <c r="X74" s="93">
        <f t="shared" si="36"/>
        <v>0</v>
      </c>
      <c r="Y74" s="95">
        <f t="shared" si="37"/>
        <v>0</v>
      </c>
      <c r="Z74" s="95">
        <f t="shared" si="38"/>
        <v>0</v>
      </c>
      <c r="AA74" s="96">
        <f t="shared" si="39"/>
        <v>0</v>
      </c>
      <c r="AB74" s="95">
        <v>0</v>
      </c>
      <c r="AC74" s="95">
        <f t="shared" si="40"/>
        <v>0</v>
      </c>
      <c r="AD74" s="93">
        <v>0</v>
      </c>
      <c r="AE74" s="95">
        <f t="shared" si="41"/>
        <v>0</v>
      </c>
      <c r="AF74" s="95">
        <f t="shared" si="42"/>
        <v>0</v>
      </c>
      <c r="AG74" s="96">
        <f t="shared" si="43"/>
        <v>0</v>
      </c>
      <c r="AH74" s="93">
        <f t="shared" si="44"/>
        <v>0</v>
      </c>
      <c r="AI74" s="97"/>
      <c r="AJ74" s="95"/>
      <c r="AK74" s="95">
        <f t="shared" si="45"/>
        <v>0</v>
      </c>
      <c r="AL74" s="96">
        <f t="shared" si="46"/>
        <v>0</v>
      </c>
      <c r="AM74" s="95">
        <v>0</v>
      </c>
      <c r="AN74" s="95">
        <f t="shared" si="47"/>
        <v>0</v>
      </c>
      <c r="AO74" s="95">
        <f t="shared" si="48"/>
        <v>0</v>
      </c>
      <c r="AP74" s="95">
        <f t="shared" si="49"/>
        <v>0</v>
      </c>
      <c r="AQ74" s="93">
        <f t="shared" si="50"/>
        <v>0</v>
      </c>
      <c r="AR74" s="95">
        <f t="shared" si="51"/>
        <v>0</v>
      </c>
      <c r="AS74" s="95">
        <f t="shared" si="52"/>
        <v>0</v>
      </c>
      <c r="AT74" s="96">
        <f t="shared" si="53"/>
        <v>0</v>
      </c>
    </row>
    <row r="75" spans="2:46" s="82" customFormat="1" ht="15" customHeight="1" x14ac:dyDescent="0.15">
      <c r="B75" s="82">
        <f t="shared" si="27"/>
        <v>1</v>
      </c>
      <c r="C75" s="123" t="s">
        <v>731</v>
      </c>
      <c r="D75" s="81" t="s">
        <v>169</v>
      </c>
      <c r="E75" s="135">
        <f>⑧連関表!O1643</f>
        <v>0</v>
      </c>
      <c r="F75" s="136">
        <f>⑧連関表!P1643</f>
        <v>0</v>
      </c>
      <c r="G75" s="137">
        <f>IF(ISNUMBER(③入力!Z86),③入力!Z86,1-⑧連関表!D528)</f>
        <v>0.92014950659163186</v>
      </c>
      <c r="H75" s="137">
        <f>1-⑧連関表!D528</f>
        <v>0.92014950659163186</v>
      </c>
      <c r="I75" s="137">
        <v>0.31444386750872427</v>
      </c>
      <c r="J75" s="137">
        <v>8.4858477128036403E-2</v>
      </c>
      <c r="K75" s="136">
        <v>3.3828034235695945E-5</v>
      </c>
      <c r="L75" s="137">
        <f>IF(⑧連関表!DK73&gt;0,⑧連関表!DK73/⑧連関表!$DK$115,0)</f>
        <v>2.9605150665652277E-3</v>
      </c>
      <c r="M75" s="138">
        <f t="shared" si="28"/>
        <v>2.959161510115747E-3</v>
      </c>
      <c r="N75" s="93">
        <f>③入力!K86</f>
        <v>0</v>
      </c>
      <c r="O75" s="94">
        <f t="shared" si="29"/>
        <v>0</v>
      </c>
      <c r="P75" s="94">
        <f t="shared" si="30"/>
        <v>0</v>
      </c>
      <c r="Q75" s="94">
        <f t="shared" si="31"/>
        <v>0</v>
      </c>
      <c r="R75" s="94">
        <f>③入力!P86</f>
        <v>0</v>
      </c>
      <c r="S75" s="94">
        <f t="shared" si="32"/>
        <v>0</v>
      </c>
      <c r="T75" s="94">
        <f t="shared" si="33"/>
        <v>0</v>
      </c>
      <c r="U75" s="94">
        <f t="shared" si="34"/>
        <v>0</v>
      </c>
      <c r="V75" s="95">
        <f t="shared" si="35"/>
        <v>0</v>
      </c>
      <c r="W75" s="96">
        <f>③入力!AD86</f>
        <v>0</v>
      </c>
      <c r="X75" s="93">
        <f t="shared" si="36"/>
        <v>0</v>
      </c>
      <c r="Y75" s="95">
        <f t="shared" si="37"/>
        <v>0</v>
      </c>
      <c r="Z75" s="95">
        <f t="shared" si="38"/>
        <v>0</v>
      </c>
      <c r="AA75" s="96">
        <f t="shared" si="39"/>
        <v>0</v>
      </c>
      <c r="AB75" s="95">
        <v>0</v>
      </c>
      <c r="AC75" s="95">
        <f t="shared" si="40"/>
        <v>0</v>
      </c>
      <c r="AD75" s="93">
        <v>0</v>
      </c>
      <c r="AE75" s="95">
        <f t="shared" si="41"/>
        <v>0</v>
      </c>
      <c r="AF75" s="95">
        <f t="shared" si="42"/>
        <v>0</v>
      </c>
      <c r="AG75" s="96">
        <f t="shared" si="43"/>
        <v>0</v>
      </c>
      <c r="AH75" s="93">
        <f t="shared" si="44"/>
        <v>0</v>
      </c>
      <c r="AI75" s="97"/>
      <c r="AJ75" s="95"/>
      <c r="AK75" s="95">
        <f t="shared" si="45"/>
        <v>0</v>
      </c>
      <c r="AL75" s="96">
        <f t="shared" si="46"/>
        <v>0</v>
      </c>
      <c r="AM75" s="95">
        <v>0</v>
      </c>
      <c r="AN75" s="95">
        <f t="shared" si="47"/>
        <v>0</v>
      </c>
      <c r="AO75" s="95">
        <f t="shared" si="48"/>
        <v>0</v>
      </c>
      <c r="AP75" s="95">
        <f t="shared" si="49"/>
        <v>0</v>
      </c>
      <c r="AQ75" s="93">
        <f t="shared" si="50"/>
        <v>0</v>
      </c>
      <c r="AR75" s="95">
        <f t="shared" si="51"/>
        <v>0</v>
      </c>
      <c r="AS75" s="95">
        <f t="shared" si="52"/>
        <v>0</v>
      </c>
      <c r="AT75" s="96">
        <f t="shared" si="53"/>
        <v>0</v>
      </c>
    </row>
    <row r="76" spans="2:46" s="82" customFormat="1" ht="15" customHeight="1" x14ac:dyDescent="0.15">
      <c r="B76" s="82">
        <f t="shared" si="27"/>
        <v>1</v>
      </c>
      <c r="C76" s="123" t="s">
        <v>732</v>
      </c>
      <c r="D76" s="81" t="s">
        <v>9</v>
      </c>
      <c r="E76" s="135">
        <f>⑧連関表!O1644</f>
        <v>0</v>
      </c>
      <c r="F76" s="136">
        <f>⑧連関表!P1644</f>
        <v>0</v>
      </c>
      <c r="G76" s="137">
        <f>IF(ISNUMBER(③入力!Z87),③入力!Z87,1-⑧連関表!D529)</f>
        <v>0.99902391130106794</v>
      </c>
      <c r="H76" s="137">
        <f>1-⑧連関表!D529</f>
        <v>0.99902391130106794</v>
      </c>
      <c r="I76" s="137">
        <v>1</v>
      </c>
      <c r="J76" s="137">
        <v>0.30333550641915707</v>
      </c>
      <c r="K76" s="136">
        <v>2.0708249905255183E-5</v>
      </c>
      <c r="L76" s="137">
        <f>IF(⑧連関表!DK74&gt;0,⑧連関表!DK74/⑧連関表!$DK$115,0)</f>
        <v>6.0286744513557934E-3</v>
      </c>
      <c r="M76" s="138">
        <f t="shared" si="28"/>
        <v>6.0259181231487151E-3</v>
      </c>
      <c r="N76" s="93">
        <f>③入力!K87</f>
        <v>0</v>
      </c>
      <c r="O76" s="94">
        <f t="shared" si="29"/>
        <v>0</v>
      </c>
      <c r="P76" s="94">
        <f t="shared" si="30"/>
        <v>0</v>
      </c>
      <c r="Q76" s="94">
        <f t="shared" si="31"/>
        <v>0</v>
      </c>
      <c r="R76" s="94">
        <f>③入力!P87</f>
        <v>0</v>
      </c>
      <c r="S76" s="94">
        <f t="shared" si="32"/>
        <v>0</v>
      </c>
      <c r="T76" s="94">
        <f t="shared" si="33"/>
        <v>0</v>
      </c>
      <c r="U76" s="94">
        <f t="shared" si="34"/>
        <v>0</v>
      </c>
      <c r="V76" s="95">
        <f t="shared" si="35"/>
        <v>0</v>
      </c>
      <c r="W76" s="96">
        <f>③入力!AD87</f>
        <v>0</v>
      </c>
      <c r="X76" s="93">
        <f t="shared" si="36"/>
        <v>0</v>
      </c>
      <c r="Y76" s="95">
        <f t="shared" si="37"/>
        <v>0</v>
      </c>
      <c r="Z76" s="95">
        <f t="shared" si="38"/>
        <v>0</v>
      </c>
      <c r="AA76" s="96">
        <f t="shared" si="39"/>
        <v>0</v>
      </c>
      <c r="AB76" s="95">
        <v>0</v>
      </c>
      <c r="AC76" s="95">
        <f t="shared" si="40"/>
        <v>0</v>
      </c>
      <c r="AD76" s="93">
        <v>0</v>
      </c>
      <c r="AE76" s="95">
        <f t="shared" si="41"/>
        <v>0</v>
      </c>
      <c r="AF76" s="95">
        <f t="shared" si="42"/>
        <v>0</v>
      </c>
      <c r="AG76" s="96">
        <f t="shared" si="43"/>
        <v>0</v>
      </c>
      <c r="AH76" s="93">
        <f t="shared" si="44"/>
        <v>0</v>
      </c>
      <c r="AI76" s="97"/>
      <c r="AJ76" s="95"/>
      <c r="AK76" s="95">
        <f t="shared" si="45"/>
        <v>0</v>
      </c>
      <c r="AL76" s="96">
        <f t="shared" si="46"/>
        <v>0</v>
      </c>
      <c r="AM76" s="95">
        <v>0</v>
      </c>
      <c r="AN76" s="95">
        <f t="shared" si="47"/>
        <v>0</v>
      </c>
      <c r="AO76" s="95">
        <f t="shared" si="48"/>
        <v>0</v>
      </c>
      <c r="AP76" s="95">
        <f t="shared" si="49"/>
        <v>0</v>
      </c>
      <c r="AQ76" s="93">
        <f t="shared" si="50"/>
        <v>0</v>
      </c>
      <c r="AR76" s="95">
        <f t="shared" si="51"/>
        <v>0</v>
      </c>
      <c r="AS76" s="95">
        <f t="shared" si="52"/>
        <v>0</v>
      </c>
      <c r="AT76" s="96">
        <f t="shared" si="53"/>
        <v>0</v>
      </c>
    </row>
    <row r="77" spans="2:46" s="82" customFormat="1" ht="15" customHeight="1" x14ac:dyDescent="0.15">
      <c r="B77" s="82">
        <f t="shared" si="27"/>
        <v>1</v>
      </c>
      <c r="C77" s="123" t="s">
        <v>733</v>
      </c>
      <c r="D77" s="81" t="s">
        <v>10</v>
      </c>
      <c r="E77" s="135">
        <f>⑧連関表!O1645</f>
        <v>0</v>
      </c>
      <c r="F77" s="136">
        <f>⑧連関表!P1645</f>
        <v>0</v>
      </c>
      <c r="G77" s="137">
        <f>IF(ISNUMBER(③入力!Z88),③入力!Z88,1-⑧連関表!D530)</f>
        <v>0.97452615178237634</v>
      </c>
      <c r="H77" s="137">
        <f>1-⑧連関表!D530</f>
        <v>0.97452615178237634</v>
      </c>
      <c r="I77" s="137">
        <v>0.66174382596420234</v>
      </c>
      <c r="J77" s="137">
        <v>0.48072589835299323</v>
      </c>
      <c r="K77" s="136">
        <v>1.2379393048009402E-4</v>
      </c>
      <c r="L77" s="137">
        <f>IF(⑧連関表!DK75&gt;0,⑧連関表!DK75/⑧連関表!$DK$115,0)</f>
        <v>7.4439782448514557E-4</v>
      </c>
      <c r="M77" s="138">
        <f t="shared" si="28"/>
        <v>7.4405748354660739E-4</v>
      </c>
      <c r="N77" s="93">
        <f>③入力!K88</f>
        <v>0</v>
      </c>
      <c r="O77" s="94">
        <f t="shared" si="29"/>
        <v>0</v>
      </c>
      <c r="P77" s="94">
        <f t="shared" si="30"/>
        <v>0</v>
      </c>
      <c r="Q77" s="94">
        <f t="shared" si="31"/>
        <v>0</v>
      </c>
      <c r="R77" s="94">
        <f>③入力!P88</f>
        <v>0</v>
      </c>
      <c r="S77" s="94">
        <f t="shared" si="32"/>
        <v>0</v>
      </c>
      <c r="T77" s="94">
        <f t="shared" si="33"/>
        <v>0</v>
      </c>
      <c r="U77" s="94">
        <f t="shared" si="34"/>
        <v>0</v>
      </c>
      <c r="V77" s="95">
        <f t="shared" si="35"/>
        <v>0</v>
      </c>
      <c r="W77" s="96">
        <f>③入力!AD88</f>
        <v>0</v>
      </c>
      <c r="X77" s="93">
        <f t="shared" si="36"/>
        <v>0</v>
      </c>
      <c r="Y77" s="95">
        <f t="shared" si="37"/>
        <v>0</v>
      </c>
      <c r="Z77" s="95">
        <f t="shared" si="38"/>
        <v>0</v>
      </c>
      <c r="AA77" s="96">
        <f t="shared" si="39"/>
        <v>0</v>
      </c>
      <c r="AB77" s="95">
        <v>0</v>
      </c>
      <c r="AC77" s="95">
        <f t="shared" si="40"/>
        <v>0</v>
      </c>
      <c r="AD77" s="93">
        <v>0</v>
      </c>
      <c r="AE77" s="95">
        <f t="shared" si="41"/>
        <v>0</v>
      </c>
      <c r="AF77" s="95">
        <f t="shared" si="42"/>
        <v>0</v>
      </c>
      <c r="AG77" s="96">
        <f t="shared" si="43"/>
        <v>0</v>
      </c>
      <c r="AH77" s="93">
        <f t="shared" si="44"/>
        <v>0</v>
      </c>
      <c r="AI77" s="97"/>
      <c r="AJ77" s="95"/>
      <c r="AK77" s="95">
        <f t="shared" si="45"/>
        <v>0</v>
      </c>
      <c r="AL77" s="96">
        <f t="shared" si="46"/>
        <v>0</v>
      </c>
      <c r="AM77" s="95">
        <v>0</v>
      </c>
      <c r="AN77" s="95">
        <f t="shared" si="47"/>
        <v>0</v>
      </c>
      <c r="AO77" s="95">
        <f t="shared" si="48"/>
        <v>0</v>
      </c>
      <c r="AP77" s="95">
        <f t="shared" si="49"/>
        <v>0</v>
      </c>
      <c r="AQ77" s="93">
        <f t="shared" si="50"/>
        <v>0</v>
      </c>
      <c r="AR77" s="95">
        <f t="shared" si="51"/>
        <v>0</v>
      </c>
      <c r="AS77" s="95">
        <f t="shared" si="52"/>
        <v>0</v>
      </c>
      <c r="AT77" s="96">
        <f t="shared" si="53"/>
        <v>0</v>
      </c>
    </row>
    <row r="78" spans="2:46" s="82" customFormat="1" ht="15" customHeight="1" x14ac:dyDescent="0.15">
      <c r="B78" s="82">
        <f t="shared" si="27"/>
        <v>1</v>
      </c>
      <c r="C78" s="123" t="s">
        <v>734</v>
      </c>
      <c r="D78" s="81" t="s">
        <v>691</v>
      </c>
      <c r="E78" s="135">
        <f>⑧連関表!O1646</f>
        <v>0</v>
      </c>
      <c r="F78" s="136">
        <f>⑧連関表!P1646</f>
        <v>0</v>
      </c>
      <c r="G78" s="137">
        <f>IF(ISNUMBER(③入力!Z89),③入力!Z89,1-⑧連関表!D531)</f>
        <v>0.29651051025443387</v>
      </c>
      <c r="H78" s="137">
        <f>1-⑧連関表!D531</f>
        <v>0.29651051025443387</v>
      </c>
      <c r="I78" s="137">
        <v>0.72696400065978284</v>
      </c>
      <c r="J78" s="137">
        <v>0.29096891900920779</v>
      </c>
      <c r="K78" s="136">
        <v>1.1578920754213276E-4</v>
      </c>
      <c r="L78" s="137">
        <f>IF(⑧連関表!DK76&gt;0,⑧連関表!DK76/⑧連関表!$DK$115,0)</f>
        <v>6.9687563034929239E-3</v>
      </c>
      <c r="M78" s="138">
        <f t="shared" si="28"/>
        <v>6.9655701670175586E-3</v>
      </c>
      <c r="N78" s="93">
        <f>③入力!K89</f>
        <v>0</v>
      </c>
      <c r="O78" s="98" t="s">
        <v>570</v>
      </c>
      <c r="P78" s="94">
        <f t="shared" si="30"/>
        <v>0</v>
      </c>
      <c r="Q78" s="98">
        <f>N78+O$117*(⑧連関表!DQ76/SUM(⑧連関表!DQ$76:DQ$77))</f>
        <v>0</v>
      </c>
      <c r="R78" s="94">
        <f>③入力!P89</f>
        <v>0</v>
      </c>
      <c r="S78" s="98" t="s">
        <v>570</v>
      </c>
      <c r="T78" s="94">
        <f t="shared" si="33"/>
        <v>0</v>
      </c>
      <c r="U78" s="98">
        <f>R78+S$117*(⑧連関表!DQ76/SUM(⑧連関表!DQ$76:DQ$77))</f>
        <v>0</v>
      </c>
      <c r="V78" s="95">
        <f t="shared" si="35"/>
        <v>0</v>
      </c>
      <c r="W78" s="96">
        <f>③入力!AD89</f>
        <v>0</v>
      </c>
      <c r="X78" s="93">
        <f t="shared" si="36"/>
        <v>0</v>
      </c>
      <c r="Y78" s="95">
        <f t="shared" si="37"/>
        <v>0</v>
      </c>
      <c r="Z78" s="95">
        <f t="shared" si="38"/>
        <v>0</v>
      </c>
      <c r="AA78" s="96">
        <f t="shared" si="39"/>
        <v>0</v>
      </c>
      <c r="AB78" s="95">
        <v>0</v>
      </c>
      <c r="AC78" s="95">
        <f t="shared" si="40"/>
        <v>0</v>
      </c>
      <c r="AD78" s="93">
        <v>0</v>
      </c>
      <c r="AE78" s="95">
        <f t="shared" si="41"/>
        <v>0</v>
      </c>
      <c r="AF78" s="95">
        <f t="shared" si="42"/>
        <v>0</v>
      </c>
      <c r="AG78" s="96">
        <f t="shared" si="43"/>
        <v>0</v>
      </c>
      <c r="AH78" s="93">
        <f t="shared" si="44"/>
        <v>0</v>
      </c>
      <c r="AI78" s="97"/>
      <c r="AJ78" s="95"/>
      <c r="AK78" s="95">
        <f t="shared" si="45"/>
        <v>0</v>
      </c>
      <c r="AL78" s="96">
        <f t="shared" si="46"/>
        <v>0</v>
      </c>
      <c r="AM78" s="95">
        <v>0</v>
      </c>
      <c r="AN78" s="95">
        <f t="shared" si="47"/>
        <v>0</v>
      </c>
      <c r="AO78" s="95">
        <f t="shared" si="48"/>
        <v>0</v>
      </c>
      <c r="AP78" s="95">
        <f t="shared" si="49"/>
        <v>0</v>
      </c>
      <c r="AQ78" s="93">
        <f t="shared" si="50"/>
        <v>0</v>
      </c>
      <c r="AR78" s="95">
        <f t="shared" si="51"/>
        <v>0</v>
      </c>
      <c r="AS78" s="95">
        <f t="shared" si="52"/>
        <v>0</v>
      </c>
      <c r="AT78" s="96">
        <f t="shared" si="53"/>
        <v>0</v>
      </c>
    </row>
    <row r="79" spans="2:46" s="82" customFormat="1" ht="15" customHeight="1" x14ac:dyDescent="0.15">
      <c r="B79" s="82">
        <f t="shared" si="27"/>
        <v>1</v>
      </c>
      <c r="C79" s="123" t="s">
        <v>735</v>
      </c>
      <c r="D79" s="81" t="s">
        <v>692</v>
      </c>
      <c r="E79" s="135">
        <f>⑧連関表!O1647</f>
        <v>0</v>
      </c>
      <c r="F79" s="136">
        <f>⑧連関表!P1647</f>
        <v>0</v>
      </c>
      <c r="G79" s="137">
        <f>IF(ISNUMBER(③入力!Z90),③入力!Z90,1-⑧連関表!D532)</f>
        <v>0.75401051025443377</v>
      </c>
      <c r="H79" s="137">
        <f>1-⑧連関表!D532</f>
        <v>0.75401051025443377</v>
      </c>
      <c r="I79" s="137">
        <v>0.66716806288825459</v>
      </c>
      <c r="J79" s="137">
        <v>0.26703546513978293</v>
      </c>
      <c r="K79" s="136">
        <v>1.9139720772411373E-4</v>
      </c>
      <c r="L79" s="137">
        <f>IF(⑧連関表!DK77&gt;0,⑧連関表!DK77/⑧連関表!$DK$115,0)</f>
        <v>0.12381782976044718</v>
      </c>
      <c r="M79" s="138">
        <f t="shared" si="28"/>
        <v>0.12376121987390219</v>
      </c>
      <c r="N79" s="93">
        <f>③入力!K90</f>
        <v>0</v>
      </c>
      <c r="O79" s="98" t="s">
        <v>570</v>
      </c>
      <c r="P79" s="94">
        <f t="shared" si="30"/>
        <v>0</v>
      </c>
      <c r="Q79" s="98">
        <f>N79+O$117*(⑧連関表!DQ77/SUM(⑧連関表!DQ$76:DQ$77))</f>
        <v>0</v>
      </c>
      <c r="R79" s="94">
        <f>③入力!P90</f>
        <v>0</v>
      </c>
      <c r="S79" s="98" t="s">
        <v>570</v>
      </c>
      <c r="T79" s="94">
        <f t="shared" si="33"/>
        <v>0</v>
      </c>
      <c r="U79" s="98">
        <f>R79+S$117*(⑧連関表!DQ77/SUM(⑧連関表!DQ$76:DQ$77))</f>
        <v>0</v>
      </c>
      <c r="V79" s="95">
        <f t="shared" si="35"/>
        <v>0</v>
      </c>
      <c r="W79" s="96">
        <f>③入力!AD90</f>
        <v>0</v>
      </c>
      <c r="X79" s="93">
        <f t="shared" si="36"/>
        <v>0</v>
      </c>
      <c r="Y79" s="95">
        <f t="shared" si="37"/>
        <v>0</v>
      </c>
      <c r="Z79" s="95">
        <f t="shared" si="38"/>
        <v>0</v>
      </c>
      <c r="AA79" s="96">
        <f t="shared" si="39"/>
        <v>0</v>
      </c>
      <c r="AB79" s="95">
        <v>0</v>
      </c>
      <c r="AC79" s="95">
        <f t="shared" si="40"/>
        <v>0</v>
      </c>
      <c r="AD79" s="93">
        <v>0</v>
      </c>
      <c r="AE79" s="95">
        <f t="shared" si="41"/>
        <v>0</v>
      </c>
      <c r="AF79" s="95">
        <f t="shared" si="42"/>
        <v>0</v>
      </c>
      <c r="AG79" s="96">
        <f t="shared" si="43"/>
        <v>0</v>
      </c>
      <c r="AH79" s="93">
        <f t="shared" si="44"/>
        <v>0</v>
      </c>
      <c r="AI79" s="97"/>
      <c r="AJ79" s="95"/>
      <c r="AK79" s="95">
        <f t="shared" si="45"/>
        <v>0</v>
      </c>
      <c r="AL79" s="96">
        <f t="shared" si="46"/>
        <v>0</v>
      </c>
      <c r="AM79" s="95">
        <v>0</v>
      </c>
      <c r="AN79" s="95">
        <f t="shared" si="47"/>
        <v>0</v>
      </c>
      <c r="AO79" s="95">
        <f t="shared" si="48"/>
        <v>0</v>
      </c>
      <c r="AP79" s="95">
        <f t="shared" si="49"/>
        <v>0</v>
      </c>
      <c r="AQ79" s="93">
        <f t="shared" si="50"/>
        <v>0</v>
      </c>
      <c r="AR79" s="95">
        <f t="shared" si="51"/>
        <v>0</v>
      </c>
      <c r="AS79" s="95">
        <f t="shared" si="52"/>
        <v>0</v>
      </c>
      <c r="AT79" s="96">
        <f t="shared" si="53"/>
        <v>0</v>
      </c>
    </row>
    <row r="80" spans="2:46" s="82" customFormat="1" ht="15" customHeight="1" x14ac:dyDescent="0.15">
      <c r="B80" s="82">
        <f t="shared" si="27"/>
        <v>1</v>
      </c>
      <c r="C80" s="123" t="s">
        <v>736</v>
      </c>
      <c r="D80" s="81" t="s">
        <v>12</v>
      </c>
      <c r="E80" s="135">
        <f>⑧連関表!O1648</f>
        <v>0</v>
      </c>
      <c r="F80" s="136">
        <f>⑧連関表!P1648</f>
        <v>0</v>
      </c>
      <c r="G80" s="137">
        <f>IF(ISNUMBER(③入力!Z91),③入力!Z91,1-⑧連関表!D533)</f>
        <v>0.8860402674839678</v>
      </c>
      <c r="H80" s="137">
        <f>1-⑧連関表!D533</f>
        <v>0.8860402674839678</v>
      </c>
      <c r="I80" s="137">
        <v>0.6979177835378394</v>
      </c>
      <c r="J80" s="137">
        <v>0.23833508385671823</v>
      </c>
      <c r="K80" s="136">
        <v>3.4346356539028125E-5</v>
      </c>
      <c r="L80" s="137">
        <f>IF(⑧連関表!DK78&gt;0,⑧連関表!DK78/⑧連関表!$DK$115,0)</f>
        <v>4.1196457169739888E-2</v>
      </c>
      <c r="M80" s="138">
        <f t="shared" si="28"/>
        <v>4.1177622024826215E-2</v>
      </c>
      <c r="N80" s="93">
        <f>③入力!K91</f>
        <v>0</v>
      </c>
      <c r="O80" s="94">
        <f t="shared" si="29"/>
        <v>0</v>
      </c>
      <c r="P80" s="94">
        <f t="shared" si="30"/>
        <v>0</v>
      </c>
      <c r="Q80" s="94">
        <f t="shared" si="31"/>
        <v>0</v>
      </c>
      <c r="R80" s="94">
        <f>③入力!P91</f>
        <v>0</v>
      </c>
      <c r="S80" s="94">
        <f t="shared" si="32"/>
        <v>0</v>
      </c>
      <c r="T80" s="94">
        <f t="shared" si="33"/>
        <v>0</v>
      </c>
      <c r="U80" s="94">
        <f t="shared" si="34"/>
        <v>0</v>
      </c>
      <c r="V80" s="95">
        <f t="shared" si="35"/>
        <v>0</v>
      </c>
      <c r="W80" s="96">
        <f>③入力!AD91</f>
        <v>0</v>
      </c>
      <c r="X80" s="93">
        <f t="shared" si="36"/>
        <v>0</v>
      </c>
      <c r="Y80" s="95">
        <f t="shared" si="37"/>
        <v>0</v>
      </c>
      <c r="Z80" s="95">
        <f t="shared" si="38"/>
        <v>0</v>
      </c>
      <c r="AA80" s="96">
        <f t="shared" si="39"/>
        <v>0</v>
      </c>
      <c r="AB80" s="95">
        <v>0</v>
      </c>
      <c r="AC80" s="95">
        <f t="shared" si="40"/>
        <v>0</v>
      </c>
      <c r="AD80" s="93">
        <v>0</v>
      </c>
      <c r="AE80" s="95">
        <f t="shared" si="41"/>
        <v>0</v>
      </c>
      <c r="AF80" s="95">
        <f t="shared" si="42"/>
        <v>0</v>
      </c>
      <c r="AG80" s="96">
        <f t="shared" si="43"/>
        <v>0</v>
      </c>
      <c r="AH80" s="93">
        <f t="shared" si="44"/>
        <v>0</v>
      </c>
      <c r="AI80" s="97"/>
      <c r="AJ80" s="95"/>
      <c r="AK80" s="95">
        <f t="shared" si="45"/>
        <v>0</v>
      </c>
      <c r="AL80" s="96">
        <f t="shared" si="46"/>
        <v>0</v>
      </c>
      <c r="AM80" s="95">
        <v>0</v>
      </c>
      <c r="AN80" s="95">
        <f t="shared" si="47"/>
        <v>0</v>
      </c>
      <c r="AO80" s="95">
        <f t="shared" si="48"/>
        <v>0</v>
      </c>
      <c r="AP80" s="95">
        <f t="shared" si="49"/>
        <v>0</v>
      </c>
      <c r="AQ80" s="93">
        <f t="shared" si="50"/>
        <v>0</v>
      </c>
      <c r="AR80" s="95">
        <f t="shared" si="51"/>
        <v>0</v>
      </c>
      <c r="AS80" s="95">
        <f t="shared" si="52"/>
        <v>0</v>
      </c>
      <c r="AT80" s="96">
        <f t="shared" si="53"/>
        <v>0</v>
      </c>
    </row>
    <row r="81" spans="2:46" s="82" customFormat="1" ht="15" customHeight="1" x14ac:dyDescent="0.15">
      <c r="B81" s="82">
        <f t="shared" si="27"/>
        <v>1</v>
      </c>
      <c r="C81" s="123" t="s">
        <v>737</v>
      </c>
      <c r="D81" s="81" t="s">
        <v>170</v>
      </c>
      <c r="E81" s="135">
        <f>⑧連関表!O1649</f>
        <v>0</v>
      </c>
      <c r="F81" s="136">
        <f>⑧連関表!P1649</f>
        <v>0</v>
      </c>
      <c r="G81" s="137">
        <f>IF(ISNUMBER(③入力!Z92),③入力!Z92,1-⑧連関表!D534)</f>
        <v>0.99887529580097856</v>
      </c>
      <c r="H81" s="137">
        <f>1-⑧連関表!D534</f>
        <v>0.99887529580097856</v>
      </c>
      <c r="I81" s="137">
        <v>0.72635041880557805</v>
      </c>
      <c r="J81" s="137">
        <v>0.10856307386304427</v>
      </c>
      <c r="K81" s="136">
        <v>2.8770880606304982E-5</v>
      </c>
      <c r="L81" s="137">
        <f>IF(⑧連関表!DK79&gt;0,⑧連関表!DK79/⑧連関表!$DK$115,0)</f>
        <v>5.047800439748576E-3</v>
      </c>
      <c r="M81" s="138">
        <f t="shared" si="28"/>
        <v>5.0454925701085675E-3</v>
      </c>
      <c r="N81" s="93">
        <f>③入力!K92</f>
        <v>0</v>
      </c>
      <c r="O81" s="94">
        <f t="shared" si="29"/>
        <v>0</v>
      </c>
      <c r="P81" s="94">
        <f t="shared" si="30"/>
        <v>0</v>
      </c>
      <c r="Q81" s="94">
        <f t="shared" si="31"/>
        <v>0</v>
      </c>
      <c r="R81" s="94">
        <f>③入力!P92</f>
        <v>0</v>
      </c>
      <c r="S81" s="94">
        <f t="shared" si="32"/>
        <v>0</v>
      </c>
      <c r="T81" s="94">
        <f t="shared" si="33"/>
        <v>0</v>
      </c>
      <c r="U81" s="94">
        <f t="shared" si="34"/>
        <v>0</v>
      </c>
      <c r="V81" s="95">
        <f t="shared" si="35"/>
        <v>0</v>
      </c>
      <c r="W81" s="96">
        <f>③入力!AD92</f>
        <v>0</v>
      </c>
      <c r="X81" s="93">
        <f t="shared" si="36"/>
        <v>0</v>
      </c>
      <c r="Y81" s="95">
        <f t="shared" si="37"/>
        <v>0</v>
      </c>
      <c r="Z81" s="95">
        <f t="shared" si="38"/>
        <v>0</v>
      </c>
      <c r="AA81" s="96">
        <f t="shared" si="39"/>
        <v>0</v>
      </c>
      <c r="AB81" s="95">
        <v>0</v>
      </c>
      <c r="AC81" s="95">
        <f t="shared" si="40"/>
        <v>0</v>
      </c>
      <c r="AD81" s="93">
        <v>0</v>
      </c>
      <c r="AE81" s="95">
        <f t="shared" si="41"/>
        <v>0</v>
      </c>
      <c r="AF81" s="95">
        <f t="shared" si="42"/>
        <v>0</v>
      </c>
      <c r="AG81" s="96">
        <f t="shared" si="43"/>
        <v>0</v>
      </c>
      <c r="AH81" s="93">
        <f t="shared" si="44"/>
        <v>0</v>
      </c>
      <c r="AI81" s="97"/>
      <c r="AJ81" s="95"/>
      <c r="AK81" s="95">
        <f t="shared" si="45"/>
        <v>0</v>
      </c>
      <c r="AL81" s="96">
        <f t="shared" si="46"/>
        <v>0</v>
      </c>
      <c r="AM81" s="95">
        <v>0</v>
      </c>
      <c r="AN81" s="95">
        <f t="shared" si="47"/>
        <v>0</v>
      </c>
      <c r="AO81" s="95">
        <f t="shared" si="48"/>
        <v>0</v>
      </c>
      <c r="AP81" s="95">
        <f t="shared" si="49"/>
        <v>0</v>
      </c>
      <c r="AQ81" s="93">
        <f t="shared" si="50"/>
        <v>0</v>
      </c>
      <c r="AR81" s="95">
        <f t="shared" si="51"/>
        <v>0</v>
      </c>
      <c r="AS81" s="95">
        <f t="shared" si="52"/>
        <v>0</v>
      </c>
      <c r="AT81" s="96">
        <f t="shared" si="53"/>
        <v>0</v>
      </c>
    </row>
    <row r="82" spans="2:46" s="82" customFormat="1" ht="15" customHeight="1" x14ac:dyDescent="0.15">
      <c r="B82" s="82">
        <f t="shared" si="27"/>
        <v>1</v>
      </c>
      <c r="C82" s="123" t="s">
        <v>738</v>
      </c>
      <c r="D82" s="81" t="s">
        <v>171</v>
      </c>
      <c r="E82" s="135">
        <f>⑧連関表!O1650</f>
        <v>0</v>
      </c>
      <c r="F82" s="136">
        <f>⑧連関表!P1650</f>
        <v>0</v>
      </c>
      <c r="G82" s="137">
        <f>IF(ISNUMBER(③入力!Z93),③入力!Z93,1-⑧連関表!D535)</f>
        <v>0.99994463320747318</v>
      </c>
      <c r="H82" s="137">
        <f>1-⑧連関表!D535</f>
        <v>0.99994463320747318</v>
      </c>
      <c r="I82" s="137">
        <v>0.74153041527455155</v>
      </c>
      <c r="J82" s="137">
        <v>0.11349199552870275</v>
      </c>
      <c r="K82" s="136">
        <v>7.2067920104090981E-6</v>
      </c>
      <c r="L82" s="137">
        <f>IF(⑧連関表!DK80&gt;0,⑧連関表!DK80/⑧連関表!$DK$115,0)</f>
        <v>0.13817099796967286</v>
      </c>
      <c r="M82" s="138">
        <f t="shared" si="28"/>
        <v>0.13810782577117767</v>
      </c>
      <c r="N82" s="93">
        <f>③入力!K93</f>
        <v>0</v>
      </c>
      <c r="O82" s="94">
        <f t="shared" si="29"/>
        <v>0</v>
      </c>
      <c r="P82" s="94">
        <f t="shared" si="30"/>
        <v>0</v>
      </c>
      <c r="Q82" s="94">
        <f t="shared" si="31"/>
        <v>0</v>
      </c>
      <c r="R82" s="94">
        <f>③入力!P93</f>
        <v>0</v>
      </c>
      <c r="S82" s="94">
        <f t="shared" si="32"/>
        <v>0</v>
      </c>
      <c r="T82" s="94">
        <f t="shared" si="33"/>
        <v>0</v>
      </c>
      <c r="U82" s="94">
        <f t="shared" si="34"/>
        <v>0</v>
      </c>
      <c r="V82" s="95">
        <f t="shared" si="35"/>
        <v>0</v>
      </c>
      <c r="W82" s="96">
        <f>③入力!AD93</f>
        <v>0</v>
      </c>
      <c r="X82" s="93">
        <f t="shared" si="36"/>
        <v>0</v>
      </c>
      <c r="Y82" s="95">
        <f t="shared" si="37"/>
        <v>0</v>
      </c>
      <c r="Z82" s="95">
        <f t="shared" si="38"/>
        <v>0</v>
      </c>
      <c r="AA82" s="96">
        <f t="shared" si="39"/>
        <v>0</v>
      </c>
      <c r="AB82" s="95">
        <v>0</v>
      </c>
      <c r="AC82" s="95">
        <f t="shared" si="40"/>
        <v>0</v>
      </c>
      <c r="AD82" s="93">
        <v>0</v>
      </c>
      <c r="AE82" s="95">
        <f t="shared" si="41"/>
        <v>0</v>
      </c>
      <c r="AF82" s="95">
        <f t="shared" si="42"/>
        <v>0</v>
      </c>
      <c r="AG82" s="96">
        <f t="shared" si="43"/>
        <v>0</v>
      </c>
      <c r="AH82" s="93">
        <f t="shared" si="44"/>
        <v>0</v>
      </c>
      <c r="AI82" s="97"/>
      <c r="AJ82" s="95"/>
      <c r="AK82" s="95">
        <f t="shared" si="45"/>
        <v>0</v>
      </c>
      <c r="AL82" s="96">
        <f t="shared" si="46"/>
        <v>0</v>
      </c>
      <c r="AM82" s="95">
        <v>0</v>
      </c>
      <c r="AN82" s="95">
        <f t="shared" si="47"/>
        <v>0</v>
      </c>
      <c r="AO82" s="95">
        <f t="shared" si="48"/>
        <v>0</v>
      </c>
      <c r="AP82" s="95">
        <f t="shared" si="49"/>
        <v>0</v>
      </c>
      <c r="AQ82" s="93">
        <f t="shared" si="50"/>
        <v>0</v>
      </c>
      <c r="AR82" s="95">
        <f t="shared" si="51"/>
        <v>0</v>
      </c>
      <c r="AS82" s="95">
        <f t="shared" si="52"/>
        <v>0</v>
      </c>
      <c r="AT82" s="96">
        <f t="shared" si="53"/>
        <v>0</v>
      </c>
    </row>
    <row r="83" spans="2:46" s="82" customFormat="1" ht="15" customHeight="1" x14ac:dyDescent="0.15">
      <c r="B83" s="82">
        <f t="shared" si="27"/>
        <v>1</v>
      </c>
      <c r="C83" s="123" t="s">
        <v>739</v>
      </c>
      <c r="D83" s="81" t="s">
        <v>693</v>
      </c>
      <c r="E83" s="135">
        <f>⑧連関表!O1651</f>
        <v>0</v>
      </c>
      <c r="F83" s="136">
        <f>⑧連関表!P1651</f>
        <v>0</v>
      </c>
      <c r="G83" s="137">
        <f>IF(ISNUMBER(③入力!Z94),③入力!Z94,1-⑧連関表!D536)</f>
        <v>1</v>
      </c>
      <c r="H83" s="137">
        <f>1-⑧連関表!D536</f>
        <v>1</v>
      </c>
      <c r="I83" s="137">
        <v>1</v>
      </c>
      <c r="J83" s="137">
        <v>0</v>
      </c>
      <c r="K83" s="136">
        <v>0</v>
      </c>
      <c r="L83" s="137">
        <f>IF(⑧連関表!DK81&gt;0,⑧連関表!DK81/⑧連関表!$DK$115,0)</f>
        <v>8.1420436327887466E-2</v>
      </c>
      <c r="M83" s="138">
        <f t="shared" si="28"/>
        <v>8.138321065795058E-2</v>
      </c>
      <c r="N83" s="93">
        <f>③入力!K94</f>
        <v>0</v>
      </c>
      <c r="O83" s="94">
        <f t="shared" si="29"/>
        <v>0</v>
      </c>
      <c r="P83" s="94">
        <f t="shared" si="30"/>
        <v>0</v>
      </c>
      <c r="Q83" s="94">
        <f t="shared" si="31"/>
        <v>0</v>
      </c>
      <c r="R83" s="94">
        <f>③入力!P94</f>
        <v>0</v>
      </c>
      <c r="S83" s="94">
        <f t="shared" si="32"/>
        <v>0</v>
      </c>
      <c r="T83" s="94">
        <f t="shared" si="33"/>
        <v>0</v>
      </c>
      <c r="U83" s="94">
        <f t="shared" si="34"/>
        <v>0</v>
      </c>
      <c r="V83" s="95">
        <f t="shared" si="35"/>
        <v>0</v>
      </c>
      <c r="W83" s="96">
        <f>③入力!AD94</f>
        <v>0</v>
      </c>
      <c r="X83" s="93">
        <f t="shared" si="36"/>
        <v>0</v>
      </c>
      <c r="Y83" s="95">
        <f t="shared" si="37"/>
        <v>0</v>
      </c>
      <c r="Z83" s="95">
        <f t="shared" si="38"/>
        <v>0</v>
      </c>
      <c r="AA83" s="96">
        <f t="shared" si="39"/>
        <v>0</v>
      </c>
      <c r="AB83" s="95">
        <v>0</v>
      </c>
      <c r="AC83" s="95">
        <f t="shared" si="40"/>
        <v>0</v>
      </c>
      <c r="AD83" s="93">
        <v>0</v>
      </c>
      <c r="AE83" s="95">
        <f t="shared" si="41"/>
        <v>0</v>
      </c>
      <c r="AF83" s="95">
        <f t="shared" si="42"/>
        <v>0</v>
      </c>
      <c r="AG83" s="96">
        <f t="shared" si="43"/>
        <v>0</v>
      </c>
      <c r="AH83" s="93">
        <f t="shared" si="44"/>
        <v>0</v>
      </c>
      <c r="AI83" s="97"/>
      <c r="AJ83" s="95"/>
      <c r="AK83" s="95">
        <f t="shared" si="45"/>
        <v>0</v>
      </c>
      <c r="AL83" s="96">
        <f t="shared" si="46"/>
        <v>0</v>
      </c>
      <c r="AM83" s="95">
        <v>0</v>
      </c>
      <c r="AN83" s="95">
        <f t="shared" si="47"/>
        <v>0</v>
      </c>
      <c r="AO83" s="95">
        <f t="shared" si="48"/>
        <v>0</v>
      </c>
      <c r="AP83" s="95">
        <f t="shared" si="49"/>
        <v>0</v>
      </c>
      <c r="AQ83" s="93">
        <f t="shared" si="50"/>
        <v>0</v>
      </c>
      <c r="AR83" s="95">
        <f t="shared" si="51"/>
        <v>0</v>
      </c>
      <c r="AS83" s="95">
        <f t="shared" si="52"/>
        <v>0</v>
      </c>
      <c r="AT83" s="96">
        <f t="shared" si="53"/>
        <v>0</v>
      </c>
    </row>
    <row r="84" spans="2:46" s="82" customFormat="1" ht="15" customHeight="1" x14ac:dyDescent="0.15">
      <c r="B84" s="82">
        <f t="shared" si="27"/>
        <v>1</v>
      </c>
      <c r="C84" s="123" t="s">
        <v>740</v>
      </c>
      <c r="D84" s="81" t="s">
        <v>266</v>
      </c>
      <c r="E84" s="135">
        <f>⑧連関表!O1652</f>
        <v>0</v>
      </c>
      <c r="F84" s="136">
        <f>⑧連関表!P1652</f>
        <v>0</v>
      </c>
      <c r="G84" s="137">
        <f>IF(ISNUMBER(③入力!Z95),③入力!Z95,1-⑧連関表!D537)</f>
        <v>1.7417930342828014E-2</v>
      </c>
      <c r="H84" s="137">
        <f>1-⑧連関表!D537</f>
        <v>1.7417930342828014E-2</v>
      </c>
      <c r="I84" s="137">
        <v>1</v>
      </c>
      <c r="J84" s="137">
        <v>0.25616933979571399</v>
      </c>
      <c r="K84" s="136">
        <v>9.6710877840971629E-4</v>
      </c>
      <c r="L84" s="137">
        <f>IF(⑧連関表!DK82&gt;0,⑧連関表!DK82/⑧連関表!$DK$115,0)</f>
        <v>9.8521417102922417E-3</v>
      </c>
      <c r="M84" s="138">
        <f t="shared" si="28"/>
        <v>9.8476372812812997E-3</v>
      </c>
      <c r="N84" s="93">
        <f>③入力!K95</f>
        <v>0</v>
      </c>
      <c r="O84" s="94">
        <f t="shared" si="29"/>
        <v>0</v>
      </c>
      <c r="P84" s="98" t="s">
        <v>570</v>
      </c>
      <c r="Q84" s="98">
        <f>N84+P$117*(⑧連関表!DQ82/SUM(⑧連関表!DQ$82:DQ$90))</f>
        <v>0</v>
      </c>
      <c r="R84" s="94">
        <f>③入力!P95</f>
        <v>0</v>
      </c>
      <c r="S84" s="94">
        <f t="shared" si="32"/>
        <v>0</v>
      </c>
      <c r="T84" s="98" t="s">
        <v>570</v>
      </c>
      <c r="U84" s="98">
        <f>R84+T$117*(⑧連関表!DQ82/SUM(⑧連関表!DQ$82:DQ$90))</f>
        <v>0</v>
      </c>
      <c r="V84" s="95">
        <f t="shared" si="35"/>
        <v>0</v>
      </c>
      <c r="W84" s="96">
        <f>③入力!AD95</f>
        <v>0</v>
      </c>
      <c r="X84" s="93">
        <f t="shared" si="36"/>
        <v>0</v>
      </c>
      <c r="Y84" s="95">
        <f t="shared" si="37"/>
        <v>0</v>
      </c>
      <c r="Z84" s="95">
        <f t="shared" si="38"/>
        <v>0</v>
      </c>
      <c r="AA84" s="96">
        <f t="shared" si="39"/>
        <v>0</v>
      </c>
      <c r="AB84" s="95">
        <v>0</v>
      </c>
      <c r="AC84" s="95">
        <f t="shared" si="40"/>
        <v>0</v>
      </c>
      <c r="AD84" s="93">
        <v>0</v>
      </c>
      <c r="AE84" s="95">
        <f t="shared" si="41"/>
        <v>0</v>
      </c>
      <c r="AF84" s="95">
        <f t="shared" si="42"/>
        <v>0</v>
      </c>
      <c r="AG84" s="96">
        <f t="shared" si="43"/>
        <v>0</v>
      </c>
      <c r="AH84" s="93">
        <f t="shared" si="44"/>
        <v>0</v>
      </c>
      <c r="AI84" s="97"/>
      <c r="AJ84" s="95"/>
      <c r="AK84" s="95">
        <f t="shared" si="45"/>
        <v>0</v>
      </c>
      <c r="AL84" s="96">
        <f t="shared" si="46"/>
        <v>0</v>
      </c>
      <c r="AM84" s="95">
        <v>0</v>
      </c>
      <c r="AN84" s="95">
        <f t="shared" si="47"/>
        <v>0</v>
      </c>
      <c r="AO84" s="95">
        <f t="shared" si="48"/>
        <v>0</v>
      </c>
      <c r="AP84" s="95">
        <f t="shared" si="49"/>
        <v>0</v>
      </c>
      <c r="AQ84" s="93">
        <f t="shared" si="50"/>
        <v>0</v>
      </c>
      <c r="AR84" s="95">
        <f t="shared" si="51"/>
        <v>0</v>
      </c>
      <c r="AS84" s="95">
        <f t="shared" si="52"/>
        <v>0</v>
      </c>
      <c r="AT84" s="96">
        <f t="shared" si="53"/>
        <v>0</v>
      </c>
    </row>
    <row r="85" spans="2:46" s="82" customFormat="1" ht="15" customHeight="1" x14ac:dyDescent="0.15">
      <c r="B85" s="82">
        <f t="shared" si="27"/>
        <v>1</v>
      </c>
      <c r="C85" s="123" t="s">
        <v>741</v>
      </c>
      <c r="D85" s="81" t="s">
        <v>694</v>
      </c>
      <c r="E85" s="135">
        <f>⑧連関表!O1653</f>
        <v>0</v>
      </c>
      <c r="F85" s="136">
        <f>⑧連関表!P1653</f>
        <v>0</v>
      </c>
      <c r="G85" s="137">
        <f>IF(ISNUMBER(③入力!Z96),③入力!Z96,1-⑧連関表!D538)</f>
        <v>0.78529266444004886</v>
      </c>
      <c r="H85" s="137">
        <f>1-⑧連関表!D538</f>
        <v>0.78529266444004886</v>
      </c>
      <c r="I85" s="137">
        <v>0.75741303702515905</v>
      </c>
      <c r="J85" s="137">
        <v>0.42043811401050235</v>
      </c>
      <c r="K85" s="136">
        <v>1.0154082715238183E-4</v>
      </c>
      <c r="L85" s="137">
        <f>IF(⑧連関表!DK83&gt;0,⑧連関表!DK83/⑧連関表!$DK$115,0)</f>
        <v>9.4120297651442905E-3</v>
      </c>
      <c r="M85" s="138">
        <f t="shared" si="28"/>
        <v>9.4077265566468258E-3</v>
      </c>
      <c r="N85" s="93">
        <f>③入力!K96</f>
        <v>0</v>
      </c>
      <c r="O85" s="94">
        <f t="shared" si="29"/>
        <v>0</v>
      </c>
      <c r="P85" s="98" t="s">
        <v>570</v>
      </c>
      <c r="Q85" s="98">
        <f>N85+P$117*(⑧連関表!DQ83/SUM(⑧連関表!DQ$82:DQ$90))</f>
        <v>0</v>
      </c>
      <c r="R85" s="94">
        <f>③入力!P96</f>
        <v>0</v>
      </c>
      <c r="S85" s="94">
        <f t="shared" si="32"/>
        <v>0</v>
      </c>
      <c r="T85" s="98" t="s">
        <v>570</v>
      </c>
      <c r="U85" s="98">
        <f>R85+T$117*(⑧連関表!DQ83/SUM(⑧連関表!DQ$82:DQ$90))</f>
        <v>0</v>
      </c>
      <c r="V85" s="95">
        <f t="shared" si="35"/>
        <v>0</v>
      </c>
      <c r="W85" s="96">
        <f>③入力!AD96</f>
        <v>0</v>
      </c>
      <c r="X85" s="93">
        <f t="shared" si="36"/>
        <v>0</v>
      </c>
      <c r="Y85" s="95">
        <f t="shared" si="37"/>
        <v>0</v>
      </c>
      <c r="Z85" s="95">
        <f t="shared" si="38"/>
        <v>0</v>
      </c>
      <c r="AA85" s="96">
        <f t="shared" si="39"/>
        <v>0</v>
      </c>
      <c r="AB85" s="95">
        <v>0</v>
      </c>
      <c r="AC85" s="95">
        <f t="shared" si="40"/>
        <v>0</v>
      </c>
      <c r="AD85" s="93">
        <v>0</v>
      </c>
      <c r="AE85" s="95">
        <f t="shared" si="41"/>
        <v>0</v>
      </c>
      <c r="AF85" s="95">
        <f t="shared" si="42"/>
        <v>0</v>
      </c>
      <c r="AG85" s="96">
        <f t="shared" si="43"/>
        <v>0</v>
      </c>
      <c r="AH85" s="93">
        <f t="shared" si="44"/>
        <v>0</v>
      </c>
      <c r="AI85" s="97"/>
      <c r="AJ85" s="95"/>
      <c r="AK85" s="95">
        <f t="shared" si="45"/>
        <v>0</v>
      </c>
      <c r="AL85" s="96">
        <f t="shared" si="46"/>
        <v>0</v>
      </c>
      <c r="AM85" s="95">
        <v>0</v>
      </c>
      <c r="AN85" s="95">
        <f t="shared" si="47"/>
        <v>0</v>
      </c>
      <c r="AO85" s="95">
        <f t="shared" si="48"/>
        <v>0</v>
      </c>
      <c r="AP85" s="95">
        <f t="shared" si="49"/>
        <v>0</v>
      </c>
      <c r="AQ85" s="93">
        <f t="shared" si="50"/>
        <v>0</v>
      </c>
      <c r="AR85" s="95">
        <f t="shared" si="51"/>
        <v>0</v>
      </c>
      <c r="AS85" s="95">
        <f t="shared" si="52"/>
        <v>0</v>
      </c>
      <c r="AT85" s="96">
        <f t="shared" si="53"/>
        <v>0</v>
      </c>
    </row>
    <row r="86" spans="2:46" s="82" customFormat="1" ht="15" customHeight="1" x14ac:dyDescent="0.15">
      <c r="B86" s="82">
        <f t="shared" si="27"/>
        <v>1</v>
      </c>
      <c r="C86" s="123" t="s">
        <v>742</v>
      </c>
      <c r="D86" s="81" t="s">
        <v>268</v>
      </c>
      <c r="E86" s="135">
        <f>⑧連関表!O1654</f>
        <v>0</v>
      </c>
      <c r="F86" s="136">
        <f>⑧連関表!P1654</f>
        <v>0</v>
      </c>
      <c r="G86" s="137">
        <f>IF(ISNUMBER(③入力!Z97),③入力!Z97,1-⑧連関表!D539)</f>
        <v>1</v>
      </c>
      <c r="H86" s="137">
        <f>1-⑧連関表!D539</f>
        <v>1</v>
      </c>
      <c r="I86" s="137">
        <v>0</v>
      </c>
      <c r="J86" s="137">
        <v>0</v>
      </c>
      <c r="K86" s="136">
        <v>0</v>
      </c>
      <c r="L86" s="137">
        <f>IF(⑧連関表!DK84&gt;0,⑧連関表!DK84/⑧連関表!$DK$115,0)</f>
        <v>0</v>
      </c>
      <c r="M86" s="138">
        <f t="shared" si="28"/>
        <v>0</v>
      </c>
      <c r="N86" s="93">
        <f>③入力!K97</f>
        <v>0</v>
      </c>
      <c r="O86" s="94">
        <f t="shared" si="29"/>
        <v>0</v>
      </c>
      <c r="P86" s="98" t="s">
        <v>570</v>
      </c>
      <c r="Q86" s="98">
        <f>N86+P$117*(⑧連関表!DQ84/SUM(⑧連関表!DQ$82:DQ$90))</f>
        <v>0</v>
      </c>
      <c r="R86" s="94">
        <f>③入力!P97</f>
        <v>0</v>
      </c>
      <c r="S86" s="94">
        <f t="shared" si="32"/>
        <v>0</v>
      </c>
      <c r="T86" s="98" t="s">
        <v>570</v>
      </c>
      <c r="U86" s="98">
        <f>R86+T$117*(⑧連関表!DQ84/SUM(⑧連関表!DQ$82:DQ$90))</f>
        <v>0</v>
      </c>
      <c r="V86" s="95">
        <f t="shared" si="35"/>
        <v>0</v>
      </c>
      <c r="W86" s="96">
        <f>③入力!AD97</f>
        <v>0</v>
      </c>
      <c r="X86" s="93">
        <f t="shared" si="36"/>
        <v>0</v>
      </c>
      <c r="Y86" s="95">
        <f t="shared" si="37"/>
        <v>0</v>
      </c>
      <c r="Z86" s="95">
        <f t="shared" si="38"/>
        <v>0</v>
      </c>
      <c r="AA86" s="96">
        <f t="shared" si="39"/>
        <v>0</v>
      </c>
      <c r="AB86" s="95">
        <v>0</v>
      </c>
      <c r="AC86" s="95">
        <f t="shared" si="40"/>
        <v>0</v>
      </c>
      <c r="AD86" s="93">
        <v>0</v>
      </c>
      <c r="AE86" s="95">
        <f t="shared" si="41"/>
        <v>0</v>
      </c>
      <c r="AF86" s="95">
        <f t="shared" si="42"/>
        <v>0</v>
      </c>
      <c r="AG86" s="96">
        <f t="shared" si="43"/>
        <v>0</v>
      </c>
      <c r="AH86" s="93">
        <f t="shared" si="44"/>
        <v>0</v>
      </c>
      <c r="AI86" s="97"/>
      <c r="AJ86" s="95"/>
      <c r="AK86" s="95">
        <f t="shared" si="45"/>
        <v>0</v>
      </c>
      <c r="AL86" s="96">
        <f t="shared" si="46"/>
        <v>0</v>
      </c>
      <c r="AM86" s="95">
        <v>0</v>
      </c>
      <c r="AN86" s="95">
        <f t="shared" si="47"/>
        <v>0</v>
      </c>
      <c r="AO86" s="95">
        <f t="shared" si="48"/>
        <v>0</v>
      </c>
      <c r="AP86" s="95">
        <f t="shared" si="49"/>
        <v>0</v>
      </c>
      <c r="AQ86" s="93">
        <f t="shared" si="50"/>
        <v>0</v>
      </c>
      <c r="AR86" s="95">
        <f t="shared" si="51"/>
        <v>0</v>
      </c>
      <c r="AS86" s="95">
        <f t="shared" si="52"/>
        <v>0</v>
      </c>
      <c r="AT86" s="96">
        <f t="shared" si="53"/>
        <v>0</v>
      </c>
    </row>
    <row r="87" spans="2:46" s="82" customFormat="1" ht="15" customHeight="1" x14ac:dyDescent="0.15">
      <c r="B87" s="82">
        <f t="shared" si="27"/>
        <v>1</v>
      </c>
      <c r="C87" s="123" t="s">
        <v>743</v>
      </c>
      <c r="D87" s="81" t="s">
        <v>173</v>
      </c>
      <c r="E87" s="135">
        <f>⑧連関表!O1655</f>
        <v>0</v>
      </c>
      <c r="F87" s="136">
        <f>⑧連関表!P1655</f>
        <v>0</v>
      </c>
      <c r="G87" s="137">
        <f>IF(ISNUMBER(③入力!Z98),③入力!Z98,1-⑧連関表!D540)</f>
        <v>0.74450330925400277</v>
      </c>
      <c r="H87" s="137">
        <f>1-⑧連関表!D540</f>
        <v>0.74450330925400277</v>
      </c>
      <c r="I87" s="137">
        <v>0.44283351819600814</v>
      </c>
      <c r="J87" s="137">
        <v>0.14850934255586112</v>
      </c>
      <c r="K87" s="136">
        <v>2.9676352530467342E-4</v>
      </c>
      <c r="L87" s="137">
        <f>IF(⑧連関表!DK85&gt;0,⑧連関表!DK85/⑧連関表!$DK$115,0)</f>
        <v>7.9748625030454199E-4</v>
      </c>
      <c r="M87" s="138">
        <f t="shared" si="28"/>
        <v>7.9712163717702818E-4</v>
      </c>
      <c r="N87" s="93">
        <f>③入力!K98</f>
        <v>0</v>
      </c>
      <c r="O87" s="94">
        <f t="shared" si="29"/>
        <v>0</v>
      </c>
      <c r="P87" s="98" t="s">
        <v>570</v>
      </c>
      <c r="Q87" s="98">
        <f>N87+P$117*(⑧連関表!DQ85/SUM(⑧連関表!DQ$82:DQ$90))</f>
        <v>0</v>
      </c>
      <c r="R87" s="94">
        <f>③入力!P98</f>
        <v>0</v>
      </c>
      <c r="S87" s="94">
        <f t="shared" si="32"/>
        <v>0</v>
      </c>
      <c r="T87" s="98" t="s">
        <v>570</v>
      </c>
      <c r="U87" s="98">
        <f>R87+T$117*(⑧連関表!DQ85/SUM(⑧連関表!DQ$82:DQ$90))</f>
        <v>0</v>
      </c>
      <c r="V87" s="95">
        <f t="shared" si="35"/>
        <v>0</v>
      </c>
      <c r="W87" s="96">
        <f>③入力!AD98</f>
        <v>0</v>
      </c>
      <c r="X87" s="93">
        <f t="shared" si="36"/>
        <v>0</v>
      </c>
      <c r="Y87" s="95">
        <f t="shared" si="37"/>
        <v>0</v>
      </c>
      <c r="Z87" s="95">
        <f t="shared" si="38"/>
        <v>0</v>
      </c>
      <c r="AA87" s="96">
        <f t="shared" si="39"/>
        <v>0</v>
      </c>
      <c r="AB87" s="95">
        <v>0</v>
      </c>
      <c r="AC87" s="95">
        <f t="shared" si="40"/>
        <v>0</v>
      </c>
      <c r="AD87" s="93">
        <v>0</v>
      </c>
      <c r="AE87" s="95">
        <f t="shared" si="41"/>
        <v>0</v>
      </c>
      <c r="AF87" s="95">
        <f t="shared" si="42"/>
        <v>0</v>
      </c>
      <c r="AG87" s="96">
        <f t="shared" si="43"/>
        <v>0</v>
      </c>
      <c r="AH87" s="93">
        <f t="shared" si="44"/>
        <v>0</v>
      </c>
      <c r="AI87" s="97"/>
      <c r="AJ87" s="95"/>
      <c r="AK87" s="95">
        <f t="shared" si="45"/>
        <v>0</v>
      </c>
      <c r="AL87" s="96">
        <f t="shared" si="46"/>
        <v>0</v>
      </c>
      <c r="AM87" s="95">
        <v>0</v>
      </c>
      <c r="AN87" s="95">
        <f t="shared" si="47"/>
        <v>0</v>
      </c>
      <c r="AO87" s="95">
        <f t="shared" si="48"/>
        <v>0</v>
      </c>
      <c r="AP87" s="95">
        <f t="shared" si="49"/>
        <v>0</v>
      </c>
      <c r="AQ87" s="93">
        <f t="shared" si="50"/>
        <v>0</v>
      </c>
      <c r="AR87" s="95">
        <f t="shared" si="51"/>
        <v>0</v>
      </c>
      <c r="AS87" s="95">
        <f t="shared" si="52"/>
        <v>0</v>
      </c>
      <c r="AT87" s="96">
        <f t="shared" si="53"/>
        <v>0</v>
      </c>
    </row>
    <row r="88" spans="2:46" s="82" customFormat="1" ht="15" customHeight="1" x14ac:dyDescent="0.15">
      <c r="B88" s="82">
        <f t="shared" si="27"/>
        <v>1</v>
      </c>
      <c r="C88" s="123" t="s">
        <v>744</v>
      </c>
      <c r="D88" s="81" t="s">
        <v>174</v>
      </c>
      <c r="E88" s="135">
        <f>⑧連関表!O1656</f>
        <v>0</v>
      </c>
      <c r="F88" s="136">
        <f>⑧連関表!P1656</f>
        <v>0</v>
      </c>
      <c r="G88" s="137">
        <f>IF(ISNUMBER(③入力!Z99),③入力!Z99,1-⑧連関表!D541)</f>
        <v>0</v>
      </c>
      <c r="H88" s="137">
        <f>1-⑧連関表!D541</f>
        <v>0</v>
      </c>
      <c r="I88" s="137">
        <v>0</v>
      </c>
      <c r="J88" s="137">
        <v>0</v>
      </c>
      <c r="K88" s="136">
        <v>0</v>
      </c>
      <c r="L88" s="137">
        <f>IF(⑧連関表!DK86&gt;0,⑧連関表!DK86/⑧連関表!$DK$115,0)</f>
        <v>5.8824893808757514E-3</v>
      </c>
      <c r="M88" s="138">
        <f t="shared" si="28"/>
        <v>5.8797998889253775E-3</v>
      </c>
      <c r="N88" s="93">
        <f>③入力!K99</f>
        <v>0</v>
      </c>
      <c r="O88" s="94">
        <f t="shared" si="29"/>
        <v>0</v>
      </c>
      <c r="P88" s="98" t="s">
        <v>570</v>
      </c>
      <c r="Q88" s="98">
        <f>N88+P$117*(⑧連関表!DQ86/SUM(⑧連関表!DQ$82:DQ$90))</f>
        <v>0</v>
      </c>
      <c r="R88" s="94">
        <f>③入力!P99</f>
        <v>0</v>
      </c>
      <c r="S88" s="94">
        <f t="shared" si="32"/>
        <v>0</v>
      </c>
      <c r="T88" s="98" t="s">
        <v>570</v>
      </c>
      <c r="U88" s="98">
        <f>R88+T$117*(⑧連関表!DQ86/SUM(⑧連関表!DQ$82:DQ$90))</f>
        <v>0</v>
      </c>
      <c r="V88" s="95">
        <f t="shared" si="35"/>
        <v>0</v>
      </c>
      <c r="W88" s="96">
        <f>③入力!AD99</f>
        <v>0</v>
      </c>
      <c r="X88" s="93">
        <f t="shared" si="36"/>
        <v>0</v>
      </c>
      <c r="Y88" s="95">
        <f t="shared" si="37"/>
        <v>0</v>
      </c>
      <c r="Z88" s="95">
        <f t="shared" si="38"/>
        <v>0</v>
      </c>
      <c r="AA88" s="96">
        <f t="shared" si="39"/>
        <v>0</v>
      </c>
      <c r="AB88" s="95">
        <v>0</v>
      </c>
      <c r="AC88" s="95">
        <f t="shared" si="40"/>
        <v>0</v>
      </c>
      <c r="AD88" s="93">
        <v>0</v>
      </c>
      <c r="AE88" s="95">
        <f t="shared" si="41"/>
        <v>0</v>
      </c>
      <c r="AF88" s="95">
        <f t="shared" si="42"/>
        <v>0</v>
      </c>
      <c r="AG88" s="96">
        <f t="shared" si="43"/>
        <v>0</v>
      </c>
      <c r="AH88" s="93">
        <f t="shared" si="44"/>
        <v>0</v>
      </c>
      <c r="AI88" s="97"/>
      <c r="AJ88" s="95"/>
      <c r="AK88" s="95">
        <f t="shared" si="45"/>
        <v>0</v>
      </c>
      <c r="AL88" s="96">
        <f t="shared" si="46"/>
        <v>0</v>
      </c>
      <c r="AM88" s="95">
        <v>0</v>
      </c>
      <c r="AN88" s="95">
        <f t="shared" si="47"/>
        <v>0</v>
      </c>
      <c r="AO88" s="95">
        <f t="shared" si="48"/>
        <v>0</v>
      </c>
      <c r="AP88" s="95">
        <f t="shared" si="49"/>
        <v>0</v>
      </c>
      <c r="AQ88" s="93">
        <f t="shared" si="50"/>
        <v>0</v>
      </c>
      <c r="AR88" s="95">
        <f t="shared" si="51"/>
        <v>0</v>
      </c>
      <c r="AS88" s="95">
        <f t="shared" si="52"/>
        <v>0</v>
      </c>
      <c r="AT88" s="96">
        <f t="shared" si="53"/>
        <v>0</v>
      </c>
    </row>
    <row r="89" spans="2:46" s="82" customFormat="1" ht="15" customHeight="1" x14ac:dyDescent="0.15">
      <c r="B89" s="82">
        <f t="shared" si="27"/>
        <v>1</v>
      </c>
      <c r="C89" s="123" t="s">
        <v>745</v>
      </c>
      <c r="D89" s="81" t="s">
        <v>269</v>
      </c>
      <c r="E89" s="135">
        <f>⑧連関表!O1657</f>
        <v>0</v>
      </c>
      <c r="F89" s="136">
        <f>⑧連関表!P1657</f>
        <v>0</v>
      </c>
      <c r="G89" s="137">
        <f>IF(ISNUMBER(③入力!Z100),③入力!Z100,1-⑧連関表!D542)</f>
        <v>0.45852097077132403</v>
      </c>
      <c r="H89" s="137">
        <f>1-⑧連関表!D542</f>
        <v>0.45852097077132403</v>
      </c>
      <c r="I89" s="137">
        <v>1</v>
      </c>
      <c r="J89" s="137">
        <v>0.32510674670663081</v>
      </c>
      <c r="K89" s="136">
        <v>0</v>
      </c>
      <c r="L89" s="137">
        <f>IF(⑧連関表!DK87&gt;0,⑧連関表!DK87/⑧連関表!$DK$115,0)</f>
        <v>7.5636049921661594E-4</v>
      </c>
      <c r="M89" s="138">
        <f t="shared" si="28"/>
        <v>7.5601468890698121E-4</v>
      </c>
      <c r="N89" s="93">
        <f>③入力!K100</f>
        <v>0</v>
      </c>
      <c r="O89" s="94">
        <f t="shared" si="29"/>
        <v>0</v>
      </c>
      <c r="P89" s="98" t="s">
        <v>570</v>
      </c>
      <c r="Q89" s="98">
        <f>N89+P$117*(⑧連関表!DQ87/SUM(⑧連関表!DQ$82:DQ$90))</f>
        <v>0</v>
      </c>
      <c r="R89" s="94">
        <f>③入力!P100</f>
        <v>0</v>
      </c>
      <c r="S89" s="94">
        <f t="shared" si="32"/>
        <v>0</v>
      </c>
      <c r="T89" s="98" t="s">
        <v>570</v>
      </c>
      <c r="U89" s="98">
        <f>R89+T$117*(⑧連関表!DQ87/SUM(⑧連関表!DQ$82:DQ$90))</f>
        <v>0</v>
      </c>
      <c r="V89" s="95">
        <f t="shared" si="35"/>
        <v>0</v>
      </c>
      <c r="W89" s="96">
        <f>③入力!AD100</f>
        <v>0</v>
      </c>
      <c r="X89" s="93">
        <f t="shared" si="36"/>
        <v>0</v>
      </c>
      <c r="Y89" s="95">
        <f t="shared" si="37"/>
        <v>0</v>
      </c>
      <c r="Z89" s="95">
        <f t="shared" si="38"/>
        <v>0</v>
      </c>
      <c r="AA89" s="96">
        <f t="shared" si="39"/>
        <v>0</v>
      </c>
      <c r="AB89" s="95">
        <v>0</v>
      </c>
      <c r="AC89" s="95">
        <f t="shared" si="40"/>
        <v>0</v>
      </c>
      <c r="AD89" s="93">
        <v>0</v>
      </c>
      <c r="AE89" s="95">
        <f t="shared" si="41"/>
        <v>0</v>
      </c>
      <c r="AF89" s="95">
        <f t="shared" si="42"/>
        <v>0</v>
      </c>
      <c r="AG89" s="96">
        <f t="shared" si="43"/>
        <v>0</v>
      </c>
      <c r="AH89" s="93">
        <f t="shared" si="44"/>
        <v>0</v>
      </c>
      <c r="AI89" s="97"/>
      <c r="AJ89" s="95"/>
      <c r="AK89" s="95">
        <f t="shared" si="45"/>
        <v>0</v>
      </c>
      <c r="AL89" s="96">
        <f t="shared" si="46"/>
        <v>0</v>
      </c>
      <c r="AM89" s="95">
        <v>0</v>
      </c>
      <c r="AN89" s="95">
        <f t="shared" si="47"/>
        <v>0</v>
      </c>
      <c r="AO89" s="95">
        <f t="shared" si="48"/>
        <v>0</v>
      </c>
      <c r="AP89" s="95">
        <f t="shared" si="49"/>
        <v>0</v>
      </c>
      <c r="AQ89" s="93">
        <f t="shared" si="50"/>
        <v>0</v>
      </c>
      <c r="AR89" s="95">
        <f t="shared" si="51"/>
        <v>0</v>
      </c>
      <c r="AS89" s="95">
        <f t="shared" si="52"/>
        <v>0</v>
      </c>
      <c r="AT89" s="96">
        <f t="shared" si="53"/>
        <v>0</v>
      </c>
    </row>
    <row r="90" spans="2:46" s="82" customFormat="1" ht="15" customHeight="1" x14ac:dyDescent="0.15">
      <c r="B90" s="82">
        <f t="shared" si="27"/>
        <v>1</v>
      </c>
      <c r="C90" s="123" t="s">
        <v>746</v>
      </c>
      <c r="D90" s="81" t="s">
        <v>175</v>
      </c>
      <c r="E90" s="135">
        <f>⑧連関表!O1658</f>
        <v>0</v>
      </c>
      <c r="F90" s="136">
        <f>⑧連関表!P1658</f>
        <v>0</v>
      </c>
      <c r="G90" s="137">
        <f>IF(ISNUMBER(③入力!Z101),③入力!Z101,1-⑧連関表!D543)</f>
        <v>0.8594903686786064</v>
      </c>
      <c r="H90" s="137">
        <f>1-⑧連関表!D543</f>
        <v>0.8594903686786064</v>
      </c>
      <c r="I90" s="137">
        <v>0.63758828827906189</v>
      </c>
      <c r="J90" s="137">
        <v>0.15533607858309476</v>
      </c>
      <c r="K90" s="136">
        <v>8.3473142193089353E-5</v>
      </c>
      <c r="L90" s="137">
        <f>IF(⑧連関表!DK88&gt;0,⑧連関表!DK88/⑧連関表!$DK$115,0)</f>
        <v>6.363922837154274E-4</v>
      </c>
      <c r="M90" s="138">
        <f t="shared" si="28"/>
        <v>6.361013232370461E-4</v>
      </c>
      <c r="N90" s="93">
        <f>③入力!K101</f>
        <v>0</v>
      </c>
      <c r="O90" s="94">
        <f t="shared" si="29"/>
        <v>0</v>
      </c>
      <c r="P90" s="98" t="s">
        <v>570</v>
      </c>
      <c r="Q90" s="98">
        <f>N90+P$117*(⑧連関表!DQ88/SUM(⑧連関表!DQ$82:DQ$90))</f>
        <v>0</v>
      </c>
      <c r="R90" s="94">
        <f>③入力!P101</f>
        <v>0</v>
      </c>
      <c r="S90" s="94">
        <f t="shared" si="32"/>
        <v>0</v>
      </c>
      <c r="T90" s="98" t="s">
        <v>570</v>
      </c>
      <c r="U90" s="98">
        <f>R90+T$117*(⑧連関表!DQ88/SUM(⑧連関表!DQ$82:DQ$90))</f>
        <v>0</v>
      </c>
      <c r="V90" s="95">
        <f t="shared" si="35"/>
        <v>0</v>
      </c>
      <c r="W90" s="96">
        <f>③入力!AD101</f>
        <v>0</v>
      </c>
      <c r="X90" s="93">
        <f t="shared" si="36"/>
        <v>0</v>
      </c>
      <c r="Y90" s="95">
        <f t="shared" si="37"/>
        <v>0</v>
      </c>
      <c r="Z90" s="95">
        <f t="shared" si="38"/>
        <v>0</v>
      </c>
      <c r="AA90" s="96">
        <f t="shared" si="39"/>
        <v>0</v>
      </c>
      <c r="AB90" s="95">
        <v>0</v>
      </c>
      <c r="AC90" s="95">
        <f t="shared" si="40"/>
        <v>0</v>
      </c>
      <c r="AD90" s="93">
        <v>0</v>
      </c>
      <c r="AE90" s="95">
        <f t="shared" si="41"/>
        <v>0</v>
      </c>
      <c r="AF90" s="95">
        <f t="shared" si="42"/>
        <v>0</v>
      </c>
      <c r="AG90" s="96">
        <f t="shared" si="43"/>
        <v>0</v>
      </c>
      <c r="AH90" s="93">
        <f t="shared" si="44"/>
        <v>0</v>
      </c>
      <c r="AI90" s="97"/>
      <c r="AJ90" s="95"/>
      <c r="AK90" s="95">
        <f t="shared" si="45"/>
        <v>0</v>
      </c>
      <c r="AL90" s="96">
        <f t="shared" si="46"/>
        <v>0</v>
      </c>
      <c r="AM90" s="95">
        <v>0</v>
      </c>
      <c r="AN90" s="95">
        <f t="shared" si="47"/>
        <v>0</v>
      </c>
      <c r="AO90" s="95">
        <f t="shared" si="48"/>
        <v>0</v>
      </c>
      <c r="AP90" s="95">
        <f t="shared" si="49"/>
        <v>0</v>
      </c>
      <c r="AQ90" s="93">
        <f t="shared" si="50"/>
        <v>0</v>
      </c>
      <c r="AR90" s="95">
        <f t="shared" si="51"/>
        <v>0</v>
      </c>
      <c r="AS90" s="95">
        <f t="shared" si="52"/>
        <v>0</v>
      </c>
      <c r="AT90" s="96">
        <f t="shared" si="53"/>
        <v>0</v>
      </c>
    </row>
    <row r="91" spans="2:46" s="82" customFormat="1" ht="15" customHeight="1" x14ac:dyDescent="0.15">
      <c r="B91" s="82">
        <f t="shared" si="27"/>
        <v>1</v>
      </c>
      <c r="C91" s="123" t="s">
        <v>747</v>
      </c>
      <c r="D91" s="81" t="s">
        <v>359</v>
      </c>
      <c r="E91" s="135">
        <f>⑧連関表!O1659</f>
        <v>0</v>
      </c>
      <c r="F91" s="136">
        <f>⑧連関表!P1659</f>
        <v>0</v>
      </c>
      <c r="G91" s="137">
        <f>IF(ISNUMBER(③入力!Z102),③入力!Z102,1-⑧連関表!D544)</f>
        <v>4.552064942431322E-6</v>
      </c>
      <c r="H91" s="137">
        <f>1-⑧連関表!D544</f>
        <v>4.552064942431322E-6</v>
      </c>
      <c r="I91" s="137">
        <v>0.67422805767677874</v>
      </c>
      <c r="J91" s="137">
        <v>0.26721742108977653</v>
      </c>
      <c r="K91" s="136">
        <v>0.82474932807926249</v>
      </c>
      <c r="L91" s="137">
        <f>IF(⑧連関表!DK89&gt;0,⑧連関表!DK89/⑧連関表!$DK$115,0)</f>
        <v>9.1534836904892565E-3</v>
      </c>
      <c r="M91" s="138">
        <f t="shared" si="28"/>
        <v>9.1492986900397043E-3</v>
      </c>
      <c r="N91" s="93">
        <f>③入力!K102</f>
        <v>0</v>
      </c>
      <c r="O91" s="94">
        <f t="shared" si="29"/>
        <v>0</v>
      </c>
      <c r="P91" s="98" t="s">
        <v>570</v>
      </c>
      <c r="Q91" s="98">
        <f>N91+P$117*(⑧連関表!DQ89/SUM(⑧連関表!DQ$82:DQ$90))</f>
        <v>0</v>
      </c>
      <c r="R91" s="94">
        <f>③入力!P102</f>
        <v>0</v>
      </c>
      <c r="S91" s="94">
        <f t="shared" si="32"/>
        <v>0</v>
      </c>
      <c r="T91" s="98" t="s">
        <v>570</v>
      </c>
      <c r="U91" s="98">
        <f>R91+T$117*(⑧連関表!DQ89/SUM(⑧連関表!DQ$82:DQ$90))</f>
        <v>0</v>
      </c>
      <c r="V91" s="95">
        <f t="shared" si="35"/>
        <v>0</v>
      </c>
      <c r="W91" s="96">
        <f>③入力!AD102</f>
        <v>0</v>
      </c>
      <c r="X91" s="93">
        <f t="shared" si="36"/>
        <v>0</v>
      </c>
      <c r="Y91" s="95">
        <f t="shared" si="37"/>
        <v>0</v>
      </c>
      <c r="Z91" s="95">
        <f t="shared" si="38"/>
        <v>0</v>
      </c>
      <c r="AA91" s="96">
        <f t="shared" si="39"/>
        <v>0</v>
      </c>
      <c r="AB91" s="95">
        <v>0</v>
      </c>
      <c r="AC91" s="95">
        <f t="shared" si="40"/>
        <v>0</v>
      </c>
      <c r="AD91" s="93">
        <v>0</v>
      </c>
      <c r="AE91" s="95">
        <f t="shared" si="41"/>
        <v>0</v>
      </c>
      <c r="AF91" s="95">
        <f t="shared" si="42"/>
        <v>0</v>
      </c>
      <c r="AG91" s="96">
        <f t="shared" si="43"/>
        <v>0</v>
      </c>
      <c r="AH91" s="93">
        <f t="shared" si="44"/>
        <v>0</v>
      </c>
      <c r="AI91" s="97"/>
      <c r="AJ91" s="95"/>
      <c r="AK91" s="95">
        <f t="shared" si="45"/>
        <v>0</v>
      </c>
      <c r="AL91" s="96">
        <f t="shared" si="46"/>
        <v>0</v>
      </c>
      <c r="AM91" s="95">
        <v>0</v>
      </c>
      <c r="AN91" s="95">
        <f t="shared" si="47"/>
        <v>0</v>
      </c>
      <c r="AO91" s="95">
        <f t="shared" si="48"/>
        <v>0</v>
      </c>
      <c r="AP91" s="95">
        <f t="shared" si="49"/>
        <v>0</v>
      </c>
      <c r="AQ91" s="93">
        <f t="shared" si="50"/>
        <v>0</v>
      </c>
      <c r="AR91" s="95">
        <f t="shared" si="51"/>
        <v>0</v>
      </c>
      <c r="AS91" s="95">
        <f t="shared" si="52"/>
        <v>0</v>
      </c>
      <c r="AT91" s="96">
        <f t="shared" si="53"/>
        <v>0</v>
      </c>
    </row>
    <row r="92" spans="2:46" s="82" customFormat="1" ht="15" customHeight="1" x14ac:dyDescent="0.15">
      <c r="B92" s="82">
        <f t="shared" si="27"/>
        <v>1</v>
      </c>
      <c r="C92" s="123" t="s">
        <v>748</v>
      </c>
      <c r="D92" s="81" t="s">
        <v>271</v>
      </c>
      <c r="E92" s="135">
        <f>⑧連関表!O1660</f>
        <v>0</v>
      </c>
      <c r="F92" s="136">
        <f>⑧連関表!P1660</f>
        <v>0</v>
      </c>
      <c r="G92" s="137">
        <f>IF(ISNUMBER(③入力!Z103),③入力!Z103,1-⑧連関表!D545)</f>
        <v>9.6460707782759392E-2</v>
      </c>
      <c r="H92" s="137">
        <f>1-⑧連関表!D545</f>
        <v>9.6460707782759392E-2</v>
      </c>
      <c r="I92" s="137">
        <v>0.78269203613317428</v>
      </c>
      <c r="J92" s="137">
        <v>0.60700331209122715</v>
      </c>
      <c r="K92" s="136">
        <v>3.2536032260386807E-3</v>
      </c>
      <c r="L92" s="137">
        <f>IF(⑧連関表!DK90&gt;0,⑧連関表!DK90/⑧連関表!$DK$115,0)</f>
        <v>1.0267948367589789E-3</v>
      </c>
      <c r="M92" s="138">
        <f t="shared" si="28"/>
        <v>1.0263253830516544E-3</v>
      </c>
      <c r="N92" s="93">
        <f>③入力!K103</f>
        <v>0</v>
      </c>
      <c r="O92" s="94">
        <f t="shared" si="29"/>
        <v>0</v>
      </c>
      <c r="P92" s="98" t="s">
        <v>570</v>
      </c>
      <c r="Q92" s="98">
        <f>N92+P$117*(⑧連関表!DQ90/SUM(⑧連関表!DQ$82:DQ$90))</f>
        <v>0</v>
      </c>
      <c r="R92" s="94">
        <f>③入力!P103</f>
        <v>0</v>
      </c>
      <c r="S92" s="94">
        <f t="shared" si="32"/>
        <v>0</v>
      </c>
      <c r="T92" s="98" t="s">
        <v>570</v>
      </c>
      <c r="U92" s="98">
        <f>R92+T$117*(⑧連関表!DQ90/SUM(⑧連関表!DQ$82:DQ$90))</f>
        <v>0</v>
      </c>
      <c r="V92" s="95">
        <f t="shared" si="35"/>
        <v>0</v>
      </c>
      <c r="W92" s="96">
        <f>③入力!AD103</f>
        <v>0</v>
      </c>
      <c r="X92" s="93">
        <f t="shared" si="36"/>
        <v>0</v>
      </c>
      <c r="Y92" s="95">
        <f t="shared" si="37"/>
        <v>0</v>
      </c>
      <c r="Z92" s="95">
        <f t="shared" si="38"/>
        <v>0</v>
      </c>
      <c r="AA92" s="96">
        <f t="shared" si="39"/>
        <v>0</v>
      </c>
      <c r="AB92" s="95">
        <v>0</v>
      </c>
      <c r="AC92" s="95">
        <f t="shared" si="40"/>
        <v>0</v>
      </c>
      <c r="AD92" s="93">
        <v>0</v>
      </c>
      <c r="AE92" s="95">
        <f t="shared" si="41"/>
        <v>0</v>
      </c>
      <c r="AF92" s="95">
        <f t="shared" si="42"/>
        <v>0</v>
      </c>
      <c r="AG92" s="96">
        <f t="shared" si="43"/>
        <v>0</v>
      </c>
      <c r="AH92" s="93">
        <f t="shared" si="44"/>
        <v>0</v>
      </c>
      <c r="AI92" s="97"/>
      <c r="AJ92" s="95"/>
      <c r="AK92" s="95">
        <f t="shared" si="45"/>
        <v>0</v>
      </c>
      <c r="AL92" s="96">
        <f t="shared" si="46"/>
        <v>0</v>
      </c>
      <c r="AM92" s="95">
        <v>0</v>
      </c>
      <c r="AN92" s="95">
        <f t="shared" si="47"/>
        <v>0</v>
      </c>
      <c r="AO92" s="95">
        <f t="shared" si="48"/>
        <v>0</v>
      </c>
      <c r="AP92" s="95">
        <f t="shared" si="49"/>
        <v>0</v>
      </c>
      <c r="AQ92" s="93">
        <f t="shared" si="50"/>
        <v>0</v>
      </c>
      <c r="AR92" s="95">
        <f t="shared" si="51"/>
        <v>0</v>
      </c>
      <c r="AS92" s="95">
        <f t="shared" si="52"/>
        <v>0</v>
      </c>
      <c r="AT92" s="96">
        <f t="shared" si="53"/>
        <v>0</v>
      </c>
    </row>
    <row r="93" spans="2:46" s="82" customFormat="1" ht="15" customHeight="1" x14ac:dyDescent="0.15">
      <c r="B93" s="82">
        <f t="shared" si="27"/>
        <v>1</v>
      </c>
      <c r="C93" s="123" t="s">
        <v>749</v>
      </c>
      <c r="D93" s="81" t="s">
        <v>270</v>
      </c>
      <c r="E93" s="135">
        <f>⑧連関表!O1661</f>
        <v>0</v>
      </c>
      <c r="F93" s="136">
        <f>⑧連関表!P1661</f>
        <v>0</v>
      </c>
      <c r="G93" s="137">
        <f>IF(ISNUMBER(③入力!Z104),③入力!Z104,1-⑧連関表!D546)</f>
        <v>1.1102230246251565E-16</v>
      </c>
      <c r="H93" s="137">
        <f>1-⑧連関表!D546</f>
        <v>0</v>
      </c>
      <c r="I93" s="137">
        <v>0</v>
      </c>
      <c r="J93" s="137">
        <v>0</v>
      </c>
      <c r="K93" s="136">
        <v>0</v>
      </c>
      <c r="L93" s="137">
        <f>IF(⑧連関表!DK91&gt;0,⑧連関表!DK91/⑧連関表!$DK$115,0)</f>
        <v>3.2334305514593036E-2</v>
      </c>
      <c r="M93" s="138">
        <f t="shared" si="28"/>
        <v>3.2319522172240538E-2</v>
      </c>
      <c r="N93" s="93">
        <f>③入力!K104</f>
        <v>0</v>
      </c>
      <c r="O93" s="94">
        <f t="shared" si="29"/>
        <v>0</v>
      </c>
      <c r="P93" s="94">
        <f t="shared" si="30"/>
        <v>0</v>
      </c>
      <c r="Q93" s="94">
        <f t="shared" si="31"/>
        <v>0</v>
      </c>
      <c r="R93" s="94">
        <f>③入力!P104</f>
        <v>0</v>
      </c>
      <c r="S93" s="94">
        <f t="shared" si="32"/>
        <v>0</v>
      </c>
      <c r="T93" s="94">
        <f t="shared" si="33"/>
        <v>0</v>
      </c>
      <c r="U93" s="94">
        <f t="shared" si="34"/>
        <v>0</v>
      </c>
      <c r="V93" s="95">
        <f t="shared" si="35"/>
        <v>0</v>
      </c>
      <c r="W93" s="96">
        <f>③入力!AD104</f>
        <v>0</v>
      </c>
      <c r="X93" s="93">
        <f t="shared" si="36"/>
        <v>0</v>
      </c>
      <c r="Y93" s="95">
        <f t="shared" si="37"/>
        <v>0</v>
      </c>
      <c r="Z93" s="95">
        <f t="shared" si="38"/>
        <v>0</v>
      </c>
      <c r="AA93" s="96">
        <f t="shared" si="39"/>
        <v>0</v>
      </c>
      <c r="AB93" s="95">
        <v>0</v>
      </c>
      <c r="AC93" s="95">
        <f t="shared" si="40"/>
        <v>0</v>
      </c>
      <c r="AD93" s="93">
        <v>0</v>
      </c>
      <c r="AE93" s="95">
        <f t="shared" si="41"/>
        <v>0</v>
      </c>
      <c r="AF93" s="95">
        <f t="shared" si="42"/>
        <v>0</v>
      </c>
      <c r="AG93" s="96">
        <f t="shared" si="43"/>
        <v>0</v>
      </c>
      <c r="AH93" s="93">
        <f t="shared" si="44"/>
        <v>0</v>
      </c>
      <c r="AI93" s="97"/>
      <c r="AJ93" s="95"/>
      <c r="AK93" s="95">
        <f t="shared" si="45"/>
        <v>0</v>
      </c>
      <c r="AL93" s="96">
        <f t="shared" si="46"/>
        <v>0</v>
      </c>
      <c r="AM93" s="95">
        <v>0</v>
      </c>
      <c r="AN93" s="95">
        <f t="shared" si="47"/>
        <v>0</v>
      </c>
      <c r="AO93" s="95">
        <f t="shared" si="48"/>
        <v>0</v>
      </c>
      <c r="AP93" s="95">
        <f t="shared" si="49"/>
        <v>0</v>
      </c>
      <c r="AQ93" s="93">
        <f t="shared" si="50"/>
        <v>0</v>
      </c>
      <c r="AR93" s="95">
        <f t="shared" si="51"/>
        <v>0</v>
      </c>
      <c r="AS93" s="95">
        <f t="shared" si="52"/>
        <v>0</v>
      </c>
      <c r="AT93" s="96">
        <f t="shared" si="53"/>
        <v>0</v>
      </c>
    </row>
    <row r="94" spans="2:46" s="82" customFormat="1" ht="15" customHeight="1" x14ac:dyDescent="0.15">
      <c r="B94" s="82">
        <f t="shared" si="27"/>
        <v>1</v>
      </c>
      <c r="C94" s="123" t="s">
        <v>750</v>
      </c>
      <c r="D94" s="81" t="s">
        <v>272</v>
      </c>
      <c r="E94" s="135">
        <f>⑧連関表!O1662</f>
        <v>0</v>
      </c>
      <c r="F94" s="136">
        <f>⑧連関表!P1662</f>
        <v>0</v>
      </c>
      <c r="G94" s="137">
        <f>IF(ISNUMBER(③入力!Z105),③入力!Z105,1-⑧連関表!D547)</f>
        <v>7.0000953032392066E-2</v>
      </c>
      <c r="H94" s="137">
        <f>1-⑧連関表!D547</f>
        <v>7.0000953032392066E-2</v>
      </c>
      <c r="I94" s="137">
        <v>1</v>
      </c>
      <c r="J94" s="137">
        <v>0.39975562900019695</v>
      </c>
      <c r="K94" s="136">
        <v>0</v>
      </c>
      <c r="L94" s="137">
        <f>IF(⑧連関表!DK92&gt;0,⑧連関表!DK92/⑧連関表!$DK$115,0)</f>
        <v>5.5156170901372236E-3</v>
      </c>
      <c r="M94" s="138">
        <f t="shared" si="28"/>
        <v>5.5130953333086445E-3</v>
      </c>
      <c r="N94" s="93">
        <f>③入力!K105</f>
        <v>0</v>
      </c>
      <c r="O94" s="94">
        <f t="shared" si="29"/>
        <v>0</v>
      </c>
      <c r="P94" s="94">
        <f t="shared" si="30"/>
        <v>0</v>
      </c>
      <c r="Q94" s="94">
        <f t="shared" si="31"/>
        <v>0</v>
      </c>
      <c r="R94" s="94">
        <f>③入力!P105</f>
        <v>0</v>
      </c>
      <c r="S94" s="94">
        <f t="shared" si="32"/>
        <v>0</v>
      </c>
      <c r="T94" s="94">
        <f t="shared" si="33"/>
        <v>0</v>
      </c>
      <c r="U94" s="94">
        <f t="shared" si="34"/>
        <v>0</v>
      </c>
      <c r="V94" s="95">
        <f t="shared" si="35"/>
        <v>0</v>
      </c>
      <c r="W94" s="96">
        <f>③入力!AD105</f>
        <v>0</v>
      </c>
      <c r="X94" s="93">
        <f t="shared" si="36"/>
        <v>0</v>
      </c>
      <c r="Y94" s="95">
        <f t="shared" si="37"/>
        <v>0</v>
      </c>
      <c r="Z94" s="95">
        <f t="shared" si="38"/>
        <v>0</v>
      </c>
      <c r="AA94" s="96">
        <f t="shared" si="39"/>
        <v>0</v>
      </c>
      <c r="AB94" s="95">
        <v>0</v>
      </c>
      <c r="AC94" s="95">
        <f t="shared" si="40"/>
        <v>0</v>
      </c>
      <c r="AD94" s="93">
        <v>0</v>
      </c>
      <c r="AE94" s="95">
        <f t="shared" si="41"/>
        <v>0</v>
      </c>
      <c r="AF94" s="95">
        <f t="shared" si="42"/>
        <v>0</v>
      </c>
      <c r="AG94" s="96">
        <f t="shared" si="43"/>
        <v>0</v>
      </c>
      <c r="AH94" s="93">
        <f t="shared" si="44"/>
        <v>0</v>
      </c>
      <c r="AI94" s="97"/>
      <c r="AJ94" s="95"/>
      <c r="AK94" s="95">
        <f t="shared" si="45"/>
        <v>0</v>
      </c>
      <c r="AL94" s="96">
        <f t="shared" si="46"/>
        <v>0</v>
      </c>
      <c r="AM94" s="95">
        <v>0</v>
      </c>
      <c r="AN94" s="95">
        <f t="shared" si="47"/>
        <v>0</v>
      </c>
      <c r="AO94" s="95">
        <f t="shared" si="48"/>
        <v>0</v>
      </c>
      <c r="AP94" s="95">
        <f t="shared" si="49"/>
        <v>0</v>
      </c>
      <c r="AQ94" s="93">
        <f t="shared" si="50"/>
        <v>0</v>
      </c>
      <c r="AR94" s="95">
        <f t="shared" si="51"/>
        <v>0</v>
      </c>
      <c r="AS94" s="95">
        <f t="shared" si="52"/>
        <v>0</v>
      </c>
      <c r="AT94" s="96">
        <f t="shared" si="53"/>
        <v>0</v>
      </c>
    </row>
    <row r="95" spans="2:46" s="82" customFormat="1" ht="15" customHeight="1" x14ac:dyDescent="0.15">
      <c r="B95" s="82">
        <f t="shared" si="27"/>
        <v>1</v>
      </c>
      <c r="C95" s="123" t="s">
        <v>751</v>
      </c>
      <c r="D95" s="81" t="s">
        <v>273</v>
      </c>
      <c r="E95" s="135">
        <f>⑧連関表!O1663</f>
        <v>2.569490061687988E-2</v>
      </c>
      <c r="F95" s="136">
        <f>⑧連関表!P1663</f>
        <v>1.9235905569399596E-3</v>
      </c>
      <c r="G95" s="137">
        <f>IF(ISNUMBER(③入力!Z106),③入力!Z106,1-⑧連関表!D548)</f>
        <v>0</v>
      </c>
      <c r="H95" s="137">
        <f>1-⑧連関表!D548</f>
        <v>0</v>
      </c>
      <c r="I95" s="137">
        <v>0</v>
      </c>
      <c r="J95" s="137">
        <v>0</v>
      </c>
      <c r="K95" s="136">
        <v>0</v>
      </c>
      <c r="L95" s="137">
        <f>IF(⑧連関表!DK93&gt;0,⑧連関表!DK93/⑧連関表!$DK$115,0)</f>
        <v>3.3538525527818698E-3</v>
      </c>
      <c r="M95" s="138">
        <f t="shared" si="28"/>
        <v>3.3523191612431155E-3</v>
      </c>
      <c r="N95" s="93">
        <f>③入力!K106</f>
        <v>0</v>
      </c>
      <c r="O95" s="94">
        <f t="shared" si="29"/>
        <v>0</v>
      </c>
      <c r="P95" s="94">
        <f t="shared" si="30"/>
        <v>0</v>
      </c>
      <c r="Q95" s="94">
        <f t="shared" si="31"/>
        <v>0</v>
      </c>
      <c r="R95" s="94">
        <f>③入力!P106</f>
        <v>0</v>
      </c>
      <c r="S95" s="94">
        <f t="shared" si="32"/>
        <v>0</v>
      </c>
      <c r="T95" s="94">
        <f t="shared" si="33"/>
        <v>0</v>
      </c>
      <c r="U95" s="94">
        <f t="shared" si="34"/>
        <v>0</v>
      </c>
      <c r="V95" s="95">
        <f t="shared" si="35"/>
        <v>0</v>
      </c>
      <c r="W95" s="96">
        <f>③入力!AD106</f>
        <v>0</v>
      </c>
      <c r="X95" s="93">
        <f t="shared" si="36"/>
        <v>0</v>
      </c>
      <c r="Y95" s="95">
        <f t="shared" si="37"/>
        <v>0</v>
      </c>
      <c r="Z95" s="95">
        <f t="shared" si="38"/>
        <v>0</v>
      </c>
      <c r="AA95" s="96">
        <f t="shared" si="39"/>
        <v>0</v>
      </c>
      <c r="AB95" s="95">
        <v>0</v>
      </c>
      <c r="AC95" s="95">
        <f t="shared" si="40"/>
        <v>0</v>
      </c>
      <c r="AD95" s="93">
        <v>0</v>
      </c>
      <c r="AE95" s="95">
        <f t="shared" si="41"/>
        <v>0</v>
      </c>
      <c r="AF95" s="95">
        <f t="shared" si="42"/>
        <v>0</v>
      </c>
      <c r="AG95" s="96">
        <f t="shared" si="43"/>
        <v>0</v>
      </c>
      <c r="AH95" s="93">
        <f t="shared" si="44"/>
        <v>0</v>
      </c>
      <c r="AI95" s="97"/>
      <c r="AJ95" s="95"/>
      <c r="AK95" s="95">
        <f t="shared" si="45"/>
        <v>0</v>
      </c>
      <c r="AL95" s="96">
        <f t="shared" si="46"/>
        <v>0</v>
      </c>
      <c r="AM95" s="95">
        <v>0</v>
      </c>
      <c r="AN95" s="95">
        <f t="shared" si="47"/>
        <v>0</v>
      </c>
      <c r="AO95" s="95">
        <f t="shared" si="48"/>
        <v>0</v>
      </c>
      <c r="AP95" s="95">
        <f t="shared" si="49"/>
        <v>0</v>
      </c>
      <c r="AQ95" s="93">
        <f t="shared" si="50"/>
        <v>0</v>
      </c>
      <c r="AR95" s="95">
        <f t="shared" si="51"/>
        <v>0</v>
      </c>
      <c r="AS95" s="95">
        <f t="shared" si="52"/>
        <v>0</v>
      </c>
      <c r="AT95" s="96">
        <f t="shared" si="53"/>
        <v>0</v>
      </c>
    </row>
    <row r="96" spans="2:46" s="82" customFormat="1" ht="15" customHeight="1" x14ac:dyDescent="0.15">
      <c r="B96" s="82">
        <f t="shared" si="27"/>
        <v>1</v>
      </c>
      <c r="C96" s="123" t="s">
        <v>752</v>
      </c>
      <c r="D96" s="81" t="s">
        <v>274</v>
      </c>
      <c r="E96" s="135">
        <f>⑧連関表!O1664</f>
        <v>0</v>
      </c>
      <c r="F96" s="136">
        <f>⑧連関表!P1664</f>
        <v>0</v>
      </c>
      <c r="G96" s="137">
        <f>IF(ISNUMBER(③入力!Z107),③入力!Z107,1-⑧連関表!D549)</f>
        <v>1.1102230246251565E-16</v>
      </c>
      <c r="H96" s="137">
        <f>1-⑧連関表!D549</f>
        <v>0</v>
      </c>
      <c r="I96" s="137">
        <v>0</v>
      </c>
      <c r="J96" s="137">
        <v>0</v>
      </c>
      <c r="K96" s="136">
        <v>0</v>
      </c>
      <c r="L96" s="137">
        <f>IF(⑧連関表!DK94&gt;0,⑧連関表!DK94/⑧連関表!$DK$115,0)</f>
        <v>2.1866973590709813E-3</v>
      </c>
      <c r="M96" s="138">
        <f t="shared" si="28"/>
        <v>2.1856975944196002E-3</v>
      </c>
      <c r="N96" s="93">
        <f>③入力!K107</f>
        <v>0</v>
      </c>
      <c r="O96" s="94">
        <f t="shared" si="29"/>
        <v>0</v>
      </c>
      <c r="P96" s="94">
        <f t="shared" si="30"/>
        <v>0</v>
      </c>
      <c r="Q96" s="94">
        <f t="shared" si="31"/>
        <v>0</v>
      </c>
      <c r="R96" s="94">
        <f>③入力!P107</f>
        <v>0</v>
      </c>
      <c r="S96" s="94">
        <f t="shared" si="32"/>
        <v>0</v>
      </c>
      <c r="T96" s="94">
        <f t="shared" si="33"/>
        <v>0</v>
      </c>
      <c r="U96" s="94">
        <f t="shared" si="34"/>
        <v>0</v>
      </c>
      <c r="V96" s="95">
        <f t="shared" si="35"/>
        <v>0</v>
      </c>
      <c r="W96" s="96">
        <f>③入力!AD107</f>
        <v>0</v>
      </c>
      <c r="X96" s="93">
        <f t="shared" si="36"/>
        <v>0</v>
      </c>
      <c r="Y96" s="95">
        <f t="shared" si="37"/>
        <v>0</v>
      </c>
      <c r="Z96" s="95">
        <f t="shared" si="38"/>
        <v>0</v>
      </c>
      <c r="AA96" s="96">
        <f t="shared" si="39"/>
        <v>0</v>
      </c>
      <c r="AB96" s="95">
        <v>0</v>
      </c>
      <c r="AC96" s="95">
        <f t="shared" si="40"/>
        <v>0</v>
      </c>
      <c r="AD96" s="93">
        <v>0</v>
      </c>
      <c r="AE96" s="95">
        <f t="shared" si="41"/>
        <v>0</v>
      </c>
      <c r="AF96" s="95">
        <f t="shared" si="42"/>
        <v>0</v>
      </c>
      <c r="AG96" s="96">
        <f t="shared" si="43"/>
        <v>0</v>
      </c>
      <c r="AH96" s="93">
        <f t="shared" si="44"/>
        <v>0</v>
      </c>
      <c r="AI96" s="97"/>
      <c r="AJ96" s="95"/>
      <c r="AK96" s="95">
        <f t="shared" si="45"/>
        <v>0</v>
      </c>
      <c r="AL96" s="96">
        <f t="shared" si="46"/>
        <v>0</v>
      </c>
      <c r="AM96" s="95">
        <v>0</v>
      </c>
      <c r="AN96" s="95">
        <f t="shared" si="47"/>
        <v>0</v>
      </c>
      <c r="AO96" s="95">
        <f t="shared" si="48"/>
        <v>0</v>
      </c>
      <c r="AP96" s="95">
        <f t="shared" si="49"/>
        <v>0</v>
      </c>
      <c r="AQ96" s="93">
        <f t="shared" si="50"/>
        <v>0</v>
      </c>
      <c r="AR96" s="95">
        <f t="shared" si="51"/>
        <v>0</v>
      </c>
      <c r="AS96" s="95">
        <f t="shared" si="52"/>
        <v>0</v>
      </c>
      <c r="AT96" s="96">
        <f t="shared" si="53"/>
        <v>0</v>
      </c>
    </row>
    <row r="97" spans="2:46" s="82" customFormat="1" ht="15" customHeight="1" x14ac:dyDescent="0.15">
      <c r="B97" s="82">
        <f t="shared" si="27"/>
        <v>1</v>
      </c>
      <c r="C97" s="123" t="s">
        <v>753</v>
      </c>
      <c r="D97" s="81" t="s">
        <v>360</v>
      </c>
      <c r="E97" s="135">
        <f>⑧連関表!O1665</f>
        <v>0.19275301499370517</v>
      </c>
      <c r="F97" s="136">
        <f>⑧連関表!P1665</f>
        <v>2.0347240593940146E-2</v>
      </c>
      <c r="G97" s="137">
        <f>IF(ISNUMBER(③入力!Z108),③入力!Z108,1-⑧連関表!D550)</f>
        <v>5.2889062231916251E-2</v>
      </c>
      <c r="H97" s="137">
        <f>1-⑧連関表!D550</f>
        <v>5.2889062231916251E-2</v>
      </c>
      <c r="I97" s="137">
        <v>1</v>
      </c>
      <c r="J97" s="137">
        <v>0.62023211406393741</v>
      </c>
      <c r="K97" s="136">
        <v>3.6942805370919036E-5</v>
      </c>
      <c r="L97" s="137">
        <f>IF(⑧連関表!DK95&gt;0,⑧連関表!DK95/⑧連関表!$DK$115,0)</f>
        <v>3.5148675019394011E-3</v>
      </c>
      <c r="M97" s="138">
        <f t="shared" si="28"/>
        <v>3.5132604938785234E-3</v>
      </c>
      <c r="N97" s="93">
        <f>③入力!K108</f>
        <v>0</v>
      </c>
      <c r="O97" s="94">
        <f t="shared" si="29"/>
        <v>0</v>
      </c>
      <c r="P97" s="94">
        <f t="shared" si="30"/>
        <v>0</v>
      </c>
      <c r="Q97" s="94">
        <f t="shared" si="31"/>
        <v>0</v>
      </c>
      <c r="R97" s="94">
        <f>③入力!P108</f>
        <v>0</v>
      </c>
      <c r="S97" s="94">
        <f t="shared" si="32"/>
        <v>0</v>
      </c>
      <c r="T97" s="94">
        <f t="shared" si="33"/>
        <v>0</v>
      </c>
      <c r="U97" s="94">
        <f t="shared" si="34"/>
        <v>0</v>
      </c>
      <c r="V97" s="95">
        <f t="shared" si="35"/>
        <v>0</v>
      </c>
      <c r="W97" s="96">
        <f>③入力!AD108</f>
        <v>0</v>
      </c>
      <c r="X97" s="93">
        <f t="shared" si="36"/>
        <v>0</v>
      </c>
      <c r="Y97" s="95">
        <f t="shared" si="37"/>
        <v>0</v>
      </c>
      <c r="Z97" s="95">
        <f t="shared" si="38"/>
        <v>0</v>
      </c>
      <c r="AA97" s="96">
        <f t="shared" si="39"/>
        <v>0</v>
      </c>
      <c r="AB97" s="95">
        <v>0</v>
      </c>
      <c r="AC97" s="95">
        <f t="shared" si="40"/>
        <v>0</v>
      </c>
      <c r="AD97" s="93">
        <v>0</v>
      </c>
      <c r="AE97" s="95">
        <f t="shared" si="41"/>
        <v>0</v>
      </c>
      <c r="AF97" s="95">
        <f t="shared" si="42"/>
        <v>0</v>
      </c>
      <c r="AG97" s="96">
        <f t="shared" si="43"/>
        <v>0</v>
      </c>
      <c r="AH97" s="93">
        <f t="shared" si="44"/>
        <v>0</v>
      </c>
      <c r="AI97" s="97"/>
      <c r="AJ97" s="95"/>
      <c r="AK97" s="95">
        <f t="shared" si="45"/>
        <v>0</v>
      </c>
      <c r="AL97" s="96">
        <f t="shared" si="46"/>
        <v>0</v>
      </c>
      <c r="AM97" s="95">
        <v>0</v>
      </c>
      <c r="AN97" s="95">
        <f t="shared" si="47"/>
        <v>0</v>
      </c>
      <c r="AO97" s="95">
        <f t="shared" si="48"/>
        <v>0</v>
      </c>
      <c r="AP97" s="95">
        <f t="shared" si="49"/>
        <v>0</v>
      </c>
      <c r="AQ97" s="93">
        <f t="shared" si="50"/>
        <v>0</v>
      </c>
      <c r="AR97" s="95">
        <f t="shared" si="51"/>
        <v>0</v>
      </c>
      <c r="AS97" s="95">
        <f t="shared" si="52"/>
        <v>0</v>
      </c>
      <c r="AT97" s="96">
        <f t="shared" si="53"/>
        <v>0</v>
      </c>
    </row>
    <row r="98" spans="2:46" s="82" customFormat="1" ht="15" customHeight="1" x14ac:dyDescent="0.15">
      <c r="B98" s="82">
        <f t="shared" si="27"/>
        <v>1</v>
      </c>
      <c r="C98" s="123" t="s">
        <v>754</v>
      </c>
      <c r="D98" s="81" t="s">
        <v>13</v>
      </c>
      <c r="E98" s="135">
        <f>⑧連関表!O1666</f>
        <v>0</v>
      </c>
      <c r="F98" s="136">
        <f>⑧連関表!P1666</f>
        <v>0</v>
      </c>
      <c r="G98" s="137">
        <f>IF(ISNUMBER(③入力!Z109),③入力!Z109,1-⑧連関表!D551)</f>
        <v>1</v>
      </c>
      <c r="H98" s="137">
        <f>1-⑧連関表!D551</f>
        <v>1</v>
      </c>
      <c r="I98" s="137">
        <v>1</v>
      </c>
      <c r="J98" s="137">
        <v>0.64259919308862756</v>
      </c>
      <c r="K98" s="136">
        <v>5.9763085506203399E-5</v>
      </c>
      <c r="L98" s="137">
        <f>IF(⑧連関表!DK96&gt;0,⑧連関表!DK96/⑧連関表!$DK$115,0)</f>
        <v>3.6960516505085438E-3</v>
      </c>
      <c r="M98" s="138">
        <f t="shared" si="28"/>
        <v>3.6943618045065223E-3</v>
      </c>
      <c r="N98" s="93">
        <f>③入力!K109</f>
        <v>0</v>
      </c>
      <c r="O98" s="94">
        <f t="shared" si="29"/>
        <v>0</v>
      </c>
      <c r="P98" s="94">
        <f t="shared" si="30"/>
        <v>0</v>
      </c>
      <c r="Q98" s="94">
        <f t="shared" si="31"/>
        <v>0</v>
      </c>
      <c r="R98" s="94">
        <f>③入力!P109</f>
        <v>0</v>
      </c>
      <c r="S98" s="94">
        <f t="shared" si="32"/>
        <v>0</v>
      </c>
      <c r="T98" s="94">
        <f t="shared" si="33"/>
        <v>0</v>
      </c>
      <c r="U98" s="94">
        <f t="shared" si="34"/>
        <v>0</v>
      </c>
      <c r="V98" s="95">
        <f t="shared" si="35"/>
        <v>0</v>
      </c>
      <c r="W98" s="96">
        <f>③入力!AD109</f>
        <v>0</v>
      </c>
      <c r="X98" s="93">
        <f t="shared" si="36"/>
        <v>0</v>
      </c>
      <c r="Y98" s="95">
        <f t="shared" si="37"/>
        <v>0</v>
      </c>
      <c r="Z98" s="95">
        <f t="shared" si="38"/>
        <v>0</v>
      </c>
      <c r="AA98" s="96">
        <f t="shared" si="39"/>
        <v>0</v>
      </c>
      <c r="AB98" s="95">
        <v>0</v>
      </c>
      <c r="AC98" s="95">
        <f t="shared" si="40"/>
        <v>0</v>
      </c>
      <c r="AD98" s="93">
        <v>0</v>
      </c>
      <c r="AE98" s="95">
        <f t="shared" si="41"/>
        <v>0</v>
      </c>
      <c r="AF98" s="95">
        <f t="shared" si="42"/>
        <v>0</v>
      </c>
      <c r="AG98" s="96">
        <f t="shared" si="43"/>
        <v>0</v>
      </c>
      <c r="AH98" s="93">
        <f t="shared" si="44"/>
        <v>0</v>
      </c>
      <c r="AI98" s="97"/>
      <c r="AJ98" s="95"/>
      <c r="AK98" s="95">
        <f t="shared" si="45"/>
        <v>0</v>
      </c>
      <c r="AL98" s="96">
        <f t="shared" si="46"/>
        <v>0</v>
      </c>
      <c r="AM98" s="95">
        <v>0</v>
      </c>
      <c r="AN98" s="95">
        <f t="shared" si="47"/>
        <v>0</v>
      </c>
      <c r="AO98" s="95">
        <f t="shared" si="48"/>
        <v>0</v>
      </c>
      <c r="AP98" s="95">
        <f t="shared" si="49"/>
        <v>0</v>
      </c>
      <c r="AQ98" s="93">
        <f t="shared" si="50"/>
        <v>0</v>
      </c>
      <c r="AR98" s="95">
        <f t="shared" si="51"/>
        <v>0</v>
      </c>
      <c r="AS98" s="95">
        <f t="shared" si="52"/>
        <v>0</v>
      </c>
      <c r="AT98" s="96">
        <f t="shared" si="53"/>
        <v>0</v>
      </c>
    </row>
    <row r="99" spans="2:46" s="82" customFormat="1" ht="15" customHeight="1" x14ac:dyDescent="0.15">
      <c r="B99" s="82">
        <f t="shared" si="27"/>
        <v>1</v>
      </c>
      <c r="C99" s="123" t="s">
        <v>755</v>
      </c>
      <c r="D99" s="81" t="s">
        <v>14</v>
      </c>
      <c r="E99" s="135">
        <f>⑧連関表!O1667</f>
        <v>0</v>
      </c>
      <c r="F99" s="136">
        <f>⑧連関表!P1667</f>
        <v>2.4948418847498499E-5</v>
      </c>
      <c r="G99" s="137">
        <f>IF(ISNUMBER(③入力!Z110),③入力!Z110,1-⑧連関表!D552)</f>
        <v>0.39494750656167965</v>
      </c>
      <c r="H99" s="137">
        <f>1-⑧連関表!D552</f>
        <v>0.39494750656167965</v>
      </c>
      <c r="I99" s="137">
        <v>0.8237013379460395</v>
      </c>
      <c r="J99" s="137">
        <v>0.6372485783369557</v>
      </c>
      <c r="K99" s="136">
        <v>2.5292926417323682E-4</v>
      </c>
      <c r="L99" s="137">
        <f>IF(⑧連関表!DK97&gt;0,⑧連関表!DK97/⑧連関表!$DK$115,0)</f>
        <v>2.2127976633382493E-2</v>
      </c>
      <c r="M99" s="138">
        <f t="shared" si="28"/>
        <v>2.2117859655487553E-2</v>
      </c>
      <c r="N99" s="93">
        <f>③入力!K110</f>
        <v>0</v>
      </c>
      <c r="O99" s="94">
        <f t="shared" si="29"/>
        <v>0</v>
      </c>
      <c r="P99" s="94">
        <f t="shared" si="30"/>
        <v>0</v>
      </c>
      <c r="Q99" s="94">
        <f t="shared" si="31"/>
        <v>0</v>
      </c>
      <c r="R99" s="94">
        <f>③入力!P110</f>
        <v>0</v>
      </c>
      <c r="S99" s="94">
        <f t="shared" si="32"/>
        <v>0</v>
      </c>
      <c r="T99" s="94">
        <f t="shared" si="33"/>
        <v>0</v>
      </c>
      <c r="U99" s="94">
        <f t="shared" si="34"/>
        <v>0</v>
      </c>
      <c r="V99" s="95">
        <f t="shared" si="35"/>
        <v>0</v>
      </c>
      <c r="W99" s="96">
        <f>③入力!AD110</f>
        <v>0</v>
      </c>
      <c r="X99" s="93">
        <f t="shared" si="36"/>
        <v>0</v>
      </c>
      <c r="Y99" s="95">
        <f t="shared" si="37"/>
        <v>0</v>
      </c>
      <c r="Z99" s="95">
        <f t="shared" si="38"/>
        <v>0</v>
      </c>
      <c r="AA99" s="96">
        <f t="shared" si="39"/>
        <v>0</v>
      </c>
      <c r="AB99" s="95">
        <v>0</v>
      </c>
      <c r="AC99" s="95">
        <f t="shared" si="40"/>
        <v>0</v>
      </c>
      <c r="AD99" s="93">
        <v>0</v>
      </c>
      <c r="AE99" s="95">
        <f t="shared" si="41"/>
        <v>0</v>
      </c>
      <c r="AF99" s="95">
        <f t="shared" si="42"/>
        <v>0</v>
      </c>
      <c r="AG99" s="96">
        <f t="shared" si="43"/>
        <v>0</v>
      </c>
      <c r="AH99" s="93">
        <f t="shared" si="44"/>
        <v>0</v>
      </c>
      <c r="AI99" s="97"/>
      <c r="AJ99" s="95"/>
      <c r="AK99" s="95">
        <f t="shared" si="45"/>
        <v>0</v>
      </c>
      <c r="AL99" s="96">
        <f t="shared" si="46"/>
        <v>0</v>
      </c>
      <c r="AM99" s="95">
        <v>0</v>
      </c>
      <c r="AN99" s="95">
        <f t="shared" si="47"/>
        <v>0</v>
      </c>
      <c r="AO99" s="95">
        <f t="shared" si="48"/>
        <v>0</v>
      </c>
      <c r="AP99" s="95">
        <f t="shared" si="49"/>
        <v>0</v>
      </c>
      <c r="AQ99" s="93">
        <f t="shared" si="50"/>
        <v>0</v>
      </c>
      <c r="AR99" s="95">
        <f t="shared" si="51"/>
        <v>0</v>
      </c>
      <c r="AS99" s="95">
        <f t="shared" si="52"/>
        <v>0</v>
      </c>
      <c r="AT99" s="96">
        <f t="shared" si="53"/>
        <v>0</v>
      </c>
    </row>
    <row r="100" spans="2:46" s="82" customFormat="1" ht="15" customHeight="1" x14ac:dyDescent="0.15">
      <c r="B100" s="82">
        <f t="shared" si="27"/>
        <v>1</v>
      </c>
      <c r="C100" s="123" t="s">
        <v>756</v>
      </c>
      <c r="D100" s="81" t="s">
        <v>15</v>
      </c>
      <c r="E100" s="135">
        <f>⑧連関表!O1668</f>
        <v>0</v>
      </c>
      <c r="F100" s="136">
        <f>⑧連関表!P1668</f>
        <v>0</v>
      </c>
      <c r="G100" s="137">
        <f>IF(ISNUMBER(③入力!Z111),③入力!Z111,1-⑧連関表!D553)</f>
        <v>0</v>
      </c>
      <c r="H100" s="137">
        <f>1-⑧連関表!D553</f>
        <v>0</v>
      </c>
      <c r="I100" s="137">
        <v>0</v>
      </c>
      <c r="J100" s="137">
        <v>0</v>
      </c>
      <c r="K100" s="136">
        <v>0</v>
      </c>
      <c r="L100" s="137">
        <f>IF(⑧連関表!DK98&gt;0,⑧連関表!DK98/⑧連関表!$DK$115,0)</f>
        <v>7.2691521774736318E-4</v>
      </c>
      <c r="M100" s="138">
        <f t="shared" si="28"/>
        <v>7.2658286990954276E-4</v>
      </c>
      <c r="N100" s="93">
        <f>③入力!K111</f>
        <v>0</v>
      </c>
      <c r="O100" s="94">
        <f t="shared" si="29"/>
        <v>0</v>
      </c>
      <c r="P100" s="94">
        <f t="shared" si="30"/>
        <v>0</v>
      </c>
      <c r="Q100" s="94">
        <f t="shared" si="31"/>
        <v>0</v>
      </c>
      <c r="R100" s="94">
        <f>③入力!P111</f>
        <v>0</v>
      </c>
      <c r="S100" s="94">
        <f t="shared" si="32"/>
        <v>0</v>
      </c>
      <c r="T100" s="94">
        <f t="shared" si="33"/>
        <v>0</v>
      </c>
      <c r="U100" s="94">
        <f t="shared" si="34"/>
        <v>0</v>
      </c>
      <c r="V100" s="95">
        <f t="shared" si="35"/>
        <v>0</v>
      </c>
      <c r="W100" s="96">
        <f>③入力!AD111</f>
        <v>0</v>
      </c>
      <c r="X100" s="93">
        <f t="shared" si="36"/>
        <v>0</v>
      </c>
      <c r="Y100" s="95">
        <f t="shared" si="37"/>
        <v>0</v>
      </c>
      <c r="Z100" s="95">
        <f t="shared" si="38"/>
        <v>0</v>
      </c>
      <c r="AA100" s="96">
        <f t="shared" si="39"/>
        <v>0</v>
      </c>
      <c r="AB100" s="95">
        <v>0</v>
      </c>
      <c r="AC100" s="95">
        <f t="shared" si="40"/>
        <v>0</v>
      </c>
      <c r="AD100" s="93">
        <v>0</v>
      </c>
      <c r="AE100" s="95">
        <f t="shared" si="41"/>
        <v>0</v>
      </c>
      <c r="AF100" s="95">
        <f t="shared" si="42"/>
        <v>0</v>
      </c>
      <c r="AG100" s="96">
        <f t="shared" si="43"/>
        <v>0</v>
      </c>
      <c r="AH100" s="93">
        <f t="shared" si="44"/>
        <v>0</v>
      </c>
      <c r="AI100" s="97"/>
      <c r="AJ100" s="95"/>
      <c r="AK100" s="95">
        <f t="shared" si="45"/>
        <v>0</v>
      </c>
      <c r="AL100" s="96">
        <f t="shared" si="46"/>
        <v>0</v>
      </c>
      <c r="AM100" s="95">
        <v>0</v>
      </c>
      <c r="AN100" s="95">
        <f t="shared" si="47"/>
        <v>0</v>
      </c>
      <c r="AO100" s="95">
        <f t="shared" si="48"/>
        <v>0</v>
      </c>
      <c r="AP100" s="95">
        <f t="shared" si="49"/>
        <v>0</v>
      </c>
      <c r="AQ100" s="93">
        <f t="shared" si="50"/>
        <v>0</v>
      </c>
      <c r="AR100" s="95">
        <f t="shared" si="51"/>
        <v>0</v>
      </c>
      <c r="AS100" s="95">
        <f t="shared" si="52"/>
        <v>0</v>
      </c>
      <c r="AT100" s="96">
        <f t="shared" si="53"/>
        <v>0</v>
      </c>
    </row>
    <row r="101" spans="2:46" s="82" customFormat="1" ht="15" customHeight="1" x14ac:dyDescent="0.15">
      <c r="B101" s="82">
        <f t="shared" si="27"/>
        <v>1</v>
      </c>
      <c r="C101" s="123" t="s">
        <v>757</v>
      </c>
      <c r="D101" s="81" t="s">
        <v>176</v>
      </c>
      <c r="E101" s="135">
        <f>⑧連関表!O1669</f>
        <v>0</v>
      </c>
      <c r="F101" s="136">
        <f>⑧連関表!P1669</f>
        <v>0</v>
      </c>
      <c r="G101" s="137">
        <f>IF(ISNUMBER(③入力!Z112),③入力!Z112,1-⑧連関表!D554)</f>
        <v>0.87998053797457598</v>
      </c>
      <c r="H101" s="137">
        <f>1-⑧連関表!D554</f>
        <v>0.87998053797457598</v>
      </c>
      <c r="I101" s="137">
        <v>0.56894479584329827</v>
      </c>
      <c r="J101" s="137">
        <v>0.46222064651390615</v>
      </c>
      <c r="K101" s="136">
        <v>8.4026822162614476E-5</v>
      </c>
      <c r="L101" s="137">
        <f>IF(⑧連関表!DK99&gt;0,⑧連関表!DK99/⑧連関表!$DK$115,0)</f>
        <v>3.3883892887881163E-2</v>
      </c>
      <c r="M101" s="138">
        <f t="shared" si="28"/>
        <v>3.3868401069491225E-2</v>
      </c>
      <c r="N101" s="93">
        <f>③入力!K112</f>
        <v>0</v>
      </c>
      <c r="O101" s="94">
        <f t="shared" si="29"/>
        <v>0</v>
      </c>
      <c r="P101" s="94">
        <f t="shared" si="30"/>
        <v>0</v>
      </c>
      <c r="Q101" s="94">
        <f t="shared" si="31"/>
        <v>0</v>
      </c>
      <c r="R101" s="94">
        <f>③入力!P112</f>
        <v>0</v>
      </c>
      <c r="S101" s="94">
        <f t="shared" si="32"/>
        <v>0</v>
      </c>
      <c r="T101" s="94">
        <f t="shared" si="33"/>
        <v>0</v>
      </c>
      <c r="U101" s="94">
        <f t="shared" si="34"/>
        <v>0</v>
      </c>
      <c r="V101" s="95">
        <f t="shared" si="35"/>
        <v>0</v>
      </c>
      <c r="W101" s="96">
        <f>③入力!AD112</f>
        <v>0</v>
      </c>
      <c r="X101" s="93">
        <f t="shared" si="36"/>
        <v>0</v>
      </c>
      <c r="Y101" s="95">
        <f t="shared" si="37"/>
        <v>0</v>
      </c>
      <c r="Z101" s="95">
        <f t="shared" si="38"/>
        <v>0</v>
      </c>
      <c r="AA101" s="96">
        <f t="shared" si="39"/>
        <v>0</v>
      </c>
      <c r="AB101" s="95">
        <v>0</v>
      </c>
      <c r="AC101" s="95">
        <f t="shared" si="40"/>
        <v>0</v>
      </c>
      <c r="AD101" s="93">
        <v>0</v>
      </c>
      <c r="AE101" s="95">
        <f t="shared" si="41"/>
        <v>0</v>
      </c>
      <c r="AF101" s="95">
        <f t="shared" si="42"/>
        <v>0</v>
      </c>
      <c r="AG101" s="96">
        <f t="shared" si="43"/>
        <v>0</v>
      </c>
      <c r="AH101" s="93">
        <f t="shared" si="44"/>
        <v>0</v>
      </c>
      <c r="AI101" s="97"/>
      <c r="AJ101" s="95"/>
      <c r="AK101" s="95">
        <f t="shared" si="45"/>
        <v>0</v>
      </c>
      <c r="AL101" s="96">
        <f t="shared" si="46"/>
        <v>0</v>
      </c>
      <c r="AM101" s="95">
        <v>0</v>
      </c>
      <c r="AN101" s="95">
        <f t="shared" si="47"/>
        <v>0</v>
      </c>
      <c r="AO101" s="95">
        <f t="shared" si="48"/>
        <v>0</v>
      </c>
      <c r="AP101" s="95">
        <f t="shared" si="49"/>
        <v>0</v>
      </c>
      <c r="AQ101" s="93">
        <f t="shared" si="50"/>
        <v>0</v>
      </c>
      <c r="AR101" s="95">
        <f t="shared" si="51"/>
        <v>0</v>
      </c>
      <c r="AS101" s="95">
        <f t="shared" si="52"/>
        <v>0</v>
      </c>
      <c r="AT101" s="96">
        <f t="shared" si="53"/>
        <v>0</v>
      </c>
    </row>
    <row r="102" spans="2:46" s="82" customFormat="1" ht="15" customHeight="1" x14ac:dyDescent="0.15">
      <c r="B102" s="82">
        <f t="shared" si="27"/>
        <v>1</v>
      </c>
      <c r="C102" s="123" t="s">
        <v>758</v>
      </c>
      <c r="D102" s="81" t="s">
        <v>361</v>
      </c>
      <c r="E102" s="135">
        <f>⑧連関表!O1670</f>
        <v>0</v>
      </c>
      <c r="F102" s="136">
        <f>⑧連関表!P1670</f>
        <v>0</v>
      </c>
      <c r="G102" s="137">
        <f>IF(ISNUMBER(③入力!Z113),③入力!Z113,1-⑧連関表!D555)</f>
        <v>1</v>
      </c>
      <c r="H102" s="137">
        <f>1-⑧連関表!D555</f>
        <v>1</v>
      </c>
      <c r="I102" s="137">
        <v>1</v>
      </c>
      <c r="J102" s="137">
        <v>0.8092801148650145</v>
      </c>
      <c r="K102" s="136">
        <v>4.0841939075393182E-5</v>
      </c>
      <c r="L102" s="137">
        <f>IF(⑧連関表!DK100&gt;0,⑧連関表!DK100/⑧連関表!$DK$115,0)</f>
        <v>3.8586144580231019E-3</v>
      </c>
      <c r="M102" s="138">
        <f t="shared" si="28"/>
        <v>3.8568502878134308E-3</v>
      </c>
      <c r="N102" s="93">
        <f>③入力!K113</f>
        <v>0</v>
      </c>
      <c r="O102" s="94">
        <f t="shared" si="29"/>
        <v>0</v>
      </c>
      <c r="P102" s="94">
        <f t="shared" si="30"/>
        <v>0</v>
      </c>
      <c r="Q102" s="94">
        <f t="shared" si="31"/>
        <v>0</v>
      </c>
      <c r="R102" s="94">
        <f>③入力!P113</f>
        <v>0</v>
      </c>
      <c r="S102" s="94">
        <f t="shared" si="32"/>
        <v>0</v>
      </c>
      <c r="T102" s="94">
        <f t="shared" si="33"/>
        <v>0</v>
      </c>
      <c r="U102" s="94">
        <f t="shared" si="34"/>
        <v>0</v>
      </c>
      <c r="V102" s="95">
        <f t="shared" si="35"/>
        <v>0</v>
      </c>
      <c r="W102" s="96">
        <f>③入力!AD113</f>
        <v>0</v>
      </c>
      <c r="X102" s="93">
        <f t="shared" si="36"/>
        <v>0</v>
      </c>
      <c r="Y102" s="95">
        <f t="shared" si="37"/>
        <v>0</v>
      </c>
      <c r="Z102" s="95">
        <f t="shared" si="38"/>
        <v>0</v>
      </c>
      <c r="AA102" s="96">
        <f t="shared" si="39"/>
        <v>0</v>
      </c>
      <c r="AB102" s="95">
        <v>0</v>
      </c>
      <c r="AC102" s="95">
        <f t="shared" si="40"/>
        <v>0</v>
      </c>
      <c r="AD102" s="93">
        <v>0</v>
      </c>
      <c r="AE102" s="95">
        <f t="shared" si="41"/>
        <v>0</v>
      </c>
      <c r="AF102" s="95">
        <f t="shared" si="42"/>
        <v>0</v>
      </c>
      <c r="AG102" s="96">
        <f t="shared" si="43"/>
        <v>0</v>
      </c>
      <c r="AH102" s="93">
        <f t="shared" si="44"/>
        <v>0</v>
      </c>
      <c r="AI102" s="97"/>
      <c r="AJ102" s="95"/>
      <c r="AK102" s="95">
        <f t="shared" si="45"/>
        <v>0</v>
      </c>
      <c r="AL102" s="96">
        <f t="shared" si="46"/>
        <v>0</v>
      </c>
      <c r="AM102" s="95">
        <v>0</v>
      </c>
      <c r="AN102" s="95">
        <f t="shared" si="47"/>
        <v>0</v>
      </c>
      <c r="AO102" s="95">
        <f t="shared" si="48"/>
        <v>0</v>
      </c>
      <c r="AP102" s="95">
        <f t="shared" si="49"/>
        <v>0</v>
      </c>
      <c r="AQ102" s="93">
        <f t="shared" si="50"/>
        <v>0</v>
      </c>
      <c r="AR102" s="95">
        <f t="shared" si="51"/>
        <v>0</v>
      </c>
      <c r="AS102" s="95">
        <f t="shared" si="52"/>
        <v>0</v>
      </c>
      <c r="AT102" s="96">
        <f t="shared" si="53"/>
        <v>0</v>
      </c>
    </row>
    <row r="103" spans="2:46" s="82" customFormat="1" ht="15" customHeight="1" x14ac:dyDescent="0.15">
      <c r="B103" s="82">
        <f t="shared" si="27"/>
        <v>1</v>
      </c>
      <c r="C103" s="123" t="s">
        <v>759</v>
      </c>
      <c r="D103" s="81" t="s">
        <v>362</v>
      </c>
      <c r="E103" s="135">
        <f>⑧連関表!O1671</f>
        <v>0</v>
      </c>
      <c r="F103" s="136">
        <f>⑧連関表!P1671</f>
        <v>0</v>
      </c>
      <c r="G103" s="137">
        <f>IF(ISNUMBER(③入力!Z114),③入力!Z114,1-⑧連関表!D556)</f>
        <v>1</v>
      </c>
      <c r="H103" s="137">
        <f>1-⑧連関表!D556</f>
        <v>1</v>
      </c>
      <c r="I103" s="137">
        <v>0.70072660121762531</v>
      </c>
      <c r="J103" s="137">
        <v>0.60167030191826587</v>
      </c>
      <c r="K103" s="136">
        <v>5.320826787265935E-4</v>
      </c>
      <c r="L103" s="137">
        <f>IF(⑧連関表!DK101&gt;0,⑧連関表!DK101/⑧連関表!$DK$115,0)</f>
        <v>1.705163944009613E-2</v>
      </c>
      <c r="M103" s="138">
        <f t="shared" si="28"/>
        <v>1.7043843378931292E-2</v>
      </c>
      <c r="N103" s="93">
        <f>③入力!K114</f>
        <v>0</v>
      </c>
      <c r="O103" s="94">
        <f t="shared" si="29"/>
        <v>0</v>
      </c>
      <c r="P103" s="94">
        <f t="shared" si="30"/>
        <v>0</v>
      </c>
      <c r="Q103" s="94">
        <f t="shared" si="31"/>
        <v>0</v>
      </c>
      <c r="R103" s="94">
        <f>③入力!P114</f>
        <v>0</v>
      </c>
      <c r="S103" s="94">
        <f t="shared" si="32"/>
        <v>0</v>
      </c>
      <c r="T103" s="94">
        <f t="shared" si="33"/>
        <v>0</v>
      </c>
      <c r="U103" s="94">
        <f t="shared" si="34"/>
        <v>0</v>
      </c>
      <c r="V103" s="95">
        <f t="shared" si="35"/>
        <v>0</v>
      </c>
      <c r="W103" s="96">
        <f>③入力!AD114</f>
        <v>0</v>
      </c>
      <c r="X103" s="93">
        <f t="shared" si="36"/>
        <v>0</v>
      </c>
      <c r="Y103" s="95">
        <f t="shared" si="37"/>
        <v>0</v>
      </c>
      <c r="Z103" s="95">
        <f t="shared" si="38"/>
        <v>0</v>
      </c>
      <c r="AA103" s="96">
        <f t="shared" si="39"/>
        <v>0</v>
      </c>
      <c r="AB103" s="95">
        <v>0</v>
      </c>
      <c r="AC103" s="95">
        <f t="shared" si="40"/>
        <v>0</v>
      </c>
      <c r="AD103" s="93">
        <v>0</v>
      </c>
      <c r="AE103" s="95">
        <f t="shared" si="41"/>
        <v>0</v>
      </c>
      <c r="AF103" s="95">
        <f t="shared" si="42"/>
        <v>0</v>
      </c>
      <c r="AG103" s="96">
        <f t="shared" si="43"/>
        <v>0</v>
      </c>
      <c r="AH103" s="93">
        <f t="shared" si="44"/>
        <v>0</v>
      </c>
      <c r="AI103" s="97"/>
      <c r="AJ103" s="95"/>
      <c r="AK103" s="95">
        <f t="shared" si="45"/>
        <v>0</v>
      </c>
      <c r="AL103" s="96">
        <f t="shared" si="46"/>
        <v>0</v>
      </c>
      <c r="AM103" s="95">
        <v>0</v>
      </c>
      <c r="AN103" s="95">
        <f t="shared" si="47"/>
        <v>0</v>
      </c>
      <c r="AO103" s="95">
        <f t="shared" si="48"/>
        <v>0</v>
      </c>
      <c r="AP103" s="95">
        <f t="shared" si="49"/>
        <v>0</v>
      </c>
      <c r="AQ103" s="93">
        <f t="shared" si="50"/>
        <v>0</v>
      </c>
      <c r="AR103" s="95">
        <f t="shared" si="51"/>
        <v>0</v>
      </c>
      <c r="AS103" s="95">
        <f t="shared" si="52"/>
        <v>0</v>
      </c>
      <c r="AT103" s="96">
        <f t="shared" si="53"/>
        <v>0</v>
      </c>
    </row>
    <row r="104" spans="2:46" s="82" customFormat="1" ht="15" customHeight="1" x14ac:dyDescent="0.15">
      <c r="B104" s="82">
        <f t="shared" si="27"/>
        <v>1</v>
      </c>
      <c r="C104" s="123" t="s">
        <v>760</v>
      </c>
      <c r="D104" s="81" t="s">
        <v>177</v>
      </c>
      <c r="E104" s="135">
        <f>⑧連関表!O1672</f>
        <v>0</v>
      </c>
      <c r="F104" s="136">
        <f>⑧連関表!P1672</f>
        <v>0</v>
      </c>
      <c r="G104" s="137">
        <f>IF(ISNUMBER(③入力!Z115),③入力!Z115,1-⑧連関表!D557)</f>
        <v>1</v>
      </c>
      <c r="H104" s="137">
        <f>1-⑧連関表!D557</f>
        <v>1</v>
      </c>
      <c r="I104" s="137">
        <v>0.77195810106733564</v>
      </c>
      <c r="J104" s="137">
        <v>0.62249338901085949</v>
      </c>
      <c r="K104" s="136">
        <v>2.0572317806682224E-4</v>
      </c>
      <c r="L104" s="137">
        <f>IF(⑧連関表!DK102&gt;0,⑧連関表!DK102/⑧連関表!$DK$115,0)</f>
        <v>5.4562049415707702E-3</v>
      </c>
      <c r="M104" s="138">
        <f t="shared" si="28"/>
        <v>5.453710348156348E-3</v>
      </c>
      <c r="N104" s="93">
        <f>③入力!K115</f>
        <v>0</v>
      </c>
      <c r="O104" s="94">
        <f t="shared" si="29"/>
        <v>0</v>
      </c>
      <c r="P104" s="94">
        <f t="shared" si="30"/>
        <v>0</v>
      </c>
      <c r="Q104" s="94">
        <f t="shared" si="31"/>
        <v>0</v>
      </c>
      <c r="R104" s="94">
        <f>③入力!P115</f>
        <v>0</v>
      </c>
      <c r="S104" s="94">
        <f t="shared" si="32"/>
        <v>0</v>
      </c>
      <c r="T104" s="94">
        <f t="shared" si="33"/>
        <v>0</v>
      </c>
      <c r="U104" s="94">
        <f t="shared" si="34"/>
        <v>0</v>
      </c>
      <c r="V104" s="95">
        <f t="shared" si="35"/>
        <v>0</v>
      </c>
      <c r="W104" s="96">
        <f>③入力!AD115</f>
        <v>0</v>
      </c>
      <c r="X104" s="93">
        <f t="shared" si="36"/>
        <v>0</v>
      </c>
      <c r="Y104" s="95">
        <f t="shared" si="37"/>
        <v>0</v>
      </c>
      <c r="Z104" s="95">
        <f t="shared" si="38"/>
        <v>0</v>
      </c>
      <c r="AA104" s="96">
        <f t="shared" si="39"/>
        <v>0</v>
      </c>
      <c r="AB104" s="95">
        <v>0</v>
      </c>
      <c r="AC104" s="95">
        <f t="shared" si="40"/>
        <v>0</v>
      </c>
      <c r="AD104" s="93">
        <v>0</v>
      </c>
      <c r="AE104" s="95">
        <f t="shared" si="41"/>
        <v>0</v>
      </c>
      <c r="AF104" s="95">
        <f t="shared" si="42"/>
        <v>0</v>
      </c>
      <c r="AG104" s="96">
        <f t="shared" si="43"/>
        <v>0</v>
      </c>
      <c r="AH104" s="93">
        <f t="shared" si="44"/>
        <v>0</v>
      </c>
      <c r="AI104" s="97"/>
      <c r="AJ104" s="95"/>
      <c r="AK104" s="95">
        <f t="shared" si="45"/>
        <v>0</v>
      </c>
      <c r="AL104" s="96">
        <f t="shared" si="46"/>
        <v>0</v>
      </c>
      <c r="AM104" s="95">
        <v>0</v>
      </c>
      <c r="AN104" s="95">
        <f t="shared" si="47"/>
        <v>0</v>
      </c>
      <c r="AO104" s="95">
        <f t="shared" si="48"/>
        <v>0</v>
      </c>
      <c r="AP104" s="95">
        <f t="shared" si="49"/>
        <v>0</v>
      </c>
      <c r="AQ104" s="93">
        <f t="shared" si="50"/>
        <v>0</v>
      </c>
      <c r="AR104" s="95">
        <f t="shared" si="51"/>
        <v>0</v>
      </c>
      <c r="AS104" s="95">
        <f t="shared" si="52"/>
        <v>0</v>
      </c>
      <c r="AT104" s="96">
        <f t="shared" si="53"/>
        <v>0</v>
      </c>
    </row>
    <row r="105" spans="2:46" s="82" customFormat="1" ht="15" customHeight="1" x14ac:dyDescent="0.15">
      <c r="B105" s="82">
        <f t="shared" si="27"/>
        <v>1</v>
      </c>
      <c r="C105" s="123" t="s">
        <v>761</v>
      </c>
      <c r="D105" s="81" t="s">
        <v>363</v>
      </c>
      <c r="E105" s="135">
        <f>⑧連関表!O1673</f>
        <v>0</v>
      </c>
      <c r="F105" s="136">
        <f>⑧連関表!P1673</f>
        <v>0</v>
      </c>
      <c r="G105" s="137">
        <f>IF(ISNUMBER(③入力!Z116),③入力!Z116,1-⑧連関表!D558)</f>
        <v>0.9818673914829813</v>
      </c>
      <c r="H105" s="137">
        <f>1-⑧連関表!D558</f>
        <v>0.9818673914829813</v>
      </c>
      <c r="I105" s="137">
        <v>0.60039085760548827</v>
      </c>
      <c r="J105" s="137">
        <v>0.5145034981012101</v>
      </c>
      <c r="K105" s="136">
        <v>1.4654154527850733E-4</v>
      </c>
      <c r="L105" s="137">
        <f>IF(⑧連関表!DK103&gt;0,⑧連関表!DK103/⑧連関表!$DK$115,0)</f>
        <v>9.3584238654536578E-3</v>
      </c>
      <c r="M105" s="138">
        <f t="shared" si="28"/>
        <v>9.3541451657357891E-3</v>
      </c>
      <c r="N105" s="93">
        <f>③入力!K116</f>
        <v>0</v>
      </c>
      <c r="O105" s="94">
        <f t="shared" si="29"/>
        <v>0</v>
      </c>
      <c r="P105" s="94">
        <f t="shared" si="30"/>
        <v>0</v>
      </c>
      <c r="Q105" s="94">
        <f t="shared" si="31"/>
        <v>0</v>
      </c>
      <c r="R105" s="94">
        <f>③入力!P116</f>
        <v>0</v>
      </c>
      <c r="S105" s="94">
        <f t="shared" si="32"/>
        <v>0</v>
      </c>
      <c r="T105" s="94">
        <f t="shared" si="33"/>
        <v>0</v>
      </c>
      <c r="U105" s="94">
        <f t="shared" si="34"/>
        <v>0</v>
      </c>
      <c r="V105" s="95">
        <f t="shared" si="35"/>
        <v>0</v>
      </c>
      <c r="W105" s="96">
        <f>③入力!AD116</f>
        <v>0</v>
      </c>
      <c r="X105" s="93">
        <f t="shared" si="36"/>
        <v>0</v>
      </c>
      <c r="Y105" s="95">
        <f t="shared" si="37"/>
        <v>0</v>
      </c>
      <c r="Z105" s="95">
        <f t="shared" si="38"/>
        <v>0</v>
      </c>
      <c r="AA105" s="96">
        <f t="shared" si="39"/>
        <v>0</v>
      </c>
      <c r="AB105" s="95">
        <v>0</v>
      </c>
      <c r="AC105" s="95">
        <f t="shared" si="40"/>
        <v>0</v>
      </c>
      <c r="AD105" s="93">
        <v>0</v>
      </c>
      <c r="AE105" s="95">
        <f t="shared" si="41"/>
        <v>0</v>
      </c>
      <c r="AF105" s="95">
        <f t="shared" si="42"/>
        <v>0</v>
      </c>
      <c r="AG105" s="96">
        <f t="shared" si="43"/>
        <v>0</v>
      </c>
      <c r="AH105" s="93">
        <f t="shared" si="44"/>
        <v>0</v>
      </c>
      <c r="AI105" s="97"/>
      <c r="AJ105" s="95"/>
      <c r="AK105" s="95">
        <f t="shared" si="45"/>
        <v>0</v>
      </c>
      <c r="AL105" s="96">
        <f t="shared" si="46"/>
        <v>0</v>
      </c>
      <c r="AM105" s="95">
        <v>0</v>
      </c>
      <c r="AN105" s="95">
        <f t="shared" si="47"/>
        <v>0</v>
      </c>
      <c r="AO105" s="95">
        <f t="shared" si="48"/>
        <v>0</v>
      </c>
      <c r="AP105" s="95">
        <f t="shared" si="49"/>
        <v>0</v>
      </c>
      <c r="AQ105" s="93">
        <f t="shared" si="50"/>
        <v>0</v>
      </c>
      <c r="AR105" s="95">
        <f t="shared" si="51"/>
        <v>0</v>
      </c>
      <c r="AS105" s="95">
        <f t="shared" si="52"/>
        <v>0</v>
      </c>
      <c r="AT105" s="96">
        <f t="shared" si="53"/>
        <v>0</v>
      </c>
    </row>
    <row r="106" spans="2:46" s="82" customFormat="1" ht="15" customHeight="1" x14ac:dyDescent="0.15">
      <c r="B106" s="82">
        <f t="shared" si="27"/>
        <v>1</v>
      </c>
      <c r="C106" s="123" t="s">
        <v>762</v>
      </c>
      <c r="D106" s="81" t="s">
        <v>280</v>
      </c>
      <c r="E106" s="135">
        <f>⑧連関表!O1674</f>
        <v>0</v>
      </c>
      <c r="F106" s="136">
        <f>⑧連関表!P1674</f>
        <v>0</v>
      </c>
      <c r="G106" s="137">
        <f>IF(ISNUMBER(③入力!Z117),③入力!Z117,1-⑧連関表!D559)</f>
        <v>0.61567486298288654</v>
      </c>
      <c r="H106" s="137">
        <f>1-⑧連関表!D559</f>
        <v>0.61567486298288654</v>
      </c>
      <c r="I106" s="137">
        <v>0.65823848380040595</v>
      </c>
      <c r="J106" s="137">
        <v>0.10051141338504478</v>
      </c>
      <c r="K106" s="136">
        <v>1.812541175915741E-5</v>
      </c>
      <c r="L106" s="137">
        <f>IF(⑧連関表!DK104&gt;0,⑧連関表!DK104/⑧連関表!$DK$115,0)</f>
        <v>1.9376033721583369E-3</v>
      </c>
      <c r="M106" s="138">
        <f t="shared" si="28"/>
        <v>1.9367174940317434E-3</v>
      </c>
      <c r="N106" s="93">
        <f>③入力!K117</f>
        <v>0</v>
      </c>
      <c r="O106" s="94">
        <f t="shared" si="29"/>
        <v>0</v>
      </c>
      <c r="P106" s="94">
        <f t="shared" si="30"/>
        <v>0</v>
      </c>
      <c r="Q106" s="94">
        <f t="shared" si="31"/>
        <v>0</v>
      </c>
      <c r="R106" s="94">
        <f>③入力!P117</f>
        <v>0</v>
      </c>
      <c r="S106" s="94">
        <f t="shared" si="32"/>
        <v>0</v>
      </c>
      <c r="T106" s="94">
        <f t="shared" si="33"/>
        <v>0</v>
      </c>
      <c r="U106" s="94">
        <f t="shared" si="34"/>
        <v>0</v>
      </c>
      <c r="V106" s="95">
        <f t="shared" si="35"/>
        <v>0</v>
      </c>
      <c r="W106" s="96">
        <f>③入力!AD117</f>
        <v>0</v>
      </c>
      <c r="X106" s="93">
        <f t="shared" si="36"/>
        <v>0</v>
      </c>
      <c r="Y106" s="95">
        <f t="shared" si="37"/>
        <v>0</v>
      </c>
      <c r="Z106" s="95">
        <f t="shared" si="38"/>
        <v>0</v>
      </c>
      <c r="AA106" s="96">
        <f t="shared" si="39"/>
        <v>0</v>
      </c>
      <c r="AB106" s="95">
        <v>0</v>
      </c>
      <c r="AC106" s="95">
        <f t="shared" si="40"/>
        <v>0</v>
      </c>
      <c r="AD106" s="93">
        <v>0</v>
      </c>
      <c r="AE106" s="95">
        <f t="shared" si="41"/>
        <v>0</v>
      </c>
      <c r="AF106" s="95">
        <f t="shared" si="42"/>
        <v>0</v>
      </c>
      <c r="AG106" s="96">
        <f t="shared" si="43"/>
        <v>0</v>
      </c>
      <c r="AH106" s="93">
        <f t="shared" si="44"/>
        <v>0</v>
      </c>
      <c r="AI106" s="97"/>
      <c r="AJ106" s="95"/>
      <c r="AK106" s="95">
        <f t="shared" si="45"/>
        <v>0</v>
      </c>
      <c r="AL106" s="96">
        <f t="shared" si="46"/>
        <v>0</v>
      </c>
      <c r="AM106" s="95">
        <v>0</v>
      </c>
      <c r="AN106" s="95">
        <f t="shared" si="47"/>
        <v>0</v>
      </c>
      <c r="AO106" s="95">
        <f t="shared" si="48"/>
        <v>0</v>
      </c>
      <c r="AP106" s="95">
        <f t="shared" si="49"/>
        <v>0</v>
      </c>
      <c r="AQ106" s="93">
        <f t="shared" si="50"/>
        <v>0</v>
      </c>
      <c r="AR106" s="95">
        <f t="shared" si="51"/>
        <v>0</v>
      </c>
      <c r="AS106" s="95">
        <f t="shared" si="52"/>
        <v>0</v>
      </c>
      <c r="AT106" s="96">
        <f t="shared" si="53"/>
        <v>0</v>
      </c>
    </row>
    <row r="107" spans="2:46" s="82" customFormat="1" ht="15" customHeight="1" x14ac:dyDescent="0.15">
      <c r="B107" s="82">
        <f t="shared" si="27"/>
        <v>1</v>
      </c>
      <c r="C107" s="123" t="s">
        <v>763</v>
      </c>
      <c r="D107" s="81" t="s">
        <v>232</v>
      </c>
      <c r="E107" s="135">
        <f>⑧連関表!O1675</f>
        <v>0</v>
      </c>
      <c r="F107" s="136">
        <f>⑧連関表!P1675</f>
        <v>0</v>
      </c>
      <c r="G107" s="137">
        <f>IF(ISNUMBER(③入力!Z118),③入力!Z118,1-⑧連関表!D560)</f>
        <v>0</v>
      </c>
      <c r="H107" s="137">
        <f>1-⑧連関表!D560</f>
        <v>0</v>
      </c>
      <c r="I107" s="137">
        <v>0</v>
      </c>
      <c r="J107" s="137">
        <v>0</v>
      </c>
      <c r="K107" s="136">
        <v>0</v>
      </c>
      <c r="L107" s="137">
        <f>IF(⑧連関表!DK105&gt;0,⑧連関表!DK105/⑧連関表!$DK$115,0)</f>
        <v>1.4203383327079628E-5</v>
      </c>
      <c r="M107" s="138">
        <f t="shared" si="28"/>
        <v>1.4196889497230918E-5</v>
      </c>
      <c r="N107" s="93">
        <f>③入力!K118</f>
        <v>0</v>
      </c>
      <c r="O107" s="94">
        <f t="shared" si="29"/>
        <v>0</v>
      </c>
      <c r="P107" s="94">
        <f t="shared" si="30"/>
        <v>0</v>
      </c>
      <c r="Q107" s="94">
        <f t="shared" si="31"/>
        <v>0</v>
      </c>
      <c r="R107" s="94">
        <f>③入力!P118</f>
        <v>0</v>
      </c>
      <c r="S107" s="94">
        <f t="shared" si="32"/>
        <v>0</v>
      </c>
      <c r="T107" s="94">
        <f t="shared" si="33"/>
        <v>0</v>
      </c>
      <c r="U107" s="94">
        <f t="shared" si="34"/>
        <v>0</v>
      </c>
      <c r="V107" s="95">
        <f t="shared" si="35"/>
        <v>0</v>
      </c>
      <c r="W107" s="96">
        <f>③入力!AD118</f>
        <v>0</v>
      </c>
      <c r="X107" s="93">
        <f t="shared" si="36"/>
        <v>0</v>
      </c>
      <c r="Y107" s="95">
        <f t="shared" si="37"/>
        <v>0</v>
      </c>
      <c r="Z107" s="95">
        <f t="shared" si="38"/>
        <v>0</v>
      </c>
      <c r="AA107" s="96">
        <f t="shared" si="39"/>
        <v>0</v>
      </c>
      <c r="AB107" s="95">
        <v>0</v>
      </c>
      <c r="AC107" s="95">
        <f t="shared" si="40"/>
        <v>0</v>
      </c>
      <c r="AD107" s="93">
        <v>0</v>
      </c>
      <c r="AE107" s="95">
        <f t="shared" si="41"/>
        <v>0</v>
      </c>
      <c r="AF107" s="95">
        <f t="shared" si="42"/>
        <v>0</v>
      </c>
      <c r="AG107" s="96">
        <f t="shared" si="43"/>
        <v>0</v>
      </c>
      <c r="AH107" s="93">
        <f t="shared" si="44"/>
        <v>0</v>
      </c>
      <c r="AI107" s="97"/>
      <c r="AJ107" s="95"/>
      <c r="AK107" s="95">
        <f t="shared" si="45"/>
        <v>0</v>
      </c>
      <c r="AL107" s="96">
        <f t="shared" si="46"/>
        <v>0</v>
      </c>
      <c r="AM107" s="95">
        <v>0</v>
      </c>
      <c r="AN107" s="95">
        <f t="shared" si="47"/>
        <v>0</v>
      </c>
      <c r="AO107" s="95">
        <f t="shared" si="48"/>
        <v>0</v>
      </c>
      <c r="AP107" s="95">
        <f t="shared" si="49"/>
        <v>0</v>
      </c>
      <c r="AQ107" s="93">
        <f t="shared" si="50"/>
        <v>0</v>
      </c>
      <c r="AR107" s="95">
        <f t="shared" si="51"/>
        <v>0</v>
      </c>
      <c r="AS107" s="95">
        <f t="shared" si="52"/>
        <v>0</v>
      </c>
      <c r="AT107" s="96">
        <f t="shared" si="53"/>
        <v>0</v>
      </c>
    </row>
    <row r="108" spans="2:46" s="82" customFormat="1" ht="15" customHeight="1" x14ac:dyDescent="0.15">
      <c r="B108" s="82">
        <f t="shared" si="27"/>
        <v>1</v>
      </c>
      <c r="C108" s="123" t="s">
        <v>764</v>
      </c>
      <c r="D108" s="81" t="s">
        <v>364</v>
      </c>
      <c r="E108" s="135">
        <f>⑧連関表!O1676</f>
        <v>0</v>
      </c>
      <c r="F108" s="136">
        <f>⑧連関表!P1676</f>
        <v>0</v>
      </c>
      <c r="G108" s="137">
        <f>IF(ISNUMBER(③入力!Z119),③入力!Z119,1-⑧連関表!D561)</f>
        <v>0.89436426465755647</v>
      </c>
      <c r="H108" s="137">
        <f>1-⑧連関表!D561</f>
        <v>0.89436426465755647</v>
      </c>
      <c r="I108" s="137">
        <v>0.44423569288437159</v>
      </c>
      <c r="J108" s="137">
        <v>0.35623611356134577</v>
      </c>
      <c r="K108" s="136">
        <v>1.7251258695430513E-5</v>
      </c>
      <c r="L108" s="137">
        <f>IF(⑧連関表!DK106&gt;0,⑧連関表!DK106/⑧連関表!$DK$115,0)</f>
        <v>2.0138481794280433E-2</v>
      </c>
      <c r="M108" s="138">
        <f t="shared" si="28"/>
        <v>2.012927441944784E-2</v>
      </c>
      <c r="N108" s="93">
        <f>③入力!K119</f>
        <v>0</v>
      </c>
      <c r="O108" s="94">
        <f t="shared" si="29"/>
        <v>0</v>
      </c>
      <c r="P108" s="94">
        <f t="shared" si="30"/>
        <v>0</v>
      </c>
      <c r="Q108" s="94">
        <f t="shared" si="31"/>
        <v>0</v>
      </c>
      <c r="R108" s="94">
        <f>③入力!P119</f>
        <v>0</v>
      </c>
      <c r="S108" s="94">
        <f t="shared" si="32"/>
        <v>0</v>
      </c>
      <c r="T108" s="94">
        <f t="shared" si="33"/>
        <v>0</v>
      </c>
      <c r="U108" s="94">
        <f t="shared" si="34"/>
        <v>0</v>
      </c>
      <c r="V108" s="95">
        <f t="shared" si="35"/>
        <v>0</v>
      </c>
      <c r="W108" s="96">
        <f>③入力!AD119</f>
        <v>0</v>
      </c>
      <c r="X108" s="93">
        <f t="shared" si="36"/>
        <v>0</v>
      </c>
      <c r="Y108" s="95">
        <f t="shared" si="37"/>
        <v>0</v>
      </c>
      <c r="Z108" s="95">
        <f t="shared" si="38"/>
        <v>0</v>
      </c>
      <c r="AA108" s="96">
        <f t="shared" si="39"/>
        <v>0</v>
      </c>
      <c r="AB108" s="95">
        <v>0</v>
      </c>
      <c r="AC108" s="95">
        <f t="shared" si="40"/>
        <v>0</v>
      </c>
      <c r="AD108" s="93">
        <v>0</v>
      </c>
      <c r="AE108" s="95">
        <f t="shared" si="41"/>
        <v>0</v>
      </c>
      <c r="AF108" s="95">
        <f t="shared" si="42"/>
        <v>0</v>
      </c>
      <c r="AG108" s="96">
        <f t="shared" si="43"/>
        <v>0</v>
      </c>
      <c r="AH108" s="93">
        <f t="shared" si="44"/>
        <v>0</v>
      </c>
      <c r="AI108" s="97"/>
      <c r="AJ108" s="95"/>
      <c r="AK108" s="95">
        <f t="shared" si="45"/>
        <v>0</v>
      </c>
      <c r="AL108" s="96">
        <f t="shared" si="46"/>
        <v>0</v>
      </c>
      <c r="AM108" s="95">
        <v>0</v>
      </c>
      <c r="AN108" s="95">
        <f t="shared" si="47"/>
        <v>0</v>
      </c>
      <c r="AO108" s="95">
        <f t="shared" si="48"/>
        <v>0</v>
      </c>
      <c r="AP108" s="95">
        <f t="shared" si="49"/>
        <v>0</v>
      </c>
      <c r="AQ108" s="93">
        <f t="shared" si="50"/>
        <v>0</v>
      </c>
      <c r="AR108" s="95">
        <f t="shared" si="51"/>
        <v>0</v>
      </c>
      <c r="AS108" s="95">
        <f t="shared" si="52"/>
        <v>0</v>
      </c>
      <c r="AT108" s="96">
        <f t="shared" si="53"/>
        <v>0</v>
      </c>
    </row>
    <row r="109" spans="2:46" s="82" customFormat="1" ht="15" customHeight="1" x14ac:dyDescent="0.15">
      <c r="B109" s="82">
        <f t="shared" si="27"/>
        <v>1</v>
      </c>
      <c r="C109" s="123" t="s">
        <v>765</v>
      </c>
      <c r="D109" s="81" t="s">
        <v>235</v>
      </c>
      <c r="E109" s="135">
        <f>⑧連関表!O1677</f>
        <v>0</v>
      </c>
      <c r="F109" s="136">
        <f>⑧連関表!P1677</f>
        <v>0</v>
      </c>
      <c r="G109" s="137">
        <f>IF(ISNUMBER(③入力!Z120),③入力!Z120,1-⑧連関表!D562)</f>
        <v>0.50077420757110302</v>
      </c>
      <c r="H109" s="137">
        <f>1-⑧連関表!D562</f>
        <v>0.50077420757110302</v>
      </c>
      <c r="I109" s="137">
        <v>0.72934377982259346</v>
      </c>
      <c r="J109" s="137">
        <v>0.38604441564989583</v>
      </c>
      <c r="K109" s="136">
        <v>1.604116805582203E-4</v>
      </c>
      <c r="L109" s="137">
        <f>IF(⑧連関表!DK107&gt;0,⑧連関表!DK107/⑧連関表!$DK$115,0)</f>
        <v>2.1968257005692705E-3</v>
      </c>
      <c r="M109" s="138">
        <f t="shared" si="28"/>
        <v>2.1958213052094993E-3</v>
      </c>
      <c r="N109" s="93">
        <f>③入力!K120</f>
        <v>0</v>
      </c>
      <c r="O109" s="94">
        <f t="shared" si="29"/>
        <v>0</v>
      </c>
      <c r="P109" s="94">
        <f t="shared" si="30"/>
        <v>0</v>
      </c>
      <c r="Q109" s="94">
        <f t="shared" si="31"/>
        <v>0</v>
      </c>
      <c r="R109" s="94">
        <f>③入力!P120</f>
        <v>0</v>
      </c>
      <c r="S109" s="94">
        <f t="shared" si="32"/>
        <v>0</v>
      </c>
      <c r="T109" s="94">
        <f t="shared" si="33"/>
        <v>0</v>
      </c>
      <c r="U109" s="94">
        <f t="shared" si="34"/>
        <v>0</v>
      </c>
      <c r="V109" s="95">
        <f t="shared" si="35"/>
        <v>0</v>
      </c>
      <c r="W109" s="96">
        <f>③入力!AD120</f>
        <v>0</v>
      </c>
      <c r="X109" s="93">
        <f t="shared" si="36"/>
        <v>0</v>
      </c>
      <c r="Y109" s="95">
        <f t="shared" si="37"/>
        <v>0</v>
      </c>
      <c r="Z109" s="95">
        <f t="shared" si="38"/>
        <v>0</v>
      </c>
      <c r="AA109" s="96">
        <f t="shared" si="39"/>
        <v>0</v>
      </c>
      <c r="AB109" s="95">
        <v>0</v>
      </c>
      <c r="AC109" s="95">
        <f t="shared" si="40"/>
        <v>0</v>
      </c>
      <c r="AD109" s="93">
        <v>0</v>
      </c>
      <c r="AE109" s="95">
        <f t="shared" si="41"/>
        <v>0</v>
      </c>
      <c r="AF109" s="95">
        <f t="shared" si="42"/>
        <v>0</v>
      </c>
      <c r="AG109" s="96">
        <f t="shared" si="43"/>
        <v>0</v>
      </c>
      <c r="AH109" s="93">
        <f t="shared" si="44"/>
        <v>0</v>
      </c>
      <c r="AI109" s="97"/>
      <c r="AJ109" s="95"/>
      <c r="AK109" s="95">
        <f t="shared" si="45"/>
        <v>0</v>
      </c>
      <c r="AL109" s="96">
        <f t="shared" si="46"/>
        <v>0</v>
      </c>
      <c r="AM109" s="95">
        <v>0</v>
      </c>
      <c r="AN109" s="95">
        <f t="shared" si="47"/>
        <v>0</v>
      </c>
      <c r="AO109" s="95">
        <f t="shared" si="48"/>
        <v>0</v>
      </c>
      <c r="AP109" s="95">
        <f t="shared" si="49"/>
        <v>0</v>
      </c>
      <c r="AQ109" s="93">
        <f t="shared" si="50"/>
        <v>0</v>
      </c>
      <c r="AR109" s="95">
        <f t="shared" si="51"/>
        <v>0</v>
      </c>
      <c r="AS109" s="95">
        <f t="shared" si="52"/>
        <v>0</v>
      </c>
      <c r="AT109" s="96">
        <f t="shared" si="53"/>
        <v>0</v>
      </c>
    </row>
    <row r="110" spans="2:46" s="82" customFormat="1" ht="15" customHeight="1" x14ac:dyDescent="0.15">
      <c r="B110" s="82">
        <f t="shared" si="27"/>
        <v>1</v>
      </c>
      <c r="C110" s="123" t="s">
        <v>766</v>
      </c>
      <c r="D110" s="81" t="s">
        <v>178</v>
      </c>
      <c r="E110" s="135">
        <f>⑧連関表!O1678</f>
        <v>0</v>
      </c>
      <c r="F110" s="136">
        <f>⑧連関表!P1678</f>
        <v>0</v>
      </c>
      <c r="G110" s="137">
        <f>IF(ISNUMBER(③入力!Z121),③入力!Z121,1-⑧連関表!D563)</f>
        <v>0.10421690730839406</v>
      </c>
      <c r="H110" s="137">
        <f>1-⑧連関表!D563</f>
        <v>0.10421690730839406</v>
      </c>
      <c r="I110" s="137">
        <v>0.48505588160546581</v>
      </c>
      <c r="J110" s="137">
        <v>0.16051681428951756</v>
      </c>
      <c r="K110" s="136">
        <v>6.5315356171881397E-5</v>
      </c>
      <c r="L110" s="137">
        <f>IF(⑧連関表!DK108&gt;0,⑧連関表!DK108/⑧連関表!$DK$115,0)</f>
        <v>7.9713942022091415E-3</v>
      </c>
      <c r="M110" s="138">
        <f t="shared" si="28"/>
        <v>7.9677496566516442E-3</v>
      </c>
      <c r="N110" s="93">
        <f>③入力!K121</f>
        <v>0</v>
      </c>
      <c r="O110" s="94">
        <f t="shared" si="29"/>
        <v>0</v>
      </c>
      <c r="P110" s="94">
        <f t="shared" si="30"/>
        <v>0</v>
      </c>
      <c r="Q110" s="94">
        <f t="shared" si="31"/>
        <v>0</v>
      </c>
      <c r="R110" s="94">
        <f>③入力!P121</f>
        <v>0</v>
      </c>
      <c r="S110" s="94">
        <f t="shared" si="32"/>
        <v>0</v>
      </c>
      <c r="T110" s="94">
        <f t="shared" si="33"/>
        <v>0</v>
      </c>
      <c r="U110" s="94">
        <f t="shared" si="34"/>
        <v>0</v>
      </c>
      <c r="V110" s="95">
        <f t="shared" si="35"/>
        <v>0</v>
      </c>
      <c r="W110" s="96">
        <f>③入力!AD121</f>
        <v>0</v>
      </c>
      <c r="X110" s="93">
        <f t="shared" si="36"/>
        <v>0</v>
      </c>
      <c r="Y110" s="95">
        <f t="shared" si="37"/>
        <v>0</v>
      </c>
      <c r="Z110" s="95">
        <f t="shared" si="38"/>
        <v>0</v>
      </c>
      <c r="AA110" s="96">
        <f t="shared" si="39"/>
        <v>0</v>
      </c>
      <c r="AB110" s="95">
        <v>0</v>
      </c>
      <c r="AC110" s="95">
        <f t="shared" si="40"/>
        <v>0</v>
      </c>
      <c r="AD110" s="93">
        <v>0</v>
      </c>
      <c r="AE110" s="95">
        <f t="shared" si="41"/>
        <v>0</v>
      </c>
      <c r="AF110" s="95">
        <f t="shared" si="42"/>
        <v>0</v>
      </c>
      <c r="AG110" s="96">
        <f t="shared" si="43"/>
        <v>0</v>
      </c>
      <c r="AH110" s="93">
        <f t="shared" si="44"/>
        <v>0</v>
      </c>
      <c r="AI110" s="97"/>
      <c r="AJ110" s="95"/>
      <c r="AK110" s="95">
        <f t="shared" si="45"/>
        <v>0</v>
      </c>
      <c r="AL110" s="96">
        <f t="shared" si="46"/>
        <v>0</v>
      </c>
      <c r="AM110" s="95">
        <v>0</v>
      </c>
      <c r="AN110" s="95">
        <f t="shared" si="47"/>
        <v>0</v>
      </c>
      <c r="AO110" s="95">
        <f t="shared" si="48"/>
        <v>0</v>
      </c>
      <c r="AP110" s="95">
        <f t="shared" si="49"/>
        <v>0</v>
      </c>
      <c r="AQ110" s="93">
        <f t="shared" si="50"/>
        <v>0</v>
      </c>
      <c r="AR110" s="95">
        <f t="shared" si="51"/>
        <v>0</v>
      </c>
      <c r="AS110" s="95">
        <f t="shared" si="52"/>
        <v>0</v>
      </c>
      <c r="AT110" s="96">
        <f t="shared" si="53"/>
        <v>0</v>
      </c>
    </row>
    <row r="111" spans="2:46" s="82" customFormat="1" ht="15" customHeight="1" x14ac:dyDescent="0.15">
      <c r="B111" s="82">
        <f t="shared" si="27"/>
        <v>1</v>
      </c>
      <c r="C111" s="123" t="s">
        <v>767</v>
      </c>
      <c r="D111" s="81" t="s">
        <v>365</v>
      </c>
      <c r="E111" s="135">
        <f>⑧連関表!O1679</f>
        <v>0</v>
      </c>
      <c r="F111" s="136">
        <f>⑧連関表!P1679</f>
        <v>0</v>
      </c>
      <c r="G111" s="137">
        <f>IF(ISNUMBER(③入力!Z122),③入力!Z122,1-⑧連関表!D564)</f>
        <v>0.74963299112911363</v>
      </c>
      <c r="H111" s="137">
        <f>1-⑧連関表!D564</f>
        <v>0.74963299112911363</v>
      </c>
      <c r="I111" s="137">
        <v>0.40270632631557801</v>
      </c>
      <c r="J111" s="137">
        <v>0.2199564055693807</v>
      </c>
      <c r="K111" s="136">
        <v>1.3149934919348124E-4</v>
      </c>
      <c r="L111" s="137">
        <f>IF(⑧連関表!DK109&gt;0,⑧連関表!DK109/⑧連関表!$DK$115,0)</f>
        <v>5.6512310392969986E-2</v>
      </c>
      <c r="M111" s="138">
        <f t="shared" si="28"/>
        <v>5.6486472793603804E-2</v>
      </c>
      <c r="N111" s="93">
        <f>③入力!K122</f>
        <v>0</v>
      </c>
      <c r="O111" s="94">
        <f t="shared" si="29"/>
        <v>0</v>
      </c>
      <c r="P111" s="94">
        <f t="shared" si="30"/>
        <v>0</v>
      </c>
      <c r="Q111" s="94">
        <f t="shared" si="31"/>
        <v>0</v>
      </c>
      <c r="R111" s="94">
        <f>③入力!P122</f>
        <v>0</v>
      </c>
      <c r="S111" s="94">
        <f t="shared" si="32"/>
        <v>0</v>
      </c>
      <c r="T111" s="94">
        <f t="shared" si="33"/>
        <v>0</v>
      </c>
      <c r="U111" s="94">
        <f t="shared" si="34"/>
        <v>0</v>
      </c>
      <c r="V111" s="95">
        <f t="shared" si="35"/>
        <v>0</v>
      </c>
      <c r="W111" s="96">
        <f>③入力!AD122</f>
        <v>0</v>
      </c>
      <c r="X111" s="93">
        <f t="shared" si="36"/>
        <v>0</v>
      </c>
      <c r="Y111" s="95">
        <f t="shared" si="37"/>
        <v>0</v>
      </c>
      <c r="Z111" s="95">
        <f t="shared" si="38"/>
        <v>0</v>
      </c>
      <c r="AA111" s="96">
        <f t="shared" si="39"/>
        <v>0</v>
      </c>
      <c r="AB111" s="95">
        <v>0</v>
      </c>
      <c r="AC111" s="95">
        <f t="shared" si="40"/>
        <v>0</v>
      </c>
      <c r="AD111" s="93">
        <v>0</v>
      </c>
      <c r="AE111" s="95">
        <f t="shared" si="41"/>
        <v>0</v>
      </c>
      <c r="AF111" s="95">
        <f t="shared" si="42"/>
        <v>0</v>
      </c>
      <c r="AG111" s="96">
        <f t="shared" si="43"/>
        <v>0</v>
      </c>
      <c r="AH111" s="93">
        <f t="shared" si="44"/>
        <v>0</v>
      </c>
      <c r="AI111" s="97"/>
      <c r="AJ111" s="95"/>
      <c r="AK111" s="95">
        <f t="shared" si="45"/>
        <v>0</v>
      </c>
      <c r="AL111" s="96">
        <f t="shared" si="46"/>
        <v>0</v>
      </c>
      <c r="AM111" s="95">
        <v>0</v>
      </c>
      <c r="AN111" s="95">
        <f t="shared" si="47"/>
        <v>0</v>
      </c>
      <c r="AO111" s="95">
        <f t="shared" si="48"/>
        <v>0</v>
      </c>
      <c r="AP111" s="95">
        <f t="shared" si="49"/>
        <v>0</v>
      </c>
      <c r="AQ111" s="93">
        <f t="shared" si="50"/>
        <v>0</v>
      </c>
      <c r="AR111" s="95">
        <f t="shared" si="51"/>
        <v>0</v>
      </c>
      <c r="AS111" s="95">
        <f t="shared" si="52"/>
        <v>0</v>
      </c>
      <c r="AT111" s="96">
        <f t="shared" si="53"/>
        <v>0</v>
      </c>
    </row>
    <row r="112" spans="2:46" s="82" customFormat="1" ht="15" customHeight="1" x14ac:dyDescent="0.15">
      <c r="B112" s="82">
        <f t="shared" si="27"/>
        <v>1</v>
      </c>
      <c r="C112" s="123" t="s">
        <v>768</v>
      </c>
      <c r="D112" s="81" t="s">
        <v>179</v>
      </c>
      <c r="E112" s="135">
        <f>⑧連関表!O1680</f>
        <v>0</v>
      </c>
      <c r="F112" s="136">
        <f>⑧連関表!P1680</f>
        <v>0</v>
      </c>
      <c r="G112" s="137">
        <f>IF(ISNUMBER(③入力!Z123),③入力!Z123,1-⑧連関表!D565)</f>
        <v>0.91020245824030421</v>
      </c>
      <c r="H112" s="137">
        <f>1-⑧連関表!D565</f>
        <v>0.91020245824030421</v>
      </c>
      <c r="I112" s="137">
        <v>0.68204139005233111</v>
      </c>
      <c r="J112" s="137">
        <v>0.27774483635841868</v>
      </c>
      <c r="K112" s="136">
        <v>1.9080040028770221E-4</v>
      </c>
      <c r="L112" s="137">
        <f>IF(⑧連関表!DK110&gt;0,⑧連関表!DK110/⑧連関表!$DK$115,0)</f>
        <v>1.2272106993550204E-2</v>
      </c>
      <c r="M112" s="138">
        <f t="shared" si="28"/>
        <v>1.2266496149086875E-2</v>
      </c>
      <c r="N112" s="93">
        <f>③入力!K123</f>
        <v>0</v>
      </c>
      <c r="O112" s="94">
        <f t="shared" si="29"/>
        <v>0</v>
      </c>
      <c r="P112" s="94">
        <f t="shared" si="30"/>
        <v>0</v>
      </c>
      <c r="Q112" s="94">
        <f t="shared" si="31"/>
        <v>0</v>
      </c>
      <c r="R112" s="94">
        <f>③入力!P123</f>
        <v>0</v>
      </c>
      <c r="S112" s="94">
        <f t="shared" si="32"/>
        <v>0</v>
      </c>
      <c r="T112" s="94">
        <f t="shared" si="33"/>
        <v>0</v>
      </c>
      <c r="U112" s="94">
        <f t="shared" si="34"/>
        <v>0</v>
      </c>
      <c r="V112" s="95">
        <f t="shared" si="35"/>
        <v>0</v>
      </c>
      <c r="W112" s="96">
        <f>③入力!AD123</f>
        <v>0</v>
      </c>
      <c r="X112" s="93">
        <f t="shared" si="36"/>
        <v>0</v>
      </c>
      <c r="Y112" s="95">
        <f t="shared" si="37"/>
        <v>0</v>
      </c>
      <c r="Z112" s="95">
        <f t="shared" si="38"/>
        <v>0</v>
      </c>
      <c r="AA112" s="96">
        <f t="shared" si="39"/>
        <v>0</v>
      </c>
      <c r="AB112" s="95">
        <v>0</v>
      </c>
      <c r="AC112" s="95">
        <f t="shared" si="40"/>
        <v>0</v>
      </c>
      <c r="AD112" s="93">
        <v>0</v>
      </c>
      <c r="AE112" s="95">
        <f t="shared" si="41"/>
        <v>0</v>
      </c>
      <c r="AF112" s="95">
        <f t="shared" si="42"/>
        <v>0</v>
      </c>
      <c r="AG112" s="96">
        <f t="shared" si="43"/>
        <v>0</v>
      </c>
      <c r="AH112" s="93">
        <f t="shared" si="44"/>
        <v>0</v>
      </c>
      <c r="AI112" s="97"/>
      <c r="AJ112" s="95"/>
      <c r="AK112" s="95">
        <f t="shared" si="45"/>
        <v>0</v>
      </c>
      <c r="AL112" s="96">
        <f t="shared" si="46"/>
        <v>0</v>
      </c>
      <c r="AM112" s="95">
        <v>0</v>
      </c>
      <c r="AN112" s="95">
        <f t="shared" si="47"/>
        <v>0</v>
      </c>
      <c r="AO112" s="95">
        <f t="shared" si="48"/>
        <v>0</v>
      </c>
      <c r="AP112" s="95">
        <f t="shared" si="49"/>
        <v>0</v>
      </c>
      <c r="AQ112" s="93">
        <f t="shared" si="50"/>
        <v>0</v>
      </c>
      <c r="AR112" s="95">
        <f t="shared" si="51"/>
        <v>0</v>
      </c>
      <c r="AS112" s="95">
        <f t="shared" si="52"/>
        <v>0</v>
      </c>
      <c r="AT112" s="96">
        <f t="shared" si="53"/>
        <v>0</v>
      </c>
    </row>
    <row r="113" spans="2:46" s="82" customFormat="1" ht="15" customHeight="1" x14ac:dyDescent="0.15">
      <c r="B113" s="82">
        <f t="shared" si="27"/>
        <v>1</v>
      </c>
      <c r="C113" s="123" t="s">
        <v>769</v>
      </c>
      <c r="D113" s="81" t="s">
        <v>281</v>
      </c>
      <c r="E113" s="135">
        <f>⑧連関表!O1681</f>
        <v>0</v>
      </c>
      <c r="F113" s="136">
        <f>⑧連関表!P1681</f>
        <v>0</v>
      </c>
      <c r="G113" s="137">
        <f>IF(ISNUMBER(③入力!Z124),③入力!Z124,1-⑧連関表!D566)</f>
        <v>0.74089291395944468</v>
      </c>
      <c r="H113" s="137">
        <f>1-⑧連関表!D566</f>
        <v>0.74089291395944468</v>
      </c>
      <c r="I113" s="137">
        <v>0.70390530796086748</v>
      </c>
      <c r="J113" s="137">
        <v>0.24601024967431975</v>
      </c>
      <c r="K113" s="136">
        <v>7.9738732049756237E-5</v>
      </c>
      <c r="L113" s="137">
        <f>IF(⑧連関表!DK111&gt;0,⑧連関表!DK111/⑧連関表!$DK$115,0)</f>
        <v>3.5294466786252442E-2</v>
      </c>
      <c r="M113" s="138">
        <f t="shared" si="28"/>
        <v>3.5278330049206566E-2</v>
      </c>
      <c r="N113" s="93">
        <f>③入力!K124</f>
        <v>0</v>
      </c>
      <c r="O113" s="94">
        <f t="shared" si="29"/>
        <v>0</v>
      </c>
      <c r="P113" s="94">
        <f t="shared" si="30"/>
        <v>0</v>
      </c>
      <c r="Q113" s="94">
        <f t="shared" si="31"/>
        <v>0</v>
      </c>
      <c r="R113" s="94">
        <f>③入力!P124</f>
        <v>0</v>
      </c>
      <c r="S113" s="94">
        <f t="shared" si="32"/>
        <v>0</v>
      </c>
      <c r="T113" s="94">
        <f t="shared" si="33"/>
        <v>0</v>
      </c>
      <c r="U113" s="94">
        <f t="shared" si="34"/>
        <v>0</v>
      </c>
      <c r="V113" s="95">
        <f t="shared" si="35"/>
        <v>0</v>
      </c>
      <c r="W113" s="96">
        <f>③入力!AD124</f>
        <v>0</v>
      </c>
      <c r="X113" s="93">
        <f t="shared" si="36"/>
        <v>0</v>
      </c>
      <c r="Y113" s="95">
        <f t="shared" si="37"/>
        <v>0</v>
      </c>
      <c r="Z113" s="95">
        <f t="shared" si="38"/>
        <v>0</v>
      </c>
      <c r="AA113" s="96">
        <f t="shared" si="39"/>
        <v>0</v>
      </c>
      <c r="AB113" s="95">
        <v>0</v>
      </c>
      <c r="AC113" s="95">
        <f t="shared" si="40"/>
        <v>0</v>
      </c>
      <c r="AD113" s="93">
        <v>0</v>
      </c>
      <c r="AE113" s="95">
        <f t="shared" si="41"/>
        <v>0</v>
      </c>
      <c r="AF113" s="95">
        <f t="shared" si="42"/>
        <v>0</v>
      </c>
      <c r="AG113" s="96">
        <f t="shared" si="43"/>
        <v>0</v>
      </c>
      <c r="AH113" s="93">
        <f t="shared" si="44"/>
        <v>0</v>
      </c>
      <c r="AI113" s="97"/>
      <c r="AJ113" s="95"/>
      <c r="AK113" s="95">
        <f t="shared" si="45"/>
        <v>0</v>
      </c>
      <c r="AL113" s="96">
        <f t="shared" si="46"/>
        <v>0</v>
      </c>
      <c r="AM113" s="95">
        <v>0</v>
      </c>
      <c r="AN113" s="95">
        <f t="shared" si="47"/>
        <v>0</v>
      </c>
      <c r="AO113" s="95">
        <f t="shared" si="48"/>
        <v>0</v>
      </c>
      <c r="AP113" s="95">
        <f t="shared" si="49"/>
        <v>0</v>
      </c>
      <c r="AQ113" s="93">
        <f t="shared" si="50"/>
        <v>0</v>
      </c>
      <c r="AR113" s="95">
        <f t="shared" si="51"/>
        <v>0</v>
      </c>
      <c r="AS113" s="95">
        <f t="shared" si="52"/>
        <v>0</v>
      </c>
      <c r="AT113" s="96">
        <f t="shared" si="53"/>
        <v>0</v>
      </c>
    </row>
    <row r="114" spans="2:46" s="82" customFormat="1" ht="15" customHeight="1" x14ac:dyDescent="0.15">
      <c r="B114" s="82">
        <f t="shared" si="27"/>
        <v>1</v>
      </c>
      <c r="C114" s="123" t="s">
        <v>770</v>
      </c>
      <c r="D114" s="81" t="s">
        <v>180</v>
      </c>
      <c r="E114" s="135">
        <f>⑧連関表!O1682</f>
        <v>1.358086727418413E-4</v>
      </c>
      <c r="F114" s="136">
        <f>⑧連関表!P1682</f>
        <v>4.8150347608471004E-5</v>
      </c>
      <c r="G114" s="137">
        <f>IF(ISNUMBER(③入力!Z125),③入力!Z125,1-⑧連関表!D567)</f>
        <v>0.88139486467507333</v>
      </c>
      <c r="H114" s="137">
        <f>1-⑧連関表!D567</f>
        <v>0.88139486467507333</v>
      </c>
      <c r="I114" s="137">
        <v>0.71853877217292705</v>
      </c>
      <c r="J114" s="137">
        <v>0.30863398510993367</v>
      </c>
      <c r="K114" s="136">
        <v>5.9813080099075076E-5</v>
      </c>
      <c r="L114" s="137">
        <f>IF(⑧連関表!DK112&gt;0,⑧連関表!DK112/⑧連関表!$DK$115,0)</f>
        <v>4.5782701627319275E-2</v>
      </c>
      <c r="M114" s="138">
        <f t="shared" si="28"/>
        <v>4.5761769637557709E-2</v>
      </c>
      <c r="N114" s="93">
        <f>③入力!K125</f>
        <v>0</v>
      </c>
      <c r="O114" s="94">
        <f t="shared" si="29"/>
        <v>0</v>
      </c>
      <c r="P114" s="94">
        <f t="shared" si="30"/>
        <v>0</v>
      </c>
      <c r="Q114" s="94">
        <f t="shared" si="31"/>
        <v>0</v>
      </c>
      <c r="R114" s="94">
        <f>③入力!P125</f>
        <v>0</v>
      </c>
      <c r="S114" s="94">
        <f t="shared" si="32"/>
        <v>0</v>
      </c>
      <c r="T114" s="94">
        <f t="shared" si="33"/>
        <v>0</v>
      </c>
      <c r="U114" s="94">
        <f t="shared" si="34"/>
        <v>0</v>
      </c>
      <c r="V114" s="95">
        <f t="shared" si="35"/>
        <v>0</v>
      </c>
      <c r="W114" s="96">
        <f>③入力!AD125</f>
        <v>0</v>
      </c>
      <c r="X114" s="93">
        <f t="shared" si="36"/>
        <v>0</v>
      </c>
      <c r="Y114" s="95">
        <f t="shared" si="37"/>
        <v>0</v>
      </c>
      <c r="Z114" s="95">
        <f t="shared" si="38"/>
        <v>0</v>
      </c>
      <c r="AA114" s="96">
        <f t="shared" si="39"/>
        <v>0</v>
      </c>
      <c r="AB114" s="95">
        <v>0</v>
      </c>
      <c r="AC114" s="95">
        <f t="shared" si="40"/>
        <v>0</v>
      </c>
      <c r="AD114" s="93">
        <v>0</v>
      </c>
      <c r="AE114" s="95">
        <f t="shared" si="41"/>
        <v>0</v>
      </c>
      <c r="AF114" s="95">
        <f t="shared" si="42"/>
        <v>0</v>
      </c>
      <c r="AG114" s="96">
        <f t="shared" si="43"/>
        <v>0</v>
      </c>
      <c r="AH114" s="93">
        <f t="shared" si="44"/>
        <v>0</v>
      </c>
      <c r="AI114" s="97"/>
      <c r="AJ114" s="95"/>
      <c r="AK114" s="95">
        <f t="shared" si="45"/>
        <v>0</v>
      </c>
      <c r="AL114" s="96">
        <f t="shared" si="46"/>
        <v>0</v>
      </c>
      <c r="AM114" s="95">
        <v>0</v>
      </c>
      <c r="AN114" s="95">
        <f t="shared" si="47"/>
        <v>0</v>
      </c>
      <c r="AO114" s="95">
        <f t="shared" si="48"/>
        <v>0</v>
      </c>
      <c r="AP114" s="95">
        <f t="shared" si="49"/>
        <v>0</v>
      </c>
      <c r="AQ114" s="93">
        <f t="shared" si="50"/>
        <v>0</v>
      </c>
      <c r="AR114" s="95">
        <f t="shared" si="51"/>
        <v>0</v>
      </c>
      <c r="AS114" s="95">
        <f t="shared" si="52"/>
        <v>0</v>
      </c>
      <c r="AT114" s="96">
        <f t="shared" si="53"/>
        <v>0</v>
      </c>
    </row>
    <row r="115" spans="2:46" s="82" customFormat="1" ht="15" customHeight="1" x14ac:dyDescent="0.15">
      <c r="B115" s="82">
        <f t="shared" si="27"/>
        <v>1</v>
      </c>
      <c r="C115" s="123" t="s">
        <v>771</v>
      </c>
      <c r="D115" s="81" t="s">
        <v>16</v>
      </c>
      <c r="E115" s="135">
        <f>⑧連関表!O1683</f>
        <v>0</v>
      </c>
      <c r="F115" s="136">
        <f>⑧連関表!P1683</f>
        <v>0</v>
      </c>
      <c r="G115" s="137">
        <f>IF(ISNUMBER(③入力!Z126),③入力!Z126,1-⑧連関表!D568)</f>
        <v>1</v>
      </c>
      <c r="H115" s="137">
        <f>1-⑧連関表!D568</f>
        <v>1</v>
      </c>
      <c r="I115" s="137">
        <v>0</v>
      </c>
      <c r="J115" s="137">
        <v>0</v>
      </c>
      <c r="K115" s="136">
        <v>0</v>
      </c>
      <c r="L115" s="137">
        <f>IF(⑧連関表!DK113&gt;0,⑧連関表!DK113/⑧連関表!$DK$115,0)</f>
        <v>0</v>
      </c>
      <c r="M115" s="138">
        <f t="shared" si="28"/>
        <v>0</v>
      </c>
      <c r="N115" s="93">
        <f>③入力!K126</f>
        <v>0</v>
      </c>
      <c r="O115" s="94">
        <f t="shared" si="29"/>
        <v>0</v>
      </c>
      <c r="P115" s="94">
        <f t="shared" si="30"/>
        <v>0</v>
      </c>
      <c r="Q115" s="94">
        <f t="shared" si="31"/>
        <v>0</v>
      </c>
      <c r="R115" s="94">
        <f>③入力!P126</f>
        <v>0</v>
      </c>
      <c r="S115" s="94">
        <f t="shared" si="32"/>
        <v>0</v>
      </c>
      <c r="T115" s="94">
        <f t="shared" si="33"/>
        <v>0</v>
      </c>
      <c r="U115" s="94">
        <f t="shared" si="34"/>
        <v>0</v>
      </c>
      <c r="V115" s="95">
        <f t="shared" si="35"/>
        <v>0</v>
      </c>
      <c r="W115" s="96">
        <f>③入力!AD126</f>
        <v>0</v>
      </c>
      <c r="X115" s="93">
        <f t="shared" si="36"/>
        <v>0</v>
      </c>
      <c r="Y115" s="95">
        <f t="shared" si="37"/>
        <v>0</v>
      </c>
      <c r="Z115" s="95">
        <f t="shared" si="38"/>
        <v>0</v>
      </c>
      <c r="AA115" s="96">
        <f t="shared" si="39"/>
        <v>0</v>
      </c>
      <c r="AB115" s="95">
        <v>0</v>
      </c>
      <c r="AC115" s="95">
        <f t="shared" si="40"/>
        <v>0</v>
      </c>
      <c r="AD115" s="93">
        <v>0</v>
      </c>
      <c r="AE115" s="95">
        <f t="shared" si="41"/>
        <v>0</v>
      </c>
      <c r="AF115" s="95">
        <f t="shared" si="42"/>
        <v>0</v>
      </c>
      <c r="AG115" s="96">
        <f t="shared" si="43"/>
        <v>0</v>
      </c>
      <c r="AH115" s="93">
        <f t="shared" si="44"/>
        <v>0</v>
      </c>
      <c r="AI115" s="97"/>
      <c r="AJ115" s="95"/>
      <c r="AK115" s="95">
        <f t="shared" si="45"/>
        <v>0</v>
      </c>
      <c r="AL115" s="96">
        <f t="shared" si="46"/>
        <v>0</v>
      </c>
      <c r="AM115" s="95">
        <v>0</v>
      </c>
      <c r="AN115" s="95">
        <f t="shared" si="47"/>
        <v>0</v>
      </c>
      <c r="AO115" s="95">
        <f t="shared" si="48"/>
        <v>0</v>
      </c>
      <c r="AP115" s="95">
        <f t="shared" si="49"/>
        <v>0</v>
      </c>
      <c r="AQ115" s="93">
        <f t="shared" si="50"/>
        <v>0</v>
      </c>
      <c r="AR115" s="95">
        <f t="shared" si="51"/>
        <v>0</v>
      </c>
      <c r="AS115" s="95">
        <f t="shared" si="52"/>
        <v>0</v>
      </c>
      <c r="AT115" s="96">
        <f t="shared" si="53"/>
        <v>0</v>
      </c>
    </row>
    <row r="116" spans="2:46" s="82" customFormat="1" ht="15" customHeight="1" x14ac:dyDescent="0.15">
      <c r="B116" s="82">
        <f t="shared" si="27"/>
        <v>1</v>
      </c>
      <c r="C116" s="123" t="s">
        <v>795</v>
      </c>
      <c r="D116" s="81" t="s">
        <v>794</v>
      </c>
      <c r="E116" s="135">
        <f>⑧連関表!O1684</f>
        <v>2.3505125679551809E-2</v>
      </c>
      <c r="F116" s="136">
        <f>⑧連関表!P1684</f>
        <v>3.0097892967934352E-2</v>
      </c>
      <c r="G116" s="137">
        <f>IF(ISNUMBER(③入力!Z127),③入力!Z127,1-⑧連関表!D569)</f>
        <v>0.6745000000000001</v>
      </c>
      <c r="H116" s="137">
        <f>1-⑧連関表!D569</f>
        <v>0.6745000000000001</v>
      </c>
      <c r="I116" s="137">
        <v>0.46207115851021768</v>
      </c>
      <c r="J116" s="137">
        <v>2.2506832995589605E-2</v>
      </c>
      <c r="K116" s="136">
        <v>0</v>
      </c>
      <c r="L116" s="137">
        <f>IF(⑧連関表!DK114&gt;0,⑧連関表!DK114/⑧連関表!$DK$115,0)</f>
        <v>3.4008538143182323E-5</v>
      </c>
      <c r="M116" s="138">
        <f t="shared" si="28"/>
        <v>3.3992989336604376E-5</v>
      </c>
      <c r="N116" s="93">
        <f>③入力!K127</f>
        <v>0</v>
      </c>
      <c r="O116" s="94">
        <f t="shared" si="29"/>
        <v>0</v>
      </c>
      <c r="P116" s="94">
        <f t="shared" si="30"/>
        <v>0</v>
      </c>
      <c r="Q116" s="94">
        <f t="shared" si="31"/>
        <v>0</v>
      </c>
      <c r="R116" s="94">
        <f>③入力!P127</f>
        <v>0</v>
      </c>
      <c r="S116" s="94">
        <f t="shared" si="32"/>
        <v>0</v>
      </c>
      <c r="T116" s="94">
        <f t="shared" si="33"/>
        <v>0</v>
      </c>
      <c r="U116" s="94">
        <f t="shared" si="34"/>
        <v>0</v>
      </c>
      <c r="V116" s="95">
        <f t="shared" si="35"/>
        <v>0</v>
      </c>
      <c r="W116" s="96">
        <f>③入力!AD127</f>
        <v>0</v>
      </c>
      <c r="X116" s="93">
        <f t="shared" si="36"/>
        <v>0</v>
      </c>
      <c r="Y116" s="95">
        <f t="shared" si="37"/>
        <v>0</v>
      </c>
      <c r="Z116" s="95">
        <f t="shared" si="38"/>
        <v>0</v>
      </c>
      <c r="AA116" s="96">
        <f t="shared" si="39"/>
        <v>0</v>
      </c>
      <c r="AB116" s="95">
        <v>0</v>
      </c>
      <c r="AC116" s="95">
        <f t="shared" si="40"/>
        <v>0</v>
      </c>
      <c r="AD116" s="93">
        <v>0</v>
      </c>
      <c r="AE116" s="95">
        <f t="shared" si="41"/>
        <v>0</v>
      </c>
      <c r="AF116" s="95">
        <f t="shared" si="42"/>
        <v>0</v>
      </c>
      <c r="AG116" s="96">
        <f t="shared" si="43"/>
        <v>0</v>
      </c>
      <c r="AH116" s="93">
        <f t="shared" si="44"/>
        <v>0</v>
      </c>
      <c r="AI116" s="97"/>
      <c r="AJ116" s="95"/>
      <c r="AK116" s="95">
        <f t="shared" si="45"/>
        <v>0</v>
      </c>
      <c r="AL116" s="96">
        <f t="shared" si="46"/>
        <v>0</v>
      </c>
      <c r="AM116" s="95">
        <v>0</v>
      </c>
      <c r="AN116" s="95">
        <f t="shared" si="47"/>
        <v>0</v>
      </c>
      <c r="AO116" s="95">
        <f t="shared" si="48"/>
        <v>0</v>
      </c>
      <c r="AP116" s="95">
        <f t="shared" si="49"/>
        <v>0</v>
      </c>
      <c r="AQ116" s="93">
        <f t="shared" si="50"/>
        <v>0</v>
      </c>
      <c r="AR116" s="95">
        <f t="shared" si="51"/>
        <v>0</v>
      </c>
      <c r="AS116" s="95">
        <f t="shared" si="52"/>
        <v>0</v>
      </c>
      <c r="AT116" s="96">
        <f t="shared" si="53"/>
        <v>0</v>
      </c>
    </row>
    <row r="117" spans="2:46" s="82" customFormat="1" ht="15" customHeight="1" x14ac:dyDescent="0.15">
      <c r="C117" s="83"/>
      <c r="D117" s="84" t="s">
        <v>18</v>
      </c>
      <c r="E117" s="139"/>
      <c r="F117" s="140"/>
      <c r="G117" s="141"/>
      <c r="H117" s="141"/>
      <c r="I117" s="141"/>
      <c r="J117" s="141"/>
      <c r="K117" s="141"/>
      <c r="L117" s="141">
        <f t="shared" ref="L117:AH117" si="54">SUM(L8:L116)</f>
        <v>1.0004574121570768</v>
      </c>
      <c r="M117" s="142">
        <f t="shared" si="54"/>
        <v>1.0000000000000002</v>
      </c>
      <c r="N117" s="99">
        <f t="shared" si="54"/>
        <v>0</v>
      </c>
      <c r="O117" s="100">
        <f t="shared" si="54"/>
        <v>0</v>
      </c>
      <c r="P117" s="100">
        <f t="shared" si="54"/>
        <v>0</v>
      </c>
      <c r="Q117" s="100">
        <f t="shared" si="54"/>
        <v>0</v>
      </c>
      <c r="R117" s="100">
        <f t="shared" si="54"/>
        <v>0</v>
      </c>
      <c r="S117" s="100">
        <f t="shared" si="54"/>
        <v>0</v>
      </c>
      <c r="T117" s="100">
        <f t="shared" si="54"/>
        <v>0</v>
      </c>
      <c r="U117" s="100">
        <f t="shared" si="54"/>
        <v>0</v>
      </c>
      <c r="V117" s="101">
        <f t="shared" si="54"/>
        <v>0</v>
      </c>
      <c r="W117" s="102">
        <f t="shared" si="54"/>
        <v>0</v>
      </c>
      <c r="X117" s="99">
        <f t="shared" si="54"/>
        <v>0</v>
      </c>
      <c r="Y117" s="101">
        <f t="shared" si="54"/>
        <v>0</v>
      </c>
      <c r="Z117" s="101">
        <f t="shared" si="54"/>
        <v>0</v>
      </c>
      <c r="AA117" s="103">
        <f t="shared" si="54"/>
        <v>0</v>
      </c>
      <c r="AB117" s="104">
        <f t="shared" si="54"/>
        <v>0</v>
      </c>
      <c r="AC117" s="104">
        <f t="shared" si="54"/>
        <v>0</v>
      </c>
      <c r="AD117" s="105">
        <f t="shared" si="54"/>
        <v>0</v>
      </c>
      <c r="AE117" s="104">
        <f t="shared" si="54"/>
        <v>0</v>
      </c>
      <c r="AF117" s="104">
        <f t="shared" si="54"/>
        <v>0</v>
      </c>
      <c r="AG117" s="104">
        <f t="shared" si="54"/>
        <v>0</v>
      </c>
      <c r="AH117" s="105">
        <f t="shared" si="54"/>
        <v>0</v>
      </c>
      <c r="AI117" s="106">
        <f>IF(ISNUMBER(③入力!K134),③入力!K134,③入力!K142)</f>
        <v>0.67831552142435803</v>
      </c>
      <c r="AJ117" s="104">
        <f>AH117*AI117</f>
        <v>0</v>
      </c>
      <c r="AK117" s="104">
        <f t="shared" ref="AK117:AT117" si="55">SUM(AK8:AK116)</f>
        <v>0</v>
      </c>
      <c r="AL117" s="103">
        <f t="shared" si="55"/>
        <v>0</v>
      </c>
      <c r="AM117" s="104">
        <f t="shared" si="55"/>
        <v>0</v>
      </c>
      <c r="AN117" s="104">
        <f t="shared" si="55"/>
        <v>0</v>
      </c>
      <c r="AO117" s="104">
        <f t="shared" si="55"/>
        <v>0</v>
      </c>
      <c r="AP117" s="104">
        <f t="shared" si="55"/>
        <v>0</v>
      </c>
      <c r="AQ117" s="105">
        <f t="shared" si="55"/>
        <v>0</v>
      </c>
      <c r="AR117" s="104">
        <f t="shared" si="55"/>
        <v>0</v>
      </c>
      <c r="AS117" s="104">
        <f t="shared" si="55"/>
        <v>0</v>
      </c>
      <c r="AT117" s="103">
        <f t="shared" si="55"/>
        <v>0</v>
      </c>
    </row>
    <row r="118" spans="2:46" ht="15" customHeight="1" x14ac:dyDescent="0.15">
      <c r="D118" s="122"/>
    </row>
  </sheetData>
  <sheetProtection sheet="1"/>
  <phoneticPr fontId="3"/>
  <pageMargins left="0.78740157480314965" right="0.78740157480314965" top="0.78740157480314965" bottom="0.59055118110236227" header="0.31496062992125984" footer="0.31496062992125984"/>
  <pageSetup paperSize="8" scale="85" fitToWidth="2" orientation="landscape" r:id="rId1"/>
  <colBreaks count="1" manualBreakCount="1">
    <brk id="2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X1700"/>
  <sheetViews>
    <sheetView showGridLines="0" workbookViewId="0">
      <pane ySplit="5" topLeftCell="A6" activePane="bottomLeft" state="frozen"/>
      <selection pane="bottomLeft"/>
    </sheetView>
  </sheetViews>
  <sheetFormatPr defaultColWidth="10.625" defaultRowHeight="15" customHeight="1" x14ac:dyDescent="0.15"/>
  <cols>
    <col min="1" max="1" width="10.625" style="27"/>
    <col min="2" max="2" width="10.625" style="27" bestFit="1" customWidth="1"/>
    <col min="3" max="3" width="20.625" style="27" customWidth="1"/>
    <col min="4" max="11" width="10.625" style="118" bestFit="1" customWidth="1"/>
    <col min="12" max="13" width="12.25" style="118" bestFit="1" customWidth="1"/>
    <col min="14" max="14" width="10.875" style="118" bestFit="1" customWidth="1"/>
    <col min="15" max="18" width="10.625" style="118" bestFit="1" customWidth="1"/>
    <col min="19" max="19" width="14.125" style="118" bestFit="1" customWidth="1"/>
    <col min="20" max="112" width="10.625" style="118" bestFit="1" customWidth="1"/>
    <col min="113" max="126" width="10.625" style="118"/>
    <col min="127" max="127" width="10.625" style="124"/>
    <col min="128" max="16384" width="10.625" style="27"/>
  </cols>
  <sheetData>
    <row r="1" spans="2:128" ht="15" customHeight="1" x14ac:dyDescent="0.15">
      <c r="B1" s="147" t="s">
        <v>806</v>
      </c>
    </row>
    <row r="3" spans="2:128" ht="15" customHeight="1" x14ac:dyDescent="0.15">
      <c r="B3" s="30" t="s">
        <v>530</v>
      </c>
      <c r="C3" s="30"/>
      <c r="D3" s="112"/>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row>
    <row r="4" spans="2:128" ht="15" customHeight="1" x14ac:dyDescent="0.15">
      <c r="B4" s="165"/>
      <c r="C4" s="176"/>
      <c r="D4" s="193" t="s">
        <v>302</v>
      </c>
      <c r="E4" s="304" t="s">
        <v>303</v>
      </c>
      <c r="F4" s="304" t="s">
        <v>304</v>
      </c>
      <c r="G4" s="304" t="s">
        <v>305</v>
      </c>
      <c r="H4" s="304" t="s">
        <v>306</v>
      </c>
      <c r="I4" s="304" t="s">
        <v>307</v>
      </c>
      <c r="J4" s="304" t="s">
        <v>308</v>
      </c>
      <c r="K4" s="304" t="s">
        <v>309</v>
      </c>
      <c r="L4" s="304" t="s">
        <v>310</v>
      </c>
      <c r="M4" s="304" t="s">
        <v>311</v>
      </c>
      <c r="N4" s="304" t="s">
        <v>312</v>
      </c>
      <c r="O4" s="304" t="s">
        <v>313</v>
      </c>
      <c r="P4" s="304" t="s">
        <v>314</v>
      </c>
      <c r="Q4" s="304" t="s">
        <v>315</v>
      </c>
      <c r="R4" s="304" t="s">
        <v>316</v>
      </c>
      <c r="S4" s="304" t="s">
        <v>317</v>
      </c>
      <c r="T4" s="304" t="s">
        <v>318</v>
      </c>
      <c r="U4" s="304" t="s">
        <v>319</v>
      </c>
      <c r="V4" s="304" t="s">
        <v>320</v>
      </c>
      <c r="W4" s="304" t="s">
        <v>321</v>
      </c>
      <c r="X4" s="304" t="s">
        <v>322</v>
      </c>
      <c r="Y4" s="304" t="s">
        <v>323</v>
      </c>
      <c r="Z4" s="304" t="s">
        <v>324</v>
      </c>
      <c r="AA4" s="304" t="s">
        <v>325</v>
      </c>
      <c r="AB4" s="304" t="s">
        <v>326</v>
      </c>
      <c r="AC4" s="304" t="s">
        <v>327</v>
      </c>
      <c r="AD4" s="304" t="s">
        <v>328</v>
      </c>
      <c r="AE4" s="304" t="s">
        <v>329</v>
      </c>
      <c r="AF4" s="304" t="s">
        <v>330</v>
      </c>
      <c r="AG4" s="304" t="s">
        <v>331</v>
      </c>
      <c r="AH4" s="304" t="s">
        <v>332</v>
      </c>
      <c r="AI4" s="304" t="s">
        <v>333</v>
      </c>
      <c r="AJ4" s="304" t="s">
        <v>334</v>
      </c>
      <c r="AK4" s="304" t="s">
        <v>335</v>
      </c>
      <c r="AL4" s="304" t="s">
        <v>336</v>
      </c>
      <c r="AM4" s="304" t="s">
        <v>337</v>
      </c>
      <c r="AN4" s="304" t="s">
        <v>338</v>
      </c>
      <c r="AO4" s="304" t="s">
        <v>339</v>
      </c>
      <c r="AP4" s="304" t="s">
        <v>617</v>
      </c>
      <c r="AQ4" s="304" t="s">
        <v>618</v>
      </c>
      <c r="AR4" s="304" t="s">
        <v>619</v>
      </c>
      <c r="AS4" s="304" t="s">
        <v>620</v>
      </c>
      <c r="AT4" s="304" t="s">
        <v>621</v>
      </c>
      <c r="AU4" s="304" t="s">
        <v>622</v>
      </c>
      <c r="AV4" s="304" t="s">
        <v>623</v>
      </c>
      <c r="AW4" s="304" t="s">
        <v>624</v>
      </c>
      <c r="AX4" s="304" t="s">
        <v>625</v>
      </c>
      <c r="AY4" s="304" t="s">
        <v>626</v>
      </c>
      <c r="AZ4" s="304" t="s">
        <v>627</v>
      </c>
      <c r="BA4" s="304" t="s">
        <v>628</v>
      </c>
      <c r="BB4" s="304" t="s">
        <v>629</v>
      </c>
      <c r="BC4" s="304" t="s">
        <v>630</v>
      </c>
      <c r="BD4" s="304" t="s">
        <v>631</v>
      </c>
      <c r="BE4" s="304" t="s">
        <v>632</v>
      </c>
      <c r="BF4" s="304" t="s">
        <v>633</v>
      </c>
      <c r="BG4" s="304" t="s">
        <v>634</v>
      </c>
      <c r="BH4" s="304" t="s">
        <v>635</v>
      </c>
      <c r="BI4" s="304" t="s">
        <v>636</v>
      </c>
      <c r="BJ4" s="304" t="s">
        <v>637</v>
      </c>
      <c r="BK4" s="304" t="s">
        <v>638</v>
      </c>
      <c r="BL4" s="304" t="s">
        <v>639</v>
      </c>
      <c r="BM4" s="304" t="s">
        <v>640</v>
      </c>
      <c r="BN4" s="304" t="s">
        <v>641</v>
      </c>
      <c r="BO4" s="304" t="s">
        <v>642</v>
      </c>
      <c r="BP4" s="304" t="s">
        <v>643</v>
      </c>
      <c r="BQ4" s="304" t="s">
        <v>644</v>
      </c>
      <c r="BR4" s="304" t="s">
        <v>645</v>
      </c>
      <c r="BS4" s="304" t="s">
        <v>646</v>
      </c>
      <c r="BT4" s="304" t="s">
        <v>647</v>
      </c>
      <c r="BU4" s="304" t="s">
        <v>648</v>
      </c>
      <c r="BV4" s="304" t="s">
        <v>649</v>
      </c>
      <c r="BW4" s="304" t="s">
        <v>650</v>
      </c>
      <c r="BX4" s="304" t="s">
        <v>651</v>
      </c>
      <c r="BY4" s="304" t="s">
        <v>652</v>
      </c>
      <c r="BZ4" s="304" t="s">
        <v>653</v>
      </c>
      <c r="CA4" s="304" t="s">
        <v>654</v>
      </c>
      <c r="CB4" s="304" t="s">
        <v>655</v>
      </c>
      <c r="CC4" s="304" t="s">
        <v>656</v>
      </c>
      <c r="CD4" s="304" t="s">
        <v>657</v>
      </c>
      <c r="CE4" s="304" t="s">
        <v>658</v>
      </c>
      <c r="CF4" s="304" t="s">
        <v>659</v>
      </c>
      <c r="CG4" s="304" t="s">
        <v>660</v>
      </c>
      <c r="CH4" s="304" t="s">
        <v>661</v>
      </c>
      <c r="CI4" s="304" t="s">
        <v>662</v>
      </c>
      <c r="CJ4" s="304" t="s">
        <v>663</v>
      </c>
      <c r="CK4" s="304" t="s">
        <v>664</v>
      </c>
      <c r="CL4" s="304" t="s">
        <v>665</v>
      </c>
      <c r="CM4" s="304" t="s">
        <v>666</v>
      </c>
      <c r="CN4" s="304" t="s">
        <v>667</v>
      </c>
      <c r="CO4" s="304" t="s">
        <v>668</v>
      </c>
      <c r="CP4" s="304" t="s">
        <v>669</v>
      </c>
      <c r="CQ4" s="304" t="s">
        <v>670</v>
      </c>
      <c r="CR4" s="304" t="s">
        <v>671</v>
      </c>
      <c r="CS4" s="304" t="s">
        <v>672</v>
      </c>
      <c r="CT4" s="304" t="s">
        <v>673</v>
      </c>
      <c r="CU4" s="304" t="s">
        <v>674</v>
      </c>
      <c r="CV4" s="304" t="s">
        <v>675</v>
      </c>
      <c r="CW4" s="304" t="s">
        <v>676</v>
      </c>
      <c r="CX4" s="304" t="s">
        <v>677</v>
      </c>
      <c r="CY4" s="304" t="s">
        <v>678</v>
      </c>
      <c r="CZ4" s="304" t="s">
        <v>679</v>
      </c>
      <c r="DA4" s="304" t="s">
        <v>680</v>
      </c>
      <c r="DB4" s="304" t="s">
        <v>681</v>
      </c>
      <c r="DC4" s="304" t="s">
        <v>682</v>
      </c>
      <c r="DD4" s="304" t="s">
        <v>683</v>
      </c>
      <c r="DE4" s="304" t="s">
        <v>684</v>
      </c>
      <c r="DF4" s="304" t="s">
        <v>685</v>
      </c>
      <c r="DG4" s="304" t="s">
        <v>686</v>
      </c>
      <c r="DH4" s="305" t="s">
        <v>687</v>
      </c>
      <c r="DI4" s="174" t="s">
        <v>697</v>
      </c>
      <c r="DJ4" s="166" t="s">
        <v>698</v>
      </c>
      <c r="DK4" s="166" t="s">
        <v>699</v>
      </c>
      <c r="DL4" s="166" t="s">
        <v>700</v>
      </c>
      <c r="DM4" s="166" t="s">
        <v>701</v>
      </c>
      <c r="DN4" s="166" t="s">
        <v>702</v>
      </c>
      <c r="DO4" s="166" t="s">
        <v>703</v>
      </c>
      <c r="DP4" s="184" t="s">
        <v>704</v>
      </c>
      <c r="DQ4" s="166" t="s">
        <v>546</v>
      </c>
      <c r="DR4" s="166" t="s">
        <v>705</v>
      </c>
      <c r="DS4" s="184" t="s">
        <v>706</v>
      </c>
      <c r="DT4" s="166" t="s">
        <v>531</v>
      </c>
      <c r="DU4" s="184" t="s">
        <v>547</v>
      </c>
      <c r="DV4" s="166" t="s">
        <v>532</v>
      </c>
      <c r="DW4" s="174" t="s">
        <v>533</v>
      </c>
    </row>
    <row r="5" spans="2:128" s="109" customFormat="1" ht="33.75" x14ac:dyDescent="0.15">
      <c r="B5" s="185"/>
      <c r="C5" s="186"/>
      <c r="D5" s="223" t="s">
        <v>0</v>
      </c>
      <c r="E5" s="187" t="s">
        <v>1</v>
      </c>
      <c r="F5" s="187" t="s">
        <v>2</v>
      </c>
      <c r="G5" s="187" t="s">
        <v>3</v>
      </c>
      <c r="H5" s="187" t="s">
        <v>4</v>
      </c>
      <c r="I5" s="187" t="s">
        <v>132</v>
      </c>
      <c r="J5" s="187" t="s">
        <v>345</v>
      </c>
      <c r="K5" s="187" t="s">
        <v>240</v>
      </c>
      <c r="L5" s="188" t="s">
        <v>241</v>
      </c>
      <c r="M5" s="187" t="s">
        <v>688</v>
      </c>
      <c r="N5" s="187" t="s">
        <v>133</v>
      </c>
      <c r="O5" s="187" t="s">
        <v>541</v>
      </c>
      <c r="P5" s="187" t="s">
        <v>134</v>
      </c>
      <c r="Q5" s="187" t="s">
        <v>135</v>
      </c>
      <c r="R5" s="187" t="s">
        <v>249</v>
      </c>
      <c r="S5" s="187" t="s">
        <v>347</v>
      </c>
      <c r="T5" s="187" t="s">
        <v>136</v>
      </c>
      <c r="U5" s="187" t="s">
        <v>137</v>
      </c>
      <c r="V5" s="187" t="s">
        <v>139</v>
      </c>
      <c r="W5" s="187" t="s">
        <v>140</v>
      </c>
      <c r="X5" s="187" t="s">
        <v>141</v>
      </c>
      <c r="Y5" s="187" t="s">
        <v>142</v>
      </c>
      <c r="Z5" s="187" t="s">
        <v>348</v>
      </c>
      <c r="AA5" s="187" t="s">
        <v>349</v>
      </c>
      <c r="AB5" s="187" t="s">
        <v>144</v>
      </c>
      <c r="AC5" s="187" t="s">
        <v>145</v>
      </c>
      <c r="AD5" s="187" t="s">
        <v>689</v>
      </c>
      <c r="AE5" s="187" t="s">
        <v>146</v>
      </c>
      <c r="AF5" s="187" t="s">
        <v>147</v>
      </c>
      <c r="AG5" s="187" t="s">
        <v>148</v>
      </c>
      <c r="AH5" s="187" t="s">
        <v>149</v>
      </c>
      <c r="AI5" s="187" t="s">
        <v>350</v>
      </c>
      <c r="AJ5" s="187" t="s">
        <v>151</v>
      </c>
      <c r="AK5" s="187" t="s">
        <v>152</v>
      </c>
      <c r="AL5" s="187" t="s">
        <v>153</v>
      </c>
      <c r="AM5" s="187" t="s">
        <v>154</v>
      </c>
      <c r="AN5" s="187" t="s">
        <v>155</v>
      </c>
      <c r="AO5" s="187" t="s">
        <v>156</v>
      </c>
      <c r="AP5" s="187" t="s">
        <v>690</v>
      </c>
      <c r="AQ5" s="187" t="s">
        <v>157</v>
      </c>
      <c r="AR5" s="187" t="s">
        <v>158</v>
      </c>
      <c r="AS5" s="187" t="s">
        <v>159</v>
      </c>
      <c r="AT5" s="187" t="s">
        <v>352</v>
      </c>
      <c r="AU5" s="187" t="s">
        <v>160</v>
      </c>
      <c r="AV5" s="187" t="s">
        <v>6</v>
      </c>
      <c r="AW5" s="187" t="s">
        <v>7</v>
      </c>
      <c r="AX5" s="187" t="s">
        <v>8</v>
      </c>
      <c r="AY5" s="187" t="s">
        <v>353</v>
      </c>
      <c r="AZ5" s="187" t="s">
        <v>212</v>
      </c>
      <c r="BA5" s="187" t="s">
        <v>255</v>
      </c>
      <c r="BB5" s="187" t="s">
        <v>161</v>
      </c>
      <c r="BC5" s="187" t="s">
        <v>256</v>
      </c>
      <c r="BD5" s="187" t="s">
        <v>354</v>
      </c>
      <c r="BE5" s="187" t="s">
        <v>355</v>
      </c>
      <c r="BF5" s="187" t="s">
        <v>356</v>
      </c>
      <c r="BG5" s="187" t="s">
        <v>162</v>
      </c>
      <c r="BH5" s="187" t="s">
        <v>259</v>
      </c>
      <c r="BI5" s="187" t="s">
        <v>357</v>
      </c>
      <c r="BJ5" s="187" t="s">
        <v>163</v>
      </c>
      <c r="BK5" s="187" t="s">
        <v>260</v>
      </c>
      <c r="BL5" s="187" t="s">
        <v>164</v>
      </c>
      <c r="BM5" s="187" t="s">
        <v>165</v>
      </c>
      <c r="BN5" s="187" t="s">
        <v>166</v>
      </c>
      <c r="BO5" s="187" t="s">
        <v>216</v>
      </c>
      <c r="BP5" s="187" t="s">
        <v>167</v>
      </c>
      <c r="BQ5" s="187" t="s">
        <v>217</v>
      </c>
      <c r="BR5" s="187" t="s">
        <v>168</v>
      </c>
      <c r="BS5" s="187" t="s">
        <v>169</v>
      </c>
      <c r="BT5" s="187" t="s">
        <v>9</v>
      </c>
      <c r="BU5" s="187" t="s">
        <v>10</v>
      </c>
      <c r="BV5" s="187" t="s">
        <v>691</v>
      </c>
      <c r="BW5" s="187" t="s">
        <v>692</v>
      </c>
      <c r="BX5" s="187" t="s">
        <v>12</v>
      </c>
      <c r="BY5" s="187" t="s">
        <v>170</v>
      </c>
      <c r="BZ5" s="187" t="s">
        <v>171</v>
      </c>
      <c r="CA5" s="187" t="s">
        <v>693</v>
      </c>
      <c r="CB5" s="187" t="s">
        <v>266</v>
      </c>
      <c r="CC5" s="187" t="s">
        <v>694</v>
      </c>
      <c r="CD5" s="187" t="s">
        <v>268</v>
      </c>
      <c r="CE5" s="187" t="s">
        <v>173</v>
      </c>
      <c r="CF5" s="187" t="s">
        <v>174</v>
      </c>
      <c r="CG5" s="187" t="s">
        <v>269</v>
      </c>
      <c r="CH5" s="187" t="s">
        <v>175</v>
      </c>
      <c r="CI5" s="187" t="s">
        <v>359</v>
      </c>
      <c r="CJ5" s="187" t="s">
        <v>271</v>
      </c>
      <c r="CK5" s="187" t="s">
        <v>270</v>
      </c>
      <c r="CL5" s="187" t="s">
        <v>272</v>
      </c>
      <c r="CM5" s="187" t="s">
        <v>273</v>
      </c>
      <c r="CN5" s="187" t="s">
        <v>274</v>
      </c>
      <c r="CO5" s="187" t="s">
        <v>360</v>
      </c>
      <c r="CP5" s="187" t="s">
        <v>13</v>
      </c>
      <c r="CQ5" s="187" t="s">
        <v>14</v>
      </c>
      <c r="CR5" s="187" t="s">
        <v>15</v>
      </c>
      <c r="CS5" s="187" t="s">
        <v>176</v>
      </c>
      <c r="CT5" s="187" t="s">
        <v>361</v>
      </c>
      <c r="CU5" s="187" t="s">
        <v>362</v>
      </c>
      <c r="CV5" s="187" t="s">
        <v>177</v>
      </c>
      <c r="CW5" s="187" t="s">
        <v>363</v>
      </c>
      <c r="CX5" s="187" t="s">
        <v>280</v>
      </c>
      <c r="CY5" s="187" t="s">
        <v>232</v>
      </c>
      <c r="CZ5" s="187" t="s">
        <v>364</v>
      </c>
      <c r="DA5" s="187" t="s">
        <v>235</v>
      </c>
      <c r="DB5" s="187" t="s">
        <v>178</v>
      </c>
      <c r="DC5" s="187" t="s">
        <v>365</v>
      </c>
      <c r="DD5" s="187" t="s">
        <v>179</v>
      </c>
      <c r="DE5" s="187" t="s">
        <v>281</v>
      </c>
      <c r="DF5" s="187" t="s">
        <v>180</v>
      </c>
      <c r="DG5" s="187" t="s">
        <v>16</v>
      </c>
      <c r="DH5" s="306" t="s">
        <v>17</v>
      </c>
      <c r="DI5" s="189" t="s">
        <v>543</v>
      </c>
      <c r="DJ5" s="187" t="s">
        <v>39</v>
      </c>
      <c r="DK5" s="187" t="s">
        <v>32</v>
      </c>
      <c r="DL5" s="190" t="s">
        <v>33</v>
      </c>
      <c r="DM5" s="190" t="s">
        <v>568</v>
      </c>
      <c r="DN5" s="187" t="s">
        <v>569</v>
      </c>
      <c r="DO5" s="191" t="s">
        <v>696</v>
      </c>
      <c r="DP5" s="192" t="s">
        <v>605</v>
      </c>
      <c r="DQ5" s="187" t="s">
        <v>606</v>
      </c>
      <c r="DR5" s="187" t="s">
        <v>538</v>
      </c>
      <c r="DS5" s="187" t="s">
        <v>539</v>
      </c>
      <c r="DT5" s="191" t="s">
        <v>30</v>
      </c>
      <c r="DU5" s="187" t="s">
        <v>540</v>
      </c>
      <c r="DV5" s="187" t="s">
        <v>34</v>
      </c>
      <c r="DW5" s="189" t="s">
        <v>607</v>
      </c>
      <c r="DX5" s="108"/>
    </row>
    <row r="6" spans="2:128" ht="15" customHeight="1" x14ac:dyDescent="0.15">
      <c r="B6" s="167" t="s">
        <v>302</v>
      </c>
      <c r="C6" s="177" t="s">
        <v>0</v>
      </c>
      <c r="D6" s="115">
        <v>65792.219229451031</v>
      </c>
      <c r="E6" s="115">
        <v>387053.23327375454</v>
      </c>
      <c r="F6" s="115">
        <v>4127.1961427209035</v>
      </c>
      <c r="G6" s="115">
        <v>0</v>
      </c>
      <c r="H6" s="115">
        <v>0</v>
      </c>
      <c r="I6" s="115">
        <v>0</v>
      </c>
      <c r="J6" s="115">
        <v>0</v>
      </c>
      <c r="K6" s="115">
        <v>19871.348745093608</v>
      </c>
      <c r="L6" s="115">
        <v>6448.6161193030384</v>
      </c>
      <c r="M6" s="115">
        <v>320961.03537072882</v>
      </c>
      <c r="N6" s="115">
        <v>18169.417965066183</v>
      </c>
      <c r="O6" s="115">
        <v>5835.5749866840251</v>
      </c>
      <c r="P6" s="115">
        <v>0</v>
      </c>
      <c r="Q6" s="115">
        <v>0</v>
      </c>
      <c r="R6" s="115">
        <v>140.07235367146021</v>
      </c>
      <c r="S6" s="115">
        <v>11.711022174177486</v>
      </c>
      <c r="T6" s="115">
        <v>0</v>
      </c>
      <c r="U6" s="115">
        <v>0</v>
      </c>
      <c r="V6" s="115">
        <v>0</v>
      </c>
      <c r="W6" s="115">
        <v>0</v>
      </c>
      <c r="X6" s="115">
        <v>0</v>
      </c>
      <c r="Y6" s="115">
        <v>0</v>
      </c>
      <c r="Z6" s="115">
        <v>0</v>
      </c>
      <c r="AA6" s="115">
        <v>0</v>
      </c>
      <c r="AB6" s="115">
        <v>0</v>
      </c>
      <c r="AC6" s="115">
        <v>0</v>
      </c>
      <c r="AD6" s="115">
        <v>0</v>
      </c>
      <c r="AE6" s="115">
        <v>0</v>
      </c>
      <c r="AF6" s="115">
        <v>0</v>
      </c>
      <c r="AG6" s="115">
        <v>0</v>
      </c>
      <c r="AH6" s="115">
        <v>0</v>
      </c>
      <c r="AI6" s="115">
        <v>0</v>
      </c>
      <c r="AJ6" s="115">
        <v>0</v>
      </c>
      <c r="AK6" s="115">
        <v>0</v>
      </c>
      <c r="AL6" s="115">
        <v>0</v>
      </c>
      <c r="AM6" s="115">
        <v>-2.8684911293156861E-3</v>
      </c>
      <c r="AN6" s="115">
        <v>0</v>
      </c>
      <c r="AO6" s="115">
        <v>0</v>
      </c>
      <c r="AP6" s="115">
        <v>0</v>
      </c>
      <c r="AQ6" s="115">
        <v>0</v>
      </c>
      <c r="AR6" s="115">
        <v>0</v>
      </c>
      <c r="AS6" s="115">
        <v>0</v>
      </c>
      <c r="AT6" s="115">
        <v>0</v>
      </c>
      <c r="AU6" s="115">
        <v>0</v>
      </c>
      <c r="AV6" s="115">
        <v>0</v>
      </c>
      <c r="AW6" s="115">
        <v>0</v>
      </c>
      <c r="AX6" s="115">
        <v>0</v>
      </c>
      <c r="AY6" s="115">
        <v>0</v>
      </c>
      <c r="AZ6" s="115">
        <v>0</v>
      </c>
      <c r="BA6" s="115">
        <v>0</v>
      </c>
      <c r="BB6" s="115">
        <v>0</v>
      </c>
      <c r="BC6" s="115">
        <v>0</v>
      </c>
      <c r="BD6" s="115">
        <v>0</v>
      </c>
      <c r="BE6" s="115">
        <v>0</v>
      </c>
      <c r="BF6" s="115">
        <v>0</v>
      </c>
      <c r="BG6" s="115">
        <v>0</v>
      </c>
      <c r="BH6" s="115">
        <v>0</v>
      </c>
      <c r="BI6" s="115">
        <v>0</v>
      </c>
      <c r="BJ6" s="115">
        <v>0</v>
      </c>
      <c r="BK6" s="115">
        <v>0</v>
      </c>
      <c r="BL6" s="115">
        <v>373.57145011991133</v>
      </c>
      <c r="BM6" s="115">
        <v>0</v>
      </c>
      <c r="BN6" s="115">
        <v>1747.6134069549289</v>
      </c>
      <c r="BO6" s="115">
        <v>14.486640080194846</v>
      </c>
      <c r="BP6" s="115">
        <v>8654.1142801720216</v>
      </c>
      <c r="BQ6" s="115">
        <v>1629.7207481621958</v>
      </c>
      <c r="BR6" s="115">
        <v>0</v>
      </c>
      <c r="BS6" s="115">
        <v>0</v>
      </c>
      <c r="BT6" s="115">
        <v>0</v>
      </c>
      <c r="BU6" s="115">
        <v>0</v>
      </c>
      <c r="BV6" s="115">
        <v>0</v>
      </c>
      <c r="BW6" s="115">
        <v>1581.6964746217968</v>
      </c>
      <c r="BX6" s="115">
        <v>0</v>
      </c>
      <c r="BY6" s="115">
        <v>1.4744577402619794</v>
      </c>
      <c r="BZ6" s="115">
        <v>1.5070207898917531</v>
      </c>
      <c r="CA6" s="115">
        <v>0</v>
      </c>
      <c r="CB6" s="115">
        <v>0</v>
      </c>
      <c r="CC6" s="115">
        <v>0</v>
      </c>
      <c r="CD6" s="115">
        <v>0</v>
      </c>
      <c r="CE6" s="115">
        <v>0</v>
      </c>
      <c r="CF6" s="115">
        <v>0</v>
      </c>
      <c r="CG6" s="115">
        <v>0</v>
      </c>
      <c r="CH6" s="115">
        <v>0</v>
      </c>
      <c r="CI6" s="115">
        <v>9.5796024691815074E-4</v>
      </c>
      <c r="CJ6" s="115">
        <v>0</v>
      </c>
      <c r="CK6" s="115">
        <v>0</v>
      </c>
      <c r="CL6" s="115">
        <v>0</v>
      </c>
      <c r="CM6" s="115">
        <v>0</v>
      </c>
      <c r="CN6" s="115">
        <v>0</v>
      </c>
      <c r="CO6" s="115">
        <v>0</v>
      </c>
      <c r="CP6" s="115">
        <v>0</v>
      </c>
      <c r="CQ6" s="115">
        <v>2733.7104990583252</v>
      </c>
      <c r="CR6" s="115">
        <v>0</v>
      </c>
      <c r="CS6" s="115">
        <v>14427.066363000496</v>
      </c>
      <c r="CT6" s="115">
        <v>0</v>
      </c>
      <c r="CU6" s="115">
        <v>2288.9306268399291</v>
      </c>
      <c r="CV6" s="115">
        <v>13536.21412763391</v>
      </c>
      <c r="CW6" s="115">
        <v>1773.0611266780074</v>
      </c>
      <c r="CX6" s="115">
        <v>67.351442062080679</v>
      </c>
      <c r="CY6" s="115">
        <v>0</v>
      </c>
      <c r="CZ6" s="115">
        <v>0</v>
      </c>
      <c r="DA6" s="115">
        <v>3.7012668158493156</v>
      </c>
      <c r="DB6" s="115">
        <v>7787.1265955587942</v>
      </c>
      <c r="DC6" s="115">
        <v>84948.89320349053</v>
      </c>
      <c r="DD6" s="115">
        <v>47.403714442148235</v>
      </c>
      <c r="DE6" s="115">
        <v>3520.8892395646039</v>
      </c>
      <c r="DF6" s="115">
        <v>10254.358998532527</v>
      </c>
      <c r="DG6" s="115">
        <v>0</v>
      </c>
      <c r="DH6" s="115">
        <v>0</v>
      </c>
      <c r="DI6" s="175">
        <v>983803.31498043542</v>
      </c>
      <c r="DJ6" s="115">
        <v>10709.046053590664</v>
      </c>
      <c r="DK6" s="115">
        <v>391496.79744019674</v>
      </c>
      <c r="DL6" s="115">
        <v>0</v>
      </c>
      <c r="DM6" s="115">
        <v>0</v>
      </c>
      <c r="DN6" s="115">
        <v>23104.725433447329</v>
      </c>
      <c r="DO6" s="115">
        <v>-1499.3150024423303</v>
      </c>
      <c r="DP6" s="115">
        <f>SUM(DJ6:DO6)</f>
        <v>423811.2539247924</v>
      </c>
      <c r="DQ6" s="115">
        <f>DI6+DP6</f>
        <v>1407614.5689052278</v>
      </c>
      <c r="DR6" s="115">
        <v>1445939.3987598035</v>
      </c>
      <c r="DS6" s="115">
        <f>DP6+DR6</f>
        <v>1869750.6526845959</v>
      </c>
      <c r="DT6" s="115">
        <f>DI6+DS6</f>
        <v>2853553.9676650316</v>
      </c>
      <c r="DU6" s="115">
        <v>-648260.92187260301</v>
      </c>
      <c r="DV6" s="115">
        <f>DS6+DU6</f>
        <v>1221489.7308119929</v>
      </c>
      <c r="DW6" s="175">
        <v>2205293.0457924278</v>
      </c>
    </row>
    <row r="7" spans="2:128" ht="15" customHeight="1" x14ac:dyDescent="0.15">
      <c r="B7" s="167" t="s">
        <v>303</v>
      </c>
      <c r="C7" s="177" t="s">
        <v>1</v>
      </c>
      <c r="D7" s="115">
        <v>10860.206686199639</v>
      </c>
      <c r="E7" s="115">
        <v>449847.01189036726</v>
      </c>
      <c r="F7" s="115">
        <v>10892.3011734229</v>
      </c>
      <c r="G7" s="115">
        <v>0</v>
      </c>
      <c r="H7" s="115">
        <v>0</v>
      </c>
      <c r="I7" s="115">
        <v>0</v>
      </c>
      <c r="J7" s="115">
        <v>0</v>
      </c>
      <c r="K7" s="115">
        <v>15673936.106216831</v>
      </c>
      <c r="L7" s="115">
        <v>2840.3731115080432</v>
      </c>
      <c r="M7" s="115">
        <v>18433.509367813997</v>
      </c>
      <c r="N7" s="115">
        <v>0</v>
      </c>
      <c r="O7" s="115">
        <v>25.40135463094634</v>
      </c>
      <c r="P7" s="115">
        <v>0</v>
      </c>
      <c r="Q7" s="115">
        <v>0</v>
      </c>
      <c r="R7" s="115">
        <v>22.361436947683032</v>
      </c>
      <c r="S7" s="115">
        <v>0</v>
      </c>
      <c r="T7" s="115">
        <v>0</v>
      </c>
      <c r="U7" s="115">
        <v>0</v>
      </c>
      <c r="V7" s="115">
        <v>0</v>
      </c>
      <c r="W7" s="115">
        <v>0</v>
      </c>
      <c r="X7" s="115">
        <v>0</v>
      </c>
      <c r="Y7" s="115">
        <v>0</v>
      </c>
      <c r="Z7" s="115">
        <v>0</v>
      </c>
      <c r="AA7" s="115">
        <v>0</v>
      </c>
      <c r="AB7" s="115">
        <v>0</v>
      </c>
      <c r="AC7" s="115">
        <v>0</v>
      </c>
      <c r="AD7" s="115">
        <v>0</v>
      </c>
      <c r="AE7" s="115">
        <v>0</v>
      </c>
      <c r="AF7" s="115">
        <v>0</v>
      </c>
      <c r="AG7" s="115">
        <v>0</v>
      </c>
      <c r="AH7" s="115">
        <v>0</v>
      </c>
      <c r="AI7" s="115">
        <v>19075.381300058092</v>
      </c>
      <c r="AJ7" s="115">
        <v>0</v>
      </c>
      <c r="AK7" s="115">
        <v>0</v>
      </c>
      <c r="AL7" s="115">
        <v>0</v>
      </c>
      <c r="AM7" s="115">
        <v>0</v>
      </c>
      <c r="AN7" s="115">
        <v>0</v>
      </c>
      <c r="AO7" s="115">
        <v>0</v>
      </c>
      <c r="AP7" s="115">
        <v>0</v>
      </c>
      <c r="AQ7" s="115">
        <v>0</v>
      </c>
      <c r="AR7" s="115">
        <v>0</v>
      </c>
      <c r="AS7" s="115">
        <v>0</v>
      </c>
      <c r="AT7" s="115">
        <v>0</v>
      </c>
      <c r="AU7" s="115">
        <v>0</v>
      </c>
      <c r="AV7" s="115">
        <v>0</v>
      </c>
      <c r="AW7" s="115">
        <v>0</v>
      </c>
      <c r="AX7" s="115">
        <v>0</v>
      </c>
      <c r="AY7" s="115">
        <v>0</v>
      </c>
      <c r="AZ7" s="115">
        <v>0</v>
      </c>
      <c r="BA7" s="115">
        <v>0</v>
      </c>
      <c r="BB7" s="115">
        <v>0</v>
      </c>
      <c r="BC7" s="115">
        <v>0</v>
      </c>
      <c r="BD7" s="115">
        <v>0</v>
      </c>
      <c r="BE7" s="115">
        <v>0</v>
      </c>
      <c r="BF7" s="115">
        <v>0</v>
      </c>
      <c r="BG7" s="115">
        <v>0</v>
      </c>
      <c r="BH7" s="115">
        <v>0</v>
      </c>
      <c r="BI7" s="115">
        <v>0</v>
      </c>
      <c r="BJ7" s="115">
        <v>0</v>
      </c>
      <c r="BK7" s="115">
        <v>0</v>
      </c>
      <c r="BL7" s="115">
        <v>6.7429116052197031</v>
      </c>
      <c r="BM7" s="115">
        <v>0</v>
      </c>
      <c r="BN7" s="115">
        <v>0</v>
      </c>
      <c r="BO7" s="115">
        <v>0</v>
      </c>
      <c r="BP7" s="115">
        <v>0</v>
      </c>
      <c r="BQ7" s="115">
        <v>0</v>
      </c>
      <c r="BR7" s="115">
        <v>0</v>
      </c>
      <c r="BS7" s="115">
        <v>0</v>
      </c>
      <c r="BT7" s="115">
        <v>0</v>
      </c>
      <c r="BU7" s="115">
        <v>0</v>
      </c>
      <c r="BV7" s="115">
        <v>0</v>
      </c>
      <c r="BW7" s="115">
        <v>0</v>
      </c>
      <c r="BX7" s="115">
        <v>0</v>
      </c>
      <c r="BY7" s="115">
        <v>0</v>
      </c>
      <c r="BZ7" s="115">
        <v>0</v>
      </c>
      <c r="CA7" s="115">
        <v>0</v>
      </c>
      <c r="CB7" s="115">
        <v>0</v>
      </c>
      <c r="CC7" s="115">
        <v>0</v>
      </c>
      <c r="CD7" s="115">
        <v>0</v>
      </c>
      <c r="CE7" s="115">
        <v>0</v>
      </c>
      <c r="CF7" s="115">
        <v>0</v>
      </c>
      <c r="CG7" s="115">
        <v>0</v>
      </c>
      <c r="CH7" s="115">
        <v>0</v>
      </c>
      <c r="CI7" s="115">
        <v>1.200070550023285E-4</v>
      </c>
      <c r="CJ7" s="115">
        <v>0</v>
      </c>
      <c r="CK7" s="115">
        <v>0</v>
      </c>
      <c r="CL7" s="115">
        <v>0</v>
      </c>
      <c r="CM7" s="115">
        <v>0</v>
      </c>
      <c r="CN7" s="115">
        <v>0</v>
      </c>
      <c r="CO7" s="115">
        <v>0</v>
      </c>
      <c r="CP7" s="115">
        <v>0</v>
      </c>
      <c r="CQ7" s="115">
        <v>334.03646403421538</v>
      </c>
      <c r="CR7" s="115">
        <v>0</v>
      </c>
      <c r="CS7" s="115">
        <v>1930.1783681253562</v>
      </c>
      <c r="CT7" s="115">
        <v>0</v>
      </c>
      <c r="CU7" s="115">
        <v>347.21501699158739</v>
      </c>
      <c r="CV7" s="115">
        <v>2435.2211762339271</v>
      </c>
      <c r="CW7" s="115">
        <v>0</v>
      </c>
      <c r="CX7" s="115">
        <v>0</v>
      </c>
      <c r="CY7" s="115">
        <v>0</v>
      </c>
      <c r="CZ7" s="115">
        <v>0</v>
      </c>
      <c r="DA7" s="115">
        <v>0</v>
      </c>
      <c r="DB7" s="115">
        <v>1283.1470806736461</v>
      </c>
      <c r="DC7" s="115">
        <v>21807.256747091309</v>
      </c>
      <c r="DD7" s="115">
        <v>0</v>
      </c>
      <c r="DE7" s="115">
        <v>3.2669167142597448</v>
      </c>
      <c r="DF7" s="115">
        <v>383.81652184435768</v>
      </c>
      <c r="DG7" s="115">
        <v>0</v>
      </c>
      <c r="DH7" s="115">
        <v>0</v>
      </c>
      <c r="DI7" s="175">
        <v>16214463.533861095</v>
      </c>
      <c r="DJ7" s="115">
        <v>0</v>
      </c>
      <c r="DK7" s="115">
        <v>31145.172406874626</v>
      </c>
      <c r="DL7" s="115">
        <v>0</v>
      </c>
      <c r="DM7" s="115">
        <v>0</v>
      </c>
      <c r="DN7" s="115">
        <v>34932.042404738073</v>
      </c>
      <c r="DO7" s="115">
        <v>-7672.1199882873907</v>
      </c>
      <c r="DP7" s="115">
        <f t="shared" ref="DP7:DP70" si="0">SUM(DJ7:DO7)</f>
        <v>58405.094823325315</v>
      </c>
      <c r="DQ7" s="115">
        <f t="shared" ref="DQ7:DQ70" si="1">DI7+DP7</f>
        <v>16272868.62868442</v>
      </c>
      <c r="DR7" s="115">
        <v>239675.20050115653</v>
      </c>
      <c r="DS7" s="115">
        <f t="shared" ref="DS7:DS70" si="2">DP7+DR7</f>
        <v>298080.29532448185</v>
      </c>
      <c r="DT7" s="115">
        <f t="shared" ref="DT7:DT70" si="3">DI7+DS7</f>
        <v>16512543.829185577</v>
      </c>
      <c r="DU7" s="115">
        <v>-11770467.642716248</v>
      </c>
      <c r="DV7" s="115">
        <f t="shared" ref="DV7:DV70" si="4">DS7+DU7</f>
        <v>-11472387.347391766</v>
      </c>
      <c r="DW7" s="175">
        <v>4742076.1864693295</v>
      </c>
    </row>
    <row r="8" spans="2:128" ht="15" customHeight="1" x14ac:dyDescent="0.15">
      <c r="B8" s="167" t="s">
        <v>304</v>
      </c>
      <c r="C8" s="177" t="s">
        <v>2</v>
      </c>
      <c r="D8" s="115">
        <v>121397.11654839195</v>
      </c>
      <c r="E8" s="115">
        <v>231282.90456113932</v>
      </c>
      <c r="F8" s="115">
        <v>0</v>
      </c>
      <c r="G8" s="115">
        <v>0</v>
      </c>
      <c r="H8" s="115">
        <v>0</v>
      </c>
      <c r="I8" s="115">
        <v>0</v>
      </c>
      <c r="J8" s="115">
        <v>0</v>
      </c>
      <c r="K8" s="115">
        <v>0</v>
      </c>
      <c r="L8" s="115">
        <v>0</v>
      </c>
      <c r="M8" s="115">
        <v>0</v>
      </c>
      <c r="N8" s="115">
        <v>0</v>
      </c>
      <c r="O8" s="115">
        <v>0</v>
      </c>
      <c r="P8" s="115">
        <v>0</v>
      </c>
      <c r="Q8" s="115">
        <v>0</v>
      </c>
      <c r="R8" s="115">
        <v>0</v>
      </c>
      <c r="S8" s="115">
        <v>0</v>
      </c>
      <c r="T8" s="115">
        <v>0</v>
      </c>
      <c r="U8" s="115">
        <v>0</v>
      </c>
      <c r="V8" s="115">
        <v>0</v>
      </c>
      <c r="W8" s="115">
        <v>0</v>
      </c>
      <c r="X8" s="115">
        <v>0</v>
      </c>
      <c r="Y8" s="115">
        <v>0</v>
      </c>
      <c r="Z8" s="115">
        <v>0</v>
      </c>
      <c r="AA8" s="115">
        <v>0</v>
      </c>
      <c r="AB8" s="115">
        <v>0</v>
      </c>
      <c r="AC8" s="115">
        <v>0</v>
      </c>
      <c r="AD8" s="115">
        <v>0</v>
      </c>
      <c r="AE8" s="115">
        <v>0</v>
      </c>
      <c r="AF8" s="115">
        <v>0</v>
      </c>
      <c r="AG8" s="115">
        <v>0</v>
      </c>
      <c r="AH8" s="115">
        <v>0</v>
      </c>
      <c r="AI8" s="115">
        <v>0</v>
      </c>
      <c r="AJ8" s="115">
        <v>0</v>
      </c>
      <c r="AK8" s="115">
        <v>0</v>
      </c>
      <c r="AL8" s="115">
        <v>0</v>
      </c>
      <c r="AM8" s="115">
        <v>0</v>
      </c>
      <c r="AN8" s="115">
        <v>0</v>
      </c>
      <c r="AO8" s="115">
        <v>0</v>
      </c>
      <c r="AP8" s="115">
        <v>0</v>
      </c>
      <c r="AQ8" s="115">
        <v>0</v>
      </c>
      <c r="AR8" s="115">
        <v>0</v>
      </c>
      <c r="AS8" s="115">
        <v>0</v>
      </c>
      <c r="AT8" s="115">
        <v>0</v>
      </c>
      <c r="AU8" s="115">
        <v>0</v>
      </c>
      <c r="AV8" s="115">
        <v>0</v>
      </c>
      <c r="AW8" s="115">
        <v>0</v>
      </c>
      <c r="AX8" s="115">
        <v>0</v>
      </c>
      <c r="AY8" s="115">
        <v>0</v>
      </c>
      <c r="AZ8" s="115">
        <v>0</v>
      </c>
      <c r="BA8" s="115">
        <v>0</v>
      </c>
      <c r="BB8" s="115">
        <v>0</v>
      </c>
      <c r="BC8" s="115">
        <v>0</v>
      </c>
      <c r="BD8" s="115">
        <v>0</v>
      </c>
      <c r="BE8" s="115">
        <v>0</v>
      </c>
      <c r="BF8" s="115">
        <v>0</v>
      </c>
      <c r="BG8" s="115">
        <v>0</v>
      </c>
      <c r="BH8" s="115">
        <v>0</v>
      </c>
      <c r="BI8" s="115">
        <v>0</v>
      </c>
      <c r="BJ8" s="115">
        <v>0</v>
      </c>
      <c r="BK8" s="115">
        <v>0</v>
      </c>
      <c r="BL8" s="115">
        <v>0</v>
      </c>
      <c r="BM8" s="115">
        <v>0</v>
      </c>
      <c r="BN8" s="115">
        <v>0</v>
      </c>
      <c r="BO8" s="115">
        <v>0</v>
      </c>
      <c r="BP8" s="115">
        <v>0</v>
      </c>
      <c r="BQ8" s="115">
        <v>0</v>
      </c>
      <c r="BR8" s="115">
        <v>0</v>
      </c>
      <c r="BS8" s="115">
        <v>0</v>
      </c>
      <c r="BT8" s="115">
        <v>0</v>
      </c>
      <c r="BU8" s="115">
        <v>0</v>
      </c>
      <c r="BV8" s="115">
        <v>0</v>
      </c>
      <c r="BW8" s="115">
        <v>0</v>
      </c>
      <c r="BX8" s="115">
        <v>0</v>
      </c>
      <c r="BY8" s="115">
        <v>0</v>
      </c>
      <c r="BZ8" s="115">
        <v>0</v>
      </c>
      <c r="CA8" s="115">
        <v>0</v>
      </c>
      <c r="CB8" s="115">
        <v>0</v>
      </c>
      <c r="CC8" s="115">
        <v>0</v>
      </c>
      <c r="CD8" s="115">
        <v>0</v>
      </c>
      <c r="CE8" s="115">
        <v>0</v>
      </c>
      <c r="CF8" s="115">
        <v>0</v>
      </c>
      <c r="CG8" s="115">
        <v>0</v>
      </c>
      <c r="CH8" s="115">
        <v>0</v>
      </c>
      <c r="CI8" s="115">
        <v>0</v>
      </c>
      <c r="CJ8" s="115">
        <v>0</v>
      </c>
      <c r="CK8" s="115">
        <v>0</v>
      </c>
      <c r="CL8" s="115">
        <v>0</v>
      </c>
      <c r="CM8" s="115">
        <v>0</v>
      </c>
      <c r="CN8" s="115">
        <v>0</v>
      </c>
      <c r="CO8" s="115">
        <v>0</v>
      </c>
      <c r="CP8" s="115">
        <v>0</v>
      </c>
      <c r="CQ8" s="115">
        <v>416.57393351821793</v>
      </c>
      <c r="CR8" s="115">
        <v>0</v>
      </c>
      <c r="CS8" s="115">
        <v>0</v>
      </c>
      <c r="CT8" s="115">
        <v>0</v>
      </c>
      <c r="CU8" s="115">
        <v>0</v>
      </c>
      <c r="CV8" s="115">
        <v>0</v>
      </c>
      <c r="CW8" s="115">
        <v>0</v>
      </c>
      <c r="CX8" s="115">
        <v>0</v>
      </c>
      <c r="CY8" s="115">
        <v>0</v>
      </c>
      <c r="CZ8" s="115">
        <v>0</v>
      </c>
      <c r="DA8" s="115">
        <v>0</v>
      </c>
      <c r="DB8" s="115">
        <v>0</v>
      </c>
      <c r="DC8" s="115">
        <v>0</v>
      </c>
      <c r="DD8" s="115">
        <v>0</v>
      </c>
      <c r="DE8" s="115">
        <v>1374.5249582959518</v>
      </c>
      <c r="DF8" s="115">
        <v>0</v>
      </c>
      <c r="DG8" s="115">
        <v>0</v>
      </c>
      <c r="DH8" s="115">
        <v>0</v>
      </c>
      <c r="DI8" s="175">
        <v>354471.12000134552</v>
      </c>
      <c r="DJ8" s="115">
        <v>0</v>
      </c>
      <c r="DK8" s="115">
        <v>235176.72000528756</v>
      </c>
      <c r="DL8" s="115">
        <v>0</v>
      </c>
      <c r="DM8" s="115">
        <v>0</v>
      </c>
      <c r="DN8" s="115">
        <v>0</v>
      </c>
      <c r="DO8" s="115">
        <v>0</v>
      </c>
      <c r="DP8" s="115">
        <f t="shared" si="0"/>
        <v>235176.72000528756</v>
      </c>
      <c r="DQ8" s="115">
        <f t="shared" si="1"/>
        <v>589647.84000663308</v>
      </c>
      <c r="DR8" s="115">
        <v>0</v>
      </c>
      <c r="DS8" s="115">
        <f t="shared" si="2"/>
        <v>235176.72000528756</v>
      </c>
      <c r="DT8" s="115">
        <f t="shared" si="3"/>
        <v>589647.84000663308</v>
      </c>
      <c r="DU8" s="115">
        <v>0</v>
      </c>
      <c r="DV8" s="115">
        <f t="shared" si="4"/>
        <v>235176.72000528756</v>
      </c>
      <c r="DW8" s="175">
        <v>589647.84000663308</v>
      </c>
    </row>
    <row r="9" spans="2:128" ht="15" customHeight="1" x14ac:dyDescent="0.15">
      <c r="B9" s="167" t="s">
        <v>305</v>
      </c>
      <c r="C9" s="177" t="s">
        <v>3</v>
      </c>
      <c r="D9" s="115">
        <v>629.16737064111055</v>
      </c>
      <c r="E9" s="115">
        <v>0</v>
      </c>
      <c r="F9" s="115">
        <v>0</v>
      </c>
      <c r="G9" s="115">
        <v>0</v>
      </c>
      <c r="H9" s="115">
        <v>188.05476546251239</v>
      </c>
      <c r="I9" s="115">
        <v>0</v>
      </c>
      <c r="J9" s="115">
        <v>0</v>
      </c>
      <c r="K9" s="115">
        <v>31.521809557572347</v>
      </c>
      <c r="L9" s="115">
        <v>432.39275713245809</v>
      </c>
      <c r="M9" s="115">
        <v>2012.000801263478</v>
      </c>
      <c r="N9" s="115">
        <v>0</v>
      </c>
      <c r="O9" s="115">
        <v>3.6884158779182359</v>
      </c>
      <c r="P9" s="115">
        <v>0</v>
      </c>
      <c r="Q9" s="115">
        <v>0</v>
      </c>
      <c r="R9" s="115">
        <v>0</v>
      </c>
      <c r="S9" s="115">
        <v>47801.874724942165</v>
      </c>
      <c r="T9" s="115">
        <v>0.88772379134057711</v>
      </c>
      <c r="U9" s="115">
        <v>0</v>
      </c>
      <c r="V9" s="115">
        <v>0</v>
      </c>
      <c r="W9" s="115">
        <v>0</v>
      </c>
      <c r="X9" s="115">
        <v>0</v>
      </c>
      <c r="Y9" s="115">
        <v>0</v>
      </c>
      <c r="Z9" s="115">
        <v>0</v>
      </c>
      <c r="AA9" s="115">
        <v>0</v>
      </c>
      <c r="AB9" s="115">
        <v>0</v>
      </c>
      <c r="AC9" s="115">
        <v>0</v>
      </c>
      <c r="AD9" s="115">
        <v>0</v>
      </c>
      <c r="AE9" s="115">
        <v>0</v>
      </c>
      <c r="AF9" s="115">
        <v>0</v>
      </c>
      <c r="AG9" s="115">
        <v>0</v>
      </c>
      <c r="AH9" s="115">
        <v>0</v>
      </c>
      <c r="AI9" s="115">
        <v>4467.9136818391053</v>
      </c>
      <c r="AJ9" s="115">
        <v>0</v>
      </c>
      <c r="AK9" s="115">
        <v>0</v>
      </c>
      <c r="AL9" s="115">
        <v>0</v>
      </c>
      <c r="AM9" s="115">
        <v>0</v>
      </c>
      <c r="AN9" s="115">
        <v>0</v>
      </c>
      <c r="AO9" s="115">
        <v>0</v>
      </c>
      <c r="AP9" s="115">
        <v>0</v>
      </c>
      <c r="AQ9" s="115">
        <v>0</v>
      </c>
      <c r="AR9" s="115">
        <v>0</v>
      </c>
      <c r="AS9" s="115">
        <v>0</v>
      </c>
      <c r="AT9" s="115">
        <v>0</v>
      </c>
      <c r="AU9" s="115">
        <v>0</v>
      </c>
      <c r="AV9" s="115">
        <v>0</v>
      </c>
      <c r="AW9" s="115">
        <v>0</v>
      </c>
      <c r="AX9" s="115">
        <v>0</v>
      </c>
      <c r="AY9" s="115">
        <v>0</v>
      </c>
      <c r="AZ9" s="115">
        <v>0</v>
      </c>
      <c r="BA9" s="115">
        <v>0</v>
      </c>
      <c r="BB9" s="115">
        <v>0</v>
      </c>
      <c r="BC9" s="115">
        <v>0</v>
      </c>
      <c r="BD9" s="115">
        <v>0</v>
      </c>
      <c r="BE9" s="115">
        <v>0</v>
      </c>
      <c r="BF9" s="115">
        <v>0</v>
      </c>
      <c r="BG9" s="115">
        <v>0</v>
      </c>
      <c r="BH9" s="115">
        <v>0</v>
      </c>
      <c r="BI9" s="115">
        <v>0</v>
      </c>
      <c r="BJ9" s="115">
        <v>0.2074921715759786</v>
      </c>
      <c r="BK9" s="115">
        <v>0</v>
      </c>
      <c r="BL9" s="115">
        <v>621.59068459232935</v>
      </c>
      <c r="BM9" s="115">
        <v>0</v>
      </c>
      <c r="BN9" s="115">
        <v>37.411857981799436</v>
      </c>
      <c r="BO9" s="115">
        <v>79.920677296355819</v>
      </c>
      <c r="BP9" s="115">
        <v>404.6722932409989</v>
      </c>
      <c r="BQ9" s="115">
        <v>33.422536100636201</v>
      </c>
      <c r="BR9" s="115">
        <v>0</v>
      </c>
      <c r="BS9" s="115">
        <v>0</v>
      </c>
      <c r="BT9" s="115">
        <v>0</v>
      </c>
      <c r="BU9" s="115">
        <v>0</v>
      </c>
      <c r="BV9" s="115">
        <v>0</v>
      </c>
      <c r="BW9" s="115">
        <v>0</v>
      </c>
      <c r="BX9" s="115">
        <v>0</v>
      </c>
      <c r="BY9" s="115">
        <v>0</v>
      </c>
      <c r="BZ9" s="115">
        <v>0</v>
      </c>
      <c r="CA9" s="115">
        <v>0</v>
      </c>
      <c r="CB9" s="115">
        <v>0</v>
      </c>
      <c r="CC9" s="115">
        <v>0</v>
      </c>
      <c r="CD9" s="115">
        <v>0</v>
      </c>
      <c r="CE9" s="115">
        <v>0</v>
      </c>
      <c r="CF9" s="115">
        <v>0</v>
      </c>
      <c r="CG9" s="115">
        <v>0</v>
      </c>
      <c r="CH9" s="115">
        <v>0</v>
      </c>
      <c r="CI9" s="115">
        <v>0</v>
      </c>
      <c r="CJ9" s="115">
        <v>0</v>
      </c>
      <c r="CK9" s="115">
        <v>0</v>
      </c>
      <c r="CL9" s="115">
        <v>0</v>
      </c>
      <c r="CM9" s="115">
        <v>0</v>
      </c>
      <c r="CN9" s="115">
        <v>0</v>
      </c>
      <c r="CO9" s="115">
        <v>0</v>
      </c>
      <c r="CP9" s="115">
        <v>0</v>
      </c>
      <c r="CQ9" s="115">
        <v>119.32321714066531</v>
      </c>
      <c r="CR9" s="115">
        <v>0</v>
      </c>
      <c r="CS9" s="115">
        <v>149.8194251305375</v>
      </c>
      <c r="CT9" s="115">
        <v>0</v>
      </c>
      <c r="CU9" s="115">
        <v>90.092858609843503</v>
      </c>
      <c r="CV9" s="115">
        <v>619.17359382628979</v>
      </c>
      <c r="CW9" s="115">
        <v>0</v>
      </c>
      <c r="CX9" s="115">
        <v>0</v>
      </c>
      <c r="CY9" s="115">
        <v>0</v>
      </c>
      <c r="CZ9" s="115">
        <v>0</v>
      </c>
      <c r="DA9" s="115">
        <v>0</v>
      </c>
      <c r="DB9" s="115">
        <v>729.4014060446973</v>
      </c>
      <c r="DC9" s="115">
        <v>6837.2219907595672</v>
      </c>
      <c r="DD9" s="115">
        <v>0</v>
      </c>
      <c r="DE9" s="115">
        <v>0</v>
      </c>
      <c r="DF9" s="115">
        <v>222.49173615485628</v>
      </c>
      <c r="DG9" s="115">
        <v>0</v>
      </c>
      <c r="DH9" s="115">
        <v>0</v>
      </c>
      <c r="DI9" s="175">
        <v>65512.251819557816</v>
      </c>
      <c r="DJ9" s="115">
        <v>340.50597560989053</v>
      </c>
      <c r="DK9" s="115">
        <v>59462.377069436974</v>
      </c>
      <c r="DL9" s="115">
        <v>0</v>
      </c>
      <c r="DM9" s="115">
        <v>0</v>
      </c>
      <c r="DN9" s="115">
        <v>0</v>
      </c>
      <c r="DO9" s="115">
        <v>43588.301290275587</v>
      </c>
      <c r="DP9" s="115">
        <f t="shared" si="0"/>
        <v>103391.18433532245</v>
      </c>
      <c r="DQ9" s="115">
        <f t="shared" si="1"/>
        <v>168903.43615488027</v>
      </c>
      <c r="DR9" s="115">
        <v>123722.11669208287</v>
      </c>
      <c r="DS9" s="115">
        <f t="shared" si="2"/>
        <v>227113.30102740531</v>
      </c>
      <c r="DT9" s="115">
        <f t="shared" si="3"/>
        <v>292625.55284696311</v>
      </c>
      <c r="DU9" s="115">
        <v>-46770.202987582321</v>
      </c>
      <c r="DV9" s="115">
        <f t="shared" si="4"/>
        <v>180343.098039823</v>
      </c>
      <c r="DW9" s="175">
        <v>245855.34985938086</v>
      </c>
    </row>
    <row r="10" spans="2:128" ht="15" customHeight="1" x14ac:dyDescent="0.15">
      <c r="B10" s="167" t="s">
        <v>306</v>
      </c>
      <c r="C10" s="177" t="s">
        <v>4</v>
      </c>
      <c r="D10" s="115">
        <v>0</v>
      </c>
      <c r="E10" s="115">
        <v>0</v>
      </c>
      <c r="F10" s="115">
        <v>0</v>
      </c>
      <c r="G10" s="115">
        <v>0</v>
      </c>
      <c r="H10" s="115">
        <v>35936.944218748569</v>
      </c>
      <c r="I10" s="115">
        <v>0</v>
      </c>
      <c r="J10" s="115">
        <v>0</v>
      </c>
      <c r="K10" s="115">
        <v>4141.9657758650064</v>
      </c>
      <c r="L10" s="115">
        <v>1269009.3742797018</v>
      </c>
      <c r="M10" s="115">
        <v>7886.0225936182187</v>
      </c>
      <c r="N10" s="115">
        <v>0</v>
      </c>
      <c r="O10" s="115">
        <v>38.916267149658061</v>
      </c>
      <c r="P10" s="115">
        <v>0</v>
      </c>
      <c r="Q10" s="115">
        <v>0</v>
      </c>
      <c r="R10" s="115">
        <v>0</v>
      </c>
      <c r="S10" s="115">
        <v>0</v>
      </c>
      <c r="T10" s="115">
        <v>0</v>
      </c>
      <c r="U10" s="115">
        <v>0</v>
      </c>
      <c r="V10" s="115">
        <v>0</v>
      </c>
      <c r="W10" s="115">
        <v>0</v>
      </c>
      <c r="X10" s="115">
        <v>0</v>
      </c>
      <c r="Y10" s="115">
        <v>0</v>
      </c>
      <c r="Z10" s="115">
        <v>0</v>
      </c>
      <c r="AA10" s="115">
        <v>0</v>
      </c>
      <c r="AB10" s="115">
        <v>0</v>
      </c>
      <c r="AC10" s="115">
        <v>0</v>
      </c>
      <c r="AD10" s="115">
        <v>0</v>
      </c>
      <c r="AE10" s="115">
        <v>0</v>
      </c>
      <c r="AF10" s="115">
        <v>0</v>
      </c>
      <c r="AG10" s="115">
        <v>0</v>
      </c>
      <c r="AH10" s="115">
        <v>0</v>
      </c>
      <c r="AI10" s="115">
        <v>0</v>
      </c>
      <c r="AJ10" s="115">
        <v>0</v>
      </c>
      <c r="AK10" s="115">
        <v>0</v>
      </c>
      <c r="AL10" s="115">
        <v>0</v>
      </c>
      <c r="AM10" s="115">
        <v>0</v>
      </c>
      <c r="AN10" s="115">
        <v>0</v>
      </c>
      <c r="AO10" s="115">
        <v>0</v>
      </c>
      <c r="AP10" s="115">
        <v>0</v>
      </c>
      <c r="AQ10" s="115">
        <v>0</v>
      </c>
      <c r="AR10" s="115">
        <v>0</v>
      </c>
      <c r="AS10" s="115">
        <v>0</v>
      </c>
      <c r="AT10" s="115">
        <v>0</v>
      </c>
      <c r="AU10" s="115">
        <v>0</v>
      </c>
      <c r="AV10" s="115">
        <v>0</v>
      </c>
      <c r="AW10" s="115">
        <v>0</v>
      </c>
      <c r="AX10" s="115">
        <v>0</v>
      </c>
      <c r="AY10" s="115">
        <v>0</v>
      </c>
      <c r="AZ10" s="115">
        <v>0</v>
      </c>
      <c r="BA10" s="115">
        <v>0</v>
      </c>
      <c r="BB10" s="115">
        <v>0</v>
      </c>
      <c r="BC10" s="115">
        <v>0</v>
      </c>
      <c r="BD10" s="115">
        <v>0</v>
      </c>
      <c r="BE10" s="115">
        <v>0</v>
      </c>
      <c r="BF10" s="115">
        <v>0</v>
      </c>
      <c r="BG10" s="115">
        <v>0</v>
      </c>
      <c r="BH10" s="115">
        <v>0</v>
      </c>
      <c r="BI10" s="115">
        <v>0</v>
      </c>
      <c r="BJ10" s="115">
        <v>0</v>
      </c>
      <c r="BK10" s="115">
        <v>0</v>
      </c>
      <c r="BL10" s="115">
        <v>555.00418820694949</v>
      </c>
      <c r="BM10" s="115">
        <v>0</v>
      </c>
      <c r="BN10" s="115">
        <v>0</v>
      </c>
      <c r="BO10" s="115">
        <v>0</v>
      </c>
      <c r="BP10" s="115">
        <v>0</v>
      </c>
      <c r="BQ10" s="115">
        <v>0</v>
      </c>
      <c r="BR10" s="115">
        <v>0</v>
      </c>
      <c r="BS10" s="115">
        <v>0</v>
      </c>
      <c r="BT10" s="115">
        <v>0</v>
      </c>
      <c r="BU10" s="115">
        <v>0</v>
      </c>
      <c r="BV10" s="115">
        <v>0</v>
      </c>
      <c r="BW10" s="115">
        <v>0</v>
      </c>
      <c r="BX10" s="115">
        <v>0</v>
      </c>
      <c r="BY10" s="115">
        <v>0</v>
      </c>
      <c r="BZ10" s="115">
        <v>0</v>
      </c>
      <c r="CA10" s="115">
        <v>0</v>
      </c>
      <c r="CB10" s="115">
        <v>0</v>
      </c>
      <c r="CC10" s="115">
        <v>0</v>
      </c>
      <c r="CD10" s="115">
        <v>0</v>
      </c>
      <c r="CE10" s="115">
        <v>0</v>
      </c>
      <c r="CF10" s="115">
        <v>0</v>
      </c>
      <c r="CG10" s="115">
        <v>0</v>
      </c>
      <c r="CH10" s="115">
        <v>0</v>
      </c>
      <c r="CI10" s="115">
        <v>1.1109823432529976E-4</v>
      </c>
      <c r="CJ10" s="115">
        <v>0</v>
      </c>
      <c r="CK10" s="115">
        <v>0</v>
      </c>
      <c r="CL10" s="115">
        <v>0</v>
      </c>
      <c r="CM10" s="115">
        <v>0</v>
      </c>
      <c r="CN10" s="115">
        <v>0</v>
      </c>
      <c r="CO10" s="115">
        <v>0</v>
      </c>
      <c r="CP10" s="115">
        <v>0</v>
      </c>
      <c r="CQ10" s="115">
        <v>129.28682581538885</v>
      </c>
      <c r="CR10" s="115">
        <v>0</v>
      </c>
      <c r="CS10" s="115">
        <v>3451.2895487050009</v>
      </c>
      <c r="CT10" s="115">
        <v>0</v>
      </c>
      <c r="CU10" s="115">
        <v>542.63071745246225</v>
      </c>
      <c r="CV10" s="115">
        <v>4429.1249777355042</v>
      </c>
      <c r="CW10" s="115">
        <v>0</v>
      </c>
      <c r="CX10" s="115">
        <v>0</v>
      </c>
      <c r="CY10" s="115">
        <v>0</v>
      </c>
      <c r="CZ10" s="115">
        <v>0</v>
      </c>
      <c r="DA10" s="115">
        <v>0</v>
      </c>
      <c r="DB10" s="115">
        <v>2729.0462726827373</v>
      </c>
      <c r="DC10" s="115">
        <v>24174.690564747365</v>
      </c>
      <c r="DD10" s="115">
        <v>0</v>
      </c>
      <c r="DE10" s="115">
        <v>34.000133211369935</v>
      </c>
      <c r="DF10" s="115">
        <v>786.15371394914166</v>
      </c>
      <c r="DG10" s="115">
        <v>0</v>
      </c>
      <c r="DH10" s="115">
        <v>0</v>
      </c>
      <c r="DI10" s="175">
        <v>1353844.4501886871</v>
      </c>
      <c r="DJ10" s="115">
        <v>1589.3646873423083</v>
      </c>
      <c r="DK10" s="115">
        <v>43122.301507988421</v>
      </c>
      <c r="DL10" s="115">
        <v>0</v>
      </c>
      <c r="DM10" s="115">
        <v>0</v>
      </c>
      <c r="DN10" s="115">
        <v>0</v>
      </c>
      <c r="DO10" s="115">
        <v>10518.679216141883</v>
      </c>
      <c r="DP10" s="115">
        <f t="shared" si="0"/>
        <v>55230.345411472612</v>
      </c>
      <c r="DQ10" s="115">
        <f t="shared" si="1"/>
        <v>1409074.7956001598</v>
      </c>
      <c r="DR10" s="115">
        <v>445059.15819323069</v>
      </c>
      <c r="DS10" s="115">
        <f t="shared" si="2"/>
        <v>500289.50360470329</v>
      </c>
      <c r="DT10" s="115">
        <f t="shared" si="3"/>
        <v>1854133.9537933904</v>
      </c>
      <c r="DU10" s="115">
        <v>-657480.40353929147</v>
      </c>
      <c r="DV10" s="115">
        <f t="shared" si="4"/>
        <v>-157190.89993458817</v>
      </c>
      <c r="DW10" s="175">
        <v>1196653.5502540991</v>
      </c>
    </row>
    <row r="11" spans="2:128" ht="15" customHeight="1" x14ac:dyDescent="0.15">
      <c r="B11" s="167" t="s">
        <v>307</v>
      </c>
      <c r="C11" s="177" t="s">
        <v>132</v>
      </c>
      <c r="D11" s="115">
        <v>0</v>
      </c>
      <c r="E11" s="115">
        <v>127.32232389631275</v>
      </c>
      <c r="F11" s="115">
        <v>0</v>
      </c>
      <c r="G11" s="115">
        <v>0</v>
      </c>
      <c r="H11" s="115">
        <v>0</v>
      </c>
      <c r="I11" s="115">
        <v>0</v>
      </c>
      <c r="J11" s="115">
        <v>0</v>
      </c>
      <c r="K11" s="115">
        <v>8403.7144280487901</v>
      </c>
      <c r="L11" s="115">
        <v>247.25907663608953</v>
      </c>
      <c r="M11" s="115">
        <v>1195.6350640383152</v>
      </c>
      <c r="N11" s="115">
        <v>98.203936877085908</v>
      </c>
      <c r="O11" s="115">
        <v>10.536342715411715</v>
      </c>
      <c r="P11" s="115">
        <v>0</v>
      </c>
      <c r="Q11" s="115">
        <v>0</v>
      </c>
      <c r="R11" s="115">
        <v>207.24741001497853</v>
      </c>
      <c r="S11" s="115">
        <v>1.2547523758047308</v>
      </c>
      <c r="T11" s="115">
        <v>0</v>
      </c>
      <c r="U11" s="115">
        <v>0</v>
      </c>
      <c r="V11" s="115">
        <v>0</v>
      </c>
      <c r="W11" s="115">
        <v>0</v>
      </c>
      <c r="X11" s="115">
        <v>0</v>
      </c>
      <c r="Y11" s="115">
        <v>0</v>
      </c>
      <c r="Z11" s="115">
        <v>0</v>
      </c>
      <c r="AA11" s="115">
        <v>0</v>
      </c>
      <c r="AB11" s="115">
        <v>0</v>
      </c>
      <c r="AC11" s="115">
        <v>0</v>
      </c>
      <c r="AD11" s="115">
        <v>0</v>
      </c>
      <c r="AE11" s="115">
        <v>0</v>
      </c>
      <c r="AF11" s="115">
        <v>0</v>
      </c>
      <c r="AG11" s="115">
        <v>0</v>
      </c>
      <c r="AH11" s="115">
        <v>0</v>
      </c>
      <c r="AI11" s="115">
        <v>0</v>
      </c>
      <c r="AJ11" s="115">
        <v>0</v>
      </c>
      <c r="AK11" s="115">
        <v>9703.4447843806956</v>
      </c>
      <c r="AL11" s="115">
        <v>0</v>
      </c>
      <c r="AM11" s="115">
        <v>-2.550082364525634E-2</v>
      </c>
      <c r="AN11" s="115">
        <v>0</v>
      </c>
      <c r="AO11" s="115">
        <v>0</v>
      </c>
      <c r="AP11" s="115">
        <v>0</v>
      </c>
      <c r="AQ11" s="115">
        <v>0</v>
      </c>
      <c r="AR11" s="115">
        <v>0</v>
      </c>
      <c r="AS11" s="115">
        <v>0</v>
      </c>
      <c r="AT11" s="115">
        <v>6.8311426556447596</v>
      </c>
      <c r="AU11" s="115">
        <v>524.01282393214171</v>
      </c>
      <c r="AV11" s="115">
        <v>0</v>
      </c>
      <c r="AW11" s="115">
        <v>0.45269752158457621</v>
      </c>
      <c r="AX11" s="115">
        <v>0</v>
      </c>
      <c r="AY11" s="115">
        <v>0</v>
      </c>
      <c r="AZ11" s="115">
        <v>216.44320122966354</v>
      </c>
      <c r="BA11" s="115">
        <v>0</v>
      </c>
      <c r="BB11" s="115">
        <v>0</v>
      </c>
      <c r="BC11" s="115">
        <v>0</v>
      </c>
      <c r="BD11" s="115">
        <v>0</v>
      </c>
      <c r="BE11" s="115">
        <v>0</v>
      </c>
      <c r="BF11" s="115">
        <v>0</v>
      </c>
      <c r="BG11" s="115">
        <v>0</v>
      </c>
      <c r="BH11" s="115">
        <v>0</v>
      </c>
      <c r="BI11" s="115">
        <v>29.769688684823443</v>
      </c>
      <c r="BJ11" s="115">
        <v>0</v>
      </c>
      <c r="BK11" s="115">
        <v>0</v>
      </c>
      <c r="BL11" s="115">
        <v>41.110669127755372</v>
      </c>
      <c r="BM11" s="115">
        <v>0</v>
      </c>
      <c r="BN11" s="115">
        <v>2.3022681834953502</v>
      </c>
      <c r="BO11" s="115">
        <v>1.3021698948489748</v>
      </c>
      <c r="BP11" s="115">
        <v>40.681341648566026</v>
      </c>
      <c r="BQ11" s="115">
        <v>7.5775790349620546</v>
      </c>
      <c r="BR11" s="115">
        <v>0</v>
      </c>
      <c r="BS11" s="115">
        <v>194574.25058508525</v>
      </c>
      <c r="BT11" s="115">
        <v>0</v>
      </c>
      <c r="BU11" s="115">
        <v>1.3957657051811536</v>
      </c>
      <c r="BV11" s="115">
        <v>2.8325217852458091</v>
      </c>
      <c r="BW11" s="115">
        <v>25.51798068022471</v>
      </c>
      <c r="BX11" s="115">
        <v>0</v>
      </c>
      <c r="BY11" s="115">
        <v>10.455245794584943</v>
      </c>
      <c r="BZ11" s="115">
        <v>0</v>
      </c>
      <c r="CA11" s="115">
        <v>0</v>
      </c>
      <c r="CB11" s="115">
        <v>0</v>
      </c>
      <c r="CC11" s="115">
        <v>0.14862466626049831</v>
      </c>
      <c r="CD11" s="115">
        <v>0</v>
      </c>
      <c r="CE11" s="115">
        <v>0.41857461908780141</v>
      </c>
      <c r="CF11" s="115">
        <v>0</v>
      </c>
      <c r="CG11" s="115">
        <v>0</v>
      </c>
      <c r="CH11" s="115">
        <v>1.8870798101237509</v>
      </c>
      <c r="CI11" s="115">
        <v>4.9784586136337142E-5</v>
      </c>
      <c r="CJ11" s="115">
        <v>0</v>
      </c>
      <c r="CK11" s="115">
        <v>0</v>
      </c>
      <c r="CL11" s="115">
        <v>0</v>
      </c>
      <c r="CM11" s="115">
        <v>0</v>
      </c>
      <c r="CN11" s="115">
        <v>0</v>
      </c>
      <c r="CO11" s="115">
        <v>0</v>
      </c>
      <c r="CP11" s="115">
        <v>0</v>
      </c>
      <c r="CQ11" s="115">
        <v>6.9024999855012616</v>
      </c>
      <c r="CR11" s="115">
        <v>0</v>
      </c>
      <c r="CS11" s="115">
        <v>120.8868019217721</v>
      </c>
      <c r="CT11" s="115">
        <v>0</v>
      </c>
      <c r="CU11" s="115">
        <v>3.0745975557327547</v>
      </c>
      <c r="CV11" s="115">
        <v>38.548806829030497</v>
      </c>
      <c r="CW11" s="115">
        <v>54.277381428918588</v>
      </c>
      <c r="CX11" s="115">
        <v>52.113178295534929</v>
      </c>
      <c r="CY11" s="115">
        <v>0</v>
      </c>
      <c r="CZ11" s="115">
        <v>5.1290611039774783</v>
      </c>
      <c r="DA11" s="115">
        <v>1.0655162045626818</v>
      </c>
      <c r="DB11" s="115">
        <v>62.298122753294464</v>
      </c>
      <c r="DC11" s="115">
        <v>3.0468903702137102</v>
      </c>
      <c r="DD11" s="115">
        <v>74.932434027041609</v>
      </c>
      <c r="DE11" s="115">
        <v>14.035642179782606</v>
      </c>
      <c r="DF11" s="115">
        <v>2.1932372676820444</v>
      </c>
      <c r="DG11" s="115">
        <v>0</v>
      </c>
      <c r="DH11" s="115">
        <v>0</v>
      </c>
      <c r="DI11" s="175">
        <v>215920.48679792686</v>
      </c>
      <c r="DJ11" s="115">
        <v>0</v>
      </c>
      <c r="DK11" s="115">
        <v>2.3300220998791517</v>
      </c>
      <c r="DL11" s="115">
        <v>0</v>
      </c>
      <c r="DM11" s="115">
        <v>0</v>
      </c>
      <c r="DN11" s="115">
        <v>0</v>
      </c>
      <c r="DO11" s="115">
        <v>0</v>
      </c>
      <c r="DP11" s="115">
        <f t="shared" si="0"/>
        <v>2.3300220998791517</v>
      </c>
      <c r="DQ11" s="115">
        <f t="shared" si="1"/>
        <v>215922.81682002675</v>
      </c>
      <c r="DR11" s="115">
        <v>0</v>
      </c>
      <c r="DS11" s="115">
        <f t="shared" si="2"/>
        <v>2.3300220998791517</v>
      </c>
      <c r="DT11" s="115">
        <f t="shared" si="3"/>
        <v>215922.81682002675</v>
      </c>
      <c r="DU11" s="115">
        <v>-215922.81682002675</v>
      </c>
      <c r="DV11" s="115">
        <f t="shared" si="4"/>
        <v>-215920.48679792686</v>
      </c>
      <c r="DW11" s="175">
        <v>0</v>
      </c>
    </row>
    <row r="12" spans="2:128" ht="15" customHeight="1" x14ac:dyDescent="0.15">
      <c r="B12" s="167" t="s">
        <v>308</v>
      </c>
      <c r="C12" s="177" t="s">
        <v>345</v>
      </c>
      <c r="D12" s="115">
        <v>0</v>
      </c>
      <c r="E12" s="115">
        <v>0</v>
      </c>
      <c r="F12" s="115">
        <v>0</v>
      </c>
      <c r="G12" s="115">
        <v>0</v>
      </c>
      <c r="H12" s="115">
        <v>0</v>
      </c>
      <c r="I12" s="115">
        <v>0</v>
      </c>
      <c r="J12" s="115">
        <v>0</v>
      </c>
      <c r="K12" s="115">
        <v>0</v>
      </c>
      <c r="L12" s="115">
        <v>0</v>
      </c>
      <c r="M12" s="115">
        <v>28.68448045142955</v>
      </c>
      <c r="N12" s="115">
        <v>0</v>
      </c>
      <c r="O12" s="115">
        <v>5.0385152747411368</v>
      </c>
      <c r="P12" s="115">
        <v>0</v>
      </c>
      <c r="Q12" s="115">
        <v>0</v>
      </c>
      <c r="R12" s="115">
        <v>0</v>
      </c>
      <c r="S12" s="115">
        <v>0.31368809395118269</v>
      </c>
      <c r="T12" s="115">
        <v>0</v>
      </c>
      <c r="U12" s="115">
        <v>0</v>
      </c>
      <c r="V12" s="115">
        <v>0</v>
      </c>
      <c r="W12" s="115">
        <v>0</v>
      </c>
      <c r="X12" s="115">
        <v>0</v>
      </c>
      <c r="Y12" s="115">
        <v>0</v>
      </c>
      <c r="Z12" s="115">
        <v>0</v>
      </c>
      <c r="AA12" s="115">
        <v>0</v>
      </c>
      <c r="AB12" s="115">
        <v>0</v>
      </c>
      <c r="AC12" s="115">
        <v>0</v>
      </c>
      <c r="AD12" s="115">
        <v>0</v>
      </c>
      <c r="AE12" s="115">
        <v>0</v>
      </c>
      <c r="AF12" s="115">
        <v>0</v>
      </c>
      <c r="AG12" s="115">
        <v>0</v>
      </c>
      <c r="AH12" s="115">
        <v>0</v>
      </c>
      <c r="AI12" s="115">
        <v>49.131696844966115</v>
      </c>
      <c r="AJ12" s="115">
        <v>0</v>
      </c>
      <c r="AK12" s="115">
        <v>31215.610429604221</v>
      </c>
      <c r="AL12" s="115">
        <v>0</v>
      </c>
      <c r="AM12" s="115">
        <v>-0.1692284777576023</v>
      </c>
      <c r="AN12" s="115">
        <v>0</v>
      </c>
      <c r="AO12" s="115">
        <v>0</v>
      </c>
      <c r="AP12" s="115">
        <v>0</v>
      </c>
      <c r="AQ12" s="115">
        <v>0</v>
      </c>
      <c r="AR12" s="115">
        <v>0</v>
      </c>
      <c r="AS12" s="115">
        <v>0</v>
      </c>
      <c r="AT12" s="115">
        <v>7.7499834576236504</v>
      </c>
      <c r="AU12" s="115">
        <v>38.882524036242458</v>
      </c>
      <c r="AV12" s="115">
        <v>0</v>
      </c>
      <c r="AW12" s="115">
        <v>0</v>
      </c>
      <c r="AX12" s="115">
        <v>0</v>
      </c>
      <c r="AY12" s="115">
        <v>0</v>
      </c>
      <c r="AZ12" s="115">
        <v>0</v>
      </c>
      <c r="BA12" s="115">
        <v>0</v>
      </c>
      <c r="BB12" s="115">
        <v>0</v>
      </c>
      <c r="BC12" s="115">
        <v>0</v>
      </c>
      <c r="BD12" s="115">
        <v>0</v>
      </c>
      <c r="BE12" s="115">
        <v>0</v>
      </c>
      <c r="BF12" s="115">
        <v>0</v>
      </c>
      <c r="BG12" s="115">
        <v>0</v>
      </c>
      <c r="BH12" s="115">
        <v>0</v>
      </c>
      <c r="BI12" s="115">
        <v>0</v>
      </c>
      <c r="BJ12" s="115">
        <v>0</v>
      </c>
      <c r="BK12" s="115">
        <v>0</v>
      </c>
      <c r="BL12" s="115">
        <v>132.49529566557047</v>
      </c>
      <c r="BM12" s="115">
        <v>0</v>
      </c>
      <c r="BN12" s="115">
        <v>5895.7251065676755</v>
      </c>
      <c r="BO12" s="115">
        <v>479.68683501499117</v>
      </c>
      <c r="BP12" s="115">
        <v>58659.435909739848</v>
      </c>
      <c r="BQ12" s="115">
        <v>16472.168368982777</v>
      </c>
      <c r="BR12" s="115">
        <v>0</v>
      </c>
      <c r="BS12" s="115">
        <v>0</v>
      </c>
      <c r="BT12" s="115">
        <v>0</v>
      </c>
      <c r="BU12" s="115">
        <v>0</v>
      </c>
      <c r="BV12" s="115">
        <v>0</v>
      </c>
      <c r="BW12" s="115">
        <v>0</v>
      </c>
      <c r="BX12" s="115">
        <v>0</v>
      </c>
      <c r="BY12" s="115">
        <v>0</v>
      </c>
      <c r="BZ12" s="115">
        <v>0</v>
      </c>
      <c r="CA12" s="115">
        <v>0</v>
      </c>
      <c r="CB12" s="115">
        <v>0</v>
      </c>
      <c r="CC12" s="115">
        <v>0</v>
      </c>
      <c r="CD12" s="115">
        <v>0</v>
      </c>
      <c r="CE12" s="115">
        <v>0</v>
      </c>
      <c r="CF12" s="115">
        <v>0</v>
      </c>
      <c r="CG12" s="115">
        <v>0</v>
      </c>
      <c r="CH12" s="115">
        <v>0</v>
      </c>
      <c r="CI12" s="115">
        <v>0</v>
      </c>
      <c r="CJ12" s="115">
        <v>0</v>
      </c>
      <c r="CK12" s="115">
        <v>0</v>
      </c>
      <c r="CL12" s="115">
        <v>0</v>
      </c>
      <c r="CM12" s="115">
        <v>0</v>
      </c>
      <c r="CN12" s="115">
        <v>0</v>
      </c>
      <c r="CO12" s="115">
        <v>0</v>
      </c>
      <c r="CP12" s="115">
        <v>0</v>
      </c>
      <c r="CQ12" s="115">
        <v>0</v>
      </c>
      <c r="CR12" s="115">
        <v>0</v>
      </c>
      <c r="CS12" s="115">
        <v>0</v>
      </c>
      <c r="CT12" s="115">
        <v>0</v>
      </c>
      <c r="CU12" s="115">
        <v>0</v>
      </c>
      <c r="CV12" s="115">
        <v>0</v>
      </c>
      <c r="CW12" s="115">
        <v>0</v>
      </c>
      <c r="CX12" s="115">
        <v>0</v>
      </c>
      <c r="CY12" s="115">
        <v>0</v>
      </c>
      <c r="CZ12" s="115">
        <v>0</v>
      </c>
      <c r="DA12" s="115">
        <v>0</v>
      </c>
      <c r="DB12" s="115">
        <v>-34.548402150490702</v>
      </c>
      <c r="DC12" s="115">
        <v>-104.78653403648022</v>
      </c>
      <c r="DD12" s="115">
        <v>0</v>
      </c>
      <c r="DE12" s="115">
        <v>38.356022163716254</v>
      </c>
      <c r="DF12" s="115">
        <v>155.9635390351676</v>
      </c>
      <c r="DG12" s="115">
        <v>0</v>
      </c>
      <c r="DH12" s="115">
        <v>102.95856900750567</v>
      </c>
      <c r="DI12" s="175">
        <v>113142.6967992757</v>
      </c>
      <c r="DJ12" s="115">
        <v>-587.54962853754125</v>
      </c>
      <c r="DK12" s="115">
        <v>1.9805187848972787</v>
      </c>
      <c r="DL12" s="115">
        <v>0</v>
      </c>
      <c r="DM12" s="115">
        <v>0</v>
      </c>
      <c r="DN12" s="115">
        <v>0</v>
      </c>
      <c r="DO12" s="115">
        <v>-22097.669538048376</v>
      </c>
      <c r="DP12" s="115">
        <f t="shared" si="0"/>
        <v>-22683.238647801019</v>
      </c>
      <c r="DQ12" s="115">
        <f t="shared" si="1"/>
        <v>90459.458151474682</v>
      </c>
      <c r="DR12" s="115">
        <v>0</v>
      </c>
      <c r="DS12" s="115">
        <f t="shared" si="2"/>
        <v>-22683.238647801019</v>
      </c>
      <c r="DT12" s="115">
        <f t="shared" si="3"/>
        <v>90459.458151474682</v>
      </c>
      <c r="DU12" s="115">
        <v>-89367.850631885929</v>
      </c>
      <c r="DV12" s="115">
        <f t="shared" si="4"/>
        <v>-112051.08927968694</v>
      </c>
      <c r="DW12" s="175">
        <v>1091.607519588754</v>
      </c>
    </row>
    <row r="13" spans="2:128" ht="15" customHeight="1" x14ac:dyDescent="0.15">
      <c r="B13" s="167" t="s">
        <v>309</v>
      </c>
      <c r="C13" s="178" t="s">
        <v>240</v>
      </c>
      <c r="D13" s="115">
        <v>0</v>
      </c>
      <c r="E13" s="115">
        <v>2461.5649286620469</v>
      </c>
      <c r="F13" s="115">
        <v>0</v>
      </c>
      <c r="G13" s="115">
        <v>0</v>
      </c>
      <c r="H13" s="115">
        <v>0</v>
      </c>
      <c r="I13" s="115">
        <v>0</v>
      </c>
      <c r="J13" s="115">
        <v>0</v>
      </c>
      <c r="K13" s="115">
        <v>4849806.9225660283</v>
      </c>
      <c r="L13" s="115">
        <v>7303.4615701855992</v>
      </c>
      <c r="M13" s="115">
        <v>87492.564137769601</v>
      </c>
      <c r="N13" s="115">
        <v>6538.0466113463945</v>
      </c>
      <c r="O13" s="115">
        <v>437.43220457062012</v>
      </c>
      <c r="P13" s="115">
        <v>0</v>
      </c>
      <c r="Q13" s="115">
        <v>0</v>
      </c>
      <c r="R13" s="115">
        <v>478.72403588767349</v>
      </c>
      <c r="S13" s="115">
        <v>0</v>
      </c>
      <c r="T13" s="115">
        <v>0</v>
      </c>
      <c r="U13" s="115">
        <v>0</v>
      </c>
      <c r="V13" s="115">
        <v>0</v>
      </c>
      <c r="W13" s="115">
        <v>0</v>
      </c>
      <c r="X13" s="115">
        <v>0</v>
      </c>
      <c r="Y13" s="115">
        <v>0</v>
      </c>
      <c r="Z13" s="115">
        <v>0</v>
      </c>
      <c r="AA13" s="115">
        <v>0</v>
      </c>
      <c r="AB13" s="115">
        <v>0</v>
      </c>
      <c r="AC13" s="115">
        <v>0</v>
      </c>
      <c r="AD13" s="115">
        <v>0</v>
      </c>
      <c r="AE13" s="115">
        <v>0</v>
      </c>
      <c r="AF13" s="115">
        <v>0</v>
      </c>
      <c r="AG13" s="115">
        <v>0</v>
      </c>
      <c r="AH13" s="115">
        <v>0</v>
      </c>
      <c r="AI13" s="115">
        <v>63361.464543689406</v>
      </c>
      <c r="AJ13" s="115">
        <v>0</v>
      </c>
      <c r="AK13" s="115">
        <v>0</v>
      </c>
      <c r="AL13" s="115">
        <v>0</v>
      </c>
      <c r="AM13" s="115">
        <v>0</v>
      </c>
      <c r="AN13" s="115">
        <v>0</v>
      </c>
      <c r="AO13" s="115">
        <v>0</v>
      </c>
      <c r="AP13" s="115">
        <v>0</v>
      </c>
      <c r="AQ13" s="115">
        <v>0</v>
      </c>
      <c r="AR13" s="115">
        <v>0</v>
      </c>
      <c r="AS13" s="115">
        <v>0</v>
      </c>
      <c r="AT13" s="115">
        <v>0</v>
      </c>
      <c r="AU13" s="115">
        <v>0</v>
      </c>
      <c r="AV13" s="115">
        <v>0</v>
      </c>
      <c r="AW13" s="115">
        <v>0</v>
      </c>
      <c r="AX13" s="115">
        <v>0</v>
      </c>
      <c r="AY13" s="115">
        <v>0</v>
      </c>
      <c r="AZ13" s="115">
        <v>0</v>
      </c>
      <c r="BA13" s="115">
        <v>0</v>
      </c>
      <c r="BB13" s="115">
        <v>0</v>
      </c>
      <c r="BC13" s="115">
        <v>0</v>
      </c>
      <c r="BD13" s="115">
        <v>0</v>
      </c>
      <c r="BE13" s="115">
        <v>0</v>
      </c>
      <c r="BF13" s="115">
        <v>0</v>
      </c>
      <c r="BG13" s="115">
        <v>0</v>
      </c>
      <c r="BH13" s="115">
        <v>0</v>
      </c>
      <c r="BI13" s="115">
        <v>0</v>
      </c>
      <c r="BJ13" s="115">
        <v>0</v>
      </c>
      <c r="BK13" s="115">
        <v>0</v>
      </c>
      <c r="BL13" s="115">
        <v>117.72289488082026</v>
      </c>
      <c r="BM13" s="115">
        <v>0</v>
      </c>
      <c r="BN13" s="115">
        <v>0</v>
      </c>
      <c r="BO13" s="115">
        <v>0</v>
      </c>
      <c r="BP13" s="115">
        <v>0</v>
      </c>
      <c r="BQ13" s="115">
        <v>0</v>
      </c>
      <c r="BR13" s="115">
        <v>0</v>
      </c>
      <c r="BS13" s="115">
        <v>0</v>
      </c>
      <c r="BT13" s="115">
        <v>0</v>
      </c>
      <c r="BU13" s="115">
        <v>0</v>
      </c>
      <c r="BV13" s="115">
        <v>0</v>
      </c>
      <c r="BW13" s="115">
        <v>0</v>
      </c>
      <c r="BX13" s="115">
        <v>0</v>
      </c>
      <c r="BY13" s="115">
        <v>0</v>
      </c>
      <c r="BZ13" s="115">
        <v>0</v>
      </c>
      <c r="CA13" s="115">
        <v>0</v>
      </c>
      <c r="CB13" s="115">
        <v>0</v>
      </c>
      <c r="CC13" s="115">
        <v>0</v>
      </c>
      <c r="CD13" s="115">
        <v>0</v>
      </c>
      <c r="CE13" s="115">
        <v>0</v>
      </c>
      <c r="CF13" s="115">
        <v>0</v>
      </c>
      <c r="CG13" s="115">
        <v>0</v>
      </c>
      <c r="CH13" s="115">
        <v>0</v>
      </c>
      <c r="CI13" s="115">
        <v>7.504371299708924E-4</v>
      </c>
      <c r="CJ13" s="115">
        <v>0</v>
      </c>
      <c r="CK13" s="115">
        <v>0</v>
      </c>
      <c r="CL13" s="115">
        <v>0</v>
      </c>
      <c r="CM13" s="115">
        <v>0</v>
      </c>
      <c r="CN13" s="115">
        <v>0</v>
      </c>
      <c r="CO13" s="115">
        <v>0</v>
      </c>
      <c r="CP13" s="115">
        <v>0</v>
      </c>
      <c r="CQ13" s="115">
        <v>5289.8083490153194</v>
      </c>
      <c r="CR13" s="115">
        <v>0</v>
      </c>
      <c r="CS13" s="115">
        <v>13063.222609565526</v>
      </c>
      <c r="CT13" s="115">
        <v>0</v>
      </c>
      <c r="CU13" s="115">
        <v>2045.8229131308276</v>
      </c>
      <c r="CV13" s="115">
        <v>13161.094359111412</v>
      </c>
      <c r="CW13" s="115">
        <v>0</v>
      </c>
      <c r="CX13" s="115">
        <v>0</v>
      </c>
      <c r="CY13" s="115">
        <v>0</v>
      </c>
      <c r="CZ13" s="115">
        <v>0</v>
      </c>
      <c r="DA13" s="115">
        <v>0</v>
      </c>
      <c r="DB13" s="115">
        <v>11174.812486749079</v>
      </c>
      <c r="DC13" s="115">
        <v>212771.11070023564</v>
      </c>
      <c r="DD13" s="115">
        <v>0</v>
      </c>
      <c r="DE13" s="115">
        <v>28.918262766965881</v>
      </c>
      <c r="DF13" s="115">
        <v>3695.3611030145021</v>
      </c>
      <c r="DG13" s="115">
        <v>0</v>
      </c>
      <c r="DH13" s="115">
        <v>0</v>
      </c>
      <c r="DI13" s="175">
        <v>5279228.0550270481</v>
      </c>
      <c r="DJ13" s="115">
        <v>7708.4247895720346</v>
      </c>
      <c r="DK13" s="115">
        <v>625257.37569267396</v>
      </c>
      <c r="DL13" s="115">
        <v>0</v>
      </c>
      <c r="DM13" s="115">
        <v>0</v>
      </c>
      <c r="DN13" s="115">
        <v>0</v>
      </c>
      <c r="DO13" s="115">
        <v>0</v>
      </c>
      <c r="DP13" s="115">
        <f t="shared" si="0"/>
        <v>632965.80048224598</v>
      </c>
      <c r="DQ13" s="115">
        <f t="shared" si="1"/>
        <v>5912193.8555092942</v>
      </c>
      <c r="DR13" s="115">
        <v>32925351.232825547</v>
      </c>
      <c r="DS13" s="115">
        <f t="shared" si="2"/>
        <v>33558317.033307791</v>
      </c>
      <c r="DT13" s="115">
        <f t="shared" si="3"/>
        <v>38837545.088334836</v>
      </c>
      <c r="DU13" s="115">
        <v>-2825838.3253629021</v>
      </c>
      <c r="DV13" s="115">
        <f t="shared" si="4"/>
        <v>30732478.707944889</v>
      </c>
      <c r="DW13" s="175">
        <v>36011706.76297193</v>
      </c>
    </row>
    <row r="14" spans="2:128" ht="15" customHeight="1" x14ac:dyDescent="0.15">
      <c r="B14" s="167" t="s">
        <v>310</v>
      </c>
      <c r="C14" s="179" t="s">
        <v>241</v>
      </c>
      <c r="D14" s="115">
        <v>0</v>
      </c>
      <c r="E14" s="115">
        <v>0</v>
      </c>
      <c r="F14" s="115">
        <v>0</v>
      </c>
      <c r="G14" s="115">
        <v>0</v>
      </c>
      <c r="H14" s="115">
        <v>40133.619369369262</v>
      </c>
      <c r="I14" s="115">
        <v>0</v>
      </c>
      <c r="J14" s="115">
        <v>0</v>
      </c>
      <c r="K14" s="115">
        <v>10168.935763272841</v>
      </c>
      <c r="L14" s="115">
        <v>304307.58540327259</v>
      </c>
      <c r="M14" s="115">
        <v>29904.041592172602</v>
      </c>
      <c r="N14" s="115">
        <v>0</v>
      </c>
      <c r="O14" s="115">
        <v>110.90301024623587</v>
      </c>
      <c r="P14" s="115">
        <v>0</v>
      </c>
      <c r="Q14" s="115">
        <v>0</v>
      </c>
      <c r="R14" s="115">
        <v>0</v>
      </c>
      <c r="S14" s="115">
        <v>0</v>
      </c>
      <c r="T14" s="115">
        <v>0</v>
      </c>
      <c r="U14" s="115">
        <v>0</v>
      </c>
      <c r="V14" s="115">
        <v>0</v>
      </c>
      <c r="W14" s="115">
        <v>0</v>
      </c>
      <c r="X14" s="115">
        <v>0</v>
      </c>
      <c r="Y14" s="115">
        <v>0</v>
      </c>
      <c r="Z14" s="115">
        <v>0</v>
      </c>
      <c r="AA14" s="115">
        <v>0</v>
      </c>
      <c r="AB14" s="115">
        <v>0</v>
      </c>
      <c r="AC14" s="115">
        <v>0</v>
      </c>
      <c r="AD14" s="115">
        <v>0</v>
      </c>
      <c r="AE14" s="115">
        <v>0</v>
      </c>
      <c r="AF14" s="115">
        <v>0</v>
      </c>
      <c r="AG14" s="115">
        <v>0</v>
      </c>
      <c r="AH14" s="115">
        <v>0</v>
      </c>
      <c r="AI14" s="115">
        <v>0</v>
      </c>
      <c r="AJ14" s="115">
        <v>0</v>
      </c>
      <c r="AK14" s="115">
        <v>0</v>
      </c>
      <c r="AL14" s="115">
        <v>0</v>
      </c>
      <c r="AM14" s="115">
        <v>0</v>
      </c>
      <c r="AN14" s="115">
        <v>0</v>
      </c>
      <c r="AO14" s="115">
        <v>0</v>
      </c>
      <c r="AP14" s="115">
        <v>0</v>
      </c>
      <c r="AQ14" s="115">
        <v>0</v>
      </c>
      <c r="AR14" s="115">
        <v>0</v>
      </c>
      <c r="AS14" s="115">
        <v>0</v>
      </c>
      <c r="AT14" s="115">
        <v>0</v>
      </c>
      <c r="AU14" s="115">
        <v>0</v>
      </c>
      <c r="AV14" s="115">
        <v>0</v>
      </c>
      <c r="AW14" s="115">
        <v>0</v>
      </c>
      <c r="AX14" s="115">
        <v>0</v>
      </c>
      <c r="AY14" s="115">
        <v>0</v>
      </c>
      <c r="AZ14" s="115">
        <v>0</v>
      </c>
      <c r="BA14" s="115">
        <v>0</v>
      </c>
      <c r="BB14" s="115">
        <v>0</v>
      </c>
      <c r="BC14" s="115">
        <v>0</v>
      </c>
      <c r="BD14" s="115">
        <v>0</v>
      </c>
      <c r="BE14" s="115">
        <v>0</v>
      </c>
      <c r="BF14" s="115">
        <v>0</v>
      </c>
      <c r="BG14" s="115">
        <v>0</v>
      </c>
      <c r="BH14" s="115">
        <v>0</v>
      </c>
      <c r="BI14" s="115">
        <v>0</v>
      </c>
      <c r="BJ14" s="115">
        <v>0</v>
      </c>
      <c r="BK14" s="115">
        <v>0</v>
      </c>
      <c r="BL14" s="115">
        <v>0</v>
      </c>
      <c r="BM14" s="115">
        <v>0</v>
      </c>
      <c r="BN14" s="115">
        <v>0</v>
      </c>
      <c r="BO14" s="115">
        <v>0</v>
      </c>
      <c r="BP14" s="115">
        <v>0</v>
      </c>
      <c r="BQ14" s="115">
        <v>0</v>
      </c>
      <c r="BR14" s="115">
        <v>0</v>
      </c>
      <c r="BS14" s="115">
        <v>0</v>
      </c>
      <c r="BT14" s="115">
        <v>0</v>
      </c>
      <c r="BU14" s="115">
        <v>0</v>
      </c>
      <c r="BV14" s="115">
        <v>0</v>
      </c>
      <c r="BW14" s="115">
        <v>0</v>
      </c>
      <c r="BX14" s="115">
        <v>0</v>
      </c>
      <c r="BY14" s="115">
        <v>0</v>
      </c>
      <c r="BZ14" s="115">
        <v>0</v>
      </c>
      <c r="CA14" s="115">
        <v>0</v>
      </c>
      <c r="CB14" s="115">
        <v>0</v>
      </c>
      <c r="CC14" s="115">
        <v>0</v>
      </c>
      <c r="CD14" s="115">
        <v>0</v>
      </c>
      <c r="CE14" s="115">
        <v>0</v>
      </c>
      <c r="CF14" s="115">
        <v>0</v>
      </c>
      <c r="CG14" s="115">
        <v>0</v>
      </c>
      <c r="CH14" s="115">
        <v>0</v>
      </c>
      <c r="CI14" s="115">
        <v>1.6455115838747225E-4</v>
      </c>
      <c r="CJ14" s="115">
        <v>0</v>
      </c>
      <c r="CK14" s="115">
        <v>0</v>
      </c>
      <c r="CL14" s="115">
        <v>0</v>
      </c>
      <c r="CM14" s="115">
        <v>0</v>
      </c>
      <c r="CN14" s="115">
        <v>0</v>
      </c>
      <c r="CO14" s="115">
        <v>0</v>
      </c>
      <c r="CP14" s="115">
        <v>0</v>
      </c>
      <c r="CQ14" s="115">
        <v>925.60712980245876</v>
      </c>
      <c r="CR14" s="115">
        <v>0</v>
      </c>
      <c r="CS14" s="115">
        <v>8029.8055560881367</v>
      </c>
      <c r="CT14" s="115">
        <v>0</v>
      </c>
      <c r="CU14" s="115">
        <v>1816.8726486318442</v>
      </c>
      <c r="CV14" s="115">
        <v>11886.856903031803</v>
      </c>
      <c r="CW14" s="115">
        <v>0</v>
      </c>
      <c r="CX14" s="115">
        <v>0</v>
      </c>
      <c r="CY14" s="115">
        <v>0</v>
      </c>
      <c r="CZ14" s="115">
        <v>0</v>
      </c>
      <c r="DA14" s="115">
        <v>0</v>
      </c>
      <c r="DB14" s="115">
        <v>5968.4099072510362</v>
      </c>
      <c r="DC14" s="115">
        <v>95258.775375327605</v>
      </c>
      <c r="DD14" s="115">
        <v>0</v>
      </c>
      <c r="DE14" s="115">
        <v>13.188663772381933</v>
      </c>
      <c r="DF14" s="115">
        <v>1629.3315968580159</v>
      </c>
      <c r="DG14" s="115">
        <v>0</v>
      </c>
      <c r="DH14" s="115">
        <v>0</v>
      </c>
      <c r="DI14" s="175">
        <v>510153.93308364792</v>
      </c>
      <c r="DJ14" s="115">
        <v>7786.8393995290153</v>
      </c>
      <c r="DK14" s="115">
        <v>489603.70181552978</v>
      </c>
      <c r="DL14" s="115">
        <v>0</v>
      </c>
      <c r="DM14" s="115">
        <v>0</v>
      </c>
      <c r="DN14" s="115">
        <v>0</v>
      </c>
      <c r="DO14" s="115">
        <v>0</v>
      </c>
      <c r="DP14" s="115">
        <f t="shared" si="0"/>
        <v>497390.54121505882</v>
      </c>
      <c r="DQ14" s="115">
        <f t="shared" si="1"/>
        <v>1007544.4742987067</v>
      </c>
      <c r="DR14" s="115">
        <v>3176211.9111942989</v>
      </c>
      <c r="DS14" s="115">
        <f t="shared" si="2"/>
        <v>3673602.4524093578</v>
      </c>
      <c r="DT14" s="115">
        <f t="shared" si="3"/>
        <v>4183756.3854930056</v>
      </c>
      <c r="DU14" s="115">
        <v>-338502.50640912761</v>
      </c>
      <c r="DV14" s="115">
        <f t="shared" si="4"/>
        <v>3335099.94600023</v>
      </c>
      <c r="DW14" s="175">
        <v>3845253.8790838774</v>
      </c>
    </row>
    <row r="15" spans="2:128" ht="15" customHeight="1" x14ac:dyDescent="0.15">
      <c r="B15" s="167" t="s">
        <v>311</v>
      </c>
      <c r="C15" s="177" t="s">
        <v>688</v>
      </c>
      <c r="D15" s="115">
        <v>0</v>
      </c>
      <c r="E15" s="115">
        <v>67313.721114931861</v>
      </c>
      <c r="F15" s="115">
        <v>0</v>
      </c>
      <c r="G15" s="115">
        <v>0</v>
      </c>
      <c r="H15" s="115">
        <v>3394.6296124515061</v>
      </c>
      <c r="I15" s="115">
        <v>0</v>
      </c>
      <c r="J15" s="115">
        <v>0</v>
      </c>
      <c r="K15" s="115">
        <v>659921.69181160023</v>
      </c>
      <c r="L15" s="115">
        <v>105240.42106068737</v>
      </c>
      <c r="M15" s="115">
        <v>457577.28609012935</v>
      </c>
      <c r="N15" s="115">
        <v>39682.158852494525</v>
      </c>
      <c r="O15" s="115">
        <v>5029.6352395331669</v>
      </c>
      <c r="P15" s="115">
        <v>0</v>
      </c>
      <c r="Q15" s="115">
        <v>0</v>
      </c>
      <c r="R15" s="115">
        <v>0</v>
      </c>
      <c r="S15" s="115">
        <v>412.5984397706643</v>
      </c>
      <c r="T15" s="115">
        <v>0</v>
      </c>
      <c r="U15" s="115">
        <v>0</v>
      </c>
      <c r="V15" s="115">
        <v>0</v>
      </c>
      <c r="W15" s="115">
        <v>0</v>
      </c>
      <c r="X15" s="115">
        <v>0</v>
      </c>
      <c r="Y15" s="115">
        <v>0</v>
      </c>
      <c r="Z15" s="115">
        <v>0</v>
      </c>
      <c r="AA15" s="115">
        <v>0</v>
      </c>
      <c r="AB15" s="115">
        <v>0</v>
      </c>
      <c r="AC15" s="115">
        <v>0</v>
      </c>
      <c r="AD15" s="115">
        <v>0</v>
      </c>
      <c r="AE15" s="115">
        <v>0</v>
      </c>
      <c r="AF15" s="115">
        <v>0</v>
      </c>
      <c r="AG15" s="115">
        <v>0</v>
      </c>
      <c r="AH15" s="115">
        <v>0</v>
      </c>
      <c r="AI15" s="115">
        <v>21.495117369672666</v>
      </c>
      <c r="AJ15" s="115">
        <v>0</v>
      </c>
      <c r="AK15" s="115">
        <v>0</v>
      </c>
      <c r="AL15" s="115">
        <v>0</v>
      </c>
      <c r="AM15" s="115">
        <v>-6.2588101655983875E-3</v>
      </c>
      <c r="AN15" s="115">
        <v>0</v>
      </c>
      <c r="AO15" s="115">
        <v>0</v>
      </c>
      <c r="AP15" s="115">
        <v>0</v>
      </c>
      <c r="AQ15" s="115">
        <v>0</v>
      </c>
      <c r="AR15" s="115">
        <v>0</v>
      </c>
      <c r="AS15" s="115">
        <v>0</v>
      </c>
      <c r="AT15" s="115">
        <v>0</v>
      </c>
      <c r="AU15" s="115">
        <v>0</v>
      </c>
      <c r="AV15" s="115">
        <v>0</v>
      </c>
      <c r="AW15" s="115">
        <v>0</v>
      </c>
      <c r="AX15" s="115">
        <v>0</v>
      </c>
      <c r="AY15" s="115">
        <v>0</v>
      </c>
      <c r="AZ15" s="115">
        <v>0</v>
      </c>
      <c r="BA15" s="115">
        <v>0</v>
      </c>
      <c r="BB15" s="115">
        <v>0</v>
      </c>
      <c r="BC15" s="115">
        <v>0</v>
      </c>
      <c r="BD15" s="115">
        <v>0</v>
      </c>
      <c r="BE15" s="115">
        <v>0</v>
      </c>
      <c r="BF15" s="115">
        <v>0</v>
      </c>
      <c r="BG15" s="115">
        <v>0</v>
      </c>
      <c r="BH15" s="115">
        <v>0</v>
      </c>
      <c r="BI15" s="115">
        <v>0</v>
      </c>
      <c r="BJ15" s="115">
        <v>0</v>
      </c>
      <c r="BK15" s="115">
        <v>0</v>
      </c>
      <c r="BL15" s="115">
        <v>2.7342390701578174</v>
      </c>
      <c r="BM15" s="115">
        <v>0</v>
      </c>
      <c r="BN15" s="115">
        <v>0</v>
      </c>
      <c r="BO15" s="115">
        <v>0</v>
      </c>
      <c r="BP15" s="115">
        <v>0</v>
      </c>
      <c r="BQ15" s="115">
        <v>0</v>
      </c>
      <c r="BR15" s="115">
        <v>0</v>
      </c>
      <c r="BS15" s="115">
        <v>0</v>
      </c>
      <c r="BT15" s="115">
        <v>0</v>
      </c>
      <c r="BU15" s="115">
        <v>0</v>
      </c>
      <c r="BV15" s="115">
        <v>0</v>
      </c>
      <c r="BW15" s="115">
        <v>0</v>
      </c>
      <c r="BX15" s="115">
        <v>0</v>
      </c>
      <c r="BY15" s="115">
        <v>0</v>
      </c>
      <c r="BZ15" s="115">
        <v>0</v>
      </c>
      <c r="CA15" s="115">
        <v>0</v>
      </c>
      <c r="CB15" s="115">
        <v>0</v>
      </c>
      <c r="CC15" s="115">
        <v>0</v>
      </c>
      <c r="CD15" s="115">
        <v>0</v>
      </c>
      <c r="CE15" s="115">
        <v>0</v>
      </c>
      <c r="CF15" s="115">
        <v>0</v>
      </c>
      <c r="CG15" s="115">
        <v>0</v>
      </c>
      <c r="CH15" s="115">
        <v>0</v>
      </c>
      <c r="CI15" s="115">
        <v>1.3787710118389797E-3</v>
      </c>
      <c r="CJ15" s="115">
        <v>0</v>
      </c>
      <c r="CK15" s="115">
        <v>0</v>
      </c>
      <c r="CL15" s="115">
        <v>0</v>
      </c>
      <c r="CM15" s="115">
        <v>0</v>
      </c>
      <c r="CN15" s="115">
        <v>0</v>
      </c>
      <c r="CO15" s="115">
        <v>0</v>
      </c>
      <c r="CP15" s="115">
        <v>0</v>
      </c>
      <c r="CQ15" s="115">
        <v>3624.2926663001963</v>
      </c>
      <c r="CR15" s="115">
        <v>0</v>
      </c>
      <c r="CS15" s="115">
        <v>31786.640288259714</v>
      </c>
      <c r="CT15" s="115">
        <v>0</v>
      </c>
      <c r="CU15" s="115">
        <v>4432.1396299918724</v>
      </c>
      <c r="CV15" s="115">
        <v>32068.619474150368</v>
      </c>
      <c r="CW15" s="115">
        <v>1200.6464728850854</v>
      </c>
      <c r="CX15" s="115">
        <v>0</v>
      </c>
      <c r="CY15" s="115">
        <v>0</v>
      </c>
      <c r="CZ15" s="115">
        <v>0</v>
      </c>
      <c r="DA15" s="115">
        <v>0</v>
      </c>
      <c r="DB15" s="115">
        <v>17153.351042020138</v>
      </c>
      <c r="DC15" s="115">
        <v>307461.0448907938</v>
      </c>
      <c r="DD15" s="115">
        <v>0</v>
      </c>
      <c r="DE15" s="115">
        <v>0</v>
      </c>
      <c r="DF15" s="115">
        <v>5205.7705013582026</v>
      </c>
      <c r="DG15" s="115">
        <v>0</v>
      </c>
      <c r="DH15" s="115">
        <v>0</v>
      </c>
      <c r="DI15" s="175">
        <v>1741528.8716637588</v>
      </c>
      <c r="DJ15" s="115">
        <v>38157.470224955381</v>
      </c>
      <c r="DK15" s="115">
        <v>2016464.7323343554</v>
      </c>
      <c r="DL15" s="115">
        <v>0</v>
      </c>
      <c r="DM15" s="115">
        <v>0</v>
      </c>
      <c r="DN15" s="115">
        <v>0</v>
      </c>
      <c r="DO15" s="115">
        <v>0</v>
      </c>
      <c r="DP15" s="115">
        <f t="shared" si="0"/>
        <v>2054622.2025593107</v>
      </c>
      <c r="DQ15" s="115">
        <f t="shared" si="1"/>
        <v>3796151.0742230695</v>
      </c>
      <c r="DR15" s="115">
        <v>1111095.4218906402</v>
      </c>
      <c r="DS15" s="115">
        <f t="shared" si="2"/>
        <v>3165717.6244499506</v>
      </c>
      <c r="DT15" s="115">
        <f t="shared" si="3"/>
        <v>4907246.4961137092</v>
      </c>
      <c r="DU15" s="115">
        <v>-2406637.5675119087</v>
      </c>
      <c r="DV15" s="115">
        <f t="shared" si="4"/>
        <v>759080.05693804193</v>
      </c>
      <c r="DW15" s="175">
        <v>2500608.9286018014</v>
      </c>
    </row>
    <row r="16" spans="2:128" ht="15" customHeight="1" x14ac:dyDescent="0.15">
      <c r="B16" s="167" t="s">
        <v>312</v>
      </c>
      <c r="C16" s="177" t="s">
        <v>133</v>
      </c>
      <c r="D16" s="115">
        <v>0</v>
      </c>
      <c r="E16" s="115">
        <v>1084.8923015331648</v>
      </c>
      <c r="F16" s="115">
        <v>22.496786325374806</v>
      </c>
      <c r="G16" s="115">
        <v>0</v>
      </c>
      <c r="H16" s="115">
        <v>16438.718921092699</v>
      </c>
      <c r="I16" s="115">
        <v>0</v>
      </c>
      <c r="J16" s="115">
        <v>0</v>
      </c>
      <c r="K16" s="115">
        <v>113030.90471154291</v>
      </c>
      <c r="L16" s="115">
        <v>4299.0774128686917</v>
      </c>
      <c r="M16" s="115">
        <v>5596.6713220638831</v>
      </c>
      <c r="N16" s="115">
        <v>27723.531372638441</v>
      </c>
      <c r="O16" s="115">
        <v>0</v>
      </c>
      <c r="P16" s="115">
        <v>0</v>
      </c>
      <c r="Q16" s="115">
        <v>0</v>
      </c>
      <c r="R16" s="115">
        <v>0</v>
      </c>
      <c r="S16" s="115">
        <v>0</v>
      </c>
      <c r="T16" s="115">
        <v>0</v>
      </c>
      <c r="U16" s="115">
        <v>0</v>
      </c>
      <c r="V16" s="115">
        <v>0</v>
      </c>
      <c r="W16" s="115">
        <v>0</v>
      </c>
      <c r="X16" s="115">
        <v>0</v>
      </c>
      <c r="Y16" s="115">
        <v>0</v>
      </c>
      <c r="Z16" s="115">
        <v>0</v>
      </c>
      <c r="AA16" s="115">
        <v>0</v>
      </c>
      <c r="AB16" s="115">
        <v>0</v>
      </c>
      <c r="AC16" s="115">
        <v>0</v>
      </c>
      <c r="AD16" s="115">
        <v>0</v>
      </c>
      <c r="AE16" s="115">
        <v>0</v>
      </c>
      <c r="AF16" s="115">
        <v>0</v>
      </c>
      <c r="AG16" s="115">
        <v>0</v>
      </c>
      <c r="AH16" s="115">
        <v>0</v>
      </c>
      <c r="AI16" s="115">
        <v>0</v>
      </c>
      <c r="AJ16" s="115">
        <v>0</v>
      </c>
      <c r="AK16" s="115">
        <v>0</v>
      </c>
      <c r="AL16" s="115">
        <v>0</v>
      </c>
      <c r="AM16" s="115">
        <v>0</v>
      </c>
      <c r="AN16" s="115">
        <v>0</v>
      </c>
      <c r="AO16" s="115">
        <v>0</v>
      </c>
      <c r="AP16" s="115">
        <v>0</v>
      </c>
      <c r="AQ16" s="115">
        <v>0</v>
      </c>
      <c r="AR16" s="115">
        <v>0</v>
      </c>
      <c r="AS16" s="115">
        <v>0</v>
      </c>
      <c r="AT16" s="115">
        <v>0</v>
      </c>
      <c r="AU16" s="115">
        <v>0</v>
      </c>
      <c r="AV16" s="115">
        <v>0</v>
      </c>
      <c r="AW16" s="115">
        <v>0</v>
      </c>
      <c r="AX16" s="115">
        <v>0</v>
      </c>
      <c r="AY16" s="115">
        <v>0</v>
      </c>
      <c r="AZ16" s="115">
        <v>0</v>
      </c>
      <c r="BA16" s="115">
        <v>0</v>
      </c>
      <c r="BB16" s="115">
        <v>0</v>
      </c>
      <c r="BC16" s="115">
        <v>0</v>
      </c>
      <c r="BD16" s="115">
        <v>0</v>
      </c>
      <c r="BE16" s="115">
        <v>0</v>
      </c>
      <c r="BF16" s="115">
        <v>0</v>
      </c>
      <c r="BG16" s="115">
        <v>0</v>
      </c>
      <c r="BH16" s="115">
        <v>0</v>
      </c>
      <c r="BI16" s="115">
        <v>0</v>
      </c>
      <c r="BJ16" s="115">
        <v>0</v>
      </c>
      <c r="BK16" s="115">
        <v>0</v>
      </c>
      <c r="BL16" s="115">
        <v>0</v>
      </c>
      <c r="BM16" s="115">
        <v>0</v>
      </c>
      <c r="BN16" s="115">
        <v>0</v>
      </c>
      <c r="BO16" s="115">
        <v>0</v>
      </c>
      <c r="BP16" s="115">
        <v>0</v>
      </c>
      <c r="BQ16" s="115">
        <v>0</v>
      </c>
      <c r="BR16" s="115">
        <v>0</v>
      </c>
      <c r="BS16" s="115">
        <v>0</v>
      </c>
      <c r="BT16" s="115">
        <v>0</v>
      </c>
      <c r="BU16" s="115">
        <v>0</v>
      </c>
      <c r="BV16" s="115">
        <v>240.27478007930802</v>
      </c>
      <c r="BW16" s="115">
        <v>356.13618938411969</v>
      </c>
      <c r="BX16" s="115">
        <v>0</v>
      </c>
      <c r="BY16" s="115">
        <v>0</v>
      </c>
      <c r="BZ16" s="115">
        <v>0</v>
      </c>
      <c r="CA16" s="115">
        <v>0</v>
      </c>
      <c r="CB16" s="115">
        <v>0</v>
      </c>
      <c r="CC16" s="115">
        <v>0</v>
      </c>
      <c r="CD16" s="115">
        <v>0</v>
      </c>
      <c r="CE16" s="115">
        <v>0</v>
      </c>
      <c r="CF16" s="115">
        <v>0</v>
      </c>
      <c r="CG16" s="115">
        <v>0</v>
      </c>
      <c r="CH16" s="115">
        <v>0</v>
      </c>
      <c r="CI16" s="115">
        <v>2.4357763827546849E-3</v>
      </c>
      <c r="CJ16" s="115">
        <v>0</v>
      </c>
      <c r="CK16" s="115">
        <v>0</v>
      </c>
      <c r="CL16" s="115">
        <v>0</v>
      </c>
      <c r="CM16" s="115">
        <v>0</v>
      </c>
      <c r="CN16" s="115">
        <v>0</v>
      </c>
      <c r="CO16" s="115">
        <v>0</v>
      </c>
      <c r="CP16" s="115">
        <v>0</v>
      </c>
      <c r="CQ16" s="115">
        <v>148.43376055777929</v>
      </c>
      <c r="CR16" s="115">
        <v>0</v>
      </c>
      <c r="CS16" s="115">
        <v>6441.3758957653272</v>
      </c>
      <c r="CT16" s="115">
        <v>0</v>
      </c>
      <c r="CU16" s="115">
        <v>913.72749220253195</v>
      </c>
      <c r="CV16" s="115">
        <v>6398.0385182582622</v>
      </c>
      <c r="CW16" s="115">
        <v>0</v>
      </c>
      <c r="CX16" s="115">
        <v>0</v>
      </c>
      <c r="CY16" s="115">
        <v>0</v>
      </c>
      <c r="CZ16" s="115">
        <v>0</v>
      </c>
      <c r="DA16" s="115">
        <v>22.319760495576176</v>
      </c>
      <c r="DB16" s="115">
        <v>16593.500428858573</v>
      </c>
      <c r="DC16" s="115">
        <v>282332.28021968645</v>
      </c>
      <c r="DD16" s="115">
        <v>0</v>
      </c>
      <c r="DE16" s="115">
        <v>0.60498457671476757</v>
      </c>
      <c r="DF16" s="115">
        <v>2675.9931596018359</v>
      </c>
      <c r="DG16" s="115">
        <v>0</v>
      </c>
      <c r="DH16" s="115">
        <v>1424.0903059751035</v>
      </c>
      <c r="DI16" s="175">
        <v>485743.07075928315</v>
      </c>
      <c r="DJ16" s="115">
        <v>30962.930800701597</v>
      </c>
      <c r="DK16" s="115">
        <v>688977.98184365558</v>
      </c>
      <c r="DL16" s="115">
        <v>0</v>
      </c>
      <c r="DM16" s="115">
        <v>0</v>
      </c>
      <c r="DN16" s="115">
        <v>0</v>
      </c>
      <c r="DO16" s="115">
        <v>-44483.139879740011</v>
      </c>
      <c r="DP16" s="115">
        <f t="shared" si="0"/>
        <v>675457.77276461723</v>
      </c>
      <c r="DQ16" s="115">
        <f t="shared" si="1"/>
        <v>1161200.8435239005</v>
      </c>
      <c r="DR16" s="115">
        <v>236257.95278033474</v>
      </c>
      <c r="DS16" s="115">
        <f t="shared" si="2"/>
        <v>911715.72554495197</v>
      </c>
      <c r="DT16" s="115">
        <f t="shared" si="3"/>
        <v>1397458.7963042352</v>
      </c>
      <c r="DU16" s="115">
        <v>-352200.99265655351</v>
      </c>
      <c r="DV16" s="115">
        <f t="shared" si="4"/>
        <v>559514.73288839846</v>
      </c>
      <c r="DW16" s="175">
        <v>1045257.8036476813</v>
      </c>
    </row>
    <row r="17" spans="2:127" ht="15" customHeight="1" x14ac:dyDescent="0.15">
      <c r="B17" s="167" t="s">
        <v>313</v>
      </c>
      <c r="C17" s="177" t="s">
        <v>541</v>
      </c>
      <c r="D17" s="115">
        <v>12167.877645231554</v>
      </c>
      <c r="E17" s="115">
        <v>1340318.9869120973</v>
      </c>
      <c r="F17" s="115">
        <v>10864.019499185286</v>
      </c>
      <c r="G17" s="115">
        <v>0</v>
      </c>
      <c r="H17" s="115">
        <v>49968.722872489881</v>
      </c>
      <c r="I17" s="115">
        <v>0</v>
      </c>
      <c r="J17" s="115">
        <v>0</v>
      </c>
      <c r="K17" s="115">
        <v>-498.04459100964317</v>
      </c>
      <c r="L17" s="115">
        <v>0</v>
      </c>
      <c r="M17" s="115">
        <v>0</v>
      </c>
      <c r="N17" s="115">
        <v>0</v>
      </c>
      <c r="O17" s="115">
        <v>956.42711496992251</v>
      </c>
      <c r="P17" s="115">
        <v>0</v>
      </c>
      <c r="Q17" s="115">
        <v>0</v>
      </c>
      <c r="R17" s="115">
        <v>0</v>
      </c>
      <c r="S17" s="115">
        <v>0</v>
      </c>
      <c r="T17" s="115">
        <v>0</v>
      </c>
      <c r="U17" s="115">
        <v>0</v>
      </c>
      <c r="V17" s="115">
        <v>0</v>
      </c>
      <c r="W17" s="115">
        <v>0</v>
      </c>
      <c r="X17" s="115">
        <v>0</v>
      </c>
      <c r="Y17" s="115">
        <v>0</v>
      </c>
      <c r="Z17" s="115">
        <v>0</v>
      </c>
      <c r="AA17" s="115">
        <v>0</v>
      </c>
      <c r="AB17" s="115">
        <v>0</v>
      </c>
      <c r="AC17" s="115">
        <v>0</v>
      </c>
      <c r="AD17" s="115">
        <v>0</v>
      </c>
      <c r="AE17" s="115">
        <v>0</v>
      </c>
      <c r="AF17" s="115">
        <v>0</v>
      </c>
      <c r="AG17" s="115">
        <v>0</v>
      </c>
      <c r="AH17" s="115">
        <v>0</v>
      </c>
      <c r="AI17" s="115">
        <v>0</v>
      </c>
      <c r="AJ17" s="115">
        <v>0</v>
      </c>
      <c r="AK17" s="115">
        <v>0</v>
      </c>
      <c r="AL17" s="115">
        <v>0</v>
      </c>
      <c r="AM17" s="115">
        <v>0</v>
      </c>
      <c r="AN17" s="115">
        <v>0</v>
      </c>
      <c r="AO17" s="115">
        <v>0</v>
      </c>
      <c r="AP17" s="115">
        <v>0</v>
      </c>
      <c r="AQ17" s="115">
        <v>0</v>
      </c>
      <c r="AR17" s="115">
        <v>0</v>
      </c>
      <c r="AS17" s="115">
        <v>0</v>
      </c>
      <c r="AT17" s="115">
        <v>0</v>
      </c>
      <c r="AU17" s="115">
        <v>0</v>
      </c>
      <c r="AV17" s="115">
        <v>0</v>
      </c>
      <c r="AW17" s="115">
        <v>0</v>
      </c>
      <c r="AX17" s="115">
        <v>0</v>
      </c>
      <c r="AY17" s="115">
        <v>0</v>
      </c>
      <c r="AZ17" s="115">
        <v>0</v>
      </c>
      <c r="BA17" s="115">
        <v>0</v>
      </c>
      <c r="BB17" s="115">
        <v>0</v>
      </c>
      <c r="BC17" s="115">
        <v>0</v>
      </c>
      <c r="BD17" s="115">
        <v>0</v>
      </c>
      <c r="BE17" s="115">
        <v>0</v>
      </c>
      <c r="BF17" s="115">
        <v>0</v>
      </c>
      <c r="BG17" s="115">
        <v>0</v>
      </c>
      <c r="BH17" s="115">
        <v>0</v>
      </c>
      <c r="BI17" s="115">
        <v>0</v>
      </c>
      <c r="BJ17" s="115">
        <v>0</v>
      </c>
      <c r="BK17" s="115">
        <v>0</v>
      </c>
      <c r="BL17" s="115">
        <v>0</v>
      </c>
      <c r="BM17" s="115">
        <v>0</v>
      </c>
      <c r="BN17" s="115">
        <v>0</v>
      </c>
      <c r="BO17" s="115">
        <v>0</v>
      </c>
      <c r="BP17" s="115">
        <v>462.78849559609336</v>
      </c>
      <c r="BQ17" s="115">
        <v>0</v>
      </c>
      <c r="BR17" s="115">
        <v>0</v>
      </c>
      <c r="BS17" s="115">
        <v>0</v>
      </c>
      <c r="BT17" s="115">
        <v>0</v>
      </c>
      <c r="BU17" s="115">
        <v>0</v>
      </c>
      <c r="BV17" s="115">
        <v>0</v>
      </c>
      <c r="BW17" s="115">
        <v>558.32783958262144</v>
      </c>
      <c r="BX17" s="115">
        <v>0</v>
      </c>
      <c r="BY17" s="115">
        <v>0</v>
      </c>
      <c r="BZ17" s="115">
        <v>0</v>
      </c>
      <c r="CA17" s="115">
        <v>0</v>
      </c>
      <c r="CB17" s="115">
        <v>0</v>
      </c>
      <c r="CC17" s="115">
        <v>0</v>
      </c>
      <c r="CD17" s="115">
        <v>0</v>
      </c>
      <c r="CE17" s="115">
        <v>0</v>
      </c>
      <c r="CF17" s="115">
        <v>0</v>
      </c>
      <c r="CG17" s="115">
        <v>0</v>
      </c>
      <c r="CH17" s="115">
        <v>0</v>
      </c>
      <c r="CI17" s="115">
        <v>0</v>
      </c>
      <c r="CJ17" s="115">
        <v>0</v>
      </c>
      <c r="CK17" s="115">
        <v>0</v>
      </c>
      <c r="CL17" s="115">
        <v>0</v>
      </c>
      <c r="CM17" s="115">
        <v>0</v>
      </c>
      <c r="CN17" s="115">
        <v>0</v>
      </c>
      <c r="CO17" s="115">
        <v>0</v>
      </c>
      <c r="CP17" s="115">
        <v>0</v>
      </c>
      <c r="CQ17" s="115">
        <v>396.53274936810504</v>
      </c>
      <c r="CR17" s="115">
        <v>0</v>
      </c>
      <c r="CS17" s="115">
        <v>526.22998846041571</v>
      </c>
      <c r="CT17" s="115">
        <v>0</v>
      </c>
      <c r="CU17" s="115">
        <v>41.399813599285231</v>
      </c>
      <c r="CV17" s="115">
        <v>61.146383246048366</v>
      </c>
      <c r="CW17" s="115">
        <v>0</v>
      </c>
      <c r="CX17" s="115">
        <v>0</v>
      </c>
      <c r="CY17" s="115">
        <v>0</v>
      </c>
      <c r="CZ17" s="115">
        <v>0</v>
      </c>
      <c r="DA17" s="115">
        <v>0</v>
      </c>
      <c r="DB17" s="115">
        <v>0</v>
      </c>
      <c r="DC17" s="115">
        <v>0</v>
      </c>
      <c r="DD17" s="115">
        <v>0</v>
      </c>
      <c r="DE17" s="115">
        <v>1373.4359860578652</v>
      </c>
      <c r="DF17" s="115">
        <v>0</v>
      </c>
      <c r="DG17" s="115">
        <v>0</v>
      </c>
      <c r="DH17" s="115">
        <v>0</v>
      </c>
      <c r="DI17" s="175">
        <v>1417197.8507088744</v>
      </c>
      <c r="DJ17" s="115">
        <v>0</v>
      </c>
      <c r="DK17" s="115">
        <v>46103.797786993782</v>
      </c>
      <c r="DL17" s="115">
        <v>0</v>
      </c>
      <c r="DM17" s="115">
        <v>0</v>
      </c>
      <c r="DN17" s="115">
        <v>0</v>
      </c>
      <c r="DO17" s="115">
        <v>16376.114539161134</v>
      </c>
      <c r="DP17" s="115">
        <f t="shared" si="0"/>
        <v>62479.912326154918</v>
      </c>
      <c r="DQ17" s="115">
        <f t="shared" si="1"/>
        <v>1479677.7630350294</v>
      </c>
      <c r="DR17" s="115">
        <v>131.71082898086897</v>
      </c>
      <c r="DS17" s="115">
        <f t="shared" si="2"/>
        <v>62611.623155135785</v>
      </c>
      <c r="DT17" s="115">
        <f t="shared" si="3"/>
        <v>1479809.4738640103</v>
      </c>
      <c r="DU17" s="115">
        <v>-1458812.3104881062</v>
      </c>
      <c r="DV17" s="115">
        <f t="shared" si="4"/>
        <v>-1396200.6873329703</v>
      </c>
      <c r="DW17" s="175">
        <v>20997.163375904136</v>
      </c>
    </row>
    <row r="18" spans="2:127" ht="15" customHeight="1" x14ac:dyDescent="0.15">
      <c r="B18" s="167" t="s">
        <v>314</v>
      </c>
      <c r="C18" s="177" t="s">
        <v>134</v>
      </c>
      <c r="D18" s="115">
        <v>0</v>
      </c>
      <c r="E18" s="115">
        <v>0</v>
      </c>
      <c r="F18" s="115">
        <v>0</v>
      </c>
      <c r="G18" s="115">
        <v>0</v>
      </c>
      <c r="H18" s="115">
        <v>0</v>
      </c>
      <c r="I18" s="115">
        <v>0</v>
      </c>
      <c r="J18" s="115">
        <v>0</v>
      </c>
      <c r="K18" s="115">
        <v>0</v>
      </c>
      <c r="L18" s="115">
        <v>0</v>
      </c>
      <c r="M18" s="115">
        <v>0</v>
      </c>
      <c r="N18" s="115">
        <v>0</v>
      </c>
      <c r="O18" s="115">
        <v>0</v>
      </c>
      <c r="P18" s="115">
        <v>0</v>
      </c>
      <c r="Q18" s="115">
        <v>0</v>
      </c>
      <c r="R18" s="115">
        <v>0</v>
      </c>
      <c r="S18" s="115">
        <v>0</v>
      </c>
      <c r="T18" s="115">
        <v>0</v>
      </c>
      <c r="U18" s="115">
        <v>0</v>
      </c>
      <c r="V18" s="115">
        <v>0</v>
      </c>
      <c r="W18" s="115">
        <v>0</v>
      </c>
      <c r="X18" s="115">
        <v>0</v>
      </c>
      <c r="Y18" s="115">
        <v>0</v>
      </c>
      <c r="Z18" s="115">
        <v>0</v>
      </c>
      <c r="AA18" s="115">
        <v>0</v>
      </c>
      <c r="AB18" s="115">
        <v>0</v>
      </c>
      <c r="AC18" s="115">
        <v>0</v>
      </c>
      <c r="AD18" s="115">
        <v>0</v>
      </c>
      <c r="AE18" s="115">
        <v>0</v>
      </c>
      <c r="AF18" s="115">
        <v>0</v>
      </c>
      <c r="AG18" s="115">
        <v>0</v>
      </c>
      <c r="AH18" s="115">
        <v>0</v>
      </c>
      <c r="AI18" s="115">
        <v>0</v>
      </c>
      <c r="AJ18" s="115">
        <v>0</v>
      </c>
      <c r="AK18" s="115">
        <v>0</v>
      </c>
      <c r="AL18" s="115">
        <v>0</v>
      </c>
      <c r="AM18" s="115">
        <v>0</v>
      </c>
      <c r="AN18" s="115">
        <v>0</v>
      </c>
      <c r="AO18" s="115">
        <v>0</v>
      </c>
      <c r="AP18" s="115">
        <v>0</v>
      </c>
      <c r="AQ18" s="115">
        <v>0</v>
      </c>
      <c r="AR18" s="115">
        <v>0</v>
      </c>
      <c r="AS18" s="115">
        <v>0</v>
      </c>
      <c r="AT18" s="115">
        <v>0</v>
      </c>
      <c r="AU18" s="115">
        <v>0</v>
      </c>
      <c r="AV18" s="115">
        <v>0</v>
      </c>
      <c r="AW18" s="115">
        <v>0</v>
      </c>
      <c r="AX18" s="115">
        <v>0</v>
      </c>
      <c r="AY18" s="115">
        <v>0</v>
      </c>
      <c r="AZ18" s="115">
        <v>0</v>
      </c>
      <c r="BA18" s="115">
        <v>0</v>
      </c>
      <c r="BB18" s="115">
        <v>0</v>
      </c>
      <c r="BC18" s="115">
        <v>0</v>
      </c>
      <c r="BD18" s="115">
        <v>0</v>
      </c>
      <c r="BE18" s="115">
        <v>0</v>
      </c>
      <c r="BF18" s="115">
        <v>0</v>
      </c>
      <c r="BG18" s="115">
        <v>0</v>
      </c>
      <c r="BH18" s="115">
        <v>0</v>
      </c>
      <c r="BI18" s="115">
        <v>0</v>
      </c>
      <c r="BJ18" s="115">
        <v>0</v>
      </c>
      <c r="BK18" s="115">
        <v>0</v>
      </c>
      <c r="BL18" s="115">
        <v>0</v>
      </c>
      <c r="BM18" s="115">
        <v>0</v>
      </c>
      <c r="BN18" s="115">
        <v>0</v>
      </c>
      <c r="BO18" s="115">
        <v>0</v>
      </c>
      <c r="BP18" s="115">
        <v>0</v>
      </c>
      <c r="BQ18" s="115">
        <v>0</v>
      </c>
      <c r="BR18" s="115">
        <v>0</v>
      </c>
      <c r="BS18" s="115">
        <v>0</v>
      </c>
      <c r="BT18" s="115">
        <v>0</v>
      </c>
      <c r="BU18" s="115">
        <v>0</v>
      </c>
      <c r="BV18" s="115">
        <v>0</v>
      </c>
      <c r="BW18" s="115">
        <v>0</v>
      </c>
      <c r="BX18" s="115">
        <v>0</v>
      </c>
      <c r="BY18" s="115">
        <v>0</v>
      </c>
      <c r="BZ18" s="115">
        <v>0</v>
      </c>
      <c r="CA18" s="115">
        <v>0</v>
      </c>
      <c r="CB18" s="115">
        <v>0</v>
      </c>
      <c r="CC18" s="115">
        <v>0</v>
      </c>
      <c r="CD18" s="115">
        <v>0</v>
      </c>
      <c r="CE18" s="115">
        <v>0</v>
      </c>
      <c r="CF18" s="115">
        <v>0</v>
      </c>
      <c r="CG18" s="115">
        <v>0</v>
      </c>
      <c r="CH18" s="115">
        <v>0</v>
      </c>
      <c r="CI18" s="115">
        <v>0</v>
      </c>
      <c r="CJ18" s="115">
        <v>0</v>
      </c>
      <c r="CK18" s="115">
        <v>0</v>
      </c>
      <c r="CL18" s="115">
        <v>0</v>
      </c>
      <c r="CM18" s="115">
        <v>0</v>
      </c>
      <c r="CN18" s="115">
        <v>0</v>
      </c>
      <c r="CO18" s="115">
        <v>0</v>
      </c>
      <c r="CP18" s="115">
        <v>0</v>
      </c>
      <c r="CQ18" s="115">
        <v>0</v>
      </c>
      <c r="CR18" s="115">
        <v>0</v>
      </c>
      <c r="CS18" s="115">
        <v>0</v>
      </c>
      <c r="CT18" s="115">
        <v>0</v>
      </c>
      <c r="CU18" s="115">
        <v>0</v>
      </c>
      <c r="CV18" s="115">
        <v>0</v>
      </c>
      <c r="CW18" s="115">
        <v>0</v>
      </c>
      <c r="CX18" s="115">
        <v>0</v>
      </c>
      <c r="CY18" s="115">
        <v>0</v>
      </c>
      <c r="CZ18" s="115">
        <v>0</v>
      </c>
      <c r="DA18" s="115">
        <v>0</v>
      </c>
      <c r="DB18" s="115">
        <v>0</v>
      </c>
      <c r="DC18" s="115">
        <v>0</v>
      </c>
      <c r="DD18" s="115">
        <v>0</v>
      </c>
      <c r="DE18" s="115">
        <v>0</v>
      </c>
      <c r="DF18" s="115">
        <v>0</v>
      </c>
      <c r="DG18" s="115">
        <v>0</v>
      </c>
      <c r="DH18" s="115">
        <v>0</v>
      </c>
      <c r="DI18" s="175">
        <v>0</v>
      </c>
      <c r="DJ18" s="115">
        <v>18684.381308540349</v>
      </c>
      <c r="DK18" s="115">
        <v>390666.99991270271</v>
      </c>
      <c r="DL18" s="115">
        <v>0</v>
      </c>
      <c r="DM18" s="115">
        <v>0</v>
      </c>
      <c r="DN18" s="115">
        <v>0</v>
      </c>
      <c r="DO18" s="115">
        <v>0</v>
      </c>
      <c r="DP18" s="115">
        <f t="shared" si="0"/>
        <v>409351.38122124306</v>
      </c>
      <c r="DQ18" s="115">
        <f t="shared" si="1"/>
        <v>409351.38122124306</v>
      </c>
      <c r="DR18" s="115">
        <v>0</v>
      </c>
      <c r="DS18" s="115">
        <f t="shared" si="2"/>
        <v>409351.38122124306</v>
      </c>
      <c r="DT18" s="115">
        <f t="shared" si="3"/>
        <v>409351.38122124306</v>
      </c>
      <c r="DU18" s="115">
        <v>-409351.38122124312</v>
      </c>
      <c r="DV18" s="115">
        <f t="shared" si="4"/>
        <v>0</v>
      </c>
      <c r="DW18" s="175">
        <v>0</v>
      </c>
    </row>
    <row r="19" spans="2:127" ht="15" customHeight="1" x14ac:dyDescent="0.15">
      <c r="B19" s="167" t="s">
        <v>315</v>
      </c>
      <c r="C19" s="177" t="s">
        <v>135</v>
      </c>
      <c r="D19" s="115">
        <v>212.3589520619621</v>
      </c>
      <c r="E19" s="115">
        <v>124.66977548180623</v>
      </c>
      <c r="F19" s="115">
        <v>61.705471063885184</v>
      </c>
      <c r="G19" s="115">
        <v>0</v>
      </c>
      <c r="H19" s="115">
        <v>17911.814583882377</v>
      </c>
      <c r="I19" s="115">
        <v>0</v>
      </c>
      <c r="J19" s="115">
        <v>0</v>
      </c>
      <c r="K19" s="115">
        <v>176.52213352240517</v>
      </c>
      <c r="L19" s="115">
        <v>3.7275237683832589</v>
      </c>
      <c r="M19" s="115">
        <v>8.680829610301048</v>
      </c>
      <c r="N19" s="115">
        <v>37.288374923302733</v>
      </c>
      <c r="O19" s="115">
        <v>0</v>
      </c>
      <c r="P19" s="115">
        <v>0</v>
      </c>
      <c r="Q19" s="115">
        <v>0</v>
      </c>
      <c r="R19" s="115">
        <v>78650.941803908732</v>
      </c>
      <c r="S19" s="115">
        <v>97.728957620941387</v>
      </c>
      <c r="T19" s="115">
        <v>437.05601327001079</v>
      </c>
      <c r="U19" s="115">
        <v>0</v>
      </c>
      <c r="V19" s="115">
        <v>0</v>
      </c>
      <c r="W19" s="115">
        <v>27.364037969061904</v>
      </c>
      <c r="X19" s="115">
        <v>0</v>
      </c>
      <c r="Y19" s="115">
        <v>0</v>
      </c>
      <c r="Z19" s="115">
        <v>0</v>
      </c>
      <c r="AA19" s="115">
        <v>0</v>
      </c>
      <c r="AB19" s="115">
        <v>0</v>
      </c>
      <c r="AC19" s="115">
        <v>0</v>
      </c>
      <c r="AD19" s="115">
        <v>0</v>
      </c>
      <c r="AE19" s="115">
        <v>0</v>
      </c>
      <c r="AF19" s="115">
        <v>0</v>
      </c>
      <c r="AG19" s="115">
        <v>0</v>
      </c>
      <c r="AH19" s="115">
        <v>0</v>
      </c>
      <c r="AI19" s="115">
        <v>23632.346182428701</v>
      </c>
      <c r="AJ19" s="115">
        <v>0</v>
      </c>
      <c r="AK19" s="115">
        <v>4.3322313463924997</v>
      </c>
      <c r="AL19" s="115">
        <v>0</v>
      </c>
      <c r="AM19" s="115">
        <v>-1.0652163681739844E-2</v>
      </c>
      <c r="AN19" s="115">
        <v>0</v>
      </c>
      <c r="AO19" s="115">
        <v>0</v>
      </c>
      <c r="AP19" s="115">
        <v>0</v>
      </c>
      <c r="AQ19" s="115">
        <v>0</v>
      </c>
      <c r="AR19" s="115">
        <v>0</v>
      </c>
      <c r="AS19" s="115">
        <v>0</v>
      </c>
      <c r="AT19" s="115">
        <v>17.16187847360856</v>
      </c>
      <c r="AU19" s="115">
        <v>518.34782043017253</v>
      </c>
      <c r="AV19" s="115">
        <v>0</v>
      </c>
      <c r="AW19" s="115">
        <v>0</v>
      </c>
      <c r="AX19" s="115">
        <v>0</v>
      </c>
      <c r="AY19" s="115">
        <v>0</v>
      </c>
      <c r="AZ19" s="115">
        <v>133.43231439442332</v>
      </c>
      <c r="BA19" s="115">
        <v>0</v>
      </c>
      <c r="BB19" s="115">
        <v>0</v>
      </c>
      <c r="BC19" s="115">
        <v>0</v>
      </c>
      <c r="BD19" s="115">
        <v>0</v>
      </c>
      <c r="BE19" s="115">
        <v>0</v>
      </c>
      <c r="BF19" s="115">
        <v>0</v>
      </c>
      <c r="BG19" s="115">
        <v>0</v>
      </c>
      <c r="BH19" s="115">
        <v>0</v>
      </c>
      <c r="BI19" s="115">
        <v>110.50663975088726</v>
      </c>
      <c r="BJ19" s="115">
        <v>101.16725451268789</v>
      </c>
      <c r="BK19" s="115">
        <v>0</v>
      </c>
      <c r="BL19" s="115">
        <v>9102.4701332211298</v>
      </c>
      <c r="BM19" s="115">
        <v>0</v>
      </c>
      <c r="BN19" s="115">
        <v>1491.869782904987</v>
      </c>
      <c r="BO19" s="115">
        <v>5072.1145116736134</v>
      </c>
      <c r="BP19" s="115">
        <v>438.62439040634354</v>
      </c>
      <c r="BQ19" s="115">
        <v>41.00011513559825</v>
      </c>
      <c r="BR19" s="115">
        <v>0</v>
      </c>
      <c r="BS19" s="115">
        <v>0</v>
      </c>
      <c r="BT19" s="115">
        <v>0</v>
      </c>
      <c r="BU19" s="115">
        <v>27.40776293810265</v>
      </c>
      <c r="BV19" s="115">
        <v>423.16476695382141</v>
      </c>
      <c r="BW19" s="115">
        <v>2143.0920495867404</v>
      </c>
      <c r="BX19" s="115">
        <v>0</v>
      </c>
      <c r="BY19" s="115">
        <v>2.0106241912663356</v>
      </c>
      <c r="BZ19" s="115">
        <v>0</v>
      </c>
      <c r="CA19" s="115">
        <v>0</v>
      </c>
      <c r="CB19" s="115">
        <v>0</v>
      </c>
      <c r="CC19" s="115">
        <v>112.1063027988108</v>
      </c>
      <c r="CD19" s="115">
        <v>17.457579708767899</v>
      </c>
      <c r="CE19" s="115">
        <v>418.71414396083077</v>
      </c>
      <c r="CF19" s="115">
        <v>0</v>
      </c>
      <c r="CG19" s="115">
        <v>0</v>
      </c>
      <c r="CH19" s="115">
        <v>63.272675986502236</v>
      </c>
      <c r="CI19" s="115">
        <v>8.714922815234599E-4</v>
      </c>
      <c r="CJ19" s="115">
        <v>0.38953779565447094</v>
      </c>
      <c r="CK19" s="115">
        <v>0</v>
      </c>
      <c r="CL19" s="115">
        <v>0</v>
      </c>
      <c r="CM19" s="115">
        <v>0</v>
      </c>
      <c r="CN19" s="115">
        <v>0</v>
      </c>
      <c r="CO19" s="115">
        <v>0</v>
      </c>
      <c r="CP19" s="115">
        <v>0</v>
      </c>
      <c r="CQ19" s="115">
        <v>6.7526380540734197</v>
      </c>
      <c r="CR19" s="115">
        <v>0</v>
      </c>
      <c r="CS19" s="115">
        <v>767.71713068803149</v>
      </c>
      <c r="CT19" s="115">
        <v>0</v>
      </c>
      <c r="CU19" s="115">
        <v>56.701299109211043</v>
      </c>
      <c r="CV19" s="115">
        <v>197.26354942855608</v>
      </c>
      <c r="CW19" s="115">
        <v>106.43756003614178</v>
      </c>
      <c r="CX19" s="115">
        <v>139.24910646335181</v>
      </c>
      <c r="CY19" s="115">
        <v>0</v>
      </c>
      <c r="CZ19" s="115">
        <v>51.290611039774774</v>
      </c>
      <c r="DA19" s="115">
        <v>891.7249036184844</v>
      </c>
      <c r="DB19" s="115">
        <v>427.48444588619213</v>
      </c>
      <c r="DC19" s="115">
        <v>2.1195759097138858</v>
      </c>
      <c r="DD19" s="115">
        <v>115.67000112576275</v>
      </c>
      <c r="DE19" s="115">
        <v>2450.5505264408375</v>
      </c>
      <c r="DF19" s="115">
        <v>740.82681041704609</v>
      </c>
      <c r="DG19" s="115">
        <v>2791.3217189528459</v>
      </c>
      <c r="DH19" s="115">
        <v>65.9206679453997</v>
      </c>
      <c r="DI19" s="175">
        <v>150431.86792012621</v>
      </c>
      <c r="DJ19" s="115">
        <v>139.81458271518878</v>
      </c>
      <c r="DK19" s="115">
        <v>10231.593044989328</v>
      </c>
      <c r="DL19" s="115">
        <v>0</v>
      </c>
      <c r="DM19" s="115">
        <v>120.13806008384078</v>
      </c>
      <c r="DN19" s="115">
        <v>14063.048353211751</v>
      </c>
      <c r="DO19" s="115">
        <v>-1046.525413168974</v>
      </c>
      <c r="DP19" s="115">
        <f t="shared" si="0"/>
        <v>23508.068627831133</v>
      </c>
      <c r="DQ19" s="115">
        <f t="shared" si="1"/>
        <v>173939.93654795736</v>
      </c>
      <c r="DR19" s="115">
        <v>0</v>
      </c>
      <c r="DS19" s="115">
        <f t="shared" si="2"/>
        <v>23508.068627831133</v>
      </c>
      <c r="DT19" s="115">
        <f t="shared" si="3"/>
        <v>173939.93654795736</v>
      </c>
      <c r="DU19" s="115">
        <v>-173939.93654795736</v>
      </c>
      <c r="DV19" s="115">
        <f t="shared" si="4"/>
        <v>-150431.86792012624</v>
      </c>
      <c r="DW19" s="175">
        <v>0</v>
      </c>
    </row>
    <row r="20" spans="2:127" ht="15" customHeight="1" x14ac:dyDescent="0.15">
      <c r="B20" s="167" t="s">
        <v>316</v>
      </c>
      <c r="C20" s="177" t="s">
        <v>249</v>
      </c>
      <c r="D20" s="115">
        <v>14453.868170990225</v>
      </c>
      <c r="E20" s="115">
        <v>3118.0706612524095</v>
      </c>
      <c r="F20" s="115">
        <v>2967.0047336551461</v>
      </c>
      <c r="G20" s="115">
        <v>0</v>
      </c>
      <c r="H20" s="115">
        <v>7604.9668614177563</v>
      </c>
      <c r="I20" s="115">
        <v>0</v>
      </c>
      <c r="J20" s="115">
        <v>0</v>
      </c>
      <c r="K20" s="115">
        <v>33640.07515984121</v>
      </c>
      <c r="L20" s="115">
        <v>4049.3333203870138</v>
      </c>
      <c r="M20" s="115">
        <v>2704.9495602648062</v>
      </c>
      <c r="N20" s="115">
        <v>218.94898016755047</v>
      </c>
      <c r="O20" s="115">
        <v>0.69592752413551617</v>
      </c>
      <c r="P20" s="115">
        <v>0</v>
      </c>
      <c r="Q20" s="115">
        <v>0</v>
      </c>
      <c r="R20" s="115">
        <v>14198.614493047615</v>
      </c>
      <c r="S20" s="115">
        <v>422.33653678645544</v>
      </c>
      <c r="T20" s="115">
        <v>88.920333099281152</v>
      </c>
      <c r="U20" s="115">
        <v>0</v>
      </c>
      <c r="V20" s="115">
        <v>0</v>
      </c>
      <c r="W20" s="115">
        <v>19.102973965482061</v>
      </c>
      <c r="X20" s="115">
        <v>0</v>
      </c>
      <c r="Y20" s="115">
        <v>0</v>
      </c>
      <c r="Z20" s="115">
        <v>0</v>
      </c>
      <c r="AA20" s="115">
        <v>0</v>
      </c>
      <c r="AB20" s="115">
        <v>0</v>
      </c>
      <c r="AC20" s="115">
        <v>0</v>
      </c>
      <c r="AD20" s="115">
        <v>0</v>
      </c>
      <c r="AE20" s="115">
        <v>0</v>
      </c>
      <c r="AF20" s="115">
        <v>0</v>
      </c>
      <c r="AG20" s="115">
        <v>0</v>
      </c>
      <c r="AH20" s="115">
        <v>0</v>
      </c>
      <c r="AI20" s="115">
        <v>1240.5753453353943</v>
      </c>
      <c r="AJ20" s="115">
        <v>0</v>
      </c>
      <c r="AK20" s="115">
        <v>477.67559541092942</v>
      </c>
      <c r="AL20" s="115">
        <v>0</v>
      </c>
      <c r="AM20" s="115">
        <v>-9.2866619132093934E-3</v>
      </c>
      <c r="AN20" s="115">
        <v>0</v>
      </c>
      <c r="AO20" s="115">
        <v>0</v>
      </c>
      <c r="AP20" s="115">
        <v>0</v>
      </c>
      <c r="AQ20" s="115">
        <v>0</v>
      </c>
      <c r="AR20" s="115">
        <v>0</v>
      </c>
      <c r="AS20" s="115">
        <v>0</v>
      </c>
      <c r="AT20" s="115">
        <v>92.545001657631261</v>
      </c>
      <c r="AU20" s="115">
        <v>1671.6910333992453</v>
      </c>
      <c r="AV20" s="115">
        <v>0</v>
      </c>
      <c r="AW20" s="115">
        <v>156.82196643559027</v>
      </c>
      <c r="AX20" s="115">
        <v>0</v>
      </c>
      <c r="AY20" s="115">
        <v>0</v>
      </c>
      <c r="AZ20" s="115">
        <v>2718.8217572644335</v>
      </c>
      <c r="BA20" s="115">
        <v>0</v>
      </c>
      <c r="BB20" s="115">
        <v>0</v>
      </c>
      <c r="BC20" s="115">
        <v>0</v>
      </c>
      <c r="BD20" s="115">
        <v>0</v>
      </c>
      <c r="BE20" s="115">
        <v>0</v>
      </c>
      <c r="BF20" s="115">
        <v>0</v>
      </c>
      <c r="BG20" s="115">
        <v>0</v>
      </c>
      <c r="BH20" s="115">
        <v>0</v>
      </c>
      <c r="BI20" s="115">
        <v>68.311802948847784</v>
      </c>
      <c r="BJ20" s="115">
        <v>38.667648260123457</v>
      </c>
      <c r="BK20" s="115">
        <v>0</v>
      </c>
      <c r="BL20" s="115">
        <v>14553.633915453565</v>
      </c>
      <c r="BM20" s="115">
        <v>0</v>
      </c>
      <c r="BN20" s="115">
        <v>8402.8951583941107</v>
      </c>
      <c r="BO20" s="115">
        <v>3180.8755106423337</v>
      </c>
      <c r="BP20" s="115">
        <v>4603.7208507711821</v>
      </c>
      <c r="BQ20" s="115">
        <v>1636.0805019951108</v>
      </c>
      <c r="BR20" s="115">
        <v>0</v>
      </c>
      <c r="BS20" s="115">
        <v>150.99587675121575</v>
      </c>
      <c r="BT20" s="115">
        <v>0</v>
      </c>
      <c r="BU20" s="115">
        <v>1160.1350765882987</v>
      </c>
      <c r="BV20" s="115">
        <v>6067.8561438773759</v>
      </c>
      <c r="BW20" s="115">
        <v>27834.81810646478</v>
      </c>
      <c r="BX20" s="115">
        <v>2787.5391317396911</v>
      </c>
      <c r="BY20" s="115">
        <v>260.57689518811708</v>
      </c>
      <c r="BZ20" s="115">
        <v>126.08740608761002</v>
      </c>
      <c r="CA20" s="115">
        <v>0</v>
      </c>
      <c r="CB20" s="115">
        <v>0</v>
      </c>
      <c r="CC20" s="115">
        <v>2394.9995336772936</v>
      </c>
      <c r="CD20" s="115">
        <v>666.84736500450288</v>
      </c>
      <c r="CE20" s="115">
        <v>897.70303307030485</v>
      </c>
      <c r="CF20" s="115">
        <v>0</v>
      </c>
      <c r="CG20" s="115">
        <v>0</v>
      </c>
      <c r="CH20" s="115">
        <v>213.46202793341021</v>
      </c>
      <c r="CI20" s="115">
        <v>5.802786550396434E-3</v>
      </c>
      <c r="CJ20" s="115">
        <v>19.556387292040792</v>
      </c>
      <c r="CK20" s="115">
        <v>0</v>
      </c>
      <c r="CL20" s="115">
        <v>0</v>
      </c>
      <c r="CM20" s="115">
        <v>0</v>
      </c>
      <c r="CN20" s="115">
        <v>0</v>
      </c>
      <c r="CO20" s="115">
        <v>0</v>
      </c>
      <c r="CP20" s="115">
        <v>0</v>
      </c>
      <c r="CQ20" s="115">
        <v>146.75413253652638</v>
      </c>
      <c r="CR20" s="115">
        <v>0</v>
      </c>
      <c r="CS20" s="115">
        <v>27778.182896574035</v>
      </c>
      <c r="CT20" s="115">
        <v>0</v>
      </c>
      <c r="CU20" s="115">
        <v>3972.9520601566228</v>
      </c>
      <c r="CV20" s="115">
        <v>7606.0783681280182</v>
      </c>
      <c r="CW20" s="115">
        <v>21422.05062289791</v>
      </c>
      <c r="CX20" s="115">
        <v>3013.471896462645</v>
      </c>
      <c r="CY20" s="115">
        <v>0</v>
      </c>
      <c r="CZ20" s="115">
        <v>2293.1779676773294</v>
      </c>
      <c r="DA20" s="115">
        <v>4579.1960886087254</v>
      </c>
      <c r="DB20" s="115">
        <v>6584.5924532362924</v>
      </c>
      <c r="DC20" s="115">
        <v>2461.4899986496066</v>
      </c>
      <c r="DD20" s="115">
        <v>3735.6349029527282</v>
      </c>
      <c r="DE20" s="115">
        <v>4548.2740477416228</v>
      </c>
      <c r="DF20" s="115">
        <v>8486.6097607807969</v>
      </c>
      <c r="DG20" s="115">
        <v>470.29315266378705</v>
      </c>
      <c r="DH20" s="115">
        <v>171.93741226995999</v>
      </c>
      <c r="DI20" s="175">
        <v>262180.47306150355</v>
      </c>
      <c r="DJ20" s="115">
        <v>11980.354162630483</v>
      </c>
      <c r="DK20" s="115">
        <v>552022.19534038391</v>
      </c>
      <c r="DL20" s="115">
        <v>0</v>
      </c>
      <c r="DM20" s="115">
        <v>60.432204346889677</v>
      </c>
      <c r="DN20" s="115">
        <v>23252.162878980744</v>
      </c>
      <c r="DO20" s="115">
        <v>25589.099847344914</v>
      </c>
      <c r="DP20" s="115">
        <f t="shared" si="0"/>
        <v>612904.24443368695</v>
      </c>
      <c r="DQ20" s="115">
        <f t="shared" si="1"/>
        <v>875084.71749519045</v>
      </c>
      <c r="DR20" s="115">
        <v>242060.86274478829</v>
      </c>
      <c r="DS20" s="115">
        <f t="shared" si="2"/>
        <v>854965.10717847524</v>
      </c>
      <c r="DT20" s="115">
        <f t="shared" si="3"/>
        <v>1117145.5802399789</v>
      </c>
      <c r="DU20" s="115">
        <v>-709624.63816285576</v>
      </c>
      <c r="DV20" s="115">
        <f t="shared" si="4"/>
        <v>145340.46901561948</v>
      </c>
      <c r="DW20" s="175">
        <v>407520.94207712304</v>
      </c>
    </row>
    <row r="21" spans="2:127" ht="15" customHeight="1" x14ac:dyDescent="0.15">
      <c r="B21" s="167" t="s">
        <v>317</v>
      </c>
      <c r="C21" s="177" t="s">
        <v>347</v>
      </c>
      <c r="D21" s="115">
        <v>294.80056754346845</v>
      </c>
      <c r="E21" s="115">
        <v>16896.733400406505</v>
      </c>
      <c r="F21" s="115">
        <v>59.777175093138766</v>
      </c>
      <c r="G21" s="115">
        <v>0</v>
      </c>
      <c r="H21" s="115">
        <v>1946.4471878213888</v>
      </c>
      <c r="I21" s="115">
        <v>0</v>
      </c>
      <c r="J21" s="115">
        <v>0</v>
      </c>
      <c r="K21" s="115">
        <v>24082.66250198528</v>
      </c>
      <c r="L21" s="115">
        <v>5366.3917185490982</v>
      </c>
      <c r="M21" s="115">
        <v>522.85385447449426</v>
      </c>
      <c r="N21" s="115">
        <v>514.37981189033235</v>
      </c>
      <c r="O21" s="115">
        <v>82.356063206196978</v>
      </c>
      <c r="P21" s="115">
        <v>0</v>
      </c>
      <c r="Q21" s="115">
        <v>0</v>
      </c>
      <c r="R21" s="115">
        <v>430.77740589754848</v>
      </c>
      <c r="S21" s="115">
        <v>48234.32708555679</v>
      </c>
      <c r="T21" s="115">
        <v>4941.4158485205071</v>
      </c>
      <c r="U21" s="115">
        <v>0</v>
      </c>
      <c r="V21" s="115">
        <v>0</v>
      </c>
      <c r="W21" s="115">
        <v>2.462999110910395</v>
      </c>
      <c r="X21" s="115">
        <v>0</v>
      </c>
      <c r="Y21" s="115">
        <v>0</v>
      </c>
      <c r="Z21" s="115">
        <v>0</v>
      </c>
      <c r="AA21" s="115">
        <v>0</v>
      </c>
      <c r="AB21" s="115">
        <v>0</v>
      </c>
      <c r="AC21" s="115">
        <v>0</v>
      </c>
      <c r="AD21" s="115">
        <v>0</v>
      </c>
      <c r="AE21" s="115">
        <v>0</v>
      </c>
      <c r="AF21" s="115">
        <v>0</v>
      </c>
      <c r="AG21" s="115">
        <v>0</v>
      </c>
      <c r="AH21" s="115">
        <v>0</v>
      </c>
      <c r="AI21" s="115">
        <v>261.0121394888825</v>
      </c>
      <c r="AJ21" s="115">
        <v>0</v>
      </c>
      <c r="AK21" s="115">
        <v>36.91814538664913</v>
      </c>
      <c r="AL21" s="115">
        <v>0</v>
      </c>
      <c r="AM21" s="115">
        <v>-7.4961984958914303E-3</v>
      </c>
      <c r="AN21" s="115">
        <v>0</v>
      </c>
      <c r="AO21" s="115">
        <v>0</v>
      </c>
      <c r="AP21" s="115">
        <v>0</v>
      </c>
      <c r="AQ21" s="115">
        <v>0</v>
      </c>
      <c r="AR21" s="115">
        <v>0</v>
      </c>
      <c r="AS21" s="115">
        <v>0</v>
      </c>
      <c r="AT21" s="115">
        <v>127.36857817817483</v>
      </c>
      <c r="AU21" s="115">
        <v>1245.0132696372998</v>
      </c>
      <c r="AV21" s="115">
        <v>0</v>
      </c>
      <c r="AW21" s="115">
        <v>57.417135654310421</v>
      </c>
      <c r="AX21" s="115">
        <v>0</v>
      </c>
      <c r="AY21" s="115">
        <v>0</v>
      </c>
      <c r="AZ21" s="115">
        <v>132.94039802799222</v>
      </c>
      <c r="BA21" s="115">
        <v>0</v>
      </c>
      <c r="BB21" s="115">
        <v>0</v>
      </c>
      <c r="BC21" s="115">
        <v>0</v>
      </c>
      <c r="BD21" s="115">
        <v>0</v>
      </c>
      <c r="BE21" s="115">
        <v>0</v>
      </c>
      <c r="BF21" s="115">
        <v>0</v>
      </c>
      <c r="BG21" s="115">
        <v>0</v>
      </c>
      <c r="BH21" s="115">
        <v>0</v>
      </c>
      <c r="BI21" s="115">
        <v>42.218402753897649</v>
      </c>
      <c r="BJ21" s="115">
        <v>125.20670467670482</v>
      </c>
      <c r="BK21" s="115">
        <v>0</v>
      </c>
      <c r="BL21" s="115">
        <v>3639.7968418528767</v>
      </c>
      <c r="BM21" s="115">
        <v>0</v>
      </c>
      <c r="BN21" s="115">
        <v>316385.55985889136</v>
      </c>
      <c r="BO21" s="115">
        <v>28105.546696709702</v>
      </c>
      <c r="BP21" s="115">
        <v>6825.59502923121</v>
      </c>
      <c r="BQ21" s="115">
        <v>4981.852273753535</v>
      </c>
      <c r="BR21" s="115">
        <v>0</v>
      </c>
      <c r="BS21" s="115">
        <v>3.4268567773325564</v>
      </c>
      <c r="BT21" s="115">
        <v>0</v>
      </c>
      <c r="BU21" s="115">
        <v>1.9033168707015728</v>
      </c>
      <c r="BV21" s="115">
        <v>1924.6111295626365</v>
      </c>
      <c r="BW21" s="115">
        <v>2606.4595348347552</v>
      </c>
      <c r="BX21" s="115">
        <v>0</v>
      </c>
      <c r="BY21" s="115">
        <v>0.26808322550217806</v>
      </c>
      <c r="BZ21" s="115">
        <v>7.5351039494587653</v>
      </c>
      <c r="CA21" s="115">
        <v>0</v>
      </c>
      <c r="CB21" s="115">
        <v>0</v>
      </c>
      <c r="CC21" s="115">
        <v>1.3376219963444846</v>
      </c>
      <c r="CD21" s="115">
        <v>0</v>
      </c>
      <c r="CE21" s="115">
        <v>0.27904974605853428</v>
      </c>
      <c r="CF21" s="115">
        <v>0</v>
      </c>
      <c r="CG21" s="115">
        <v>0</v>
      </c>
      <c r="CH21" s="115">
        <v>114.88985902812249</v>
      </c>
      <c r="CI21" s="115">
        <v>9.0660351595645532E-5</v>
      </c>
      <c r="CJ21" s="115">
        <v>0.44518605217653828</v>
      </c>
      <c r="CK21" s="115">
        <v>0</v>
      </c>
      <c r="CL21" s="115">
        <v>0</v>
      </c>
      <c r="CM21" s="115">
        <v>0</v>
      </c>
      <c r="CN21" s="115">
        <v>0</v>
      </c>
      <c r="CO21" s="115">
        <v>0</v>
      </c>
      <c r="CP21" s="115">
        <v>0</v>
      </c>
      <c r="CQ21" s="115">
        <v>32.068249599784657</v>
      </c>
      <c r="CR21" s="115">
        <v>0</v>
      </c>
      <c r="CS21" s="115">
        <v>12.890772716776645</v>
      </c>
      <c r="CT21" s="115">
        <v>0</v>
      </c>
      <c r="CU21" s="115">
        <v>23.524246414792476</v>
      </c>
      <c r="CV21" s="115">
        <v>70.717121493255945</v>
      </c>
      <c r="CW21" s="115">
        <v>115.48379027429485</v>
      </c>
      <c r="CX21" s="115">
        <v>35.78045359548036</v>
      </c>
      <c r="CY21" s="115">
        <v>0</v>
      </c>
      <c r="CZ21" s="115">
        <v>130.79105815142566</v>
      </c>
      <c r="DA21" s="115">
        <v>568.2005360331101</v>
      </c>
      <c r="DB21" s="115">
        <v>157.75716162693942</v>
      </c>
      <c r="DC21" s="115">
        <v>3248.6475021196011</v>
      </c>
      <c r="DD21" s="115">
        <v>218.25460191072415</v>
      </c>
      <c r="DE21" s="115">
        <v>704.68603495736124</v>
      </c>
      <c r="DF21" s="115">
        <v>1191.9026084703198</v>
      </c>
      <c r="DG21" s="115">
        <v>0</v>
      </c>
      <c r="DH21" s="115">
        <v>10.703613609691185</v>
      </c>
      <c r="DI21" s="175">
        <v>476524.38718177646</v>
      </c>
      <c r="DJ21" s="115">
        <v>588.30743115388361</v>
      </c>
      <c r="DK21" s="115">
        <v>6201.004315513379</v>
      </c>
      <c r="DL21" s="115">
        <v>30.157814048583642</v>
      </c>
      <c r="DM21" s="115">
        <v>145.70553115367875</v>
      </c>
      <c r="DN21" s="115">
        <v>1785.8881658471264</v>
      </c>
      <c r="DO21" s="115">
        <v>263.96791135929948</v>
      </c>
      <c r="DP21" s="115">
        <f t="shared" si="0"/>
        <v>9015.0311690759499</v>
      </c>
      <c r="DQ21" s="115">
        <f t="shared" si="1"/>
        <v>485539.41835085239</v>
      </c>
      <c r="DR21" s="115">
        <v>162094.22123358853</v>
      </c>
      <c r="DS21" s="115">
        <f t="shared" si="2"/>
        <v>171109.25240266448</v>
      </c>
      <c r="DT21" s="115">
        <f t="shared" si="3"/>
        <v>647633.63958444097</v>
      </c>
      <c r="DU21" s="115">
        <v>-360182.46631760878</v>
      </c>
      <c r="DV21" s="115">
        <f t="shared" si="4"/>
        <v>-189073.2139149443</v>
      </c>
      <c r="DW21" s="175">
        <v>287451.17326683219</v>
      </c>
    </row>
    <row r="22" spans="2:127" ht="15" customHeight="1" x14ac:dyDescent="0.15">
      <c r="B22" s="167" t="s">
        <v>318</v>
      </c>
      <c r="C22" s="177" t="s">
        <v>136</v>
      </c>
      <c r="D22" s="115">
        <v>0</v>
      </c>
      <c r="E22" s="115">
        <v>0</v>
      </c>
      <c r="F22" s="115">
        <v>28.924439561196181</v>
      </c>
      <c r="G22" s="115">
        <v>0</v>
      </c>
      <c r="H22" s="115">
        <v>436.38349421429155</v>
      </c>
      <c r="I22" s="115">
        <v>0</v>
      </c>
      <c r="J22" s="115">
        <v>0</v>
      </c>
      <c r="K22" s="115">
        <v>8794.5848665626854</v>
      </c>
      <c r="L22" s="115">
        <v>790.23503889725089</v>
      </c>
      <c r="M22" s="115">
        <v>1166.5186879601729</v>
      </c>
      <c r="N22" s="115">
        <v>159.19007757372401</v>
      </c>
      <c r="O22" s="115">
        <v>0.30620811061962716</v>
      </c>
      <c r="P22" s="115">
        <v>0</v>
      </c>
      <c r="Q22" s="115">
        <v>0</v>
      </c>
      <c r="R22" s="115">
        <v>385.33614478613339</v>
      </c>
      <c r="S22" s="115">
        <v>94.555502470334034</v>
      </c>
      <c r="T22" s="115">
        <v>1240.9638833115152</v>
      </c>
      <c r="U22" s="115">
        <v>0</v>
      </c>
      <c r="V22" s="115">
        <v>0</v>
      </c>
      <c r="W22" s="115">
        <v>24.417866783762385</v>
      </c>
      <c r="X22" s="115">
        <v>0</v>
      </c>
      <c r="Y22" s="115">
        <v>0</v>
      </c>
      <c r="Z22" s="115">
        <v>0</v>
      </c>
      <c r="AA22" s="115">
        <v>0</v>
      </c>
      <c r="AB22" s="115">
        <v>0</v>
      </c>
      <c r="AC22" s="115">
        <v>0</v>
      </c>
      <c r="AD22" s="115">
        <v>0</v>
      </c>
      <c r="AE22" s="115">
        <v>0</v>
      </c>
      <c r="AF22" s="115">
        <v>0</v>
      </c>
      <c r="AG22" s="115">
        <v>0</v>
      </c>
      <c r="AH22" s="115">
        <v>0</v>
      </c>
      <c r="AI22" s="115">
        <v>33.778041580914191</v>
      </c>
      <c r="AJ22" s="115">
        <v>0</v>
      </c>
      <c r="AK22" s="115">
        <v>321.71526694079955</v>
      </c>
      <c r="AL22" s="115">
        <v>0</v>
      </c>
      <c r="AM22" s="115">
        <v>-6.0463293412046336E-3</v>
      </c>
      <c r="AN22" s="115">
        <v>0</v>
      </c>
      <c r="AO22" s="115">
        <v>0</v>
      </c>
      <c r="AP22" s="115">
        <v>0</v>
      </c>
      <c r="AQ22" s="115">
        <v>0</v>
      </c>
      <c r="AR22" s="115">
        <v>0</v>
      </c>
      <c r="AS22" s="115">
        <v>0</v>
      </c>
      <c r="AT22" s="115">
        <v>31.864607398739974</v>
      </c>
      <c r="AU22" s="115">
        <v>418.95275898653296</v>
      </c>
      <c r="AV22" s="115">
        <v>0</v>
      </c>
      <c r="AW22" s="115">
        <v>66.508810879467305</v>
      </c>
      <c r="AX22" s="115">
        <v>0</v>
      </c>
      <c r="AY22" s="115">
        <v>0</v>
      </c>
      <c r="AZ22" s="115">
        <v>887.90904140805185</v>
      </c>
      <c r="BA22" s="115">
        <v>0</v>
      </c>
      <c r="BB22" s="115">
        <v>0</v>
      </c>
      <c r="BC22" s="115">
        <v>0</v>
      </c>
      <c r="BD22" s="115">
        <v>0</v>
      </c>
      <c r="BE22" s="115">
        <v>0</v>
      </c>
      <c r="BF22" s="115">
        <v>0</v>
      </c>
      <c r="BG22" s="115">
        <v>0</v>
      </c>
      <c r="BH22" s="115">
        <v>0</v>
      </c>
      <c r="BI22" s="115">
        <v>48.445705532417016</v>
      </c>
      <c r="BJ22" s="115">
        <v>208.41106547867219</v>
      </c>
      <c r="BK22" s="115">
        <v>0</v>
      </c>
      <c r="BL22" s="115">
        <v>877.82704867744201</v>
      </c>
      <c r="BM22" s="115">
        <v>0</v>
      </c>
      <c r="BN22" s="115">
        <v>47702.037483613858</v>
      </c>
      <c r="BO22" s="115">
        <v>44523.95581591301</v>
      </c>
      <c r="BP22" s="115">
        <v>252.34666812080437</v>
      </c>
      <c r="BQ22" s="115">
        <v>137.07299218600997</v>
      </c>
      <c r="BR22" s="115">
        <v>0</v>
      </c>
      <c r="BS22" s="115">
        <v>145.42723448805037</v>
      </c>
      <c r="BT22" s="115">
        <v>0</v>
      </c>
      <c r="BU22" s="115">
        <v>1623.4024029170614</v>
      </c>
      <c r="BV22" s="115">
        <v>2326.0598961629066</v>
      </c>
      <c r="BW22" s="115">
        <v>6887.6237033826192</v>
      </c>
      <c r="BX22" s="115">
        <v>8280.702868102162</v>
      </c>
      <c r="BY22" s="115">
        <v>885.7469770591963</v>
      </c>
      <c r="BZ22" s="115">
        <v>7878.2023492907874</v>
      </c>
      <c r="CA22" s="115">
        <v>0</v>
      </c>
      <c r="CB22" s="115">
        <v>0</v>
      </c>
      <c r="CC22" s="115">
        <v>866.5864610109677</v>
      </c>
      <c r="CD22" s="115">
        <v>0</v>
      </c>
      <c r="CE22" s="115">
        <v>340.71973993747037</v>
      </c>
      <c r="CF22" s="115">
        <v>0</v>
      </c>
      <c r="CG22" s="115">
        <v>0</v>
      </c>
      <c r="CH22" s="115">
        <v>520.16799942587636</v>
      </c>
      <c r="CI22" s="115">
        <v>8.3533295054022544E-3</v>
      </c>
      <c r="CJ22" s="115">
        <v>3.7920311944322989</v>
      </c>
      <c r="CK22" s="115">
        <v>0</v>
      </c>
      <c r="CL22" s="115">
        <v>0</v>
      </c>
      <c r="CM22" s="115">
        <v>0</v>
      </c>
      <c r="CN22" s="115">
        <v>0</v>
      </c>
      <c r="CO22" s="115">
        <v>0</v>
      </c>
      <c r="CP22" s="115">
        <v>0</v>
      </c>
      <c r="CQ22" s="115">
        <v>2825.7082824696413</v>
      </c>
      <c r="CR22" s="115">
        <v>0</v>
      </c>
      <c r="CS22" s="115">
        <v>22314.786957588156</v>
      </c>
      <c r="CT22" s="115">
        <v>0</v>
      </c>
      <c r="CU22" s="115">
        <v>5396.3477239234126</v>
      </c>
      <c r="CV22" s="115">
        <v>9344.4966291971941</v>
      </c>
      <c r="CW22" s="115">
        <v>12077.487259869547</v>
      </c>
      <c r="CX22" s="115">
        <v>1171.4099560647383</v>
      </c>
      <c r="CY22" s="115">
        <v>0</v>
      </c>
      <c r="CZ22" s="115">
        <v>593.05451170334902</v>
      </c>
      <c r="DA22" s="115">
        <v>4970.0162164822696</v>
      </c>
      <c r="DB22" s="115">
        <v>2118.8299166270822</v>
      </c>
      <c r="DC22" s="115">
        <v>9441.1209958430754</v>
      </c>
      <c r="DD22" s="115">
        <v>616.12484057490053</v>
      </c>
      <c r="DE22" s="115">
        <v>5297.8499382912187</v>
      </c>
      <c r="DF22" s="115">
        <v>6400.5974261854308</v>
      </c>
      <c r="DG22" s="115">
        <v>0</v>
      </c>
      <c r="DH22" s="115">
        <v>143.90413853029261</v>
      </c>
      <c r="DI22" s="175">
        <v>221102.41028027033</v>
      </c>
      <c r="DJ22" s="115">
        <v>2292.1003135639075</v>
      </c>
      <c r="DK22" s="115">
        <v>18178.948924362132</v>
      </c>
      <c r="DL22" s="115">
        <v>4.1393078105899104</v>
      </c>
      <c r="DM22" s="115">
        <v>1617.6296345450746</v>
      </c>
      <c r="DN22" s="115">
        <v>17921.111146320945</v>
      </c>
      <c r="DO22" s="115">
        <v>-2255.5994875434108</v>
      </c>
      <c r="DP22" s="115">
        <f t="shared" si="0"/>
        <v>37758.329839059239</v>
      </c>
      <c r="DQ22" s="115">
        <f t="shared" si="1"/>
        <v>258860.74011932957</v>
      </c>
      <c r="DR22" s="115">
        <v>860.05202086530005</v>
      </c>
      <c r="DS22" s="115">
        <f t="shared" si="2"/>
        <v>38618.381859924542</v>
      </c>
      <c r="DT22" s="115">
        <f t="shared" si="3"/>
        <v>259720.79214019486</v>
      </c>
      <c r="DU22" s="115">
        <v>-214270.36970131387</v>
      </c>
      <c r="DV22" s="115">
        <f t="shared" si="4"/>
        <v>-175651.98784138932</v>
      </c>
      <c r="DW22" s="175">
        <v>45450.422438881011</v>
      </c>
    </row>
    <row r="23" spans="2:127" ht="15" customHeight="1" x14ac:dyDescent="0.15">
      <c r="B23" s="167" t="s">
        <v>319</v>
      </c>
      <c r="C23" s="177" t="s">
        <v>137</v>
      </c>
      <c r="D23" s="115">
        <v>159.5280976009424</v>
      </c>
      <c r="E23" s="115">
        <v>0</v>
      </c>
      <c r="F23" s="115">
        <v>88.058849330752821</v>
      </c>
      <c r="G23" s="115">
        <v>0</v>
      </c>
      <c r="H23" s="115">
        <v>238.6848946254965</v>
      </c>
      <c r="I23" s="115">
        <v>0</v>
      </c>
      <c r="J23" s="115">
        <v>0</v>
      </c>
      <c r="K23" s="115">
        <v>1412.1770681792414</v>
      </c>
      <c r="L23" s="115">
        <v>912.00081533110404</v>
      </c>
      <c r="M23" s="115">
        <v>81.883762799811763</v>
      </c>
      <c r="N23" s="115">
        <v>125.61129296698097</v>
      </c>
      <c r="O23" s="115">
        <v>2.4079092335088861</v>
      </c>
      <c r="P23" s="115">
        <v>0</v>
      </c>
      <c r="Q23" s="115">
        <v>0</v>
      </c>
      <c r="R23" s="115">
        <v>953.99112810354131</v>
      </c>
      <c r="S23" s="115">
        <v>2763.5059454029438</v>
      </c>
      <c r="T23" s="115">
        <v>585.60179435433406</v>
      </c>
      <c r="U23" s="115">
        <v>0</v>
      </c>
      <c r="V23" s="115">
        <v>0</v>
      </c>
      <c r="W23" s="115">
        <v>7708.8218919225601</v>
      </c>
      <c r="X23" s="115">
        <v>0</v>
      </c>
      <c r="Y23" s="115">
        <v>0</v>
      </c>
      <c r="Z23" s="115">
        <v>0</v>
      </c>
      <c r="AA23" s="115">
        <v>0</v>
      </c>
      <c r="AB23" s="115">
        <v>0</v>
      </c>
      <c r="AC23" s="115">
        <v>0</v>
      </c>
      <c r="AD23" s="115">
        <v>0</v>
      </c>
      <c r="AE23" s="115">
        <v>0</v>
      </c>
      <c r="AF23" s="115">
        <v>0</v>
      </c>
      <c r="AG23" s="115">
        <v>0</v>
      </c>
      <c r="AH23" s="115">
        <v>0</v>
      </c>
      <c r="AI23" s="115">
        <v>577.29743792835177</v>
      </c>
      <c r="AJ23" s="115">
        <v>0</v>
      </c>
      <c r="AK23" s="115">
        <v>0</v>
      </c>
      <c r="AL23" s="115">
        <v>0</v>
      </c>
      <c r="AM23" s="115">
        <v>-1.3670641275333477E-2</v>
      </c>
      <c r="AN23" s="115">
        <v>0</v>
      </c>
      <c r="AO23" s="115">
        <v>0</v>
      </c>
      <c r="AP23" s="115">
        <v>0</v>
      </c>
      <c r="AQ23" s="115">
        <v>0</v>
      </c>
      <c r="AR23" s="115">
        <v>0</v>
      </c>
      <c r="AS23" s="115">
        <v>0</v>
      </c>
      <c r="AT23" s="115">
        <v>17.925414281328727</v>
      </c>
      <c r="AU23" s="115">
        <v>875.50054121340622</v>
      </c>
      <c r="AV23" s="115">
        <v>0</v>
      </c>
      <c r="AW23" s="115">
        <v>49.570378613511082</v>
      </c>
      <c r="AX23" s="115">
        <v>0</v>
      </c>
      <c r="AY23" s="115">
        <v>0</v>
      </c>
      <c r="AZ23" s="115">
        <v>3914.424485875109</v>
      </c>
      <c r="BA23" s="115">
        <v>0</v>
      </c>
      <c r="BB23" s="115">
        <v>0</v>
      </c>
      <c r="BC23" s="115">
        <v>0</v>
      </c>
      <c r="BD23" s="115">
        <v>0</v>
      </c>
      <c r="BE23" s="115">
        <v>0</v>
      </c>
      <c r="BF23" s="115">
        <v>0</v>
      </c>
      <c r="BG23" s="115">
        <v>0</v>
      </c>
      <c r="BH23" s="115">
        <v>0</v>
      </c>
      <c r="BI23" s="115">
        <v>76.418490388055588</v>
      </c>
      <c r="BJ23" s="115">
        <v>0.69658086171935685</v>
      </c>
      <c r="BK23" s="115">
        <v>0</v>
      </c>
      <c r="BL23" s="115">
        <v>9859.9181471255415</v>
      </c>
      <c r="BM23" s="115">
        <v>0</v>
      </c>
      <c r="BN23" s="115">
        <v>19493.496565337085</v>
      </c>
      <c r="BO23" s="115">
        <v>4950.198855268377</v>
      </c>
      <c r="BP23" s="115">
        <v>3.3646222416107245</v>
      </c>
      <c r="BQ23" s="115">
        <v>0.81188346803164846</v>
      </c>
      <c r="BR23" s="115">
        <v>0</v>
      </c>
      <c r="BS23" s="115">
        <v>0</v>
      </c>
      <c r="BT23" s="115">
        <v>0</v>
      </c>
      <c r="BU23" s="115">
        <v>111.78814420587237</v>
      </c>
      <c r="BV23" s="115">
        <v>4.7208696420763481</v>
      </c>
      <c r="BW23" s="115">
        <v>-6193.757736908311</v>
      </c>
      <c r="BX23" s="115">
        <v>854.19327779625633</v>
      </c>
      <c r="BY23" s="115">
        <v>0</v>
      </c>
      <c r="BZ23" s="115">
        <v>0</v>
      </c>
      <c r="CA23" s="115">
        <v>0</v>
      </c>
      <c r="CB23" s="115">
        <v>0</v>
      </c>
      <c r="CC23" s="115">
        <v>565.21960578867504</v>
      </c>
      <c r="CD23" s="115">
        <v>0</v>
      </c>
      <c r="CE23" s="115">
        <v>10.464365477195035</v>
      </c>
      <c r="CF23" s="115">
        <v>0</v>
      </c>
      <c r="CG23" s="115">
        <v>0</v>
      </c>
      <c r="CH23" s="115">
        <v>924.11408348707232</v>
      </c>
      <c r="CI23" s="115">
        <v>1.200070550023285E-4</v>
      </c>
      <c r="CJ23" s="115">
        <v>0</v>
      </c>
      <c r="CK23" s="115">
        <v>0</v>
      </c>
      <c r="CL23" s="115">
        <v>0</v>
      </c>
      <c r="CM23" s="115">
        <v>0</v>
      </c>
      <c r="CN23" s="115">
        <v>0</v>
      </c>
      <c r="CO23" s="115">
        <v>0</v>
      </c>
      <c r="CP23" s="115">
        <v>0</v>
      </c>
      <c r="CQ23" s="115">
        <v>2656.1434932056477</v>
      </c>
      <c r="CR23" s="115">
        <v>0</v>
      </c>
      <c r="CS23" s="115">
        <v>3.4375393911404393</v>
      </c>
      <c r="CT23" s="115">
        <v>0</v>
      </c>
      <c r="CU23" s="115">
        <v>868.39505382265838</v>
      </c>
      <c r="CV23" s="115">
        <v>2313.9918251026306</v>
      </c>
      <c r="CW23" s="115">
        <v>1722.2482589573174</v>
      </c>
      <c r="CX23" s="115">
        <v>0</v>
      </c>
      <c r="CY23" s="115">
        <v>0</v>
      </c>
      <c r="CZ23" s="115">
        <v>57.999343443650623</v>
      </c>
      <c r="DA23" s="115">
        <v>4937.0973737413069</v>
      </c>
      <c r="DB23" s="115">
        <v>705.81414353231378</v>
      </c>
      <c r="DC23" s="115">
        <v>0.26494698871423572</v>
      </c>
      <c r="DD23" s="115">
        <v>359.35472067993101</v>
      </c>
      <c r="DE23" s="115">
        <v>664.51505906350076</v>
      </c>
      <c r="DF23" s="115">
        <v>95.283974629297688</v>
      </c>
      <c r="DG23" s="115">
        <v>20387.647694286068</v>
      </c>
      <c r="DH23" s="115">
        <v>226.3049734620422</v>
      </c>
      <c r="DI23" s="175">
        <v>86127.124311614185</v>
      </c>
      <c r="DJ23" s="115">
        <v>-4180.1655321812123</v>
      </c>
      <c r="DK23" s="115">
        <v>-14042.227688236688</v>
      </c>
      <c r="DL23" s="115">
        <v>0</v>
      </c>
      <c r="DM23" s="115">
        <v>0</v>
      </c>
      <c r="DN23" s="115">
        <v>0</v>
      </c>
      <c r="DO23" s="115">
        <v>-3793.1809961023164</v>
      </c>
      <c r="DP23" s="115">
        <f t="shared" si="0"/>
        <v>-22015.574216520217</v>
      </c>
      <c r="DQ23" s="115">
        <f t="shared" si="1"/>
        <v>64111.550095093968</v>
      </c>
      <c r="DR23" s="115">
        <v>0</v>
      </c>
      <c r="DS23" s="115">
        <f t="shared" si="2"/>
        <v>-22015.574216520217</v>
      </c>
      <c r="DT23" s="115">
        <f t="shared" si="3"/>
        <v>64111.550095093968</v>
      </c>
      <c r="DU23" s="115">
        <v>-64111.550095093982</v>
      </c>
      <c r="DV23" s="115">
        <f t="shared" si="4"/>
        <v>-86127.1243116142</v>
      </c>
      <c r="DW23" s="175">
        <v>0</v>
      </c>
    </row>
    <row r="24" spans="2:127" ht="15" customHeight="1" x14ac:dyDescent="0.15">
      <c r="B24" s="167" t="s">
        <v>320</v>
      </c>
      <c r="C24" s="177" t="s">
        <v>139</v>
      </c>
      <c r="D24" s="115">
        <v>90180.143542136226</v>
      </c>
      <c r="E24" s="115">
        <v>31216.516016119927</v>
      </c>
      <c r="F24" s="115">
        <v>18576.560616847353</v>
      </c>
      <c r="G24" s="115">
        <v>0</v>
      </c>
      <c r="H24" s="115">
        <v>1417.643616563555</v>
      </c>
      <c r="I24" s="115">
        <v>0</v>
      </c>
      <c r="J24" s="115">
        <v>0</v>
      </c>
      <c r="K24" s="115">
        <v>481520.85843956366</v>
      </c>
      <c r="L24" s="115">
        <v>65552.232990788005</v>
      </c>
      <c r="M24" s="115">
        <v>33394.84133220162</v>
      </c>
      <c r="N24" s="115">
        <v>24406.349227548119</v>
      </c>
      <c r="O24" s="115">
        <v>30.67648526389355</v>
      </c>
      <c r="P24" s="115">
        <v>0</v>
      </c>
      <c r="Q24" s="115">
        <v>0</v>
      </c>
      <c r="R24" s="115">
        <v>3163.9700949087683</v>
      </c>
      <c r="S24" s="115">
        <v>274.55783333207296</v>
      </c>
      <c r="T24" s="115">
        <v>473.57598368599395</v>
      </c>
      <c r="U24" s="115">
        <v>0</v>
      </c>
      <c r="V24" s="115">
        <v>0</v>
      </c>
      <c r="W24" s="115">
        <v>62.682738138432484</v>
      </c>
      <c r="X24" s="115">
        <v>0</v>
      </c>
      <c r="Y24" s="115">
        <v>0</v>
      </c>
      <c r="Z24" s="115">
        <v>0</v>
      </c>
      <c r="AA24" s="115">
        <v>0</v>
      </c>
      <c r="AB24" s="115">
        <v>0</v>
      </c>
      <c r="AC24" s="115">
        <v>0</v>
      </c>
      <c r="AD24" s="115">
        <v>0</v>
      </c>
      <c r="AE24" s="115">
        <v>0</v>
      </c>
      <c r="AF24" s="115">
        <v>0</v>
      </c>
      <c r="AG24" s="115">
        <v>0</v>
      </c>
      <c r="AH24" s="115">
        <v>0</v>
      </c>
      <c r="AI24" s="115">
        <v>4409.5697918357082</v>
      </c>
      <c r="AJ24" s="115">
        <v>0</v>
      </c>
      <c r="AK24" s="115">
        <v>1428.8829127710219</v>
      </c>
      <c r="AL24" s="115">
        <v>0</v>
      </c>
      <c r="AM24" s="115">
        <v>-1.977321554064234E-2</v>
      </c>
      <c r="AN24" s="115">
        <v>0</v>
      </c>
      <c r="AO24" s="115">
        <v>0</v>
      </c>
      <c r="AP24" s="115">
        <v>0</v>
      </c>
      <c r="AQ24" s="115">
        <v>0</v>
      </c>
      <c r="AR24" s="115">
        <v>0</v>
      </c>
      <c r="AS24" s="115">
        <v>0</v>
      </c>
      <c r="AT24" s="115">
        <v>6.9638294030933201</v>
      </c>
      <c r="AU24" s="115">
        <v>3476.2521489355831</v>
      </c>
      <c r="AV24" s="115">
        <v>0</v>
      </c>
      <c r="AW24" s="115">
        <v>142.5619945056761</v>
      </c>
      <c r="AX24" s="115">
        <v>0</v>
      </c>
      <c r="AY24" s="115">
        <v>0</v>
      </c>
      <c r="AZ24" s="115">
        <v>2875.9890363391551</v>
      </c>
      <c r="BA24" s="115">
        <v>0</v>
      </c>
      <c r="BB24" s="115">
        <v>0</v>
      </c>
      <c r="BC24" s="115">
        <v>0</v>
      </c>
      <c r="BD24" s="115">
        <v>0</v>
      </c>
      <c r="BE24" s="115">
        <v>0</v>
      </c>
      <c r="BF24" s="115">
        <v>0</v>
      </c>
      <c r="BG24" s="115">
        <v>0</v>
      </c>
      <c r="BH24" s="115">
        <v>0</v>
      </c>
      <c r="BI24" s="115">
        <v>50.260283825495513</v>
      </c>
      <c r="BJ24" s="115">
        <v>1.4376243316335664</v>
      </c>
      <c r="BK24" s="115">
        <v>0</v>
      </c>
      <c r="BL24" s="115">
        <v>7143.5415252214343</v>
      </c>
      <c r="BM24" s="115">
        <v>0</v>
      </c>
      <c r="BN24" s="115">
        <v>42.975672758579869</v>
      </c>
      <c r="BO24" s="115">
        <v>4124.2975994604158</v>
      </c>
      <c r="BP24" s="115">
        <v>0.30587474923733854</v>
      </c>
      <c r="BQ24" s="115">
        <v>0</v>
      </c>
      <c r="BR24" s="115">
        <v>0</v>
      </c>
      <c r="BS24" s="115">
        <v>0</v>
      </c>
      <c r="BT24" s="115">
        <v>0</v>
      </c>
      <c r="BU24" s="115">
        <v>384.47000788171772</v>
      </c>
      <c r="BV24" s="115">
        <v>10759.03676131578</v>
      </c>
      <c r="BW24" s="115">
        <v>43354.630848149645</v>
      </c>
      <c r="BX24" s="115">
        <v>4469.2321474010705</v>
      </c>
      <c r="BY24" s="115">
        <v>79.888801199649066</v>
      </c>
      <c r="BZ24" s="115">
        <v>0</v>
      </c>
      <c r="CA24" s="115">
        <v>0</v>
      </c>
      <c r="CB24" s="115">
        <v>0</v>
      </c>
      <c r="CC24" s="115">
        <v>976.25673961495909</v>
      </c>
      <c r="CD24" s="115">
        <v>0</v>
      </c>
      <c r="CE24" s="115">
        <v>252.54002018297356</v>
      </c>
      <c r="CF24" s="115">
        <v>0</v>
      </c>
      <c r="CG24" s="115">
        <v>0</v>
      </c>
      <c r="CH24" s="115">
        <v>381.41213103442396</v>
      </c>
      <c r="CI24" s="115">
        <v>3.8019702359907998E-3</v>
      </c>
      <c r="CJ24" s="115">
        <v>4.0543729751791879</v>
      </c>
      <c r="CK24" s="115">
        <v>0</v>
      </c>
      <c r="CL24" s="115">
        <v>0</v>
      </c>
      <c r="CM24" s="115">
        <v>0</v>
      </c>
      <c r="CN24" s="115">
        <v>0</v>
      </c>
      <c r="CO24" s="115">
        <v>0</v>
      </c>
      <c r="CP24" s="115">
        <v>0</v>
      </c>
      <c r="CQ24" s="115">
        <v>879.05180466087882</v>
      </c>
      <c r="CR24" s="115">
        <v>0</v>
      </c>
      <c r="CS24" s="115">
        <v>11751.514870229521</v>
      </c>
      <c r="CT24" s="115">
        <v>0</v>
      </c>
      <c r="CU24" s="115">
        <v>4491.9870289255559</v>
      </c>
      <c r="CV24" s="115">
        <v>11061.380729210152</v>
      </c>
      <c r="CW24" s="115">
        <v>1599.2580223151931</v>
      </c>
      <c r="CX24" s="115">
        <v>9.513391191268898</v>
      </c>
      <c r="CY24" s="115">
        <v>0</v>
      </c>
      <c r="CZ24" s="115">
        <v>12.822652759943693</v>
      </c>
      <c r="DA24" s="115">
        <v>2270.1103137209138</v>
      </c>
      <c r="DB24" s="115">
        <v>474.1039764989024</v>
      </c>
      <c r="DC24" s="115">
        <v>10729.028307982973</v>
      </c>
      <c r="DD24" s="115">
        <v>318.86404792726273</v>
      </c>
      <c r="DE24" s="115">
        <v>606.194545868197</v>
      </c>
      <c r="DF24" s="115">
        <v>2757.8740175952994</v>
      </c>
      <c r="DG24" s="115">
        <v>51846.743397006212</v>
      </c>
      <c r="DH24" s="115">
        <v>184.8497080530795</v>
      </c>
      <c r="DI24" s="175">
        <v>933628.4498836908</v>
      </c>
      <c r="DJ24" s="115">
        <v>9192.524637542534</v>
      </c>
      <c r="DK24" s="115">
        <v>32988.685892299007</v>
      </c>
      <c r="DL24" s="115">
        <v>0</v>
      </c>
      <c r="DM24" s="115">
        <v>0</v>
      </c>
      <c r="DN24" s="115">
        <v>0</v>
      </c>
      <c r="DO24" s="115">
        <v>-1280.0549194385167</v>
      </c>
      <c r="DP24" s="115">
        <f t="shared" si="0"/>
        <v>40901.155610403024</v>
      </c>
      <c r="DQ24" s="115">
        <f t="shared" si="1"/>
        <v>974529.60549409385</v>
      </c>
      <c r="DR24" s="115">
        <v>0</v>
      </c>
      <c r="DS24" s="115">
        <f t="shared" si="2"/>
        <v>40901.155610403024</v>
      </c>
      <c r="DT24" s="115">
        <f t="shared" si="3"/>
        <v>974529.60549409385</v>
      </c>
      <c r="DU24" s="115">
        <v>-974529.13008250482</v>
      </c>
      <c r="DV24" s="115">
        <f t="shared" si="4"/>
        <v>-933627.97447210178</v>
      </c>
      <c r="DW24" s="175">
        <v>0.47541158886328477</v>
      </c>
    </row>
    <row r="25" spans="2:127" ht="15" customHeight="1" x14ac:dyDescent="0.15">
      <c r="B25" s="167" t="s">
        <v>321</v>
      </c>
      <c r="C25" s="177" t="s">
        <v>140</v>
      </c>
      <c r="D25" s="115">
        <v>6.0215013540528606</v>
      </c>
      <c r="E25" s="115">
        <v>0</v>
      </c>
      <c r="F25" s="115">
        <v>162.61962686628078</v>
      </c>
      <c r="G25" s="115">
        <v>0</v>
      </c>
      <c r="H25" s="115">
        <v>555.32411510511133</v>
      </c>
      <c r="I25" s="115">
        <v>0</v>
      </c>
      <c r="J25" s="115">
        <v>0</v>
      </c>
      <c r="K25" s="115">
        <v>339603.36744946142</v>
      </c>
      <c r="L25" s="115">
        <v>18063.580181585276</v>
      </c>
      <c r="M25" s="115">
        <v>20262.249402681548</v>
      </c>
      <c r="N25" s="115">
        <v>716.40257194473929</v>
      </c>
      <c r="O25" s="115">
        <v>3.5353118226084224</v>
      </c>
      <c r="P25" s="115">
        <v>0</v>
      </c>
      <c r="Q25" s="115">
        <v>0</v>
      </c>
      <c r="R25" s="115">
        <v>1584.8659380499373</v>
      </c>
      <c r="S25" s="115">
        <v>267.15493636226489</v>
      </c>
      <c r="T25" s="115">
        <v>149.80338978872237</v>
      </c>
      <c r="U25" s="115">
        <v>0</v>
      </c>
      <c r="V25" s="115">
        <v>0</v>
      </c>
      <c r="W25" s="115">
        <v>2908.8373040393999</v>
      </c>
      <c r="X25" s="115">
        <v>0</v>
      </c>
      <c r="Y25" s="115">
        <v>0</v>
      </c>
      <c r="Z25" s="115">
        <v>0</v>
      </c>
      <c r="AA25" s="115">
        <v>0</v>
      </c>
      <c r="AB25" s="115">
        <v>0</v>
      </c>
      <c r="AC25" s="115">
        <v>0</v>
      </c>
      <c r="AD25" s="115">
        <v>0</v>
      </c>
      <c r="AE25" s="115">
        <v>0</v>
      </c>
      <c r="AF25" s="115">
        <v>0</v>
      </c>
      <c r="AG25" s="115">
        <v>0</v>
      </c>
      <c r="AH25" s="115">
        <v>0</v>
      </c>
      <c r="AI25" s="115">
        <v>773.82422530821623</v>
      </c>
      <c r="AJ25" s="115">
        <v>0</v>
      </c>
      <c r="AK25" s="115">
        <v>47.654544810317496</v>
      </c>
      <c r="AL25" s="115">
        <v>0</v>
      </c>
      <c r="AM25" s="115">
        <v>-1.1686445341656502E-3</v>
      </c>
      <c r="AN25" s="115">
        <v>0</v>
      </c>
      <c r="AO25" s="115">
        <v>0</v>
      </c>
      <c r="AP25" s="115">
        <v>0</v>
      </c>
      <c r="AQ25" s="115">
        <v>0</v>
      </c>
      <c r="AR25" s="115">
        <v>0</v>
      </c>
      <c r="AS25" s="115">
        <v>0</v>
      </c>
      <c r="AT25" s="115">
        <v>31.359867428076317</v>
      </c>
      <c r="AU25" s="115">
        <v>1455.648399846878</v>
      </c>
      <c r="AV25" s="115">
        <v>0</v>
      </c>
      <c r="AW25" s="115">
        <v>283.95452041392542</v>
      </c>
      <c r="AX25" s="115">
        <v>0</v>
      </c>
      <c r="AY25" s="115">
        <v>0</v>
      </c>
      <c r="AZ25" s="115">
        <v>1988.0799949311031</v>
      </c>
      <c r="BA25" s="115">
        <v>0</v>
      </c>
      <c r="BB25" s="115">
        <v>0</v>
      </c>
      <c r="BC25" s="115">
        <v>0</v>
      </c>
      <c r="BD25" s="115">
        <v>0</v>
      </c>
      <c r="BE25" s="115">
        <v>0</v>
      </c>
      <c r="BF25" s="115">
        <v>0</v>
      </c>
      <c r="BG25" s="115">
        <v>0</v>
      </c>
      <c r="BH25" s="115">
        <v>0</v>
      </c>
      <c r="BI25" s="115">
        <v>60.776589842200408</v>
      </c>
      <c r="BJ25" s="115">
        <v>46.241112522646659</v>
      </c>
      <c r="BK25" s="115">
        <v>0</v>
      </c>
      <c r="BL25" s="115">
        <v>763.85731149303126</v>
      </c>
      <c r="BM25" s="115">
        <v>0</v>
      </c>
      <c r="BN25" s="115">
        <v>1442.1791612778791</v>
      </c>
      <c r="BO25" s="115">
        <v>1663.3592694327094</v>
      </c>
      <c r="BP25" s="115">
        <v>1817.5077599682659</v>
      </c>
      <c r="BQ25" s="115">
        <v>372.78982573786527</v>
      </c>
      <c r="BR25" s="115">
        <v>0</v>
      </c>
      <c r="BS25" s="115">
        <v>1574.2123320871431</v>
      </c>
      <c r="BT25" s="115">
        <v>0</v>
      </c>
      <c r="BU25" s="115">
        <v>1994.8029682866284</v>
      </c>
      <c r="BV25" s="115">
        <v>6790.3939849483504</v>
      </c>
      <c r="BW25" s="115">
        <v>48820.916971895487</v>
      </c>
      <c r="BX25" s="115">
        <v>48723.453538572576</v>
      </c>
      <c r="BY25" s="115">
        <v>616.45737704225849</v>
      </c>
      <c r="BZ25" s="115">
        <v>225.5507782204657</v>
      </c>
      <c r="CA25" s="115">
        <v>0</v>
      </c>
      <c r="CB25" s="115">
        <v>0</v>
      </c>
      <c r="CC25" s="115">
        <v>3332.5089977378889</v>
      </c>
      <c r="CD25" s="115">
        <v>0</v>
      </c>
      <c r="CE25" s="115">
        <v>260.91151256472961</v>
      </c>
      <c r="CF25" s="115">
        <v>0</v>
      </c>
      <c r="CG25" s="115">
        <v>0</v>
      </c>
      <c r="CH25" s="115">
        <v>238.77109832801111</v>
      </c>
      <c r="CI25" s="115">
        <v>2.8566919573305375E-2</v>
      </c>
      <c r="CJ25" s="115">
        <v>81.38955003898927</v>
      </c>
      <c r="CK25" s="115">
        <v>0</v>
      </c>
      <c r="CL25" s="115">
        <v>0</v>
      </c>
      <c r="CM25" s="115">
        <v>0</v>
      </c>
      <c r="CN25" s="115">
        <v>0</v>
      </c>
      <c r="CO25" s="115">
        <v>0</v>
      </c>
      <c r="CP25" s="115">
        <v>0</v>
      </c>
      <c r="CQ25" s="115">
        <v>7793.532649233608</v>
      </c>
      <c r="CR25" s="115">
        <v>0</v>
      </c>
      <c r="CS25" s="115">
        <v>30018.885656365743</v>
      </c>
      <c r="CT25" s="115">
        <v>0</v>
      </c>
      <c r="CU25" s="115">
        <v>5631.7331926088136</v>
      </c>
      <c r="CV25" s="115">
        <v>4710.3983406673269</v>
      </c>
      <c r="CW25" s="115">
        <v>34757.926250789686</v>
      </c>
      <c r="CX25" s="115">
        <v>984.08875782957648</v>
      </c>
      <c r="CY25" s="115">
        <v>0</v>
      </c>
      <c r="CZ25" s="115">
        <v>1852.4188282381408</v>
      </c>
      <c r="DA25" s="115">
        <v>6716.6776747617041</v>
      </c>
      <c r="DB25" s="115">
        <v>340.21157459037425</v>
      </c>
      <c r="DC25" s="115">
        <v>1805.7462015818737</v>
      </c>
      <c r="DD25" s="115">
        <v>1329.5260534946262</v>
      </c>
      <c r="DE25" s="115">
        <v>7313.4165540741387</v>
      </c>
      <c r="DF25" s="115">
        <v>6909.1847792579229</v>
      </c>
      <c r="DG25" s="115">
        <v>0</v>
      </c>
      <c r="DH25" s="115">
        <v>26.164388823689563</v>
      </c>
      <c r="DI25" s="175">
        <v>617880.30172238895</v>
      </c>
      <c r="DJ25" s="115">
        <v>1848.5331821314387</v>
      </c>
      <c r="DK25" s="115">
        <v>6007.7289823284036</v>
      </c>
      <c r="DL25" s="115">
        <v>0</v>
      </c>
      <c r="DM25" s="115">
        <v>0</v>
      </c>
      <c r="DN25" s="115">
        <v>0</v>
      </c>
      <c r="DO25" s="115">
        <v>732.41622869501327</v>
      </c>
      <c r="DP25" s="115">
        <f t="shared" si="0"/>
        <v>8588.6783931548562</v>
      </c>
      <c r="DQ25" s="115">
        <f t="shared" si="1"/>
        <v>626468.98011554382</v>
      </c>
      <c r="DR25" s="115">
        <v>0</v>
      </c>
      <c r="DS25" s="115">
        <f t="shared" si="2"/>
        <v>8588.6783931548562</v>
      </c>
      <c r="DT25" s="115">
        <f t="shared" si="3"/>
        <v>626468.98011554382</v>
      </c>
      <c r="DU25" s="115">
        <v>-567870.30696696672</v>
      </c>
      <c r="DV25" s="115">
        <f t="shared" si="4"/>
        <v>-559281.62857381185</v>
      </c>
      <c r="DW25" s="175">
        <v>58598.673148577058</v>
      </c>
    </row>
    <row r="26" spans="2:127" ht="15" customHeight="1" x14ac:dyDescent="0.15">
      <c r="B26" s="167" t="s">
        <v>322</v>
      </c>
      <c r="C26" s="177" t="s">
        <v>141</v>
      </c>
      <c r="D26" s="115">
        <v>112928.84037119095</v>
      </c>
      <c r="E26" s="115">
        <v>0</v>
      </c>
      <c r="F26" s="115">
        <v>327.16754970330794</v>
      </c>
      <c r="G26" s="115">
        <v>0</v>
      </c>
      <c r="H26" s="115">
        <v>0</v>
      </c>
      <c r="I26" s="115">
        <v>0</v>
      </c>
      <c r="J26" s="115">
        <v>0</v>
      </c>
      <c r="K26" s="115">
        <v>0</v>
      </c>
      <c r="L26" s="115">
        <v>131.70583981620848</v>
      </c>
      <c r="M26" s="115">
        <v>0</v>
      </c>
      <c r="N26" s="115">
        <v>6.0763781041535179</v>
      </c>
      <c r="O26" s="115">
        <v>4.1755651448130968E-2</v>
      </c>
      <c r="P26" s="115">
        <v>0</v>
      </c>
      <c r="Q26" s="115">
        <v>0</v>
      </c>
      <c r="R26" s="115">
        <v>0.13398642317445411</v>
      </c>
      <c r="S26" s="115">
        <v>1.9866912616908241</v>
      </c>
      <c r="T26" s="115">
        <v>0</v>
      </c>
      <c r="U26" s="115">
        <v>0</v>
      </c>
      <c r="V26" s="115">
        <v>0</v>
      </c>
      <c r="W26" s="115">
        <v>0.16498558637677291</v>
      </c>
      <c r="X26" s="115">
        <v>0</v>
      </c>
      <c r="Y26" s="115">
        <v>0</v>
      </c>
      <c r="Z26" s="115">
        <v>0</v>
      </c>
      <c r="AA26" s="115">
        <v>0</v>
      </c>
      <c r="AB26" s="115">
        <v>0</v>
      </c>
      <c r="AC26" s="115">
        <v>0</v>
      </c>
      <c r="AD26" s="115">
        <v>0</v>
      </c>
      <c r="AE26" s="115">
        <v>0</v>
      </c>
      <c r="AF26" s="115">
        <v>0</v>
      </c>
      <c r="AG26" s="115">
        <v>0</v>
      </c>
      <c r="AH26" s="115">
        <v>0</v>
      </c>
      <c r="AI26" s="115">
        <v>15.353655264051909</v>
      </c>
      <c r="AJ26" s="115">
        <v>0</v>
      </c>
      <c r="AK26" s="115">
        <v>0</v>
      </c>
      <c r="AL26" s="115">
        <v>0</v>
      </c>
      <c r="AM26" s="115">
        <v>-4.2808636679329967E-4</v>
      </c>
      <c r="AN26" s="115">
        <v>0</v>
      </c>
      <c r="AO26" s="115">
        <v>0</v>
      </c>
      <c r="AP26" s="115">
        <v>0</v>
      </c>
      <c r="AQ26" s="115">
        <v>0</v>
      </c>
      <c r="AR26" s="115">
        <v>0</v>
      </c>
      <c r="AS26" s="115">
        <v>0</v>
      </c>
      <c r="AT26" s="115">
        <v>0</v>
      </c>
      <c r="AU26" s="115">
        <v>0</v>
      </c>
      <c r="AV26" s="115">
        <v>0</v>
      </c>
      <c r="AW26" s="115">
        <v>7.3940595192147454</v>
      </c>
      <c r="AX26" s="115">
        <v>0</v>
      </c>
      <c r="AY26" s="115">
        <v>0</v>
      </c>
      <c r="AZ26" s="115">
        <v>4.1812891146639561</v>
      </c>
      <c r="BA26" s="115">
        <v>0</v>
      </c>
      <c r="BB26" s="115">
        <v>0</v>
      </c>
      <c r="BC26" s="115">
        <v>0</v>
      </c>
      <c r="BD26" s="115">
        <v>0</v>
      </c>
      <c r="BE26" s="115">
        <v>0</v>
      </c>
      <c r="BF26" s="115">
        <v>0</v>
      </c>
      <c r="BG26" s="115">
        <v>0</v>
      </c>
      <c r="BH26" s="115">
        <v>0</v>
      </c>
      <c r="BI26" s="115">
        <v>0</v>
      </c>
      <c r="BJ26" s="115">
        <v>0</v>
      </c>
      <c r="BK26" s="115">
        <v>0</v>
      </c>
      <c r="BL26" s="115">
        <v>0.84576039034542672</v>
      </c>
      <c r="BM26" s="115">
        <v>0</v>
      </c>
      <c r="BN26" s="115">
        <v>0</v>
      </c>
      <c r="BO26" s="115">
        <v>0</v>
      </c>
      <c r="BP26" s="115">
        <v>1532.4324936790661</v>
      </c>
      <c r="BQ26" s="115">
        <v>226.78611540350718</v>
      </c>
      <c r="BR26" s="115">
        <v>0</v>
      </c>
      <c r="BS26" s="115">
        <v>44.442048831031599</v>
      </c>
      <c r="BT26" s="115">
        <v>0</v>
      </c>
      <c r="BU26" s="115">
        <v>0</v>
      </c>
      <c r="BV26" s="115">
        <v>0</v>
      </c>
      <c r="BW26" s="115">
        <v>0</v>
      </c>
      <c r="BX26" s="115">
        <v>0</v>
      </c>
      <c r="BY26" s="115">
        <v>10.589287407336034</v>
      </c>
      <c r="BZ26" s="115">
        <v>0</v>
      </c>
      <c r="CA26" s="115">
        <v>0</v>
      </c>
      <c r="CB26" s="115">
        <v>0</v>
      </c>
      <c r="CC26" s="115">
        <v>0</v>
      </c>
      <c r="CD26" s="115">
        <v>0</v>
      </c>
      <c r="CE26" s="115">
        <v>0</v>
      </c>
      <c r="CF26" s="115">
        <v>0</v>
      </c>
      <c r="CG26" s="115">
        <v>0</v>
      </c>
      <c r="CH26" s="115">
        <v>2.2200938942632362</v>
      </c>
      <c r="CI26" s="115">
        <v>0</v>
      </c>
      <c r="CJ26" s="115">
        <v>0</v>
      </c>
      <c r="CK26" s="115">
        <v>0</v>
      </c>
      <c r="CL26" s="115">
        <v>0</v>
      </c>
      <c r="CM26" s="115">
        <v>0</v>
      </c>
      <c r="CN26" s="115">
        <v>0</v>
      </c>
      <c r="CO26" s="115">
        <v>0</v>
      </c>
      <c r="CP26" s="115">
        <v>0</v>
      </c>
      <c r="CQ26" s="115">
        <v>0</v>
      </c>
      <c r="CR26" s="115">
        <v>0</v>
      </c>
      <c r="CS26" s="115">
        <v>0</v>
      </c>
      <c r="CT26" s="115">
        <v>0</v>
      </c>
      <c r="CU26" s="115">
        <v>0</v>
      </c>
      <c r="CV26" s="115">
        <v>0</v>
      </c>
      <c r="CW26" s="115">
        <v>0</v>
      </c>
      <c r="CX26" s="115">
        <v>0</v>
      </c>
      <c r="CY26" s="115">
        <v>0</v>
      </c>
      <c r="CZ26" s="115">
        <v>0</v>
      </c>
      <c r="DA26" s="115">
        <v>0</v>
      </c>
      <c r="DB26" s="115">
        <v>0</v>
      </c>
      <c r="DC26" s="115">
        <v>0</v>
      </c>
      <c r="DD26" s="115">
        <v>0</v>
      </c>
      <c r="DE26" s="115">
        <v>168.54870307273418</v>
      </c>
      <c r="DF26" s="115">
        <v>1057.6277490822301</v>
      </c>
      <c r="DG26" s="115">
        <v>0</v>
      </c>
      <c r="DH26" s="115">
        <v>601.44114568740952</v>
      </c>
      <c r="DI26" s="175">
        <v>117067.9795309968</v>
      </c>
      <c r="DJ26" s="115">
        <v>0</v>
      </c>
      <c r="DK26" s="115">
        <v>993.75442559845794</v>
      </c>
      <c r="DL26" s="115">
        <v>0</v>
      </c>
      <c r="DM26" s="115">
        <v>0</v>
      </c>
      <c r="DN26" s="115">
        <v>0</v>
      </c>
      <c r="DO26" s="115">
        <v>684.80096430149365</v>
      </c>
      <c r="DP26" s="115">
        <f t="shared" si="0"/>
        <v>1678.5553898999515</v>
      </c>
      <c r="DQ26" s="115">
        <f t="shared" si="1"/>
        <v>118746.53492089675</v>
      </c>
      <c r="DR26" s="115">
        <v>0</v>
      </c>
      <c r="DS26" s="115">
        <f t="shared" si="2"/>
        <v>1678.5553898999515</v>
      </c>
      <c r="DT26" s="115">
        <f t="shared" si="3"/>
        <v>118746.53492089675</v>
      </c>
      <c r="DU26" s="115">
        <v>-118746.53492089675</v>
      </c>
      <c r="DV26" s="115">
        <f t="shared" si="4"/>
        <v>-117067.9795309968</v>
      </c>
      <c r="DW26" s="175">
        <v>0</v>
      </c>
    </row>
    <row r="27" spans="2:127" ht="15" customHeight="1" x14ac:dyDescent="0.15">
      <c r="B27" s="167" t="s">
        <v>323</v>
      </c>
      <c r="C27" s="177" t="s">
        <v>142</v>
      </c>
      <c r="D27" s="115">
        <v>2314.9286143007716</v>
      </c>
      <c r="E27" s="115">
        <v>2717.5358506619255</v>
      </c>
      <c r="F27" s="115">
        <v>1108.1274178556048</v>
      </c>
      <c r="G27" s="115">
        <v>0</v>
      </c>
      <c r="H27" s="115">
        <v>1288.2555087025955</v>
      </c>
      <c r="I27" s="115">
        <v>0</v>
      </c>
      <c r="J27" s="115">
        <v>0</v>
      </c>
      <c r="K27" s="115">
        <v>114405.25560825309</v>
      </c>
      <c r="L27" s="115">
        <v>9126.2206929250133</v>
      </c>
      <c r="M27" s="115">
        <v>13087.447636791407</v>
      </c>
      <c r="N27" s="115">
        <v>1293.4270331823168</v>
      </c>
      <c r="O27" s="115">
        <v>48.617496836107151</v>
      </c>
      <c r="P27" s="115">
        <v>0</v>
      </c>
      <c r="Q27" s="115">
        <v>0</v>
      </c>
      <c r="R27" s="115">
        <v>217.93666406461563</v>
      </c>
      <c r="S27" s="115">
        <v>69.638756857162576</v>
      </c>
      <c r="T27" s="115">
        <v>19.480605421084892</v>
      </c>
      <c r="U27" s="115">
        <v>0</v>
      </c>
      <c r="V27" s="115">
        <v>0</v>
      </c>
      <c r="W27" s="115">
        <v>0.35354054223594178</v>
      </c>
      <c r="X27" s="115">
        <v>0</v>
      </c>
      <c r="Y27" s="115">
        <v>0</v>
      </c>
      <c r="Z27" s="115">
        <v>0</v>
      </c>
      <c r="AA27" s="115">
        <v>0</v>
      </c>
      <c r="AB27" s="115">
        <v>0</v>
      </c>
      <c r="AC27" s="115">
        <v>0</v>
      </c>
      <c r="AD27" s="115">
        <v>0</v>
      </c>
      <c r="AE27" s="115">
        <v>0</v>
      </c>
      <c r="AF27" s="115">
        <v>0</v>
      </c>
      <c r="AG27" s="115">
        <v>0</v>
      </c>
      <c r="AH27" s="115">
        <v>0</v>
      </c>
      <c r="AI27" s="115">
        <v>1219.0802279657214</v>
      </c>
      <c r="AJ27" s="115">
        <v>0</v>
      </c>
      <c r="AK27" s="115">
        <v>537.3850448372956</v>
      </c>
      <c r="AL27" s="115">
        <v>0</v>
      </c>
      <c r="AM27" s="115">
        <v>-8.227382509246409E-3</v>
      </c>
      <c r="AN27" s="115">
        <v>0</v>
      </c>
      <c r="AO27" s="115">
        <v>0</v>
      </c>
      <c r="AP27" s="115">
        <v>0</v>
      </c>
      <c r="AQ27" s="115">
        <v>0</v>
      </c>
      <c r="AR27" s="115">
        <v>0</v>
      </c>
      <c r="AS27" s="115">
        <v>0</v>
      </c>
      <c r="AT27" s="115">
        <v>385.39702453339999</v>
      </c>
      <c r="AU27" s="115">
        <v>1564.8284673393732</v>
      </c>
      <c r="AV27" s="115">
        <v>0</v>
      </c>
      <c r="AW27" s="115">
        <v>33.273267836466346</v>
      </c>
      <c r="AX27" s="115">
        <v>0</v>
      </c>
      <c r="AY27" s="115">
        <v>0</v>
      </c>
      <c r="AZ27" s="115">
        <v>2233.4232826885914</v>
      </c>
      <c r="BA27" s="115">
        <v>0</v>
      </c>
      <c r="BB27" s="115">
        <v>0</v>
      </c>
      <c r="BC27" s="115">
        <v>0</v>
      </c>
      <c r="BD27" s="115">
        <v>0</v>
      </c>
      <c r="BE27" s="115">
        <v>0</v>
      </c>
      <c r="BF27" s="115">
        <v>0</v>
      </c>
      <c r="BG27" s="115">
        <v>0</v>
      </c>
      <c r="BH27" s="115">
        <v>0</v>
      </c>
      <c r="BI27" s="115">
        <v>24.979908969651966</v>
      </c>
      <c r="BJ27" s="115">
        <v>70.828934854400131</v>
      </c>
      <c r="BK27" s="115">
        <v>0</v>
      </c>
      <c r="BL27" s="115">
        <v>3213.6568957451018</v>
      </c>
      <c r="BM27" s="115">
        <v>0</v>
      </c>
      <c r="BN27" s="115">
        <v>437.62281054607456</v>
      </c>
      <c r="BO27" s="115">
        <v>608.76442584189579</v>
      </c>
      <c r="BP27" s="115">
        <v>2427.1161351982819</v>
      </c>
      <c r="BQ27" s="115">
        <v>976.15455639671882</v>
      </c>
      <c r="BR27" s="115">
        <v>0</v>
      </c>
      <c r="BS27" s="115">
        <v>5.7828208117486906</v>
      </c>
      <c r="BT27" s="115">
        <v>0</v>
      </c>
      <c r="BU27" s="115">
        <v>4091.7506086342419</v>
      </c>
      <c r="BV27" s="115">
        <v>0</v>
      </c>
      <c r="BW27" s="115">
        <v>0</v>
      </c>
      <c r="BX27" s="115">
        <v>0</v>
      </c>
      <c r="BY27" s="115">
        <v>0</v>
      </c>
      <c r="BZ27" s="115">
        <v>0</v>
      </c>
      <c r="CA27" s="115">
        <v>0</v>
      </c>
      <c r="CB27" s="115">
        <v>0</v>
      </c>
      <c r="CC27" s="115">
        <v>111.76574902789474</v>
      </c>
      <c r="CD27" s="115">
        <v>0</v>
      </c>
      <c r="CE27" s="115">
        <v>0</v>
      </c>
      <c r="CF27" s="115">
        <v>0</v>
      </c>
      <c r="CG27" s="115">
        <v>0</v>
      </c>
      <c r="CH27" s="115">
        <v>149.96734255748163</v>
      </c>
      <c r="CI27" s="115">
        <v>9.6424882621958251E-5</v>
      </c>
      <c r="CJ27" s="115">
        <v>0</v>
      </c>
      <c r="CK27" s="115">
        <v>0</v>
      </c>
      <c r="CL27" s="115">
        <v>0</v>
      </c>
      <c r="CM27" s="115">
        <v>0</v>
      </c>
      <c r="CN27" s="115">
        <v>0</v>
      </c>
      <c r="CO27" s="115">
        <v>0</v>
      </c>
      <c r="CP27" s="115">
        <v>0</v>
      </c>
      <c r="CQ27" s="115">
        <v>24.008695601743518</v>
      </c>
      <c r="CR27" s="115">
        <v>0</v>
      </c>
      <c r="CS27" s="115">
        <v>4321.2734762794607</v>
      </c>
      <c r="CT27" s="115">
        <v>0</v>
      </c>
      <c r="CU27" s="115">
        <v>236.67250952268415</v>
      </c>
      <c r="CV27" s="115">
        <v>775.49565186401355</v>
      </c>
      <c r="CW27" s="115">
        <v>0</v>
      </c>
      <c r="CX27" s="115">
        <v>0</v>
      </c>
      <c r="CY27" s="115">
        <v>0</v>
      </c>
      <c r="CZ27" s="115">
        <v>981.32783564280373</v>
      </c>
      <c r="DA27" s="115">
        <v>0</v>
      </c>
      <c r="DB27" s="115">
        <v>54.250703778481373</v>
      </c>
      <c r="DC27" s="115">
        <v>1140.1993659317134</v>
      </c>
      <c r="DD27" s="115">
        <v>1351.6230974663565</v>
      </c>
      <c r="DE27" s="115">
        <v>771.59732914201436</v>
      </c>
      <c r="DF27" s="115">
        <v>70.183592565825421</v>
      </c>
      <c r="DG27" s="115">
        <v>0</v>
      </c>
      <c r="DH27" s="115">
        <v>465.18244544975346</v>
      </c>
      <c r="DI27" s="175">
        <v>173980.80950246548</v>
      </c>
      <c r="DJ27" s="115">
        <v>1.3893047966278922</v>
      </c>
      <c r="DK27" s="115">
        <v>1551.2122129945451</v>
      </c>
      <c r="DL27" s="115">
        <v>0</v>
      </c>
      <c r="DM27" s="115">
        <v>0</v>
      </c>
      <c r="DN27" s="115">
        <v>0</v>
      </c>
      <c r="DO27" s="115">
        <v>18.060962356162594</v>
      </c>
      <c r="DP27" s="115">
        <f t="shared" si="0"/>
        <v>1570.6624801473356</v>
      </c>
      <c r="DQ27" s="115">
        <f t="shared" si="1"/>
        <v>175551.4719826128</v>
      </c>
      <c r="DR27" s="115">
        <v>0</v>
      </c>
      <c r="DS27" s="115">
        <f t="shared" si="2"/>
        <v>1570.6624801473356</v>
      </c>
      <c r="DT27" s="115">
        <f t="shared" si="3"/>
        <v>175551.4719826128</v>
      </c>
      <c r="DU27" s="115">
        <v>-175551.47198261283</v>
      </c>
      <c r="DV27" s="115">
        <f t="shared" si="4"/>
        <v>-173980.8095024655</v>
      </c>
      <c r="DW27" s="175">
        <v>0</v>
      </c>
    </row>
    <row r="28" spans="2:127" ht="15" customHeight="1" x14ac:dyDescent="0.15">
      <c r="B28" s="167" t="s">
        <v>324</v>
      </c>
      <c r="C28" s="177" t="s">
        <v>348</v>
      </c>
      <c r="D28" s="115">
        <v>0</v>
      </c>
      <c r="E28" s="115">
        <v>0</v>
      </c>
      <c r="F28" s="115">
        <v>0</v>
      </c>
      <c r="G28" s="115">
        <v>0</v>
      </c>
      <c r="H28" s="115">
        <v>0</v>
      </c>
      <c r="I28" s="115">
        <v>0</v>
      </c>
      <c r="J28" s="115">
        <v>0</v>
      </c>
      <c r="K28" s="115">
        <v>0</v>
      </c>
      <c r="L28" s="115">
        <v>0</v>
      </c>
      <c r="M28" s="115">
        <v>0</v>
      </c>
      <c r="N28" s="115">
        <v>0</v>
      </c>
      <c r="O28" s="115">
        <v>0</v>
      </c>
      <c r="P28" s="115">
        <v>0</v>
      </c>
      <c r="Q28" s="115">
        <v>0</v>
      </c>
      <c r="R28" s="115">
        <v>0</v>
      </c>
      <c r="S28" s="115">
        <v>0</v>
      </c>
      <c r="T28" s="115">
        <v>0</v>
      </c>
      <c r="U28" s="115">
        <v>0</v>
      </c>
      <c r="V28" s="115">
        <v>0</v>
      </c>
      <c r="W28" s="115">
        <v>1.0016982030018353</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-1.53736125884893E-3</v>
      </c>
      <c r="AN28" s="115">
        <v>0</v>
      </c>
      <c r="AO28" s="115">
        <v>0</v>
      </c>
      <c r="AP28" s="115">
        <v>0</v>
      </c>
      <c r="AQ28" s="115">
        <v>0</v>
      </c>
      <c r="AR28" s="115">
        <v>0</v>
      </c>
      <c r="AS28" s="115">
        <v>0</v>
      </c>
      <c r="AT28" s="115">
        <v>0</v>
      </c>
      <c r="AU28" s="115">
        <v>0.51500031836082716</v>
      </c>
      <c r="AV28" s="115">
        <v>0</v>
      </c>
      <c r="AW28" s="115">
        <v>0</v>
      </c>
      <c r="AX28" s="115">
        <v>0</v>
      </c>
      <c r="AY28" s="115">
        <v>0</v>
      </c>
      <c r="AZ28" s="115">
        <v>121.13440523364696</v>
      </c>
      <c r="BA28" s="115">
        <v>0</v>
      </c>
      <c r="BB28" s="115">
        <v>0</v>
      </c>
      <c r="BC28" s="115">
        <v>0</v>
      </c>
      <c r="BD28" s="115">
        <v>0</v>
      </c>
      <c r="BE28" s="115">
        <v>0</v>
      </c>
      <c r="BF28" s="115">
        <v>0</v>
      </c>
      <c r="BG28" s="115">
        <v>0</v>
      </c>
      <c r="BH28" s="115">
        <v>0</v>
      </c>
      <c r="BI28" s="115">
        <v>0</v>
      </c>
      <c r="BJ28" s="115">
        <v>0.50390955954166239</v>
      </c>
      <c r="BK28" s="115">
        <v>0</v>
      </c>
      <c r="BL28" s="115">
        <v>891.1992825978059</v>
      </c>
      <c r="BM28" s="115">
        <v>0</v>
      </c>
      <c r="BN28" s="115">
        <v>0</v>
      </c>
      <c r="BO28" s="115">
        <v>0</v>
      </c>
      <c r="BP28" s="115">
        <v>0</v>
      </c>
      <c r="BQ28" s="115">
        <v>0</v>
      </c>
      <c r="BR28" s="115">
        <v>0</v>
      </c>
      <c r="BS28" s="115">
        <v>113.30045220055766</v>
      </c>
      <c r="BT28" s="115">
        <v>0</v>
      </c>
      <c r="BU28" s="115">
        <v>0</v>
      </c>
      <c r="BV28" s="115">
        <v>0</v>
      </c>
      <c r="BW28" s="115">
        <v>0</v>
      </c>
      <c r="BX28" s="115">
        <v>0</v>
      </c>
      <c r="BY28" s="115">
        <v>0</v>
      </c>
      <c r="BZ28" s="115">
        <v>0</v>
      </c>
      <c r="CA28" s="115">
        <v>0</v>
      </c>
      <c r="CB28" s="115">
        <v>0</v>
      </c>
      <c r="CC28" s="115">
        <v>0</v>
      </c>
      <c r="CD28" s="115">
        <v>0</v>
      </c>
      <c r="CE28" s="115">
        <v>0</v>
      </c>
      <c r="CF28" s="115">
        <v>0</v>
      </c>
      <c r="CG28" s="115">
        <v>0</v>
      </c>
      <c r="CH28" s="115">
        <v>0</v>
      </c>
      <c r="CI28" s="115">
        <v>0</v>
      </c>
      <c r="CJ28" s="115">
        <v>0</v>
      </c>
      <c r="CK28" s="115">
        <v>0</v>
      </c>
      <c r="CL28" s="115">
        <v>0</v>
      </c>
      <c r="CM28" s="115">
        <v>0</v>
      </c>
      <c r="CN28" s="115">
        <v>0</v>
      </c>
      <c r="CO28" s="115">
        <v>0</v>
      </c>
      <c r="CP28" s="115">
        <v>0</v>
      </c>
      <c r="CQ28" s="115">
        <v>0</v>
      </c>
      <c r="CR28" s="115">
        <v>0</v>
      </c>
      <c r="CS28" s="115">
        <v>872.27562050188658</v>
      </c>
      <c r="CT28" s="115">
        <v>0</v>
      </c>
      <c r="CU28" s="115">
        <v>0</v>
      </c>
      <c r="CV28" s="115">
        <v>0</v>
      </c>
      <c r="CW28" s="115">
        <v>0</v>
      </c>
      <c r="CX28" s="115">
        <v>0</v>
      </c>
      <c r="CY28" s="115">
        <v>0</v>
      </c>
      <c r="CZ28" s="115">
        <v>0</v>
      </c>
      <c r="DA28" s="115">
        <v>0</v>
      </c>
      <c r="DB28" s="115">
        <v>0</v>
      </c>
      <c r="DC28" s="115">
        <v>0</v>
      </c>
      <c r="DD28" s="115">
        <v>0</v>
      </c>
      <c r="DE28" s="115">
        <v>0</v>
      </c>
      <c r="DF28" s="115">
        <v>0</v>
      </c>
      <c r="DG28" s="115">
        <v>0</v>
      </c>
      <c r="DH28" s="115">
        <v>0</v>
      </c>
      <c r="DI28" s="175">
        <v>1999.9288312535427</v>
      </c>
      <c r="DJ28" s="115">
        <v>0</v>
      </c>
      <c r="DK28" s="115">
        <v>0</v>
      </c>
      <c r="DL28" s="115">
        <v>0</v>
      </c>
      <c r="DM28" s="115">
        <v>0</v>
      </c>
      <c r="DN28" s="115">
        <v>0</v>
      </c>
      <c r="DO28" s="115">
        <v>0</v>
      </c>
      <c r="DP28" s="115">
        <f t="shared" si="0"/>
        <v>0</v>
      </c>
      <c r="DQ28" s="115">
        <f t="shared" si="1"/>
        <v>1999.9288312535427</v>
      </c>
      <c r="DR28" s="115">
        <v>0</v>
      </c>
      <c r="DS28" s="115">
        <f t="shared" si="2"/>
        <v>0</v>
      </c>
      <c r="DT28" s="115">
        <f t="shared" si="3"/>
        <v>1999.9288312535427</v>
      </c>
      <c r="DU28" s="115">
        <v>-1999.9288312535427</v>
      </c>
      <c r="DV28" s="115">
        <f t="shared" si="4"/>
        <v>-1999.9288312535427</v>
      </c>
      <c r="DW28" s="175">
        <v>0</v>
      </c>
    </row>
    <row r="29" spans="2:127" ht="15" customHeight="1" x14ac:dyDescent="0.15">
      <c r="B29" s="167" t="s">
        <v>325</v>
      </c>
      <c r="C29" s="177" t="s">
        <v>349</v>
      </c>
      <c r="D29" s="115">
        <v>0</v>
      </c>
      <c r="E29" s="115">
        <v>2.6525484145065152</v>
      </c>
      <c r="F29" s="115">
        <v>298.88587546569386</v>
      </c>
      <c r="G29" s="115">
        <v>0</v>
      </c>
      <c r="H29" s="115">
        <v>0</v>
      </c>
      <c r="I29" s="115">
        <v>0</v>
      </c>
      <c r="J29" s="115">
        <v>0</v>
      </c>
      <c r="K29" s="115">
        <v>145466.84674628486</v>
      </c>
      <c r="L29" s="115">
        <v>16807.404671640114</v>
      </c>
      <c r="M29" s="115">
        <v>10206.735947331816</v>
      </c>
      <c r="N29" s="115">
        <v>2281.768331468113</v>
      </c>
      <c r="O29" s="115">
        <v>31.261064384167383</v>
      </c>
      <c r="P29" s="115">
        <v>0</v>
      </c>
      <c r="Q29" s="115">
        <v>0</v>
      </c>
      <c r="R29" s="115">
        <v>212.85883072652183</v>
      </c>
      <c r="S29" s="115">
        <v>1117.1673046063693</v>
      </c>
      <c r="T29" s="115">
        <v>98.685294804027492</v>
      </c>
      <c r="U29" s="115">
        <v>0</v>
      </c>
      <c r="V29" s="115">
        <v>0</v>
      </c>
      <c r="W29" s="115">
        <v>61.88137957603103</v>
      </c>
      <c r="X29" s="115">
        <v>0</v>
      </c>
      <c r="Y29" s="115">
        <v>0</v>
      </c>
      <c r="Z29" s="115">
        <v>0</v>
      </c>
      <c r="AA29" s="115">
        <v>0</v>
      </c>
      <c r="AB29" s="115">
        <v>0</v>
      </c>
      <c r="AC29" s="115">
        <v>0</v>
      </c>
      <c r="AD29" s="115">
        <v>0</v>
      </c>
      <c r="AE29" s="115">
        <v>0</v>
      </c>
      <c r="AF29" s="115">
        <v>0</v>
      </c>
      <c r="AG29" s="115">
        <v>0</v>
      </c>
      <c r="AH29" s="115">
        <v>0</v>
      </c>
      <c r="AI29" s="115">
        <v>10710.709912202612</v>
      </c>
      <c r="AJ29" s="115">
        <v>0</v>
      </c>
      <c r="AK29" s="115">
        <v>85.702837504721174</v>
      </c>
      <c r="AL29" s="115">
        <v>0</v>
      </c>
      <c r="AM29" s="115">
        <v>-0.1707877120424918</v>
      </c>
      <c r="AN29" s="115">
        <v>0</v>
      </c>
      <c r="AO29" s="115">
        <v>0</v>
      </c>
      <c r="AP29" s="115">
        <v>0</v>
      </c>
      <c r="AQ29" s="115">
        <v>0</v>
      </c>
      <c r="AR29" s="115">
        <v>0</v>
      </c>
      <c r="AS29" s="115">
        <v>0</v>
      </c>
      <c r="AT29" s="115">
        <v>10.9143782085967</v>
      </c>
      <c r="AU29" s="115">
        <v>718.42544411335393</v>
      </c>
      <c r="AV29" s="115">
        <v>0</v>
      </c>
      <c r="AW29" s="115">
        <v>4.4138008354496181</v>
      </c>
      <c r="AX29" s="115">
        <v>0</v>
      </c>
      <c r="AY29" s="115">
        <v>0</v>
      </c>
      <c r="AZ29" s="115">
        <v>4407.9395804970627</v>
      </c>
      <c r="BA29" s="115">
        <v>0</v>
      </c>
      <c r="BB29" s="115">
        <v>0</v>
      </c>
      <c r="BC29" s="115">
        <v>0</v>
      </c>
      <c r="BD29" s="115">
        <v>0</v>
      </c>
      <c r="BE29" s="115">
        <v>0</v>
      </c>
      <c r="BF29" s="115">
        <v>0</v>
      </c>
      <c r="BG29" s="115">
        <v>0</v>
      </c>
      <c r="BH29" s="115">
        <v>0</v>
      </c>
      <c r="BI29" s="115">
        <v>538.44665103121986</v>
      </c>
      <c r="BJ29" s="115">
        <v>21.742215407282902</v>
      </c>
      <c r="BK29" s="115">
        <v>0</v>
      </c>
      <c r="BL29" s="115">
        <v>8703.7181880045518</v>
      </c>
      <c r="BM29" s="115">
        <v>0</v>
      </c>
      <c r="BN29" s="115">
        <v>300.06228658222722</v>
      </c>
      <c r="BO29" s="115">
        <v>400.90555637662811</v>
      </c>
      <c r="BP29" s="115">
        <v>0.91762424771201578</v>
      </c>
      <c r="BQ29" s="115">
        <v>0</v>
      </c>
      <c r="BR29" s="115">
        <v>0</v>
      </c>
      <c r="BS29" s="115">
        <v>1.3921605657913512</v>
      </c>
      <c r="BT29" s="115">
        <v>0</v>
      </c>
      <c r="BU29" s="115">
        <v>0</v>
      </c>
      <c r="BV29" s="115">
        <v>0</v>
      </c>
      <c r="BW29" s="115">
        <v>0</v>
      </c>
      <c r="BX29" s="115">
        <v>0</v>
      </c>
      <c r="BY29" s="115">
        <v>0</v>
      </c>
      <c r="BZ29" s="115">
        <v>0</v>
      </c>
      <c r="CA29" s="115">
        <v>0</v>
      </c>
      <c r="CB29" s="115">
        <v>0</v>
      </c>
      <c r="CC29" s="115">
        <v>0.89174799756298984</v>
      </c>
      <c r="CD29" s="115">
        <v>0</v>
      </c>
      <c r="CE29" s="115">
        <v>0</v>
      </c>
      <c r="CF29" s="115">
        <v>0</v>
      </c>
      <c r="CG29" s="115">
        <v>0</v>
      </c>
      <c r="CH29" s="115">
        <v>1.2210516418447799</v>
      </c>
      <c r="CI29" s="115">
        <v>0</v>
      </c>
      <c r="CJ29" s="115">
        <v>3.1799003726895592E-2</v>
      </c>
      <c r="CK29" s="115">
        <v>0</v>
      </c>
      <c r="CL29" s="115">
        <v>0</v>
      </c>
      <c r="CM29" s="115">
        <v>0</v>
      </c>
      <c r="CN29" s="115">
        <v>0</v>
      </c>
      <c r="CO29" s="115">
        <v>0</v>
      </c>
      <c r="CP29" s="115">
        <v>0</v>
      </c>
      <c r="CQ29" s="115">
        <v>656.26883685833877</v>
      </c>
      <c r="CR29" s="115">
        <v>0</v>
      </c>
      <c r="CS29" s="115">
        <v>7089.3520709953</v>
      </c>
      <c r="CT29" s="115">
        <v>0</v>
      </c>
      <c r="CU29" s="115">
        <v>9.3667972046742047</v>
      </c>
      <c r="CV29" s="115">
        <v>209.22697223756555</v>
      </c>
      <c r="CW29" s="115">
        <v>0</v>
      </c>
      <c r="CX29" s="115">
        <v>0.92608232835360926</v>
      </c>
      <c r="CY29" s="115">
        <v>0</v>
      </c>
      <c r="CZ29" s="115">
        <v>882.70947981838333</v>
      </c>
      <c r="DA29" s="115">
        <v>0</v>
      </c>
      <c r="DB29" s="115">
        <v>0</v>
      </c>
      <c r="DC29" s="115">
        <v>0</v>
      </c>
      <c r="DD29" s="115">
        <v>469.34615184647811</v>
      </c>
      <c r="DE29" s="115">
        <v>0</v>
      </c>
      <c r="DF29" s="115">
        <v>146.21581784546962</v>
      </c>
      <c r="DG29" s="115">
        <v>0</v>
      </c>
      <c r="DH29" s="115">
        <v>840.31861767512078</v>
      </c>
      <c r="DI29" s="175">
        <v>212797.14326802013</v>
      </c>
      <c r="DJ29" s="115">
        <v>0</v>
      </c>
      <c r="DK29" s="115">
        <v>18.756677904027168</v>
      </c>
      <c r="DL29" s="115">
        <v>0</v>
      </c>
      <c r="DM29" s="115">
        <v>0</v>
      </c>
      <c r="DN29" s="115">
        <v>0</v>
      </c>
      <c r="DO29" s="115">
        <v>-68.960038087166268</v>
      </c>
      <c r="DP29" s="115">
        <f t="shared" si="0"/>
        <v>-50.203360183139097</v>
      </c>
      <c r="DQ29" s="115">
        <f t="shared" si="1"/>
        <v>212746.93990783699</v>
      </c>
      <c r="DR29" s="115">
        <v>0</v>
      </c>
      <c r="DS29" s="115">
        <f t="shared" si="2"/>
        <v>-50.203360183139097</v>
      </c>
      <c r="DT29" s="115">
        <f t="shared" si="3"/>
        <v>212746.93990783699</v>
      </c>
      <c r="DU29" s="115">
        <v>-212746.93990783696</v>
      </c>
      <c r="DV29" s="115">
        <f t="shared" si="4"/>
        <v>-212797.1432680201</v>
      </c>
      <c r="DW29" s="175">
        <v>0</v>
      </c>
    </row>
    <row r="30" spans="2:127" ht="15" customHeight="1" x14ac:dyDescent="0.15">
      <c r="B30" s="167" t="s">
        <v>326</v>
      </c>
      <c r="C30" s="177" t="s">
        <v>144</v>
      </c>
      <c r="D30" s="115">
        <v>0</v>
      </c>
      <c r="E30" s="115">
        <v>0</v>
      </c>
      <c r="F30" s="115">
        <v>0</v>
      </c>
      <c r="G30" s="115">
        <v>0</v>
      </c>
      <c r="H30" s="115">
        <v>0</v>
      </c>
      <c r="I30" s="115">
        <v>0</v>
      </c>
      <c r="J30" s="115">
        <v>0</v>
      </c>
      <c r="K30" s="115">
        <v>0</v>
      </c>
      <c r="L30" s="115">
        <v>0</v>
      </c>
      <c r="M30" s="115">
        <v>0</v>
      </c>
      <c r="N30" s="115">
        <v>0</v>
      </c>
      <c r="O30" s="115">
        <v>0</v>
      </c>
      <c r="P30" s="115">
        <v>0</v>
      </c>
      <c r="Q30" s="115">
        <v>0</v>
      </c>
      <c r="R30" s="115">
        <v>19135.234590795037</v>
      </c>
      <c r="S30" s="115">
        <v>24.153983234241071</v>
      </c>
      <c r="T30" s="115">
        <v>40.465409488607975</v>
      </c>
      <c r="U30" s="115">
        <v>0</v>
      </c>
      <c r="V30" s="115">
        <v>0</v>
      </c>
      <c r="W30" s="115">
        <v>0</v>
      </c>
      <c r="X30" s="115">
        <v>0</v>
      </c>
      <c r="Y30" s="115">
        <v>0</v>
      </c>
      <c r="Z30" s="115">
        <v>0</v>
      </c>
      <c r="AA30" s="115">
        <v>0</v>
      </c>
      <c r="AB30" s="115">
        <v>0</v>
      </c>
      <c r="AC30" s="115">
        <v>0</v>
      </c>
      <c r="AD30" s="115">
        <v>0</v>
      </c>
      <c r="AE30" s="115">
        <v>0</v>
      </c>
      <c r="AF30" s="115">
        <v>0</v>
      </c>
      <c r="AG30" s="115">
        <v>0</v>
      </c>
      <c r="AH30" s="115">
        <v>0</v>
      </c>
      <c r="AI30" s="115">
        <v>15.353655264051909</v>
      </c>
      <c r="AJ30" s="115">
        <v>0</v>
      </c>
      <c r="AK30" s="115">
        <v>0</v>
      </c>
      <c r="AL30" s="115">
        <v>0</v>
      </c>
      <c r="AM30" s="115">
        <v>-4.7614452972235766E-2</v>
      </c>
      <c r="AN30" s="115">
        <v>0</v>
      </c>
      <c r="AO30" s="115">
        <v>0</v>
      </c>
      <c r="AP30" s="115">
        <v>0</v>
      </c>
      <c r="AQ30" s="115">
        <v>0</v>
      </c>
      <c r="AR30" s="115">
        <v>0</v>
      </c>
      <c r="AS30" s="115">
        <v>0</v>
      </c>
      <c r="AT30" s="115">
        <v>0</v>
      </c>
      <c r="AU30" s="115">
        <v>0</v>
      </c>
      <c r="AV30" s="115">
        <v>0</v>
      </c>
      <c r="AW30" s="115">
        <v>0</v>
      </c>
      <c r="AX30" s="115">
        <v>0</v>
      </c>
      <c r="AY30" s="115">
        <v>0</v>
      </c>
      <c r="AZ30" s="115">
        <v>0</v>
      </c>
      <c r="BA30" s="115">
        <v>0</v>
      </c>
      <c r="BB30" s="115">
        <v>0</v>
      </c>
      <c r="BC30" s="115">
        <v>0</v>
      </c>
      <c r="BD30" s="115">
        <v>0</v>
      </c>
      <c r="BE30" s="115">
        <v>0</v>
      </c>
      <c r="BF30" s="115">
        <v>0</v>
      </c>
      <c r="BG30" s="115">
        <v>0</v>
      </c>
      <c r="BH30" s="115">
        <v>0</v>
      </c>
      <c r="BI30" s="115">
        <v>0</v>
      </c>
      <c r="BJ30" s="115">
        <v>0</v>
      </c>
      <c r="BK30" s="115">
        <v>0</v>
      </c>
      <c r="BL30" s="115">
        <v>21171.176059960897</v>
      </c>
      <c r="BM30" s="115">
        <v>0</v>
      </c>
      <c r="BN30" s="115">
        <v>0</v>
      </c>
      <c r="BO30" s="115">
        <v>0</v>
      </c>
      <c r="BP30" s="115">
        <v>0</v>
      </c>
      <c r="BQ30" s="115">
        <v>0</v>
      </c>
      <c r="BR30" s="115">
        <v>0</v>
      </c>
      <c r="BS30" s="115">
        <v>0</v>
      </c>
      <c r="BT30" s="115">
        <v>0</v>
      </c>
      <c r="BU30" s="115">
        <v>0</v>
      </c>
      <c r="BV30" s="115">
        <v>0</v>
      </c>
      <c r="BW30" s="115">
        <v>0</v>
      </c>
      <c r="BX30" s="115">
        <v>0</v>
      </c>
      <c r="BY30" s="115">
        <v>0</v>
      </c>
      <c r="BZ30" s="115">
        <v>0</v>
      </c>
      <c r="CA30" s="115">
        <v>0</v>
      </c>
      <c r="CB30" s="115">
        <v>0</v>
      </c>
      <c r="CC30" s="115">
        <v>0</v>
      </c>
      <c r="CD30" s="115">
        <v>0</v>
      </c>
      <c r="CE30" s="115">
        <v>0</v>
      </c>
      <c r="CF30" s="115">
        <v>0</v>
      </c>
      <c r="CG30" s="115">
        <v>0</v>
      </c>
      <c r="CH30" s="115">
        <v>0</v>
      </c>
      <c r="CI30" s="115">
        <v>0</v>
      </c>
      <c r="CJ30" s="115">
        <v>0</v>
      </c>
      <c r="CK30" s="115">
        <v>0</v>
      </c>
      <c r="CL30" s="115">
        <v>0</v>
      </c>
      <c r="CM30" s="115">
        <v>0</v>
      </c>
      <c r="CN30" s="115">
        <v>0</v>
      </c>
      <c r="CO30" s="115">
        <v>0</v>
      </c>
      <c r="CP30" s="115">
        <v>0</v>
      </c>
      <c r="CQ30" s="115">
        <v>0</v>
      </c>
      <c r="CR30" s="115">
        <v>0</v>
      </c>
      <c r="CS30" s="115">
        <v>0</v>
      </c>
      <c r="CT30" s="115">
        <v>0</v>
      </c>
      <c r="CU30" s="115">
        <v>0</v>
      </c>
      <c r="CV30" s="115">
        <v>0</v>
      </c>
      <c r="CW30" s="115">
        <v>0</v>
      </c>
      <c r="CX30" s="115">
        <v>0</v>
      </c>
      <c r="CY30" s="115">
        <v>0</v>
      </c>
      <c r="CZ30" s="115">
        <v>0</v>
      </c>
      <c r="DA30" s="115">
        <v>0</v>
      </c>
      <c r="DB30" s="115">
        <v>0</v>
      </c>
      <c r="DC30" s="115">
        <v>0</v>
      </c>
      <c r="DD30" s="115">
        <v>0</v>
      </c>
      <c r="DE30" s="115">
        <v>0</v>
      </c>
      <c r="DF30" s="115">
        <v>0</v>
      </c>
      <c r="DG30" s="115">
        <v>0</v>
      </c>
      <c r="DH30" s="115">
        <v>60.82370908364198</v>
      </c>
      <c r="DI30" s="175">
        <v>40447.15979337351</v>
      </c>
      <c r="DJ30" s="115">
        <v>0</v>
      </c>
      <c r="DK30" s="115">
        <v>0</v>
      </c>
      <c r="DL30" s="115">
        <v>0</v>
      </c>
      <c r="DM30" s="115">
        <v>0</v>
      </c>
      <c r="DN30" s="115">
        <v>0</v>
      </c>
      <c r="DO30" s="115">
        <v>0</v>
      </c>
      <c r="DP30" s="115">
        <f t="shared" si="0"/>
        <v>0</v>
      </c>
      <c r="DQ30" s="115">
        <f t="shared" si="1"/>
        <v>40447.15979337351</v>
      </c>
      <c r="DR30" s="115">
        <v>0</v>
      </c>
      <c r="DS30" s="115">
        <f t="shared" si="2"/>
        <v>0</v>
      </c>
      <c r="DT30" s="115">
        <f t="shared" si="3"/>
        <v>40447.15979337351</v>
      </c>
      <c r="DU30" s="115">
        <v>-40447.15979337351</v>
      </c>
      <c r="DV30" s="115">
        <f t="shared" si="4"/>
        <v>-40447.15979337351</v>
      </c>
      <c r="DW30" s="175">
        <v>0</v>
      </c>
    </row>
    <row r="31" spans="2:127" ht="15" customHeight="1" x14ac:dyDescent="0.15">
      <c r="B31" s="167" t="s">
        <v>327</v>
      </c>
      <c r="C31" s="177" t="s">
        <v>145</v>
      </c>
      <c r="D31" s="115">
        <v>0</v>
      </c>
      <c r="E31" s="115">
        <v>40816.088728219009</v>
      </c>
      <c r="F31" s="115">
        <v>25495.286559885481</v>
      </c>
      <c r="G31" s="115">
        <v>0</v>
      </c>
      <c r="H31" s="115">
        <v>6063.560706900239</v>
      </c>
      <c r="I31" s="115">
        <v>0</v>
      </c>
      <c r="J31" s="115">
        <v>0</v>
      </c>
      <c r="K31" s="115">
        <v>1355.4378109756112</v>
      </c>
      <c r="L31" s="115">
        <v>23.607650533093974</v>
      </c>
      <c r="M31" s="115">
        <v>319.55263873503787</v>
      </c>
      <c r="N31" s="115">
        <v>0</v>
      </c>
      <c r="O31" s="115">
        <v>43.342366203159948</v>
      </c>
      <c r="P31" s="115">
        <v>0</v>
      </c>
      <c r="Q31" s="115">
        <v>0</v>
      </c>
      <c r="R31" s="115">
        <v>2.3601090168663328</v>
      </c>
      <c r="S31" s="115">
        <v>0</v>
      </c>
      <c r="T31" s="115">
        <v>0</v>
      </c>
      <c r="U31" s="115">
        <v>0</v>
      </c>
      <c r="V31" s="115">
        <v>0</v>
      </c>
      <c r="W31" s="115">
        <v>0</v>
      </c>
      <c r="X31" s="115">
        <v>0</v>
      </c>
      <c r="Y31" s="115">
        <v>0</v>
      </c>
      <c r="Z31" s="115">
        <v>0</v>
      </c>
      <c r="AA31" s="115">
        <v>0</v>
      </c>
      <c r="AB31" s="115">
        <v>0</v>
      </c>
      <c r="AC31" s="115">
        <v>0</v>
      </c>
      <c r="AD31" s="115">
        <v>0</v>
      </c>
      <c r="AE31" s="115">
        <v>0</v>
      </c>
      <c r="AF31" s="115">
        <v>0</v>
      </c>
      <c r="AG31" s="115">
        <v>0</v>
      </c>
      <c r="AH31" s="115">
        <v>0</v>
      </c>
      <c r="AI31" s="115">
        <v>0</v>
      </c>
      <c r="AJ31" s="115">
        <v>0</v>
      </c>
      <c r="AK31" s="115">
        <v>0</v>
      </c>
      <c r="AL31" s="115">
        <v>0</v>
      </c>
      <c r="AM31" s="115">
        <v>0</v>
      </c>
      <c r="AN31" s="115">
        <v>0</v>
      </c>
      <c r="AO31" s="115">
        <v>0</v>
      </c>
      <c r="AP31" s="115">
        <v>0</v>
      </c>
      <c r="AQ31" s="115">
        <v>0</v>
      </c>
      <c r="AR31" s="115">
        <v>0</v>
      </c>
      <c r="AS31" s="115">
        <v>0</v>
      </c>
      <c r="AT31" s="115">
        <v>0</v>
      </c>
      <c r="AU31" s="115">
        <v>0</v>
      </c>
      <c r="AV31" s="115">
        <v>0</v>
      </c>
      <c r="AW31" s="115">
        <v>0</v>
      </c>
      <c r="AX31" s="115">
        <v>0</v>
      </c>
      <c r="AY31" s="115">
        <v>0</v>
      </c>
      <c r="AZ31" s="115">
        <v>0</v>
      </c>
      <c r="BA31" s="115">
        <v>0</v>
      </c>
      <c r="BB31" s="115">
        <v>0</v>
      </c>
      <c r="BC31" s="115">
        <v>0</v>
      </c>
      <c r="BD31" s="115">
        <v>0</v>
      </c>
      <c r="BE31" s="115">
        <v>0</v>
      </c>
      <c r="BF31" s="115">
        <v>0</v>
      </c>
      <c r="BG31" s="115">
        <v>0</v>
      </c>
      <c r="BH31" s="115">
        <v>0</v>
      </c>
      <c r="BI31" s="115">
        <v>0</v>
      </c>
      <c r="BJ31" s="115">
        <v>0</v>
      </c>
      <c r="BK31" s="115">
        <v>0</v>
      </c>
      <c r="BL31" s="115">
        <v>0</v>
      </c>
      <c r="BM31" s="115">
        <v>0</v>
      </c>
      <c r="BN31" s="115">
        <v>0</v>
      </c>
      <c r="BO31" s="115">
        <v>0</v>
      </c>
      <c r="BP31" s="115">
        <v>0</v>
      </c>
      <c r="BQ31" s="115">
        <v>0</v>
      </c>
      <c r="BR31" s="115">
        <v>0</v>
      </c>
      <c r="BS31" s="115">
        <v>0</v>
      </c>
      <c r="BT31" s="115">
        <v>0</v>
      </c>
      <c r="BU31" s="115">
        <v>3114.4608394246738</v>
      </c>
      <c r="BV31" s="115">
        <v>0</v>
      </c>
      <c r="BW31" s="115">
        <v>0</v>
      </c>
      <c r="BX31" s="115">
        <v>0</v>
      </c>
      <c r="BY31" s="115">
        <v>0</v>
      </c>
      <c r="BZ31" s="115">
        <v>0</v>
      </c>
      <c r="CA31" s="115">
        <v>0</v>
      </c>
      <c r="CB31" s="115">
        <v>0</v>
      </c>
      <c r="CC31" s="115">
        <v>33.597508199959258</v>
      </c>
      <c r="CD31" s="115">
        <v>0</v>
      </c>
      <c r="CE31" s="115">
        <v>11.441039588399907</v>
      </c>
      <c r="CF31" s="115">
        <v>0</v>
      </c>
      <c r="CG31" s="115">
        <v>0</v>
      </c>
      <c r="CH31" s="115">
        <v>0</v>
      </c>
      <c r="CI31" s="115">
        <v>0</v>
      </c>
      <c r="CJ31" s="115">
        <v>9.674846883907982</v>
      </c>
      <c r="CK31" s="115">
        <v>0</v>
      </c>
      <c r="CL31" s="115">
        <v>0</v>
      </c>
      <c r="CM31" s="115">
        <v>0</v>
      </c>
      <c r="CN31" s="115">
        <v>0</v>
      </c>
      <c r="CO31" s="115">
        <v>0</v>
      </c>
      <c r="CP31" s="115">
        <v>0</v>
      </c>
      <c r="CQ31" s="115">
        <v>7.3826738975361303</v>
      </c>
      <c r="CR31" s="115">
        <v>0</v>
      </c>
      <c r="CS31" s="115">
        <v>2409954.5951003642</v>
      </c>
      <c r="CT31" s="115">
        <v>0</v>
      </c>
      <c r="CU31" s="115">
        <v>5626.5135269909406</v>
      </c>
      <c r="CV31" s="115">
        <v>10046.882475006149</v>
      </c>
      <c r="CW31" s="115">
        <v>0</v>
      </c>
      <c r="CX31" s="115">
        <v>0</v>
      </c>
      <c r="CY31" s="115">
        <v>0</v>
      </c>
      <c r="CZ31" s="115">
        <v>0</v>
      </c>
      <c r="DA31" s="115">
        <v>0</v>
      </c>
      <c r="DB31" s="115">
        <v>13.181117286331794</v>
      </c>
      <c r="DC31" s="115">
        <v>0</v>
      </c>
      <c r="DD31" s="115">
        <v>0</v>
      </c>
      <c r="DE31" s="115">
        <v>29.886238089709508</v>
      </c>
      <c r="DF31" s="115">
        <v>5.1175536245914364</v>
      </c>
      <c r="DG31" s="115">
        <v>0</v>
      </c>
      <c r="DH31" s="115">
        <v>880.92438994045722</v>
      </c>
      <c r="DI31" s="175">
        <v>2503852.8938797652</v>
      </c>
      <c r="DJ31" s="115">
        <v>10039.747962613434</v>
      </c>
      <c r="DK31" s="115">
        <v>84565.006585278956</v>
      </c>
      <c r="DL31" s="115">
        <v>0</v>
      </c>
      <c r="DM31" s="115">
        <v>0</v>
      </c>
      <c r="DN31" s="115">
        <v>0</v>
      </c>
      <c r="DO31" s="115">
        <v>213.06883562829583</v>
      </c>
      <c r="DP31" s="115">
        <f t="shared" si="0"/>
        <v>94817.823383520677</v>
      </c>
      <c r="DQ31" s="115">
        <f t="shared" si="1"/>
        <v>2598670.717263286</v>
      </c>
      <c r="DR31" s="115">
        <v>8494.2119131493273</v>
      </c>
      <c r="DS31" s="115">
        <f t="shared" si="2"/>
        <v>103312.03529667</v>
      </c>
      <c r="DT31" s="115">
        <f t="shared" si="3"/>
        <v>2607164.9291764353</v>
      </c>
      <c r="DU31" s="115">
        <v>-2598458.2268876461</v>
      </c>
      <c r="DV31" s="115">
        <f t="shared" si="4"/>
        <v>-2495146.191590976</v>
      </c>
      <c r="DW31" s="175">
        <v>8706.702288788636</v>
      </c>
    </row>
    <row r="32" spans="2:127" ht="15" customHeight="1" x14ac:dyDescent="0.15">
      <c r="B32" s="167" t="s">
        <v>328</v>
      </c>
      <c r="C32" s="177" t="s">
        <v>689</v>
      </c>
      <c r="D32" s="115">
        <v>104582.82813964463</v>
      </c>
      <c r="E32" s="115">
        <v>8553.14236257626</v>
      </c>
      <c r="F32" s="115">
        <v>2671.3326848073625</v>
      </c>
      <c r="G32" s="115">
        <v>0</v>
      </c>
      <c r="H32" s="115">
        <v>4771.2869339783601</v>
      </c>
      <c r="I32" s="115">
        <v>0</v>
      </c>
      <c r="J32" s="115">
        <v>0</v>
      </c>
      <c r="K32" s="115">
        <v>39150.087470504863</v>
      </c>
      <c r="L32" s="115">
        <v>1298.4207793201685</v>
      </c>
      <c r="M32" s="115">
        <v>6202.140043520817</v>
      </c>
      <c r="N32" s="115">
        <v>789.30010867496492</v>
      </c>
      <c r="O32" s="115">
        <v>0.34796376206775809</v>
      </c>
      <c r="P32" s="115">
        <v>0</v>
      </c>
      <c r="Q32" s="115">
        <v>0</v>
      </c>
      <c r="R32" s="115">
        <v>1424.0875911953074</v>
      </c>
      <c r="S32" s="115">
        <v>9658.5406129186049</v>
      </c>
      <c r="T32" s="115">
        <v>1112.0220026192962</v>
      </c>
      <c r="U32" s="115">
        <v>0</v>
      </c>
      <c r="V32" s="115">
        <v>0</v>
      </c>
      <c r="W32" s="115">
        <v>1779.3341950192716</v>
      </c>
      <c r="X32" s="115">
        <v>0</v>
      </c>
      <c r="Y32" s="115">
        <v>0</v>
      </c>
      <c r="Z32" s="115">
        <v>0</v>
      </c>
      <c r="AA32" s="115">
        <v>0</v>
      </c>
      <c r="AB32" s="115">
        <v>0</v>
      </c>
      <c r="AC32" s="115">
        <v>0</v>
      </c>
      <c r="AD32" s="115">
        <v>0</v>
      </c>
      <c r="AE32" s="115">
        <v>0</v>
      </c>
      <c r="AF32" s="115">
        <v>0</v>
      </c>
      <c r="AG32" s="115">
        <v>0</v>
      </c>
      <c r="AH32" s="115">
        <v>0</v>
      </c>
      <c r="AI32" s="115">
        <v>1569.1435679861047</v>
      </c>
      <c r="AJ32" s="115">
        <v>0</v>
      </c>
      <c r="AK32" s="115">
        <v>3584.638902312855</v>
      </c>
      <c r="AL32" s="115">
        <v>0</v>
      </c>
      <c r="AM32" s="115">
        <v>-7.9536572119391608E-2</v>
      </c>
      <c r="AN32" s="115">
        <v>0</v>
      </c>
      <c r="AO32" s="115">
        <v>0</v>
      </c>
      <c r="AP32" s="115">
        <v>0</v>
      </c>
      <c r="AQ32" s="115">
        <v>0</v>
      </c>
      <c r="AR32" s="115">
        <v>0</v>
      </c>
      <c r="AS32" s="115">
        <v>0</v>
      </c>
      <c r="AT32" s="115">
        <v>612.57630786479513</v>
      </c>
      <c r="AU32" s="115">
        <v>11170.099405087163</v>
      </c>
      <c r="AV32" s="115">
        <v>0</v>
      </c>
      <c r="AW32" s="115">
        <v>527.20398867870426</v>
      </c>
      <c r="AX32" s="115">
        <v>0</v>
      </c>
      <c r="AY32" s="115">
        <v>0</v>
      </c>
      <c r="AZ32" s="115">
        <v>3788.9858124351904</v>
      </c>
      <c r="BA32" s="115">
        <v>0</v>
      </c>
      <c r="BB32" s="115">
        <v>0</v>
      </c>
      <c r="BC32" s="115">
        <v>0</v>
      </c>
      <c r="BD32" s="115">
        <v>0</v>
      </c>
      <c r="BE32" s="115">
        <v>0</v>
      </c>
      <c r="BF32" s="115">
        <v>0</v>
      </c>
      <c r="BG32" s="115">
        <v>0</v>
      </c>
      <c r="BH32" s="115">
        <v>0</v>
      </c>
      <c r="BI32" s="115">
        <v>1454.7203167163907</v>
      </c>
      <c r="BJ32" s="115">
        <v>610.27893921314785</v>
      </c>
      <c r="BK32" s="115">
        <v>0</v>
      </c>
      <c r="BL32" s="115">
        <v>11196.185539435644</v>
      </c>
      <c r="BM32" s="115">
        <v>0</v>
      </c>
      <c r="BN32" s="115">
        <v>21188.157804071627</v>
      </c>
      <c r="BO32" s="115">
        <v>13179.749819477041</v>
      </c>
      <c r="BP32" s="115">
        <v>6608.4239572727001</v>
      </c>
      <c r="BQ32" s="115">
        <v>2533.3470480814212</v>
      </c>
      <c r="BR32" s="115">
        <v>0</v>
      </c>
      <c r="BS32" s="115">
        <v>1138.6802535430336</v>
      </c>
      <c r="BT32" s="115">
        <v>0</v>
      </c>
      <c r="BU32" s="115">
        <v>1591.0460161151345</v>
      </c>
      <c r="BV32" s="115">
        <v>10.525790831592452</v>
      </c>
      <c r="BW32" s="115">
        <v>76.275057005917574</v>
      </c>
      <c r="BX32" s="115">
        <v>0</v>
      </c>
      <c r="BY32" s="115">
        <v>28.81894674148414</v>
      </c>
      <c r="BZ32" s="115">
        <v>152.20909977906706</v>
      </c>
      <c r="CA32" s="115">
        <v>0</v>
      </c>
      <c r="CB32" s="115">
        <v>0</v>
      </c>
      <c r="CC32" s="115">
        <v>863.22566187959421</v>
      </c>
      <c r="CD32" s="115">
        <v>106.19357242199827</v>
      </c>
      <c r="CE32" s="115">
        <v>43.113185766043543</v>
      </c>
      <c r="CF32" s="115">
        <v>0</v>
      </c>
      <c r="CG32" s="115">
        <v>0</v>
      </c>
      <c r="CH32" s="115">
        <v>52.394215904612373</v>
      </c>
      <c r="CI32" s="115">
        <v>1.4872490047886826E-3</v>
      </c>
      <c r="CJ32" s="115">
        <v>7.1547758385515067E-2</v>
      </c>
      <c r="CK32" s="115">
        <v>0</v>
      </c>
      <c r="CL32" s="115">
        <v>0</v>
      </c>
      <c r="CM32" s="115">
        <v>0</v>
      </c>
      <c r="CN32" s="115">
        <v>0</v>
      </c>
      <c r="CO32" s="115">
        <v>0</v>
      </c>
      <c r="CP32" s="115">
        <v>0</v>
      </c>
      <c r="CQ32" s="115">
        <v>51.798760760761631</v>
      </c>
      <c r="CR32" s="115">
        <v>0</v>
      </c>
      <c r="CS32" s="115">
        <v>21597.200609687592</v>
      </c>
      <c r="CT32" s="115">
        <v>0</v>
      </c>
      <c r="CU32" s="115">
        <v>2312.0258596422937</v>
      </c>
      <c r="CV32" s="115">
        <v>7794.8345946701666</v>
      </c>
      <c r="CW32" s="115">
        <v>2017.1168701243503</v>
      </c>
      <c r="CX32" s="115">
        <v>2645.3120762907965</v>
      </c>
      <c r="CY32" s="115">
        <v>0</v>
      </c>
      <c r="CZ32" s="115">
        <v>22990.491053866641</v>
      </c>
      <c r="DA32" s="115">
        <v>9382.6552983777765</v>
      </c>
      <c r="DB32" s="115">
        <v>2150.7420953203059</v>
      </c>
      <c r="DC32" s="115">
        <v>8137.9792318521058</v>
      </c>
      <c r="DD32" s="115">
        <v>17493.081653709934</v>
      </c>
      <c r="DE32" s="115">
        <v>3536.1348508978158</v>
      </c>
      <c r="DF32" s="115">
        <v>12942.536809621486</v>
      </c>
      <c r="DG32" s="115">
        <v>1561.6369826303135</v>
      </c>
      <c r="DH32" s="115">
        <v>560.32567753589728</v>
      </c>
      <c r="DI32" s="175">
        <v>379252.73002058687</v>
      </c>
      <c r="DJ32" s="115">
        <v>8929.5671296716901</v>
      </c>
      <c r="DK32" s="115">
        <v>247125.28944301762</v>
      </c>
      <c r="DL32" s="115">
        <v>0</v>
      </c>
      <c r="DM32" s="115">
        <v>0</v>
      </c>
      <c r="DN32" s="115">
        <v>0</v>
      </c>
      <c r="DO32" s="115">
        <v>864.90538611889122</v>
      </c>
      <c r="DP32" s="115">
        <f t="shared" si="0"/>
        <v>256919.7619588082</v>
      </c>
      <c r="DQ32" s="115">
        <f t="shared" si="1"/>
        <v>636172.49197939504</v>
      </c>
      <c r="DR32" s="115">
        <v>0</v>
      </c>
      <c r="DS32" s="115">
        <f t="shared" si="2"/>
        <v>256919.7619588082</v>
      </c>
      <c r="DT32" s="115">
        <f t="shared" si="3"/>
        <v>636172.49197939504</v>
      </c>
      <c r="DU32" s="115">
        <v>-636198.9967580525</v>
      </c>
      <c r="DV32" s="115">
        <f t="shared" si="4"/>
        <v>-379279.23479924432</v>
      </c>
      <c r="DW32" s="175">
        <v>-26.504778657352553</v>
      </c>
    </row>
    <row r="33" spans="2:127" ht="15" customHeight="1" x14ac:dyDescent="0.15">
      <c r="B33" s="167" t="s">
        <v>329</v>
      </c>
      <c r="C33" s="177" t="s">
        <v>146</v>
      </c>
      <c r="D33" s="115">
        <v>21647.117507079463</v>
      </c>
      <c r="E33" s="115">
        <v>6374.0738400591581</v>
      </c>
      <c r="F33" s="115">
        <v>2313.955164895694</v>
      </c>
      <c r="G33" s="115">
        <v>0</v>
      </c>
      <c r="H33" s="115">
        <v>62447.040579055829</v>
      </c>
      <c r="I33" s="115">
        <v>0</v>
      </c>
      <c r="J33" s="115">
        <v>0</v>
      </c>
      <c r="K33" s="115">
        <v>90209.114591860547</v>
      </c>
      <c r="L33" s="115">
        <v>13583.0966119886</v>
      </c>
      <c r="M33" s="115">
        <v>20923.647449914864</v>
      </c>
      <c r="N33" s="115">
        <v>1524.4219669524618</v>
      </c>
      <c r="O33" s="115">
        <v>116.10854812676951</v>
      </c>
      <c r="P33" s="115">
        <v>0</v>
      </c>
      <c r="Q33" s="115">
        <v>0</v>
      </c>
      <c r="R33" s="115">
        <v>1697.3848083397377</v>
      </c>
      <c r="S33" s="115">
        <v>602.13114173596625</v>
      </c>
      <c r="T33" s="115">
        <v>82.065132710595563</v>
      </c>
      <c r="U33" s="115">
        <v>0</v>
      </c>
      <c r="V33" s="115">
        <v>0</v>
      </c>
      <c r="W33" s="115">
        <v>99.356677053040869</v>
      </c>
      <c r="X33" s="115">
        <v>0</v>
      </c>
      <c r="Y33" s="115">
        <v>0</v>
      </c>
      <c r="Z33" s="115">
        <v>0</v>
      </c>
      <c r="AA33" s="115">
        <v>0</v>
      </c>
      <c r="AB33" s="115">
        <v>0</v>
      </c>
      <c r="AC33" s="115">
        <v>0</v>
      </c>
      <c r="AD33" s="115">
        <v>0</v>
      </c>
      <c r="AE33" s="115">
        <v>0</v>
      </c>
      <c r="AF33" s="115">
        <v>0</v>
      </c>
      <c r="AG33" s="115">
        <v>0</v>
      </c>
      <c r="AH33" s="115">
        <v>0</v>
      </c>
      <c r="AI33" s="115">
        <v>1446.3143258736898</v>
      </c>
      <c r="AJ33" s="115">
        <v>0</v>
      </c>
      <c r="AK33" s="115">
        <v>4594.048806022307</v>
      </c>
      <c r="AL33" s="115">
        <v>0</v>
      </c>
      <c r="AM33" s="115">
        <v>-7.3949576325038166E-2</v>
      </c>
      <c r="AN33" s="115">
        <v>0</v>
      </c>
      <c r="AO33" s="115">
        <v>0</v>
      </c>
      <c r="AP33" s="115">
        <v>0</v>
      </c>
      <c r="AQ33" s="115">
        <v>0</v>
      </c>
      <c r="AR33" s="115">
        <v>0</v>
      </c>
      <c r="AS33" s="115">
        <v>0</v>
      </c>
      <c r="AT33" s="115">
        <v>266.15668613384787</v>
      </c>
      <c r="AU33" s="115">
        <v>5491.4483946815008</v>
      </c>
      <c r="AV33" s="115">
        <v>0</v>
      </c>
      <c r="AW33" s="115">
        <v>236.91170296259486</v>
      </c>
      <c r="AX33" s="115">
        <v>0</v>
      </c>
      <c r="AY33" s="115">
        <v>0</v>
      </c>
      <c r="AZ33" s="115">
        <v>986.6612519690857</v>
      </c>
      <c r="BA33" s="115">
        <v>0</v>
      </c>
      <c r="BB33" s="115">
        <v>0</v>
      </c>
      <c r="BC33" s="115">
        <v>0</v>
      </c>
      <c r="BD33" s="115">
        <v>0</v>
      </c>
      <c r="BE33" s="115">
        <v>0</v>
      </c>
      <c r="BF33" s="115">
        <v>0</v>
      </c>
      <c r="BG33" s="115">
        <v>0</v>
      </c>
      <c r="BH33" s="115">
        <v>0</v>
      </c>
      <c r="BI33" s="115">
        <v>357.13610892248414</v>
      </c>
      <c r="BJ33" s="115">
        <v>147.85299311728306</v>
      </c>
      <c r="BK33" s="115">
        <v>0</v>
      </c>
      <c r="BL33" s="115">
        <v>681.04907778480754</v>
      </c>
      <c r="BM33" s="115">
        <v>0</v>
      </c>
      <c r="BN33" s="115">
        <v>5190.079908326351</v>
      </c>
      <c r="BO33" s="115">
        <v>6065.8329126802382</v>
      </c>
      <c r="BP33" s="115">
        <v>40665.436161605692</v>
      </c>
      <c r="BQ33" s="115">
        <v>5302.275615803359</v>
      </c>
      <c r="BR33" s="115">
        <v>0</v>
      </c>
      <c r="BS33" s="115">
        <v>12536.191716402533</v>
      </c>
      <c r="BT33" s="115">
        <v>0</v>
      </c>
      <c r="BU33" s="115">
        <v>7038.8464512285564</v>
      </c>
      <c r="BV33" s="115">
        <v>1776.1310369681464</v>
      </c>
      <c r="BW33" s="115">
        <v>13908.833338413626</v>
      </c>
      <c r="BX33" s="115">
        <v>1674.9686888084991</v>
      </c>
      <c r="BY33" s="115">
        <v>2859.6437664317327</v>
      </c>
      <c r="BZ33" s="115">
        <v>5488.5697167857643</v>
      </c>
      <c r="CA33" s="115">
        <v>0</v>
      </c>
      <c r="CB33" s="115">
        <v>0</v>
      </c>
      <c r="CC33" s="115">
        <v>129996.64155073145</v>
      </c>
      <c r="CD33" s="115">
        <v>429453.48419767543</v>
      </c>
      <c r="CE33" s="115">
        <v>12264.654913891673</v>
      </c>
      <c r="CF33" s="115">
        <v>0</v>
      </c>
      <c r="CG33" s="115">
        <v>0</v>
      </c>
      <c r="CH33" s="115">
        <v>302.37678839865276</v>
      </c>
      <c r="CI33" s="115">
        <v>6.4452697356927428E-3</v>
      </c>
      <c r="CJ33" s="115">
        <v>54.726085413987313</v>
      </c>
      <c r="CK33" s="115">
        <v>0</v>
      </c>
      <c r="CL33" s="115">
        <v>0</v>
      </c>
      <c r="CM33" s="115">
        <v>0</v>
      </c>
      <c r="CN33" s="115">
        <v>0</v>
      </c>
      <c r="CO33" s="115">
        <v>0</v>
      </c>
      <c r="CP33" s="115">
        <v>0</v>
      </c>
      <c r="CQ33" s="115">
        <v>2199.9658559318013</v>
      </c>
      <c r="CR33" s="115">
        <v>0</v>
      </c>
      <c r="CS33" s="115">
        <v>27402.345256476015</v>
      </c>
      <c r="CT33" s="115">
        <v>0</v>
      </c>
      <c r="CU33" s="115">
        <v>1291.4739779452329</v>
      </c>
      <c r="CV33" s="115">
        <v>8172.081193914265</v>
      </c>
      <c r="CW33" s="115">
        <v>2796.2475085082597</v>
      </c>
      <c r="CX33" s="115">
        <v>705.00121978482957</v>
      </c>
      <c r="CY33" s="115">
        <v>0</v>
      </c>
      <c r="CZ33" s="115">
        <v>7441.8290766313839</v>
      </c>
      <c r="DA33" s="115">
        <v>4233.5762797287352</v>
      </c>
      <c r="DB33" s="115">
        <v>1733.3862974541375</v>
      </c>
      <c r="DC33" s="115">
        <v>13857.522350720668</v>
      </c>
      <c r="DD33" s="115">
        <v>5162.0669872731005</v>
      </c>
      <c r="DE33" s="115">
        <v>8951.2308001563579</v>
      </c>
      <c r="DF33" s="115">
        <v>5852.5318022946649</v>
      </c>
      <c r="DG33" s="115">
        <v>0</v>
      </c>
      <c r="DH33" s="115">
        <v>9027.5636373165253</v>
      </c>
      <c r="DI33" s="175">
        <v>1009232.540956635</v>
      </c>
      <c r="DJ33" s="115">
        <v>1725.7691582839559</v>
      </c>
      <c r="DK33" s="115">
        <v>785575.92155934032</v>
      </c>
      <c r="DL33" s="115">
        <v>0</v>
      </c>
      <c r="DM33" s="115">
        <v>0</v>
      </c>
      <c r="DN33" s="115">
        <v>0</v>
      </c>
      <c r="DO33" s="115">
        <v>90.936313961098392</v>
      </c>
      <c r="DP33" s="115">
        <f t="shared" si="0"/>
        <v>787392.62703158532</v>
      </c>
      <c r="DQ33" s="115">
        <f t="shared" si="1"/>
        <v>1796625.1679882202</v>
      </c>
      <c r="DR33" s="115">
        <v>0</v>
      </c>
      <c r="DS33" s="115">
        <f t="shared" si="2"/>
        <v>787392.62703158532</v>
      </c>
      <c r="DT33" s="115">
        <f t="shared" si="3"/>
        <v>1796625.1679882202</v>
      </c>
      <c r="DU33" s="115">
        <v>-1796672.2376184594</v>
      </c>
      <c r="DV33" s="115">
        <f t="shared" si="4"/>
        <v>-1009279.6105868741</v>
      </c>
      <c r="DW33" s="175">
        <v>-47.06963023870648</v>
      </c>
    </row>
    <row r="34" spans="2:127" ht="15" customHeight="1" x14ac:dyDescent="0.15">
      <c r="B34" s="167" t="s">
        <v>330</v>
      </c>
      <c r="C34" s="177" t="s">
        <v>147</v>
      </c>
      <c r="D34" s="115">
        <v>0</v>
      </c>
      <c r="E34" s="115">
        <v>0</v>
      </c>
      <c r="F34" s="115">
        <v>0</v>
      </c>
      <c r="G34" s="115">
        <v>0</v>
      </c>
      <c r="H34" s="115">
        <v>0</v>
      </c>
      <c r="I34" s="115">
        <v>0</v>
      </c>
      <c r="J34" s="115">
        <v>0</v>
      </c>
      <c r="K34" s="115">
        <v>0</v>
      </c>
      <c r="L34" s="115">
        <v>0</v>
      </c>
      <c r="M34" s="115">
        <v>61.520662020829164</v>
      </c>
      <c r="N34" s="115">
        <v>0</v>
      </c>
      <c r="O34" s="115">
        <v>0</v>
      </c>
      <c r="P34" s="115">
        <v>0</v>
      </c>
      <c r="Q34" s="115">
        <v>0</v>
      </c>
      <c r="R34" s="115">
        <v>0</v>
      </c>
      <c r="S34" s="115">
        <v>0.10456269798372758</v>
      </c>
      <c r="T34" s="115">
        <v>0</v>
      </c>
      <c r="U34" s="115">
        <v>0</v>
      </c>
      <c r="V34" s="115">
        <v>0</v>
      </c>
      <c r="W34" s="115">
        <v>0</v>
      </c>
      <c r="X34" s="115">
        <v>0</v>
      </c>
      <c r="Y34" s="115">
        <v>0</v>
      </c>
      <c r="Z34" s="115">
        <v>0</v>
      </c>
      <c r="AA34" s="115">
        <v>0</v>
      </c>
      <c r="AB34" s="115">
        <v>0</v>
      </c>
      <c r="AC34" s="115">
        <v>0</v>
      </c>
      <c r="AD34" s="115">
        <v>0</v>
      </c>
      <c r="AE34" s="115">
        <v>0</v>
      </c>
      <c r="AF34" s="115">
        <v>0</v>
      </c>
      <c r="AG34" s="115">
        <v>0</v>
      </c>
      <c r="AH34" s="115">
        <v>0</v>
      </c>
      <c r="AI34" s="115">
        <v>0</v>
      </c>
      <c r="AJ34" s="115">
        <v>0</v>
      </c>
      <c r="AK34" s="115">
        <v>65.548543849764783</v>
      </c>
      <c r="AL34" s="115">
        <v>0</v>
      </c>
      <c r="AM34" s="115">
        <v>-4.5780243502836736E-2</v>
      </c>
      <c r="AN34" s="115">
        <v>0</v>
      </c>
      <c r="AO34" s="115">
        <v>0</v>
      </c>
      <c r="AP34" s="115">
        <v>0</v>
      </c>
      <c r="AQ34" s="115">
        <v>0</v>
      </c>
      <c r="AR34" s="115">
        <v>0</v>
      </c>
      <c r="AS34" s="115">
        <v>0</v>
      </c>
      <c r="AT34" s="115">
        <v>1.4381352959252125</v>
      </c>
      <c r="AU34" s="115">
        <v>81.885050619371512</v>
      </c>
      <c r="AV34" s="115">
        <v>0</v>
      </c>
      <c r="AW34" s="115">
        <v>0.18862396732690673</v>
      </c>
      <c r="AX34" s="115">
        <v>0</v>
      </c>
      <c r="AY34" s="115">
        <v>0</v>
      </c>
      <c r="AZ34" s="115">
        <v>0</v>
      </c>
      <c r="BA34" s="115">
        <v>0</v>
      </c>
      <c r="BB34" s="115">
        <v>0</v>
      </c>
      <c r="BC34" s="115">
        <v>0</v>
      </c>
      <c r="BD34" s="115">
        <v>0</v>
      </c>
      <c r="BE34" s="115">
        <v>0</v>
      </c>
      <c r="BF34" s="115">
        <v>0</v>
      </c>
      <c r="BG34" s="115">
        <v>0</v>
      </c>
      <c r="BH34" s="115">
        <v>0</v>
      </c>
      <c r="BI34" s="115">
        <v>7.7708726252289972</v>
      </c>
      <c r="BJ34" s="115">
        <v>0.29641738796568373</v>
      </c>
      <c r="BK34" s="115">
        <v>0</v>
      </c>
      <c r="BL34" s="115">
        <v>0.48660186841791664</v>
      </c>
      <c r="BM34" s="115">
        <v>0</v>
      </c>
      <c r="BN34" s="115">
        <v>638.30385387408592</v>
      </c>
      <c r="BO34" s="115">
        <v>54.528364346800814</v>
      </c>
      <c r="BP34" s="115">
        <v>103226.30449786779</v>
      </c>
      <c r="BQ34" s="115">
        <v>14201.194994986918</v>
      </c>
      <c r="BR34" s="115">
        <v>0</v>
      </c>
      <c r="BS34" s="115">
        <v>0</v>
      </c>
      <c r="BT34" s="115">
        <v>0</v>
      </c>
      <c r="BU34" s="115">
        <v>113.69146107657397</v>
      </c>
      <c r="BV34" s="115">
        <v>-5.0705636896375594</v>
      </c>
      <c r="BW34" s="115">
        <v>-47.27101339123594</v>
      </c>
      <c r="BX34" s="115">
        <v>0</v>
      </c>
      <c r="BY34" s="115">
        <v>0</v>
      </c>
      <c r="BZ34" s="115">
        <v>0</v>
      </c>
      <c r="CA34" s="115">
        <v>0</v>
      </c>
      <c r="CB34" s="115">
        <v>0</v>
      </c>
      <c r="CC34" s="115">
        <v>0</v>
      </c>
      <c r="CD34" s="115">
        <v>0</v>
      </c>
      <c r="CE34" s="115">
        <v>0</v>
      </c>
      <c r="CF34" s="115">
        <v>0</v>
      </c>
      <c r="CG34" s="115">
        <v>0</v>
      </c>
      <c r="CH34" s="115">
        <v>0</v>
      </c>
      <c r="CI34" s="115">
        <v>0</v>
      </c>
      <c r="CJ34" s="115">
        <v>0</v>
      </c>
      <c r="CK34" s="115">
        <v>0</v>
      </c>
      <c r="CL34" s="115">
        <v>0</v>
      </c>
      <c r="CM34" s="115">
        <v>0</v>
      </c>
      <c r="CN34" s="115">
        <v>0</v>
      </c>
      <c r="CO34" s="115">
        <v>0</v>
      </c>
      <c r="CP34" s="115">
        <v>0</v>
      </c>
      <c r="CQ34" s="115">
        <v>0</v>
      </c>
      <c r="CR34" s="115">
        <v>0</v>
      </c>
      <c r="CS34" s="115">
        <v>0</v>
      </c>
      <c r="CT34" s="115">
        <v>0</v>
      </c>
      <c r="CU34" s="115">
        <v>12.870408372834788</v>
      </c>
      <c r="CV34" s="115">
        <v>56.626867962644802</v>
      </c>
      <c r="CW34" s="115">
        <v>181.88696968201441</v>
      </c>
      <c r="CX34" s="115">
        <v>11.870691663441718</v>
      </c>
      <c r="CY34" s="115">
        <v>0</v>
      </c>
      <c r="CZ34" s="115">
        <v>0</v>
      </c>
      <c r="DA34" s="115">
        <v>8.2437306353007482</v>
      </c>
      <c r="DB34" s="115">
        <v>1.3874860301401886</v>
      </c>
      <c r="DC34" s="115">
        <v>1823.8950703087985</v>
      </c>
      <c r="DD34" s="115">
        <v>0</v>
      </c>
      <c r="DE34" s="115">
        <v>0</v>
      </c>
      <c r="DF34" s="115">
        <v>113.07356580049648</v>
      </c>
      <c r="DG34" s="115">
        <v>0</v>
      </c>
      <c r="DH34" s="115">
        <v>5.6066547479334785</v>
      </c>
      <c r="DI34" s="175">
        <v>120616.3367303642</v>
      </c>
      <c r="DJ34" s="115">
        <v>14.903451454735567</v>
      </c>
      <c r="DK34" s="115">
        <v>22.484713263833807</v>
      </c>
      <c r="DL34" s="115">
        <v>0</v>
      </c>
      <c r="DM34" s="115">
        <v>0</v>
      </c>
      <c r="DN34" s="115">
        <v>0</v>
      </c>
      <c r="DO34" s="115">
        <v>-1543.1387277454169</v>
      </c>
      <c r="DP34" s="115">
        <f t="shared" si="0"/>
        <v>-1505.7505630268474</v>
      </c>
      <c r="DQ34" s="115">
        <f t="shared" si="1"/>
        <v>119110.58616733736</v>
      </c>
      <c r="DR34" s="115">
        <v>204999.47123071016</v>
      </c>
      <c r="DS34" s="115">
        <f t="shared" si="2"/>
        <v>203493.72066768332</v>
      </c>
      <c r="DT34" s="115">
        <f t="shared" si="3"/>
        <v>324110.05739804753</v>
      </c>
      <c r="DU34" s="115">
        <v>-68126.499741167587</v>
      </c>
      <c r="DV34" s="115">
        <f t="shared" si="4"/>
        <v>135367.22092651573</v>
      </c>
      <c r="DW34" s="175">
        <v>255983.55765687989</v>
      </c>
    </row>
    <row r="35" spans="2:127" ht="15" customHeight="1" x14ac:dyDescent="0.15">
      <c r="B35" s="167" t="s">
        <v>331</v>
      </c>
      <c r="C35" s="177" t="s">
        <v>148</v>
      </c>
      <c r="D35" s="115">
        <v>13077.876816814405</v>
      </c>
      <c r="E35" s="115">
        <v>10526.638382969108</v>
      </c>
      <c r="F35" s="115">
        <v>1748.9644454669956</v>
      </c>
      <c r="G35" s="115">
        <v>0</v>
      </c>
      <c r="H35" s="115">
        <v>18368.289399193087</v>
      </c>
      <c r="I35" s="115">
        <v>0</v>
      </c>
      <c r="J35" s="115">
        <v>0</v>
      </c>
      <c r="K35" s="115">
        <v>194590.43476080563</v>
      </c>
      <c r="L35" s="115">
        <v>91041.040518992741</v>
      </c>
      <c r="M35" s="115">
        <v>73475.807469461841</v>
      </c>
      <c r="N35" s="115">
        <v>22380.660372828781</v>
      </c>
      <c r="O35" s="115">
        <v>15.477428136773879</v>
      </c>
      <c r="P35" s="115">
        <v>0</v>
      </c>
      <c r="Q35" s="115">
        <v>0</v>
      </c>
      <c r="R35" s="115">
        <v>3468.2095865462675</v>
      </c>
      <c r="S35" s="115">
        <v>2221.0231226827732</v>
      </c>
      <c r="T35" s="115">
        <v>1517.4898443141049</v>
      </c>
      <c r="U35" s="115">
        <v>0</v>
      </c>
      <c r="V35" s="115">
        <v>0</v>
      </c>
      <c r="W35" s="115">
        <v>2804.1185954291141</v>
      </c>
      <c r="X35" s="115">
        <v>0</v>
      </c>
      <c r="Y35" s="115">
        <v>0</v>
      </c>
      <c r="Z35" s="115">
        <v>0</v>
      </c>
      <c r="AA35" s="115">
        <v>0</v>
      </c>
      <c r="AB35" s="115">
        <v>0</v>
      </c>
      <c r="AC35" s="115">
        <v>0</v>
      </c>
      <c r="AD35" s="115">
        <v>0</v>
      </c>
      <c r="AE35" s="115">
        <v>0</v>
      </c>
      <c r="AF35" s="115">
        <v>0</v>
      </c>
      <c r="AG35" s="115">
        <v>0</v>
      </c>
      <c r="AH35" s="115">
        <v>0</v>
      </c>
      <c r="AI35" s="115">
        <v>50565.728246628561</v>
      </c>
      <c r="AJ35" s="115">
        <v>0</v>
      </c>
      <c r="AK35" s="115">
        <v>445.27803925529861</v>
      </c>
      <c r="AL35" s="115">
        <v>0</v>
      </c>
      <c r="AM35" s="115">
        <v>-1.375188394348403E-2</v>
      </c>
      <c r="AN35" s="115">
        <v>0</v>
      </c>
      <c r="AO35" s="115">
        <v>0</v>
      </c>
      <c r="AP35" s="115">
        <v>0</v>
      </c>
      <c r="AQ35" s="115">
        <v>0</v>
      </c>
      <c r="AR35" s="115">
        <v>0</v>
      </c>
      <c r="AS35" s="115">
        <v>0</v>
      </c>
      <c r="AT35" s="115">
        <v>251.46799892968397</v>
      </c>
      <c r="AU35" s="115">
        <v>2841.7717567150448</v>
      </c>
      <c r="AV35" s="115">
        <v>0</v>
      </c>
      <c r="AW35" s="115">
        <v>376.87068671915966</v>
      </c>
      <c r="AX35" s="115">
        <v>0</v>
      </c>
      <c r="AY35" s="115">
        <v>0</v>
      </c>
      <c r="AZ35" s="115">
        <v>13370.163860504426</v>
      </c>
      <c r="BA35" s="115">
        <v>0</v>
      </c>
      <c r="BB35" s="115">
        <v>0</v>
      </c>
      <c r="BC35" s="115">
        <v>0</v>
      </c>
      <c r="BD35" s="115">
        <v>0</v>
      </c>
      <c r="BE35" s="115">
        <v>0</v>
      </c>
      <c r="BF35" s="115">
        <v>0</v>
      </c>
      <c r="BG35" s="115">
        <v>0</v>
      </c>
      <c r="BH35" s="115">
        <v>0</v>
      </c>
      <c r="BI35" s="115">
        <v>4396.3756063392784</v>
      </c>
      <c r="BJ35" s="115">
        <v>209.13728807918815</v>
      </c>
      <c r="BK35" s="115">
        <v>0</v>
      </c>
      <c r="BL35" s="115">
        <v>37064.943312070543</v>
      </c>
      <c r="BM35" s="115">
        <v>0</v>
      </c>
      <c r="BN35" s="115">
        <v>35161.007121068826</v>
      </c>
      <c r="BO35" s="115">
        <v>30770.437386518133</v>
      </c>
      <c r="BP35" s="115">
        <v>33908.35707620364</v>
      </c>
      <c r="BQ35" s="115">
        <v>12649.144431933084</v>
      </c>
      <c r="BR35" s="115">
        <v>0</v>
      </c>
      <c r="BS35" s="115">
        <v>0</v>
      </c>
      <c r="BT35" s="115">
        <v>0</v>
      </c>
      <c r="BU35" s="115">
        <v>1043.1445329358421</v>
      </c>
      <c r="BV35" s="115">
        <v>2171.7049435693884</v>
      </c>
      <c r="BW35" s="115">
        <v>57473.604060252335</v>
      </c>
      <c r="BX35" s="115">
        <v>13372.648435576077</v>
      </c>
      <c r="BY35" s="115">
        <v>1065.6308213711579</v>
      </c>
      <c r="BZ35" s="115">
        <v>9141.0857712200759</v>
      </c>
      <c r="CA35" s="115">
        <v>0</v>
      </c>
      <c r="CB35" s="115">
        <v>0</v>
      </c>
      <c r="CC35" s="115">
        <v>855.01556723896965</v>
      </c>
      <c r="CD35" s="115">
        <v>47.706657913821957</v>
      </c>
      <c r="CE35" s="115">
        <v>83.993973563618823</v>
      </c>
      <c r="CF35" s="115">
        <v>0</v>
      </c>
      <c r="CG35" s="115">
        <v>0</v>
      </c>
      <c r="CH35" s="115">
        <v>826.98497561305555</v>
      </c>
      <c r="CI35" s="115">
        <v>1.9389786179415525E-4</v>
      </c>
      <c r="CJ35" s="115">
        <v>0</v>
      </c>
      <c r="CK35" s="115">
        <v>0</v>
      </c>
      <c r="CL35" s="115">
        <v>0</v>
      </c>
      <c r="CM35" s="115">
        <v>0</v>
      </c>
      <c r="CN35" s="115">
        <v>0</v>
      </c>
      <c r="CO35" s="115">
        <v>0</v>
      </c>
      <c r="CP35" s="115">
        <v>0</v>
      </c>
      <c r="CQ35" s="115">
        <v>338.34254276757059</v>
      </c>
      <c r="CR35" s="115">
        <v>0</v>
      </c>
      <c r="CS35" s="115">
        <v>15513.042348984947</v>
      </c>
      <c r="CT35" s="115">
        <v>0</v>
      </c>
      <c r="CU35" s="115">
        <v>114.47513224949164</v>
      </c>
      <c r="CV35" s="115">
        <v>763.79808289520406</v>
      </c>
      <c r="CW35" s="115">
        <v>2186.8780418275637</v>
      </c>
      <c r="CX35" s="115">
        <v>330.77976982739369</v>
      </c>
      <c r="CY35" s="115">
        <v>0</v>
      </c>
      <c r="CZ35" s="115">
        <v>22459.138974942194</v>
      </c>
      <c r="DA35" s="115">
        <v>4001.2937471340711</v>
      </c>
      <c r="DB35" s="115">
        <v>1248.7374271261697</v>
      </c>
      <c r="DC35" s="115">
        <v>4204.3112904118498</v>
      </c>
      <c r="DD35" s="115">
        <v>2073.1718238058265</v>
      </c>
      <c r="DE35" s="115">
        <v>5712.9903548328912</v>
      </c>
      <c r="DF35" s="115">
        <v>1724.6155714873144</v>
      </c>
      <c r="DG35" s="115">
        <v>6193.3652469022654</v>
      </c>
      <c r="DH35" s="115">
        <v>1700.1755776536459</v>
      </c>
      <c r="DI35" s="175">
        <v>811893.33566872333</v>
      </c>
      <c r="DJ35" s="115">
        <v>1882.6342998668506</v>
      </c>
      <c r="DK35" s="115">
        <v>50461.638120397758</v>
      </c>
      <c r="DL35" s="115">
        <v>8.4264480429866051</v>
      </c>
      <c r="DM35" s="115">
        <v>0</v>
      </c>
      <c r="DN35" s="115">
        <v>0</v>
      </c>
      <c r="DO35" s="115">
        <v>950.0318800213638</v>
      </c>
      <c r="DP35" s="115">
        <f t="shared" si="0"/>
        <v>53302.730748328955</v>
      </c>
      <c r="DQ35" s="115">
        <f t="shared" si="1"/>
        <v>865196.06641705229</v>
      </c>
      <c r="DR35" s="115">
        <v>0</v>
      </c>
      <c r="DS35" s="115">
        <f t="shared" si="2"/>
        <v>53302.730748328955</v>
      </c>
      <c r="DT35" s="115">
        <f t="shared" si="3"/>
        <v>865196.06641705229</v>
      </c>
      <c r="DU35" s="115">
        <v>-865218.08097508783</v>
      </c>
      <c r="DV35" s="115">
        <f t="shared" si="4"/>
        <v>-811915.35022675886</v>
      </c>
      <c r="DW35" s="175">
        <v>-22.014558035709271</v>
      </c>
    </row>
    <row r="36" spans="2:127" ht="15" customHeight="1" x14ac:dyDescent="0.15">
      <c r="B36" s="167" t="s">
        <v>332</v>
      </c>
      <c r="C36" s="177" t="s">
        <v>149</v>
      </c>
      <c r="D36" s="115">
        <v>5000.1326667010817</v>
      </c>
      <c r="E36" s="115">
        <v>2283.8441848901102</v>
      </c>
      <c r="F36" s="115">
        <v>4132.3382653095614</v>
      </c>
      <c r="G36" s="115">
        <v>0</v>
      </c>
      <c r="H36" s="115">
        <v>1125.9176342435037</v>
      </c>
      <c r="I36" s="115">
        <v>0</v>
      </c>
      <c r="J36" s="115">
        <v>0</v>
      </c>
      <c r="K36" s="115">
        <v>10988.50281176972</v>
      </c>
      <c r="L36" s="115">
        <v>1580.4700777945018</v>
      </c>
      <c r="M36" s="115">
        <v>723.81736885455609</v>
      </c>
      <c r="N36" s="115">
        <v>188.76181511471185</v>
      </c>
      <c r="O36" s="115">
        <v>0.11134840386168258</v>
      </c>
      <c r="P36" s="115">
        <v>0</v>
      </c>
      <c r="Q36" s="115">
        <v>0</v>
      </c>
      <c r="R36" s="115">
        <v>2608.3753227650222</v>
      </c>
      <c r="S36" s="115">
        <v>96.28113161033545</v>
      </c>
      <c r="T36" s="115">
        <v>55.1128520457275</v>
      </c>
      <c r="U36" s="115">
        <v>0</v>
      </c>
      <c r="V36" s="115">
        <v>0</v>
      </c>
      <c r="W36" s="115">
        <v>33.66884430560286</v>
      </c>
      <c r="X36" s="115">
        <v>0</v>
      </c>
      <c r="Y36" s="115">
        <v>0</v>
      </c>
      <c r="Z36" s="115">
        <v>0</v>
      </c>
      <c r="AA36" s="115">
        <v>0</v>
      </c>
      <c r="AB36" s="115">
        <v>0</v>
      </c>
      <c r="AC36" s="115">
        <v>0</v>
      </c>
      <c r="AD36" s="115">
        <v>0</v>
      </c>
      <c r="AE36" s="115">
        <v>0</v>
      </c>
      <c r="AF36" s="115">
        <v>0</v>
      </c>
      <c r="AG36" s="115">
        <v>0</v>
      </c>
      <c r="AH36" s="115">
        <v>0</v>
      </c>
      <c r="AI36" s="115">
        <v>1166.8778000679451</v>
      </c>
      <c r="AJ36" s="115">
        <v>0</v>
      </c>
      <c r="AK36" s="115">
        <v>978.1424948615761</v>
      </c>
      <c r="AL36" s="115">
        <v>0</v>
      </c>
      <c r="AM36" s="115">
        <v>-8.5992239519354797E-3</v>
      </c>
      <c r="AN36" s="115">
        <v>0</v>
      </c>
      <c r="AO36" s="115">
        <v>0</v>
      </c>
      <c r="AP36" s="115">
        <v>0</v>
      </c>
      <c r="AQ36" s="115">
        <v>0</v>
      </c>
      <c r="AR36" s="115">
        <v>0</v>
      </c>
      <c r="AS36" s="115">
        <v>0</v>
      </c>
      <c r="AT36" s="115">
        <v>292.14541046114385</v>
      </c>
      <c r="AU36" s="115">
        <v>933.69557718817975</v>
      </c>
      <c r="AV36" s="115">
        <v>0</v>
      </c>
      <c r="AW36" s="115">
        <v>445.79388438041133</v>
      </c>
      <c r="AX36" s="115">
        <v>0</v>
      </c>
      <c r="AY36" s="115">
        <v>0</v>
      </c>
      <c r="AZ36" s="115">
        <v>812.0309418860619</v>
      </c>
      <c r="BA36" s="115">
        <v>0</v>
      </c>
      <c r="BB36" s="115">
        <v>0</v>
      </c>
      <c r="BC36" s="115">
        <v>0</v>
      </c>
      <c r="BD36" s="115">
        <v>0</v>
      </c>
      <c r="BE36" s="115">
        <v>0</v>
      </c>
      <c r="BF36" s="115">
        <v>0</v>
      </c>
      <c r="BG36" s="115">
        <v>0</v>
      </c>
      <c r="BH36" s="115">
        <v>0</v>
      </c>
      <c r="BI36" s="115">
        <v>2480.5344181262635</v>
      </c>
      <c r="BJ36" s="115">
        <v>407.67765453860312</v>
      </c>
      <c r="BK36" s="115">
        <v>0</v>
      </c>
      <c r="BL36" s="115">
        <v>8629.8595690797138</v>
      </c>
      <c r="BM36" s="115">
        <v>0</v>
      </c>
      <c r="BN36" s="115">
        <v>860.47273358138693</v>
      </c>
      <c r="BO36" s="115">
        <v>495.63841622689102</v>
      </c>
      <c r="BP36" s="115">
        <v>12698.696089337347</v>
      </c>
      <c r="BQ36" s="115">
        <v>4881.9906071856421</v>
      </c>
      <c r="BR36" s="115">
        <v>0</v>
      </c>
      <c r="BS36" s="115">
        <v>0</v>
      </c>
      <c r="BT36" s="115">
        <v>0</v>
      </c>
      <c r="BU36" s="115">
        <v>7395.7818083807924</v>
      </c>
      <c r="BV36" s="115">
        <v>159.46048568791218</v>
      </c>
      <c r="BW36" s="115">
        <v>881.55559486546781</v>
      </c>
      <c r="BX36" s="115">
        <v>0</v>
      </c>
      <c r="BY36" s="115">
        <v>0</v>
      </c>
      <c r="BZ36" s="115">
        <v>0</v>
      </c>
      <c r="CA36" s="115">
        <v>0</v>
      </c>
      <c r="CB36" s="115">
        <v>0</v>
      </c>
      <c r="CC36" s="115">
        <v>4106.4318886999163</v>
      </c>
      <c r="CD36" s="115">
        <v>8289.2932739738171</v>
      </c>
      <c r="CE36" s="115">
        <v>640.14011745827759</v>
      </c>
      <c r="CF36" s="115">
        <v>0</v>
      </c>
      <c r="CG36" s="115">
        <v>0</v>
      </c>
      <c r="CH36" s="115">
        <v>143.86208434825772</v>
      </c>
      <c r="CI36" s="115">
        <v>8.3323675743974802E-5</v>
      </c>
      <c r="CJ36" s="115">
        <v>3.8476794509543666</v>
      </c>
      <c r="CK36" s="115">
        <v>0</v>
      </c>
      <c r="CL36" s="115">
        <v>0</v>
      </c>
      <c r="CM36" s="115">
        <v>0</v>
      </c>
      <c r="CN36" s="115">
        <v>0</v>
      </c>
      <c r="CO36" s="115">
        <v>0</v>
      </c>
      <c r="CP36" s="115">
        <v>0</v>
      </c>
      <c r="CQ36" s="115">
        <v>91.847499466815052</v>
      </c>
      <c r="CR36" s="115">
        <v>0</v>
      </c>
      <c r="CS36" s="115">
        <v>14262.92385707354</v>
      </c>
      <c r="CT36" s="115">
        <v>0</v>
      </c>
      <c r="CU36" s="115">
        <v>1099.9193999962085</v>
      </c>
      <c r="CV36" s="115">
        <v>4118.6076923816581</v>
      </c>
      <c r="CW36" s="115">
        <v>4467.4904267610973</v>
      </c>
      <c r="CX36" s="115">
        <v>429.11287523803168</v>
      </c>
      <c r="CY36" s="115">
        <v>0</v>
      </c>
      <c r="CZ36" s="115">
        <v>158156.49554615142</v>
      </c>
      <c r="DA36" s="115">
        <v>97.522772617605469</v>
      </c>
      <c r="DB36" s="115">
        <v>909.63584135990754</v>
      </c>
      <c r="DC36" s="115">
        <v>535.85528467454174</v>
      </c>
      <c r="DD36" s="115">
        <v>319.48128379239489</v>
      </c>
      <c r="DE36" s="115">
        <v>2505.846116752567</v>
      </c>
      <c r="DF36" s="115">
        <v>1182.885966369849</v>
      </c>
      <c r="DG36" s="115">
        <v>1715.0316651346702</v>
      </c>
      <c r="DH36" s="115">
        <v>132.69082903442563</v>
      </c>
      <c r="DI36" s="175">
        <v>275546.60139449936</v>
      </c>
      <c r="DJ36" s="115">
        <v>896.73309600527591</v>
      </c>
      <c r="DK36" s="115">
        <v>66769.34629634695</v>
      </c>
      <c r="DL36" s="115">
        <v>0</v>
      </c>
      <c r="DM36" s="115">
        <v>0</v>
      </c>
      <c r="DN36" s="115">
        <v>0</v>
      </c>
      <c r="DO36" s="115">
        <v>146.12960451804281</v>
      </c>
      <c r="DP36" s="115">
        <f t="shared" si="0"/>
        <v>67812.208996870278</v>
      </c>
      <c r="DQ36" s="115">
        <f t="shared" si="1"/>
        <v>343358.81039136962</v>
      </c>
      <c r="DR36" s="115">
        <v>0</v>
      </c>
      <c r="DS36" s="115">
        <f t="shared" si="2"/>
        <v>67812.208996870278</v>
      </c>
      <c r="DT36" s="115">
        <f t="shared" si="3"/>
        <v>343358.81039136962</v>
      </c>
      <c r="DU36" s="115">
        <v>-343359.58326585504</v>
      </c>
      <c r="DV36" s="115">
        <f t="shared" si="4"/>
        <v>-275547.37426898477</v>
      </c>
      <c r="DW36" s="175">
        <v>-0.77287448538674253</v>
      </c>
    </row>
    <row r="37" spans="2:127" ht="15" customHeight="1" x14ac:dyDescent="0.15">
      <c r="B37" s="167" t="s">
        <v>333</v>
      </c>
      <c r="C37" s="177" t="s">
        <v>350</v>
      </c>
      <c r="D37" s="115">
        <v>197.14270006701273</v>
      </c>
      <c r="E37" s="115">
        <v>31.830580974078188</v>
      </c>
      <c r="F37" s="115">
        <v>12.855306471642747</v>
      </c>
      <c r="G37" s="115">
        <v>0</v>
      </c>
      <c r="H37" s="115">
        <v>360.84012689174386</v>
      </c>
      <c r="I37" s="115">
        <v>0</v>
      </c>
      <c r="J37" s="115">
        <v>0</v>
      </c>
      <c r="K37" s="115">
        <v>447.60969571752725</v>
      </c>
      <c r="L37" s="115">
        <v>83.248030827226117</v>
      </c>
      <c r="M37" s="115">
        <v>88.078978988281563</v>
      </c>
      <c r="N37" s="115">
        <v>8.7784075435444215</v>
      </c>
      <c r="O37" s="115">
        <v>1.3918550482710323E-2</v>
      </c>
      <c r="P37" s="115">
        <v>0</v>
      </c>
      <c r="Q37" s="115">
        <v>0</v>
      </c>
      <c r="R37" s="115">
        <v>7654.1091609531941</v>
      </c>
      <c r="S37" s="115">
        <v>71.075041613515793</v>
      </c>
      <c r="T37" s="115">
        <v>43.30119382205703</v>
      </c>
      <c r="U37" s="115">
        <v>0</v>
      </c>
      <c r="V37" s="115">
        <v>0</v>
      </c>
      <c r="W37" s="115">
        <v>5.1616919166447506</v>
      </c>
      <c r="X37" s="115">
        <v>0</v>
      </c>
      <c r="Y37" s="115">
        <v>0</v>
      </c>
      <c r="Z37" s="115">
        <v>0</v>
      </c>
      <c r="AA37" s="115">
        <v>0</v>
      </c>
      <c r="AB37" s="115">
        <v>0</v>
      </c>
      <c r="AC37" s="115">
        <v>0</v>
      </c>
      <c r="AD37" s="115">
        <v>0</v>
      </c>
      <c r="AE37" s="115">
        <v>0</v>
      </c>
      <c r="AF37" s="115">
        <v>0</v>
      </c>
      <c r="AG37" s="115">
        <v>0</v>
      </c>
      <c r="AH37" s="115">
        <v>0</v>
      </c>
      <c r="AI37" s="115">
        <v>90783.092845286141</v>
      </c>
      <c r="AJ37" s="115">
        <v>0</v>
      </c>
      <c r="AK37" s="115">
        <v>60.274523080243469</v>
      </c>
      <c r="AL37" s="115">
        <v>0</v>
      </c>
      <c r="AM37" s="115">
        <v>-5.3745149699596748E-4</v>
      </c>
      <c r="AN37" s="115">
        <v>0</v>
      </c>
      <c r="AO37" s="115">
        <v>0</v>
      </c>
      <c r="AP37" s="115">
        <v>0</v>
      </c>
      <c r="AQ37" s="115">
        <v>0</v>
      </c>
      <c r="AR37" s="115">
        <v>0</v>
      </c>
      <c r="AS37" s="115">
        <v>0</v>
      </c>
      <c r="AT37" s="115">
        <v>29.943213484836136</v>
      </c>
      <c r="AU37" s="115">
        <v>50.985031517721886</v>
      </c>
      <c r="AV37" s="115">
        <v>0</v>
      </c>
      <c r="AW37" s="115">
        <v>6.1114165413917778</v>
      </c>
      <c r="AX37" s="115">
        <v>0</v>
      </c>
      <c r="AY37" s="115">
        <v>0</v>
      </c>
      <c r="AZ37" s="115">
        <v>217.91895032895678</v>
      </c>
      <c r="BA37" s="115">
        <v>0</v>
      </c>
      <c r="BB37" s="115">
        <v>0</v>
      </c>
      <c r="BC37" s="115">
        <v>0</v>
      </c>
      <c r="BD37" s="115">
        <v>0</v>
      </c>
      <c r="BE37" s="115">
        <v>0</v>
      </c>
      <c r="BF37" s="115">
        <v>0</v>
      </c>
      <c r="BG37" s="115">
        <v>0</v>
      </c>
      <c r="BH37" s="115">
        <v>0</v>
      </c>
      <c r="BI37" s="115">
        <v>17.144229976813026</v>
      </c>
      <c r="BJ37" s="115">
        <v>1.7043999808026817</v>
      </c>
      <c r="BK37" s="115">
        <v>0</v>
      </c>
      <c r="BL37" s="115">
        <v>11116.746597932181</v>
      </c>
      <c r="BM37" s="115">
        <v>0</v>
      </c>
      <c r="BN37" s="115">
        <v>8.6335056881075616</v>
      </c>
      <c r="BO37" s="115">
        <v>27.833881502396835</v>
      </c>
      <c r="BP37" s="115">
        <v>41.904840645515392</v>
      </c>
      <c r="BQ37" s="115">
        <v>64.680049619854657</v>
      </c>
      <c r="BR37" s="115">
        <v>0</v>
      </c>
      <c r="BS37" s="115">
        <v>1617.3693096266747</v>
      </c>
      <c r="BT37" s="115">
        <v>0</v>
      </c>
      <c r="BU37" s="115">
        <v>110.01171512655091</v>
      </c>
      <c r="BV37" s="115">
        <v>120.36469117056882</v>
      </c>
      <c r="BW37" s="115">
        <v>737.6509169310857</v>
      </c>
      <c r="BX37" s="115">
        <v>623.52848999440471</v>
      </c>
      <c r="BY37" s="115">
        <v>2.5467906422706914</v>
      </c>
      <c r="BZ37" s="115">
        <v>2.009361053189004</v>
      </c>
      <c r="CA37" s="115">
        <v>0</v>
      </c>
      <c r="CB37" s="115">
        <v>0</v>
      </c>
      <c r="CC37" s="115">
        <v>83.254813981138994</v>
      </c>
      <c r="CD37" s="115">
        <v>0</v>
      </c>
      <c r="CE37" s="115">
        <v>5.1624203020828849</v>
      </c>
      <c r="CF37" s="115">
        <v>0</v>
      </c>
      <c r="CG37" s="115">
        <v>0</v>
      </c>
      <c r="CH37" s="115">
        <v>4.1071737043869874</v>
      </c>
      <c r="CI37" s="115">
        <v>1.5773853081092084E-4</v>
      </c>
      <c r="CJ37" s="115">
        <v>6.7652380428970371</v>
      </c>
      <c r="CK37" s="115">
        <v>0</v>
      </c>
      <c r="CL37" s="115">
        <v>0</v>
      </c>
      <c r="CM37" s="115">
        <v>0</v>
      </c>
      <c r="CN37" s="115">
        <v>0</v>
      </c>
      <c r="CO37" s="115">
        <v>0</v>
      </c>
      <c r="CP37" s="115">
        <v>0</v>
      </c>
      <c r="CQ37" s="115">
        <v>91.438091689027701</v>
      </c>
      <c r="CR37" s="115">
        <v>0</v>
      </c>
      <c r="CS37" s="115">
        <v>392.45241382186686</v>
      </c>
      <c r="CT37" s="115">
        <v>0</v>
      </c>
      <c r="CU37" s="115">
        <v>53.841208359692196</v>
      </c>
      <c r="CV37" s="115">
        <v>124.1537433734982</v>
      </c>
      <c r="CW37" s="115">
        <v>1361.3614143501459</v>
      </c>
      <c r="CX37" s="115">
        <v>611.13014741080451</v>
      </c>
      <c r="CY37" s="115">
        <v>0</v>
      </c>
      <c r="CZ37" s="115">
        <v>34.757191626211672</v>
      </c>
      <c r="DA37" s="115">
        <v>283.70770941487405</v>
      </c>
      <c r="DB37" s="115">
        <v>323.97798803773406</v>
      </c>
      <c r="DC37" s="115">
        <v>50.472401350061901</v>
      </c>
      <c r="DD37" s="115">
        <v>270.71965044695594</v>
      </c>
      <c r="DE37" s="115">
        <v>321.24681023554155</v>
      </c>
      <c r="DF37" s="115">
        <v>2145.7171268822667</v>
      </c>
      <c r="DG37" s="115">
        <v>0</v>
      </c>
      <c r="DH37" s="115">
        <v>507.82700125979289</v>
      </c>
      <c r="DI37" s="175">
        <v>121316.5917590427</v>
      </c>
      <c r="DJ37" s="115">
        <v>4175.2398151749867</v>
      </c>
      <c r="DK37" s="115">
        <v>139733.05634522263</v>
      </c>
      <c r="DL37" s="115">
        <v>0</v>
      </c>
      <c r="DM37" s="115">
        <v>0</v>
      </c>
      <c r="DN37" s="115">
        <v>0</v>
      </c>
      <c r="DO37" s="115">
        <v>-57.466698405971897</v>
      </c>
      <c r="DP37" s="115">
        <f t="shared" si="0"/>
        <v>143850.82946199164</v>
      </c>
      <c r="DQ37" s="115">
        <f t="shared" si="1"/>
        <v>265167.42122103437</v>
      </c>
      <c r="DR37" s="115">
        <v>689651.84680508752</v>
      </c>
      <c r="DS37" s="115">
        <f t="shared" si="2"/>
        <v>833502.67626707919</v>
      </c>
      <c r="DT37" s="115">
        <f t="shared" si="3"/>
        <v>954819.26802612189</v>
      </c>
      <c r="DU37" s="115">
        <v>-262621.21556371072</v>
      </c>
      <c r="DV37" s="115">
        <f t="shared" si="4"/>
        <v>570881.46070336853</v>
      </c>
      <c r="DW37" s="175">
        <v>692198.05246241111</v>
      </c>
    </row>
    <row r="38" spans="2:127" ht="15" customHeight="1" x14ac:dyDescent="0.15">
      <c r="B38" s="167" t="s">
        <v>334</v>
      </c>
      <c r="C38" s="177" t="s">
        <v>151</v>
      </c>
      <c r="D38" s="115">
        <v>0</v>
      </c>
      <c r="E38" s="115">
        <v>0</v>
      </c>
      <c r="F38" s="115">
        <v>0</v>
      </c>
      <c r="G38" s="115">
        <v>0</v>
      </c>
      <c r="H38" s="115">
        <v>0</v>
      </c>
      <c r="I38" s="115">
        <v>0</v>
      </c>
      <c r="J38" s="115">
        <v>0</v>
      </c>
      <c r="K38" s="115">
        <v>18868.955201162807</v>
      </c>
      <c r="L38" s="115">
        <v>3925.0825281075727</v>
      </c>
      <c r="M38" s="115">
        <v>4767.9269400594867</v>
      </c>
      <c r="N38" s="115">
        <v>15280.73931106177</v>
      </c>
      <c r="O38" s="115">
        <v>0</v>
      </c>
      <c r="P38" s="115">
        <v>0</v>
      </c>
      <c r="Q38" s="115">
        <v>0</v>
      </c>
      <c r="R38" s="115">
        <v>40.014689473949588</v>
      </c>
      <c r="S38" s="115">
        <v>14.743340415705589</v>
      </c>
      <c r="T38" s="115">
        <v>647.47121081193154</v>
      </c>
      <c r="U38" s="115">
        <v>0</v>
      </c>
      <c r="V38" s="115">
        <v>0</v>
      </c>
      <c r="W38" s="115">
        <v>0.42424865068313022</v>
      </c>
      <c r="X38" s="115">
        <v>0</v>
      </c>
      <c r="Y38" s="115">
        <v>0</v>
      </c>
      <c r="Z38" s="115">
        <v>0</v>
      </c>
      <c r="AA38" s="115">
        <v>0</v>
      </c>
      <c r="AB38" s="115">
        <v>0</v>
      </c>
      <c r="AC38" s="115">
        <v>0</v>
      </c>
      <c r="AD38" s="115">
        <v>0</v>
      </c>
      <c r="AE38" s="115">
        <v>0</v>
      </c>
      <c r="AF38" s="115">
        <v>0</v>
      </c>
      <c r="AG38" s="115">
        <v>0</v>
      </c>
      <c r="AH38" s="115">
        <v>0</v>
      </c>
      <c r="AI38" s="115">
        <v>3.0707310528103822</v>
      </c>
      <c r="AJ38" s="115">
        <v>0</v>
      </c>
      <c r="AK38" s="115">
        <v>12.431620385300215</v>
      </c>
      <c r="AL38" s="115">
        <v>0</v>
      </c>
      <c r="AM38" s="115">
        <v>-9.8928572063327492E-3</v>
      </c>
      <c r="AN38" s="115">
        <v>0</v>
      </c>
      <c r="AO38" s="115">
        <v>0</v>
      </c>
      <c r="AP38" s="115">
        <v>0</v>
      </c>
      <c r="AQ38" s="115">
        <v>0</v>
      </c>
      <c r="AR38" s="115">
        <v>0</v>
      </c>
      <c r="AS38" s="115">
        <v>0</v>
      </c>
      <c r="AT38" s="115">
        <v>40.208050392395982</v>
      </c>
      <c r="AU38" s="115">
        <v>875.24304105422584</v>
      </c>
      <c r="AV38" s="115">
        <v>0</v>
      </c>
      <c r="AW38" s="115">
        <v>4.7910487701034308</v>
      </c>
      <c r="AX38" s="115">
        <v>0</v>
      </c>
      <c r="AY38" s="115">
        <v>0</v>
      </c>
      <c r="AZ38" s="115">
        <v>6203.8032552452332</v>
      </c>
      <c r="BA38" s="115">
        <v>0</v>
      </c>
      <c r="BB38" s="115">
        <v>0</v>
      </c>
      <c r="BC38" s="115">
        <v>0</v>
      </c>
      <c r="BD38" s="115">
        <v>0</v>
      </c>
      <c r="BE38" s="115">
        <v>0</v>
      </c>
      <c r="BF38" s="115">
        <v>0</v>
      </c>
      <c r="BG38" s="115">
        <v>0</v>
      </c>
      <c r="BH38" s="115">
        <v>0</v>
      </c>
      <c r="BI38" s="115">
        <v>3.3640396277526596</v>
      </c>
      <c r="BJ38" s="115">
        <v>22.05345366464687</v>
      </c>
      <c r="BK38" s="115">
        <v>0</v>
      </c>
      <c r="BL38" s="115">
        <v>3539.058808926497</v>
      </c>
      <c r="BM38" s="115">
        <v>0</v>
      </c>
      <c r="BN38" s="115">
        <v>11082.351612618784</v>
      </c>
      <c r="BO38" s="115">
        <v>3625.2409872595454</v>
      </c>
      <c r="BP38" s="115">
        <v>187.80709603172591</v>
      </c>
      <c r="BQ38" s="115">
        <v>83.218055473243993</v>
      </c>
      <c r="BR38" s="115">
        <v>0</v>
      </c>
      <c r="BS38" s="115">
        <v>0</v>
      </c>
      <c r="BT38" s="115">
        <v>0</v>
      </c>
      <c r="BU38" s="115">
        <v>68.773182928016837</v>
      </c>
      <c r="BV38" s="115">
        <v>33.290873327827285</v>
      </c>
      <c r="BW38" s="115">
        <v>881.13726731333304</v>
      </c>
      <c r="BX38" s="115">
        <v>0</v>
      </c>
      <c r="BY38" s="115">
        <v>0</v>
      </c>
      <c r="BZ38" s="115">
        <v>0</v>
      </c>
      <c r="CA38" s="115">
        <v>0</v>
      </c>
      <c r="CB38" s="115">
        <v>0</v>
      </c>
      <c r="CC38" s="115">
        <v>44.818235937640161</v>
      </c>
      <c r="CD38" s="115">
        <v>0</v>
      </c>
      <c r="CE38" s="115">
        <v>29.16069846311683</v>
      </c>
      <c r="CF38" s="115">
        <v>0</v>
      </c>
      <c r="CG38" s="115">
        <v>0</v>
      </c>
      <c r="CH38" s="115">
        <v>0</v>
      </c>
      <c r="CI38" s="115">
        <v>1.572144825358015E-6</v>
      </c>
      <c r="CJ38" s="115">
        <v>0</v>
      </c>
      <c r="CK38" s="115">
        <v>0</v>
      </c>
      <c r="CL38" s="115">
        <v>0</v>
      </c>
      <c r="CM38" s="115">
        <v>0</v>
      </c>
      <c r="CN38" s="115">
        <v>0</v>
      </c>
      <c r="CO38" s="115">
        <v>0</v>
      </c>
      <c r="CP38" s="115">
        <v>0</v>
      </c>
      <c r="CQ38" s="115">
        <v>549.96528453155304</v>
      </c>
      <c r="CR38" s="115">
        <v>0</v>
      </c>
      <c r="CS38" s="115">
        <v>4271.1426934919964</v>
      </c>
      <c r="CT38" s="115">
        <v>0</v>
      </c>
      <c r="CU38" s="115">
        <v>171.81995177734444</v>
      </c>
      <c r="CV38" s="115">
        <v>669.15411578392946</v>
      </c>
      <c r="CW38" s="115">
        <v>238.28155393262841</v>
      </c>
      <c r="CX38" s="115">
        <v>0</v>
      </c>
      <c r="CY38" s="115">
        <v>0</v>
      </c>
      <c r="CZ38" s="115">
        <v>15745.54921291601</v>
      </c>
      <c r="DA38" s="115">
        <v>23.7217555015797</v>
      </c>
      <c r="DB38" s="115">
        <v>532.79463557383247</v>
      </c>
      <c r="DC38" s="115">
        <v>1591.9339816894851</v>
      </c>
      <c r="DD38" s="115">
        <v>71.846254701380914</v>
      </c>
      <c r="DE38" s="115">
        <v>664.2730652328147</v>
      </c>
      <c r="DF38" s="115">
        <v>113.56095185998142</v>
      </c>
      <c r="DG38" s="115">
        <v>0</v>
      </c>
      <c r="DH38" s="115">
        <v>600.76155117250846</v>
      </c>
      <c r="DI38" s="175">
        <v>95529.974645096096</v>
      </c>
      <c r="DJ38" s="115">
        <v>651.58394961848148</v>
      </c>
      <c r="DK38" s="115">
        <v>2425.436504869203</v>
      </c>
      <c r="DL38" s="115">
        <v>0</v>
      </c>
      <c r="DM38" s="115">
        <v>0</v>
      </c>
      <c r="DN38" s="115">
        <v>0</v>
      </c>
      <c r="DO38" s="115">
        <v>296.80602473414052</v>
      </c>
      <c r="DP38" s="115">
        <f t="shared" si="0"/>
        <v>3373.8264792218247</v>
      </c>
      <c r="DQ38" s="115">
        <f t="shared" si="1"/>
        <v>98903.801124317921</v>
      </c>
      <c r="DR38" s="115">
        <v>0</v>
      </c>
      <c r="DS38" s="115">
        <f t="shared" si="2"/>
        <v>3373.8264792218247</v>
      </c>
      <c r="DT38" s="115">
        <f t="shared" si="3"/>
        <v>98903.801124317921</v>
      </c>
      <c r="DU38" s="115">
        <v>-98905.082154923788</v>
      </c>
      <c r="DV38" s="115">
        <f t="shared" si="4"/>
        <v>-95531.255675701963</v>
      </c>
      <c r="DW38" s="175">
        <v>-1.2810306058484364</v>
      </c>
    </row>
    <row r="39" spans="2:127" ht="15" customHeight="1" x14ac:dyDescent="0.15">
      <c r="B39" s="167" t="s">
        <v>335</v>
      </c>
      <c r="C39" s="177" t="s">
        <v>152</v>
      </c>
      <c r="D39" s="115">
        <v>0</v>
      </c>
      <c r="E39" s="115">
        <v>0</v>
      </c>
      <c r="F39" s="115">
        <v>0</v>
      </c>
      <c r="G39" s="115">
        <v>0</v>
      </c>
      <c r="H39" s="115">
        <v>0</v>
      </c>
      <c r="I39" s="115">
        <v>0</v>
      </c>
      <c r="J39" s="115">
        <v>0</v>
      </c>
      <c r="K39" s="115">
        <v>0</v>
      </c>
      <c r="L39" s="115">
        <v>0</v>
      </c>
      <c r="M39" s="115">
        <v>0</v>
      </c>
      <c r="N39" s="115">
        <v>0</v>
      </c>
      <c r="O39" s="115">
        <v>0</v>
      </c>
      <c r="P39" s="115">
        <v>0</v>
      </c>
      <c r="Q39" s="115">
        <v>0</v>
      </c>
      <c r="R39" s="115">
        <v>0</v>
      </c>
      <c r="S39" s="115">
        <v>1.7775658657233686</v>
      </c>
      <c r="T39" s="115">
        <v>0</v>
      </c>
      <c r="U39" s="115">
        <v>0</v>
      </c>
      <c r="V39" s="115">
        <v>0</v>
      </c>
      <c r="W39" s="115">
        <v>0</v>
      </c>
      <c r="X39" s="115">
        <v>0</v>
      </c>
      <c r="Y39" s="115">
        <v>0</v>
      </c>
      <c r="Z39" s="115">
        <v>0</v>
      </c>
      <c r="AA39" s="115">
        <v>0</v>
      </c>
      <c r="AB39" s="115">
        <v>0</v>
      </c>
      <c r="AC39" s="115">
        <v>0</v>
      </c>
      <c r="AD39" s="115">
        <v>0</v>
      </c>
      <c r="AE39" s="115">
        <v>0</v>
      </c>
      <c r="AF39" s="115">
        <v>0</v>
      </c>
      <c r="AG39" s="115">
        <v>0</v>
      </c>
      <c r="AH39" s="115">
        <v>0</v>
      </c>
      <c r="AI39" s="115">
        <v>0</v>
      </c>
      <c r="AJ39" s="115">
        <v>0</v>
      </c>
      <c r="AK39" s="115">
        <v>53197.917354853635</v>
      </c>
      <c r="AL39" s="115">
        <v>0</v>
      </c>
      <c r="AM39" s="115">
        <v>-3.7871582230180958E-3</v>
      </c>
      <c r="AN39" s="115">
        <v>0</v>
      </c>
      <c r="AO39" s="115">
        <v>0</v>
      </c>
      <c r="AP39" s="115">
        <v>0</v>
      </c>
      <c r="AQ39" s="115">
        <v>0</v>
      </c>
      <c r="AR39" s="115">
        <v>0</v>
      </c>
      <c r="AS39" s="115">
        <v>0</v>
      </c>
      <c r="AT39" s="115">
        <v>0.31723572704232639</v>
      </c>
      <c r="AU39" s="115">
        <v>133.12758229627383</v>
      </c>
      <c r="AV39" s="115">
        <v>0</v>
      </c>
      <c r="AW39" s="115">
        <v>0</v>
      </c>
      <c r="AX39" s="115">
        <v>0</v>
      </c>
      <c r="AY39" s="115">
        <v>0</v>
      </c>
      <c r="AZ39" s="115">
        <v>0</v>
      </c>
      <c r="BA39" s="115">
        <v>0</v>
      </c>
      <c r="BB39" s="115">
        <v>0</v>
      </c>
      <c r="BC39" s="115">
        <v>0</v>
      </c>
      <c r="BD39" s="115">
        <v>0</v>
      </c>
      <c r="BE39" s="115">
        <v>0</v>
      </c>
      <c r="BF39" s="115">
        <v>0</v>
      </c>
      <c r="BG39" s="115">
        <v>0</v>
      </c>
      <c r="BH39" s="115">
        <v>0</v>
      </c>
      <c r="BI39" s="115">
        <v>0</v>
      </c>
      <c r="BJ39" s="115">
        <v>0</v>
      </c>
      <c r="BK39" s="115">
        <v>0</v>
      </c>
      <c r="BL39" s="115">
        <v>17.772553956025817</v>
      </c>
      <c r="BM39" s="115">
        <v>0</v>
      </c>
      <c r="BN39" s="115">
        <v>85166.847633633719</v>
      </c>
      <c r="BO39" s="115">
        <v>65263.615731172627</v>
      </c>
      <c r="BP39" s="115">
        <v>222836.78993863362</v>
      </c>
      <c r="BQ39" s="115">
        <v>42123.491227531384</v>
      </c>
      <c r="BR39" s="115">
        <v>0</v>
      </c>
      <c r="BS39" s="115">
        <v>3.7481246002074835</v>
      </c>
      <c r="BT39" s="115">
        <v>0</v>
      </c>
      <c r="BU39" s="115">
        <v>118.51319714901794</v>
      </c>
      <c r="BV39" s="115">
        <v>0</v>
      </c>
      <c r="BW39" s="115">
        <v>0</v>
      </c>
      <c r="BX39" s="115">
        <v>0</v>
      </c>
      <c r="BY39" s="115">
        <v>0.40212483825326711</v>
      </c>
      <c r="BZ39" s="115">
        <v>247.15140954224751</v>
      </c>
      <c r="CA39" s="115">
        <v>0</v>
      </c>
      <c r="CB39" s="115">
        <v>0</v>
      </c>
      <c r="CC39" s="115">
        <v>0</v>
      </c>
      <c r="CD39" s="115">
        <v>0</v>
      </c>
      <c r="CE39" s="115">
        <v>0</v>
      </c>
      <c r="CF39" s="115">
        <v>0</v>
      </c>
      <c r="CG39" s="115">
        <v>0</v>
      </c>
      <c r="CH39" s="115">
        <v>0</v>
      </c>
      <c r="CI39" s="115">
        <v>0</v>
      </c>
      <c r="CJ39" s="115">
        <v>0</v>
      </c>
      <c r="CK39" s="115">
        <v>0</v>
      </c>
      <c r="CL39" s="115">
        <v>0</v>
      </c>
      <c r="CM39" s="115">
        <v>0</v>
      </c>
      <c r="CN39" s="115">
        <v>0</v>
      </c>
      <c r="CO39" s="115">
        <v>0</v>
      </c>
      <c r="CP39" s="115">
        <v>0</v>
      </c>
      <c r="CQ39" s="115">
        <v>0</v>
      </c>
      <c r="CR39" s="115">
        <v>0</v>
      </c>
      <c r="CS39" s="115">
        <v>0</v>
      </c>
      <c r="CT39" s="115">
        <v>0</v>
      </c>
      <c r="CU39" s="115">
        <v>0</v>
      </c>
      <c r="CV39" s="115">
        <v>0</v>
      </c>
      <c r="CW39" s="115">
        <v>0</v>
      </c>
      <c r="CX39" s="115">
        <v>0</v>
      </c>
      <c r="CY39" s="115">
        <v>0</v>
      </c>
      <c r="CZ39" s="115">
        <v>0</v>
      </c>
      <c r="DA39" s="115">
        <v>0</v>
      </c>
      <c r="DB39" s="115">
        <v>0</v>
      </c>
      <c r="DC39" s="115">
        <v>0</v>
      </c>
      <c r="DD39" s="115">
        <v>0</v>
      </c>
      <c r="DE39" s="115">
        <v>0</v>
      </c>
      <c r="DF39" s="115">
        <v>0</v>
      </c>
      <c r="DG39" s="115">
        <v>0</v>
      </c>
      <c r="DH39" s="115">
        <v>323.14719183543866</v>
      </c>
      <c r="DI39" s="175">
        <v>469434.61508447689</v>
      </c>
      <c r="DJ39" s="115">
        <v>0</v>
      </c>
      <c r="DK39" s="115">
        <v>207.13896467925653</v>
      </c>
      <c r="DL39" s="115">
        <v>0</v>
      </c>
      <c r="DM39" s="115">
        <v>0</v>
      </c>
      <c r="DN39" s="115">
        <v>0</v>
      </c>
      <c r="DO39" s="115">
        <v>-659.365066883086</v>
      </c>
      <c r="DP39" s="115">
        <f t="shared" si="0"/>
        <v>-452.22610220382944</v>
      </c>
      <c r="DQ39" s="115">
        <f t="shared" si="1"/>
        <v>468982.38898227306</v>
      </c>
      <c r="DR39" s="115">
        <v>178993.9644494094</v>
      </c>
      <c r="DS39" s="115">
        <f t="shared" si="2"/>
        <v>178541.73834720557</v>
      </c>
      <c r="DT39" s="115">
        <f t="shared" si="3"/>
        <v>647976.35343168245</v>
      </c>
      <c r="DU39" s="115">
        <v>-145670.89266920407</v>
      </c>
      <c r="DV39" s="115">
        <f t="shared" si="4"/>
        <v>32870.845678001497</v>
      </c>
      <c r="DW39" s="175">
        <v>502305.46076247847</v>
      </c>
    </row>
    <row r="40" spans="2:127" ht="15" customHeight="1" x14ac:dyDescent="0.15">
      <c r="B40" s="167" t="s">
        <v>336</v>
      </c>
      <c r="C40" s="177" t="s">
        <v>153</v>
      </c>
      <c r="D40" s="115">
        <v>6.0128745612820111</v>
      </c>
      <c r="E40" s="115">
        <v>0</v>
      </c>
      <c r="F40" s="115">
        <v>0</v>
      </c>
      <c r="G40" s="115">
        <v>0</v>
      </c>
      <c r="H40" s="115">
        <v>0</v>
      </c>
      <c r="I40" s="115">
        <v>0</v>
      </c>
      <c r="J40" s="115">
        <v>0</v>
      </c>
      <c r="K40" s="115">
        <v>0</v>
      </c>
      <c r="L40" s="115">
        <v>0</v>
      </c>
      <c r="M40" s="115">
        <v>0</v>
      </c>
      <c r="N40" s="115">
        <v>299.52657492821623</v>
      </c>
      <c r="O40" s="115">
        <v>0</v>
      </c>
      <c r="P40" s="115">
        <v>0</v>
      </c>
      <c r="Q40" s="115">
        <v>0</v>
      </c>
      <c r="R40" s="115">
        <v>0</v>
      </c>
      <c r="S40" s="115">
        <v>1.4638777717721858</v>
      </c>
      <c r="T40" s="115">
        <v>69.242455724565005</v>
      </c>
      <c r="U40" s="115">
        <v>0</v>
      </c>
      <c r="V40" s="115">
        <v>0</v>
      </c>
      <c r="W40" s="115">
        <v>0</v>
      </c>
      <c r="X40" s="115">
        <v>0</v>
      </c>
      <c r="Y40" s="115">
        <v>0</v>
      </c>
      <c r="Z40" s="115">
        <v>0</v>
      </c>
      <c r="AA40" s="115">
        <v>0</v>
      </c>
      <c r="AB40" s="115">
        <v>0</v>
      </c>
      <c r="AC40" s="115">
        <v>0</v>
      </c>
      <c r="AD40" s="115">
        <v>0</v>
      </c>
      <c r="AE40" s="115">
        <v>0</v>
      </c>
      <c r="AF40" s="115">
        <v>0</v>
      </c>
      <c r="AG40" s="115">
        <v>0</v>
      </c>
      <c r="AH40" s="115">
        <v>0</v>
      </c>
      <c r="AI40" s="115">
        <v>0</v>
      </c>
      <c r="AJ40" s="115">
        <v>0</v>
      </c>
      <c r="AK40" s="115">
        <v>31.45576673250206</v>
      </c>
      <c r="AL40" s="115">
        <v>0</v>
      </c>
      <c r="AM40" s="115">
        <v>0</v>
      </c>
      <c r="AN40" s="115">
        <v>0</v>
      </c>
      <c r="AO40" s="115">
        <v>0</v>
      </c>
      <c r="AP40" s="115">
        <v>0</v>
      </c>
      <c r="AQ40" s="115">
        <v>0</v>
      </c>
      <c r="AR40" s="115">
        <v>0</v>
      </c>
      <c r="AS40" s="115">
        <v>0</v>
      </c>
      <c r="AT40" s="115">
        <v>6.3447145408465272E-2</v>
      </c>
      <c r="AU40" s="115">
        <v>33.475020693453772</v>
      </c>
      <c r="AV40" s="115">
        <v>0</v>
      </c>
      <c r="AW40" s="115">
        <v>12.336007463179701</v>
      </c>
      <c r="AX40" s="115">
        <v>0</v>
      </c>
      <c r="AY40" s="115">
        <v>0</v>
      </c>
      <c r="AZ40" s="115">
        <v>34094.231440969896</v>
      </c>
      <c r="BA40" s="115">
        <v>0</v>
      </c>
      <c r="BB40" s="115">
        <v>0</v>
      </c>
      <c r="BC40" s="115">
        <v>0</v>
      </c>
      <c r="BD40" s="115">
        <v>0</v>
      </c>
      <c r="BE40" s="115">
        <v>0</v>
      </c>
      <c r="BF40" s="115">
        <v>0</v>
      </c>
      <c r="BG40" s="115">
        <v>0</v>
      </c>
      <c r="BH40" s="115">
        <v>0</v>
      </c>
      <c r="BI40" s="115">
        <v>18.7526061911326</v>
      </c>
      <c r="BJ40" s="115">
        <v>0.34087999616053632</v>
      </c>
      <c r="BK40" s="115">
        <v>0</v>
      </c>
      <c r="BL40" s="115">
        <v>12.141875192904205</v>
      </c>
      <c r="BM40" s="115">
        <v>0</v>
      </c>
      <c r="BN40" s="115">
        <v>17851.403783459031</v>
      </c>
      <c r="BO40" s="115">
        <v>1533.4678224215238</v>
      </c>
      <c r="BP40" s="115">
        <v>938.42373066015489</v>
      </c>
      <c r="BQ40" s="115">
        <v>612.43076271854022</v>
      </c>
      <c r="BR40" s="115">
        <v>0</v>
      </c>
      <c r="BS40" s="115">
        <v>0</v>
      </c>
      <c r="BT40" s="115">
        <v>0</v>
      </c>
      <c r="BU40" s="115">
        <v>114.19901224209438</v>
      </c>
      <c r="BV40" s="115">
        <v>67.875614631631038</v>
      </c>
      <c r="BW40" s="115">
        <v>538.24811708014954</v>
      </c>
      <c r="BX40" s="115">
        <v>0</v>
      </c>
      <c r="BY40" s="115">
        <v>0</v>
      </c>
      <c r="BZ40" s="115">
        <v>0</v>
      </c>
      <c r="CA40" s="115">
        <v>0</v>
      </c>
      <c r="CB40" s="115">
        <v>0</v>
      </c>
      <c r="CC40" s="115">
        <v>46.53618778970926</v>
      </c>
      <c r="CD40" s="115">
        <v>0</v>
      </c>
      <c r="CE40" s="115">
        <v>28.323549224941228</v>
      </c>
      <c r="CF40" s="115">
        <v>0</v>
      </c>
      <c r="CG40" s="115">
        <v>0</v>
      </c>
      <c r="CH40" s="115">
        <v>0.22200938942632364</v>
      </c>
      <c r="CI40" s="115">
        <v>2.2534075830131553E-5</v>
      </c>
      <c r="CJ40" s="115">
        <v>0</v>
      </c>
      <c r="CK40" s="115">
        <v>0</v>
      </c>
      <c r="CL40" s="115">
        <v>0</v>
      </c>
      <c r="CM40" s="115">
        <v>0</v>
      </c>
      <c r="CN40" s="115">
        <v>0</v>
      </c>
      <c r="CO40" s="115">
        <v>0</v>
      </c>
      <c r="CP40" s="115">
        <v>0</v>
      </c>
      <c r="CQ40" s="115">
        <v>144.4571806842917</v>
      </c>
      <c r="CR40" s="115">
        <v>0</v>
      </c>
      <c r="CS40" s="115">
        <v>2281.09384763761</v>
      </c>
      <c r="CT40" s="115">
        <v>0</v>
      </c>
      <c r="CU40" s="115">
        <v>741.76453588771165</v>
      </c>
      <c r="CV40" s="115">
        <v>1915.2110648023149</v>
      </c>
      <c r="CW40" s="115">
        <v>153.97838703239316</v>
      </c>
      <c r="CX40" s="115">
        <v>0</v>
      </c>
      <c r="CY40" s="115">
        <v>0</v>
      </c>
      <c r="CZ40" s="115">
        <v>0</v>
      </c>
      <c r="DA40" s="115">
        <v>10.374763044426114</v>
      </c>
      <c r="DB40" s="115">
        <v>743.69251215514123</v>
      </c>
      <c r="DC40" s="115">
        <v>4275.3170833872637</v>
      </c>
      <c r="DD40" s="115">
        <v>0</v>
      </c>
      <c r="DE40" s="115">
        <v>18.270534216785979</v>
      </c>
      <c r="DF40" s="115">
        <v>332.39729256870089</v>
      </c>
      <c r="DG40" s="115">
        <v>0</v>
      </c>
      <c r="DH40" s="115">
        <v>537.89905854416338</v>
      </c>
      <c r="DI40" s="175">
        <v>67464.629699482583</v>
      </c>
      <c r="DJ40" s="115">
        <v>306.91005961870707</v>
      </c>
      <c r="DK40" s="115">
        <v>2748.4940690174471</v>
      </c>
      <c r="DL40" s="115">
        <v>0</v>
      </c>
      <c r="DM40" s="115">
        <v>0</v>
      </c>
      <c r="DN40" s="115">
        <v>0</v>
      </c>
      <c r="DO40" s="115">
        <v>37412.841469264618</v>
      </c>
      <c r="DP40" s="115">
        <f t="shared" si="0"/>
        <v>40468.245597900772</v>
      </c>
      <c r="DQ40" s="115">
        <f t="shared" si="1"/>
        <v>107932.87529738335</v>
      </c>
      <c r="DR40" s="115">
        <v>0</v>
      </c>
      <c r="DS40" s="115">
        <f t="shared" si="2"/>
        <v>40468.245597900772</v>
      </c>
      <c r="DT40" s="115">
        <f t="shared" si="3"/>
        <v>107932.87529738335</v>
      </c>
      <c r="DU40" s="115">
        <v>-107937.75836772329</v>
      </c>
      <c r="DV40" s="115">
        <f t="shared" si="4"/>
        <v>-67469.512769822526</v>
      </c>
      <c r="DW40" s="175">
        <v>-4.8830703399459061</v>
      </c>
    </row>
    <row r="41" spans="2:127" ht="15" customHeight="1" x14ac:dyDescent="0.15">
      <c r="B41" s="167" t="s">
        <v>337</v>
      </c>
      <c r="C41" s="177" t="s">
        <v>154</v>
      </c>
      <c r="D41" s="115">
        <v>4401.2322495692833</v>
      </c>
      <c r="E41" s="115">
        <v>6862.1427483283569</v>
      </c>
      <c r="F41" s="115">
        <v>1535.5663580377263</v>
      </c>
      <c r="G41" s="115">
        <v>0</v>
      </c>
      <c r="H41" s="115">
        <v>61.881268976980579</v>
      </c>
      <c r="I41" s="115">
        <v>0</v>
      </c>
      <c r="J41" s="115">
        <v>0</v>
      </c>
      <c r="K41" s="115">
        <v>145.0003239648328</v>
      </c>
      <c r="L41" s="115">
        <v>6.2125396139720994</v>
      </c>
      <c r="M41" s="115">
        <v>1168.2274027945728</v>
      </c>
      <c r="N41" s="115">
        <v>62.745716851492475</v>
      </c>
      <c r="O41" s="115">
        <v>46.738492520941257</v>
      </c>
      <c r="P41" s="115">
        <v>0</v>
      </c>
      <c r="Q41" s="115">
        <v>0</v>
      </c>
      <c r="R41" s="115">
        <v>0</v>
      </c>
      <c r="S41" s="115">
        <v>39.43947802429787</v>
      </c>
      <c r="T41" s="115">
        <v>43.572442758299992</v>
      </c>
      <c r="U41" s="115">
        <v>0</v>
      </c>
      <c r="V41" s="115">
        <v>0</v>
      </c>
      <c r="W41" s="115">
        <v>1.0370522572254295</v>
      </c>
      <c r="X41" s="115">
        <v>0</v>
      </c>
      <c r="Y41" s="115">
        <v>0</v>
      </c>
      <c r="Z41" s="115">
        <v>0</v>
      </c>
      <c r="AA41" s="115">
        <v>0</v>
      </c>
      <c r="AB41" s="115">
        <v>0</v>
      </c>
      <c r="AC41" s="115">
        <v>0</v>
      </c>
      <c r="AD41" s="115">
        <v>0</v>
      </c>
      <c r="AE41" s="115">
        <v>0</v>
      </c>
      <c r="AF41" s="115">
        <v>0</v>
      </c>
      <c r="AG41" s="115">
        <v>0</v>
      </c>
      <c r="AH41" s="115">
        <v>0</v>
      </c>
      <c r="AI41" s="115">
        <v>58.343890003397256</v>
      </c>
      <c r="AJ41" s="115">
        <v>0</v>
      </c>
      <c r="AK41" s="115">
        <v>7528.6646484916628</v>
      </c>
      <c r="AL41" s="115">
        <v>0</v>
      </c>
      <c r="AM41" s="115">
        <v>-0.1617791500317978</v>
      </c>
      <c r="AN41" s="115">
        <v>0</v>
      </c>
      <c r="AO41" s="115">
        <v>0</v>
      </c>
      <c r="AP41" s="115">
        <v>0</v>
      </c>
      <c r="AQ41" s="115">
        <v>0</v>
      </c>
      <c r="AR41" s="115">
        <v>0</v>
      </c>
      <c r="AS41" s="115">
        <v>0</v>
      </c>
      <c r="AT41" s="115">
        <v>287.72347895638507</v>
      </c>
      <c r="AU41" s="115">
        <v>4389.0902132301499</v>
      </c>
      <c r="AV41" s="115">
        <v>0</v>
      </c>
      <c r="AW41" s="115">
        <v>1053.5025823142396</v>
      </c>
      <c r="AX41" s="115">
        <v>0</v>
      </c>
      <c r="AY41" s="115">
        <v>0</v>
      </c>
      <c r="AZ41" s="115">
        <v>2524.3918134325586</v>
      </c>
      <c r="BA41" s="115">
        <v>0</v>
      </c>
      <c r="BB41" s="115">
        <v>0</v>
      </c>
      <c r="BC41" s="115">
        <v>0</v>
      </c>
      <c r="BD41" s="115">
        <v>0</v>
      </c>
      <c r="BE41" s="115">
        <v>0</v>
      </c>
      <c r="BF41" s="115">
        <v>0</v>
      </c>
      <c r="BG41" s="115">
        <v>0</v>
      </c>
      <c r="BH41" s="115">
        <v>0</v>
      </c>
      <c r="BI41" s="115">
        <v>269.24099997950356</v>
      </c>
      <c r="BJ41" s="115">
        <v>51.013432468894166</v>
      </c>
      <c r="BK41" s="115">
        <v>0</v>
      </c>
      <c r="BL41" s="115">
        <v>7938.1906428161874</v>
      </c>
      <c r="BM41" s="115">
        <v>0</v>
      </c>
      <c r="BN41" s="115">
        <v>23040.524413375591</v>
      </c>
      <c r="BO41" s="115">
        <v>29971.230613554573</v>
      </c>
      <c r="BP41" s="115">
        <v>21019.101018091431</v>
      </c>
      <c r="BQ41" s="115">
        <v>12795.148142267444</v>
      </c>
      <c r="BR41" s="115">
        <v>0</v>
      </c>
      <c r="BS41" s="115">
        <v>31.591335916034499</v>
      </c>
      <c r="BT41" s="115">
        <v>0</v>
      </c>
      <c r="BU41" s="115">
        <v>0</v>
      </c>
      <c r="BV41" s="115">
        <v>128.40765426447666</v>
      </c>
      <c r="BW41" s="115">
        <v>349.44294854996235</v>
      </c>
      <c r="BX41" s="115">
        <v>0</v>
      </c>
      <c r="BY41" s="115">
        <v>0</v>
      </c>
      <c r="BZ41" s="115">
        <v>0</v>
      </c>
      <c r="CA41" s="115">
        <v>0</v>
      </c>
      <c r="CB41" s="115">
        <v>0</v>
      </c>
      <c r="CC41" s="115">
        <v>0</v>
      </c>
      <c r="CD41" s="115">
        <v>0</v>
      </c>
      <c r="CE41" s="115">
        <v>1.1161989842341371</v>
      </c>
      <c r="CF41" s="115">
        <v>0</v>
      </c>
      <c r="CG41" s="115">
        <v>0</v>
      </c>
      <c r="CH41" s="115">
        <v>0</v>
      </c>
      <c r="CI41" s="115">
        <v>2.6202413755966917E-6</v>
      </c>
      <c r="CJ41" s="115">
        <v>0</v>
      </c>
      <c r="CK41" s="115">
        <v>0</v>
      </c>
      <c r="CL41" s="115">
        <v>0</v>
      </c>
      <c r="CM41" s="115">
        <v>0</v>
      </c>
      <c r="CN41" s="115">
        <v>0</v>
      </c>
      <c r="CO41" s="115">
        <v>0</v>
      </c>
      <c r="CP41" s="115">
        <v>0</v>
      </c>
      <c r="CQ41" s="115">
        <v>1511.572317435573</v>
      </c>
      <c r="CR41" s="115">
        <v>0</v>
      </c>
      <c r="CS41" s="115">
        <v>525.65706522855885</v>
      </c>
      <c r="CT41" s="115">
        <v>0</v>
      </c>
      <c r="CU41" s="115">
        <v>0</v>
      </c>
      <c r="CV41" s="115">
        <v>18.078061133614302</v>
      </c>
      <c r="CW41" s="115">
        <v>0</v>
      </c>
      <c r="CX41" s="115">
        <v>0</v>
      </c>
      <c r="CY41" s="115">
        <v>0</v>
      </c>
      <c r="CZ41" s="115">
        <v>559.16239021019396</v>
      </c>
      <c r="DA41" s="115">
        <v>5.7762194247345366</v>
      </c>
      <c r="DB41" s="115">
        <v>27.888469205817792</v>
      </c>
      <c r="DC41" s="115">
        <v>288.12985022673138</v>
      </c>
      <c r="DD41" s="115">
        <v>25.059776124364816</v>
      </c>
      <c r="DE41" s="115">
        <v>677.34073208985365</v>
      </c>
      <c r="DF41" s="115">
        <v>1066.8880842124433</v>
      </c>
      <c r="DG41" s="115">
        <v>833.89129335642042</v>
      </c>
      <c r="DH41" s="115">
        <v>732.60288706330766</v>
      </c>
      <c r="DI41" s="175">
        <v>132082.40546957651</v>
      </c>
      <c r="DJ41" s="115">
        <v>330.78084203349539</v>
      </c>
      <c r="DK41" s="115">
        <v>11761.602056874972</v>
      </c>
      <c r="DL41" s="115">
        <v>0</v>
      </c>
      <c r="DM41" s="115">
        <v>0</v>
      </c>
      <c r="DN41" s="115">
        <v>0</v>
      </c>
      <c r="DO41" s="115">
        <v>-559.63723216892629</v>
      </c>
      <c r="DP41" s="115">
        <f t="shared" si="0"/>
        <v>11532.74566673954</v>
      </c>
      <c r="DQ41" s="115">
        <f t="shared" si="1"/>
        <v>143615.15113631604</v>
      </c>
      <c r="DR41" s="115">
        <v>0</v>
      </c>
      <c r="DS41" s="115">
        <f t="shared" si="2"/>
        <v>11532.74566673954</v>
      </c>
      <c r="DT41" s="115">
        <f t="shared" si="3"/>
        <v>143615.15113631604</v>
      </c>
      <c r="DU41" s="115">
        <v>-143619.31656977613</v>
      </c>
      <c r="DV41" s="115">
        <f t="shared" si="4"/>
        <v>-132086.5709030366</v>
      </c>
      <c r="DW41" s="175">
        <v>-4.165433460084933</v>
      </c>
    </row>
    <row r="42" spans="2:127" ht="15" customHeight="1" x14ac:dyDescent="0.15">
      <c r="B42" s="167" t="s">
        <v>338</v>
      </c>
      <c r="C42" s="177" t="s">
        <v>155</v>
      </c>
      <c r="D42" s="115">
        <v>0</v>
      </c>
      <c r="E42" s="115">
        <v>0</v>
      </c>
      <c r="F42" s="115">
        <v>0</v>
      </c>
      <c r="G42" s="115">
        <v>0</v>
      </c>
      <c r="H42" s="115">
        <v>0</v>
      </c>
      <c r="I42" s="115">
        <v>0</v>
      </c>
      <c r="J42" s="115">
        <v>0</v>
      </c>
      <c r="K42" s="115">
        <v>0</v>
      </c>
      <c r="L42" s="115">
        <v>0</v>
      </c>
      <c r="M42" s="115">
        <v>0</v>
      </c>
      <c r="N42" s="115">
        <v>0</v>
      </c>
      <c r="O42" s="115">
        <v>0</v>
      </c>
      <c r="P42" s="115">
        <v>0</v>
      </c>
      <c r="Q42" s="115">
        <v>0</v>
      </c>
      <c r="R42" s="115">
        <v>0</v>
      </c>
      <c r="S42" s="115">
        <v>0</v>
      </c>
      <c r="T42" s="115">
        <v>-4.9317988407809848E-2</v>
      </c>
      <c r="U42" s="115">
        <v>0</v>
      </c>
      <c r="V42" s="115">
        <v>0</v>
      </c>
      <c r="W42" s="115">
        <v>0</v>
      </c>
      <c r="X42" s="115">
        <v>0</v>
      </c>
      <c r="Y42" s="115">
        <v>0</v>
      </c>
      <c r="Z42" s="115">
        <v>0</v>
      </c>
      <c r="AA42" s="115">
        <v>0</v>
      </c>
      <c r="AB42" s="115">
        <v>0</v>
      </c>
      <c r="AC42" s="115">
        <v>0</v>
      </c>
      <c r="AD42" s="115">
        <v>0</v>
      </c>
      <c r="AE42" s="115">
        <v>0</v>
      </c>
      <c r="AF42" s="115">
        <v>0</v>
      </c>
      <c r="AG42" s="115">
        <v>0</v>
      </c>
      <c r="AH42" s="115">
        <v>0</v>
      </c>
      <c r="AI42" s="115">
        <v>0</v>
      </c>
      <c r="AJ42" s="115">
        <v>0</v>
      </c>
      <c r="AK42" s="115">
        <v>-1.5068630770060867</v>
      </c>
      <c r="AL42" s="115">
        <v>0</v>
      </c>
      <c r="AM42" s="115">
        <v>0</v>
      </c>
      <c r="AN42" s="115">
        <v>0</v>
      </c>
      <c r="AO42" s="115">
        <v>0</v>
      </c>
      <c r="AP42" s="115">
        <v>0</v>
      </c>
      <c r="AQ42" s="115">
        <v>0</v>
      </c>
      <c r="AR42" s="115">
        <v>0</v>
      </c>
      <c r="AS42" s="115">
        <v>0</v>
      </c>
      <c r="AT42" s="115">
        <v>-44.42044898170635</v>
      </c>
      <c r="AU42" s="115">
        <v>-2939.3643170444216</v>
      </c>
      <c r="AV42" s="115">
        <v>0</v>
      </c>
      <c r="AW42" s="115">
        <v>-132.79127299814235</v>
      </c>
      <c r="AX42" s="115">
        <v>0</v>
      </c>
      <c r="AY42" s="115">
        <v>0</v>
      </c>
      <c r="AZ42" s="115">
        <v>-3.0744772901940847</v>
      </c>
      <c r="BA42" s="115">
        <v>0</v>
      </c>
      <c r="BB42" s="115">
        <v>0</v>
      </c>
      <c r="BC42" s="115">
        <v>0</v>
      </c>
      <c r="BD42" s="115">
        <v>0</v>
      </c>
      <c r="BE42" s="115">
        <v>0</v>
      </c>
      <c r="BF42" s="115">
        <v>0</v>
      </c>
      <c r="BG42" s="115">
        <v>0</v>
      </c>
      <c r="BH42" s="115">
        <v>0</v>
      </c>
      <c r="BI42" s="115">
        <v>-27.684101945376085</v>
      </c>
      <c r="BJ42" s="115">
        <v>-93.801282421740609</v>
      </c>
      <c r="BK42" s="115">
        <v>0</v>
      </c>
      <c r="BL42" s="115">
        <v>-37.090794699379472</v>
      </c>
      <c r="BM42" s="115">
        <v>0</v>
      </c>
      <c r="BN42" s="115">
        <v>0</v>
      </c>
      <c r="BO42" s="115">
        <v>-744.51563737990136</v>
      </c>
      <c r="BP42" s="115">
        <v>-345.33259188895522</v>
      </c>
      <c r="BQ42" s="115">
        <v>-84.30056676395283</v>
      </c>
      <c r="BR42" s="115">
        <v>0</v>
      </c>
      <c r="BS42" s="115">
        <v>0</v>
      </c>
      <c r="BT42" s="115">
        <v>0</v>
      </c>
      <c r="BU42" s="115">
        <v>0</v>
      </c>
      <c r="BV42" s="115">
        <v>0</v>
      </c>
      <c r="BW42" s="115">
        <v>0</v>
      </c>
      <c r="BX42" s="115">
        <v>0</v>
      </c>
      <c r="BY42" s="115">
        <v>0</v>
      </c>
      <c r="BZ42" s="115">
        <v>0</v>
      </c>
      <c r="CA42" s="115">
        <v>0</v>
      </c>
      <c r="CB42" s="115">
        <v>0</v>
      </c>
      <c r="CC42" s="115">
        <v>0</v>
      </c>
      <c r="CD42" s="115">
        <v>0</v>
      </c>
      <c r="CE42" s="115">
        <v>0</v>
      </c>
      <c r="CF42" s="115">
        <v>0</v>
      </c>
      <c r="CG42" s="115">
        <v>0</v>
      </c>
      <c r="CH42" s="115">
        <v>0</v>
      </c>
      <c r="CI42" s="115">
        <v>0</v>
      </c>
      <c r="CJ42" s="115">
        <v>0</v>
      </c>
      <c r="CK42" s="115">
        <v>0</v>
      </c>
      <c r="CL42" s="115">
        <v>0</v>
      </c>
      <c r="CM42" s="115">
        <v>0</v>
      </c>
      <c r="CN42" s="115">
        <v>0</v>
      </c>
      <c r="CO42" s="115">
        <v>0</v>
      </c>
      <c r="CP42" s="115">
        <v>0</v>
      </c>
      <c r="CQ42" s="115">
        <v>0</v>
      </c>
      <c r="CR42" s="115">
        <v>0</v>
      </c>
      <c r="CS42" s="115">
        <v>0</v>
      </c>
      <c r="CT42" s="115">
        <v>0</v>
      </c>
      <c r="CU42" s="115">
        <v>0</v>
      </c>
      <c r="CV42" s="115">
        <v>0</v>
      </c>
      <c r="CW42" s="115">
        <v>0</v>
      </c>
      <c r="CX42" s="115">
        <v>0</v>
      </c>
      <c r="CY42" s="115">
        <v>0</v>
      </c>
      <c r="CZ42" s="115">
        <v>0</v>
      </c>
      <c r="DA42" s="115">
        <v>0</v>
      </c>
      <c r="DB42" s="115">
        <v>0</v>
      </c>
      <c r="DC42" s="115">
        <v>0</v>
      </c>
      <c r="DD42" s="115">
        <v>0</v>
      </c>
      <c r="DE42" s="115">
        <v>0</v>
      </c>
      <c r="DF42" s="115">
        <v>3.4117024163942906</v>
      </c>
      <c r="DG42" s="115">
        <v>0</v>
      </c>
      <c r="DH42" s="115">
        <v>0</v>
      </c>
      <c r="DI42" s="175">
        <v>-4450.5199700627891</v>
      </c>
      <c r="DJ42" s="115">
        <v>0</v>
      </c>
      <c r="DK42" s="115">
        <v>-4840.8539147089241</v>
      </c>
      <c r="DL42" s="115">
        <v>0</v>
      </c>
      <c r="DM42" s="115">
        <v>-1652.0072784443014</v>
      </c>
      <c r="DN42" s="115">
        <v>-8627.5827870592093</v>
      </c>
      <c r="DO42" s="115">
        <v>0</v>
      </c>
      <c r="DP42" s="115">
        <f t="shared" si="0"/>
        <v>-15120.443980212434</v>
      </c>
      <c r="DQ42" s="115">
        <f t="shared" si="1"/>
        <v>-19570.963950275225</v>
      </c>
      <c r="DR42" s="115">
        <v>0</v>
      </c>
      <c r="DS42" s="115">
        <f t="shared" si="2"/>
        <v>-15120.443980212434</v>
      </c>
      <c r="DT42" s="115">
        <f t="shared" si="3"/>
        <v>-19570.963950275225</v>
      </c>
      <c r="DU42" s="115">
        <v>69.540059870307388</v>
      </c>
      <c r="DV42" s="115">
        <f t="shared" si="4"/>
        <v>-15050.903920342127</v>
      </c>
      <c r="DW42" s="175">
        <v>-19501.423890404916</v>
      </c>
    </row>
    <row r="43" spans="2:127" ht="15" customHeight="1" x14ac:dyDescent="0.15">
      <c r="B43" s="167" t="s">
        <v>339</v>
      </c>
      <c r="C43" s="177" t="s">
        <v>156</v>
      </c>
      <c r="D43" s="115">
        <v>124.87983413313526</v>
      </c>
      <c r="E43" s="115">
        <v>29.178032559571676</v>
      </c>
      <c r="F43" s="115">
        <v>0.64276532358213734</v>
      </c>
      <c r="G43" s="115">
        <v>0</v>
      </c>
      <c r="H43" s="115">
        <v>85.990854292687288</v>
      </c>
      <c r="I43" s="115">
        <v>0</v>
      </c>
      <c r="J43" s="115">
        <v>0</v>
      </c>
      <c r="K43" s="115">
        <v>0</v>
      </c>
      <c r="L43" s="115">
        <v>0</v>
      </c>
      <c r="M43" s="115">
        <v>0</v>
      </c>
      <c r="N43" s="115">
        <v>0</v>
      </c>
      <c r="O43" s="115">
        <v>0</v>
      </c>
      <c r="P43" s="115">
        <v>0</v>
      </c>
      <c r="Q43" s="115">
        <v>0</v>
      </c>
      <c r="R43" s="115">
        <v>10.727768258483332</v>
      </c>
      <c r="S43" s="115">
        <v>142.10070655988574</v>
      </c>
      <c r="T43" s="115">
        <v>1012.8188689369867</v>
      </c>
      <c r="U43" s="115">
        <v>0</v>
      </c>
      <c r="V43" s="115">
        <v>0</v>
      </c>
      <c r="W43" s="115">
        <v>0</v>
      </c>
      <c r="X43" s="115">
        <v>0</v>
      </c>
      <c r="Y43" s="115">
        <v>0</v>
      </c>
      <c r="Z43" s="115">
        <v>0</v>
      </c>
      <c r="AA43" s="115">
        <v>0</v>
      </c>
      <c r="AB43" s="115">
        <v>0</v>
      </c>
      <c r="AC43" s="115">
        <v>0</v>
      </c>
      <c r="AD43" s="115">
        <v>0</v>
      </c>
      <c r="AE43" s="115">
        <v>0</v>
      </c>
      <c r="AF43" s="115">
        <v>0</v>
      </c>
      <c r="AG43" s="115">
        <v>0</v>
      </c>
      <c r="AH43" s="115">
        <v>0</v>
      </c>
      <c r="AI43" s="115">
        <v>9.2121931584311447</v>
      </c>
      <c r="AJ43" s="115">
        <v>0</v>
      </c>
      <c r="AK43" s="115">
        <v>6004.8493618692555</v>
      </c>
      <c r="AL43" s="115">
        <v>0</v>
      </c>
      <c r="AM43" s="115">
        <v>-1.1033379278446285E-2</v>
      </c>
      <c r="AN43" s="115">
        <v>0</v>
      </c>
      <c r="AO43" s="115">
        <v>0</v>
      </c>
      <c r="AP43" s="115">
        <v>0</v>
      </c>
      <c r="AQ43" s="115">
        <v>0</v>
      </c>
      <c r="AR43" s="115">
        <v>0</v>
      </c>
      <c r="AS43" s="115">
        <v>0</v>
      </c>
      <c r="AT43" s="115">
        <v>14469.392137543748</v>
      </c>
      <c r="AU43" s="115">
        <v>214037.9948131475</v>
      </c>
      <c r="AV43" s="115">
        <v>0</v>
      </c>
      <c r="AW43" s="115">
        <v>8796.742789844553</v>
      </c>
      <c r="AX43" s="115">
        <v>0</v>
      </c>
      <c r="AY43" s="115">
        <v>0</v>
      </c>
      <c r="AZ43" s="115">
        <v>4391.2144240384077</v>
      </c>
      <c r="BA43" s="115">
        <v>0</v>
      </c>
      <c r="BB43" s="115">
        <v>0</v>
      </c>
      <c r="BC43" s="115">
        <v>0</v>
      </c>
      <c r="BD43" s="115">
        <v>0</v>
      </c>
      <c r="BE43" s="115">
        <v>0</v>
      </c>
      <c r="BF43" s="115">
        <v>0</v>
      </c>
      <c r="BG43" s="115">
        <v>0</v>
      </c>
      <c r="BH43" s="115">
        <v>0</v>
      </c>
      <c r="BI43" s="115">
        <v>3111.2712281220111</v>
      </c>
      <c r="BJ43" s="115">
        <v>4605.0516142184733</v>
      </c>
      <c r="BK43" s="115">
        <v>0</v>
      </c>
      <c r="BL43" s="115">
        <v>7584.585712475322</v>
      </c>
      <c r="BM43" s="115">
        <v>0</v>
      </c>
      <c r="BN43" s="115">
        <v>65375.015482852017</v>
      </c>
      <c r="BO43" s="115">
        <v>25743.247736216807</v>
      </c>
      <c r="BP43" s="115">
        <v>77405.887540997865</v>
      </c>
      <c r="BQ43" s="115">
        <v>37811.442814903952</v>
      </c>
      <c r="BR43" s="115">
        <v>0</v>
      </c>
      <c r="BS43" s="115">
        <v>0</v>
      </c>
      <c r="BT43" s="115">
        <v>0</v>
      </c>
      <c r="BU43" s="115">
        <v>0</v>
      </c>
      <c r="BV43" s="115">
        <v>0</v>
      </c>
      <c r="BW43" s="115">
        <v>0</v>
      </c>
      <c r="BX43" s="115">
        <v>0</v>
      </c>
      <c r="BY43" s="115">
        <v>0</v>
      </c>
      <c r="BZ43" s="115">
        <v>0</v>
      </c>
      <c r="CA43" s="115">
        <v>0</v>
      </c>
      <c r="CB43" s="115">
        <v>0</v>
      </c>
      <c r="CC43" s="115">
        <v>0</v>
      </c>
      <c r="CD43" s="115">
        <v>0</v>
      </c>
      <c r="CE43" s="115">
        <v>0</v>
      </c>
      <c r="CF43" s="115">
        <v>0</v>
      </c>
      <c r="CG43" s="115">
        <v>0</v>
      </c>
      <c r="CH43" s="115">
        <v>0</v>
      </c>
      <c r="CI43" s="115">
        <v>0</v>
      </c>
      <c r="CJ43" s="115">
        <v>0</v>
      </c>
      <c r="CK43" s="115">
        <v>0</v>
      </c>
      <c r="CL43" s="115">
        <v>0</v>
      </c>
      <c r="CM43" s="115">
        <v>0</v>
      </c>
      <c r="CN43" s="115">
        <v>0</v>
      </c>
      <c r="CO43" s="115">
        <v>0</v>
      </c>
      <c r="CP43" s="115">
        <v>0</v>
      </c>
      <c r="CQ43" s="115">
        <v>0</v>
      </c>
      <c r="CR43" s="115">
        <v>0</v>
      </c>
      <c r="CS43" s="115">
        <v>0</v>
      </c>
      <c r="CT43" s="115">
        <v>0</v>
      </c>
      <c r="CU43" s="115">
        <v>0</v>
      </c>
      <c r="CV43" s="115">
        <v>0</v>
      </c>
      <c r="CW43" s="115">
        <v>0</v>
      </c>
      <c r="CX43" s="115">
        <v>0</v>
      </c>
      <c r="CY43" s="115">
        <v>0</v>
      </c>
      <c r="CZ43" s="115">
        <v>1070.8746862090118</v>
      </c>
      <c r="DA43" s="115">
        <v>0</v>
      </c>
      <c r="DB43" s="115">
        <v>0</v>
      </c>
      <c r="DC43" s="115">
        <v>0</v>
      </c>
      <c r="DD43" s="115">
        <v>0</v>
      </c>
      <c r="DE43" s="115">
        <v>0</v>
      </c>
      <c r="DF43" s="115">
        <v>108.68709126513239</v>
      </c>
      <c r="DG43" s="115">
        <v>0</v>
      </c>
      <c r="DH43" s="115">
        <v>1598.2364004184915</v>
      </c>
      <c r="DI43" s="175">
        <v>473530.03382396593</v>
      </c>
      <c r="DJ43" s="115">
        <v>0</v>
      </c>
      <c r="DK43" s="115">
        <v>0</v>
      </c>
      <c r="DL43" s="115">
        <v>0</v>
      </c>
      <c r="DM43" s="115">
        <v>0</v>
      </c>
      <c r="DN43" s="115">
        <v>0</v>
      </c>
      <c r="DO43" s="115">
        <v>0</v>
      </c>
      <c r="DP43" s="115">
        <f t="shared" si="0"/>
        <v>0</v>
      </c>
      <c r="DQ43" s="115">
        <f t="shared" si="1"/>
        <v>473530.03382396593</v>
      </c>
      <c r="DR43" s="115">
        <v>0</v>
      </c>
      <c r="DS43" s="115">
        <f t="shared" si="2"/>
        <v>0</v>
      </c>
      <c r="DT43" s="115">
        <f t="shared" si="3"/>
        <v>473530.03382396593</v>
      </c>
      <c r="DU43" s="115">
        <v>-473530.03382396593</v>
      </c>
      <c r="DV43" s="115">
        <f t="shared" si="4"/>
        <v>-473530.03382396593</v>
      </c>
      <c r="DW43" s="175">
        <v>0</v>
      </c>
    </row>
    <row r="44" spans="2:127" ht="15" customHeight="1" x14ac:dyDescent="0.15">
      <c r="B44" s="167" t="s">
        <v>617</v>
      </c>
      <c r="C44" s="177" t="s">
        <v>690</v>
      </c>
      <c r="D44" s="115">
        <v>0</v>
      </c>
      <c r="E44" s="115">
        <v>0</v>
      </c>
      <c r="F44" s="115">
        <v>0</v>
      </c>
      <c r="G44" s="115">
        <v>0</v>
      </c>
      <c r="H44" s="115">
        <v>206.53878087122084</v>
      </c>
      <c r="I44" s="115">
        <v>0</v>
      </c>
      <c r="J44" s="115">
        <v>0</v>
      </c>
      <c r="K44" s="115">
        <v>0</v>
      </c>
      <c r="L44" s="115">
        <v>0</v>
      </c>
      <c r="M44" s="115">
        <v>0</v>
      </c>
      <c r="N44" s="115">
        <v>0</v>
      </c>
      <c r="O44" s="115">
        <v>0</v>
      </c>
      <c r="P44" s="115">
        <v>0</v>
      </c>
      <c r="Q44" s="115">
        <v>0</v>
      </c>
      <c r="R44" s="115">
        <v>0</v>
      </c>
      <c r="S44" s="115">
        <v>0.41825079193491033</v>
      </c>
      <c r="T44" s="115">
        <v>28.431820317102371</v>
      </c>
      <c r="U44" s="115">
        <v>0</v>
      </c>
      <c r="V44" s="115">
        <v>0</v>
      </c>
      <c r="W44" s="115">
        <v>0</v>
      </c>
      <c r="X44" s="115">
        <v>0</v>
      </c>
      <c r="Y44" s="115">
        <v>0</v>
      </c>
      <c r="Z44" s="115">
        <v>0</v>
      </c>
      <c r="AA44" s="115">
        <v>0</v>
      </c>
      <c r="AB44" s="115">
        <v>0</v>
      </c>
      <c r="AC44" s="115">
        <v>0</v>
      </c>
      <c r="AD44" s="115">
        <v>0</v>
      </c>
      <c r="AE44" s="115">
        <v>0</v>
      </c>
      <c r="AF44" s="115">
        <v>0</v>
      </c>
      <c r="AG44" s="115">
        <v>0</v>
      </c>
      <c r="AH44" s="115">
        <v>0</v>
      </c>
      <c r="AI44" s="115">
        <v>125.89997316522565</v>
      </c>
      <c r="AJ44" s="115">
        <v>0</v>
      </c>
      <c r="AK44" s="115">
        <v>54.247070772219132</v>
      </c>
      <c r="AL44" s="115">
        <v>0</v>
      </c>
      <c r="AM44" s="115">
        <v>-1.6436016710458074E-3</v>
      </c>
      <c r="AN44" s="115">
        <v>0</v>
      </c>
      <c r="AO44" s="115">
        <v>0</v>
      </c>
      <c r="AP44" s="115">
        <v>0</v>
      </c>
      <c r="AQ44" s="115">
        <v>0</v>
      </c>
      <c r="AR44" s="115">
        <v>0</v>
      </c>
      <c r="AS44" s="115">
        <v>0</v>
      </c>
      <c r="AT44" s="115">
        <v>1237.7719492351603</v>
      </c>
      <c r="AU44" s="115">
        <v>10627.031569375669</v>
      </c>
      <c r="AV44" s="115">
        <v>0</v>
      </c>
      <c r="AW44" s="115">
        <v>3084.3413889361136</v>
      </c>
      <c r="AX44" s="115">
        <v>0</v>
      </c>
      <c r="AY44" s="115">
        <v>0</v>
      </c>
      <c r="AZ44" s="115">
        <v>350.2444528989102</v>
      </c>
      <c r="BA44" s="115">
        <v>0</v>
      </c>
      <c r="BB44" s="115">
        <v>0</v>
      </c>
      <c r="BC44" s="115">
        <v>0</v>
      </c>
      <c r="BD44" s="115">
        <v>0</v>
      </c>
      <c r="BE44" s="115">
        <v>0</v>
      </c>
      <c r="BF44" s="115">
        <v>0</v>
      </c>
      <c r="BG44" s="115">
        <v>0</v>
      </c>
      <c r="BH44" s="115">
        <v>0</v>
      </c>
      <c r="BI44" s="115">
        <v>3401.921895364655</v>
      </c>
      <c r="BJ44" s="115">
        <v>1006.8705834418346</v>
      </c>
      <c r="BK44" s="115">
        <v>0</v>
      </c>
      <c r="BL44" s="115">
        <v>5618.6721831226459</v>
      </c>
      <c r="BM44" s="115">
        <v>0</v>
      </c>
      <c r="BN44" s="115">
        <v>1234.0157463535077</v>
      </c>
      <c r="BO44" s="115">
        <v>474.64092667245131</v>
      </c>
      <c r="BP44" s="115">
        <v>4451.3952256509892</v>
      </c>
      <c r="BQ44" s="115">
        <v>10342.312871432494</v>
      </c>
      <c r="BR44" s="115">
        <v>0</v>
      </c>
      <c r="BS44" s="115">
        <v>0</v>
      </c>
      <c r="BT44" s="115">
        <v>0</v>
      </c>
      <c r="BU44" s="115">
        <v>0</v>
      </c>
      <c r="BV44" s="115">
        <v>0</v>
      </c>
      <c r="BW44" s="115">
        <v>0</v>
      </c>
      <c r="BX44" s="115">
        <v>0</v>
      </c>
      <c r="BY44" s="115">
        <v>0</v>
      </c>
      <c r="BZ44" s="115">
        <v>0</v>
      </c>
      <c r="CA44" s="115">
        <v>0</v>
      </c>
      <c r="CB44" s="115">
        <v>0</v>
      </c>
      <c r="CC44" s="115">
        <v>0</v>
      </c>
      <c r="CD44" s="115">
        <v>0</v>
      </c>
      <c r="CE44" s="115">
        <v>1.3952487302926713</v>
      </c>
      <c r="CF44" s="115">
        <v>0</v>
      </c>
      <c r="CG44" s="115">
        <v>0</v>
      </c>
      <c r="CH44" s="115">
        <v>0</v>
      </c>
      <c r="CI44" s="115">
        <v>0</v>
      </c>
      <c r="CJ44" s="115">
        <v>0</v>
      </c>
      <c r="CK44" s="115">
        <v>0</v>
      </c>
      <c r="CL44" s="115">
        <v>0</v>
      </c>
      <c r="CM44" s="115">
        <v>0</v>
      </c>
      <c r="CN44" s="115">
        <v>0</v>
      </c>
      <c r="CO44" s="115">
        <v>0</v>
      </c>
      <c r="CP44" s="115">
        <v>0</v>
      </c>
      <c r="CQ44" s="115">
        <v>0</v>
      </c>
      <c r="CR44" s="115">
        <v>0</v>
      </c>
      <c r="CS44" s="115">
        <v>7.1615403982092465</v>
      </c>
      <c r="CT44" s="115">
        <v>0</v>
      </c>
      <c r="CU44" s="115">
        <v>5.2196656178718861</v>
      </c>
      <c r="CV44" s="115">
        <v>22.331722576817668</v>
      </c>
      <c r="CW44" s="115">
        <v>3.8494596758098294</v>
      </c>
      <c r="CX44" s="115">
        <v>0</v>
      </c>
      <c r="CY44" s="115">
        <v>0</v>
      </c>
      <c r="CZ44" s="115">
        <v>0</v>
      </c>
      <c r="DA44" s="115">
        <v>0</v>
      </c>
      <c r="DB44" s="115">
        <v>14.984849125514039</v>
      </c>
      <c r="DC44" s="115">
        <v>89.419608691054563</v>
      </c>
      <c r="DD44" s="115">
        <v>0</v>
      </c>
      <c r="DE44" s="115">
        <v>3.6299074602886048</v>
      </c>
      <c r="DF44" s="115">
        <v>35.335489312655149</v>
      </c>
      <c r="DG44" s="115">
        <v>3.845855220381436</v>
      </c>
      <c r="DH44" s="115">
        <v>391.61633921171722</v>
      </c>
      <c r="DI44" s="175">
        <v>42823.542730821064</v>
      </c>
      <c r="DJ44" s="115">
        <v>0</v>
      </c>
      <c r="DK44" s="115">
        <v>4.7765453047522595</v>
      </c>
      <c r="DL44" s="115">
        <v>0</v>
      </c>
      <c r="DM44" s="115">
        <v>0</v>
      </c>
      <c r="DN44" s="115">
        <v>0</v>
      </c>
      <c r="DO44" s="115">
        <v>0</v>
      </c>
      <c r="DP44" s="115">
        <f t="shared" si="0"/>
        <v>4.7765453047522595</v>
      </c>
      <c r="DQ44" s="115">
        <f t="shared" si="1"/>
        <v>42828.319276125818</v>
      </c>
      <c r="DR44" s="115">
        <v>0</v>
      </c>
      <c r="DS44" s="115">
        <f t="shared" si="2"/>
        <v>4.7765453047522595</v>
      </c>
      <c r="DT44" s="115">
        <f t="shared" si="3"/>
        <v>42828.319276125818</v>
      </c>
      <c r="DU44" s="115">
        <v>-42828.319276125825</v>
      </c>
      <c r="DV44" s="115">
        <f t="shared" si="4"/>
        <v>-42823.542730821071</v>
      </c>
      <c r="DW44" s="175">
        <v>0</v>
      </c>
    </row>
    <row r="45" spans="2:127" ht="15" customHeight="1" x14ac:dyDescent="0.15">
      <c r="B45" s="167" t="s">
        <v>618</v>
      </c>
      <c r="C45" s="177" t="s">
        <v>157</v>
      </c>
      <c r="D45" s="115">
        <v>0</v>
      </c>
      <c r="E45" s="115">
        <v>0</v>
      </c>
      <c r="F45" s="115">
        <v>0</v>
      </c>
      <c r="G45" s="115">
        <v>0</v>
      </c>
      <c r="H45" s="115">
        <v>0</v>
      </c>
      <c r="I45" s="115">
        <v>0</v>
      </c>
      <c r="J45" s="115">
        <v>0</v>
      </c>
      <c r="K45" s="115">
        <v>0</v>
      </c>
      <c r="L45" s="115">
        <v>0</v>
      </c>
      <c r="M45" s="115">
        <v>0</v>
      </c>
      <c r="N45" s="115">
        <v>0</v>
      </c>
      <c r="O45" s="115">
        <v>0</v>
      </c>
      <c r="P45" s="115">
        <v>0</v>
      </c>
      <c r="Q45" s="115">
        <v>0</v>
      </c>
      <c r="R45" s="115">
        <v>0</v>
      </c>
      <c r="S45" s="115">
        <v>10.87452059030767</v>
      </c>
      <c r="T45" s="115">
        <v>1765.8552339358353</v>
      </c>
      <c r="U45" s="115">
        <v>0</v>
      </c>
      <c r="V45" s="115">
        <v>0</v>
      </c>
      <c r="W45" s="115">
        <v>0</v>
      </c>
      <c r="X45" s="115">
        <v>0</v>
      </c>
      <c r="Y45" s="115">
        <v>0</v>
      </c>
      <c r="Z45" s="115">
        <v>0</v>
      </c>
      <c r="AA45" s="115">
        <v>0</v>
      </c>
      <c r="AB45" s="115">
        <v>0</v>
      </c>
      <c r="AC45" s="115">
        <v>0</v>
      </c>
      <c r="AD45" s="115">
        <v>0</v>
      </c>
      <c r="AE45" s="115">
        <v>0</v>
      </c>
      <c r="AF45" s="115">
        <v>0</v>
      </c>
      <c r="AG45" s="115">
        <v>0</v>
      </c>
      <c r="AH45" s="115">
        <v>0</v>
      </c>
      <c r="AI45" s="115">
        <v>0</v>
      </c>
      <c r="AJ45" s="115">
        <v>0</v>
      </c>
      <c r="AK45" s="115">
        <v>1466.1777739269226</v>
      </c>
      <c r="AL45" s="115">
        <v>0</v>
      </c>
      <c r="AM45" s="115">
        <v>-1.0352190753183953E-2</v>
      </c>
      <c r="AN45" s="115">
        <v>0</v>
      </c>
      <c r="AO45" s="115">
        <v>0</v>
      </c>
      <c r="AP45" s="115">
        <v>0</v>
      </c>
      <c r="AQ45" s="115">
        <v>0</v>
      </c>
      <c r="AR45" s="115">
        <v>0</v>
      </c>
      <c r="AS45" s="115">
        <v>0</v>
      </c>
      <c r="AT45" s="115">
        <v>9272.0591959887861</v>
      </c>
      <c r="AU45" s="115">
        <v>134870.60087376606</v>
      </c>
      <c r="AV45" s="115">
        <v>0</v>
      </c>
      <c r="AW45" s="115">
        <v>3010.9666656459467</v>
      </c>
      <c r="AX45" s="115">
        <v>0</v>
      </c>
      <c r="AY45" s="115">
        <v>0</v>
      </c>
      <c r="AZ45" s="115">
        <v>3920.3274822722819</v>
      </c>
      <c r="BA45" s="115">
        <v>0</v>
      </c>
      <c r="BB45" s="115">
        <v>0</v>
      </c>
      <c r="BC45" s="115">
        <v>0</v>
      </c>
      <c r="BD45" s="115">
        <v>0</v>
      </c>
      <c r="BE45" s="115">
        <v>0</v>
      </c>
      <c r="BF45" s="115">
        <v>0</v>
      </c>
      <c r="BG45" s="115">
        <v>0</v>
      </c>
      <c r="BH45" s="115">
        <v>0</v>
      </c>
      <c r="BI45" s="115">
        <v>1370.6016515586805</v>
      </c>
      <c r="BJ45" s="115">
        <v>1824.7602611861475</v>
      </c>
      <c r="BK45" s="115">
        <v>0</v>
      </c>
      <c r="BL45" s="115">
        <v>205.69851659136464</v>
      </c>
      <c r="BM45" s="115">
        <v>0</v>
      </c>
      <c r="BN45" s="115">
        <v>884.26283814417252</v>
      </c>
      <c r="BO45" s="115">
        <v>1248.6181579233107</v>
      </c>
      <c r="BP45" s="115">
        <v>1494.1981500243992</v>
      </c>
      <c r="BQ45" s="115">
        <v>104.8682812874213</v>
      </c>
      <c r="BR45" s="115">
        <v>0</v>
      </c>
      <c r="BS45" s="115">
        <v>0</v>
      </c>
      <c r="BT45" s="115">
        <v>0</v>
      </c>
      <c r="BU45" s="115">
        <v>0</v>
      </c>
      <c r="BV45" s="115">
        <v>0</v>
      </c>
      <c r="BW45" s="115">
        <v>0</v>
      </c>
      <c r="BX45" s="115">
        <v>0</v>
      </c>
      <c r="BY45" s="115">
        <v>0</v>
      </c>
      <c r="BZ45" s="115">
        <v>0</v>
      </c>
      <c r="CA45" s="115">
        <v>0</v>
      </c>
      <c r="CB45" s="115">
        <v>0</v>
      </c>
      <c r="CC45" s="115">
        <v>0</v>
      </c>
      <c r="CD45" s="115">
        <v>0</v>
      </c>
      <c r="CE45" s="115">
        <v>0</v>
      </c>
      <c r="CF45" s="115">
        <v>0</v>
      </c>
      <c r="CG45" s="115">
        <v>0</v>
      </c>
      <c r="CH45" s="115">
        <v>0</v>
      </c>
      <c r="CI45" s="115">
        <v>0</v>
      </c>
      <c r="CJ45" s="115">
        <v>0</v>
      </c>
      <c r="CK45" s="115">
        <v>0</v>
      </c>
      <c r="CL45" s="115">
        <v>0</v>
      </c>
      <c r="CM45" s="115">
        <v>0</v>
      </c>
      <c r="CN45" s="115">
        <v>0</v>
      </c>
      <c r="CO45" s="115">
        <v>0</v>
      </c>
      <c r="CP45" s="115">
        <v>0</v>
      </c>
      <c r="CQ45" s="115">
        <v>0</v>
      </c>
      <c r="CR45" s="115">
        <v>0</v>
      </c>
      <c r="CS45" s="115">
        <v>0</v>
      </c>
      <c r="CT45" s="115">
        <v>0</v>
      </c>
      <c r="CU45" s="115">
        <v>0</v>
      </c>
      <c r="CV45" s="115">
        <v>0</v>
      </c>
      <c r="CW45" s="115">
        <v>0</v>
      </c>
      <c r="CX45" s="115">
        <v>0</v>
      </c>
      <c r="CY45" s="115">
        <v>0</v>
      </c>
      <c r="CZ45" s="115">
        <v>119.54080597073933</v>
      </c>
      <c r="DA45" s="115">
        <v>0</v>
      </c>
      <c r="DB45" s="115">
        <v>0</v>
      </c>
      <c r="DC45" s="115">
        <v>0</v>
      </c>
      <c r="DD45" s="115">
        <v>0</v>
      </c>
      <c r="DE45" s="115">
        <v>0</v>
      </c>
      <c r="DF45" s="115">
        <v>0</v>
      </c>
      <c r="DG45" s="115">
        <v>0</v>
      </c>
      <c r="DH45" s="115">
        <v>303.09915364585839</v>
      </c>
      <c r="DI45" s="175">
        <v>161872.49921026744</v>
      </c>
      <c r="DJ45" s="115">
        <v>0</v>
      </c>
      <c r="DK45" s="115">
        <v>0</v>
      </c>
      <c r="DL45" s="115">
        <v>0</v>
      </c>
      <c r="DM45" s="115">
        <v>0</v>
      </c>
      <c r="DN45" s="115">
        <v>0</v>
      </c>
      <c r="DO45" s="115">
        <v>-92.45191919378334</v>
      </c>
      <c r="DP45" s="115">
        <f t="shared" si="0"/>
        <v>-92.45191919378334</v>
      </c>
      <c r="DQ45" s="115">
        <f t="shared" si="1"/>
        <v>161780.04729107366</v>
      </c>
      <c r="DR45" s="115">
        <v>0</v>
      </c>
      <c r="DS45" s="115">
        <f t="shared" si="2"/>
        <v>-92.45191919378334</v>
      </c>
      <c r="DT45" s="115">
        <f t="shared" si="3"/>
        <v>161780.04729107366</v>
      </c>
      <c r="DU45" s="115">
        <v>-161774.08043073656</v>
      </c>
      <c r="DV45" s="115">
        <f t="shared" si="4"/>
        <v>-161866.53234993035</v>
      </c>
      <c r="DW45" s="175">
        <v>5.9668603370965902</v>
      </c>
    </row>
    <row r="46" spans="2:127" ht="15" customHeight="1" x14ac:dyDescent="0.15">
      <c r="B46" s="167" t="s">
        <v>619</v>
      </c>
      <c r="C46" s="177" t="s">
        <v>158</v>
      </c>
      <c r="D46" s="115">
        <v>0</v>
      </c>
      <c r="E46" s="115">
        <v>0</v>
      </c>
      <c r="F46" s="115">
        <v>0</v>
      </c>
      <c r="G46" s="115">
        <v>0</v>
      </c>
      <c r="H46" s="115">
        <v>0</v>
      </c>
      <c r="I46" s="115">
        <v>0</v>
      </c>
      <c r="J46" s="115">
        <v>0</v>
      </c>
      <c r="K46" s="115">
        <v>0</v>
      </c>
      <c r="L46" s="115">
        <v>0</v>
      </c>
      <c r="M46" s="115">
        <v>0</v>
      </c>
      <c r="N46" s="115">
        <v>0</v>
      </c>
      <c r="O46" s="115">
        <v>0</v>
      </c>
      <c r="P46" s="115">
        <v>0</v>
      </c>
      <c r="Q46" s="115">
        <v>0</v>
      </c>
      <c r="R46" s="115">
        <v>0</v>
      </c>
      <c r="S46" s="115">
        <v>6.6920126709585652</v>
      </c>
      <c r="T46" s="115">
        <v>29.689429021501521</v>
      </c>
      <c r="U46" s="115">
        <v>0</v>
      </c>
      <c r="V46" s="115">
        <v>0</v>
      </c>
      <c r="W46" s="115">
        <v>-34.859097464463872</v>
      </c>
      <c r="X46" s="115">
        <v>0</v>
      </c>
      <c r="Y46" s="115">
        <v>0</v>
      </c>
      <c r="Z46" s="115">
        <v>0</v>
      </c>
      <c r="AA46" s="115">
        <v>0</v>
      </c>
      <c r="AB46" s="115">
        <v>0</v>
      </c>
      <c r="AC46" s="115">
        <v>0</v>
      </c>
      <c r="AD46" s="115">
        <v>0</v>
      </c>
      <c r="AE46" s="115">
        <v>0</v>
      </c>
      <c r="AF46" s="115">
        <v>0</v>
      </c>
      <c r="AG46" s="115">
        <v>0</v>
      </c>
      <c r="AH46" s="115">
        <v>0</v>
      </c>
      <c r="AI46" s="115">
        <v>0</v>
      </c>
      <c r="AJ46" s="115">
        <v>0</v>
      </c>
      <c r="AK46" s="115">
        <v>0</v>
      </c>
      <c r="AL46" s="115">
        <v>0</v>
      </c>
      <c r="AM46" s="115">
        <v>-4.5164674055696012E-2</v>
      </c>
      <c r="AN46" s="115">
        <v>0</v>
      </c>
      <c r="AO46" s="115">
        <v>0</v>
      </c>
      <c r="AP46" s="115">
        <v>0</v>
      </c>
      <c r="AQ46" s="115">
        <v>0</v>
      </c>
      <c r="AR46" s="115">
        <v>0</v>
      </c>
      <c r="AS46" s="115">
        <v>0</v>
      </c>
      <c r="AT46" s="115">
        <v>-41.027131513530541</v>
      </c>
      <c r="AU46" s="115">
        <v>38266.841155642091</v>
      </c>
      <c r="AV46" s="115">
        <v>0</v>
      </c>
      <c r="AW46" s="115">
        <v>-12.90187936516042</v>
      </c>
      <c r="AX46" s="115">
        <v>0</v>
      </c>
      <c r="AY46" s="115">
        <v>0</v>
      </c>
      <c r="AZ46" s="115">
        <v>16006.220689116843</v>
      </c>
      <c r="BA46" s="115">
        <v>0</v>
      </c>
      <c r="BB46" s="115">
        <v>0</v>
      </c>
      <c r="BC46" s="115">
        <v>0</v>
      </c>
      <c r="BD46" s="115">
        <v>0</v>
      </c>
      <c r="BE46" s="115">
        <v>0</v>
      </c>
      <c r="BF46" s="115">
        <v>0</v>
      </c>
      <c r="BG46" s="115">
        <v>0</v>
      </c>
      <c r="BH46" s="115">
        <v>0</v>
      </c>
      <c r="BI46" s="115">
        <v>999.3259715212987</v>
      </c>
      <c r="BJ46" s="115">
        <v>7.4104346991420931</v>
      </c>
      <c r="BK46" s="115">
        <v>0</v>
      </c>
      <c r="BL46" s="115">
        <v>4015.4095491289668</v>
      </c>
      <c r="BM46" s="115">
        <v>0</v>
      </c>
      <c r="BN46" s="115">
        <v>0</v>
      </c>
      <c r="BO46" s="115">
        <v>0</v>
      </c>
      <c r="BP46" s="115">
        <v>-13.458488966442898</v>
      </c>
      <c r="BQ46" s="115">
        <v>-10.013229439057</v>
      </c>
      <c r="BR46" s="115">
        <v>0</v>
      </c>
      <c r="BS46" s="115">
        <v>0</v>
      </c>
      <c r="BT46" s="115">
        <v>0</v>
      </c>
      <c r="BU46" s="115">
        <v>0</v>
      </c>
      <c r="BV46" s="115">
        <v>0</v>
      </c>
      <c r="BW46" s="115">
        <v>0</v>
      </c>
      <c r="BX46" s="115">
        <v>0</v>
      </c>
      <c r="BY46" s="115">
        <v>0</v>
      </c>
      <c r="BZ46" s="115">
        <v>0</v>
      </c>
      <c r="CA46" s="115">
        <v>0</v>
      </c>
      <c r="CB46" s="115">
        <v>0</v>
      </c>
      <c r="CC46" s="115">
        <v>0</v>
      </c>
      <c r="CD46" s="115">
        <v>0</v>
      </c>
      <c r="CE46" s="115">
        <v>0</v>
      </c>
      <c r="CF46" s="115">
        <v>0</v>
      </c>
      <c r="CG46" s="115">
        <v>0</v>
      </c>
      <c r="CH46" s="115">
        <v>0</v>
      </c>
      <c r="CI46" s="115">
        <v>0</v>
      </c>
      <c r="CJ46" s="115">
        <v>0</v>
      </c>
      <c r="CK46" s="115">
        <v>0</v>
      </c>
      <c r="CL46" s="115">
        <v>0</v>
      </c>
      <c r="CM46" s="115">
        <v>0</v>
      </c>
      <c r="CN46" s="115">
        <v>0</v>
      </c>
      <c r="CO46" s="115">
        <v>0</v>
      </c>
      <c r="CP46" s="115">
        <v>0</v>
      </c>
      <c r="CQ46" s="115">
        <v>0</v>
      </c>
      <c r="CR46" s="115">
        <v>0</v>
      </c>
      <c r="CS46" s="115">
        <v>0</v>
      </c>
      <c r="CT46" s="115">
        <v>0</v>
      </c>
      <c r="CU46" s="115">
        <v>0</v>
      </c>
      <c r="CV46" s="115">
        <v>0</v>
      </c>
      <c r="CW46" s="115">
        <v>0</v>
      </c>
      <c r="CX46" s="115">
        <v>0</v>
      </c>
      <c r="CY46" s="115">
        <v>0</v>
      </c>
      <c r="CZ46" s="115">
        <v>0</v>
      </c>
      <c r="DA46" s="115">
        <v>0</v>
      </c>
      <c r="DB46" s="115">
        <v>0</v>
      </c>
      <c r="DC46" s="115">
        <v>0</v>
      </c>
      <c r="DD46" s="115">
        <v>0</v>
      </c>
      <c r="DE46" s="115">
        <v>0</v>
      </c>
      <c r="DF46" s="115">
        <v>6.5797118030461323</v>
      </c>
      <c r="DG46" s="115">
        <v>0</v>
      </c>
      <c r="DH46" s="115">
        <v>776.60663190314938</v>
      </c>
      <c r="DI46" s="175">
        <v>60002.47059408429</v>
      </c>
      <c r="DJ46" s="115">
        <v>0</v>
      </c>
      <c r="DK46" s="115">
        <v>22605.408408607549</v>
      </c>
      <c r="DL46" s="115">
        <v>0</v>
      </c>
      <c r="DM46" s="115">
        <v>0</v>
      </c>
      <c r="DN46" s="115">
        <v>-12195.317504799634</v>
      </c>
      <c r="DO46" s="115">
        <v>1585.3230733884816</v>
      </c>
      <c r="DP46" s="115">
        <f t="shared" si="0"/>
        <v>11995.413977196396</v>
      </c>
      <c r="DQ46" s="115">
        <f t="shared" si="1"/>
        <v>71997.88457128068</v>
      </c>
      <c r="DR46" s="115">
        <v>0</v>
      </c>
      <c r="DS46" s="115">
        <f t="shared" si="2"/>
        <v>11995.413977196396</v>
      </c>
      <c r="DT46" s="115">
        <f t="shared" si="3"/>
        <v>71997.88457128068</v>
      </c>
      <c r="DU46" s="115">
        <v>-71997.884571280694</v>
      </c>
      <c r="DV46" s="115">
        <f t="shared" si="4"/>
        <v>-60002.470594084298</v>
      </c>
      <c r="DW46" s="175">
        <v>0</v>
      </c>
    </row>
    <row r="47" spans="2:127" ht="15" customHeight="1" x14ac:dyDescent="0.15">
      <c r="B47" s="167" t="s">
        <v>620</v>
      </c>
      <c r="C47" s="177" t="s">
        <v>159</v>
      </c>
      <c r="D47" s="115">
        <v>0</v>
      </c>
      <c r="E47" s="115">
        <v>0</v>
      </c>
      <c r="F47" s="115">
        <v>0</v>
      </c>
      <c r="G47" s="115">
        <v>0</v>
      </c>
      <c r="H47" s="115">
        <v>0</v>
      </c>
      <c r="I47" s="115">
        <v>0</v>
      </c>
      <c r="J47" s="115">
        <v>0</v>
      </c>
      <c r="K47" s="115">
        <v>14449.597501191165</v>
      </c>
      <c r="L47" s="115">
        <v>1508.404618272426</v>
      </c>
      <c r="M47" s="115">
        <v>2853.8866891686484</v>
      </c>
      <c r="N47" s="115">
        <v>2938.8956225988131</v>
      </c>
      <c r="O47" s="115">
        <v>0</v>
      </c>
      <c r="P47" s="115">
        <v>0</v>
      </c>
      <c r="Q47" s="115">
        <v>0</v>
      </c>
      <c r="R47" s="115">
        <v>0</v>
      </c>
      <c r="S47" s="115">
        <v>262.97518542907488</v>
      </c>
      <c r="T47" s="115">
        <v>587.67314986746203</v>
      </c>
      <c r="U47" s="115">
        <v>0</v>
      </c>
      <c r="V47" s="115">
        <v>0</v>
      </c>
      <c r="W47" s="115">
        <v>147.94493224100046</v>
      </c>
      <c r="X47" s="115">
        <v>0</v>
      </c>
      <c r="Y47" s="115">
        <v>0</v>
      </c>
      <c r="Z47" s="115">
        <v>0</v>
      </c>
      <c r="AA47" s="115">
        <v>0</v>
      </c>
      <c r="AB47" s="115">
        <v>0</v>
      </c>
      <c r="AC47" s="115">
        <v>0</v>
      </c>
      <c r="AD47" s="115">
        <v>0</v>
      </c>
      <c r="AE47" s="115">
        <v>0</v>
      </c>
      <c r="AF47" s="115">
        <v>0</v>
      </c>
      <c r="AG47" s="115">
        <v>0</v>
      </c>
      <c r="AH47" s="115">
        <v>0</v>
      </c>
      <c r="AI47" s="115">
        <v>1148.4534137510827</v>
      </c>
      <c r="AJ47" s="115">
        <v>0</v>
      </c>
      <c r="AK47" s="115">
        <v>113.95652019858531</v>
      </c>
      <c r="AL47" s="115">
        <v>0</v>
      </c>
      <c r="AM47" s="115">
        <v>-1.4567435342995351E-2</v>
      </c>
      <c r="AN47" s="115">
        <v>0</v>
      </c>
      <c r="AO47" s="115">
        <v>0</v>
      </c>
      <c r="AP47" s="115">
        <v>0</v>
      </c>
      <c r="AQ47" s="115">
        <v>0</v>
      </c>
      <c r="AR47" s="115">
        <v>0</v>
      </c>
      <c r="AS47" s="115">
        <v>0</v>
      </c>
      <c r="AT47" s="115">
        <v>7027.8592906557014</v>
      </c>
      <c r="AU47" s="115">
        <v>60311.172282918116</v>
      </c>
      <c r="AV47" s="115">
        <v>0</v>
      </c>
      <c r="AW47" s="115">
        <v>2605.8023838277504</v>
      </c>
      <c r="AX47" s="115">
        <v>0</v>
      </c>
      <c r="AY47" s="115">
        <v>0</v>
      </c>
      <c r="AZ47" s="115">
        <v>43581.084525775965</v>
      </c>
      <c r="BA47" s="115">
        <v>0</v>
      </c>
      <c r="BB47" s="115">
        <v>0</v>
      </c>
      <c r="BC47" s="115">
        <v>0</v>
      </c>
      <c r="BD47" s="115">
        <v>0</v>
      </c>
      <c r="BE47" s="115">
        <v>0</v>
      </c>
      <c r="BF47" s="115">
        <v>0</v>
      </c>
      <c r="BG47" s="115">
        <v>0</v>
      </c>
      <c r="BH47" s="115">
        <v>0</v>
      </c>
      <c r="BI47" s="115">
        <v>5256.7920746326399</v>
      </c>
      <c r="BJ47" s="115">
        <v>773.1010104226981</v>
      </c>
      <c r="BK47" s="115">
        <v>0</v>
      </c>
      <c r="BL47" s="115">
        <v>14125.222497571245</v>
      </c>
      <c r="BM47" s="115">
        <v>0</v>
      </c>
      <c r="BN47" s="115">
        <v>19068.15251843632</v>
      </c>
      <c r="BO47" s="115">
        <v>16747.369788889522</v>
      </c>
      <c r="BP47" s="115">
        <v>14738.8806667504</v>
      </c>
      <c r="BQ47" s="115">
        <v>25447.134166338641</v>
      </c>
      <c r="BR47" s="115">
        <v>0</v>
      </c>
      <c r="BS47" s="115">
        <v>0</v>
      </c>
      <c r="BT47" s="115">
        <v>0</v>
      </c>
      <c r="BU47" s="115">
        <v>2.2839802448418878</v>
      </c>
      <c r="BV47" s="115">
        <v>28.150370828677474</v>
      </c>
      <c r="BW47" s="115">
        <v>63.86467295925091</v>
      </c>
      <c r="BX47" s="115">
        <v>0</v>
      </c>
      <c r="BY47" s="115">
        <v>0</v>
      </c>
      <c r="BZ47" s="115">
        <v>0</v>
      </c>
      <c r="CA47" s="115">
        <v>0</v>
      </c>
      <c r="CB47" s="115">
        <v>0</v>
      </c>
      <c r="CC47" s="115">
        <v>0</v>
      </c>
      <c r="CD47" s="115">
        <v>0</v>
      </c>
      <c r="CE47" s="115">
        <v>33.76501927308265</v>
      </c>
      <c r="CF47" s="115">
        <v>0</v>
      </c>
      <c r="CG47" s="115">
        <v>0</v>
      </c>
      <c r="CH47" s="115">
        <v>0</v>
      </c>
      <c r="CI47" s="115">
        <v>0</v>
      </c>
      <c r="CJ47" s="115">
        <v>0</v>
      </c>
      <c r="CK47" s="115">
        <v>0</v>
      </c>
      <c r="CL47" s="115">
        <v>0</v>
      </c>
      <c r="CM47" s="115">
        <v>0</v>
      </c>
      <c r="CN47" s="115">
        <v>0</v>
      </c>
      <c r="CO47" s="115">
        <v>0</v>
      </c>
      <c r="CP47" s="115">
        <v>0</v>
      </c>
      <c r="CQ47" s="115">
        <v>0</v>
      </c>
      <c r="CR47" s="115">
        <v>0</v>
      </c>
      <c r="CS47" s="115">
        <v>22516.169473585811</v>
      </c>
      <c r="CT47" s="115">
        <v>0</v>
      </c>
      <c r="CU47" s="115">
        <v>97.171583214902654</v>
      </c>
      <c r="CV47" s="115">
        <v>985.5201856221795</v>
      </c>
      <c r="CW47" s="115">
        <v>186.89126726056725</v>
      </c>
      <c r="CX47" s="115">
        <v>0</v>
      </c>
      <c r="CY47" s="115">
        <v>0</v>
      </c>
      <c r="CZ47" s="115">
        <v>2960.4432888234842</v>
      </c>
      <c r="DA47" s="115">
        <v>104.75706684858366</v>
      </c>
      <c r="DB47" s="115">
        <v>455.37291509200998</v>
      </c>
      <c r="DC47" s="115">
        <v>1217.033992658842</v>
      </c>
      <c r="DD47" s="115">
        <v>425.89274694117546</v>
      </c>
      <c r="DE47" s="115">
        <v>0</v>
      </c>
      <c r="DF47" s="115">
        <v>610.69473253457795</v>
      </c>
      <c r="DG47" s="115">
        <v>157.57018245791369</v>
      </c>
      <c r="DH47" s="115">
        <v>999.68353141941157</v>
      </c>
      <c r="DI47" s="175">
        <v>264539.6092812671</v>
      </c>
      <c r="DJ47" s="115">
        <v>143.72989623295831</v>
      </c>
      <c r="DK47" s="115">
        <v>1049.6749559955579</v>
      </c>
      <c r="DL47" s="115">
        <v>0</v>
      </c>
      <c r="DM47" s="115">
        <v>0</v>
      </c>
      <c r="DN47" s="115">
        <v>64851.73750310154</v>
      </c>
      <c r="DO47" s="115">
        <v>-45.215556108435031</v>
      </c>
      <c r="DP47" s="115">
        <f t="shared" si="0"/>
        <v>65999.926799221619</v>
      </c>
      <c r="DQ47" s="115">
        <f t="shared" si="1"/>
        <v>330539.5360804887</v>
      </c>
      <c r="DR47" s="115">
        <v>0</v>
      </c>
      <c r="DS47" s="115">
        <f t="shared" si="2"/>
        <v>65999.926799221619</v>
      </c>
      <c r="DT47" s="115">
        <f t="shared" si="3"/>
        <v>330539.5360804887</v>
      </c>
      <c r="DU47" s="115">
        <v>-330554.22781569068</v>
      </c>
      <c r="DV47" s="115">
        <f t="shared" si="4"/>
        <v>-264554.30101646908</v>
      </c>
      <c r="DW47" s="175">
        <v>-14.691735201952627</v>
      </c>
    </row>
    <row r="48" spans="2:127" ht="15" customHeight="1" x14ac:dyDescent="0.15">
      <c r="B48" s="167" t="s">
        <v>621</v>
      </c>
      <c r="C48" s="177" t="s">
        <v>352</v>
      </c>
      <c r="D48" s="115">
        <v>0</v>
      </c>
      <c r="E48" s="115">
        <v>0</v>
      </c>
      <c r="F48" s="115">
        <v>0</v>
      </c>
      <c r="G48" s="115">
        <v>0</v>
      </c>
      <c r="H48" s="115">
        <v>249.93603443949294</v>
      </c>
      <c r="I48" s="115">
        <v>0</v>
      </c>
      <c r="J48" s="115">
        <v>0</v>
      </c>
      <c r="K48" s="115">
        <v>0</v>
      </c>
      <c r="L48" s="115">
        <v>0</v>
      </c>
      <c r="M48" s="115">
        <v>0</v>
      </c>
      <c r="N48" s="115">
        <v>0</v>
      </c>
      <c r="O48" s="115">
        <v>0</v>
      </c>
      <c r="P48" s="115">
        <v>0</v>
      </c>
      <c r="Q48" s="115">
        <v>0</v>
      </c>
      <c r="R48" s="115">
        <v>0</v>
      </c>
      <c r="S48" s="115">
        <v>14.115964227803222</v>
      </c>
      <c r="T48" s="115">
        <v>59.403517037206946</v>
      </c>
      <c r="U48" s="115">
        <v>0</v>
      </c>
      <c r="V48" s="115">
        <v>0</v>
      </c>
      <c r="W48" s="115">
        <v>0</v>
      </c>
      <c r="X48" s="115">
        <v>0</v>
      </c>
      <c r="Y48" s="115">
        <v>0</v>
      </c>
      <c r="Z48" s="115">
        <v>0</v>
      </c>
      <c r="AA48" s="115">
        <v>0</v>
      </c>
      <c r="AB48" s="115">
        <v>0</v>
      </c>
      <c r="AC48" s="115">
        <v>0</v>
      </c>
      <c r="AD48" s="115">
        <v>0</v>
      </c>
      <c r="AE48" s="115">
        <v>0</v>
      </c>
      <c r="AF48" s="115">
        <v>0</v>
      </c>
      <c r="AG48" s="115">
        <v>0</v>
      </c>
      <c r="AH48" s="115">
        <v>0</v>
      </c>
      <c r="AI48" s="115">
        <v>0</v>
      </c>
      <c r="AJ48" s="115">
        <v>0</v>
      </c>
      <c r="AK48" s="115">
        <v>78.921953658193786</v>
      </c>
      <c r="AL48" s="115">
        <v>0</v>
      </c>
      <c r="AM48" s="115">
        <v>0</v>
      </c>
      <c r="AN48" s="115">
        <v>0</v>
      </c>
      <c r="AO48" s="115">
        <v>0</v>
      </c>
      <c r="AP48" s="115">
        <v>0</v>
      </c>
      <c r="AQ48" s="115">
        <v>0</v>
      </c>
      <c r="AR48" s="115">
        <v>0</v>
      </c>
      <c r="AS48" s="115">
        <v>0</v>
      </c>
      <c r="AT48" s="115">
        <v>1637.9726549134084</v>
      </c>
      <c r="AU48" s="115">
        <v>2025.4962521131333</v>
      </c>
      <c r="AV48" s="115">
        <v>0</v>
      </c>
      <c r="AW48" s="115">
        <v>12.864154571695037</v>
      </c>
      <c r="AX48" s="115">
        <v>0</v>
      </c>
      <c r="AY48" s="115">
        <v>0</v>
      </c>
      <c r="AZ48" s="115">
        <v>36.032873841074668</v>
      </c>
      <c r="BA48" s="115">
        <v>0</v>
      </c>
      <c r="BB48" s="115">
        <v>0</v>
      </c>
      <c r="BC48" s="115">
        <v>0</v>
      </c>
      <c r="BD48" s="115">
        <v>0</v>
      </c>
      <c r="BE48" s="115">
        <v>0</v>
      </c>
      <c r="BF48" s="115">
        <v>0</v>
      </c>
      <c r="BG48" s="115">
        <v>0</v>
      </c>
      <c r="BH48" s="115">
        <v>0</v>
      </c>
      <c r="BI48" s="115">
        <v>0</v>
      </c>
      <c r="BJ48" s="115">
        <v>298.49230968144349</v>
      </c>
      <c r="BK48" s="115">
        <v>0</v>
      </c>
      <c r="BL48" s="115">
        <v>305.19205756820861</v>
      </c>
      <c r="BM48" s="115">
        <v>0</v>
      </c>
      <c r="BN48" s="115">
        <v>165087.78535549133</v>
      </c>
      <c r="BO48" s="115">
        <v>179270.86882251635</v>
      </c>
      <c r="BP48" s="115">
        <v>112639.9057803961</v>
      </c>
      <c r="BQ48" s="115">
        <v>66300.704335957184</v>
      </c>
      <c r="BR48" s="115">
        <v>0</v>
      </c>
      <c r="BS48" s="115">
        <v>0</v>
      </c>
      <c r="BT48" s="115">
        <v>0</v>
      </c>
      <c r="BU48" s="115">
        <v>0</v>
      </c>
      <c r="BV48" s="115">
        <v>0</v>
      </c>
      <c r="BW48" s="115">
        <v>0</v>
      </c>
      <c r="BX48" s="115">
        <v>0</v>
      </c>
      <c r="BY48" s="115">
        <v>0</v>
      </c>
      <c r="BZ48" s="115">
        <v>664.09382807896588</v>
      </c>
      <c r="CA48" s="115">
        <v>0</v>
      </c>
      <c r="CB48" s="115">
        <v>0</v>
      </c>
      <c r="CC48" s="115">
        <v>0</v>
      </c>
      <c r="CD48" s="115">
        <v>0</v>
      </c>
      <c r="CE48" s="115">
        <v>219.61215014806652</v>
      </c>
      <c r="CF48" s="115">
        <v>0</v>
      </c>
      <c r="CG48" s="115">
        <v>0</v>
      </c>
      <c r="CH48" s="115">
        <v>0</v>
      </c>
      <c r="CI48" s="115">
        <v>2.672646203108626E-5</v>
      </c>
      <c r="CJ48" s="115">
        <v>0</v>
      </c>
      <c r="CK48" s="115">
        <v>0</v>
      </c>
      <c r="CL48" s="115">
        <v>0</v>
      </c>
      <c r="CM48" s="115">
        <v>0</v>
      </c>
      <c r="CN48" s="115">
        <v>0</v>
      </c>
      <c r="CO48" s="115">
        <v>0</v>
      </c>
      <c r="CP48" s="115">
        <v>0</v>
      </c>
      <c r="CQ48" s="115">
        <v>0</v>
      </c>
      <c r="CR48" s="115">
        <v>0</v>
      </c>
      <c r="CS48" s="115">
        <v>0</v>
      </c>
      <c r="CT48" s="115">
        <v>0</v>
      </c>
      <c r="CU48" s="115">
        <v>0</v>
      </c>
      <c r="CV48" s="115">
        <v>0</v>
      </c>
      <c r="CW48" s="115">
        <v>0</v>
      </c>
      <c r="CX48" s="115">
        <v>88.903903521946503</v>
      </c>
      <c r="CY48" s="115">
        <v>0</v>
      </c>
      <c r="CZ48" s="115">
        <v>687.29418793298191</v>
      </c>
      <c r="DA48" s="115">
        <v>0</v>
      </c>
      <c r="DB48" s="115">
        <v>0</v>
      </c>
      <c r="DC48" s="115">
        <v>0</v>
      </c>
      <c r="DD48" s="115">
        <v>0</v>
      </c>
      <c r="DE48" s="115">
        <v>0</v>
      </c>
      <c r="DF48" s="115">
        <v>0</v>
      </c>
      <c r="DG48" s="115">
        <v>0</v>
      </c>
      <c r="DH48" s="115">
        <v>221.54781185773504</v>
      </c>
      <c r="DI48" s="175">
        <v>529899.14397467882</v>
      </c>
      <c r="DJ48" s="115">
        <v>0</v>
      </c>
      <c r="DK48" s="115">
        <v>4051.5589283748623</v>
      </c>
      <c r="DL48" s="115">
        <v>7.3916210903391271</v>
      </c>
      <c r="DM48" s="115">
        <v>71.908512383919202</v>
      </c>
      <c r="DN48" s="115">
        <v>3657.4080273409536</v>
      </c>
      <c r="DO48" s="115">
        <v>834.84588233730597</v>
      </c>
      <c r="DP48" s="115">
        <f t="shared" si="0"/>
        <v>8623.1129715273801</v>
      </c>
      <c r="DQ48" s="115">
        <f t="shared" si="1"/>
        <v>538522.25694620621</v>
      </c>
      <c r="DR48" s="115">
        <v>22545.118352890568</v>
      </c>
      <c r="DS48" s="115">
        <f t="shared" si="2"/>
        <v>31168.231324417946</v>
      </c>
      <c r="DT48" s="115">
        <f t="shared" si="3"/>
        <v>561067.37529909681</v>
      </c>
      <c r="DU48" s="115">
        <v>-469202.84563553706</v>
      </c>
      <c r="DV48" s="115">
        <f t="shared" si="4"/>
        <v>-438034.61431111913</v>
      </c>
      <c r="DW48" s="175">
        <v>91864.529663559733</v>
      </c>
    </row>
    <row r="49" spans="2:127" ht="15" customHeight="1" x14ac:dyDescent="0.15">
      <c r="B49" s="167" t="s">
        <v>622</v>
      </c>
      <c r="C49" s="177" t="s">
        <v>160</v>
      </c>
      <c r="D49" s="115">
        <v>3139.0028058788498</v>
      </c>
      <c r="E49" s="115">
        <v>5026.5792454898483</v>
      </c>
      <c r="F49" s="115">
        <v>38.565919414928238</v>
      </c>
      <c r="G49" s="115">
        <v>0</v>
      </c>
      <c r="H49" s="115">
        <v>1690.8855834748977</v>
      </c>
      <c r="I49" s="115">
        <v>0</v>
      </c>
      <c r="J49" s="115">
        <v>0</v>
      </c>
      <c r="K49" s="115">
        <v>118925.48309880892</v>
      </c>
      <c r="L49" s="115">
        <v>33362.580234952962</v>
      </c>
      <c r="M49" s="115">
        <v>13532.67642414814</v>
      </c>
      <c r="N49" s="115">
        <v>46061.868197452408</v>
      </c>
      <c r="O49" s="115">
        <v>27.252521845146809</v>
      </c>
      <c r="P49" s="115">
        <v>0</v>
      </c>
      <c r="Q49" s="115">
        <v>0</v>
      </c>
      <c r="R49" s="115">
        <v>1995.4264280420834</v>
      </c>
      <c r="S49" s="115">
        <v>2344.4141370509114</v>
      </c>
      <c r="T49" s="115">
        <v>2694.808863585341</v>
      </c>
      <c r="U49" s="115">
        <v>0</v>
      </c>
      <c r="V49" s="115">
        <v>0</v>
      </c>
      <c r="W49" s="115">
        <v>34.564480345933916</v>
      </c>
      <c r="X49" s="115">
        <v>0</v>
      </c>
      <c r="Y49" s="115">
        <v>0</v>
      </c>
      <c r="Z49" s="115">
        <v>0</v>
      </c>
      <c r="AA49" s="115">
        <v>0</v>
      </c>
      <c r="AB49" s="115">
        <v>0</v>
      </c>
      <c r="AC49" s="115">
        <v>0</v>
      </c>
      <c r="AD49" s="115">
        <v>0</v>
      </c>
      <c r="AE49" s="115">
        <v>0</v>
      </c>
      <c r="AF49" s="115">
        <v>0</v>
      </c>
      <c r="AG49" s="115">
        <v>0</v>
      </c>
      <c r="AH49" s="115">
        <v>0</v>
      </c>
      <c r="AI49" s="115">
        <v>11238.875653285997</v>
      </c>
      <c r="AJ49" s="115">
        <v>0</v>
      </c>
      <c r="AK49" s="115">
        <v>4437.7117617829263</v>
      </c>
      <c r="AL49" s="115">
        <v>0</v>
      </c>
      <c r="AM49" s="115">
        <v>-4.7289482299633562E-2</v>
      </c>
      <c r="AN49" s="115">
        <v>0</v>
      </c>
      <c r="AO49" s="115">
        <v>0</v>
      </c>
      <c r="AP49" s="115">
        <v>0</v>
      </c>
      <c r="AQ49" s="115">
        <v>0</v>
      </c>
      <c r="AR49" s="115">
        <v>0</v>
      </c>
      <c r="AS49" s="115">
        <v>0</v>
      </c>
      <c r="AT49" s="115">
        <v>4748.810658724401</v>
      </c>
      <c r="AU49" s="115">
        <v>81595.877940611914</v>
      </c>
      <c r="AV49" s="115">
        <v>0</v>
      </c>
      <c r="AW49" s="115">
        <v>4632.227389614176</v>
      </c>
      <c r="AX49" s="115">
        <v>0</v>
      </c>
      <c r="AY49" s="115">
        <v>0</v>
      </c>
      <c r="AZ49" s="115">
        <v>24562.368008635367</v>
      </c>
      <c r="BA49" s="115">
        <v>0</v>
      </c>
      <c r="BB49" s="115">
        <v>0</v>
      </c>
      <c r="BC49" s="115">
        <v>0</v>
      </c>
      <c r="BD49" s="115">
        <v>0</v>
      </c>
      <c r="BE49" s="115">
        <v>0</v>
      </c>
      <c r="BF49" s="115">
        <v>0</v>
      </c>
      <c r="BG49" s="115">
        <v>0</v>
      </c>
      <c r="BH49" s="115">
        <v>0</v>
      </c>
      <c r="BI49" s="115">
        <v>1739.1495726684795</v>
      </c>
      <c r="BJ49" s="115">
        <v>1467.0437573891604</v>
      </c>
      <c r="BK49" s="115">
        <v>0</v>
      </c>
      <c r="BL49" s="115">
        <v>10963.985960632725</v>
      </c>
      <c r="BM49" s="115">
        <v>0</v>
      </c>
      <c r="BN49" s="115">
        <v>55319.667335754115</v>
      </c>
      <c r="BO49" s="115">
        <v>135047.71425231345</v>
      </c>
      <c r="BP49" s="115">
        <v>28279.038191239662</v>
      </c>
      <c r="BQ49" s="115">
        <v>6814.408575012304</v>
      </c>
      <c r="BR49" s="115">
        <v>0</v>
      </c>
      <c r="BS49" s="115">
        <v>585.3499732781172</v>
      </c>
      <c r="BT49" s="115">
        <v>0</v>
      </c>
      <c r="BU49" s="115">
        <v>94.531404578178112</v>
      </c>
      <c r="BV49" s="115">
        <v>6775.8467125698044</v>
      </c>
      <c r="BW49" s="115">
        <v>11575.820580157671</v>
      </c>
      <c r="BX49" s="115">
        <v>370.04174438883626</v>
      </c>
      <c r="BY49" s="115">
        <v>86.188756998950254</v>
      </c>
      <c r="BZ49" s="115">
        <v>1954.605964489604</v>
      </c>
      <c r="CA49" s="115">
        <v>0</v>
      </c>
      <c r="CB49" s="115">
        <v>0</v>
      </c>
      <c r="CC49" s="115">
        <v>2980.2597955670808</v>
      </c>
      <c r="CD49" s="115">
        <v>0</v>
      </c>
      <c r="CE49" s="115">
        <v>592.70166062832686</v>
      </c>
      <c r="CF49" s="115">
        <v>0</v>
      </c>
      <c r="CG49" s="115">
        <v>0</v>
      </c>
      <c r="CH49" s="115">
        <v>606.64065660742938</v>
      </c>
      <c r="CI49" s="115">
        <v>1.4432289496786579E-3</v>
      </c>
      <c r="CJ49" s="115">
        <v>0.35773879192757541</v>
      </c>
      <c r="CK49" s="115">
        <v>0</v>
      </c>
      <c r="CL49" s="115">
        <v>0</v>
      </c>
      <c r="CM49" s="115">
        <v>0</v>
      </c>
      <c r="CN49" s="115">
        <v>0</v>
      </c>
      <c r="CO49" s="115">
        <v>0</v>
      </c>
      <c r="CP49" s="115">
        <v>0</v>
      </c>
      <c r="CQ49" s="115">
        <v>216.20886818781463</v>
      </c>
      <c r="CR49" s="115">
        <v>0</v>
      </c>
      <c r="CS49" s="115">
        <v>3347.8769053548594</v>
      </c>
      <c r="CT49" s="115">
        <v>0</v>
      </c>
      <c r="CU49" s="115">
        <v>402.557772994777</v>
      </c>
      <c r="CV49" s="115">
        <v>1406.898522339513</v>
      </c>
      <c r="CW49" s="115">
        <v>2073.5114543749642</v>
      </c>
      <c r="CX49" s="115">
        <v>319.49840328199519</v>
      </c>
      <c r="CY49" s="115">
        <v>0</v>
      </c>
      <c r="CZ49" s="115">
        <v>4154.7982984925047</v>
      </c>
      <c r="DA49" s="115">
        <v>605.21320419160327</v>
      </c>
      <c r="DB49" s="115">
        <v>661.27584196481382</v>
      </c>
      <c r="DC49" s="115">
        <v>9591.6108854327613</v>
      </c>
      <c r="DD49" s="115">
        <v>2404.9978249008641</v>
      </c>
      <c r="DE49" s="115">
        <v>181.49537301443021</v>
      </c>
      <c r="DF49" s="115">
        <v>8511.2227567847876</v>
      </c>
      <c r="DG49" s="115">
        <v>61.973209837003715</v>
      </c>
      <c r="DH49" s="115">
        <v>2492.0730861420684</v>
      </c>
      <c r="DI49" s="175">
        <v>661774.49854725215</v>
      </c>
      <c r="DJ49" s="115">
        <v>3305.6613129219832</v>
      </c>
      <c r="DK49" s="115">
        <v>32065.181633011911</v>
      </c>
      <c r="DL49" s="115">
        <v>0</v>
      </c>
      <c r="DM49" s="115">
        <v>3926.9311247719274</v>
      </c>
      <c r="DN49" s="115">
        <v>47992.271195149951</v>
      </c>
      <c r="DO49" s="115">
        <v>-3288.4844536182204</v>
      </c>
      <c r="DP49" s="115">
        <f t="shared" si="0"/>
        <v>84001.560812237556</v>
      </c>
      <c r="DQ49" s="115">
        <f t="shared" si="1"/>
        <v>745776.05935948971</v>
      </c>
      <c r="DR49" s="115">
        <v>1434186.5538967368</v>
      </c>
      <c r="DS49" s="115">
        <f t="shared" si="2"/>
        <v>1518188.1147089745</v>
      </c>
      <c r="DT49" s="115">
        <f t="shared" si="3"/>
        <v>2179962.6132562268</v>
      </c>
      <c r="DU49" s="115">
        <v>-447527.54980648099</v>
      </c>
      <c r="DV49" s="115">
        <f t="shared" si="4"/>
        <v>1070660.5649024935</v>
      </c>
      <c r="DW49" s="175">
        <v>1732435.0634497455</v>
      </c>
    </row>
    <row r="50" spans="2:127" ht="15" customHeight="1" x14ac:dyDescent="0.15">
      <c r="B50" s="167" t="s">
        <v>623</v>
      </c>
      <c r="C50" s="177" t="s">
        <v>6</v>
      </c>
      <c r="D50" s="115">
        <v>0</v>
      </c>
      <c r="E50" s="115">
        <v>0</v>
      </c>
      <c r="F50" s="115">
        <v>0</v>
      </c>
      <c r="G50" s="115">
        <v>0</v>
      </c>
      <c r="H50" s="115">
        <v>0</v>
      </c>
      <c r="I50" s="115">
        <v>0</v>
      </c>
      <c r="J50" s="115">
        <v>0</v>
      </c>
      <c r="K50" s="115">
        <v>0</v>
      </c>
      <c r="L50" s="115">
        <v>0</v>
      </c>
      <c r="M50" s="115">
        <v>0</v>
      </c>
      <c r="N50" s="115">
        <v>0</v>
      </c>
      <c r="O50" s="115">
        <v>0</v>
      </c>
      <c r="P50" s="115">
        <v>0</v>
      </c>
      <c r="Q50" s="115">
        <v>0</v>
      </c>
      <c r="R50" s="115">
        <v>0</v>
      </c>
      <c r="S50" s="115">
        <v>24.712189369758512</v>
      </c>
      <c r="T50" s="115">
        <v>324.11781981612626</v>
      </c>
      <c r="U50" s="115">
        <v>0</v>
      </c>
      <c r="V50" s="115">
        <v>0</v>
      </c>
      <c r="W50" s="115">
        <v>0</v>
      </c>
      <c r="X50" s="115">
        <v>0</v>
      </c>
      <c r="Y50" s="115">
        <v>0</v>
      </c>
      <c r="Z50" s="115">
        <v>0</v>
      </c>
      <c r="AA50" s="115">
        <v>0</v>
      </c>
      <c r="AB50" s="115">
        <v>0</v>
      </c>
      <c r="AC50" s="115">
        <v>0</v>
      </c>
      <c r="AD50" s="115">
        <v>0</v>
      </c>
      <c r="AE50" s="115">
        <v>0</v>
      </c>
      <c r="AF50" s="115">
        <v>0</v>
      </c>
      <c r="AG50" s="115">
        <v>0</v>
      </c>
      <c r="AH50" s="115">
        <v>0</v>
      </c>
      <c r="AI50" s="115">
        <v>0</v>
      </c>
      <c r="AJ50" s="115">
        <v>0</v>
      </c>
      <c r="AK50" s="115">
        <v>148.8027288543511</v>
      </c>
      <c r="AL50" s="115">
        <v>0</v>
      </c>
      <c r="AM50" s="115">
        <v>-5.53700030626078E-3</v>
      </c>
      <c r="AN50" s="115">
        <v>0</v>
      </c>
      <c r="AO50" s="115">
        <v>0</v>
      </c>
      <c r="AP50" s="115">
        <v>0</v>
      </c>
      <c r="AQ50" s="115">
        <v>0</v>
      </c>
      <c r="AR50" s="115">
        <v>0</v>
      </c>
      <c r="AS50" s="115">
        <v>0</v>
      </c>
      <c r="AT50" s="115">
        <v>99.477195215715739</v>
      </c>
      <c r="AU50" s="115">
        <v>1426.5508818594913</v>
      </c>
      <c r="AV50" s="115">
        <v>0</v>
      </c>
      <c r="AW50" s="115">
        <v>4491.8911579229571</v>
      </c>
      <c r="AX50" s="115">
        <v>0</v>
      </c>
      <c r="AY50" s="115">
        <v>0</v>
      </c>
      <c r="AZ50" s="115">
        <v>2183.7397296790546</v>
      </c>
      <c r="BA50" s="115">
        <v>0</v>
      </c>
      <c r="BB50" s="115">
        <v>0</v>
      </c>
      <c r="BC50" s="115">
        <v>0</v>
      </c>
      <c r="BD50" s="115">
        <v>0</v>
      </c>
      <c r="BE50" s="115">
        <v>0</v>
      </c>
      <c r="BF50" s="115">
        <v>0</v>
      </c>
      <c r="BG50" s="115">
        <v>0</v>
      </c>
      <c r="BH50" s="115">
        <v>0</v>
      </c>
      <c r="BI50" s="115">
        <v>1709.2384882725069</v>
      </c>
      <c r="BJ50" s="115">
        <v>1330.2767745817937</v>
      </c>
      <c r="BK50" s="115">
        <v>0</v>
      </c>
      <c r="BL50" s="115">
        <v>59.052612460145752</v>
      </c>
      <c r="BM50" s="115">
        <v>0</v>
      </c>
      <c r="BN50" s="115">
        <v>12674.945628551694</v>
      </c>
      <c r="BO50" s="115">
        <v>1362.3952524857398</v>
      </c>
      <c r="BP50" s="115">
        <v>16961.366594708903</v>
      </c>
      <c r="BQ50" s="115">
        <v>7580.4206271001658</v>
      </c>
      <c r="BR50" s="115">
        <v>0</v>
      </c>
      <c r="BS50" s="115">
        <v>0</v>
      </c>
      <c r="BT50" s="115">
        <v>0</v>
      </c>
      <c r="BU50" s="115">
        <v>0</v>
      </c>
      <c r="BV50" s="115">
        <v>6.7141257131752505</v>
      </c>
      <c r="BW50" s="115">
        <v>29.840698718951298</v>
      </c>
      <c r="BX50" s="115">
        <v>0.20376748039032833</v>
      </c>
      <c r="BY50" s="115">
        <v>0</v>
      </c>
      <c r="BZ50" s="115">
        <v>0</v>
      </c>
      <c r="CA50" s="115">
        <v>0</v>
      </c>
      <c r="CB50" s="115">
        <v>0</v>
      </c>
      <c r="CC50" s="115">
        <v>7.1285134730004245</v>
      </c>
      <c r="CD50" s="115">
        <v>0</v>
      </c>
      <c r="CE50" s="115">
        <v>0</v>
      </c>
      <c r="CF50" s="115">
        <v>0</v>
      </c>
      <c r="CG50" s="115">
        <v>0</v>
      </c>
      <c r="CH50" s="115">
        <v>29.860262877840533</v>
      </c>
      <c r="CI50" s="115">
        <v>1.1214633087553842E-3</v>
      </c>
      <c r="CJ50" s="115">
        <v>0.58828156894756856</v>
      </c>
      <c r="CK50" s="115">
        <v>0</v>
      </c>
      <c r="CL50" s="115">
        <v>0</v>
      </c>
      <c r="CM50" s="115">
        <v>0</v>
      </c>
      <c r="CN50" s="115">
        <v>0</v>
      </c>
      <c r="CO50" s="115">
        <v>0</v>
      </c>
      <c r="CP50" s="115">
        <v>0</v>
      </c>
      <c r="CQ50" s="115">
        <v>0</v>
      </c>
      <c r="CR50" s="115">
        <v>0</v>
      </c>
      <c r="CS50" s="115">
        <v>0</v>
      </c>
      <c r="CT50" s="115">
        <v>0</v>
      </c>
      <c r="CU50" s="115">
        <v>0.71502268737971042</v>
      </c>
      <c r="CV50" s="115">
        <v>0</v>
      </c>
      <c r="CW50" s="115">
        <v>0</v>
      </c>
      <c r="CX50" s="115">
        <v>4.5462223391904457</v>
      </c>
      <c r="CY50" s="115">
        <v>0</v>
      </c>
      <c r="CZ50" s="115">
        <v>14349.81384682285</v>
      </c>
      <c r="DA50" s="115">
        <v>284.82930541967687</v>
      </c>
      <c r="DB50" s="115">
        <v>0</v>
      </c>
      <c r="DC50" s="115">
        <v>0</v>
      </c>
      <c r="DD50" s="115">
        <v>0</v>
      </c>
      <c r="DE50" s="115">
        <v>0</v>
      </c>
      <c r="DF50" s="115">
        <v>94.065509480585447</v>
      </c>
      <c r="DG50" s="115">
        <v>0</v>
      </c>
      <c r="DH50" s="115">
        <v>0</v>
      </c>
      <c r="DI50" s="175">
        <v>65185.288821923386</v>
      </c>
      <c r="DJ50" s="115">
        <v>0</v>
      </c>
      <c r="DK50" s="115">
        <v>1858.0761235486289</v>
      </c>
      <c r="DL50" s="115">
        <v>0</v>
      </c>
      <c r="DM50" s="115">
        <v>34048.317439480772</v>
      </c>
      <c r="DN50" s="115">
        <v>542396.71744539042</v>
      </c>
      <c r="DO50" s="115">
        <v>-66.939231110252962</v>
      </c>
      <c r="DP50" s="115">
        <f t="shared" si="0"/>
        <v>578236.1717773095</v>
      </c>
      <c r="DQ50" s="115">
        <f t="shared" si="1"/>
        <v>643421.46059923293</v>
      </c>
      <c r="DR50" s="115">
        <v>0</v>
      </c>
      <c r="DS50" s="115">
        <f t="shared" si="2"/>
        <v>578236.1717773095</v>
      </c>
      <c r="DT50" s="115">
        <f t="shared" si="3"/>
        <v>643421.46059923293</v>
      </c>
      <c r="DU50" s="115">
        <v>-643421.46059923293</v>
      </c>
      <c r="DV50" s="115">
        <f t="shared" si="4"/>
        <v>-65185.28882192343</v>
      </c>
      <c r="DW50" s="175">
        <v>0</v>
      </c>
    </row>
    <row r="51" spans="2:127" ht="15" customHeight="1" x14ac:dyDescent="0.15">
      <c r="B51" s="167" t="s">
        <v>624</v>
      </c>
      <c r="C51" s="177" t="s">
        <v>7</v>
      </c>
      <c r="D51" s="115">
        <v>0</v>
      </c>
      <c r="E51" s="115">
        <v>0</v>
      </c>
      <c r="F51" s="115">
        <v>0</v>
      </c>
      <c r="G51" s="115">
        <v>0</v>
      </c>
      <c r="H51" s="115">
        <v>0</v>
      </c>
      <c r="I51" s="115">
        <v>0</v>
      </c>
      <c r="J51" s="115">
        <v>0</v>
      </c>
      <c r="K51" s="115">
        <v>0</v>
      </c>
      <c r="L51" s="115">
        <v>0</v>
      </c>
      <c r="M51" s="115">
        <v>0</v>
      </c>
      <c r="N51" s="115">
        <v>0</v>
      </c>
      <c r="O51" s="115">
        <v>0</v>
      </c>
      <c r="P51" s="115">
        <v>0</v>
      </c>
      <c r="Q51" s="115">
        <v>0</v>
      </c>
      <c r="R51" s="115">
        <v>0</v>
      </c>
      <c r="S51" s="115">
        <v>9.8288936104703915</v>
      </c>
      <c r="T51" s="115">
        <v>26.360464803974356</v>
      </c>
      <c r="U51" s="115">
        <v>0</v>
      </c>
      <c r="V51" s="115">
        <v>0</v>
      </c>
      <c r="W51" s="115">
        <v>0</v>
      </c>
      <c r="X51" s="115">
        <v>0</v>
      </c>
      <c r="Y51" s="115">
        <v>0</v>
      </c>
      <c r="Z51" s="115">
        <v>0</v>
      </c>
      <c r="AA51" s="115">
        <v>0</v>
      </c>
      <c r="AB51" s="115">
        <v>0</v>
      </c>
      <c r="AC51" s="115">
        <v>0</v>
      </c>
      <c r="AD51" s="115">
        <v>0</v>
      </c>
      <c r="AE51" s="115">
        <v>0</v>
      </c>
      <c r="AF51" s="115">
        <v>0</v>
      </c>
      <c r="AG51" s="115">
        <v>0</v>
      </c>
      <c r="AH51" s="115">
        <v>0</v>
      </c>
      <c r="AI51" s="115">
        <v>0</v>
      </c>
      <c r="AJ51" s="115">
        <v>0</v>
      </c>
      <c r="AK51" s="115">
        <v>301.18425751659157</v>
      </c>
      <c r="AL51" s="115">
        <v>0</v>
      </c>
      <c r="AM51" s="115">
        <v>-7.8867882466152443E-3</v>
      </c>
      <c r="AN51" s="115">
        <v>0</v>
      </c>
      <c r="AO51" s="115">
        <v>0</v>
      </c>
      <c r="AP51" s="115">
        <v>0</v>
      </c>
      <c r="AQ51" s="115">
        <v>0</v>
      </c>
      <c r="AR51" s="115">
        <v>0</v>
      </c>
      <c r="AS51" s="115">
        <v>0</v>
      </c>
      <c r="AT51" s="115">
        <v>4.7040026329933999</v>
      </c>
      <c r="AU51" s="115">
        <v>1414.7058745371924</v>
      </c>
      <c r="AV51" s="115">
        <v>0</v>
      </c>
      <c r="AW51" s="115">
        <v>25682.850767264288</v>
      </c>
      <c r="AX51" s="115">
        <v>0</v>
      </c>
      <c r="AY51" s="115">
        <v>0</v>
      </c>
      <c r="AZ51" s="115">
        <v>1968.403340273861</v>
      </c>
      <c r="BA51" s="115">
        <v>0</v>
      </c>
      <c r="BB51" s="115">
        <v>0</v>
      </c>
      <c r="BC51" s="115">
        <v>0</v>
      </c>
      <c r="BD51" s="115">
        <v>0</v>
      </c>
      <c r="BE51" s="115">
        <v>0</v>
      </c>
      <c r="BF51" s="115">
        <v>0</v>
      </c>
      <c r="BG51" s="115">
        <v>0</v>
      </c>
      <c r="BH51" s="115">
        <v>0</v>
      </c>
      <c r="BI51" s="115">
        <v>160.70800869673732</v>
      </c>
      <c r="BJ51" s="115">
        <v>151.20250960129528</v>
      </c>
      <c r="BK51" s="115">
        <v>0</v>
      </c>
      <c r="BL51" s="115">
        <v>251.40259010422099</v>
      </c>
      <c r="BM51" s="115">
        <v>0</v>
      </c>
      <c r="BN51" s="115">
        <v>58.324127315215542</v>
      </c>
      <c r="BO51" s="115">
        <v>218.60177109777163</v>
      </c>
      <c r="BP51" s="115">
        <v>633.16073092129079</v>
      </c>
      <c r="BQ51" s="115">
        <v>14.072646779215241</v>
      </c>
      <c r="BR51" s="115">
        <v>0</v>
      </c>
      <c r="BS51" s="115">
        <v>14.242873480788438</v>
      </c>
      <c r="BT51" s="115">
        <v>0</v>
      </c>
      <c r="BU51" s="115">
        <v>0</v>
      </c>
      <c r="BV51" s="115">
        <v>6.9938809512242193</v>
      </c>
      <c r="BW51" s="115">
        <v>16.454217050636696</v>
      </c>
      <c r="BX51" s="115">
        <v>0</v>
      </c>
      <c r="BY51" s="115">
        <v>0</v>
      </c>
      <c r="BZ51" s="115">
        <v>0</v>
      </c>
      <c r="CA51" s="115">
        <v>0</v>
      </c>
      <c r="CB51" s="115">
        <v>0</v>
      </c>
      <c r="CC51" s="115">
        <v>37.351929864321782</v>
      </c>
      <c r="CD51" s="115">
        <v>0</v>
      </c>
      <c r="CE51" s="115">
        <v>49.112755306302034</v>
      </c>
      <c r="CF51" s="115">
        <v>0</v>
      </c>
      <c r="CG51" s="115">
        <v>0</v>
      </c>
      <c r="CH51" s="115">
        <v>19.203812185376997</v>
      </c>
      <c r="CI51" s="115">
        <v>4.3600816489928963E-4</v>
      </c>
      <c r="CJ51" s="115">
        <v>0.46108555403998608</v>
      </c>
      <c r="CK51" s="115">
        <v>0</v>
      </c>
      <c r="CL51" s="115">
        <v>0</v>
      </c>
      <c r="CM51" s="115">
        <v>0</v>
      </c>
      <c r="CN51" s="115">
        <v>0</v>
      </c>
      <c r="CO51" s="115">
        <v>0</v>
      </c>
      <c r="CP51" s="115">
        <v>0</v>
      </c>
      <c r="CQ51" s="115">
        <v>0</v>
      </c>
      <c r="CR51" s="115">
        <v>0</v>
      </c>
      <c r="CS51" s="115">
        <v>0</v>
      </c>
      <c r="CT51" s="115">
        <v>0</v>
      </c>
      <c r="CU51" s="115">
        <v>0</v>
      </c>
      <c r="CV51" s="115">
        <v>0</v>
      </c>
      <c r="CW51" s="115">
        <v>0</v>
      </c>
      <c r="CX51" s="115">
        <v>0.25256790773280252</v>
      </c>
      <c r="CY51" s="115">
        <v>0</v>
      </c>
      <c r="CZ51" s="115">
        <v>18529.622163959186</v>
      </c>
      <c r="DA51" s="115">
        <v>20.413047287411374</v>
      </c>
      <c r="DB51" s="115">
        <v>0</v>
      </c>
      <c r="DC51" s="115">
        <v>0</v>
      </c>
      <c r="DD51" s="115">
        <v>0</v>
      </c>
      <c r="DE51" s="115">
        <v>6.291839597833583</v>
      </c>
      <c r="DF51" s="115">
        <v>99.183063105176871</v>
      </c>
      <c r="DG51" s="115">
        <v>0</v>
      </c>
      <c r="DH51" s="115">
        <v>0</v>
      </c>
      <c r="DI51" s="175">
        <v>49695.085770625068</v>
      </c>
      <c r="DJ51" s="115">
        <v>0</v>
      </c>
      <c r="DK51" s="115">
        <v>1526.1644754208439</v>
      </c>
      <c r="DL51" s="115">
        <v>0</v>
      </c>
      <c r="DM51" s="115">
        <v>22580.144506882556</v>
      </c>
      <c r="DN51" s="115">
        <v>715758.33788300864</v>
      </c>
      <c r="DO51" s="115">
        <v>15646.729520931493</v>
      </c>
      <c r="DP51" s="115">
        <f t="shared" si="0"/>
        <v>755511.3763862435</v>
      </c>
      <c r="DQ51" s="115">
        <f t="shared" si="1"/>
        <v>805206.46215686854</v>
      </c>
      <c r="DR51" s="115">
        <v>281924.85932177363</v>
      </c>
      <c r="DS51" s="115">
        <f t="shared" si="2"/>
        <v>1037436.2357080171</v>
      </c>
      <c r="DT51" s="115">
        <f t="shared" si="3"/>
        <v>1087131.3214786423</v>
      </c>
      <c r="DU51" s="115">
        <v>-655814.2433727429</v>
      </c>
      <c r="DV51" s="115">
        <f t="shared" si="4"/>
        <v>381621.99233527423</v>
      </c>
      <c r="DW51" s="175">
        <v>431317.07810589939</v>
      </c>
    </row>
    <row r="52" spans="2:127" ht="15" customHeight="1" x14ac:dyDescent="0.15">
      <c r="B52" s="167" t="s">
        <v>625</v>
      </c>
      <c r="C52" s="177" t="s">
        <v>8</v>
      </c>
      <c r="D52" s="115">
        <v>6.2350102304211497</v>
      </c>
      <c r="E52" s="115">
        <v>0</v>
      </c>
      <c r="F52" s="115">
        <v>2597.414672595417</v>
      </c>
      <c r="G52" s="115">
        <v>0</v>
      </c>
      <c r="H52" s="115">
        <v>12.054792657853358</v>
      </c>
      <c r="I52" s="115">
        <v>0</v>
      </c>
      <c r="J52" s="115">
        <v>0</v>
      </c>
      <c r="K52" s="115">
        <v>0</v>
      </c>
      <c r="L52" s="115">
        <v>0</v>
      </c>
      <c r="M52" s="115">
        <v>0</v>
      </c>
      <c r="N52" s="115">
        <v>0</v>
      </c>
      <c r="O52" s="115">
        <v>0</v>
      </c>
      <c r="P52" s="115">
        <v>0</v>
      </c>
      <c r="Q52" s="115">
        <v>0</v>
      </c>
      <c r="R52" s="115">
        <v>0</v>
      </c>
      <c r="S52" s="115">
        <v>0</v>
      </c>
      <c r="T52" s="115">
        <v>0</v>
      </c>
      <c r="U52" s="115">
        <v>0</v>
      </c>
      <c r="V52" s="115">
        <v>0</v>
      </c>
      <c r="W52" s="115">
        <v>0</v>
      </c>
      <c r="X52" s="115">
        <v>0</v>
      </c>
      <c r="Y52" s="115">
        <v>0</v>
      </c>
      <c r="Z52" s="115">
        <v>0</v>
      </c>
      <c r="AA52" s="115">
        <v>0</v>
      </c>
      <c r="AB52" s="115">
        <v>0</v>
      </c>
      <c r="AC52" s="115">
        <v>0</v>
      </c>
      <c r="AD52" s="115">
        <v>0</v>
      </c>
      <c r="AE52" s="115">
        <v>0</v>
      </c>
      <c r="AF52" s="115">
        <v>0</v>
      </c>
      <c r="AG52" s="115">
        <v>0</v>
      </c>
      <c r="AH52" s="115">
        <v>0</v>
      </c>
      <c r="AI52" s="115">
        <v>0</v>
      </c>
      <c r="AJ52" s="115">
        <v>0</v>
      </c>
      <c r="AK52" s="115">
        <v>0</v>
      </c>
      <c r="AL52" s="115">
        <v>0</v>
      </c>
      <c r="AM52" s="115">
        <v>0</v>
      </c>
      <c r="AN52" s="115">
        <v>0</v>
      </c>
      <c r="AO52" s="115">
        <v>0</v>
      </c>
      <c r="AP52" s="115">
        <v>0</v>
      </c>
      <c r="AQ52" s="115">
        <v>0</v>
      </c>
      <c r="AR52" s="115">
        <v>0</v>
      </c>
      <c r="AS52" s="115">
        <v>0</v>
      </c>
      <c r="AT52" s="115">
        <v>3.2569534643012172</v>
      </c>
      <c r="AU52" s="115">
        <v>3.0900019101649634</v>
      </c>
      <c r="AV52" s="115">
        <v>0</v>
      </c>
      <c r="AW52" s="115">
        <v>813.87469422213735</v>
      </c>
      <c r="AX52" s="115">
        <v>0</v>
      </c>
      <c r="AY52" s="115">
        <v>0</v>
      </c>
      <c r="AZ52" s="115">
        <v>0</v>
      </c>
      <c r="BA52" s="115">
        <v>0</v>
      </c>
      <c r="BB52" s="115">
        <v>0</v>
      </c>
      <c r="BC52" s="115">
        <v>0</v>
      </c>
      <c r="BD52" s="115">
        <v>0</v>
      </c>
      <c r="BE52" s="115">
        <v>0</v>
      </c>
      <c r="BF52" s="115">
        <v>0</v>
      </c>
      <c r="BG52" s="115">
        <v>0</v>
      </c>
      <c r="BH52" s="115">
        <v>0</v>
      </c>
      <c r="BI52" s="115">
        <v>60.434883540257054</v>
      </c>
      <c r="BJ52" s="115">
        <v>83.871299924890209</v>
      </c>
      <c r="BK52" s="115">
        <v>0</v>
      </c>
      <c r="BL52" s="115">
        <v>19.684204153381913</v>
      </c>
      <c r="BM52" s="115">
        <v>0</v>
      </c>
      <c r="BN52" s="115">
        <v>434.93683099866325</v>
      </c>
      <c r="BO52" s="115">
        <v>0</v>
      </c>
      <c r="BP52" s="115">
        <v>184.74834853935252</v>
      </c>
      <c r="BQ52" s="115">
        <v>0</v>
      </c>
      <c r="BR52" s="115">
        <v>0</v>
      </c>
      <c r="BS52" s="115">
        <v>0</v>
      </c>
      <c r="BT52" s="115">
        <v>0</v>
      </c>
      <c r="BU52" s="115">
        <v>17.256739627694259</v>
      </c>
      <c r="BV52" s="115">
        <v>3170.1164187614022</v>
      </c>
      <c r="BW52" s="115">
        <v>1865.1831124518344</v>
      </c>
      <c r="BX52" s="115">
        <v>0</v>
      </c>
      <c r="BY52" s="115">
        <v>0</v>
      </c>
      <c r="BZ52" s="115">
        <v>0</v>
      </c>
      <c r="CA52" s="115">
        <v>0</v>
      </c>
      <c r="CB52" s="115">
        <v>0</v>
      </c>
      <c r="CC52" s="115">
        <v>4.0128659890334539</v>
      </c>
      <c r="CD52" s="115">
        <v>0</v>
      </c>
      <c r="CE52" s="115">
        <v>4.4647959369365484</v>
      </c>
      <c r="CF52" s="115">
        <v>0</v>
      </c>
      <c r="CG52" s="115">
        <v>0</v>
      </c>
      <c r="CH52" s="115">
        <v>22.311943637345522</v>
      </c>
      <c r="CI52" s="115">
        <v>4.1609433044475467E-4</v>
      </c>
      <c r="CJ52" s="115">
        <v>0.65187957640135952</v>
      </c>
      <c r="CK52" s="115">
        <v>0</v>
      </c>
      <c r="CL52" s="115">
        <v>0</v>
      </c>
      <c r="CM52" s="115">
        <v>0</v>
      </c>
      <c r="CN52" s="115">
        <v>0</v>
      </c>
      <c r="CO52" s="115">
        <v>0</v>
      </c>
      <c r="CP52" s="115">
        <v>0</v>
      </c>
      <c r="CQ52" s="115">
        <v>0</v>
      </c>
      <c r="CR52" s="115">
        <v>0</v>
      </c>
      <c r="CS52" s="115">
        <v>183971.09251990184</v>
      </c>
      <c r="CT52" s="115">
        <v>0</v>
      </c>
      <c r="CU52" s="115">
        <v>2026.1597892278855</v>
      </c>
      <c r="CV52" s="115">
        <v>5890.7893911562605</v>
      </c>
      <c r="CW52" s="115">
        <v>0</v>
      </c>
      <c r="CX52" s="115">
        <v>1577.4549623965074</v>
      </c>
      <c r="CY52" s="115">
        <v>0</v>
      </c>
      <c r="CZ52" s="115">
        <v>5439.7808169135524</v>
      </c>
      <c r="DA52" s="115">
        <v>596.96947355630255</v>
      </c>
      <c r="DB52" s="115">
        <v>26.223485969649559</v>
      </c>
      <c r="DC52" s="115">
        <v>0</v>
      </c>
      <c r="DD52" s="115">
        <v>5.9254643052685294</v>
      </c>
      <c r="DE52" s="115">
        <v>3984.6704160741451</v>
      </c>
      <c r="DF52" s="115">
        <v>944.5541832817338</v>
      </c>
      <c r="DG52" s="115">
        <v>4132.5362566664407</v>
      </c>
      <c r="DH52" s="115">
        <v>0</v>
      </c>
      <c r="DI52" s="175">
        <v>217899.75662376138</v>
      </c>
      <c r="DJ52" s="115">
        <v>256.26358475981755</v>
      </c>
      <c r="DK52" s="115">
        <v>13896.950810309225</v>
      </c>
      <c r="DL52" s="115">
        <v>1.4783242180678253</v>
      </c>
      <c r="DM52" s="115">
        <v>90392.050730748175</v>
      </c>
      <c r="DN52" s="115">
        <v>522242.57796245388</v>
      </c>
      <c r="DO52" s="115">
        <v>-229.61419275177346</v>
      </c>
      <c r="DP52" s="115">
        <f t="shared" si="0"/>
        <v>626559.70721973735</v>
      </c>
      <c r="DQ52" s="115">
        <f t="shared" si="1"/>
        <v>844459.46384349873</v>
      </c>
      <c r="DR52" s="115">
        <v>0</v>
      </c>
      <c r="DS52" s="115">
        <f t="shared" si="2"/>
        <v>626559.70721973735</v>
      </c>
      <c r="DT52" s="115">
        <f t="shared" si="3"/>
        <v>844459.46384349873</v>
      </c>
      <c r="DU52" s="115">
        <v>-844459.46384349861</v>
      </c>
      <c r="DV52" s="115">
        <f t="shared" si="4"/>
        <v>-217899.75662376126</v>
      </c>
      <c r="DW52" s="175">
        <v>0</v>
      </c>
    </row>
    <row r="53" spans="2:127" ht="15" customHeight="1" x14ac:dyDescent="0.15">
      <c r="B53" s="167" t="s">
        <v>626</v>
      </c>
      <c r="C53" s="177" t="s">
        <v>353</v>
      </c>
      <c r="D53" s="115">
        <v>0</v>
      </c>
      <c r="E53" s="115">
        <v>0</v>
      </c>
      <c r="F53" s="115">
        <v>0</v>
      </c>
      <c r="G53" s="115">
        <v>0</v>
      </c>
      <c r="H53" s="115">
        <v>0</v>
      </c>
      <c r="I53" s="115">
        <v>0</v>
      </c>
      <c r="J53" s="115">
        <v>0</v>
      </c>
      <c r="K53" s="115">
        <v>0</v>
      </c>
      <c r="L53" s="115">
        <v>0</v>
      </c>
      <c r="M53" s="115">
        <v>0</v>
      </c>
      <c r="N53" s="115">
        <v>0</v>
      </c>
      <c r="O53" s="115">
        <v>0</v>
      </c>
      <c r="P53" s="115">
        <v>0</v>
      </c>
      <c r="Q53" s="115">
        <v>0</v>
      </c>
      <c r="R53" s="115">
        <v>0</v>
      </c>
      <c r="S53" s="115">
        <v>0</v>
      </c>
      <c r="T53" s="115">
        <v>0</v>
      </c>
      <c r="U53" s="115">
        <v>0</v>
      </c>
      <c r="V53" s="115">
        <v>0</v>
      </c>
      <c r="W53" s="115">
        <v>0</v>
      </c>
      <c r="X53" s="115">
        <v>0</v>
      </c>
      <c r="Y53" s="115">
        <v>0</v>
      </c>
      <c r="Z53" s="115">
        <v>0</v>
      </c>
      <c r="AA53" s="115">
        <v>0</v>
      </c>
      <c r="AB53" s="115">
        <v>0</v>
      </c>
      <c r="AC53" s="115">
        <v>0</v>
      </c>
      <c r="AD53" s="115">
        <v>0</v>
      </c>
      <c r="AE53" s="115">
        <v>0</v>
      </c>
      <c r="AF53" s="115">
        <v>0</v>
      </c>
      <c r="AG53" s="115">
        <v>0</v>
      </c>
      <c r="AH53" s="115">
        <v>0</v>
      </c>
      <c r="AI53" s="115">
        <v>0</v>
      </c>
      <c r="AJ53" s="115">
        <v>0</v>
      </c>
      <c r="AK53" s="115">
        <v>0</v>
      </c>
      <c r="AL53" s="115">
        <v>0</v>
      </c>
      <c r="AM53" s="115">
        <v>0</v>
      </c>
      <c r="AN53" s="115">
        <v>0</v>
      </c>
      <c r="AO53" s="115">
        <v>0</v>
      </c>
      <c r="AP53" s="115">
        <v>0</v>
      </c>
      <c r="AQ53" s="115">
        <v>0</v>
      </c>
      <c r="AR53" s="115">
        <v>0</v>
      </c>
      <c r="AS53" s="115">
        <v>0</v>
      </c>
      <c r="AT53" s="115">
        <v>0</v>
      </c>
      <c r="AU53" s="115">
        <v>100.68256223954174</v>
      </c>
      <c r="AV53" s="115">
        <v>0</v>
      </c>
      <c r="AW53" s="115">
        <v>140.86437879973394</v>
      </c>
      <c r="AX53" s="115">
        <v>0</v>
      </c>
      <c r="AY53" s="115">
        <v>0</v>
      </c>
      <c r="AZ53" s="115">
        <v>41469.041606504245</v>
      </c>
      <c r="BA53" s="115">
        <v>0</v>
      </c>
      <c r="BB53" s="115">
        <v>0</v>
      </c>
      <c r="BC53" s="115">
        <v>0</v>
      </c>
      <c r="BD53" s="115">
        <v>0</v>
      </c>
      <c r="BE53" s="115">
        <v>0</v>
      </c>
      <c r="BF53" s="115">
        <v>0</v>
      </c>
      <c r="BG53" s="115">
        <v>0</v>
      </c>
      <c r="BH53" s="115">
        <v>0</v>
      </c>
      <c r="BI53" s="115">
        <v>1869.6224651311948</v>
      </c>
      <c r="BJ53" s="115">
        <v>0</v>
      </c>
      <c r="BK53" s="115">
        <v>0</v>
      </c>
      <c r="BL53" s="115">
        <v>43642.49399968965</v>
      </c>
      <c r="BM53" s="115">
        <v>0</v>
      </c>
      <c r="BN53" s="115">
        <v>0</v>
      </c>
      <c r="BO53" s="115">
        <v>0</v>
      </c>
      <c r="BP53" s="115">
        <v>0</v>
      </c>
      <c r="BQ53" s="115">
        <v>0</v>
      </c>
      <c r="BR53" s="115">
        <v>0</v>
      </c>
      <c r="BS53" s="115">
        <v>0</v>
      </c>
      <c r="BT53" s="115">
        <v>0</v>
      </c>
      <c r="BU53" s="115">
        <v>0</v>
      </c>
      <c r="BV53" s="115">
        <v>0</v>
      </c>
      <c r="BW53" s="115">
        <v>0</v>
      </c>
      <c r="BX53" s="115">
        <v>0</v>
      </c>
      <c r="BY53" s="115">
        <v>0</v>
      </c>
      <c r="BZ53" s="115">
        <v>0</v>
      </c>
      <c r="CA53" s="115">
        <v>0</v>
      </c>
      <c r="CB53" s="115">
        <v>0</v>
      </c>
      <c r="CC53" s="115">
        <v>0</v>
      </c>
      <c r="CD53" s="115">
        <v>0</v>
      </c>
      <c r="CE53" s="115">
        <v>0</v>
      </c>
      <c r="CF53" s="115">
        <v>0</v>
      </c>
      <c r="CG53" s="115">
        <v>0</v>
      </c>
      <c r="CH53" s="115">
        <v>0</v>
      </c>
      <c r="CI53" s="115">
        <v>1.7293593078938172E-5</v>
      </c>
      <c r="CJ53" s="115">
        <v>0</v>
      </c>
      <c r="CK53" s="115">
        <v>0</v>
      </c>
      <c r="CL53" s="115">
        <v>0</v>
      </c>
      <c r="CM53" s="115">
        <v>0</v>
      </c>
      <c r="CN53" s="115">
        <v>0</v>
      </c>
      <c r="CO53" s="115">
        <v>0</v>
      </c>
      <c r="CP53" s="115">
        <v>0</v>
      </c>
      <c r="CQ53" s="115">
        <v>0</v>
      </c>
      <c r="CR53" s="115">
        <v>0</v>
      </c>
      <c r="CS53" s="115">
        <v>0</v>
      </c>
      <c r="CT53" s="115">
        <v>0</v>
      </c>
      <c r="CU53" s="115">
        <v>0</v>
      </c>
      <c r="CV53" s="115">
        <v>0</v>
      </c>
      <c r="CW53" s="115">
        <v>0</v>
      </c>
      <c r="CX53" s="115">
        <v>0</v>
      </c>
      <c r="CY53" s="115">
        <v>0</v>
      </c>
      <c r="CZ53" s="115">
        <v>4589.6265321260444</v>
      </c>
      <c r="DA53" s="115">
        <v>0</v>
      </c>
      <c r="DB53" s="115">
        <v>0</v>
      </c>
      <c r="DC53" s="115">
        <v>0</v>
      </c>
      <c r="DD53" s="115">
        <v>0</v>
      </c>
      <c r="DE53" s="115">
        <v>0</v>
      </c>
      <c r="DF53" s="115">
        <v>0</v>
      </c>
      <c r="DG53" s="115">
        <v>0</v>
      </c>
      <c r="DH53" s="115">
        <v>0</v>
      </c>
      <c r="DI53" s="175">
        <v>91812.331561784013</v>
      </c>
      <c r="DJ53" s="115">
        <v>0</v>
      </c>
      <c r="DK53" s="115">
        <v>246.28333595722631</v>
      </c>
      <c r="DL53" s="115">
        <v>0</v>
      </c>
      <c r="DM53" s="115">
        <v>0</v>
      </c>
      <c r="DN53" s="115">
        <v>0</v>
      </c>
      <c r="DO53" s="115">
        <v>37985.361345911362</v>
      </c>
      <c r="DP53" s="115">
        <f t="shared" si="0"/>
        <v>38231.644681868587</v>
      </c>
      <c r="DQ53" s="115">
        <f t="shared" si="1"/>
        <v>130043.97624365261</v>
      </c>
      <c r="DR53" s="115">
        <v>366127.54482073587</v>
      </c>
      <c r="DS53" s="115">
        <f t="shared" si="2"/>
        <v>404359.18950260448</v>
      </c>
      <c r="DT53" s="115">
        <f t="shared" si="3"/>
        <v>496171.52106438851</v>
      </c>
      <c r="DU53" s="115">
        <v>-69789.459202885322</v>
      </c>
      <c r="DV53" s="115">
        <f t="shared" si="4"/>
        <v>334569.73029971914</v>
      </c>
      <c r="DW53" s="175">
        <v>426382.06186150311</v>
      </c>
    </row>
    <row r="54" spans="2:127" ht="15" customHeight="1" x14ac:dyDescent="0.15">
      <c r="B54" s="167" t="s">
        <v>627</v>
      </c>
      <c r="C54" s="177" t="s">
        <v>212</v>
      </c>
      <c r="D54" s="115">
        <v>0</v>
      </c>
      <c r="E54" s="115">
        <v>0</v>
      </c>
      <c r="F54" s="115">
        <v>0</v>
      </c>
      <c r="G54" s="115">
        <v>0</v>
      </c>
      <c r="H54" s="115">
        <v>9.6438341262826874</v>
      </c>
      <c r="I54" s="115">
        <v>0</v>
      </c>
      <c r="J54" s="115">
        <v>0</v>
      </c>
      <c r="K54" s="115">
        <v>18.913085734543408</v>
      </c>
      <c r="L54" s="115">
        <v>16.15260299632746</v>
      </c>
      <c r="M54" s="115">
        <v>1.3784195449807632</v>
      </c>
      <c r="N54" s="115">
        <v>5.7240084696270017</v>
      </c>
      <c r="O54" s="115">
        <v>0</v>
      </c>
      <c r="P54" s="115">
        <v>0</v>
      </c>
      <c r="Q54" s="115">
        <v>0</v>
      </c>
      <c r="R54" s="115">
        <v>6.6993211587227056E-2</v>
      </c>
      <c r="S54" s="115">
        <v>0.52281348991863785</v>
      </c>
      <c r="T54" s="115">
        <v>0.66579284350543277</v>
      </c>
      <c r="U54" s="115">
        <v>0</v>
      </c>
      <c r="V54" s="115">
        <v>0</v>
      </c>
      <c r="W54" s="115">
        <v>50.697713756634066</v>
      </c>
      <c r="X54" s="115">
        <v>0</v>
      </c>
      <c r="Y54" s="115">
        <v>0</v>
      </c>
      <c r="Z54" s="115">
        <v>0</v>
      </c>
      <c r="AA54" s="115">
        <v>0</v>
      </c>
      <c r="AB54" s="115">
        <v>0</v>
      </c>
      <c r="AC54" s="115">
        <v>0</v>
      </c>
      <c r="AD54" s="115">
        <v>0</v>
      </c>
      <c r="AE54" s="115">
        <v>0</v>
      </c>
      <c r="AF54" s="115">
        <v>0</v>
      </c>
      <c r="AG54" s="115">
        <v>0</v>
      </c>
      <c r="AH54" s="115">
        <v>0</v>
      </c>
      <c r="AI54" s="115">
        <v>0</v>
      </c>
      <c r="AJ54" s="115">
        <v>0</v>
      </c>
      <c r="AK54" s="115">
        <v>0.37671576925152167</v>
      </c>
      <c r="AL54" s="115">
        <v>0</v>
      </c>
      <c r="AM54" s="115">
        <v>0</v>
      </c>
      <c r="AN54" s="115">
        <v>0</v>
      </c>
      <c r="AO54" s="115">
        <v>0</v>
      </c>
      <c r="AP54" s="115">
        <v>0</v>
      </c>
      <c r="AQ54" s="115">
        <v>0</v>
      </c>
      <c r="AR54" s="115">
        <v>0</v>
      </c>
      <c r="AS54" s="115">
        <v>0</v>
      </c>
      <c r="AT54" s="115">
        <v>0.42778833801220739</v>
      </c>
      <c r="AU54" s="115">
        <v>120.76757465561397</v>
      </c>
      <c r="AV54" s="115">
        <v>0</v>
      </c>
      <c r="AW54" s="115">
        <v>1236.5432802082698</v>
      </c>
      <c r="AX54" s="115">
        <v>0</v>
      </c>
      <c r="AY54" s="115">
        <v>0</v>
      </c>
      <c r="AZ54" s="115">
        <v>181557.10741783128</v>
      </c>
      <c r="BA54" s="115">
        <v>0</v>
      </c>
      <c r="BB54" s="115">
        <v>0</v>
      </c>
      <c r="BC54" s="115">
        <v>0</v>
      </c>
      <c r="BD54" s="115">
        <v>0</v>
      </c>
      <c r="BE54" s="115">
        <v>0</v>
      </c>
      <c r="BF54" s="115">
        <v>0</v>
      </c>
      <c r="BG54" s="115">
        <v>0</v>
      </c>
      <c r="BH54" s="115">
        <v>0</v>
      </c>
      <c r="BI54" s="115">
        <v>1453.6716318587023</v>
      </c>
      <c r="BJ54" s="115">
        <v>40.401689979722697</v>
      </c>
      <c r="BK54" s="115">
        <v>0</v>
      </c>
      <c r="BL54" s="115">
        <v>3323.8155115393101</v>
      </c>
      <c r="BM54" s="115">
        <v>0</v>
      </c>
      <c r="BN54" s="115">
        <v>2095.639614026642</v>
      </c>
      <c r="BO54" s="115">
        <v>319.03162423799881</v>
      </c>
      <c r="BP54" s="115">
        <v>191.17171827333661</v>
      </c>
      <c r="BQ54" s="115">
        <v>10.689798995750039</v>
      </c>
      <c r="BR54" s="115">
        <v>0</v>
      </c>
      <c r="BS54" s="115">
        <v>1.2850712914997087</v>
      </c>
      <c r="BT54" s="115">
        <v>0</v>
      </c>
      <c r="BU54" s="115">
        <v>0</v>
      </c>
      <c r="BV54" s="115">
        <v>22.485327258185865</v>
      </c>
      <c r="BW54" s="115">
        <v>236.63395199093623</v>
      </c>
      <c r="BX54" s="115">
        <v>45.440148127043216</v>
      </c>
      <c r="BY54" s="115">
        <v>0</v>
      </c>
      <c r="BZ54" s="115">
        <v>0</v>
      </c>
      <c r="CA54" s="115">
        <v>0</v>
      </c>
      <c r="CB54" s="115">
        <v>0</v>
      </c>
      <c r="CC54" s="115">
        <v>0.14862466626049831</v>
      </c>
      <c r="CD54" s="115">
        <v>0</v>
      </c>
      <c r="CE54" s="115">
        <v>0</v>
      </c>
      <c r="CF54" s="115">
        <v>0</v>
      </c>
      <c r="CG54" s="115">
        <v>0</v>
      </c>
      <c r="CH54" s="115">
        <v>0.11100469471316182</v>
      </c>
      <c r="CI54" s="115">
        <v>6.7078179215275307E-5</v>
      </c>
      <c r="CJ54" s="115">
        <v>0.27029153167861247</v>
      </c>
      <c r="CK54" s="115">
        <v>0</v>
      </c>
      <c r="CL54" s="115">
        <v>0</v>
      </c>
      <c r="CM54" s="115">
        <v>0</v>
      </c>
      <c r="CN54" s="115">
        <v>0</v>
      </c>
      <c r="CO54" s="115">
        <v>0</v>
      </c>
      <c r="CP54" s="115">
        <v>0</v>
      </c>
      <c r="CQ54" s="115">
        <v>51.039141272452369</v>
      </c>
      <c r="CR54" s="115">
        <v>0</v>
      </c>
      <c r="CS54" s="115">
        <v>13.463695948633385</v>
      </c>
      <c r="CT54" s="115">
        <v>0</v>
      </c>
      <c r="CU54" s="115">
        <v>17.017539959637105</v>
      </c>
      <c r="CV54" s="115">
        <v>0.26585384020021036</v>
      </c>
      <c r="CW54" s="115">
        <v>0</v>
      </c>
      <c r="CX54" s="115">
        <v>7.0719014165184726</v>
      </c>
      <c r="CY54" s="115">
        <v>0</v>
      </c>
      <c r="CZ54" s="115">
        <v>12487.012220875595</v>
      </c>
      <c r="DA54" s="115">
        <v>104.86922644906394</v>
      </c>
      <c r="DB54" s="115">
        <v>0.55499441205607547</v>
      </c>
      <c r="DC54" s="115">
        <v>0</v>
      </c>
      <c r="DD54" s="115">
        <v>2.2220491144756989</v>
      </c>
      <c r="DE54" s="115">
        <v>0.24199383068590702</v>
      </c>
      <c r="DF54" s="115">
        <v>158.88785539207697</v>
      </c>
      <c r="DG54" s="115">
        <v>6665.7461495428306</v>
      </c>
      <c r="DH54" s="115">
        <v>0</v>
      </c>
      <c r="DI54" s="175">
        <v>210268.17673858019</v>
      </c>
      <c r="DJ54" s="115">
        <v>59.108604074713952</v>
      </c>
      <c r="DK54" s="115">
        <v>20099.003635767545</v>
      </c>
      <c r="DL54" s="115">
        <v>0</v>
      </c>
      <c r="DM54" s="115">
        <v>0</v>
      </c>
      <c r="DN54" s="115">
        <v>0</v>
      </c>
      <c r="DO54" s="115">
        <v>18686.907317261488</v>
      </c>
      <c r="DP54" s="115">
        <f t="shared" si="0"/>
        <v>38845.019557103748</v>
      </c>
      <c r="DQ54" s="115">
        <f t="shared" si="1"/>
        <v>249113.19629568394</v>
      </c>
      <c r="DR54" s="115">
        <v>655395.46027058514</v>
      </c>
      <c r="DS54" s="115">
        <f t="shared" si="2"/>
        <v>694240.47982768889</v>
      </c>
      <c r="DT54" s="115">
        <f t="shared" si="3"/>
        <v>904508.65656626911</v>
      </c>
      <c r="DU54" s="115">
        <v>-60563.779554351713</v>
      </c>
      <c r="DV54" s="115">
        <f t="shared" si="4"/>
        <v>633676.70027333719</v>
      </c>
      <c r="DW54" s="175">
        <v>843944.8770119173</v>
      </c>
    </row>
    <row r="55" spans="2:127" ht="15" customHeight="1" x14ac:dyDescent="0.15">
      <c r="B55" s="167" t="s">
        <v>628</v>
      </c>
      <c r="C55" s="177" t="s">
        <v>255</v>
      </c>
      <c r="D55" s="115">
        <v>0</v>
      </c>
      <c r="E55" s="115">
        <v>157.82663066313771</v>
      </c>
      <c r="F55" s="115">
        <v>0</v>
      </c>
      <c r="G55" s="115">
        <v>0</v>
      </c>
      <c r="H55" s="115">
        <v>879.19621117943825</v>
      </c>
      <c r="I55" s="115">
        <v>0</v>
      </c>
      <c r="J55" s="115">
        <v>0</v>
      </c>
      <c r="K55" s="115">
        <v>0</v>
      </c>
      <c r="L55" s="115">
        <v>0</v>
      </c>
      <c r="M55" s="115">
        <v>0</v>
      </c>
      <c r="N55" s="115">
        <v>0</v>
      </c>
      <c r="O55" s="115">
        <v>0</v>
      </c>
      <c r="P55" s="115">
        <v>0</v>
      </c>
      <c r="Q55" s="115">
        <v>0</v>
      </c>
      <c r="R55" s="115">
        <v>0</v>
      </c>
      <c r="S55" s="115">
        <v>6.6920126709585652</v>
      </c>
      <c r="T55" s="115">
        <v>8.1128090930847172</v>
      </c>
      <c r="U55" s="115">
        <v>0</v>
      </c>
      <c r="V55" s="115">
        <v>0</v>
      </c>
      <c r="W55" s="115">
        <v>0</v>
      </c>
      <c r="X55" s="115">
        <v>0</v>
      </c>
      <c r="Y55" s="115">
        <v>0</v>
      </c>
      <c r="Z55" s="115">
        <v>0</v>
      </c>
      <c r="AA55" s="115">
        <v>0</v>
      </c>
      <c r="AB55" s="115">
        <v>0</v>
      </c>
      <c r="AC55" s="115">
        <v>0</v>
      </c>
      <c r="AD55" s="115">
        <v>0</v>
      </c>
      <c r="AE55" s="115">
        <v>0</v>
      </c>
      <c r="AF55" s="115">
        <v>0</v>
      </c>
      <c r="AG55" s="115">
        <v>0</v>
      </c>
      <c r="AH55" s="115">
        <v>0</v>
      </c>
      <c r="AI55" s="115">
        <v>0</v>
      </c>
      <c r="AJ55" s="115">
        <v>0</v>
      </c>
      <c r="AK55" s="115">
        <v>4.8973050002697827</v>
      </c>
      <c r="AL55" s="115">
        <v>0</v>
      </c>
      <c r="AM55" s="115">
        <v>0</v>
      </c>
      <c r="AN55" s="115">
        <v>0</v>
      </c>
      <c r="AO55" s="115">
        <v>0</v>
      </c>
      <c r="AP55" s="115">
        <v>0</v>
      </c>
      <c r="AQ55" s="115">
        <v>0</v>
      </c>
      <c r="AR55" s="115">
        <v>0</v>
      </c>
      <c r="AS55" s="115">
        <v>0</v>
      </c>
      <c r="AT55" s="115">
        <v>134.56269403215995</v>
      </c>
      <c r="AU55" s="115">
        <v>0</v>
      </c>
      <c r="AV55" s="115">
        <v>0</v>
      </c>
      <c r="AW55" s="115">
        <v>2256.8103194795085</v>
      </c>
      <c r="AX55" s="115">
        <v>0</v>
      </c>
      <c r="AY55" s="115">
        <v>0</v>
      </c>
      <c r="AZ55" s="115">
        <v>940.79005079939009</v>
      </c>
      <c r="BA55" s="115">
        <v>0</v>
      </c>
      <c r="BB55" s="115">
        <v>0</v>
      </c>
      <c r="BC55" s="115">
        <v>0</v>
      </c>
      <c r="BD55" s="115">
        <v>0</v>
      </c>
      <c r="BE55" s="115">
        <v>0</v>
      </c>
      <c r="BF55" s="115">
        <v>0</v>
      </c>
      <c r="BG55" s="115">
        <v>0</v>
      </c>
      <c r="BH55" s="115">
        <v>0</v>
      </c>
      <c r="BI55" s="115">
        <v>5275.8392552219993</v>
      </c>
      <c r="BJ55" s="115">
        <v>586.13574296334309</v>
      </c>
      <c r="BK55" s="115">
        <v>0</v>
      </c>
      <c r="BL55" s="115">
        <v>97.321315899676023</v>
      </c>
      <c r="BM55" s="115">
        <v>0</v>
      </c>
      <c r="BN55" s="115">
        <v>3586.5501185218391</v>
      </c>
      <c r="BO55" s="115">
        <v>6494.2468080855497</v>
      </c>
      <c r="BP55" s="115">
        <v>5702.7288247809411</v>
      </c>
      <c r="BQ55" s="115">
        <v>4813.2511402256287</v>
      </c>
      <c r="BR55" s="115">
        <v>0</v>
      </c>
      <c r="BS55" s="115">
        <v>0</v>
      </c>
      <c r="BT55" s="115">
        <v>0</v>
      </c>
      <c r="BU55" s="115">
        <v>0</v>
      </c>
      <c r="BV55" s="115">
        <v>0.38466345231733207</v>
      </c>
      <c r="BW55" s="115">
        <v>0</v>
      </c>
      <c r="BX55" s="115">
        <v>0</v>
      </c>
      <c r="BY55" s="115">
        <v>0</v>
      </c>
      <c r="BZ55" s="115">
        <v>0</v>
      </c>
      <c r="CA55" s="115">
        <v>0</v>
      </c>
      <c r="CB55" s="115">
        <v>0</v>
      </c>
      <c r="CC55" s="115">
        <v>0</v>
      </c>
      <c r="CD55" s="115">
        <v>9.653961129272572</v>
      </c>
      <c r="CE55" s="115">
        <v>0</v>
      </c>
      <c r="CF55" s="115">
        <v>0</v>
      </c>
      <c r="CG55" s="115">
        <v>0</v>
      </c>
      <c r="CH55" s="115">
        <v>3.5521502308211783</v>
      </c>
      <c r="CI55" s="115">
        <v>0</v>
      </c>
      <c r="CJ55" s="115">
        <v>7.9497509317238979E-3</v>
      </c>
      <c r="CK55" s="115">
        <v>0</v>
      </c>
      <c r="CL55" s="115">
        <v>0</v>
      </c>
      <c r="CM55" s="115">
        <v>0</v>
      </c>
      <c r="CN55" s="115">
        <v>0</v>
      </c>
      <c r="CO55" s="115">
        <v>0</v>
      </c>
      <c r="CP55" s="115">
        <v>0</v>
      </c>
      <c r="CQ55" s="115">
        <v>0</v>
      </c>
      <c r="CR55" s="115">
        <v>0</v>
      </c>
      <c r="CS55" s="115">
        <v>0</v>
      </c>
      <c r="CT55" s="115">
        <v>0</v>
      </c>
      <c r="CU55" s="115">
        <v>0</v>
      </c>
      <c r="CV55" s="115">
        <v>0</v>
      </c>
      <c r="CW55" s="115">
        <v>0</v>
      </c>
      <c r="CX55" s="115">
        <v>0</v>
      </c>
      <c r="CY55" s="115">
        <v>0</v>
      </c>
      <c r="CZ55" s="115">
        <v>28778.286165293874</v>
      </c>
      <c r="DA55" s="115">
        <v>0.16823940072042348</v>
      </c>
      <c r="DB55" s="115">
        <v>0</v>
      </c>
      <c r="DC55" s="115">
        <v>0</v>
      </c>
      <c r="DD55" s="115">
        <v>0</v>
      </c>
      <c r="DE55" s="115">
        <v>0</v>
      </c>
      <c r="DF55" s="115">
        <v>25.100382063472289</v>
      </c>
      <c r="DG55" s="115">
        <v>0</v>
      </c>
      <c r="DH55" s="115">
        <v>33.979725745051383</v>
      </c>
      <c r="DI55" s="175">
        <v>59796.094475683378</v>
      </c>
      <c r="DJ55" s="115">
        <v>2.2734078490274596</v>
      </c>
      <c r="DK55" s="115">
        <v>1141.4778267307961</v>
      </c>
      <c r="DL55" s="115">
        <v>0</v>
      </c>
      <c r="DM55" s="115">
        <v>16861.311361392156</v>
      </c>
      <c r="DN55" s="115">
        <v>331326.96511900611</v>
      </c>
      <c r="DO55" s="115">
        <v>5872.4650749100419</v>
      </c>
      <c r="DP55" s="115">
        <f t="shared" si="0"/>
        <v>355204.49278988811</v>
      </c>
      <c r="DQ55" s="115">
        <f t="shared" si="1"/>
        <v>415000.58726557146</v>
      </c>
      <c r="DR55" s="115">
        <v>0</v>
      </c>
      <c r="DS55" s="115">
        <f t="shared" si="2"/>
        <v>355204.49278988811</v>
      </c>
      <c r="DT55" s="115">
        <f t="shared" si="3"/>
        <v>415000.58726557146</v>
      </c>
      <c r="DU55" s="115">
        <v>-415000.58726557158</v>
      </c>
      <c r="DV55" s="115">
        <f t="shared" si="4"/>
        <v>-59796.094475683465</v>
      </c>
      <c r="DW55" s="175">
        <v>0</v>
      </c>
    </row>
    <row r="56" spans="2:127" ht="15" customHeight="1" x14ac:dyDescent="0.15">
      <c r="B56" s="167" t="s">
        <v>629</v>
      </c>
      <c r="C56" s="177" t="s">
        <v>161</v>
      </c>
      <c r="D56" s="115">
        <v>0</v>
      </c>
      <c r="E56" s="115">
        <v>0</v>
      </c>
      <c r="F56" s="115">
        <v>0</v>
      </c>
      <c r="G56" s="115">
        <v>0</v>
      </c>
      <c r="H56" s="115">
        <v>0</v>
      </c>
      <c r="I56" s="115">
        <v>0</v>
      </c>
      <c r="J56" s="115">
        <v>0</v>
      </c>
      <c r="K56" s="115">
        <v>0</v>
      </c>
      <c r="L56" s="115">
        <v>0</v>
      </c>
      <c r="M56" s="115">
        <v>0</v>
      </c>
      <c r="N56" s="115">
        <v>0</v>
      </c>
      <c r="O56" s="115">
        <v>0</v>
      </c>
      <c r="P56" s="115">
        <v>0</v>
      </c>
      <c r="Q56" s="115">
        <v>0</v>
      </c>
      <c r="R56" s="115">
        <v>0</v>
      </c>
      <c r="S56" s="115">
        <v>0</v>
      </c>
      <c r="T56" s="115">
        <v>0</v>
      </c>
      <c r="U56" s="115">
        <v>0</v>
      </c>
      <c r="V56" s="115">
        <v>0</v>
      </c>
      <c r="W56" s="115">
        <v>0</v>
      </c>
      <c r="X56" s="115">
        <v>0</v>
      </c>
      <c r="Y56" s="115">
        <v>0</v>
      </c>
      <c r="Z56" s="115">
        <v>0</v>
      </c>
      <c r="AA56" s="115">
        <v>0</v>
      </c>
      <c r="AB56" s="115">
        <v>0</v>
      </c>
      <c r="AC56" s="115">
        <v>0</v>
      </c>
      <c r="AD56" s="115">
        <v>0</v>
      </c>
      <c r="AE56" s="115">
        <v>0</v>
      </c>
      <c r="AF56" s="115">
        <v>0</v>
      </c>
      <c r="AG56" s="115">
        <v>0</v>
      </c>
      <c r="AH56" s="115">
        <v>0</v>
      </c>
      <c r="AI56" s="115">
        <v>0</v>
      </c>
      <c r="AJ56" s="115">
        <v>0</v>
      </c>
      <c r="AK56" s="115">
        <v>0</v>
      </c>
      <c r="AL56" s="115">
        <v>0</v>
      </c>
      <c r="AM56" s="115">
        <v>0</v>
      </c>
      <c r="AN56" s="115">
        <v>0</v>
      </c>
      <c r="AO56" s="115">
        <v>0</v>
      </c>
      <c r="AP56" s="115">
        <v>0</v>
      </c>
      <c r="AQ56" s="115">
        <v>0</v>
      </c>
      <c r="AR56" s="115">
        <v>0</v>
      </c>
      <c r="AS56" s="115">
        <v>0</v>
      </c>
      <c r="AT56" s="115">
        <v>0</v>
      </c>
      <c r="AU56" s="115">
        <v>0</v>
      </c>
      <c r="AV56" s="115">
        <v>0</v>
      </c>
      <c r="AW56" s="115">
        <v>0</v>
      </c>
      <c r="AX56" s="115">
        <v>0</v>
      </c>
      <c r="AY56" s="115">
        <v>0</v>
      </c>
      <c r="AZ56" s="115">
        <v>0</v>
      </c>
      <c r="BA56" s="115">
        <v>0</v>
      </c>
      <c r="BB56" s="115">
        <v>0</v>
      </c>
      <c r="BC56" s="115">
        <v>0</v>
      </c>
      <c r="BD56" s="115">
        <v>0</v>
      </c>
      <c r="BE56" s="115">
        <v>0</v>
      </c>
      <c r="BF56" s="115">
        <v>0</v>
      </c>
      <c r="BG56" s="115">
        <v>0</v>
      </c>
      <c r="BH56" s="115">
        <v>0</v>
      </c>
      <c r="BI56" s="115">
        <v>0</v>
      </c>
      <c r="BJ56" s="115">
        <v>11.160114656907997</v>
      </c>
      <c r="BK56" s="115">
        <v>0</v>
      </c>
      <c r="BL56" s="115">
        <v>0.23171517543710318</v>
      </c>
      <c r="BM56" s="115">
        <v>0</v>
      </c>
      <c r="BN56" s="115">
        <v>14176.98376260045</v>
      </c>
      <c r="BO56" s="115">
        <v>0</v>
      </c>
      <c r="BP56" s="115">
        <v>0</v>
      </c>
      <c r="BQ56" s="115">
        <v>0</v>
      </c>
      <c r="BR56" s="115">
        <v>0</v>
      </c>
      <c r="BS56" s="115">
        <v>0</v>
      </c>
      <c r="BT56" s="115">
        <v>0</v>
      </c>
      <c r="BU56" s="115">
        <v>0</v>
      </c>
      <c r="BV56" s="115">
        <v>0</v>
      </c>
      <c r="BW56" s="115">
        <v>0</v>
      </c>
      <c r="BX56" s="115">
        <v>0</v>
      </c>
      <c r="BY56" s="115">
        <v>0</v>
      </c>
      <c r="BZ56" s="115">
        <v>0</v>
      </c>
      <c r="CA56" s="115">
        <v>0</v>
      </c>
      <c r="CB56" s="115">
        <v>0</v>
      </c>
      <c r="CC56" s="115">
        <v>72.229645648685178</v>
      </c>
      <c r="CD56" s="115">
        <v>0</v>
      </c>
      <c r="CE56" s="115">
        <v>0</v>
      </c>
      <c r="CF56" s="115">
        <v>0</v>
      </c>
      <c r="CG56" s="115">
        <v>0</v>
      </c>
      <c r="CH56" s="115">
        <v>0</v>
      </c>
      <c r="CI56" s="115">
        <v>1.6350306183723359E-4</v>
      </c>
      <c r="CJ56" s="115">
        <v>0</v>
      </c>
      <c r="CK56" s="115">
        <v>0</v>
      </c>
      <c r="CL56" s="115">
        <v>0</v>
      </c>
      <c r="CM56" s="115">
        <v>0</v>
      </c>
      <c r="CN56" s="115">
        <v>0</v>
      </c>
      <c r="CO56" s="115">
        <v>0</v>
      </c>
      <c r="CP56" s="115">
        <v>0</v>
      </c>
      <c r="CQ56" s="115">
        <v>0</v>
      </c>
      <c r="CR56" s="115">
        <v>0</v>
      </c>
      <c r="CS56" s="115">
        <v>0</v>
      </c>
      <c r="CT56" s="115">
        <v>0</v>
      </c>
      <c r="CU56" s="115">
        <v>0</v>
      </c>
      <c r="CV56" s="115">
        <v>0</v>
      </c>
      <c r="CW56" s="115">
        <v>0</v>
      </c>
      <c r="CX56" s="115">
        <v>83.179030946669627</v>
      </c>
      <c r="CY56" s="115">
        <v>0</v>
      </c>
      <c r="CZ56" s="115">
        <v>1939.0473957987388</v>
      </c>
      <c r="DA56" s="115">
        <v>50.471820216127028</v>
      </c>
      <c r="DB56" s="115">
        <v>0</v>
      </c>
      <c r="DC56" s="115">
        <v>0</v>
      </c>
      <c r="DD56" s="115">
        <v>0</v>
      </c>
      <c r="DE56" s="115">
        <v>210.77662652742501</v>
      </c>
      <c r="DF56" s="115">
        <v>26.318847212184529</v>
      </c>
      <c r="DG56" s="115">
        <v>0</v>
      </c>
      <c r="DH56" s="115">
        <v>0</v>
      </c>
      <c r="DI56" s="175">
        <v>16570.399122285686</v>
      </c>
      <c r="DJ56" s="115">
        <v>6182.4063449941186</v>
      </c>
      <c r="DK56" s="115">
        <v>331362.69492105354</v>
      </c>
      <c r="DL56" s="115">
        <v>0</v>
      </c>
      <c r="DM56" s="115">
        <v>798.40239204448483</v>
      </c>
      <c r="DN56" s="115">
        <v>56851.867883246014</v>
      </c>
      <c r="DO56" s="115">
        <v>24.628585031130811</v>
      </c>
      <c r="DP56" s="115">
        <f t="shared" si="0"/>
        <v>395220.0001263693</v>
      </c>
      <c r="DQ56" s="115">
        <f t="shared" si="1"/>
        <v>411790.39924865495</v>
      </c>
      <c r="DR56" s="115">
        <v>0</v>
      </c>
      <c r="DS56" s="115">
        <f t="shared" si="2"/>
        <v>395220.0001263693</v>
      </c>
      <c r="DT56" s="115">
        <f t="shared" si="3"/>
        <v>411790.39924865495</v>
      </c>
      <c r="DU56" s="115">
        <v>-411790.39924865501</v>
      </c>
      <c r="DV56" s="115">
        <f t="shared" si="4"/>
        <v>-16570.399122285715</v>
      </c>
      <c r="DW56" s="175">
        <v>0</v>
      </c>
    </row>
    <row r="57" spans="2:127" ht="15" customHeight="1" x14ac:dyDescent="0.15">
      <c r="B57" s="167" t="s">
        <v>630</v>
      </c>
      <c r="C57" s="177" t="s">
        <v>256</v>
      </c>
      <c r="D57" s="115">
        <v>0</v>
      </c>
      <c r="E57" s="115">
        <v>0</v>
      </c>
      <c r="F57" s="115">
        <v>0</v>
      </c>
      <c r="G57" s="115">
        <v>0</v>
      </c>
      <c r="H57" s="115">
        <v>0</v>
      </c>
      <c r="I57" s="115">
        <v>0</v>
      </c>
      <c r="J57" s="115">
        <v>0</v>
      </c>
      <c r="K57" s="115">
        <v>0</v>
      </c>
      <c r="L57" s="115">
        <v>0</v>
      </c>
      <c r="M57" s="115">
        <v>0</v>
      </c>
      <c r="N57" s="115">
        <v>0</v>
      </c>
      <c r="O57" s="115">
        <v>0</v>
      </c>
      <c r="P57" s="115">
        <v>0</v>
      </c>
      <c r="Q57" s="115">
        <v>0</v>
      </c>
      <c r="R57" s="115">
        <v>0</v>
      </c>
      <c r="S57" s="115">
        <v>0</v>
      </c>
      <c r="T57" s="115">
        <v>0</v>
      </c>
      <c r="U57" s="115">
        <v>0</v>
      </c>
      <c r="V57" s="115">
        <v>0</v>
      </c>
      <c r="W57" s="115">
        <v>0</v>
      </c>
      <c r="X57" s="115">
        <v>0</v>
      </c>
      <c r="Y57" s="115">
        <v>0</v>
      </c>
      <c r="Z57" s="115">
        <v>0</v>
      </c>
      <c r="AA57" s="115">
        <v>0</v>
      </c>
      <c r="AB57" s="115">
        <v>0</v>
      </c>
      <c r="AC57" s="115">
        <v>0</v>
      </c>
      <c r="AD57" s="115">
        <v>0</v>
      </c>
      <c r="AE57" s="115">
        <v>0</v>
      </c>
      <c r="AF57" s="115">
        <v>0</v>
      </c>
      <c r="AG57" s="115">
        <v>0</v>
      </c>
      <c r="AH57" s="115">
        <v>0</v>
      </c>
      <c r="AI57" s="115">
        <v>0</v>
      </c>
      <c r="AJ57" s="115">
        <v>0</v>
      </c>
      <c r="AK57" s="115">
        <v>0</v>
      </c>
      <c r="AL57" s="115">
        <v>0</v>
      </c>
      <c r="AM57" s="115">
        <v>0</v>
      </c>
      <c r="AN57" s="115">
        <v>0</v>
      </c>
      <c r="AO57" s="115">
        <v>0</v>
      </c>
      <c r="AP57" s="115">
        <v>0</v>
      </c>
      <c r="AQ57" s="115">
        <v>0</v>
      </c>
      <c r="AR57" s="115">
        <v>0</v>
      </c>
      <c r="AS57" s="115">
        <v>0</v>
      </c>
      <c r="AT57" s="115">
        <v>0</v>
      </c>
      <c r="AU57" s="115">
        <v>0</v>
      </c>
      <c r="AV57" s="115">
        <v>0</v>
      </c>
      <c r="AW57" s="115">
        <v>2133.7520431954345</v>
      </c>
      <c r="AX57" s="115">
        <v>0</v>
      </c>
      <c r="AY57" s="115">
        <v>0</v>
      </c>
      <c r="AZ57" s="115">
        <v>0</v>
      </c>
      <c r="BA57" s="115">
        <v>0</v>
      </c>
      <c r="BB57" s="115">
        <v>0</v>
      </c>
      <c r="BC57" s="115">
        <v>0</v>
      </c>
      <c r="BD57" s="115">
        <v>0</v>
      </c>
      <c r="BE57" s="115">
        <v>0</v>
      </c>
      <c r="BF57" s="115">
        <v>0</v>
      </c>
      <c r="BG57" s="115">
        <v>0</v>
      </c>
      <c r="BH57" s="115">
        <v>0</v>
      </c>
      <c r="BI57" s="115">
        <v>0.34759778990789303</v>
      </c>
      <c r="BJ57" s="115">
        <v>163.81506945923516</v>
      </c>
      <c r="BK57" s="115">
        <v>0</v>
      </c>
      <c r="BL57" s="115">
        <v>0</v>
      </c>
      <c r="BM57" s="115">
        <v>0</v>
      </c>
      <c r="BN57" s="115">
        <v>257.08661382364744</v>
      </c>
      <c r="BO57" s="115">
        <v>76.339710085521148</v>
      </c>
      <c r="BP57" s="115">
        <v>1422.3175839536245</v>
      </c>
      <c r="BQ57" s="115">
        <v>716.35184662659128</v>
      </c>
      <c r="BR57" s="115">
        <v>0</v>
      </c>
      <c r="BS57" s="115">
        <v>0</v>
      </c>
      <c r="BT57" s="115">
        <v>0</v>
      </c>
      <c r="BU57" s="115">
        <v>0</v>
      </c>
      <c r="BV57" s="115">
        <v>0</v>
      </c>
      <c r="BW57" s="115">
        <v>0</v>
      </c>
      <c r="BX57" s="115">
        <v>0</v>
      </c>
      <c r="BY57" s="115">
        <v>0</v>
      </c>
      <c r="BZ57" s="115">
        <v>0</v>
      </c>
      <c r="CA57" s="115">
        <v>0</v>
      </c>
      <c r="CB57" s="115">
        <v>0</v>
      </c>
      <c r="CC57" s="115">
        <v>0</v>
      </c>
      <c r="CD57" s="115">
        <v>0</v>
      </c>
      <c r="CE57" s="115">
        <v>0</v>
      </c>
      <c r="CF57" s="115">
        <v>0</v>
      </c>
      <c r="CG57" s="115">
        <v>0</v>
      </c>
      <c r="CH57" s="115">
        <v>0</v>
      </c>
      <c r="CI57" s="115">
        <v>0</v>
      </c>
      <c r="CJ57" s="115">
        <v>0</v>
      </c>
      <c r="CK57" s="115">
        <v>0</v>
      </c>
      <c r="CL57" s="115">
        <v>0</v>
      </c>
      <c r="CM57" s="115">
        <v>0</v>
      </c>
      <c r="CN57" s="115">
        <v>0</v>
      </c>
      <c r="CO57" s="115">
        <v>0</v>
      </c>
      <c r="CP57" s="115">
        <v>0</v>
      </c>
      <c r="CQ57" s="115">
        <v>0</v>
      </c>
      <c r="CR57" s="115">
        <v>0</v>
      </c>
      <c r="CS57" s="115">
        <v>825.0094538737053</v>
      </c>
      <c r="CT57" s="115">
        <v>0</v>
      </c>
      <c r="CU57" s="115">
        <v>0</v>
      </c>
      <c r="CV57" s="115">
        <v>0</v>
      </c>
      <c r="CW57" s="115">
        <v>0</v>
      </c>
      <c r="CX57" s="115">
        <v>0</v>
      </c>
      <c r="CY57" s="115">
        <v>0</v>
      </c>
      <c r="CZ57" s="115">
        <v>749.00994236000338</v>
      </c>
      <c r="DA57" s="115">
        <v>159.43487208272128</v>
      </c>
      <c r="DB57" s="115">
        <v>0</v>
      </c>
      <c r="DC57" s="115">
        <v>0</v>
      </c>
      <c r="DD57" s="115">
        <v>0</v>
      </c>
      <c r="DE57" s="115">
        <v>0</v>
      </c>
      <c r="DF57" s="115">
        <v>0</v>
      </c>
      <c r="DG57" s="115">
        <v>0</v>
      </c>
      <c r="DH57" s="115">
        <v>0</v>
      </c>
      <c r="DI57" s="175">
        <v>6503.4647332503928</v>
      </c>
      <c r="DJ57" s="115">
        <v>0.50520174422832442</v>
      </c>
      <c r="DK57" s="115">
        <v>6.9900662996374532</v>
      </c>
      <c r="DL57" s="115">
        <v>0</v>
      </c>
      <c r="DM57" s="115">
        <v>27861.715789189941</v>
      </c>
      <c r="DN57" s="115">
        <v>111950.93831489189</v>
      </c>
      <c r="DO57" s="115">
        <v>2.526008721141622</v>
      </c>
      <c r="DP57" s="115">
        <f t="shared" si="0"/>
        <v>139822.67538084683</v>
      </c>
      <c r="DQ57" s="115">
        <f t="shared" si="1"/>
        <v>146326.14011409722</v>
      </c>
      <c r="DR57" s="115">
        <v>0</v>
      </c>
      <c r="DS57" s="115">
        <f t="shared" si="2"/>
        <v>139822.67538084683</v>
      </c>
      <c r="DT57" s="115">
        <f t="shared" si="3"/>
        <v>146326.14011409722</v>
      </c>
      <c r="DU57" s="115">
        <v>-146326.14011409722</v>
      </c>
      <c r="DV57" s="115">
        <f t="shared" si="4"/>
        <v>-6503.464733250381</v>
      </c>
      <c r="DW57" s="175">
        <v>0</v>
      </c>
    </row>
    <row r="58" spans="2:127" ht="15" customHeight="1" x14ac:dyDescent="0.15">
      <c r="B58" s="167" t="s">
        <v>631</v>
      </c>
      <c r="C58" s="177" t="s">
        <v>354</v>
      </c>
      <c r="D58" s="115">
        <v>0.6211290795011547</v>
      </c>
      <c r="E58" s="115">
        <v>323.61090656979502</v>
      </c>
      <c r="F58" s="115">
        <v>1.928295970746412</v>
      </c>
      <c r="G58" s="115">
        <v>0</v>
      </c>
      <c r="H58" s="115">
        <v>1074.4838522366629</v>
      </c>
      <c r="I58" s="115">
        <v>0</v>
      </c>
      <c r="J58" s="115">
        <v>0</v>
      </c>
      <c r="K58" s="115">
        <v>0</v>
      </c>
      <c r="L58" s="115">
        <v>0</v>
      </c>
      <c r="M58" s="115">
        <v>0</v>
      </c>
      <c r="N58" s="115">
        <v>0</v>
      </c>
      <c r="O58" s="115">
        <v>0</v>
      </c>
      <c r="P58" s="115">
        <v>0</v>
      </c>
      <c r="Q58" s="115">
        <v>0</v>
      </c>
      <c r="R58" s="115">
        <v>0</v>
      </c>
      <c r="S58" s="115">
        <v>0.10456269798372758</v>
      </c>
      <c r="T58" s="115">
        <v>32.599190337562298</v>
      </c>
      <c r="U58" s="115">
        <v>0</v>
      </c>
      <c r="V58" s="115">
        <v>0</v>
      </c>
      <c r="W58" s="115">
        <v>1.119545050413816</v>
      </c>
      <c r="X58" s="115">
        <v>0</v>
      </c>
      <c r="Y58" s="115">
        <v>0</v>
      </c>
      <c r="Z58" s="115">
        <v>0</v>
      </c>
      <c r="AA58" s="115">
        <v>0</v>
      </c>
      <c r="AB58" s="115">
        <v>0</v>
      </c>
      <c r="AC58" s="115">
        <v>0</v>
      </c>
      <c r="AD58" s="115">
        <v>0</v>
      </c>
      <c r="AE58" s="115">
        <v>0</v>
      </c>
      <c r="AF58" s="115">
        <v>0</v>
      </c>
      <c r="AG58" s="115">
        <v>0</v>
      </c>
      <c r="AH58" s="115">
        <v>0</v>
      </c>
      <c r="AI58" s="115">
        <v>0</v>
      </c>
      <c r="AJ58" s="115">
        <v>0</v>
      </c>
      <c r="AK58" s="115">
        <v>0</v>
      </c>
      <c r="AL58" s="115">
        <v>0</v>
      </c>
      <c r="AM58" s="115">
        <v>-7.4680760338393152E-4</v>
      </c>
      <c r="AN58" s="115">
        <v>0</v>
      </c>
      <c r="AO58" s="115">
        <v>0</v>
      </c>
      <c r="AP58" s="115">
        <v>0</v>
      </c>
      <c r="AQ58" s="115">
        <v>0</v>
      </c>
      <c r="AR58" s="115">
        <v>0</v>
      </c>
      <c r="AS58" s="115">
        <v>0</v>
      </c>
      <c r="AT58" s="115">
        <v>0.23263953316437266</v>
      </c>
      <c r="AU58" s="115">
        <v>356.89522062405325</v>
      </c>
      <c r="AV58" s="115">
        <v>0</v>
      </c>
      <c r="AW58" s="115">
        <v>39.49785875825426</v>
      </c>
      <c r="AX58" s="115">
        <v>0</v>
      </c>
      <c r="AY58" s="115">
        <v>0</v>
      </c>
      <c r="AZ58" s="115">
        <v>9891.331317104019</v>
      </c>
      <c r="BA58" s="115">
        <v>0</v>
      </c>
      <c r="BB58" s="115">
        <v>0</v>
      </c>
      <c r="BC58" s="115">
        <v>0</v>
      </c>
      <c r="BD58" s="115">
        <v>0</v>
      </c>
      <c r="BE58" s="115">
        <v>0</v>
      </c>
      <c r="BF58" s="115">
        <v>0</v>
      </c>
      <c r="BG58" s="115">
        <v>0</v>
      </c>
      <c r="BH58" s="115">
        <v>0</v>
      </c>
      <c r="BI58" s="115">
        <v>488.64001177899388</v>
      </c>
      <c r="BJ58" s="115">
        <v>64.189185363968818</v>
      </c>
      <c r="BK58" s="115">
        <v>0</v>
      </c>
      <c r="BL58" s="115">
        <v>4264.0265668818192</v>
      </c>
      <c r="BM58" s="115">
        <v>0</v>
      </c>
      <c r="BN58" s="115">
        <v>11689.382990333723</v>
      </c>
      <c r="BO58" s="115">
        <v>6755.1691007659147</v>
      </c>
      <c r="BP58" s="115">
        <v>4499.7234360304883</v>
      </c>
      <c r="BQ58" s="115">
        <v>1991.0088914362793</v>
      </c>
      <c r="BR58" s="115">
        <v>0</v>
      </c>
      <c r="BS58" s="115">
        <v>0</v>
      </c>
      <c r="BT58" s="115">
        <v>0</v>
      </c>
      <c r="BU58" s="115">
        <v>0</v>
      </c>
      <c r="BV58" s="115">
        <v>449.46175933042457</v>
      </c>
      <c r="BW58" s="115">
        <v>1099.2253644929583</v>
      </c>
      <c r="BX58" s="115">
        <v>0.20376748039032833</v>
      </c>
      <c r="BY58" s="115">
        <v>100.53120956331676</v>
      </c>
      <c r="BZ58" s="115">
        <v>120.56166319134024</v>
      </c>
      <c r="CA58" s="115">
        <v>0</v>
      </c>
      <c r="CB58" s="115">
        <v>0</v>
      </c>
      <c r="CC58" s="115">
        <v>36.966896684082066</v>
      </c>
      <c r="CD58" s="115">
        <v>176.50658931353351</v>
      </c>
      <c r="CE58" s="115">
        <v>74.366757324599391</v>
      </c>
      <c r="CF58" s="115">
        <v>0</v>
      </c>
      <c r="CG58" s="115">
        <v>0</v>
      </c>
      <c r="CH58" s="115">
        <v>5.5502347356580914</v>
      </c>
      <c r="CI58" s="115">
        <v>1.854606845647339E-3</v>
      </c>
      <c r="CJ58" s="115">
        <v>0</v>
      </c>
      <c r="CK58" s="115">
        <v>0</v>
      </c>
      <c r="CL58" s="115">
        <v>0</v>
      </c>
      <c r="CM58" s="115">
        <v>0</v>
      </c>
      <c r="CN58" s="115">
        <v>0</v>
      </c>
      <c r="CO58" s="115">
        <v>0</v>
      </c>
      <c r="CP58" s="115">
        <v>0</v>
      </c>
      <c r="CQ58" s="115">
        <v>839.99461028634869</v>
      </c>
      <c r="CR58" s="115">
        <v>0</v>
      </c>
      <c r="CS58" s="115">
        <v>447.45304408011395</v>
      </c>
      <c r="CT58" s="115">
        <v>0</v>
      </c>
      <c r="CU58" s="115">
        <v>2.2880725996150728</v>
      </c>
      <c r="CV58" s="115">
        <v>18.078061133614302</v>
      </c>
      <c r="CW58" s="115">
        <v>0</v>
      </c>
      <c r="CX58" s="115">
        <v>2.3573004721728235</v>
      </c>
      <c r="CY58" s="115">
        <v>0</v>
      </c>
      <c r="CZ58" s="115">
        <v>12979.725937200496</v>
      </c>
      <c r="DA58" s="115">
        <v>236.43243781243507</v>
      </c>
      <c r="DB58" s="115">
        <v>68.26431268289727</v>
      </c>
      <c r="DC58" s="115">
        <v>155.12646189218498</v>
      </c>
      <c r="DD58" s="115">
        <v>16.17157966646203</v>
      </c>
      <c r="DE58" s="115">
        <v>638.6217191801087</v>
      </c>
      <c r="DF58" s="115">
        <v>147.19058996443937</v>
      </c>
      <c r="DG58" s="115">
        <v>0</v>
      </c>
      <c r="DH58" s="115">
        <v>506.29791360126569</v>
      </c>
      <c r="DI58" s="175">
        <v>59595.942091041063</v>
      </c>
      <c r="DJ58" s="115">
        <v>1071.406599072219</v>
      </c>
      <c r="DK58" s="115">
        <v>87515.746572565928</v>
      </c>
      <c r="DL58" s="115">
        <v>0</v>
      </c>
      <c r="DM58" s="115">
        <v>15081.611997320655</v>
      </c>
      <c r="DN58" s="115">
        <v>60220.047912016264</v>
      </c>
      <c r="DO58" s="115">
        <v>857.9588621357517</v>
      </c>
      <c r="DP58" s="115">
        <f t="shared" si="0"/>
        <v>164746.7719431108</v>
      </c>
      <c r="DQ58" s="115">
        <f t="shared" si="1"/>
        <v>224342.71403415187</v>
      </c>
      <c r="DR58" s="115">
        <v>0</v>
      </c>
      <c r="DS58" s="115">
        <f t="shared" si="2"/>
        <v>164746.7719431108</v>
      </c>
      <c r="DT58" s="115">
        <f t="shared" si="3"/>
        <v>224342.71403415187</v>
      </c>
      <c r="DU58" s="115">
        <v>-224342.71403415187</v>
      </c>
      <c r="DV58" s="115">
        <f t="shared" si="4"/>
        <v>-59595.94209104107</v>
      </c>
      <c r="DW58" s="175">
        <v>0</v>
      </c>
    </row>
    <row r="59" spans="2:127" ht="15" customHeight="1" x14ac:dyDescent="0.15">
      <c r="B59" s="167" t="s">
        <v>632</v>
      </c>
      <c r="C59" s="177" t="s">
        <v>355</v>
      </c>
      <c r="D59" s="115">
        <v>6.0387549395945594E-2</v>
      </c>
      <c r="E59" s="115">
        <v>0</v>
      </c>
      <c r="F59" s="115">
        <v>26.353378266867633</v>
      </c>
      <c r="G59" s="115">
        <v>0</v>
      </c>
      <c r="H59" s="115">
        <v>51.433782006841</v>
      </c>
      <c r="I59" s="115">
        <v>0</v>
      </c>
      <c r="J59" s="115">
        <v>0</v>
      </c>
      <c r="K59" s="115">
        <v>870.00194378899675</v>
      </c>
      <c r="L59" s="115">
        <v>80.763014981637284</v>
      </c>
      <c r="M59" s="115">
        <v>36.098962717220779</v>
      </c>
      <c r="N59" s="115">
        <v>64.737579863481415</v>
      </c>
      <c r="O59" s="115">
        <v>0</v>
      </c>
      <c r="P59" s="115">
        <v>0</v>
      </c>
      <c r="Q59" s="115">
        <v>0</v>
      </c>
      <c r="R59" s="115">
        <v>2.4899608496203758</v>
      </c>
      <c r="S59" s="115">
        <v>4.205334854630828</v>
      </c>
      <c r="T59" s="115">
        <v>0.51783887828200326</v>
      </c>
      <c r="U59" s="115">
        <v>0</v>
      </c>
      <c r="V59" s="115">
        <v>0</v>
      </c>
      <c r="W59" s="115">
        <v>1.1784684741198061E-2</v>
      </c>
      <c r="X59" s="115">
        <v>0</v>
      </c>
      <c r="Y59" s="115">
        <v>0</v>
      </c>
      <c r="Z59" s="115">
        <v>0</v>
      </c>
      <c r="AA59" s="115">
        <v>0</v>
      </c>
      <c r="AB59" s="115">
        <v>0</v>
      </c>
      <c r="AC59" s="115">
        <v>0</v>
      </c>
      <c r="AD59" s="115">
        <v>0</v>
      </c>
      <c r="AE59" s="115">
        <v>0</v>
      </c>
      <c r="AF59" s="115">
        <v>0</v>
      </c>
      <c r="AG59" s="115">
        <v>0</v>
      </c>
      <c r="AH59" s="115">
        <v>0</v>
      </c>
      <c r="AI59" s="115">
        <v>36.848772633724579</v>
      </c>
      <c r="AJ59" s="115">
        <v>0</v>
      </c>
      <c r="AK59" s="115">
        <v>4.3322313463924997</v>
      </c>
      <c r="AL59" s="115">
        <v>0</v>
      </c>
      <c r="AM59" s="115">
        <v>-1.2811343823741086E-4</v>
      </c>
      <c r="AN59" s="115">
        <v>0</v>
      </c>
      <c r="AO59" s="115">
        <v>0</v>
      </c>
      <c r="AP59" s="115">
        <v>0</v>
      </c>
      <c r="AQ59" s="115">
        <v>0</v>
      </c>
      <c r="AR59" s="115">
        <v>0</v>
      </c>
      <c r="AS59" s="115">
        <v>0</v>
      </c>
      <c r="AT59" s="115">
        <v>10.591617381107811</v>
      </c>
      <c r="AU59" s="115">
        <v>28.840017828206324</v>
      </c>
      <c r="AV59" s="115">
        <v>0</v>
      </c>
      <c r="AW59" s="115">
        <v>40.667327355681088</v>
      </c>
      <c r="AX59" s="115">
        <v>0</v>
      </c>
      <c r="AY59" s="115">
        <v>0</v>
      </c>
      <c r="AZ59" s="115">
        <v>33.942229283742691</v>
      </c>
      <c r="BA59" s="115">
        <v>0</v>
      </c>
      <c r="BB59" s="115">
        <v>0</v>
      </c>
      <c r="BC59" s="115">
        <v>0</v>
      </c>
      <c r="BD59" s="115">
        <v>0</v>
      </c>
      <c r="BE59" s="115">
        <v>0</v>
      </c>
      <c r="BF59" s="115">
        <v>0</v>
      </c>
      <c r="BG59" s="115">
        <v>0</v>
      </c>
      <c r="BH59" s="115">
        <v>0</v>
      </c>
      <c r="BI59" s="115">
        <v>2.6747355359014136</v>
      </c>
      <c r="BJ59" s="115">
        <v>266.7460074303188</v>
      </c>
      <c r="BK59" s="115">
        <v>0</v>
      </c>
      <c r="BL59" s="115">
        <v>126.62197900901516</v>
      </c>
      <c r="BM59" s="115">
        <v>0</v>
      </c>
      <c r="BN59" s="115">
        <v>2973.9549260301192</v>
      </c>
      <c r="BO59" s="115">
        <v>929.74930492216799</v>
      </c>
      <c r="BP59" s="115">
        <v>9808.1797090444979</v>
      </c>
      <c r="BQ59" s="115">
        <v>3171.6227678656355</v>
      </c>
      <c r="BR59" s="115">
        <v>0</v>
      </c>
      <c r="BS59" s="115">
        <v>3.4268567773325564</v>
      </c>
      <c r="BT59" s="115">
        <v>0</v>
      </c>
      <c r="BU59" s="115">
        <v>12.942554720770696</v>
      </c>
      <c r="BV59" s="115">
        <v>637.87691215640484</v>
      </c>
      <c r="BW59" s="115">
        <v>1593.8279736337072</v>
      </c>
      <c r="BX59" s="115">
        <v>284.45940262489836</v>
      </c>
      <c r="BY59" s="115">
        <v>529.3303287540507</v>
      </c>
      <c r="BZ59" s="115">
        <v>725.88168046452779</v>
      </c>
      <c r="CA59" s="115">
        <v>0</v>
      </c>
      <c r="CB59" s="115">
        <v>0</v>
      </c>
      <c r="CC59" s="115">
        <v>513.75768916534378</v>
      </c>
      <c r="CD59" s="115">
        <v>0</v>
      </c>
      <c r="CE59" s="115">
        <v>3.906696444819481</v>
      </c>
      <c r="CF59" s="115">
        <v>0</v>
      </c>
      <c r="CG59" s="115">
        <v>0</v>
      </c>
      <c r="CH59" s="115">
        <v>6.5492769880765467</v>
      </c>
      <c r="CI59" s="115">
        <v>2.3005719277738952E-4</v>
      </c>
      <c r="CJ59" s="115">
        <v>0</v>
      </c>
      <c r="CK59" s="115">
        <v>0</v>
      </c>
      <c r="CL59" s="115">
        <v>0</v>
      </c>
      <c r="CM59" s="115">
        <v>0</v>
      </c>
      <c r="CN59" s="115">
        <v>0</v>
      </c>
      <c r="CO59" s="115">
        <v>0</v>
      </c>
      <c r="CP59" s="115">
        <v>0</v>
      </c>
      <c r="CQ59" s="115">
        <v>45.660628618784898</v>
      </c>
      <c r="CR59" s="115">
        <v>0</v>
      </c>
      <c r="CS59" s="115">
        <v>349.19670981668304</v>
      </c>
      <c r="CT59" s="115">
        <v>0</v>
      </c>
      <c r="CU59" s="115">
        <v>37.96770469986263</v>
      </c>
      <c r="CV59" s="115">
        <v>8.2414690462065199</v>
      </c>
      <c r="CW59" s="115">
        <v>64.670922553605124</v>
      </c>
      <c r="CX59" s="115">
        <v>80.232405356453626</v>
      </c>
      <c r="CY59" s="115">
        <v>0</v>
      </c>
      <c r="CZ59" s="115">
        <v>699.87277546100256</v>
      </c>
      <c r="DA59" s="115">
        <v>1524.6415291287176</v>
      </c>
      <c r="DB59" s="115">
        <v>8.8799105928972075</v>
      </c>
      <c r="DC59" s="115">
        <v>621.43316202923984</v>
      </c>
      <c r="DD59" s="115">
        <v>10.122668188167072</v>
      </c>
      <c r="DE59" s="115">
        <v>347.98712852633423</v>
      </c>
      <c r="DF59" s="115">
        <v>61.410643495097233</v>
      </c>
      <c r="DG59" s="115">
        <v>0</v>
      </c>
      <c r="DH59" s="115">
        <v>0</v>
      </c>
      <c r="DI59" s="175">
        <v>26743.722725294971</v>
      </c>
      <c r="DJ59" s="115">
        <v>4086.8295099350303</v>
      </c>
      <c r="DK59" s="115">
        <v>319198.69804752944</v>
      </c>
      <c r="DL59" s="115">
        <v>0</v>
      </c>
      <c r="DM59" s="115">
        <v>124750.08321750678</v>
      </c>
      <c r="DN59" s="115">
        <v>291628.21205754444</v>
      </c>
      <c r="DO59" s="115">
        <v>730.39542171810001</v>
      </c>
      <c r="DP59" s="115">
        <f t="shared" si="0"/>
        <v>740394.21825423383</v>
      </c>
      <c r="DQ59" s="115">
        <f t="shared" si="1"/>
        <v>767137.94097952882</v>
      </c>
      <c r="DR59" s="115">
        <v>0</v>
      </c>
      <c r="DS59" s="115">
        <f t="shared" si="2"/>
        <v>740394.21825423383</v>
      </c>
      <c r="DT59" s="115">
        <f t="shared" si="3"/>
        <v>767137.94097952882</v>
      </c>
      <c r="DU59" s="115">
        <v>-767137.94097952882</v>
      </c>
      <c r="DV59" s="115">
        <f t="shared" si="4"/>
        <v>-26743.722725294996</v>
      </c>
      <c r="DW59" s="175">
        <v>0</v>
      </c>
    </row>
    <row r="60" spans="2:127" ht="15" customHeight="1" x14ac:dyDescent="0.15">
      <c r="B60" s="167" t="s">
        <v>633</v>
      </c>
      <c r="C60" s="177" t="s">
        <v>356</v>
      </c>
      <c r="D60" s="115">
        <v>0</v>
      </c>
      <c r="E60" s="115">
        <v>0</v>
      </c>
      <c r="F60" s="115">
        <v>0</v>
      </c>
      <c r="G60" s="115">
        <v>0</v>
      </c>
      <c r="H60" s="115">
        <v>0</v>
      </c>
      <c r="I60" s="115">
        <v>0</v>
      </c>
      <c r="J60" s="115">
        <v>0</v>
      </c>
      <c r="K60" s="115">
        <v>0</v>
      </c>
      <c r="L60" s="115">
        <v>0</v>
      </c>
      <c r="M60" s="115">
        <v>0</v>
      </c>
      <c r="N60" s="115">
        <v>0</v>
      </c>
      <c r="O60" s="115">
        <v>0</v>
      </c>
      <c r="P60" s="115">
        <v>0</v>
      </c>
      <c r="Q60" s="115">
        <v>0</v>
      </c>
      <c r="R60" s="115">
        <v>0</v>
      </c>
      <c r="S60" s="115">
        <v>0</v>
      </c>
      <c r="T60" s="115">
        <v>0</v>
      </c>
      <c r="U60" s="115">
        <v>0</v>
      </c>
      <c r="V60" s="115">
        <v>0</v>
      </c>
      <c r="W60" s="115">
        <v>0</v>
      </c>
      <c r="X60" s="115">
        <v>0</v>
      </c>
      <c r="Y60" s="115">
        <v>0</v>
      </c>
      <c r="Z60" s="115">
        <v>0</v>
      </c>
      <c r="AA60" s="115">
        <v>0</v>
      </c>
      <c r="AB60" s="115">
        <v>0</v>
      </c>
      <c r="AC60" s="115">
        <v>0</v>
      </c>
      <c r="AD60" s="115">
        <v>0</v>
      </c>
      <c r="AE60" s="115">
        <v>0</v>
      </c>
      <c r="AF60" s="115">
        <v>0</v>
      </c>
      <c r="AG60" s="115">
        <v>0</v>
      </c>
      <c r="AH60" s="115">
        <v>0</v>
      </c>
      <c r="AI60" s="115">
        <v>0</v>
      </c>
      <c r="AJ60" s="115">
        <v>0</v>
      </c>
      <c r="AK60" s="115">
        <v>0</v>
      </c>
      <c r="AL60" s="115">
        <v>0</v>
      </c>
      <c r="AM60" s="115">
        <v>0</v>
      </c>
      <c r="AN60" s="115">
        <v>0</v>
      </c>
      <c r="AO60" s="115">
        <v>0</v>
      </c>
      <c r="AP60" s="115">
        <v>0</v>
      </c>
      <c r="AQ60" s="115">
        <v>0</v>
      </c>
      <c r="AR60" s="115">
        <v>0</v>
      </c>
      <c r="AS60" s="115">
        <v>0</v>
      </c>
      <c r="AT60" s="115">
        <v>0</v>
      </c>
      <c r="AU60" s="115">
        <v>0</v>
      </c>
      <c r="AV60" s="115">
        <v>0</v>
      </c>
      <c r="AW60" s="115">
        <v>0</v>
      </c>
      <c r="AX60" s="115">
        <v>0</v>
      </c>
      <c r="AY60" s="115">
        <v>0</v>
      </c>
      <c r="AZ60" s="115">
        <v>0</v>
      </c>
      <c r="BA60" s="115">
        <v>0</v>
      </c>
      <c r="BB60" s="115">
        <v>0</v>
      </c>
      <c r="BC60" s="115">
        <v>0</v>
      </c>
      <c r="BD60" s="115">
        <v>0</v>
      </c>
      <c r="BE60" s="115">
        <v>0</v>
      </c>
      <c r="BF60" s="115">
        <v>0</v>
      </c>
      <c r="BG60" s="115">
        <v>0</v>
      </c>
      <c r="BH60" s="115">
        <v>0</v>
      </c>
      <c r="BI60" s="115">
        <v>0</v>
      </c>
      <c r="BJ60" s="115">
        <v>0</v>
      </c>
      <c r="BK60" s="115">
        <v>0</v>
      </c>
      <c r="BL60" s="115">
        <v>0</v>
      </c>
      <c r="BM60" s="115">
        <v>0</v>
      </c>
      <c r="BN60" s="115">
        <v>0</v>
      </c>
      <c r="BO60" s="115">
        <v>0</v>
      </c>
      <c r="BP60" s="115">
        <v>0</v>
      </c>
      <c r="BQ60" s="115">
        <v>0</v>
      </c>
      <c r="BR60" s="115">
        <v>0</v>
      </c>
      <c r="BS60" s="115">
        <v>0</v>
      </c>
      <c r="BT60" s="115">
        <v>0</v>
      </c>
      <c r="BU60" s="115">
        <v>0</v>
      </c>
      <c r="BV60" s="115">
        <v>0</v>
      </c>
      <c r="BW60" s="115">
        <v>0</v>
      </c>
      <c r="BX60" s="115">
        <v>0</v>
      </c>
      <c r="BY60" s="115">
        <v>0</v>
      </c>
      <c r="BZ60" s="115">
        <v>0</v>
      </c>
      <c r="CA60" s="115">
        <v>0</v>
      </c>
      <c r="CB60" s="115">
        <v>0</v>
      </c>
      <c r="CC60" s="115">
        <v>0</v>
      </c>
      <c r="CD60" s="115">
        <v>0</v>
      </c>
      <c r="CE60" s="115">
        <v>0</v>
      </c>
      <c r="CF60" s="115">
        <v>0</v>
      </c>
      <c r="CG60" s="115">
        <v>0</v>
      </c>
      <c r="CH60" s="115">
        <v>0</v>
      </c>
      <c r="CI60" s="115">
        <v>0</v>
      </c>
      <c r="CJ60" s="115">
        <v>7.1547758385515067E-2</v>
      </c>
      <c r="CK60" s="115">
        <v>0</v>
      </c>
      <c r="CL60" s="115">
        <v>0</v>
      </c>
      <c r="CM60" s="115">
        <v>0</v>
      </c>
      <c r="CN60" s="115">
        <v>0</v>
      </c>
      <c r="CO60" s="115">
        <v>0</v>
      </c>
      <c r="CP60" s="115">
        <v>0</v>
      </c>
      <c r="CQ60" s="115">
        <v>0</v>
      </c>
      <c r="CR60" s="115">
        <v>0</v>
      </c>
      <c r="CS60" s="115">
        <v>0</v>
      </c>
      <c r="CT60" s="115">
        <v>0</v>
      </c>
      <c r="CU60" s="115">
        <v>0</v>
      </c>
      <c r="CV60" s="115">
        <v>0</v>
      </c>
      <c r="CW60" s="115">
        <v>0</v>
      </c>
      <c r="CX60" s="115">
        <v>2971.8823809893101</v>
      </c>
      <c r="CY60" s="115">
        <v>0</v>
      </c>
      <c r="CZ60" s="115">
        <v>484.85897156971441</v>
      </c>
      <c r="DA60" s="115">
        <v>0</v>
      </c>
      <c r="DB60" s="115">
        <v>0</v>
      </c>
      <c r="DC60" s="115">
        <v>0</v>
      </c>
      <c r="DD60" s="115">
        <v>0</v>
      </c>
      <c r="DE60" s="115">
        <v>0</v>
      </c>
      <c r="DF60" s="115">
        <v>0</v>
      </c>
      <c r="DG60" s="115">
        <v>0</v>
      </c>
      <c r="DH60" s="115">
        <v>0</v>
      </c>
      <c r="DI60" s="175">
        <v>3456.8129003174095</v>
      </c>
      <c r="DJ60" s="115">
        <v>0</v>
      </c>
      <c r="DK60" s="115">
        <v>99357.151886361738</v>
      </c>
      <c r="DL60" s="115">
        <v>0</v>
      </c>
      <c r="DM60" s="115">
        <v>92640.244948230073</v>
      </c>
      <c r="DN60" s="115">
        <v>314698.50230860297</v>
      </c>
      <c r="DO60" s="115">
        <v>4863.7034921221357</v>
      </c>
      <c r="DP60" s="115">
        <f t="shared" si="0"/>
        <v>511559.6026353169</v>
      </c>
      <c r="DQ60" s="115">
        <f t="shared" si="1"/>
        <v>515016.41553563433</v>
      </c>
      <c r="DR60" s="115">
        <v>0</v>
      </c>
      <c r="DS60" s="115">
        <f t="shared" si="2"/>
        <v>511559.6026353169</v>
      </c>
      <c r="DT60" s="115">
        <f t="shared" si="3"/>
        <v>515016.41553563433</v>
      </c>
      <c r="DU60" s="115">
        <v>-515016.41553563438</v>
      </c>
      <c r="DV60" s="115">
        <f t="shared" si="4"/>
        <v>-3456.8129003174836</v>
      </c>
      <c r="DW60" s="175">
        <v>0</v>
      </c>
    </row>
    <row r="61" spans="2:127" ht="15" customHeight="1" x14ac:dyDescent="0.15">
      <c r="B61" s="167" t="s">
        <v>634</v>
      </c>
      <c r="C61" s="177" t="s">
        <v>162</v>
      </c>
      <c r="D61" s="115">
        <v>0</v>
      </c>
      <c r="E61" s="115">
        <v>0</v>
      </c>
      <c r="F61" s="115">
        <v>0</v>
      </c>
      <c r="G61" s="115">
        <v>0</v>
      </c>
      <c r="H61" s="115">
        <v>0</v>
      </c>
      <c r="I61" s="115">
        <v>0</v>
      </c>
      <c r="J61" s="115">
        <v>0</v>
      </c>
      <c r="K61" s="115">
        <v>0</v>
      </c>
      <c r="L61" s="115">
        <v>0</v>
      </c>
      <c r="M61" s="115">
        <v>0</v>
      </c>
      <c r="N61" s="115">
        <v>0</v>
      </c>
      <c r="O61" s="115">
        <v>0</v>
      </c>
      <c r="P61" s="115">
        <v>0</v>
      </c>
      <c r="Q61" s="115">
        <v>0</v>
      </c>
      <c r="R61" s="115">
        <v>0</v>
      </c>
      <c r="S61" s="115">
        <v>0</v>
      </c>
      <c r="T61" s="115">
        <v>0</v>
      </c>
      <c r="U61" s="115">
        <v>0</v>
      </c>
      <c r="V61" s="115">
        <v>0</v>
      </c>
      <c r="W61" s="115">
        <v>0</v>
      </c>
      <c r="X61" s="115">
        <v>0</v>
      </c>
      <c r="Y61" s="115">
        <v>0</v>
      </c>
      <c r="Z61" s="115">
        <v>0</v>
      </c>
      <c r="AA61" s="115">
        <v>0</v>
      </c>
      <c r="AB61" s="115">
        <v>0</v>
      </c>
      <c r="AC61" s="115">
        <v>0</v>
      </c>
      <c r="AD61" s="115">
        <v>0</v>
      </c>
      <c r="AE61" s="115">
        <v>0</v>
      </c>
      <c r="AF61" s="115">
        <v>0</v>
      </c>
      <c r="AG61" s="115">
        <v>0</v>
      </c>
      <c r="AH61" s="115">
        <v>0</v>
      </c>
      <c r="AI61" s="115">
        <v>0</v>
      </c>
      <c r="AJ61" s="115">
        <v>0</v>
      </c>
      <c r="AK61" s="115">
        <v>0</v>
      </c>
      <c r="AL61" s="115">
        <v>0</v>
      </c>
      <c r="AM61" s="115">
        <v>0</v>
      </c>
      <c r="AN61" s="115">
        <v>0</v>
      </c>
      <c r="AO61" s="115">
        <v>0</v>
      </c>
      <c r="AP61" s="115">
        <v>0</v>
      </c>
      <c r="AQ61" s="115">
        <v>0</v>
      </c>
      <c r="AR61" s="115">
        <v>0</v>
      </c>
      <c r="AS61" s="115">
        <v>0</v>
      </c>
      <c r="AT61" s="115">
        <v>0</v>
      </c>
      <c r="AU61" s="115">
        <v>0</v>
      </c>
      <c r="AV61" s="115">
        <v>0</v>
      </c>
      <c r="AW61" s="115">
        <v>0</v>
      </c>
      <c r="AX61" s="115">
        <v>0</v>
      </c>
      <c r="AY61" s="115">
        <v>0</v>
      </c>
      <c r="AZ61" s="115">
        <v>0</v>
      </c>
      <c r="BA61" s="115">
        <v>0</v>
      </c>
      <c r="BB61" s="115">
        <v>0</v>
      </c>
      <c r="BC61" s="115">
        <v>0</v>
      </c>
      <c r="BD61" s="115">
        <v>0</v>
      </c>
      <c r="BE61" s="115">
        <v>0</v>
      </c>
      <c r="BF61" s="115">
        <v>0</v>
      </c>
      <c r="BG61" s="115">
        <v>0</v>
      </c>
      <c r="BH61" s="115">
        <v>0</v>
      </c>
      <c r="BI61" s="115">
        <v>0</v>
      </c>
      <c r="BJ61" s="115">
        <v>0</v>
      </c>
      <c r="BK61" s="115">
        <v>0</v>
      </c>
      <c r="BL61" s="115">
        <v>0</v>
      </c>
      <c r="BM61" s="115">
        <v>0</v>
      </c>
      <c r="BN61" s="115">
        <v>0</v>
      </c>
      <c r="BO61" s="115">
        <v>0</v>
      </c>
      <c r="BP61" s="115">
        <v>0</v>
      </c>
      <c r="BQ61" s="115">
        <v>0</v>
      </c>
      <c r="BR61" s="115">
        <v>0</v>
      </c>
      <c r="BS61" s="115">
        <v>0</v>
      </c>
      <c r="BT61" s="115">
        <v>0</v>
      </c>
      <c r="BU61" s="115">
        <v>0</v>
      </c>
      <c r="BV61" s="115">
        <v>0</v>
      </c>
      <c r="BW61" s="115">
        <v>0</v>
      </c>
      <c r="BX61" s="115">
        <v>0</v>
      </c>
      <c r="BY61" s="115">
        <v>0</v>
      </c>
      <c r="BZ61" s="115">
        <v>0</v>
      </c>
      <c r="CA61" s="115">
        <v>0</v>
      </c>
      <c r="CB61" s="115">
        <v>0</v>
      </c>
      <c r="CC61" s="115">
        <v>0</v>
      </c>
      <c r="CD61" s="115">
        <v>0</v>
      </c>
      <c r="CE61" s="115">
        <v>0</v>
      </c>
      <c r="CF61" s="115">
        <v>0</v>
      </c>
      <c r="CG61" s="115">
        <v>0</v>
      </c>
      <c r="CH61" s="115">
        <v>0</v>
      </c>
      <c r="CI61" s="115">
        <v>0</v>
      </c>
      <c r="CJ61" s="115">
        <v>0</v>
      </c>
      <c r="CK61" s="115">
        <v>0</v>
      </c>
      <c r="CL61" s="115">
        <v>0</v>
      </c>
      <c r="CM61" s="115">
        <v>0</v>
      </c>
      <c r="CN61" s="115">
        <v>0</v>
      </c>
      <c r="CO61" s="115">
        <v>0</v>
      </c>
      <c r="CP61" s="115">
        <v>0</v>
      </c>
      <c r="CQ61" s="115">
        <v>0</v>
      </c>
      <c r="CR61" s="115">
        <v>0</v>
      </c>
      <c r="CS61" s="115">
        <v>0</v>
      </c>
      <c r="CT61" s="115">
        <v>0</v>
      </c>
      <c r="CU61" s="115">
        <v>0</v>
      </c>
      <c r="CV61" s="115">
        <v>0</v>
      </c>
      <c r="CW61" s="115">
        <v>0</v>
      </c>
      <c r="CX61" s="115">
        <v>0</v>
      </c>
      <c r="CY61" s="115">
        <v>0</v>
      </c>
      <c r="CZ61" s="115">
        <v>0</v>
      </c>
      <c r="DA61" s="115">
        <v>0</v>
      </c>
      <c r="DB61" s="115">
        <v>0</v>
      </c>
      <c r="DC61" s="115">
        <v>0</v>
      </c>
      <c r="DD61" s="115">
        <v>0</v>
      </c>
      <c r="DE61" s="115">
        <v>0</v>
      </c>
      <c r="DF61" s="115">
        <v>0</v>
      </c>
      <c r="DG61" s="115">
        <v>0</v>
      </c>
      <c r="DH61" s="115">
        <v>0</v>
      </c>
      <c r="DI61" s="175">
        <v>0</v>
      </c>
      <c r="DJ61" s="115">
        <v>0</v>
      </c>
      <c r="DK61" s="115">
        <v>887861.09571751533</v>
      </c>
      <c r="DL61" s="115">
        <v>0</v>
      </c>
      <c r="DM61" s="115">
        <v>21849.583075006336</v>
      </c>
      <c r="DN61" s="115">
        <v>289575.57737074478</v>
      </c>
      <c r="DO61" s="115">
        <v>0</v>
      </c>
      <c r="DP61" s="115">
        <f t="shared" si="0"/>
        <v>1199286.2561632665</v>
      </c>
      <c r="DQ61" s="115">
        <f t="shared" si="1"/>
        <v>1199286.2561632665</v>
      </c>
      <c r="DR61" s="115">
        <v>0</v>
      </c>
      <c r="DS61" s="115">
        <f t="shared" si="2"/>
        <v>1199286.2561632665</v>
      </c>
      <c r="DT61" s="115">
        <f t="shared" si="3"/>
        <v>1199286.2561632665</v>
      </c>
      <c r="DU61" s="115">
        <v>-1199286.2561632665</v>
      </c>
      <c r="DV61" s="115">
        <f t="shared" si="4"/>
        <v>0</v>
      </c>
      <c r="DW61" s="175">
        <v>0</v>
      </c>
    </row>
    <row r="62" spans="2:127" ht="15" customHeight="1" x14ac:dyDescent="0.15">
      <c r="B62" s="167" t="s">
        <v>635</v>
      </c>
      <c r="C62" s="177" t="s">
        <v>259</v>
      </c>
      <c r="D62" s="115">
        <v>0</v>
      </c>
      <c r="E62" s="115">
        <v>0</v>
      </c>
      <c r="F62" s="115">
        <v>0</v>
      </c>
      <c r="G62" s="115">
        <v>0</v>
      </c>
      <c r="H62" s="115">
        <v>0</v>
      </c>
      <c r="I62" s="115">
        <v>0</v>
      </c>
      <c r="J62" s="115">
        <v>0</v>
      </c>
      <c r="K62" s="115">
        <v>0</v>
      </c>
      <c r="L62" s="115">
        <v>0</v>
      </c>
      <c r="M62" s="115">
        <v>0</v>
      </c>
      <c r="N62" s="115">
        <v>0</v>
      </c>
      <c r="O62" s="115">
        <v>0</v>
      </c>
      <c r="P62" s="115">
        <v>0</v>
      </c>
      <c r="Q62" s="115">
        <v>0</v>
      </c>
      <c r="R62" s="115">
        <v>0</v>
      </c>
      <c r="S62" s="115">
        <v>0</v>
      </c>
      <c r="T62" s="115">
        <v>0</v>
      </c>
      <c r="U62" s="115">
        <v>0</v>
      </c>
      <c r="V62" s="115">
        <v>0</v>
      </c>
      <c r="W62" s="115">
        <v>0</v>
      </c>
      <c r="X62" s="115">
        <v>0</v>
      </c>
      <c r="Y62" s="115">
        <v>0</v>
      </c>
      <c r="Z62" s="115">
        <v>0</v>
      </c>
      <c r="AA62" s="115">
        <v>0</v>
      </c>
      <c r="AB62" s="115">
        <v>0</v>
      </c>
      <c r="AC62" s="115">
        <v>0</v>
      </c>
      <c r="AD62" s="115">
        <v>0</v>
      </c>
      <c r="AE62" s="115">
        <v>0</v>
      </c>
      <c r="AF62" s="115">
        <v>0</v>
      </c>
      <c r="AG62" s="115">
        <v>0</v>
      </c>
      <c r="AH62" s="115">
        <v>0</v>
      </c>
      <c r="AI62" s="115">
        <v>0</v>
      </c>
      <c r="AJ62" s="115">
        <v>0</v>
      </c>
      <c r="AK62" s="115">
        <v>0</v>
      </c>
      <c r="AL62" s="115">
        <v>0</v>
      </c>
      <c r="AM62" s="115">
        <v>0</v>
      </c>
      <c r="AN62" s="115">
        <v>0</v>
      </c>
      <c r="AO62" s="115">
        <v>0</v>
      </c>
      <c r="AP62" s="115">
        <v>0</v>
      </c>
      <c r="AQ62" s="115">
        <v>0</v>
      </c>
      <c r="AR62" s="115">
        <v>0</v>
      </c>
      <c r="AS62" s="115">
        <v>0</v>
      </c>
      <c r="AT62" s="115">
        <v>0</v>
      </c>
      <c r="AU62" s="115">
        <v>0</v>
      </c>
      <c r="AV62" s="115">
        <v>0</v>
      </c>
      <c r="AW62" s="115">
        <v>0</v>
      </c>
      <c r="AX62" s="115">
        <v>0</v>
      </c>
      <c r="AY62" s="115">
        <v>0</v>
      </c>
      <c r="AZ62" s="115">
        <v>0</v>
      </c>
      <c r="BA62" s="115">
        <v>0</v>
      </c>
      <c r="BB62" s="115">
        <v>0</v>
      </c>
      <c r="BC62" s="115">
        <v>0</v>
      </c>
      <c r="BD62" s="115">
        <v>0</v>
      </c>
      <c r="BE62" s="115">
        <v>0</v>
      </c>
      <c r="BF62" s="115">
        <v>0</v>
      </c>
      <c r="BG62" s="115">
        <v>0</v>
      </c>
      <c r="BH62" s="115">
        <v>0</v>
      </c>
      <c r="BI62" s="115">
        <v>0</v>
      </c>
      <c r="BJ62" s="115">
        <v>0</v>
      </c>
      <c r="BK62" s="115">
        <v>0</v>
      </c>
      <c r="BL62" s="115">
        <v>0</v>
      </c>
      <c r="BM62" s="115">
        <v>0</v>
      </c>
      <c r="BN62" s="115">
        <v>0</v>
      </c>
      <c r="BO62" s="115">
        <v>0</v>
      </c>
      <c r="BP62" s="115">
        <v>0</v>
      </c>
      <c r="BQ62" s="115">
        <v>0</v>
      </c>
      <c r="BR62" s="115">
        <v>0</v>
      </c>
      <c r="BS62" s="115">
        <v>0</v>
      </c>
      <c r="BT62" s="115">
        <v>0</v>
      </c>
      <c r="BU62" s="115">
        <v>0</v>
      </c>
      <c r="BV62" s="115">
        <v>0</v>
      </c>
      <c r="BW62" s="115">
        <v>0</v>
      </c>
      <c r="BX62" s="115">
        <v>0</v>
      </c>
      <c r="BY62" s="115">
        <v>0</v>
      </c>
      <c r="BZ62" s="115">
        <v>0</v>
      </c>
      <c r="CA62" s="115">
        <v>0</v>
      </c>
      <c r="CB62" s="115">
        <v>0</v>
      </c>
      <c r="CC62" s="115">
        <v>0</v>
      </c>
      <c r="CD62" s="115">
        <v>0</v>
      </c>
      <c r="CE62" s="115">
        <v>0</v>
      </c>
      <c r="CF62" s="115">
        <v>0</v>
      </c>
      <c r="CG62" s="115">
        <v>0</v>
      </c>
      <c r="CH62" s="115">
        <v>0</v>
      </c>
      <c r="CI62" s="115">
        <v>0</v>
      </c>
      <c r="CJ62" s="115">
        <v>0</v>
      </c>
      <c r="CK62" s="115">
        <v>0</v>
      </c>
      <c r="CL62" s="115">
        <v>0</v>
      </c>
      <c r="CM62" s="115">
        <v>0</v>
      </c>
      <c r="CN62" s="115">
        <v>0</v>
      </c>
      <c r="CO62" s="115">
        <v>0</v>
      </c>
      <c r="CP62" s="115">
        <v>0</v>
      </c>
      <c r="CQ62" s="115">
        <v>0</v>
      </c>
      <c r="CR62" s="115">
        <v>0</v>
      </c>
      <c r="CS62" s="115">
        <v>0</v>
      </c>
      <c r="CT62" s="115">
        <v>0</v>
      </c>
      <c r="CU62" s="115">
        <v>0</v>
      </c>
      <c r="CV62" s="115">
        <v>0</v>
      </c>
      <c r="CW62" s="115">
        <v>0</v>
      </c>
      <c r="CX62" s="115">
        <v>0</v>
      </c>
      <c r="CY62" s="115">
        <v>0</v>
      </c>
      <c r="CZ62" s="115">
        <v>15075.043307604657</v>
      </c>
      <c r="DA62" s="115">
        <v>0</v>
      </c>
      <c r="DB62" s="115">
        <v>0</v>
      </c>
      <c r="DC62" s="115">
        <v>0</v>
      </c>
      <c r="DD62" s="115">
        <v>0</v>
      </c>
      <c r="DE62" s="115">
        <v>0</v>
      </c>
      <c r="DF62" s="115">
        <v>0</v>
      </c>
      <c r="DG62" s="115">
        <v>0</v>
      </c>
      <c r="DH62" s="115">
        <v>0</v>
      </c>
      <c r="DI62" s="175">
        <v>15075.043307604657</v>
      </c>
      <c r="DJ62" s="115">
        <v>0</v>
      </c>
      <c r="DK62" s="115">
        <v>52655.353927433986</v>
      </c>
      <c r="DL62" s="115">
        <v>0</v>
      </c>
      <c r="DM62" s="115">
        <v>10861.817113021494</v>
      </c>
      <c r="DN62" s="115">
        <v>358696.01701170352</v>
      </c>
      <c r="DO62" s="115">
        <v>-10.988137936966053</v>
      </c>
      <c r="DP62" s="115">
        <f t="shared" si="0"/>
        <v>422202.199914222</v>
      </c>
      <c r="DQ62" s="115">
        <f t="shared" si="1"/>
        <v>437277.24322182668</v>
      </c>
      <c r="DR62" s="115">
        <v>0</v>
      </c>
      <c r="DS62" s="115">
        <f t="shared" si="2"/>
        <v>422202.199914222</v>
      </c>
      <c r="DT62" s="115">
        <f t="shared" si="3"/>
        <v>437277.24322182668</v>
      </c>
      <c r="DU62" s="115">
        <v>-435033.82728633191</v>
      </c>
      <c r="DV62" s="115">
        <f t="shared" si="4"/>
        <v>-12831.627372109913</v>
      </c>
      <c r="DW62" s="175">
        <v>2243.4159354948397</v>
      </c>
    </row>
    <row r="63" spans="2:127" ht="15" customHeight="1" x14ac:dyDescent="0.15">
      <c r="B63" s="167" t="s">
        <v>636</v>
      </c>
      <c r="C63" s="177" t="s">
        <v>357</v>
      </c>
      <c r="D63" s="115">
        <v>0</v>
      </c>
      <c r="E63" s="115">
        <v>0</v>
      </c>
      <c r="F63" s="115">
        <v>0</v>
      </c>
      <c r="G63" s="115">
        <v>0</v>
      </c>
      <c r="H63" s="115">
        <v>0</v>
      </c>
      <c r="I63" s="115">
        <v>0</v>
      </c>
      <c r="J63" s="115">
        <v>0</v>
      </c>
      <c r="K63" s="115">
        <v>0</v>
      </c>
      <c r="L63" s="115">
        <v>0</v>
      </c>
      <c r="M63" s="115">
        <v>0</v>
      </c>
      <c r="N63" s="115">
        <v>0</v>
      </c>
      <c r="O63" s="115">
        <v>0</v>
      </c>
      <c r="P63" s="115">
        <v>0</v>
      </c>
      <c r="Q63" s="115">
        <v>0</v>
      </c>
      <c r="R63" s="115">
        <v>0</v>
      </c>
      <c r="S63" s="115">
        <v>0</v>
      </c>
      <c r="T63" s="115">
        <v>0</v>
      </c>
      <c r="U63" s="115">
        <v>0</v>
      </c>
      <c r="V63" s="115">
        <v>0</v>
      </c>
      <c r="W63" s="115">
        <v>0</v>
      </c>
      <c r="X63" s="115">
        <v>0</v>
      </c>
      <c r="Y63" s="115">
        <v>0</v>
      </c>
      <c r="Z63" s="115">
        <v>0</v>
      </c>
      <c r="AA63" s="115">
        <v>0</v>
      </c>
      <c r="AB63" s="115">
        <v>0</v>
      </c>
      <c r="AC63" s="115">
        <v>0</v>
      </c>
      <c r="AD63" s="115">
        <v>0</v>
      </c>
      <c r="AE63" s="115">
        <v>0</v>
      </c>
      <c r="AF63" s="115">
        <v>0</v>
      </c>
      <c r="AG63" s="115">
        <v>0</v>
      </c>
      <c r="AH63" s="115">
        <v>0</v>
      </c>
      <c r="AI63" s="115">
        <v>0</v>
      </c>
      <c r="AJ63" s="115">
        <v>0</v>
      </c>
      <c r="AK63" s="115">
        <v>0</v>
      </c>
      <c r="AL63" s="115">
        <v>0</v>
      </c>
      <c r="AM63" s="115">
        <v>0</v>
      </c>
      <c r="AN63" s="115">
        <v>0</v>
      </c>
      <c r="AO63" s="115">
        <v>0</v>
      </c>
      <c r="AP63" s="115">
        <v>0</v>
      </c>
      <c r="AQ63" s="115">
        <v>0</v>
      </c>
      <c r="AR63" s="115">
        <v>0</v>
      </c>
      <c r="AS63" s="115">
        <v>0</v>
      </c>
      <c r="AT63" s="115">
        <v>0</v>
      </c>
      <c r="AU63" s="115">
        <v>0</v>
      </c>
      <c r="AV63" s="115">
        <v>0</v>
      </c>
      <c r="AW63" s="115">
        <v>0</v>
      </c>
      <c r="AX63" s="115">
        <v>0</v>
      </c>
      <c r="AY63" s="115">
        <v>0</v>
      </c>
      <c r="AZ63" s="115">
        <v>0</v>
      </c>
      <c r="BA63" s="115">
        <v>0</v>
      </c>
      <c r="BB63" s="115">
        <v>0</v>
      </c>
      <c r="BC63" s="115">
        <v>0</v>
      </c>
      <c r="BD63" s="115">
        <v>0</v>
      </c>
      <c r="BE63" s="115">
        <v>0</v>
      </c>
      <c r="BF63" s="115">
        <v>0</v>
      </c>
      <c r="BG63" s="115">
        <v>0</v>
      </c>
      <c r="BH63" s="115">
        <v>0</v>
      </c>
      <c r="BI63" s="115">
        <v>64778.524437825734</v>
      </c>
      <c r="BJ63" s="115">
        <v>0</v>
      </c>
      <c r="BK63" s="115">
        <v>0</v>
      </c>
      <c r="BL63" s="115">
        <v>0</v>
      </c>
      <c r="BM63" s="115">
        <v>0</v>
      </c>
      <c r="BN63" s="115">
        <v>0</v>
      </c>
      <c r="BO63" s="115">
        <v>0</v>
      </c>
      <c r="BP63" s="115">
        <v>0</v>
      </c>
      <c r="BQ63" s="115">
        <v>0</v>
      </c>
      <c r="BR63" s="115">
        <v>0</v>
      </c>
      <c r="BS63" s="115">
        <v>0</v>
      </c>
      <c r="BT63" s="115">
        <v>0</v>
      </c>
      <c r="BU63" s="115">
        <v>0</v>
      </c>
      <c r="BV63" s="115">
        <v>0</v>
      </c>
      <c r="BW63" s="115">
        <v>0</v>
      </c>
      <c r="BX63" s="115">
        <v>0</v>
      </c>
      <c r="BY63" s="115">
        <v>0</v>
      </c>
      <c r="BZ63" s="115">
        <v>0</v>
      </c>
      <c r="CA63" s="115">
        <v>0</v>
      </c>
      <c r="CB63" s="115">
        <v>0</v>
      </c>
      <c r="CC63" s="115">
        <v>0</v>
      </c>
      <c r="CD63" s="115">
        <v>162.50834567608825</v>
      </c>
      <c r="CE63" s="115">
        <v>0</v>
      </c>
      <c r="CF63" s="115">
        <v>0</v>
      </c>
      <c r="CG63" s="115">
        <v>0</v>
      </c>
      <c r="CH63" s="115">
        <v>0</v>
      </c>
      <c r="CI63" s="115">
        <v>0</v>
      </c>
      <c r="CJ63" s="115">
        <v>0</v>
      </c>
      <c r="CK63" s="115">
        <v>0</v>
      </c>
      <c r="CL63" s="115">
        <v>0</v>
      </c>
      <c r="CM63" s="115">
        <v>0</v>
      </c>
      <c r="CN63" s="115">
        <v>0</v>
      </c>
      <c r="CO63" s="115">
        <v>0</v>
      </c>
      <c r="CP63" s="115">
        <v>0</v>
      </c>
      <c r="CQ63" s="115">
        <v>0</v>
      </c>
      <c r="CR63" s="115">
        <v>0</v>
      </c>
      <c r="CS63" s="115">
        <v>0</v>
      </c>
      <c r="CT63" s="115">
        <v>0</v>
      </c>
      <c r="CU63" s="115">
        <v>0</v>
      </c>
      <c r="CV63" s="115">
        <v>0</v>
      </c>
      <c r="CW63" s="115">
        <v>0</v>
      </c>
      <c r="CX63" s="115">
        <v>0</v>
      </c>
      <c r="CY63" s="115">
        <v>0</v>
      </c>
      <c r="CZ63" s="115">
        <v>603284.92974942736</v>
      </c>
      <c r="DA63" s="115">
        <v>0</v>
      </c>
      <c r="DB63" s="115">
        <v>0</v>
      </c>
      <c r="DC63" s="115">
        <v>0</v>
      </c>
      <c r="DD63" s="115">
        <v>0</v>
      </c>
      <c r="DE63" s="115">
        <v>0</v>
      </c>
      <c r="DF63" s="115">
        <v>0</v>
      </c>
      <c r="DG63" s="115">
        <v>0</v>
      </c>
      <c r="DH63" s="115">
        <v>0</v>
      </c>
      <c r="DI63" s="175">
        <v>668225.96253292914</v>
      </c>
      <c r="DJ63" s="115">
        <v>0</v>
      </c>
      <c r="DK63" s="115">
        <v>1500.5342323221735</v>
      </c>
      <c r="DL63" s="115">
        <v>0</v>
      </c>
      <c r="DM63" s="115">
        <v>0</v>
      </c>
      <c r="DN63" s="115">
        <v>0</v>
      </c>
      <c r="DO63" s="115">
        <v>2239.3067312920475</v>
      </c>
      <c r="DP63" s="115">
        <f t="shared" si="0"/>
        <v>3739.840963614221</v>
      </c>
      <c r="DQ63" s="115">
        <f t="shared" si="1"/>
        <v>671965.80349654332</v>
      </c>
      <c r="DR63" s="115">
        <v>0</v>
      </c>
      <c r="DS63" s="115">
        <f t="shared" si="2"/>
        <v>3739.840963614221</v>
      </c>
      <c r="DT63" s="115">
        <f t="shared" si="3"/>
        <v>671965.80349654332</v>
      </c>
      <c r="DU63" s="115">
        <v>-508364.72661142674</v>
      </c>
      <c r="DV63" s="115">
        <f t="shared" si="4"/>
        <v>-504624.88564781251</v>
      </c>
      <c r="DW63" s="175">
        <v>163601.07688511666</v>
      </c>
    </row>
    <row r="64" spans="2:127" ht="15" customHeight="1" x14ac:dyDescent="0.15">
      <c r="B64" s="167" t="s">
        <v>637</v>
      </c>
      <c r="C64" s="177" t="s">
        <v>163</v>
      </c>
      <c r="D64" s="115">
        <v>0</v>
      </c>
      <c r="E64" s="115">
        <v>0</v>
      </c>
      <c r="F64" s="115">
        <v>0</v>
      </c>
      <c r="G64" s="115">
        <v>0</v>
      </c>
      <c r="H64" s="115">
        <v>57298.03680846472</v>
      </c>
      <c r="I64" s="115">
        <v>0</v>
      </c>
      <c r="J64" s="115">
        <v>0</v>
      </c>
      <c r="K64" s="115">
        <v>0</v>
      </c>
      <c r="L64" s="115">
        <v>0</v>
      </c>
      <c r="M64" s="115">
        <v>0</v>
      </c>
      <c r="N64" s="115">
        <v>0</v>
      </c>
      <c r="O64" s="115">
        <v>0</v>
      </c>
      <c r="P64" s="115">
        <v>0</v>
      </c>
      <c r="Q64" s="115">
        <v>0</v>
      </c>
      <c r="R64" s="115">
        <v>0</v>
      </c>
      <c r="S64" s="115">
        <v>0</v>
      </c>
      <c r="T64" s="115">
        <v>0</v>
      </c>
      <c r="U64" s="115">
        <v>0</v>
      </c>
      <c r="V64" s="115">
        <v>0</v>
      </c>
      <c r="W64" s="115">
        <v>0</v>
      </c>
      <c r="X64" s="115">
        <v>0</v>
      </c>
      <c r="Y64" s="115">
        <v>0</v>
      </c>
      <c r="Z64" s="115">
        <v>0</v>
      </c>
      <c r="AA64" s="115">
        <v>0</v>
      </c>
      <c r="AB64" s="115">
        <v>0</v>
      </c>
      <c r="AC64" s="115">
        <v>0</v>
      </c>
      <c r="AD64" s="115">
        <v>0</v>
      </c>
      <c r="AE64" s="115">
        <v>0</v>
      </c>
      <c r="AF64" s="115">
        <v>0</v>
      </c>
      <c r="AG64" s="115">
        <v>0</v>
      </c>
      <c r="AH64" s="115">
        <v>0</v>
      </c>
      <c r="AI64" s="115">
        <v>0</v>
      </c>
      <c r="AJ64" s="115">
        <v>0</v>
      </c>
      <c r="AK64" s="115">
        <v>0</v>
      </c>
      <c r="AL64" s="115">
        <v>0</v>
      </c>
      <c r="AM64" s="115">
        <v>0</v>
      </c>
      <c r="AN64" s="115">
        <v>0</v>
      </c>
      <c r="AO64" s="115">
        <v>0</v>
      </c>
      <c r="AP64" s="115">
        <v>0</v>
      </c>
      <c r="AQ64" s="115">
        <v>0</v>
      </c>
      <c r="AR64" s="115">
        <v>0</v>
      </c>
      <c r="AS64" s="115">
        <v>0</v>
      </c>
      <c r="AT64" s="115">
        <v>0</v>
      </c>
      <c r="AU64" s="115">
        <v>0</v>
      </c>
      <c r="AV64" s="115">
        <v>0</v>
      </c>
      <c r="AW64" s="115">
        <v>0</v>
      </c>
      <c r="AX64" s="115">
        <v>0</v>
      </c>
      <c r="AY64" s="115">
        <v>0</v>
      </c>
      <c r="AZ64" s="115">
        <v>0</v>
      </c>
      <c r="BA64" s="115">
        <v>0</v>
      </c>
      <c r="BB64" s="115">
        <v>0</v>
      </c>
      <c r="BC64" s="115">
        <v>0</v>
      </c>
      <c r="BD64" s="115">
        <v>0</v>
      </c>
      <c r="BE64" s="115">
        <v>0</v>
      </c>
      <c r="BF64" s="115">
        <v>0</v>
      </c>
      <c r="BG64" s="115">
        <v>0</v>
      </c>
      <c r="BH64" s="115">
        <v>0</v>
      </c>
      <c r="BI64" s="115">
        <v>0</v>
      </c>
      <c r="BJ64" s="115">
        <v>5228.0320385059513</v>
      </c>
      <c r="BK64" s="115">
        <v>0</v>
      </c>
      <c r="BL64" s="115">
        <v>0</v>
      </c>
      <c r="BM64" s="115">
        <v>0</v>
      </c>
      <c r="BN64" s="115">
        <v>0</v>
      </c>
      <c r="BO64" s="115">
        <v>0</v>
      </c>
      <c r="BP64" s="115">
        <v>0</v>
      </c>
      <c r="BQ64" s="115">
        <v>0</v>
      </c>
      <c r="BR64" s="115">
        <v>0</v>
      </c>
      <c r="BS64" s="115">
        <v>0</v>
      </c>
      <c r="BT64" s="115">
        <v>0</v>
      </c>
      <c r="BU64" s="115">
        <v>0</v>
      </c>
      <c r="BV64" s="115">
        <v>0</v>
      </c>
      <c r="BW64" s="115">
        <v>0</v>
      </c>
      <c r="BX64" s="115">
        <v>0</v>
      </c>
      <c r="BY64" s="115">
        <v>0</v>
      </c>
      <c r="BZ64" s="115">
        <v>0</v>
      </c>
      <c r="CA64" s="115">
        <v>0</v>
      </c>
      <c r="CB64" s="115">
        <v>0</v>
      </c>
      <c r="CC64" s="115">
        <v>0</v>
      </c>
      <c r="CD64" s="115">
        <v>0</v>
      </c>
      <c r="CE64" s="115">
        <v>5802.0023200490459</v>
      </c>
      <c r="CF64" s="115">
        <v>0</v>
      </c>
      <c r="CG64" s="115">
        <v>0</v>
      </c>
      <c r="CH64" s="115">
        <v>0</v>
      </c>
      <c r="CI64" s="115">
        <v>2.3561210449365459E-3</v>
      </c>
      <c r="CJ64" s="115">
        <v>0</v>
      </c>
      <c r="CK64" s="115">
        <v>0</v>
      </c>
      <c r="CL64" s="115">
        <v>0</v>
      </c>
      <c r="CM64" s="115">
        <v>0</v>
      </c>
      <c r="CN64" s="115">
        <v>0</v>
      </c>
      <c r="CO64" s="115">
        <v>0</v>
      </c>
      <c r="CP64" s="115">
        <v>0</v>
      </c>
      <c r="CQ64" s="115">
        <v>101.32819694793368</v>
      </c>
      <c r="CR64" s="115">
        <v>0</v>
      </c>
      <c r="CS64" s="115">
        <v>0</v>
      </c>
      <c r="CT64" s="115">
        <v>0</v>
      </c>
      <c r="CU64" s="115">
        <v>0</v>
      </c>
      <c r="CV64" s="115">
        <v>0</v>
      </c>
      <c r="CW64" s="115">
        <v>0</v>
      </c>
      <c r="CX64" s="115">
        <v>5.051358154656052</v>
      </c>
      <c r="CY64" s="115">
        <v>0</v>
      </c>
      <c r="CZ64" s="115">
        <v>0</v>
      </c>
      <c r="DA64" s="115">
        <v>2.3553516100859282</v>
      </c>
      <c r="DB64" s="115">
        <v>0</v>
      </c>
      <c r="DC64" s="115">
        <v>0</v>
      </c>
      <c r="DD64" s="115">
        <v>0</v>
      </c>
      <c r="DE64" s="115">
        <v>15.608602079241003</v>
      </c>
      <c r="DF64" s="115">
        <v>0</v>
      </c>
      <c r="DG64" s="115">
        <v>0</v>
      </c>
      <c r="DH64" s="115">
        <v>0</v>
      </c>
      <c r="DI64" s="175">
        <v>68452.417031932695</v>
      </c>
      <c r="DJ64" s="115">
        <v>0</v>
      </c>
      <c r="DK64" s="115">
        <v>914.65017530756097</v>
      </c>
      <c r="DL64" s="115">
        <v>0</v>
      </c>
      <c r="DM64" s="115">
        <v>44243.201258856658</v>
      </c>
      <c r="DN64" s="115">
        <v>85638.768471120158</v>
      </c>
      <c r="DO64" s="115">
        <v>-4.1679143898836752</v>
      </c>
      <c r="DP64" s="115">
        <f t="shared" si="0"/>
        <v>130792.45199089449</v>
      </c>
      <c r="DQ64" s="115">
        <f t="shared" si="1"/>
        <v>199244.86902282719</v>
      </c>
      <c r="DR64" s="115">
        <v>32160.866518773346</v>
      </c>
      <c r="DS64" s="115">
        <f t="shared" si="2"/>
        <v>162953.31850966785</v>
      </c>
      <c r="DT64" s="115">
        <f t="shared" si="3"/>
        <v>231405.73554160056</v>
      </c>
      <c r="DU64" s="115">
        <v>-191553.92945829299</v>
      </c>
      <c r="DV64" s="115">
        <f t="shared" si="4"/>
        <v>-28600.610948625137</v>
      </c>
      <c r="DW64" s="175">
        <v>39851.806083307543</v>
      </c>
    </row>
    <row r="65" spans="2:127" ht="15" customHeight="1" x14ac:dyDescent="0.15">
      <c r="B65" s="167" t="s">
        <v>638</v>
      </c>
      <c r="C65" s="177" t="s">
        <v>260</v>
      </c>
      <c r="D65" s="115">
        <v>0</v>
      </c>
      <c r="E65" s="115">
        <v>0</v>
      </c>
      <c r="F65" s="115">
        <v>0</v>
      </c>
      <c r="G65" s="115">
        <v>0</v>
      </c>
      <c r="H65" s="115">
        <v>0</v>
      </c>
      <c r="I65" s="115">
        <v>0</v>
      </c>
      <c r="J65" s="115">
        <v>0</v>
      </c>
      <c r="K65" s="115">
        <v>0</v>
      </c>
      <c r="L65" s="115">
        <v>0</v>
      </c>
      <c r="M65" s="115">
        <v>0</v>
      </c>
      <c r="N65" s="115">
        <v>0</v>
      </c>
      <c r="O65" s="115">
        <v>0</v>
      </c>
      <c r="P65" s="115">
        <v>0</v>
      </c>
      <c r="Q65" s="115">
        <v>0</v>
      </c>
      <c r="R65" s="115">
        <v>0</v>
      </c>
      <c r="S65" s="115">
        <v>0</v>
      </c>
      <c r="T65" s="115">
        <v>0</v>
      </c>
      <c r="U65" s="115">
        <v>0</v>
      </c>
      <c r="V65" s="115">
        <v>0</v>
      </c>
      <c r="W65" s="115">
        <v>0</v>
      </c>
      <c r="X65" s="115">
        <v>0</v>
      </c>
      <c r="Y65" s="115">
        <v>0</v>
      </c>
      <c r="Z65" s="115">
        <v>0</v>
      </c>
      <c r="AA65" s="115">
        <v>0</v>
      </c>
      <c r="AB65" s="115">
        <v>0</v>
      </c>
      <c r="AC65" s="115">
        <v>0</v>
      </c>
      <c r="AD65" s="115">
        <v>0</v>
      </c>
      <c r="AE65" s="115">
        <v>0</v>
      </c>
      <c r="AF65" s="115">
        <v>0</v>
      </c>
      <c r="AG65" s="115">
        <v>0</v>
      </c>
      <c r="AH65" s="115">
        <v>0</v>
      </c>
      <c r="AI65" s="115">
        <v>0</v>
      </c>
      <c r="AJ65" s="115">
        <v>0</v>
      </c>
      <c r="AK65" s="115">
        <v>0</v>
      </c>
      <c r="AL65" s="115">
        <v>0</v>
      </c>
      <c r="AM65" s="115">
        <v>0</v>
      </c>
      <c r="AN65" s="115">
        <v>0</v>
      </c>
      <c r="AO65" s="115">
        <v>0</v>
      </c>
      <c r="AP65" s="115">
        <v>0</v>
      </c>
      <c r="AQ65" s="115">
        <v>0</v>
      </c>
      <c r="AR65" s="115">
        <v>0</v>
      </c>
      <c r="AS65" s="115">
        <v>0</v>
      </c>
      <c r="AT65" s="115">
        <v>0</v>
      </c>
      <c r="AU65" s="115">
        <v>0</v>
      </c>
      <c r="AV65" s="115">
        <v>0</v>
      </c>
      <c r="AW65" s="115">
        <v>0</v>
      </c>
      <c r="AX65" s="115">
        <v>0</v>
      </c>
      <c r="AY65" s="115">
        <v>0</v>
      </c>
      <c r="AZ65" s="115">
        <v>0</v>
      </c>
      <c r="BA65" s="115">
        <v>0</v>
      </c>
      <c r="BB65" s="115">
        <v>0</v>
      </c>
      <c r="BC65" s="115">
        <v>0</v>
      </c>
      <c r="BD65" s="115">
        <v>0</v>
      </c>
      <c r="BE65" s="115">
        <v>0</v>
      </c>
      <c r="BF65" s="115">
        <v>0</v>
      </c>
      <c r="BG65" s="115">
        <v>0</v>
      </c>
      <c r="BH65" s="115">
        <v>0</v>
      </c>
      <c r="BI65" s="115">
        <v>0</v>
      </c>
      <c r="BJ65" s="115">
        <v>0</v>
      </c>
      <c r="BK65" s="115">
        <v>0</v>
      </c>
      <c r="BL65" s="115">
        <v>0</v>
      </c>
      <c r="BM65" s="115">
        <v>0</v>
      </c>
      <c r="BN65" s="115">
        <v>0</v>
      </c>
      <c r="BO65" s="115">
        <v>0</v>
      </c>
      <c r="BP65" s="115">
        <v>0</v>
      </c>
      <c r="BQ65" s="115">
        <v>0</v>
      </c>
      <c r="BR65" s="115">
        <v>0</v>
      </c>
      <c r="BS65" s="115">
        <v>0</v>
      </c>
      <c r="BT65" s="115">
        <v>0</v>
      </c>
      <c r="BU65" s="115">
        <v>0</v>
      </c>
      <c r="BV65" s="115">
        <v>0</v>
      </c>
      <c r="BW65" s="115">
        <v>0</v>
      </c>
      <c r="BX65" s="115">
        <v>0</v>
      </c>
      <c r="BY65" s="115">
        <v>0</v>
      </c>
      <c r="BZ65" s="115">
        <v>0</v>
      </c>
      <c r="CA65" s="115">
        <v>0</v>
      </c>
      <c r="CB65" s="115">
        <v>0</v>
      </c>
      <c r="CC65" s="115">
        <v>0</v>
      </c>
      <c r="CD65" s="115">
        <v>0</v>
      </c>
      <c r="CE65" s="115">
        <v>0</v>
      </c>
      <c r="CF65" s="115">
        <v>0</v>
      </c>
      <c r="CG65" s="115">
        <v>0</v>
      </c>
      <c r="CH65" s="115">
        <v>0</v>
      </c>
      <c r="CI65" s="115">
        <v>4.7096218484974943E-3</v>
      </c>
      <c r="CJ65" s="115">
        <v>0</v>
      </c>
      <c r="CK65" s="115">
        <v>0</v>
      </c>
      <c r="CL65" s="115">
        <v>0</v>
      </c>
      <c r="CM65" s="115">
        <v>0</v>
      </c>
      <c r="CN65" s="115">
        <v>0</v>
      </c>
      <c r="CO65" s="115">
        <v>0</v>
      </c>
      <c r="CP65" s="115">
        <v>0</v>
      </c>
      <c r="CQ65" s="115">
        <v>0</v>
      </c>
      <c r="CR65" s="115">
        <v>0</v>
      </c>
      <c r="CS65" s="115">
        <v>0</v>
      </c>
      <c r="CT65" s="115">
        <v>0</v>
      </c>
      <c r="CU65" s="115">
        <v>0</v>
      </c>
      <c r="CV65" s="115">
        <v>0</v>
      </c>
      <c r="CW65" s="115">
        <v>0</v>
      </c>
      <c r="CX65" s="115">
        <v>1.5154074463968152</v>
      </c>
      <c r="CY65" s="115">
        <v>0</v>
      </c>
      <c r="CZ65" s="115">
        <v>2228.495655868589</v>
      </c>
      <c r="DA65" s="115">
        <v>28.825017323432547</v>
      </c>
      <c r="DB65" s="115">
        <v>0</v>
      </c>
      <c r="DC65" s="115">
        <v>0</v>
      </c>
      <c r="DD65" s="115">
        <v>0</v>
      </c>
      <c r="DE65" s="115">
        <v>2.903925968230884</v>
      </c>
      <c r="DF65" s="115">
        <v>333.6157577174132</v>
      </c>
      <c r="DG65" s="115">
        <v>0</v>
      </c>
      <c r="DH65" s="115">
        <v>0</v>
      </c>
      <c r="DI65" s="175">
        <v>2595.3604739459111</v>
      </c>
      <c r="DJ65" s="115">
        <v>0</v>
      </c>
      <c r="DK65" s="115">
        <v>21653.011875281947</v>
      </c>
      <c r="DL65" s="115">
        <v>0</v>
      </c>
      <c r="DM65" s="115">
        <v>109017.80813540315</v>
      </c>
      <c r="DN65" s="115">
        <v>236847.92392650663</v>
      </c>
      <c r="DO65" s="115">
        <v>-2.2734078490274592</v>
      </c>
      <c r="DP65" s="115">
        <f t="shared" si="0"/>
        <v>367516.47052934271</v>
      </c>
      <c r="DQ65" s="115">
        <f t="shared" si="1"/>
        <v>370111.83100328862</v>
      </c>
      <c r="DR65" s="115">
        <v>0</v>
      </c>
      <c r="DS65" s="115">
        <f t="shared" si="2"/>
        <v>367516.47052934271</v>
      </c>
      <c r="DT65" s="115">
        <f t="shared" si="3"/>
        <v>370111.83100328862</v>
      </c>
      <c r="DU65" s="115">
        <v>-368147.56571681914</v>
      </c>
      <c r="DV65" s="115">
        <f t="shared" si="4"/>
        <v>-631.09518747642869</v>
      </c>
      <c r="DW65" s="175">
        <v>1964.2652864694421</v>
      </c>
    </row>
    <row r="66" spans="2:127" ht="15" customHeight="1" x14ac:dyDescent="0.15">
      <c r="B66" s="167" t="s">
        <v>639</v>
      </c>
      <c r="C66" s="177" t="s">
        <v>164</v>
      </c>
      <c r="D66" s="115">
        <v>240.79074540225508</v>
      </c>
      <c r="E66" s="115">
        <v>245.36072834185273</v>
      </c>
      <c r="F66" s="115">
        <v>51.421225886570987</v>
      </c>
      <c r="G66" s="115">
        <v>0</v>
      </c>
      <c r="H66" s="115">
        <v>7447.4509040218036</v>
      </c>
      <c r="I66" s="115">
        <v>0</v>
      </c>
      <c r="J66" s="115">
        <v>0</v>
      </c>
      <c r="K66" s="115">
        <v>3751.0953373511097</v>
      </c>
      <c r="L66" s="115">
        <v>1842.6392495041246</v>
      </c>
      <c r="M66" s="115">
        <v>1096.6411477894706</v>
      </c>
      <c r="N66" s="115">
        <v>2018.7597348374472</v>
      </c>
      <c r="O66" s="115">
        <v>2.7837100965420646E-2</v>
      </c>
      <c r="P66" s="115">
        <v>0</v>
      </c>
      <c r="Q66" s="115">
        <v>0</v>
      </c>
      <c r="R66" s="115">
        <v>10442.281067246759</v>
      </c>
      <c r="S66" s="115">
        <v>434.96447645976622</v>
      </c>
      <c r="T66" s="115">
        <v>430.79262874221899</v>
      </c>
      <c r="U66" s="115">
        <v>0</v>
      </c>
      <c r="V66" s="115">
        <v>0</v>
      </c>
      <c r="W66" s="115">
        <v>3.4293432596886362</v>
      </c>
      <c r="X66" s="115">
        <v>0</v>
      </c>
      <c r="Y66" s="115">
        <v>0</v>
      </c>
      <c r="Z66" s="115">
        <v>0</v>
      </c>
      <c r="AA66" s="115">
        <v>0</v>
      </c>
      <c r="AB66" s="115">
        <v>0</v>
      </c>
      <c r="AC66" s="115">
        <v>0</v>
      </c>
      <c r="AD66" s="115">
        <v>0</v>
      </c>
      <c r="AE66" s="115">
        <v>0</v>
      </c>
      <c r="AF66" s="115">
        <v>0</v>
      </c>
      <c r="AG66" s="115">
        <v>0</v>
      </c>
      <c r="AH66" s="115">
        <v>0</v>
      </c>
      <c r="AI66" s="115">
        <v>1891.5703285311952</v>
      </c>
      <c r="AJ66" s="115">
        <v>0</v>
      </c>
      <c r="AK66" s="115">
        <v>81.935679812205962</v>
      </c>
      <c r="AL66" s="115">
        <v>0</v>
      </c>
      <c r="AM66" s="115">
        <v>-6.1181978553378159E-3</v>
      </c>
      <c r="AN66" s="115">
        <v>0</v>
      </c>
      <c r="AO66" s="115">
        <v>0</v>
      </c>
      <c r="AP66" s="115">
        <v>0</v>
      </c>
      <c r="AQ66" s="115">
        <v>0</v>
      </c>
      <c r="AR66" s="115">
        <v>0</v>
      </c>
      <c r="AS66" s="115">
        <v>0</v>
      </c>
      <c r="AT66" s="115">
        <v>3.8176453039084035</v>
      </c>
      <c r="AU66" s="115">
        <v>273.98016936796012</v>
      </c>
      <c r="AV66" s="115">
        <v>0</v>
      </c>
      <c r="AW66" s="115">
        <v>793.99372806588121</v>
      </c>
      <c r="AX66" s="115">
        <v>0</v>
      </c>
      <c r="AY66" s="115">
        <v>0</v>
      </c>
      <c r="AZ66" s="115">
        <v>1054.9146478113946</v>
      </c>
      <c r="BA66" s="115">
        <v>0</v>
      </c>
      <c r="BB66" s="115">
        <v>0</v>
      </c>
      <c r="BC66" s="115">
        <v>0</v>
      </c>
      <c r="BD66" s="115">
        <v>0</v>
      </c>
      <c r="BE66" s="115">
        <v>0</v>
      </c>
      <c r="BF66" s="115">
        <v>0</v>
      </c>
      <c r="BG66" s="115">
        <v>0</v>
      </c>
      <c r="BH66" s="115">
        <v>0</v>
      </c>
      <c r="BI66" s="115">
        <v>83.883005639128484</v>
      </c>
      <c r="BJ66" s="115">
        <v>21.001171937368692</v>
      </c>
      <c r="BK66" s="115">
        <v>0</v>
      </c>
      <c r="BL66" s="115">
        <v>51156.851658246102</v>
      </c>
      <c r="BM66" s="115">
        <v>0</v>
      </c>
      <c r="BN66" s="115">
        <v>6154.7302772109024</v>
      </c>
      <c r="BO66" s="115">
        <v>9763.5071003407556</v>
      </c>
      <c r="BP66" s="115">
        <v>11835.517546989578</v>
      </c>
      <c r="BQ66" s="115">
        <v>3958.3378483883034</v>
      </c>
      <c r="BR66" s="115">
        <v>0</v>
      </c>
      <c r="BS66" s="115">
        <v>0.64253564574985433</v>
      </c>
      <c r="BT66" s="115">
        <v>0</v>
      </c>
      <c r="BU66" s="115">
        <v>310.87508888125694</v>
      </c>
      <c r="BV66" s="115">
        <v>571.95958419111651</v>
      </c>
      <c r="BW66" s="115">
        <v>2167.6339326453176</v>
      </c>
      <c r="BX66" s="115">
        <v>458.06929591745808</v>
      </c>
      <c r="BY66" s="115">
        <v>63.803807669518378</v>
      </c>
      <c r="BZ66" s="115">
        <v>101.97507344934195</v>
      </c>
      <c r="CA66" s="115">
        <v>0</v>
      </c>
      <c r="CB66" s="115">
        <v>0</v>
      </c>
      <c r="CC66" s="115">
        <v>430.95739036942848</v>
      </c>
      <c r="CD66" s="115">
        <v>20.353768047549671</v>
      </c>
      <c r="CE66" s="115">
        <v>104.08555527983327</v>
      </c>
      <c r="CF66" s="115">
        <v>0</v>
      </c>
      <c r="CG66" s="115">
        <v>0</v>
      </c>
      <c r="CH66" s="115">
        <v>10.98946477660302</v>
      </c>
      <c r="CI66" s="115">
        <v>4.4334484075096031E-4</v>
      </c>
      <c r="CJ66" s="115">
        <v>0.84267359876273318</v>
      </c>
      <c r="CK66" s="115">
        <v>0</v>
      </c>
      <c r="CL66" s="115">
        <v>0</v>
      </c>
      <c r="CM66" s="115">
        <v>0</v>
      </c>
      <c r="CN66" s="115">
        <v>0</v>
      </c>
      <c r="CO66" s="115">
        <v>0</v>
      </c>
      <c r="CP66" s="115">
        <v>0</v>
      </c>
      <c r="CQ66" s="115">
        <v>4294.3968672176643</v>
      </c>
      <c r="CR66" s="115">
        <v>0</v>
      </c>
      <c r="CS66" s="115">
        <v>2770.943210875123</v>
      </c>
      <c r="CT66" s="115">
        <v>0</v>
      </c>
      <c r="CU66" s="115">
        <v>2506.0830169971468</v>
      </c>
      <c r="CV66" s="115">
        <v>5401.3524713476727</v>
      </c>
      <c r="CW66" s="115">
        <v>4239.7948869369457</v>
      </c>
      <c r="CX66" s="115">
        <v>6476.7672365974113</v>
      </c>
      <c r="CY66" s="115">
        <v>0</v>
      </c>
      <c r="CZ66" s="115">
        <v>3043.3322855148035</v>
      </c>
      <c r="DA66" s="115">
        <v>9442.0998866323243</v>
      </c>
      <c r="DB66" s="115">
        <v>1551.9031247118007</v>
      </c>
      <c r="DC66" s="115">
        <v>7640.4087870467729</v>
      </c>
      <c r="DD66" s="115">
        <v>2831.5078077071721</v>
      </c>
      <c r="DE66" s="115">
        <v>7160.7184469113326</v>
      </c>
      <c r="DF66" s="115">
        <v>15435.272810857001</v>
      </c>
      <c r="DG66" s="115">
        <v>24557.543687379071</v>
      </c>
      <c r="DH66" s="115">
        <v>241.93564730476584</v>
      </c>
      <c r="DI66" s="175">
        <v>216915.93790324475</v>
      </c>
      <c r="DJ66" s="115">
        <v>18057.173343080885</v>
      </c>
      <c r="DK66" s="115">
        <v>222730.07455838789</v>
      </c>
      <c r="DL66" s="115">
        <v>0</v>
      </c>
      <c r="DM66" s="115">
        <v>24146.442649354107</v>
      </c>
      <c r="DN66" s="115">
        <v>107918.0390911532</v>
      </c>
      <c r="DO66" s="115">
        <v>2166.8102809952834</v>
      </c>
      <c r="DP66" s="115">
        <f t="shared" si="0"/>
        <v>375018.53992297134</v>
      </c>
      <c r="DQ66" s="115">
        <f t="shared" si="1"/>
        <v>591934.47782621603</v>
      </c>
      <c r="DR66" s="115">
        <v>615590.49432090844</v>
      </c>
      <c r="DS66" s="115">
        <f t="shared" si="2"/>
        <v>990609.03424387984</v>
      </c>
      <c r="DT66" s="115">
        <f t="shared" si="3"/>
        <v>1207524.9721471246</v>
      </c>
      <c r="DU66" s="115">
        <v>-412277.99935498368</v>
      </c>
      <c r="DV66" s="115">
        <f t="shared" si="4"/>
        <v>578331.03488889616</v>
      </c>
      <c r="DW66" s="175">
        <v>795246.97279214091</v>
      </c>
    </row>
    <row r="67" spans="2:127" ht="15" customHeight="1" x14ac:dyDescent="0.15">
      <c r="B67" s="167" t="s">
        <v>640</v>
      </c>
      <c r="C67" s="177" t="s">
        <v>165</v>
      </c>
      <c r="D67" s="115">
        <v>715.20242353541164</v>
      </c>
      <c r="E67" s="115">
        <v>12947.088811206304</v>
      </c>
      <c r="F67" s="115">
        <v>1.928295970746412</v>
      </c>
      <c r="G67" s="115">
        <v>0</v>
      </c>
      <c r="H67" s="115">
        <v>0</v>
      </c>
      <c r="I67" s="115">
        <v>0</v>
      </c>
      <c r="J67" s="115">
        <v>0</v>
      </c>
      <c r="K67" s="115">
        <v>0</v>
      </c>
      <c r="L67" s="115">
        <v>0</v>
      </c>
      <c r="M67" s="115">
        <v>0</v>
      </c>
      <c r="N67" s="115">
        <v>6472.8427311547784</v>
      </c>
      <c r="O67" s="115">
        <v>40.850945666754804</v>
      </c>
      <c r="P67" s="115">
        <v>0</v>
      </c>
      <c r="Q67" s="115">
        <v>0</v>
      </c>
      <c r="R67" s="115">
        <v>0</v>
      </c>
      <c r="S67" s="115">
        <v>1665.7969332456132</v>
      </c>
      <c r="T67" s="115">
        <v>0</v>
      </c>
      <c r="U67" s="115">
        <v>0</v>
      </c>
      <c r="V67" s="115">
        <v>0</v>
      </c>
      <c r="W67" s="115">
        <v>0</v>
      </c>
      <c r="X67" s="115">
        <v>0</v>
      </c>
      <c r="Y67" s="115">
        <v>0</v>
      </c>
      <c r="Z67" s="115">
        <v>0</v>
      </c>
      <c r="AA67" s="115">
        <v>0</v>
      </c>
      <c r="AB67" s="115">
        <v>0</v>
      </c>
      <c r="AC67" s="115">
        <v>0</v>
      </c>
      <c r="AD67" s="115">
        <v>0</v>
      </c>
      <c r="AE67" s="115">
        <v>0</v>
      </c>
      <c r="AF67" s="115">
        <v>0</v>
      </c>
      <c r="AG67" s="115">
        <v>0</v>
      </c>
      <c r="AH67" s="115">
        <v>0</v>
      </c>
      <c r="AI67" s="115">
        <v>0</v>
      </c>
      <c r="AJ67" s="115">
        <v>0</v>
      </c>
      <c r="AK67" s="115">
        <v>1886.4042145269948</v>
      </c>
      <c r="AL67" s="115">
        <v>0</v>
      </c>
      <c r="AM67" s="115">
        <v>-9.7803673581242927E-4</v>
      </c>
      <c r="AN67" s="115">
        <v>0</v>
      </c>
      <c r="AO67" s="115">
        <v>0</v>
      </c>
      <c r="AP67" s="115">
        <v>0</v>
      </c>
      <c r="AQ67" s="115">
        <v>0</v>
      </c>
      <c r="AR67" s="115">
        <v>0</v>
      </c>
      <c r="AS67" s="115">
        <v>0</v>
      </c>
      <c r="AT67" s="115">
        <v>0</v>
      </c>
      <c r="AU67" s="115">
        <v>934.46807766572078</v>
      </c>
      <c r="AV67" s="115">
        <v>0</v>
      </c>
      <c r="AW67" s="115">
        <v>0</v>
      </c>
      <c r="AX67" s="115">
        <v>0</v>
      </c>
      <c r="AY67" s="115">
        <v>0</v>
      </c>
      <c r="AZ67" s="115">
        <v>0</v>
      </c>
      <c r="BA67" s="115">
        <v>0</v>
      </c>
      <c r="BB67" s="115">
        <v>0</v>
      </c>
      <c r="BC67" s="115">
        <v>0</v>
      </c>
      <c r="BD67" s="115">
        <v>0</v>
      </c>
      <c r="BE67" s="115">
        <v>0</v>
      </c>
      <c r="BF67" s="115">
        <v>0</v>
      </c>
      <c r="BG67" s="115">
        <v>0</v>
      </c>
      <c r="BH67" s="115">
        <v>0</v>
      </c>
      <c r="BI67" s="115">
        <v>53.606648989354539</v>
      </c>
      <c r="BJ67" s="115">
        <v>0</v>
      </c>
      <c r="BK67" s="115">
        <v>0</v>
      </c>
      <c r="BL67" s="115">
        <v>0.64880249122388889</v>
      </c>
      <c r="BM67" s="115">
        <v>0</v>
      </c>
      <c r="BN67" s="115">
        <v>0</v>
      </c>
      <c r="BO67" s="115">
        <v>0</v>
      </c>
      <c r="BP67" s="115">
        <v>1052.5150121256822</v>
      </c>
      <c r="BQ67" s="115">
        <v>18.943947587405134</v>
      </c>
      <c r="BR67" s="115">
        <v>0</v>
      </c>
      <c r="BS67" s="115">
        <v>2401.3698867157887</v>
      </c>
      <c r="BT67" s="115">
        <v>0</v>
      </c>
      <c r="BU67" s="115">
        <v>0</v>
      </c>
      <c r="BV67" s="115">
        <v>0</v>
      </c>
      <c r="BW67" s="115">
        <v>0</v>
      </c>
      <c r="BX67" s="115">
        <v>0</v>
      </c>
      <c r="BY67" s="115">
        <v>0</v>
      </c>
      <c r="BZ67" s="115">
        <v>0</v>
      </c>
      <c r="CA67" s="115">
        <v>0</v>
      </c>
      <c r="CB67" s="115">
        <v>0</v>
      </c>
      <c r="CC67" s="115">
        <v>537.52751720949834</v>
      </c>
      <c r="CD67" s="115">
        <v>0</v>
      </c>
      <c r="CE67" s="115">
        <v>0</v>
      </c>
      <c r="CF67" s="115">
        <v>0</v>
      </c>
      <c r="CG67" s="115">
        <v>0</v>
      </c>
      <c r="CH67" s="115">
        <v>0</v>
      </c>
      <c r="CI67" s="115">
        <v>0</v>
      </c>
      <c r="CJ67" s="115">
        <v>0</v>
      </c>
      <c r="CK67" s="115">
        <v>0</v>
      </c>
      <c r="CL67" s="115">
        <v>0</v>
      </c>
      <c r="CM67" s="115">
        <v>0</v>
      </c>
      <c r="CN67" s="115">
        <v>0</v>
      </c>
      <c r="CO67" s="115">
        <v>0</v>
      </c>
      <c r="CP67" s="115">
        <v>0</v>
      </c>
      <c r="CQ67" s="115">
        <v>0</v>
      </c>
      <c r="CR67" s="115">
        <v>0</v>
      </c>
      <c r="CS67" s="115">
        <v>0</v>
      </c>
      <c r="CT67" s="115">
        <v>0</v>
      </c>
      <c r="CU67" s="115">
        <v>0</v>
      </c>
      <c r="CV67" s="115">
        <v>0</v>
      </c>
      <c r="CW67" s="115">
        <v>0</v>
      </c>
      <c r="CX67" s="115">
        <v>0</v>
      </c>
      <c r="CY67" s="115">
        <v>0</v>
      </c>
      <c r="CZ67" s="115">
        <v>0</v>
      </c>
      <c r="DA67" s="115">
        <v>0</v>
      </c>
      <c r="DB67" s="115">
        <v>0</v>
      </c>
      <c r="DC67" s="115">
        <v>243.61875612273974</v>
      </c>
      <c r="DD67" s="115">
        <v>0</v>
      </c>
      <c r="DE67" s="115">
        <v>0</v>
      </c>
      <c r="DF67" s="115">
        <v>0</v>
      </c>
      <c r="DG67" s="115">
        <v>0</v>
      </c>
      <c r="DH67" s="115">
        <v>0</v>
      </c>
      <c r="DI67" s="175">
        <v>28972.812026177278</v>
      </c>
      <c r="DJ67" s="115">
        <v>0</v>
      </c>
      <c r="DK67" s="115">
        <v>7674.5102914769541</v>
      </c>
      <c r="DL67" s="115">
        <v>0</v>
      </c>
      <c r="DM67" s="115">
        <v>0</v>
      </c>
      <c r="DN67" s="115">
        <v>0</v>
      </c>
      <c r="DO67" s="115">
        <v>0</v>
      </c>
      <c r="DP67" s="115">
        <f t="shared" si="0"/>
        <v>7674.5102914769541</v>
      </c>
      <c r="DQ67" s="115">
        <f t="shared" si="1"/>
        <v>36647.322317654231</v>
      </c>
      <c r="DR67" s="115">
        <v>0</v>
      </c>
      <c r="DS67" s="115">
        <f t="shared" si="2"/>
        <v>7674.5102914769541</v>
      </c>
      <c r="DT67" s="115">
        <f t="shared" si="3"/>
        <v>36647.322317654231</v>
      </c>
      <c r="DU67" s="115">
        <v>0</v>
      </c>
      <c r="DV67" s="115">
        <f t="shared" si="4"/>
        <v>7674.5102914769541</v>
      </c>
      <c r="DW67" s="175">
        <v>36647.322317654238</v>
      </c>
    </row>
    <row r="68" spans="2:127" ht="15" customHeight="1" x14ac:dyDescent="0.15">
      <c r="B68" s="167" t="s">
        <v>641</v>
      </c>
      <c r="C68" s="177" t="s">
        <v>166</v>
      </c>
      <c r="D68" s="115">
        <v>0</v>
      </c>
      <c r="E68" s="115">
        <v>0</v>
      </c>
      <c r="F68" s="115">
        <v>0</v>
      </c>
      <c r="G68" s="115">
        <v>0</v>
      </c>
      <c r="H68" s="115">
        <v>0</v>
      </c>
      <c r="I68" s="115">
        <v>0</v>
      </c>
      <c r="J68" s="115">
        <v>0</v>
      </c>
      <c r="K68" s="115">
        <v>0</v>
      </c>
      <c r="L68" s="115">
        <v>0</v>
      </c>
      <c r="M68" s="115">
        <v>0</v>
      </c>
      <c r="N68" s="115">
        <v>0</v>
      </c>
      <c r="O68" s="115">
        <v>0</v>
      </c>
      <c r="P68" s="115">
        <v>0</v>
      </c>
      <c r="Q68" s="115">
        <v>0</v>
      </c>
      <c r="R68" s="115">
        <v>0</v>
      </c>
      <c r="S68" s="115">
        <v>0</v>
      </c>
      <c r="T68" s="115">
        <v>0</v>
      </c>
      <c r="U68" s="115">
        <v>0</v>
      </c>
      <c r="V68" s="115">
        <v>0</v>
      </c>
      <c r="W68" s="115">
        <v>0</v>
      </c>
      <c r="X68" s="115">
        <v>0</v>
      </c>
      <c r="Y68" s="115">
        <v>0</v>
      </c>
      <c r="Z68" s="115">
        <v>0</v>
      </c>
      <c r="AA68" s="115">
        <v>0</v>
      </c>
      <c r="AB68" s="115">
        <v>0</v>
      </c>
      <c r="AC68" s="115">
        <v>0</v>
      </c>
      <c r="AD68" s="115">
        <v>0</v>
      </c>
      <c r="AE68" s="115">
        <v>0</v>
      </c>
      <c r="AF68" s="115">
        <v>0</v>
      </c>
      <c r="AG68" s="115">
        <v>0</v>
      </c>
      <c r="AH68" s="115">
        <v>0</v>
      </c>
      <c r="AI68" s="115">
        <v>0</v>
      </c>
      <c r="AJ68" s="115">
        <v>0</v>
      </c>
      <c r="AK68" s="115">
        <v>0</v>
      </c>
      <c r="AL68" s="115">
        <v>0</v>
      </c>
      <c r="AM68" s="115">
        <v>0</v>
      </c>
      <c r="AN68" s="115">
        <v>0</v>
      </c>
      <c r="AO68" s="115">
        <v>0</v>
      </c>
      <c r="AP68" s="115">
        <v>0</v>
      </c>
      <c r="AQ68" s="115">
        <v>0</v>
      </c>
      <c r="AR68" s="115">
        <v>0</v>
      </c>
      <c r="AS68" s="115">
        <v>0</v>
      </c>
      <c r="AT68" s="115">
        <v>0</v>
      </c>
      <c r="AU68" s="115">
        <v>0</v>
      </c>
      <c r="AV68" s="115">
        <v>0</v>
      </c>
      <c r="AW68" s="115">
        <v>0</v>
      </c>
      <c r="AX68" s="115">
        <v>0</v>
      </c>
      <c r="AY68" s="115">
        <v>0</v>
      </c>
      <c r="AZ68" s="115">
        <v>0</v>
      </c>
      <c r="BA68" s="115">
        <v>0</v>
      </c>
      <c r="BB68" s="115">
        <v>0</v>
      </c>
      <c r="BC68" s="115">
        <v>0</v>
      </c>
      <c r="BD68" s="115">
        <v>0</v>
      </c>
      <c r="BE68" s="115">
        <v>0</v>
      </c>
      <c r="BF68" s="115">
        <v>0</v>
      </c>
      <c r="BG68" s="115">
        <v>0</v>
      </c>
      <c r="BH68" s="115">
        <v>0</v>
      </c>
      <c r="BI68" s="115">
        <v>0</v>
      </c>
      <c r="BJ68" s="115">
        <v>0</v>
      </c>
      <c r="BK68" s="115">
        <v>0</v>
      </c>
      <c r="BL68" s="115">
        <v>0</v>
      </c>
      <c r="BM68" s="115">
        <v>0</v>
      </c>
      <c r="BN68" s="115">
        <v>0</v>
      </c>
      <c r="BO68" s="115">
        <v>0</v>
      </c>
      <c r="BP68" s="115">
        <v>0</v>
      </c>
      <c r="BQ68" s="115">
        <v>0</v>
      </c>
      <c r="BR68" s="115">
        <v>0</v>
      </c>
      <c r="BS68" s="115">
        <v>0</v>
      </c>
      <c r="BT68" s="115">
        <v>0</v>
      </c>
      <c r="BU68" s="115">
        <v>0</v>
      </c>
      <c r="BV68" s="115">
        <v>0</v>
      </c>
      <c r="BW68" s="115">
        <v>0</v>
      </c>
      <c r="BX68" s="115">
        <v>0</v>
      </c>
      <c r="BY68" s="115">
        <v>0</v>
      </c>
      <c r="BZ68" s="115">
        <v>0</v>
      </c>
      <c r="CA68" s="115">
        <v>0</v>
      </c>
      <c r="CB68" s="115">
        <v>0</v>
      </c>
      <c r="CC68" s="115">
        <v>0</v>
      </c>
      <c r="CD68" s="115">
        <v>0</v>
      </c>
      <c r="CE68" s="115">
        <v>0</v>
      </c>
      <c r="CF68" s="115">
        <v>0</v>
      </c>
      <c r="CG68" s="115">
        <v>0</v>
      </c>
      <c r="CH68" s="115">
        <v>0</v>
      </c>
      <c r="CI68" s="115">
        <v>0</v>
      </c>
      <c r="CJ68" s="115">
        <v>0</v>
      </c>
      <c r="CK68" s="115">
        <v>0</v>
      </c>
      <c r="CL68" s="115">
        <v>0</v>
      </c>
      <c r="CM68" s="115">
        <v>0</v>
      </c>
      <c r="CN68" s="115">
        <v>0</v>
      </c>
      <c r="CO68" s="115">
        <v>0</v>
      </c>
      <c r="CP68" s="115">
        <v>0</v>
      </c>
      <c r="CQ68" s="115">
        <v>0</v>
      </c>
      <c r="CR68" s="115">
        <v>0</v>
      </c>
      <c r="CS68" s="115">
        <v>0</v>
      </c>
      <c r="CT68" s="115">
        <v>0</v>
      </c>
      <c r="CU68" s="115">
        <v>0</v>
      </c>
      <c r="CV68" s="115">
        <v>0</v>
      </c>
      <c r="CW68" s="115">
        <v>0</v>
      </c>
      <c r="CX68" s="115">
        <v>0</v>
      </c>
      <c r="CY68" s="115">
        <v>0</v>
      </c>
      <c r="CZ68" s="115">
        <v>0</v>
      </c>
      <c r="DA68" s="115">
        <v>0</v>
      </c>
      <c r="DB68" s="115">
        <v>0</v>
      </c>
      <c r="DC68" s="115">
        <v>0</v>
      </c>
      <c r="DD68" s="115">
        <v>0</v>
      </c>
      <c r="DE68" s="115">
        <v>0</v>
      </c>
      <c r="DF68" s="115">
        <v>0</v>
      </c>
      <c r="DG68" s="115">
        <v>0</v>
      </c>
      <c r="DH68" s="115">
        <v>0</v>
      </c>
      <c r="DI68" s="175">
        <v>0</v>
      </c>
      <c r="DJ68" s="115">
        <v>0</v>
      </c>
      <c r="DK68" s="115">
        <v>0</v>
      </c>
      <c r="DL68" s="115">
        <v>0</v>
      </c>
      <c r="DM68" s="115">
        <v>679949.25398056977</v>
      </c>
      <c r="DN68" s="115">
        <v>2439838.4374523773</v>
      </c>
      <c r="DO68" s="115">
        <v>0</v>
      </c>
      <c r="DP68" s="115">
        <f t="shared" si="0"/>
        <v>3119787.6914329473</v>
      </c>
      <c r="DQ68" s="115">
        <f t="shared" si="1"/>
        <v>3119787.6914329473</v>
      </c>
      <c r="DR68" s="115">
        <v>0</v>
      </c>
      <c r="DS68" s="115">
        <f t="shared" si="2"/>
        <v>3119787.6914329473</v>
      </c>
      <c r="DT68" s="115">
        <f t="shared" si="3"/>
        <v>3119787.6914329473</v>
      </c>
      <c r="DU68" s="115">
        <v>0</v>
      </c>
      <c r="DV68" s="115">
        <f t="shared" si="4"/>
        <v>3119787.6914329473</v>
      </c>
      <c r="DW68" s="175">
        <v>3119787.6914329464</v>
      </c>
    </row>
    <row r="69" spans="2:127" ht="15" customHeight="1" x14ac:dyDescent="0.15">
      <c r="B69" s="167" t="s">
        <v>642</v>
      </c>
      <c r="C69" s="177" t="s">
        <v>216</v>
      </c>
      <c r="D69" s="115">
        <v>7592.3513550254138</v>
      </c>
      <c r="E69" s="115">
        <v>7270.6352041623595</v>
      </c>
      <c r="F69" s="115">
        <v>916.58335142812791</v>
      </c>
      <c r="G69" s="115">
        <v>0</v>
      </c>
      <c r="H69" s="115">
        <v>917.7715476845691</v>
      </c>
      <c r="I69" s="115">
        <v>0</v>
      </c>
      <c r="J69" s="115">
        <v>0</v>
      </c>
      <c r="K69" s="115">
        <v>31773.984034032932</v>
      </c>
      <c r="L69" s="115">
        <v>1554.3774114158191</v>
      </c>
      <c r="M69" s="115">
        <v>1240.1350777941566</v>
      </c>
      <c r="N69" s="115">
        <v>643.73979929526786</v>
      </c>
      <c r="O69" s="115">
        <v>2.2548051781990726</v>
      </c>
      <c r="P69" s="115">
        <v>0</v>
      </c>
      <c r="Q69" s="115">
        <v>0</v>
      </c>
      <c r="R69" s="115">
        <v>949.61947203193904</v>
      </c>
      <c r="S69" s="115">
        <v>239.13420104224519</v>
      </c>
      <c r="T69" s="115">
        <v>84.38307816576264</v>
      </c>
      <c r="U69" s="115">
        <v>0</v>
      </c>
      <c r="V69" s="115">
        <v>0</v>
      </c>
      <c r="W69" s="115">
        <v>91.920540981344885</v>
      </c>
      <c r="X69" s="115">
        <v>0</v>
      </c>
      <c r="Y69" s="115">
        <v>0</v>
      </c>
      <c r="Z69" s="115">
        <v>0</v>
      </c>
      <c r="AA69" s="115">
        <v>0</v>
      </c>
      <c r="AB69" s="115">
        <v>0</v>
      </c>
      <c r="AC69" s="115">
        <v>0</v>
      </c>
      <c r="AD69" s="115">
        <v>0</v>
      </c>
      <c r="AE69" s="115">
        <v>0</v>
      </c>
      <c r="AF69" s="115">
        <v>0</v>
      </c>
      <c r="AG69" s="115">
        <v>0</v>
      </c>
      <c r="AH69" s="115">
        <v>0</v>
      </c>
      <c r="AI69" s="115">
        <v>626.42913477331786</v>
      </c>
      <c r="AJ69" s="115">
        <v>0</v>
      </c>
      <c r="AK69" s="115">
        <v>3056.8601095914732</v>
      </c>
      <c r="AL69" s="115">
        <v>0</v>
      </c>
      <c r="AM69" s="115">
        <v>-2.4985245174300907E-2</v>
      </c>
      <c r="AN69" s="115">
        <v>0</v>
      </c>
      <c r="AO69" s="115">
        <v>0</v>
      </c>
      <c r="AP69" s="115">
        <v>0</v>
      </c>
      <c r="AQ69" s="115">
        <v>0</v>
      </c>
      <c r="AR69" s="115">
        <v>0</v>
      </c>
      <c r="AS69" s="115">
        <v>0</v>
      </c>
      <c r="AT69" s="115">
        <v>455.40547994846662</v>
      </c>
      <c r="AU69" s="115">
        <v>5602.4309632882596</v>
      </c>
      <c r="AV69" s="115">
        <v>0</v>
      </c>
      <c r="AW69" s="115">
        <v>234.91228890892961</v>
      </c>
      <c r="AX69" s="115">
        <v>0</v>
      </c>
      <c r="AY69" s="115">
        <v>0</v>
      </c>
      <c r="AZ69" s="115">
        <v>3955.6224815637097</v>
      </c>
      <c r="BA69" s="115">
        <v>0</v>
      </c>
      <c r="BB69" s="115">
        <v>0</v>
      </c>
      <c r="BC69" s="115">
        <v>0</v>
      </c>
      <c r="BD69" s="115">
        <v>0</v>
      </c>
      <c r="BE69" s="115">
        <v>0</v>
      </c>
      <c r="BF69" s="115">
        <v>0</v>
      </c>
      <c r="BG69" s="115">
        <v>0</v>
      </c>
      <c r="BH69" s="115">
        <v>0</v>
      </c>
      <c r="BI69" s="115">
        <v>88.419451371824707</v>
      </c>
      <c r="BJ69" s="115">
        <v>44.136549068090318</v>
      </c>
      <c r="BK69" s="115">
        <v>0</v>
      </c>
      <c r="BL69" s="115">
        <v>1520.9639642814782</v>
      </c>
      <c r="BM69" s="115">
        <v>0</v>
      </c>
      <c r="BN69" s="115">
        <v>1798.8388740377002</v>
      </c>
      <c r="BO69" s="115">
        <v>2002.4117558040109</v>
      </c>
      <c r="BP69" s="115">
        <v>1527.5384976912687</v>
      </c>
      <c r="BQ69" s="115">
        <v>271.84564787926371</v>
      </c>
      <c r="BR69" s="115">
        <v>0</v>
      </c>
      <c r="BS69" s="115">
        <v>11010.490825569506</v>
      </c>
      <c r="BT69" s="115">
        <v>0</v>
      </c>
      <c r="BU69" s="115">
        <v>1768.4351484645213</v>
      </c>
      <c r="BV69" s="115">
        <v>4230.528648586017</v>
      </c>
      <c r="BW69" s="115">
        <v>21710.223858176098</v>
      </c>
      <c r="BX69" s="115">
        <v>7066.0449174954156</v>
      </c>
      <c r="BY69" s="115">
        <v>8139.6769343098813</v>
      </c>
      <c r="BZ69" s="115">
        <v>74999.903650542881</v>
      </c>
      <c r="CA69" s="115">
        <v>0</v>
      </c>
      <c r="CB69" s="115">
        <v>0</v>
      </c>
      <c r="CC69" s="115">
        <v>2078.274438026634</v>
      </c>
      <c r="CD69" s="115">
        <v>14332.109793165906</v>
      </c>
      <c r="CE69" s="115">
        <v>485.12798352276184</v>
      </c>
      <c r="CF69" s="115">
        <v>0</v>
      </c>
      <c r="CG69" s="115">
        <v>0</v>
      </c>
      <c r="CH69" s="115">
        <v>2716.5068890204966</v>
      </c>
      <c r="CI69" s="115">
        <v>4.5949600859013826E-2</v>
      </c>
      <c r="CJ69" s="115">
        <v>17.044265997616041</v>
      </c>
      <c r="CK69" s="115">
        <v>0</v>
      </c>
      <c r="CL69" s="115">
        <v>0</v>
      </c>
      <c r="CM69" s="115">
        <v>0</v>
      </c>
      <c r="CN69" s="115">
        <v>0</v>
      </c>
      <c r="CO69" s="115">
        <v>0</v>
      </c>
      <c r="CP69" s="115">
        <v>0</v>
      </c>
      <c r="CQ69" s="115">
        <v>9283.5221305605901</v>
      </c>
      <c r="CR69" s="115">
        <v>0</v>
      </c>
      <c r="CS69" s="115">
        <v>25395.968098513702</v>
      </c>
      <c r="CT69" s="115">
        <v>0</v>
      </c>
      <c r="CU69" s="115">
        <v>2604.2556319743817</v>
      </c>
      <c r="CV69" s="115">
        <v>6312.6994355539955</v>
      </c>
      <c r="CW69" s="115">
        <v>1412.5592280384167</v>
      </c>
      <c r="CX69" s="115">
        <v>1318.488667667807</v>
      </c>
      <c r="CY69" s="115">
        <v>0</v>
      </c>
      <c r="CZ69" s="115">
        <v>2112.6754496763974</v>
      </c>
      <c r="DA69" s="115">
        <v>3517.1568316609323</v>
      </c>
      <c r="DB69" s="115">
        <v>1232.7813377795574</v>
      </c>
      <c r="DC69" s="115">
        <v>4568.0835059164956</v>
      </c>
      <c r="DD69" s="115">
        <v>1521.2395132046686</v>
      </c>
      <c r="DE69" s="115">
        <v>4934.9801891777015</v>
      </c>
      <c r="DF69" s="115">
        <v>5061.260534720931</v>
      </c>
      <c r="DG69" s="115">
        <v>0</v>
      </c>
      <c r="DH69" s="115">
        <v>0</v>
      </c>
      <c r="DI69" s="175">
        <v>292292.76394812489</v>
      </c>
      <c r="DJ69" s="115">
        <v>0</v>
      </c>
      <c r="DK69" s="115">
        <v>0</v>
      </c>
      <c r="DL69" s="115">
        <v>0</v>
      </c>
      <c r="DM69" s="115">
        <v>328481.13523390464</v>
      </c>
      <c r="DN69" s="115">
        <v>674181.24473650602</v>
      </c>
      <c r="DO69" s="115">
        <v>0</v>
      </c>
      <c r="DP69" s="115">
        <f t="shared" si="0"/>
        <v>1002662.3799704106</v>
      </c>
      <c r="DQ69" s="115">
        <f t="shared" si="1"/>
        <v>1294955.1439185354</v>
      </c>
      <c r="DR69" s="115">
        <v>720925.81597199989</v>
      </c>
      <c r="DS69" s="115">
        <f t="shared" si="2"/>
        <v>1723588.1959424105</v>
      </c>
      <c r="DT69" s="115">
        <f t="shared" si="3"/>
        <v>2015880.9598905353</v>
      </c>
      <c r="DU69" s="115">
        <v>-195453.63219866954</v>
      </c>
      <c r="DV69" s="115">
        <f t="shared" si="4"/>
        <v>1528134.563743741</v>
      </c>
      <c r="DW69" s="175">
        <v>1820427.3276918656</v>
      </c>
    </row>
    <row r="70" spans="2:127" ht="15" customHeight="1" x14ac:dyDescent="0.15">
      <c r="B70" s="167" t="s">
        <v>643</v>
      </c>
      <c r="C70" s="177" t="s">
        <v>167</v>
      </c>
      <c r="D70" s="115">
        <v>0</v>
      </c>
      <c r="E70" s="115">
        <v>0</v>
      </c>
      <c r="F70" s="115">
        <v>0</v>
      </c>
      <c r="G70" s="115">
        <v>0</v>
      </c>
      <c r="H70" s="115">
        <v>0</v>
      </c>
      <c r="I70" s="115">
        <v>0</v>
      </c>
      <c r="J70" s="115">
        <v>0</v>
      </c>
      <c r="K70" s="115">
        <v>0</v>
      </c>
      <c r="L70" s="115">
        <v>0</v>
      </c>
      <c r="M70" s="115">
        <v>0</v>
      </c>
      <c r="N70" s="115">
        <v>0</v>
      </c>
      <c r="O70" s="115">
        <v>0</v>
      </c>
      <c r="P70" s="115">
        <v>0</v>
      </c>
      <c r="Q70" s="115">
        <v>0</v>
      </c>
      <c r="R70" s="115">
        <v>0</v>
      </c>
      <c r="S70" s="115">
        <v>0</v>
      </c>
      <c r="T70" s="115">
        <v>0</v>
      </c>
      <c r="U70" s="115">
        <v>0</v>
      </c>
      <c r="V70" s="115">
        <v>0</v>
      </c>
      <c r="W70" s="115">
        <v>0</v>
      </c>
      <c r="X70" s="115">
        <v>0</v>
      </c>
      <c r="Y70" s="115">
        <v>0</v>
      </c>
      <c r="Z70" s="115">
        <v>0</v>
      </c>
      <c r="AA70" s="115">
        <v>0</v>
      </c>
      <c r="AB70" s="115">
        <v>0</v>
      </c>
      <c r="AC70" s="115">
        <v>0</v>
      </c>
      <c r="AD70" s="115">
        <v>0</v>
      </c>
      <c r="AE70" s="115">
        <v>0</v>
      </c>
      <c r="AF70" s="115">
        <v>0</v>
      </c>
      <c r="AG70" s="115">
        <v>0</v>
      </c>
      <c r="AH70" s="115">
        <v>0</v>
      </c>
      <c r="AI70" s="115">
        <v>0</v>
      </c>
      <c r="AJ70" s="115">
        <v>0</v>
      </c>
      <c r="AK70" s="115">
        <v>0</v>
      </c>
      <c r="AL70" s="115">
        <v>0</v>
      </c>
      <c r="AM70" s="115">
        <v>0</v>
      </c>
      <c r="AN70" s="115">
        <v>0</v>
      </c>
      <c r="AO70" s="115">
        <v>0</v>
      </c>
      <c r="AP70" s="115">
        <v>0</v>
      </c>
      <c r="AQ70" s="115">
        <v>0</v>
      </c>
      <c r="AR70" s="115">
        <v>0</v>
      </c>
      <c r="AS70" s="115">
        <v>0</v>
      </c>
      <c r="AT70" s="115">
        <v>0</v>
      </c>
      <c r="AU70" s="115">
        <v>0</v>
      </c>
      <c r="AV70" s="115">
        <v>0</v>
      </c>
      <c r="AW70" s="115">
        <v>0</v>
      </c>
      <c r="AX70" s="115">
        <v>0</v>
      </c>
      <c r="AY70" s="115">
        <v>0</v>
      </c>
      <c r="AZ70" s="115">
        <v>0</v>
      </c>
      <c r="BA70" s="115">
        <v>0</v>
      </c>
      <c r="BB70" s="115">
        <v>0</v>
      </c>
      <c r="BC70" s="115">
        <v>0</v>
      </c>
      <c r="BD70" s="115">
        <v>0</v>
      </c>
      <c r="BE70" s="115">
        <v>0</v>
      </c>
      <c r="BF70" s="115">
        <v>0</v>
      </c>
      <c r="BG70" s="115">
        <v>0</v>
      </c>
      <c r="BH70" s="115">
        <v>0</v>
      </c>
      <c r="BI70" s="115">
        <v>0</v>
      </c>
      <c r="BJ70" s="115">
        <v>0</v>
      </c>
      <c r="BK70" s="115">
        <v>0</v>
      </c>
      <c r="BL70" s="115">
        <v>0</v>
      </c>
      <c r="BM70" s="115">
        <v>0</v>
      </c>
      <c r="BN70" s="115">
        <v>0</v>
      </c>
      <c r="BO70" s="115">
        <v>0</v>
      </c>
      <c r="BP70" s="115">
        <v>0</v>
      </c>
      <c r="BQ70" s="115">
        <v>0</v>
      </c>
      <c r="BR70" s="115">
        <v>0</v>
      </c>
      <c r="BS70" s="115">
        <v>0</v>
      </c>
      <c r="BT70" s="115">
        <v>0</v>
      </c>
      <c r="BU70" s="115">
        <v>0</v>
      </c>
      <c r="BV70" s="115">
        <v>0</v>
      </c>
      <c r="BW70" s="115">
        <v>0</v>
      </c>
      <c r="BX70" s="115">
        <v>0</v>
      </c>
      <c r="BY70" s="115">
        <v>0</v>
      </c>
      <c r="BZ70" s="115">
        <v>0</v>
      </c>
      <c r="CA70" s="115">
        <v>0</v>
      </c>
      <c r="CB70" s="115">
        <v>0</v>
      </c>
      <c r="CC70" s="115">
        <v>0</v>
      </c>
      <c r="CD70" s="115">
        <v>0</v>
      </c>
      <c r="CE70" s="115">
        <v>0</v>
      </c>
      <c r="CF70" s="115">
        <v>0</v>
      </c>
      <c r="CG70" s="115">
        <v>0</v>
      </c>
      <c r="CH70" s="115">
        <v>0</v>
      </c>
      <c r="CI70" s="115">
        <v>0</v>
      </c>
      <c r="CJ70" s="115">
        <v>0</v>
      </c>
      <c r="CK70" s="115">
        <v>0</v>
      </c>
      <c r="CL70" s="115">
        <v>0</v>
      </c>
      <c r="CM70" s="115">
        <v>0</v>
      </c>
      <c r="CN70" s="115">
        <v>0</v>
      </c>
      <c r="CO70" s="115">
        <v>0</v>
      </c>
      <c r="CP70" s="115">
        <v>0</v>
      </c>
      <c r="CQ70" s="115">
        <v>0</v>
      </c>
      <c r="CR70" s="115">
        <v>0</v>
      </c>
      <c r="CS70" s="115">
        <v>0</v>
      </c>
      <c r="CT70" s="115">
        <v>0</v>
      </c>
      <c r="CU70" s="115">
        <v>0</v>
      </c>
      <c r="CV70" s="115">
        <v>0</v>
      </c>
      <c r="CW70" s="115">
        <v>0</v>
      </c>
      <c r="CX70" s="115">
        <v>0</v>
      </c>
      <c r="CY70" s="115">
        <v>0</v>
      </c>
      <c r="CZ70" s="115">
        <v>0</v>
      </c>
      <c r="DA70" s="115">
        <v>0</v>
      </c>
      <c r="DB70" s="115">
        <v>0</v>
      </c>
      <c r="DC70" s="115">
        <v>0</v>
      </c>
      <c r="DD70" s="115">
        <v>0</v>
      </c>
      <c r="DE70" s="115">
        <v>0</v>
      </c>
      <c r="DF70" s="115">
        <v>0</v>
      </c>
      <c r="DG70" s="115">
        <v>0</v>
      </c>
      <c r="DH70" s="115">
        <v>0</v>
      </c>
      <c r="DI70" s="175">
        <v>0</v>
      </c>
      <c r="DJ70" s="115">
        <v>0</v>
      </c>
      <c r="DK70" s="115">
        <v>0</v>
      </c>
      <c r="DL70" s="115">
        <v>0</v>
      </c>
      <c r="DM70" s="115">
        <v>3740700.4256239445</v>
      </c>
      <c r="DN70" s="115">
        <v>5107.210732840188</v>
      </c>
      <c r="DO70" s="115">
        <v>0</v>
      </c>
      <c r="DP70" s="115">
        <f t="shared" si="0"/>
        <v>3745807.6363567845</v>
      </c>
      <c r="DQ70" s="115">
        <f t="shared" si="1"/>
        <v>3745807.6363567845</v>
      </c>
      <c r="DR70" s="115">
        <v>0</v>
      </c>
      <c r="DS70" s="115">
        <f t="shared" si="2"/>
        <v>3745807.6363567845</v>
      </c>
      <c r="DT70" s="115">
        <f t="shared" si="3"/>
        <v>3745807.6363567845</v>
      </c>
      <c r="DU70" s="115">
        <v>0</v>
      </c>
      <c r="DV70" s="115">
        <f t="shared" si="4"/>
        <v>3745807.6363567845</v>
      </c>
      <c r="DW70" s="175">
        <v>3745807.636356785</v>
      </c>
    </row>
    <row r="71" spans="2:127" ht="15" customHeight="1" x14ac:dyDescent="0.15">
      <c r="B71" s="167" t="s">
        <v>644</v>
      </c>
      <c r="C71" s="177" t="s">
        <v>217</v>
      </c>
      <c r="D71" s="115">
        <v>0</v>
      </c>
      <c r="E71" s="115">
        <v>0</v>
      </c>
      <c r="F71" s="115">
        <v>0</v>
      </c>
      <c r="G71" s="115">
        <v>0</v>
      </c>
      <c r="H71" s="115">
        <v>0</v>
      </c>
      <c r="I71" s="115">
        <v>0</v>
      </c>
      <c r="J71" s="115">
        <v>0</v>
      </c>
      <c r="K71" s="115">
        <v>0</v>
      </c>
      <c r="L71" s="115">
        <v>0</v>
      </c>
      <c r="M71" s="115">
        <v>0</v>
      </c>
      <c r="N71" s="115">
        <v>0</v>
      </c>
      <c r="O71" s="115">
        <v>0</v>
      </c>
      <c r="P71" s="115">
        <v>0</v>
      </c>
      <c r="Q71" s="115">
        <v>0</v>
      </c>
      <c r="R71" s="115">
        <v>0</v>
      </c>
      <c r="S71" s="115">
        <v>0</v>
      </c>
      <c r="T71" s="115">
        <v>0</v>
      </c>
      <c r="U71" s="115">
        <v>0</v>
      </c>
      <c r="V71" s="115">
        <v>0</v>
      </c>
      <c r="W71" s="115">
        <v>0</v>
      </c>
      <c r="X71" s="115">
        <v>0</v>
      </c>
      <c r="Y71" s="115">
        <v>0</v>
      </c>
      <c r="Z71" s="115">
        <v>0</v>
      </c>
      <c r="AA71" s="115">
        <v>0</v>
      </c>
      <c r="AB71" s="115">
        <v>0</v>
      </c>
      <c r="AC71" s="115">
        <v>0</v>
      </c>
      <c r="AD71" s="115">
        <v>0</v>
      </c>
      <c r="AE71" s="115">
        <v>0</v>
      </c>
      <c r="AF71" s="115">
        <v>0</v>
      </c>
      <c r="AG71" s="115">
        <v>0</v>
      </c>
      <c r="AH71" s="115">
        <v>0</v>
      </c>
      <c r="AI71" s="115">
        <v>0</v>
      </c>
      <c r="AJ71" s="115">
        <v>0</v>
      </c>
      <c r="AK71" s="115">
        <v>0</v>
      </c>
      <c r="AL71" s="115">
        <v>0</v>
      </c>
      <c r="AM71" s="115">
        <v>0</v>
      </c>
      <c r="AN71" s="115">
        <v>0</v>
      </c>
      <c r="AO71" s="115">
        <v>0</v>
      </c>
      <c r="AP71" s="115">
        <v>0</v>
      </c>
      <c r="AQ71" s="115">
        <v>0</v>
      </c>
      <c r="AR71" s="115">
        <v>0</v>
      </c>
      <c r="AS71" s="115">
        <v>0</v>
      </c>
      <c r="AT71" s="115">
        <v>0</v>
      </c>
      <c r="AU71" s="115">
        <v>0</v>
      </c>
      <c r="AV71" s="115">
        <v>0</v>
      </c>
      <c r="AW71" s="115">
        <v>0</v>
      </c>
      <c r="AX71" s="115">
        <v>0</v>
      </c>
      <c r="AY71" s="115">
        <v>0</v>
      </c>
      <c r="AZ71" s="115">
        <v>0</v>
      </c>
      <c r="BA71" s="115">
        <v>0</v>
      </c>
      <c r="BB71" s="115">
        <v>0</v>
      </c>
      <c r="BC71" s="115">
        <v>0</v>
      </c>
      <c r="BD71" s="115">
        <v>0</v>
      </c>
      <c r="BE71" s="115">
        <v>0</v>
      </c>
      <c r="BF71" s="115">
        <v>0</v>
      </c>
      <c r="BG71" s="115">
        <v>0</v>
      </c>
      <c r="BH71" s="115">
        <v>0</v>
      </c>
      <c r="BI71" s="115">
        <v>0</v>
      </c>
      <c r="BJ71" s="115">
        <v>0</v>
      </c>
      <c r="BK71" s="115">
        <v>0</v>
      </c>
      <c r="BL71" s="115">
        <v>0</v>
      </c>
      <c r="BM71" s="115">
        <v>0</v>
      </c>
      <c r="BN71" s="115">
        <v>0</v>
      </c>
      <c r="BO71" s="115">
        <v>0</v>
      </c>
      <c r="BP71" s="115">
        <v>0</v>
      </c>
      <c r="BQ71" s="115">
        <v>0</v>
      </c>
      <c r="BR71" s="115">
        <v>0</v>
      </c>
      <c r="BS71" s="115">
        <v>0</v>
      </c>
      <c r="BT71" s="115">
        <v>0</v>
      </c>
      <c r="BU71" s="115">
        <v>0</v>
      </c>
      <c r="BV71" s="115">
        <v>0</v>
      </c>
      <c r="BW71" s="115">
        <v>0</v>
      </c>
      <c r="BX71" s="115">
        <v>0</v>
      </c>
      <c r="BY71" s="115">
        <v>0</v>
      </c>
      <c r="BZ71" s="115">
        <v>0</v>
      </c>
      <c r="CA71" s="115">
        <v>0</v>
      </c>
      <c r="CB71" s="115">
        <v>0</v>
      </c>
      <c r="CC71" s="115">
        <v>0</v>
      </c>
      <c r="CD71" s="115">
        <v>0</v>
      </c>
      <c r="CE71" s="115">
        <v>0</v>
      </c>
      <c r="CF71" s="115">
        <v>0</v>
      </c>
      <c r="CG71" s="115">
        <v>0</v>
      </c>
      <c r="CH71" s="115">
        <v>0</v>
      </c>
      <c r="CI71" s="115">
        <v>0</v>
      </c>
      <c r="CJ71" s="115">
        <v>0</v>
      </c>
      <c r="CK71" s="115">
        <v>0</v>
      </c>
      <c r="CL71" s="115">
        <v>0</v>
      </c>
      <c r="CM71" s="115">
        <v>0</v>
      </c>
      <c r="CN71" s="115">
        <v>0</v>
      </c>
      <c r="CO71" s="115">
        <v>0</v>
      </c>
      <c r="CP71" s="115">
        <v>0</v>
      </c>
      <c r="CQ71" s="115">
        <v>0</v>
      </c>
      <c r="CR71" s="115">
        <v>0</v>
      </c>
      <c r="CS71" s="115">
        <v>0</v>
      </c>
      <c r="CT71" s="115">
        <v>0</v>
      </c>
      <c r="CU71" s="115">
        <v>0</v>
      </c>
      <c r="CV71" s="115">
        <v>0</v>
      </c>
      <c r="CW71" s="115">
        <v>0</v>
      </c>
      <c r="CX71" s="115">
        <v>0</v>
      </c>
      <c r="CY71" s="115">
        <v>0</v>
      </c>
      <c r="CZ71" s="115">
        <v>0</v>
      </c>
      <c r="DA71" s="115">
        <v>0</v>
      </c>
      <c r="DB71" s="115">
        <v>0</v>
      </c>
      <c r="DC71" s="115">
        <v>0</v>
      </c>
      <c r="DD71" s="115">
        <v>0</v>
      </c>
      <c r="DE71" s="115">
        <v>0</v>
      </c>
      <c r="DF71" s="115">
        <v>0</v>
      </c>
      <c r="DG71" s="115">
        <v>0</v>
      </c>
      <c r="DH71" s="115">
        <v>0</v>
      </c>
      <c r="DI71" s="175">
        <v>0</v>
      </c>
      <c r="DJ71" s="115">
        <v>0</v>
      </c>
      <c r="DK71" s="115">
        <v>0</v>
      </c>
      <c r="DL71" s="115">
        <v>0</v>
      </c>
      <c r="DM71" s="115">
        <v>479812.38164127973</v>
      </c>
      <c r="DN71" s="115">
        <v>620337.34803839552</v>
      </c>
      <c r="DO71" s="115">
        <v>0</v>
      </c>
      <c r="DP71" s="115">
        <f t="shared" ref="DP71:DP115" si="5">SUM(DJ71:DO71)</f>
        <v>1100149.7296796753</v>
      </c>
      <c r="DQ71" s="115">
        <f t="shared" ref="DQ71:DQ115" si="6">DI71+DP71</f>
        <v>1100149.7296796753</v>
      </c>
      <c r="DR71" s="115">
        <v>0</v>
      </c>
      <c r="DS71" s="115">
        <f t="shared" ref="DS71:DS115" si="7">DP71+DR71</f>
        <v>1100149.7296796753</v>
      </c>
      <c r="DT71" s="115">
        <f t="shared" ref="DT71:DT115" si="8">DI71+DS71</f>
        <v>1100149.7296796753</v>
      </c>
      <c r="DU71" s="115">
        <v>0</v>
      </c>
      <c r="DV71" s="115">
        <f t="shared" ref="DV71:DV115" si="9">DS71+DU71</f>
        <v>1100149.7296796753</v>
      </c>
      <c r="DW71" s="175">
        <v>1100149.7296796751</v>
      </c>
    </row>
    <row r="72" spans="2:127" ht="15" customHeight="1" x14ac:dyDescent="0.15">
      <c r="B72" s="167" t="s">
        <v>645</v>
      </c>
      <c r="C72" s="177" t="s">
        <v>168</v>
      </c>
      <c r="D72" s="115">
        <v>6837.5312383746996</v>
      </c>
      <c r="E72" s="115">
        <v>43102.585461523631</v>
      </c>
      <c r="F72" s="115">
        <v>18067.490480570297</v>
      </c>
      <c r="G72" s="115">
        <v>0</v>
      </c>
      <c r="H72" s="115">
        <v>4672.4376341839616</v>
      </c>
      <c r="I72" s="115">
        <v>0</v>
      </c>
      <c r="J72" s="115">
        <v>0</v>
      </c>
      <c r="K72" s="115">
        <v>324245.94183301216</v>
      </c>
      <c r="L72" s="115">
        <v>49458.027866831893</v>
      </c>
      <c r="M72" s="115">
        <v>33011.171766803127</v>
      </c>
      <c r="N72" s="115">
        <v>6679.7881820184029</v>
      </c>
      <c r="O72" s="115">
        <v>151.4199107014056</v>
      </c>
      <c r="P72" s="115">
        <v>0</v>
      </c>
      <c r="Q72" s="115">
        <v>0</v>
      </c>
      <c r="R72" s="115">
        <v>12423.193164914299</v>
      </c>
      <c r="S72" s="115">
        <v>5245.5623111220502</v>
      </c>
      <c r="T72" s="115">
        <v>526.93804714324426</v>
      </c>
      <c r="U72" s="115">
        <v>0</v>
      </c>
      <c r="V72" s="115">
        <v>0</v>
      </c>
      <c r="W72" s="115">
        <v>1334.7687478423163</v>
      </c>
      <c r="X72" s="115">
        <v>0</v>
      </c>
      <c r="Y72" s="115">
        <v>0</v>
      </c>
      <c r="Z72" s="115">
        <v>0</v>
      </c>
      <c r="AA72" s="115">
        <v>0</v>
      </c>
      <c r="AB72" s="115">
        <v>0</v>
      </c>
      <c r="AC72" s="115">
        <v>0</v>
      </c>
      <c r="AD72" s="115">
        <v>0</v>
      </c>
      <c r="AE72" s="115">
        <v>0</v>
      </c>
      <c r="AF72" s="115">
        <v>0</v>
      </c>
      <c r="AG72" s="115">
        <v>0</v>
      </c>
      <c r="AH72" s="115">
        <v>0</v>
      </c>
      <c r="AI72" s="115">
        <v>5729.9841445441725</v>
      </c>
      <c r="AJ72" s="115">
        <v>0</v>
      </c>
      <c r="AK72" s="115">
        <v>28201.507559822792</v>
      </c>
      <c r="AL72" s="115">
        <v>0</v>
      </c>
      <c r="AM72" s="115">
        <v>-0.18406463884909569</v>
      </c>
      <c r="AN72" s="115">
        <v>0</v>
      </c>
      <c r="AO72" s="115">
        <v>0</v>
      </c>
      <c r="AP72" s="115">
        <v>0</v>
      </c>
      <c r="AQ72" s="115">
        <v>0</v>
      </c>
      <c r="AR72" s="115">
        <v>0</v>
      </c>
      <c r="AS72" s="115">
        <v>0</v>
      </c>
      <c r="AT72" s="115">
        <v>1150.6343557402445</v>
      </c>
      <c r="AU72" s="115">
        <v>43892.447133256581</v>
      </c>
      <c r="AV72" s="115">
        <v>0</v>
      </c>
      <c r="AW72" s="115">
        <v>1904.423023719381</v>
      </c>
      <c r="AX72" s="115">
        <v>0</v>
      </c>
      <c r="AY72" s="115">
        <v>0</v>
      </c>
      <c r="AZ72" s="115">
        <v>19188.796600834146</v>
      </c>
      <c r="BA72" s="115">
        <v>0</v>
      </c>
      <c r="BB72" s="115">
        <v>0</v>
      </c>
      <c r="BC72" s="115">
        <v>0</v>
      </c>
      <c r="BD72" s="115">
        <v>0</v>
      </c>
      <c r="BE72" s="115">
        <v>0</v>
      </c>
      <c r="BF72" s="115">
        <v>0</v>
      </c>
      <c r="BG72" s="115">
        <v>0</v>
      </c>
      <c r="BH72" s="115">
        <v>0</v>
      </c>
      <c r="BI72" s="115">
        <v>1770.5335290555872</v>
      </c>
      <c r="BJ72" s="115">
        <v>653.12607264358758</v>
      </c>
      <c r="BK72" s="115">
        <v>0</v>
      </c>
      <c r="BL72" s="115">
        <v>4687.6935816447185</v>
      </c>
      <c r="BM72" s="115">
        <v>0</v>
      </c>
      <c r="BN72" s="115">
        <v>13575.324343980334</v>
      </c>
      <c r="BO72" s="115">
        <v>2911.4891136454517</v>
      </c>
      <c r="BP72" s="115">
        <v>6437.1340976997908</v>
      </c>
      <c r="BQ72" s="115">
        <v>3888.3805562262428</v>
      </c>
      <c r="BR72" s="115">
        <v>0</v>
      </c>
      <c r="BS72" s="115">
        <v>5866.4575349704628</v>
      </c>
      <c r="BT72" s="115">
        <v>0</v>
      </c>
      <c r="BU72" s="115">
        <v>43573.775111093528</v>
      </c>
      <c r="BV72" s="115">
        <v>7760.8649057402235</v>
      </c>
      <c r="BW72" s="115">
        <v>212766.134061366</v>
      </c>
      <c r="BX72" s="115">
        <v>13624.505041338523</v>
      </c>
      <c r="BY72" s="115">
        <v>29300.424214486055</v>
      </c>
      <c r="BZ72" s="115">
        <v>36443.781421688967</v>
      </c>
      <c r="CA72" s="115">
        <v>0</v>
      </c>
      <c r="CB72" s="115">
        <v>0</v>
      </c>
      <c r="CC72" s="115">
        <v>9947.1680801663424</v>
      </c>
      <c r="CD72" s="115">
        <v>1971.01706389315</v>
      </c>
      <c r="CE72" s="115">
        <v>164.22077555544743</v>
      </c>
      <c r="CF72" s="115">
        <v>0</v>
      </c>
      <c r="CG72" s="115">
        <v>0</v>
      </c>
      <c r="CH72" s="115">
        <v>10767.788401260837</v>
      </c>
      <c r="CI72" s="115">
        <v>3.1757849520507024E-2</v>
      </c>
      <c r="CJ72" s="115">
        <v>64.257836781124269</v>
      </c>
      <c r="CK72" s="115">
        <v>0</v>
      </c>
      <c r="CL72" s="115">
        <v>0</v>
      </c>
      <c r="CM72" s="115">
        <v>0</v>
      </c>
      <c r="CN72" s="115">
        <v>0</v>
      </c>
      <c r="CO72" s="115">
        <v>0</v>
      </c>
      <c r="CP72" s="115">
        <v>0</v>
      </c>
      <c r="CQ72" s="115">
        <v>30520.365548791022</v>
      </c>
      <c r="CR72" s="115">
        <v>0</v>
      </c>
      <c r="CS72" s="115">
        <v>93400.809873445032</v>
      </c>
      <c r="CT72" s="115">
        <v>0</v>
      </c>
      <c r="CU72" s="115">
        <v>12165.181496272182</v>
      </c>
      <c r="CV72" s="115">
        <v>31229.850608318706</v>
      </c>
      <c r="CW72" s="115">
        <v>2570.8616444895943</v>
      </c>
      <c r="CX72" s="115">
        <v>893.16431104576748</v>
      </c>
      <c r="CY72" s="115">
        <v>0</v>
      </c>
      <c r="CZ72" s="115">
        <v>7460.7247286694283</v>
      </c>
      <c r="DA72" s="115">
        <v>10139.788681419921</v>
      </c>
      <c r="DB72" s="115">
        <v>27071.378682668234</v>
      </c>
      <c r="DC72" s="115">
        <v>69725.304178959253</v>
      </c>
      <c r="DD72" s="115">
        <v>17839.227526876042</v>
      </c>
      <c r="DE72" s="115">
        <v>36045.949055988589</v>
      </c>
      <c r="DF72" s="115">
        <v>33147.856984657185</v>
      </c>
      <c r="DG72" s="115">
        <v>0</v>
      </c>
      <c r="DH72" s="115">
        <v>995.60596433000558</v>
      </c>
      <c r="DI72" s="175">
        <v>1385204.6421853369</v>
      </c>
      <c r="DJ72" s="115">
        <v>587.29702766542709</v>
      </c>
      <c r="DK72" s="115">
        <v>383269.41274779645</v>
      </c>
      <c r="DL72" s="115">
        <v>0</v>
      </c>
      <c r="DM72" s="115">
        <v>0</v>
      </c>
      <c r="DN72" s="115">
        <v>0</v>
      </c>
      <c r="DO72" s="115">
        <v>0</v>
      </c>
      <c r="DP72" s="115">
        <f t="shared" si="5"/>
        <v>383856.70977546187</v>
      </c>
      <c r="DQ72" s="115">
        <f t="shared" si="6"/>
        <v>1769061.3519607987</v>
      </c>
      <c r="DR72" s="115">
        <v>0</v>
      </c>
      <c r="DS72" s="115">
        <f t="shared" si="7"/>
        <v>383856.70977546187</v>
      </c>
      <c r="DT72" s="115">
        <f t="shared" si="8"/>
        <v>1769061.3519607987</v>
      </c>
      <c r="DU72" s="115">
        <v>-530870.94609657011</v>
      </c>
      <c r="DV72" s="115">
        <f t="shared" si="9"/>
        <v>-147014.23632110824</v>
      </c>
      <c r="DW72" s="175">
        <v>1238190.4058642287</v>
      </c>
    </row>
    <row r="73" spans="2:127" ht="15" customHeight="1" x14ac:dyDescent="0.15">
      <c r="B73" s="167" t="s">
        <v>646</v>
      </c>
      <c r="C73" s="177" t="s">
        <v>169</v>
      </c>
      <c r="D73" s="115">
        <v>0.13802868433358995</v>
      </c>
      <c r="E73" s="115">
        <v>0</v>
      </c>
      <c r="F73" s="115">
        <v>792.52964397677533</v>
      </c>
      <c r="G73" s="115">
        <v>0</v>
      </c>
      <c r="H73" s="115">
        <v>8.0365284385689062</v>
      </c>
      <c r="I73" s="115">
        <v>0</v>
      </c>
      <c r="J73" s="115">
        <v>0</v>
      </c>
      <c r="K73" s="115">
        <v>34276.815712904165</v>
      </c>
      <c r="L73" s="115">
        <v>2268.8194670226103</v>
      </c>
      <c r="M73" s="115">
        <v>12487.742568563743</v>
      </c>
      <c r="N73" s="115">
        <v>3757.9917633061855</v>
      </c>
      <c r="O73" s="115">
        <v>23.035201048885586</v>
      </c>
      <c r="P73" s="115">
        <v>0</v>
      </c>
      <c r="Q73" s="115">
        <v>0</v>
      </c>
      <c r="R73" s="115">
        <v>196.23617044019716</v>
      </c>
      <c r="S73" s="115">
        <v>32.61030681406617</v>
      </c>
      <c r="T73" s="115">
        <v>24.215132308234629</v>
      </c>
      <c r="U73" s="115">
        <v>0</v>
      </c>
      <c r="V73" s="115">
        <v>0</v>
      </c>
      <c r="W73" s="115">
        <v>47.692619147628569</v>
      </c>
      <c r="X73" s="115">
        <v>0</v>
      </c>
      <c r="Y73" s="115">
        <v>0</v>
      </c>
      <c r="Z73" s="115">
        <v>0</v>
      </c>
      <c r="AA73" s="115">
        <v>0</v>
      </c>
      <c r="AB73" s="115">
        <v>0</v>
      </c>
      <c r="AC73" s="115">
        <v>0</v>
      </c>
      <c r="AD73" s="115">
        <v>0</v>
      </c>
      <c r="AE73" s="115">
        <v>0</v>
      </c>
      <c r="AF73" s="115">
        <v>0</v>
      </c>
      <c r="AG73" s="115">
        <v>0</v>
      </c>
      <c r="AH73" s="115">
        <v>0</v>
      </c>
      <c r="AI73" s="115">
        <v>218.0219047495371</v>
      </c>
      <c r="AJ73" s="115">
        <v>0</v>
      </c>
      <c r="AK73" s="115">
        <v>249.38583924450737</v>
      </c>
      <c r="AL73" s="115">
        <v>0</v>
      </c>
      <c r="AM73" s="115">
        <v>-1.1214612922782136E-2</v>
      </c>
      <c r="AN73" s="115">
        <v>0</v>
      </c>
      <c r="AO73" s="115">
        <v>0</v>
      </c>
      <c r="AP73" s="115">
        <v>0</v>
      </c>
      <c r="AQ73" s="115">
        <v>0</v>
      </c>
      <c r="AR73" s="115">
        <v>0</v>
      </c>
      <c r="AS73" s="115">
        <v>0</v>
      </c>
      <c r="AT73" s="115">
        <v>208.27500360969185</v>
      </c>
      <c r="AU73" s="115">
        <v>7535.9996585739837</v>
      </c>
      <c r="AV73" s="115">
        <v>0</v>
      </c>
      <c r="AW73" s="115">
        <v>161.34894165143601</v>
      </c>
      <c r="AX73" s="115">
        <v>0</v>
      </c>
      <c r="AY73" s="115">
        <v>0</v>
      </c>
      <c r="AZ73" s="115">
        <v>1374.1683696251482</v>
      </c>
      <c r="BA73" s="115">
        <v>0</v>
      </c>
      <c r="BB73" s="115">
        <v>0</v>
      </c>
      <c r="BC73" s="115">
        <v>0</v>
      </c>
      <c r="BD73" s="115">
        <v>0</v>
      </c>
      <c r="BE73" s="115">
        <v>0</v>
      </c>
      <c r="BF73" s="115">
        <v>0</v>
      </c>
      <c r="BG73" s="115">
        <v>0</v>
      </c>
      <c r="BH73" s="115">
        <v>0</v>
      </c>
      <c r="BI73" s="115">
        <v>588.92491991140344</v>
      </c>
      <c r="BJ73" s="115">
        <v>84.997685999159813</v>
      </c>
      <c r="BK73" s="115">
        <v>0</v>
      </c>
      <c r="BL73" s="115">
        <v>437.2363112725252</v>
      </c>
      <c r="BM73" s="115">
        <v>0</v>
      </c>
      <c r="BN73" s="115">
        <v>3096.9344181651613</v>
      </c>
      <c r="BO73" s="115">
        <v>1846.1513684221345</v>
      </c>
      <c r="BP73" s="115">
        <v>1963.7158901037139</v>
      </c>
      <c r="BQ73" s="115">
        <v>554.24578084293876</v>
      </c>
      <c r="BR73" s="115">
        <v>0</v>
      </c>
      <c r="BS73" s="115">
        <v>2869.4571046445581</v>
      </c>
      <c r="BT73" s="115">
        <v>0</v>
      </c>
      <c r="BU73" s="115">
        <v>2303.6478525058037</v>
      </c>
      <c r="BV73" s="115">
        <v>1589.7790790227771</v>
      </c>
      <c r="BW73" s="115">
        <v>50080.780116408219</v>
      </c>
      <c r="BX73" s="115">
        <v>3590.3830044775846</v>
      </c>
      <c r="BY73" s="115">
        <v>4131.698671439568</v>
      </c>
      <c r="BZ73" s="115">
        <v>1279.9629908813956</v>
      </c>
      <c r="CA73" s="115">
        <v>0</v>
      </c>
      <c r="CB73" s="115">
        <v>0</v>
      </c>
      <c r="CC73" s="115">
        <v>1349.5537414381433</v>
      </c>
      <c r="CD73" s="115">
        <v>313.51238767312668</v>
      </c>
      <c r="CE73" s="115">
        <v>239.28515724519315</v>
      </c>
      <c r="CF73" s="115">
        <v>0</v>
      </c>
      <c r="CG73" s="115">
        <v>0</v>
      </c>
      <c r="CH73" s="115">
        <v>33.967436582227521</v>
      </c>
      <c r="CI73" s="115">
        <v>3.2532916919408529E-3</v>
      </c>
      <c r="CJ73" s="115">
        <v>11.066053296959666</v>
      </c>
      <c r="CK73" s="115">
        <v>0</v>
      </c>
      <c r="CL73" s="115">
        <v>0</v>
      </c>
      <c r="CM73" s="115">
        <v>0</v>
      </c>
      <c r="CN73" s="115">
        <v>0</v>
      </c>
      <c r="CO73" s="115">
        <v>0</v>
      </c>
      <c r="CP73" s="115">
        <v>0</v>
      </c>
      <c r="CQ73" s="115">
        <v>7389.5491917839709</v>
      </c>
      <c r="CR73" s="115">
        <v>0</v>
      </c>
      <c r="CS73" s="115">
        <v>24141.839143979309</v>
      </c>
      <c r="CT73" s="115">
        <v>0</v>
      </c>
      <c r="CU73" s="115">
        <v>4784.1452989889049</v>
      </c>
      <c r="CV73" s="115">
        <v>14746.114954385066</v>
      </c>
      <c r="CW73" s="115">
        <v>1365.4033470097463</v>
      </c>
      <c r="CX73" s="115">
        <v>17.342996330985777</v>
      </c>
      <c r="CY73" s="115">
        <v>0</v>
      </c>
      <c r="CZ73" s="115">
        <v>1781.0357838559748</v>
      </c>
      <c r="DA73" s="115">
        <v>4835.4807757061708</v>
      </c>
      <c r="DB73" s="115">
        <v>12801.223611279411</v>
      </c>
      <c r="DC73" s="115">
        <v>62311.557540757509</v>
      </c>
      <c r="DD73" s="115">
        <v>5906.7003349685128</v>
      </c>
      <c r="DE73" s="115">
        <v>2072.0721752480786</v>
      </c>
      <c r="DF73" s="115">
        <v>9478.4403918325661</v>
      </c>
      <c r="DG73" s="115">
        <v>0</v>
      </c>
      <c r="DH73" s="115">
        <v>51.479284503752837</v>
      </c>
      <c r="DI73" s="175">
        <v>291710.73969975102</v>
      </c>
      <c r="DJ73" s="115">
        <v>152.44462632089687</v>
      </c>
      <c r="DK73" s="115">
        <v>122217.23171048608</v>
      </c>
      <c r="DL73" s="115">
        <v>0</v>
      </c>
      <c r="DM73" s="115">
        <v>0</v>
      </c>
      <c r="DN73" s="115">
        <v>0</v>
      </c>
      <c r="DO73" s="115">
        <v>0</v>
      </c>
      <c r="DP73" s="115">
        <f t="shared" si="5"/>
        <v>122369.67633680698</v>
      </c>
      <c r="DQ73" s="115">
        <f t="shared" si="6"/>
        <v>414080.41603655799</v>
      </c>
      <c r="DR73" s="115">
        <v>62403.313090392607</v>
      </c>
      <c r="DS73" s="115">
        <f t="shared" si="7"/>
        <v>184772.98942719959</v>
      </c>
      <c r="DT73" s="115">
        <f t="shared" si="8"/>
        <v>476483.72912695061</v>
      </c>
      <c r="DU73" s="115">
        <v>-33064.52553126149</v>
      </c>
      <c r="DV73" s="115">
        <f t="shared" si="9"/>
        <v>151708.4638959381</v>
      </c>
      <c r="DW73" s="175">
        <v>443419.20359568909</v>
      </c>
    </row>
    <row r="74" spans="2:127" ht="15" customHeight="1" x14ac:dyDescent="0.15">
      <c r="B74" s="167" t="s">
        <v>647</v>
      </c>
      <c r="C74" s="177" t="s">
        <v>9</v>
      </c>
      <c r="D74" s="115">
        <v>108.71582345698067</v>
      </c>
      <c r="E74" s="115">
        <v>6026.5899977588033</v>
      </c>
      <c r="F74" s="115">
        <v>1012.3553846418663</v>
      </c>
      <c r="G74" s="115">
        <v>0</v>
      </c>
      <c r="H74" s="115">
        <v>171.98170858537458</v>
      </c>
      <c r="I74" s="115">
        <v>0</v>
      </c>
      <c r="J74" s="115">
        <v>0</v>
      </c>
      <c r="K74" s="115">
        <v>65962.538680175901</v>
      </c>
      <c r="L74" s="115">
        <v>6639.9623394133796</v>
      </c>
      <c r="M74" s="115">
        <v>6700.4157400297845</v>
      </c>
      <c r="N74" s="115">
        <v>2491.8235741101516</v>
      </c>
      <c r="O74" s="115">
        <v>1.990352719027576</v>
      </c>
      <c r="P74" s="115">
        <v>0</v>
      </c>
      <c r="Q74" s="115">
        <v>0</v>
      </c>
      <c r="R74" s="115">
        <v>1230.266750558681</v>
      </c>
      <c r="S74" s="115">
        <v>144.99389698631288</v>
      </c>
      <c r="T74" s="115">
        <v>27.790686467800843</v>
      </c>
      <c r="U74" s="115">
        <v>0</v>
      </c>
      <c r="V74" s="115">
        <v>0</v>
      </c>
      <c r="W74" s="115">
        <v>30.793381228750537</v>
      </c>
      <c r="X74" s="115">
        <v>0</v>
      </c>
      <c r="Y74" s="115">
        <v>0</v>
      </c>
      <c r="Z74" s="115">
        <v>0</v>
      </c>
      <c r="AA74" s="115">
        <v>0</v>
      </c>
      <c r="AB74" s="115">
        <v>0</v>
      </c>
      <c r="AC74" s="115">
        <v>0</v>
      </c>
      <c r="AD74" s="115">
        <v>0</v>
      </c>
      <c r="AE74" s="115">
        <v>0</v>
      </c>
      <c r="AF74" s="115">
        <v>0</v>
      </c>
      <c r="AG74" s="115">
        <v>0</v>
      </c>
      <c r="AH74" s="115">
        <v>0</v>
      </c>
      <c r="AI74" s="115">
        <v>365.41699528443542</v>
      </c>
      <c r="AJ74" s="115">
        <v>0</v>
      </c>
      <c r="AK74" s="115">
        <v>606.13567272569844</v>
      </c>
      <c r="AL74" s="115">
        <v>0</v>
      </c>
      <c r="AM74" s="115">
        <v>-4.1964962817766542E-3</v>
      </c>
      <c r="AN74" s="115">
        <v>0</v>
      </c>
      <c r="AO74" s="115">
        <v>0</v>
      </c>
      <c r="AP74" s="115">
        <v>0</v>
      </c>
      <c r="AQ74" s="115">
        <v>0</v>
      </c>
      <c r="AR74" s="115">
        <v>0</v>
      </c>
      <c r="AS74" s="115">
        <v>0</v>
      </c>
      <c r="AT74" s="115">
        <v>51.005197128104896</v>
      </c>
      <c r="AU74" s="115">
        <v>1357.5408391991405</v>
      </c>
      <c r="AV74" s="115">
        <v>0</v>
      </c>
      <c r="AW74" s="115">
        <v>97.141343173356972</v>
      </c>
      <c r="AX74" s="115">
        <v>0</v>
      </c>
      <c r="AY74" s="115">
        <v>0</v>
      </c>
      <c r="AZ74" s="115">
        <v>1120.2165454551168</v>
      </c>
      <c r="BA74" s="115">
        <v>0</v>
      </c>
      <c r="BB74" s="115">
        <v>0</v>
      </c>
      <c r="BC74" s="115">
        <v>0</v>
      </c>
      <c r="BD74" s="115">
        <v>0</v>
      </c>
      <c r="BE74" s="115">
        <v>0</v>
      </c>
      <c r="BF74" s="115">
        <v>0</v>
      </c>
      <c r="BG74" s="115">
        <v>0</v>
      </c>
      <c r="BH74" s="115">
        <v>0</v>
      </c>
      <c r="BI74" s="115">
        <v>47.903688639679281</v>
      </c>
      <c r="BJ74" s="115">
        <v>26.885057088487514</v>
      </c>
      <c r="BK74" s="115">
        <v>0</v>
      </c>
      <c r="BL74" s="115">
        <v>343.13957027586287</v>
      </c>
      <c r="BM74" s="115">
        <v>0</v>
      </c>
      <c r="BN74" s="115">
        <v>2176.027144767022</v>
      </c>
      <c r="BO74" s="115">
        <v>2341.3014709384565</v>
      </c>
      <c r="BP74" s="115">
        <v>1843.2012389042027</v>
      </c>
      <c r="BQ74" s="115">
        <v>738.81395590880015</v>
      </c>
      <c r="BR74" s="115">
        <v>0</v>
      </c>
      <c r="BS74" s="115">
        <v>726.27945824591859</v>
      </c>
      <c r="BT74" s="115">
        <v>0</v>
      </c>
      <c r="BU74" s="115">
        <v>5622.1442604696867</v>
      </c>
      <c r="BV74" s="115">
        <v>1052.299327921196</v>
      </c>
      <c r="BW74" s="115">
        <v>25753.638534593996</v>
      </c>
      <c r="BX74" s="115">
        <v>4356.5487307452186</v>
      </c>
      <c r="BY74" s="115">
        <v>3852.4899920790494</v>
      </c>
      <c r="BZ74" s="115">
        <v>1762.7119839100537</v>
      </c>
      <c r="CA74" s="115">
        <v>0</v>
      </c>
      <c r="CB74" s="115">
        <v>0</v>
      </c>
      <c r="CC74" s="115">
        <v>2000.5648040265273</v>
      </c>
      <c r="CD74" s="115">
        <v>12923.596864405037</v>
      </c>
      <c r="CE74" s="115">
        <v>233.56463745099319</v>
      </c>
      <c r="CF74" s="115">
        <v>0</v>
      </c>
      <c r="CG74" s="115">
        <v>0</v>
      </c>
      <c r="CH74" s="115">
        <v>391.95757703217441</v>
      </c>
      <c r="CI74" s="115">
        <v>1.3378952463796707E-2</v>
      </c>
      <c r="CJ74" s="115">
        <v>7.870253422406658</v>
      </c>
      <c r="CK74" s="115">
        <v>0</v>
      </c>
      <c r="CL74" s="115">
        <v>0</v>
      </c>
      <c r="CM74" s="115">
        <v>0</v>
      </c>
      <c r="CN74" s="115">
        <v>0</v>
      </c>
      <c r="CO74" s="115">
        <v>0</v>
      </c>
      <c r="CP74" s="115">
        <v>0</v>
      </c>
      <c r="CQ74" s="115">
        <v>12923.471184564942</v>
      </c>
      <c r="CR74" s="115">
        <v>0</v>
      </c>
      <c r="CS74" s="115">
        <v>52649.353314706968</v>
      </c>
      <c r="CT74" s="115">
        <v>0</v>
      </c>
      <c r="CU74" s="115">
        <v>4249.8088447100472</v>
      </c>
      <c r="CV74" s="115">
        <v>19043.908135061665</v>
      </c>
      <c r="CW74" s="115">
        <v>1920.3029592777332</v>
      </c>
      <c r="CX74" s="115">
        <v>105.32081752457867</v>
      </c>
      <c r="CY74" s="115">
        <v>0</v>
      </c>
      <c r="CZ74" s="115">
        <v>2218.139522164387</v>
      </c>
      <c r="DA74" s="115">
        <v>2289.5700044042428</v>
      </c>
      <c r="DB74" s="115">
        <v>8130.3906394154765</v>
      </c>
      <c r="DC74" s="115">
        <v>33664.296859525144</v>
      </c>
      <c r="DD74" s="115">
        <v>10116.619276688776</v>
      </c>
      <c r="DE74" s="115">
        <v>5390.0495877825506</v>
      </c>
      <c r="DF74" s="115">
        <v>8013.1142039912183</v>
      </c>
      <c r="DG74" s="115">
        <v>0</v>
      </c>
      <c r="DH74" s="115">
        <v>645.78468778470153</v>
      </c>
      <c r="DI74" s="175">
        <v>321708.75267998199</v>
      </c>
      <c r="DJ74" s="115">
        <v>294.15371557694181</v>
      </c>
      <c r="DK74" s="115">
        <v>248878.28156986172</v>
      </c>
      <c r="DL74" s="115">
        <v>-39172.930795204855</v>
      </c>
      <c r="DM74" s="115">
        <v>0</v>
      </c>
      <c r="DN74" s="115">
        <v>0</v>
      </c>
      <c r="DO74" s="115">
        <v>0</v>
      </c>
      <c r="DP74" s="115">
        <f t="shared" si="5"/>
        <v>209999.50449023381</v>
      </c>
      <c r="DQ74" s="115">
        <f t="shared" si="6"/>
        <v>531708.25717021583</v>
      </c>
      <c r="DR74" s="115">
        <v>0</v>
      </c>
      <c r="DS74" s="115">
        <f t="shared" si="7"/>
        <v>209999.50449023381</v>
      </c>
      <c r="DT74" s="115">
        <f t="shared" si="8"/>
        <v>531708.25717021583</v>
      </c>
      <c r="DU74" s="115">
        <v>-518.99442095269092</v>
      </c>
      <c r="DV74" s="115">
        <f t="shared" si="9"/>
        <v>209480.51006928112</v>
      </c>
      <c r="DW74" s="175">
        <v>531189.26274926309</v>
      </c>
    </row>
    <row r="75" spans="2:127" ht="15" customHeight="1" x14ac:dyDescent="0.15">
      <c r="B75" s="167" t="s">
        <v>648</v>
      </c>
      <c r="C75" s="177" t="s">
        <v>10</v>
      </c>
      <c r="D75" s="115">
        <v>0.28468416143802927</v>
      </c>
      <c r="E75" s="115">
        <v>3994.7379122468124</v>
      </c>
      <c r="F75" s="115">
        <v>1140.9084493582936</v>
      </c>
      <c r="G75" s="115">
        <v>0</v>
      </c>
      <c r="H75" s="115">
        <v>0</v>
      </c>
      <c r="I75" s="115">
        <v>0</v>
      </c>
      <c r="J75" s="115">
        <v>0</v>
      </c>
      <c r="K75" s="115">
        <v>57218.388708905324</v>
      </c>
      <c r="L75" s="115">
        <v>2808.0679055153887</v>
      </c>
      <c r="M75" s="115">
        <v>1201.7220287696055</v>
      </c>
      <c r="N75" s="115">
        <v>291.83887264431354</v>
      </c>
      <c r="O75" s="115">
        <v>10.884306477479473</v>
      </c>
      <c r="P75" s="115">
        <v>0</v>
      </c>
      <c r="Q75" s="115">
        <v>0</v>
      </c>
      <c r="R75" s="115">
        <v>204.96457166238275</v>
      </c>
      <c r="S75" s="115">
        <v>101.86811615507949</v>
      </c>
      <c r="T75" s="115">
        <v>10.307459577232258</v>
      </c>
      <c r="U75" s="115">
        <v>0</v>
      </c>
      <c r="V75" s="115">
        <v>0</v>
      </c>
      <c r="W75" s="115">
        <v>34.470202868004336</v>
      </c>
      <c r="X75" s="115">
        <v>0</v>
      </c>
      <c r="Y75" s="115">
        <v>0</v>
      </c>
      <c r="Z75" s="115">
        <v>0</v>
      </c>
      <c r="AA75" s="115">
        <v>0</v>
      </c>
      <c r="AB75" s="115">
        <v>0</v>
      </c>
      <c r="AC75" s="115">
        <v>0</v>
      </c>
      <c r="AD75" s="115">
        <v>0</v>
      </c>
      <c r="AE75" s="115">
        <v>0</v>
      </c>
      <c r="AF75" s="115">
        <v>0</v>
      </c>
      <c r="AG75" s="115">
        <v>0</v>
      </c>
      <c r="AH75" s="115">
        <v>0</v>
      </c>
      <c r="AI75" s="115">
        <v>261.0121394888825</v>
      </c>
      <c r="AJ75" s="115">
        <v>0</v>
      </c>
      <c r="AK75" s="115">
        <v>1569.9629683557166</v>
      </c>
      <c r="AL75" s="115">
        <v>0</v>
      </c>
      <c r="AM75" s="115">
        <v>-1.5286120484327167E-2</v>
      </c>
      <c r="AN75" s="115">
        <v>0</v>
      </c>
      <c r="AO75" s="115">
        <v>0</v>
      </c>
      <c r="AP75" s="115">
        <v>0</v>
      </c>
      <c r="AQ75" s="115">
        <v>0</v>
      </c>
      <c r="AR75" s="115">
        <v>0</v>
      </c>
      <c r="AS75" s="115">
        <v>0</v>
      </c>
      <c r="AT75" s="115">
        <v>9.8559744318055191</v>
      </c>
      <c r="AU75" s="115">
        <v>121.28257497397482</v>
      </c>
      <c r="AV75" s="115">
        <v>0</v>
      </c>
      <c r="AW75" s="115">
        <v>5.7341686067379651</v>
      </c>
      <c r="AX75" s="115">
        <v>0</v>
      </c>
      <c r="AY75" s="115">
        <v>0</v>
      </c>
      <c r="AZ75" s="115">
        <v>609.36139891646769</v>
      </c>
      <c r="BA75" s="115">
        <v>0</v>
      </c>
      <c r="BB75" s="115">
        <v>0</v>
      </c>
      <c r="BC75" s="115">
        <v>0</v>
      </c>
      <c r="BD75" s="115">
        <v>0</v>
      </c>
      <c r="BE75" s="115">
        <v>0</v>
      </c>
      <c r="BF75" s="115">
        <v>0</v>
      </c>
      <c r="BG75" s="115">
        <v>0</v>
      </c>
      <c r="BH75" s="115">
        <v>0</v>
      </c>
      <c r="BI75" s="115">
        <v>6.2626517063066132</v>
      </c>
      <c r="BJ75" s="115">
        <v>35.940608290839144</v>
      </c>
      <c r="BK75" s="115">
        <v>0</v>
      </c>
      <c r="BL75" s="115">
        <v>14.473578939569411</v>
      </c>
      <c r="BM75" s="115">
        <v>0</v>
      </c>
      <c r="BN75" s="115">
        <v>1529.2816408867864</v>
      </c>
      <c r="BO75" s="115">
        <v>14.649411317050966</v>
      </c>
      <c r="BP75" s="115">
        <v>17376.132754674731</v>
      </c>
      <c r="BQ75" s="115">
        <v>6226.7402580687294</v>
      </c>
      <c r="BR75" s="115">
        <v>0</v>
      </c>
      <c r="BS75" s="115">
        <v>724.78020840583565</v>
      </c>
      <c r="BT75" s="115">
        <v>0</v>
      </c>
      <c r="BU75" s="115">
        <v>0</v>
      </c>
      <c r="BV75" s="115">
        <v>1926.5344468242236</v>
      </c>
      <c r="BW75" s="115">
        <v>9947.8291897662875</v>
      </c>
      <c r="BX75" s="115">
        <v>11828.906004138953</v>
      </c>
      <c r="BY75" s="115">
        <v>137.39265306986627</v>
      </c>
      <c r="BZ75" s="115">
        <v>0</v>
      </c>
      <c r="CA75" s="115">
        <v>0</v>
      </c>
      <c r="CB75" s="115">
        <v>0</v>
      </c>
      <c r="CC75" s="115">
        <v>5107.3760726414257</v>
      </c>
      <c r="CD75" s="115">
        <v>0</v>
      </c>
      <c r="CE75" s="115">
        <v>428.62040994590865</v>
      </c>
      <c r="CF75" s="115">
        <v>0</v>
      </c>
      <c r="CG75" s="115">
        <v>0</v>
      </c>
      <c r="CH75" s="115">
        <v>358.8781780076522</v>
      </c>
      <c r="CI75" s="115">
        <v>2.449611257217835E-2</v>
      </c>
      <c r="CJ75" s="115">
        <v>16.153893893262961</v>
      </c>
      <c r="CK75" s="115">
        <v>0</v>
      </c>
      <c r="CL75" s="115">
        <v>0</v>
      </c>
      <c r="CM75" s="115">
        <v>0</v>
      </c>
      <c r="CN75" s="115">
        <v>0</v>
      </c>
      <c r="CO75" s="115">
        <v>0</v>
      </c>
      <c r="CP75" s="115">
        <v>0</v>
      </c>
      <c r="CQ75" s="115">
        <v>8715.3568218344917</v>
      </c>
      <c r="CR75" s="115">
        <v>0</v>
      </c>
      <c r="CS75" s="115">
        <v>44000.790668213558</v>
      </c>
      <c r="CT75" s="115">
        <v>0</v>
      </c>
      <c r="CU75" s="115">
        <v>2725.1659684102901</v>
      </c>
      <c r="CV75" s="115">
        <v>10986.40994627369</v>
      </c>
      <c r="CW75" s="115">
        <v>30.025785471316659</v>
      </c>
      <c r="CX75" s="115">
        <v>96.480940753930582</v>
      </c>
      <c r="CY75" s="115">
        <v>0</v>
      </c>
      <c r="CZ75" s="115">
        <v>2139.5486998217184</v>
      </c>
      <c r="DA75" s="115">
        <v>450.09647672737276</v>
      </c>
      <c r="DB75" s="115">
        <v>33052.137215587514</v>
      </c>
      <c r="DC75" s="115">
        <v>57748.905448109668</v>
      </c>
      <c r="DD75" s="115">
        <v>7790.0104066596932</v>
      </c>
      <c r="DE75" s="115">
        <v>13261.624912333733</v>
      </c>
      <c r="DF75" s="115">
        <v>25182.019228436006</v>
      </c>
      <c r="DG75" s="115">
        <v>0</v>
      </c>
      <c r="DH75" s="115">
        <v>4969.1950929563145</v>
      </c>
      <c r="DI75" s="175">
        <v>336423.38122527383</v>
      </c>
      <c r="DJ75" s="115">
        <v>0</v>
      </c>
      <c r="DK75" s="115">
        <v>30730.544974201133</v>
      </c>
      <c r="DL75" s="115">
        <v>176315.22680904611</v>
      </c>
      <c r="DM75" s="115">
        <v>0</v>
      </c>
      <c r="DN75" s="115">
        <v>0</v>
      </c>
      <c r="DO75" s="115">
        <v>0</v>
      </c>
      <c r="DP75" s="115">
        <f t="shared" si="5"/>
        <v>207045.77178324724</v>
      </c>
      <c r="DQ75" s="115">
        <f t="shared" si="6"/>
        <v>543469.15300852107</v>
      </c>
      <c r="DR75" s="115">
        <v>92376.5132956249</v>
      </c>
      <c r="DS75" s="115">
        <f t="shared" si="7"/>
        <v>299422.28507887211</v>
      </c>
      <c r="DT75" s="115">
        <f t="shared" si="8"/>
        <v>635845.66630414594</v>
      </c>
      <c r="DU75" s="115">
        <v>-13844.250714699545</v>
      </c>
      <c r="DV75" s="115">
        <f t="shared" si="9"/>
        <v>285578.03436417255</v>
      </c>
      <c r="DW75" s="175">
        <v>622001.41558944643</v>
      </c>
    </row>
    <row r="76" spans="2:127" ht="15" customHeight="1" x14ac:dyDescent="0.15">
      <c r="B76" s="167" t="s">
        <v>649</v>
      </c>
      <c r="C76" s="177" t="s">
        <v>691</v>
      </c>
      <c r="D76" s="115">
        <v>81764.732317651244</v>
      </c>
      <c r="E76" s="115">
        <v>138131.4586854268</v>
      </c>
      <c r="F76" s="115">
        <v>23961.648497818496</v>
      </c>
      <c r="G76" s="115">
        <v>0</v>
      </c>
      <c r="H76" s="115">
        <v>53123.863937472037</v>
      </c>
      <c r="I76" s="115">
        <v>0</v>
      </c>
      <c r="J76" s="115">
        <v>0</v>
      </c>
      <c r="K76" s="115">
        <v>2081895.7384013347</v>
      </c>
      <c r="L76" s="115">
        <v>275972.19222394581</v>
      </c>
      <c r="M76" s="115">
        <v>217967.51467519114</v>
      </c>
      <c r="N76" s="115">
        <v>33894.840571621142</v>
      </c>
      <c r="O76" s="115">
        <v>1980.9855345527126</v>
      </c>
      <c r="P76" s="115">
        <v>0</v>
      </c>
      <c r="Q76" s="115">
        <v>0</v>
      </c>
      <c r="R76" s="115">
        <v>29193.120377546584</v>
      </c>
      <c r="S76" s="115">
        <v>17340.698407346343</v>
      </c>
      <c r="T76" s="115">
        <v>2942.8536862824212</v>
      </c>
      <c r="U76" s="115">
        <v>0</v>
      </c>
      <c r="V76" s="115">
        <v>0</v>
      </c>
      <c r="W76" s="115">
        <v>4015.9966507902168</v>
      </c>
      <c r="X76" s="115">
        <v>0</v>
      </c>
      <c r="Y76" s="115">
        <v>0</v>
      </c>
      <c r="Z76" s="115">
        <v>0</v>
      </c>
      <c r="AA76" s="115">
        <v>0</v>
      </c>
      <c r="AB76" s="115">
        <v>0</v>
      </c>
      <c r="AC76" s="115">
        <v>0</v>
      </c>
      <c r="AD76" s="115">
        <v>0</v>
      </c>
      <c r="AE76" s="115">
        <v>0</v>
      </c>
      <c r="AF76" s="115">
        <v>0</v>
      </c>
      <c r="AG76" s="115">
        <v>0</v>
      </c>
      <c r="AH76" s="115">
        <v>0</v>
      </c>
      <c r="AI76" s="115">
        <v>57352.043873339491</v>
      </c>
      <c r="AJ76" s="115">
        <v>0</v>
      </c>
      <c r="AK76" s="115">
        <v>14146.807282702393</v>
      </c>
      <c r="AL76" s="115">
        <v>0</v>
      </c>
      <c r="AM76" s="115">
        <v>-0.15784513006250753</v>
      </c>
      <c r="AN76" s="115">
        <v>0</v>
      </c>
      <c r="AO76" s="115">
        <v>0</v>
      </c>
      <c r="AP76" s="115">
        <v>0</v>
      </c>
      <c r="AQ76" s="115">
        <v>0</v>
      </c>
      <c r="AR76" s="115">
        <v>0</v>
      </c>
      <c r="AS76" s="115">
        <v>0</v>
      </c>
      <c r="AT76" s="115">
        <v>4357.9130001851727</v>
      </c>
      <c r="AU76" s="115">
        <v>70265.870936673731</v>
      </c>
      <c r="AV76" s="115">
        <v>0</v>
      </c>
      <c r="AW76" s="115">
        <v>4765.3959105469712</v>
      </c>
      <c r="AX76" s="115">
        <v>0</v>
      </c>
      <c r="AY76" s="115">
        <v>0</v>
      </c>
      <c r="AZ76" s="115">
        <v>29148.012376505649</v>
      </c>
      <c r="BA76" s="115">
        <v>0</v>
      </c>
      <c r="BB76" s="115">
        <v>0</v>
      </c>
      <c r="BC76" s="115">
        <v>0</v>
      </c>
      <c r="BD76" s="115">
        <v>0</v>
      </c>
      <c r="BE76" s="115">
        <v>0</v>
      </c>
      <c r="BF76" s="115">
        <v>0</v>
      </c>
      <c r="BG76" s="115">
        <v>0</v>
      </c>
      <c r="BH76" s="115">
        <v>0</v>
      </c>
      <c r="BI76" s="115">
        <v>8449.8607216543332</v>
      </c>
      <c r="BJ76" s="115">
        <v>2106.9199727906816</v>
      </c>
      <c r="BK76" s="115">
        <v>0</v>
      </c>
      <c r="BL76" s="115">
        <v>55677.760879126399</v>
      </c>
      <c r="BM76" s="115">
        <v>0</v>
      </c>
      <c r="BN76" s="115">
        <v>187831.70088455989</v>
      </c>
      <c r="BO76" s="115">
        <v>122521.32817757688</v>
      </c>
      <c r="BP76" s="115">
        <v>135252.00249251563</v>
      </c>
      <c r="BQ76" s="115">
        <v>38841.316994102097</v>
      </c>
      <c r="BR76" s="115">
        <v>0</v>
      </c>
      <c r="BS76" s="115">
        <v>10773.073904464934</v>
      </c>
      <c r="BT76" s="115">
        <v>0</v>
      </c>
      <c r="BU76" s="115">
        <v>6513.2772193321625</v>
      </c>
      <c r="BV76" s="115">
        <v>14148.026684445742</v>
      </c>
      <c r="BW76" s="115">
        <v>42756.980218666344</v>
      </c>
      <c r="BX76" s="115">
        <v>11515.919154259405</v>
      </c>
      <c r="BY76" s="115">
        <v>1499.2554386209308</v>
      </c>
      <c r="BZ76" s="115">
        <v>7041.3034706375684</v>
      </c>
      <c r="CA76" s="115">
        <v>0</v>
      </c>
      <c r="CB76" s="115">
        <v>0</v>
      </c>
      <c r="CC76" s="115">
        <v>17294.950015818646</v>
      </c>
      <c r="CD76" s="115">
        <v>70087.114201110293</v>
      </c>
      <c r="CE76" s="115">
        <v>2497.4952272238811</v>
      </c>
      <c r="CF76" s="115">
        <v>0</v>
      </c>
      <c r="CG76" s="115">
        <v>0</v>
      </c>
      <c r="CH76" s="115">
        <v>1265.1205056459053</v>
      </c>
      <c r="CI76" s="115">
        <v>1.2636900106227728E-2</v>
      </c>
      <c r="CJ76" s="115">
        <v>29.143786915699806</v>
      </c>
      <c r="CK76" s="115">
        <v>0</v>
      </c>
      <c r="CL76" s="115">
        <v>0</v>
      </c>
      <c r="CM76" s="115">
        <v>0</v>
      </c>
      <c r="CN76" s="115">
        <v>0</v>
      </c>
      <c r="CO76" s="115">
        <v>0</v>
      </c>
      <c r="CP76" s="115">
        <v>0</v>
      </c>
      <c r="CQ76" s="115">
        <v>9681.7428940923783</v>
      </c>
      <c r="CR76" s="115">
        <v>0</v>
      </c>
      <c r="CS76" s="115">
        <v>776166.31604983867</v>
      </c>
      <c r="CT76" s="115">
        <v>0</v>
      </c>
      <c r="CU76" s="115">
        <v>13100.717180439791</v>
      </c>
      <c r="CV76" s="115">
        <v>44659.723199872526</v>
      </c>
      <c r="CW76" s="115">
        <v>18318.038813308653</v>
      </c>
      <c r="CX76" s="115">
        <v>4964.2222264882348</v>
      </c>
      <c r="CY76" s="115">
        <v>0</v>
      </c>
      <c r="CZ76" s="115">
        <v>127796.82321683626</v>
      </c>
      <c r="DA76" s="115">
        <v>13013.934523527396</v>
      </c>
      <c r="DB76" s="115">
        <v>23500.683384102456</v>
      </c>
      <c r="DC76" s="115">
        <v>285873.42919734656</v>
      </c>
      <c r="DD76" s="115">
        <v>12866.775397371532</v>
      </c>
      <c r="DE76" s="115">
        <v>13773.562861149769</v>
      </c>
      <c r="DF76" s="115">
        <v>24484.813470342855</v>
      </c>
      <c r="DG76" s="115">
        <v>18588.611562980481</v>
      </c>
      <c r="DH76" s="115">
        <v>2929.1373085377809</v>
      </c>
      <c r="DI76" s="175">
        <v>5268042.6233744081</v>
      </c>
      <c r="DJ76" s="115">
        <v>29640.659105090799</v>
      </c>
      <c r="DK76" s="115">
        <v>287687.13711227453</v>
      </c>
      <c r="DL76" s="115">
        <v>0</v>
      </c>
      <c r="DM76" s="115">
        <v>0</v>
      </c>
      <c r="DN76" s="115">
        <v>376191.83688307967</v>
      </c>
      <c r="DO76" s="115">
        <v>9418.715950144855</v>
      </c>
      <c r="DP76" s="115">
        <f t="shared" si="5"/>
        <v>702938.34905058972</v>
      </c>
      <c r="DQ76" s="115">
        <f t="shared" si="6"/>
        <v>5970980.9724249979</v>
      </c>
      <c r="DR76" s="115">
        <v>0</v>
      </c>
      <c r="DS76" s="115">
        <f t="shared" si="7"/>
        <v>702938.34905058972</v>
      </c>
      <c r="DT76" s="115">
        <f t="shared" si="8"/>
        <v>5970980.9724249979</v>
      </c>
      <c r="DU76" s="115">
        <v>-4200522.3575717462</v>
      </c>
      <c r="DV76" s="115">
        <f t="shared" si="9"/>
        <v>-3497584.0085211564</v>
      </c>
      <c r="DW76" s="175">
        <v>1770458.6148532513</v>
      </c>
    </row>
    <row r="77" spans="2:127" ht="15" customHeight="1" x14ac:dyDescent="0.15">
      <c r="B77" s="167" t="s">
        <v>650</v>
      </c>
      <c r="C77" s="177" t="s">
        <v>692</v>
      </c>
      <c r="D77" s="115">
        <v>92307.223504857393</v>
      </c>
      <c r="E77" s="115">
        <v>122419.08815209747</v>
      </c>
      <c r="F77" s="115">
        <v>5605.55638695982</v>
      </c>
      <c r="G77" s="115">
        <v>0</v>
      </c>
      <c r="H77" s="115">
        <v>14558.171266467572</v>
      </c>
      <c r="I77" s="115">
        <v>0</v>
      </c>
      <c r="J77" s="115">
        <v>0</v>
      </c>
      <c r="K77" s="115">
        <v>23553.096101418065</v>
      </c>
      <c r="L77" s="115">
        <v>3492.6897709751142</v>
      </c>
      <c r="M77" s="115">
        <v>19698.40748779742</v>
      </c>
      <c r="N77" s="115">
        <v>1427.5697813230699</v>
      </c>
      <c r="O77" s="115">
        <v>8.0588407294892779</v>
      </c>
      <c r="P77" s="115">
        <v>0</v>
      </c>
      <c r="Q77" s="115">
        <v>0</v>
      </c>
      <c r="R77" s="115">
        <v>14155.691622363724</v>
      </c>
      <c r="S77" s="115">
        <v>475.77995191991766</v>
      </c>
      <c r="T77" s="115">
        <v>447.11688290520397</v>
      </c>
      <c r="U77" s="115">
        <v>0</v>
      </c>
      <c r="V77" s="115">
        <v>0</v>
      </c>
      <c r="W77" s="115">
        <v>46.608428151438332</v>
      </c>
      <c r="X77" s="115">
        <v>0</v>
      </c>
      <c r="Y77" s="115">
        <v>0</v>
      </c>
      <c r="Z77" s="115">
        <v>0</v>
      </c>
      <c r="AA77" s="115">
        <v>0</v>
      </c>
      <c r="AB77" s="115">
        <v>0</v>
      </c>
      <c r="AC77" s="115">
        <v>0</v>
      </c>
      <c r="AD77" s="115">
        <v>0</v>
      </c>
      <c r="AE77" s="115">
        <v>0</v>
      </c>
      <c r="AF77" s="115">
        <v>0</v>
      </c>
      <c r="AG77" s="115">
        <v>0</v>
      </c>
      <c r="AH77" s="115">
        <v>0</v>
      </c>
      <c r="AI77" s="115">
        <v>2960.1847349092081</v>
      </c>
      <c r="AJ77" s="115">
        <v>0</v>
      </c>
      <c r="AK77" s="115">
        <v>624.97146118827447</v>
      </c>
      <c r="AL77" s="115">
        <v>0</v>
      </c>
      <c r="AM77" s="115">
        <v>-1.1195864614747392E-2</v>
      </c>
      <c r="AN77" s="115">
        <v>0</v>
      </c>
      <c r="AO77" s="115">
        <v>0</v>
      </c>
      <c r="AP77" s="115">
        <v>0</v>
      </c>
      <c r="AQ77" s="115">
        <v>0</v>
      </c>
      <c r="AR77" s="115">
        <v>0</v>
      </c>
      <c r="AS77" s="115">
        <v>0</v>
      </c>
      <c r="AT77" s="115">
        <v>85.444964317353609</v>
      </c>
      <c r="AU77" s="115">
        <v>1954.9412084977002</v>
      </c>
      <c r="AV77" s="115">
        <v>0</v>
      </c>
      <c r="AW77" s="115">
        <v>1565.6921031937222</v>
      </c>
      <c r="AX77" s="115">
        <v>0</v>
      </c>
      <c r="AY77" s="115">
        <v>0</v>
      </c>
      <c r="AZ77" s="115">
        <v>2012.0609177946167</v>
      </c>
      <c r="BA77" s="115">
        <v>0</v>
      </c>
      <c r="BB77" s="115">
        <v>0</v>
      </c>
      <c r="BC77" s="115">
        <v>0</v>
      </c>
      <c r="BD77" s="115">
        <v>0</v>
      </c>
      <c r="BE77" s="115">
        <v>0</v>
      </c>
      <c r="BF77" s="115">
        <v>0</v>
      </c>
      <c r="BG77" s="115">
        <v>0</v>
      </c>
      <c r="BH77" s="115">
        <v>0</v>
      </c>
      <c r="BI77" s="115">
        <v>152.32442132319616</v>
      </c>
      <c r="BJ77" s="115">
        <v>128.05231160117535</v>
      </c>
      <c r="BK77" s="115">
        <v>0</v>
      </c>
      <c r="BL77" s="115">
        <v>20927.926982483859</v>
      </c>
      <c r="BM77" s="115">
        <v>0</v>
      </c>
      <c r="BN77" s="115">
        <v>11216.075022943471</v>
      </c>
      <c r="BO77" s="115">
        <v>8977.4847975625453</v>
      </c>
      <c r="BP77" s="115">
        <v>17688.430873646055</v>
      </c>
      <c r="BQ77" s="115">
        <v>4262.6588349888325</v>
      </c>
      <c r="BR77" s="115">
        <v>0</v>
      </c>
      <c r="BS77" s="115">
        <v>182.37303411866702</v>
      </c>
      <c r="BT77" s="115">
        <v>0</v>
      </c>
      <c r="BU77" s="115">
        <v>2641.5500409510237</v>
      </c>
      <c r="BV77" s="115">
        <v>5936.3711819943619</v>
      </c>
      <c r="BW77" s="115">
        <v>21014.545138975875</v>
      </c>
      <c r="BX77" s="115">
        <v>5708.5459631350486</v>
      </c>
      <c r="BY77" s="115">
        <v>1322.8566762404978</v>
      </c>
      <c r="BZ77" s="115">
        <v>14580.928482466008</v>
      </c>
      <c r="CA77" s="115">
        <v>0</v>
      </c>
      <c r="CB77" s="115">
        <v>0</v>
      </c>
      <c r="CC77" s="115">
        <v>9958.8352469122237</v>
      </c>
      <c r="CD77" s="115">
        <v>70087.114201110293</v>
      </c>
      <c r="CE77" s="115">
        <v>413.41219878571854</v>
      </c>
      <c r="CF77" s="115">
        <v>0</v>
      </c>
      <c r="CG77" s="115">
        <v>0</v>
      </c>
      <c r="CH77" s="115">
        <v>435.47141735973389</v>
      </c>
      <c r="CI77" s="115">
        <v>5.8829659364896926E-3</v>
      </c>
      <c r="CJ77" s="115">
        <v>43.469238094666267</v>
      </c>
      <c r="CK77" s="115">
        <v>0</v>
      </c>
      <c r="CL77" s="115">
        <v>0</v>
      </c>
      <c r="CM77" s="115">
        <v>0</v>
      </c>
      <c r="CN77" s="115">
        <v>0</v>
      </c>
      <c r="CO77" s="115">
        <v>0</v>
      </c>
      <c r="CP77" s="115">
        <v>0</v>
      </c>
      <c r="CQ77" s="115">
        <v>3865.3631585913026</v>
      </c>
      <c r="CR77" s="115">
        <v>0</v>
      </c>
      <c r="CS77" s="115">
        <v>34765.841093914773</v>
      </c>
      <c r="CT77" s="115">
        <v>0</v>
      </c>
      <c r="CU77" s="115">
        <v>6980.2659810069472</v>
      </c>
      <c r="CV77" s="115">
        <v>19558.601169689271</v>
      </c>
      <c r="CW77" s="115">
        <v>14247.042733155968</v>
      </c>
      <c r="CX77" s="115">
        <v>6102.0406508245096</v>
      </c>
      <c r="CY77" s="115">
        <v>0</v>
      </c>
      <c r="CZ77" s="115">
        <v>9086.6911308480594</v>
      </c>
      <c r="DA77" s="115">
        <v>12831.338693945498</v>
      </c>
      <c r="DB77" s="115">
        <v>13271.720124099946</v>
      </c>
      <c r="DC77" s="115">
        <v>163855.14043537551</v>
      </c>
      <c r="DD77" s="115">
        <v>7654.8357521957541</v>
      </c>
      <c r="DE77" s="115">
        <v>10127.925801866581</v>
      </c>
      <c r="DF77" s="115">
        <v>29228.054601249893</v>
      </c>
      <c r="DG77" s="115">
        <v>18588.611562980481</v>
      </c>
      <c r="DH77" s="115">
        <v>2929.1373085377809</v>
      </c>
      <c r="DI77" s="175">
        <v>856169.38451794372</v>
      </c>
      <c r="DJ77" s="115">
        <v>137876.591410717</v>
      </c>
      <c r="DK77" s="115">
        <v>5111499.873999605</v>
      </c>
      <c r="DL77" s="115">
        <v>0</v>
      </c>
      <c r="DM77" s="115">
        <v>0</v>
      </c>
      <c r="DN77" s="115">
        <v>213757.79800857502</v>
      </c>
      <c r="DO77" s="115">
        <v>439.29831502604031</v>
      </c>
      <c r="DP77" s="115">
        <f t="shared" si="5"/>
        <v>5463573.5617339229</v>
      </c>
      <c r="DQ77" s="115">
        <f t="shared" si="6"/>
        <v>6319742.9462518664</v>
      </c>
      <c r="DR77" s="115">
        <v>1488857.1295470952</v>
      </c>
      <c r="DS77" s="115">
        <f t="shared" si="7"/>
        <v>6952430.6912810178</v>
      </c>
      <c r="DT77" s="115">
        <f t="shared" si="8"/>
        <v>7808600.0757989613</v>
      </c>
      <c r="DU77" s="115">
        <v>-1554590.3426716379</v>
      </c>
      <c r="DV77" s="115">
        <f t="shared" si="9"/>
        <v>5397840.3486093804</v>
      </c>
      <c r="DW77" s="175">
        <v>6254009.733127323</v>
      </c>
    </row>
    <row r="78" spans="2:127" ht="15" customHeight="1" x14ac:dyDescent="0.15">
      <c r="B78" s="167" t="s">
        <v>651</v>
      </c>
      <c r="C78" s="177" t="s">
        <v>12</v>
      </c>
      <c r="D78" s="115">
        <v>10108.337539065198</v>
      </c>
      <c r="E78" s="115">
        <v>20868.924651130008</v>
      </c>
      <c r="F78" s="115">
        <v>7050.4928343724641</v>
      </c>
      <c r="G78" s="115">
        <v>0</v>
      </c>
      <c r="H78" s="115">
        <v>10807.523444187464</v>
      </c>
      <c r="I78" s="115">
        <v>0</v>
      </c>
      <c r="J78" s="115">
        <v>0</v>
      </c>
      <c r="K78" s="115">
        <v>130040.07314880897</v>
      </c>
      <c r="L78" s="115">
        <v>15371.065512889767</v>
      </c>
      <c r="M78" s="115">
        <v>14796.382785066418</v>
      </c>
      <c r="N78" s="115">
        <v>19395.734586746723</v>
      </c>
      <c r="O78" s="115">
        <v>75.299358111462851</v>
      </c>
      <c r="P78" s="115">
        <v>0</v>
      </c>
      <c r="Q78" s="115">
        <v>0</v>
      </c>
      <c r="R78" s="115">
        <v>11252.046777768079</v>
      </c>
      <c r="S78" s="115">
        <v>2201.9851907466086</v>
      </c>
      <c r="T78" s="115">
        <v>668.01215298378429</v>
      </c>
      <c r="U78" s="115">
        <v>0</v>
      </c>
      <c r="V78" s="115">
        <v>0</v>
      </c>
      <c r="W78" s="115">
        <v>546.01979811392982</v>
      </c>
      <c r="X78" s="115">
        <v>0</v>
      </c>
      <c r="Y78" s="115">
        <v>0</v>
      </c>
      <c r="Z78" s="115">
        <v>0</v>
      </c>
      <c r="AA78" s="115">
        <v>0</v>
      </c>
      <c r="AB78" s="115">
        <v>0</v>
      </c>
      <c r="AC78" s="115">
        <v>0</v>
      </c>
      <c r="AD78" s="115">
        <v>0</v>
      </c>
      <c r="AE78" s="115">
        <v>0</v>
      </c>
      <c r="AF78" s="115">
        <v>0</v>
      </c>
      <c r="AG78" s="115">
        <v>0</v>
      </c>
      <c r="AH78" s="115">
        <v>0</v>
      </c>
      <c r="AI78" s="115">
        <v>4148.5576523468253</v>
      </c>
      <c r="AJ78" s="115">
        <v>0</v>
      </c>
      <c r="AK78" s="115">
        <v>5112.4097045124008</v>
      </c>
      <c r="AL78" s="115">
        <v>0</v>
      </c>
      <c r="AM78" s="115">
        <v>-4.1858722405569648E-2</v>
      </c>
      <c r="AN78" s="115">
        <v>0</v>
      </c>
      <c r="AO78" s="115">
        <v>0</v>
      </c>
      <c r="AP78" s="115">
        <v>0</v>
      </c>
      <c r="AQ78" s="115">
        <v>0</v>
      </c>
      <c r="AR78" s="115">
        <v>0</v>
      </c>
      <c r="AS78" s="115">
        <v>0</v>
      </c>
      <c r="AT78" s="115">
        <v>1322.5119068392687</v>
      </c>
      <c r="AU78" s="115">
        <v>15281.604446720828</v>
      </c>
      <c r="AV78" s="115">
        <v>0</v>
      </c>
      <c r="AW78" s="115">
        <v>944.89290192740657</v>
      </c>
      <c r="AX78" s="115">
        <v>0</v>
      </c>
      <c r="AY78" s="115">
        <v>0</v>
      </c>
      <c r="AZ78" s="115">
        <v>5510.6930949438774</v>
      </c>
      <c r="BA78" s="115">
        <v>0</v>
      </c>
      <c r="BB78" s="115">
        <v>0</v>
      </c>
      <c r="BC78" s="115">
        <v>0</v>
      </c>
      <c r="BD78" s="115">
        <v>0</v>
      </c>
      <c r="BE78" s="115">
        <v>0</v>
      </c>
      <c r="BF78" s="115">
        <v>0</v>
      </c>
      <c r="BG78" s="115">
        <v>0</v>
      </c>
      <c r="BH78" s="115">
        <v>0</v>
      </c>
      <c r="BI78" s="115">
        <v>525.63855619630863</v>
      </c>
      <c r="BJ78" s="115">
        <v>579.68866477508936</v>
      </c>
      <c r="BK78" s="115">
        <v>0</v>
      </c>
      <c r="BL78" s="115">
        <v>17941.605845360096</v>
      </c>
      <c r="BM78" s="115">
        <v>0</v>
      </c>
      <c r="BN78" s="115">
        <v>34401.066764833398</v>
      </c>
      <c r="BO78" s="115">
        <v>13184.958499056436</v>
      </c>
      <c r="BP78" s="115">
        <v>65015.513198891749</v>
      </c>
      <c r="BQ78" s="115">
        <v>16337.666341112201</v>
      </c>
      <c r="BR78" s="115">
        <v>0</v>
      </c>
      <c r="BS78" s="115">
        <v>2465.9447191136492</v>
      </c>
      <c r="BT78" s="115">
        <v>0</v>
      </c>
      <c r="BU78" s="115">
        <v>16804.25776363281</v>
      </c>
      <c r="BV78" s="115">
        <v>34492.561952866628</v>
      </c>
      <c r="BW78" s="115">
        <v>90301.300943963724</v>
      </c>
      <c r="BX78" s="115">
        <v>32298.572014229772</v>
      </c>
      <c r="BY78" s="115">
        <v>183103.12172540446</v>
      </c>
      <c r="BZ78" s="115">
        <v>459619.23794539965</v>
      </c>
      <c r="CA78" s="115">
        <v>0</v>
      </c>
      <c r="CB78" s="115">
        <v>0</v>
      </c>
      <c r="CC78" s="115">
        <v>26544.356559366985</v>
      </c>
      <c r="CD78" s="115">
        <v>53128.885631753976</v>
      </c>
      <c r="CE78" s="115">
        <v>8291.1260548911705</v>
      </c>
      <c r="CF78" s="115">
        <v>0</v>
      </c>
      <c r="CG78" s="115">
        <v>0</v>
      </c>
      <c r="CH78" s="115">
        <v>1079.5206560854988</v>
      </c>
      <c r="CI78" s="115">
        <v>3.7119387423252978E-2</v>
      </c>
      <c r="CJ78" s="115">
        <v>8.8003742814183568</v>
      </c>
      <c r="CK78" s="115">
        <v>0</v>
      </c>
      <c r="CL78" s="115">
        <v>0</v>
      </c>
      <c r="CM78" s="115">
        <v>0</v>
      </c>
      <c r="CN78" s="115">
        <v>0</v>
      </c>
      <c r="CO78" s="115">
        <v>0</v>
      </c>
      <c r="CP78" s="115">
        <v>0</v>
      </c>
      <c r="CQ78" s="115">
        <v>16409.086626955035</v>
      </c>
      <c r="CR78" s="115">
        <v>0</v>
      </c>
      <c r="CS78" s="115">
        <v>70596.746475851192</v>
      </c>
      <c r="CT78" s="115">
        <v>0</v>
      </c>
      <c r="CU78" s="115">
        <v>15654.349206147692</v>
      </c>
      <c r="CV78" s="115">
        <v>14667.422217685806</v>
      </c>
      <c r="CW78" s="115">
        <v>21990.615817015023</v>
      </c>
      <c r="CX78" s="115">
        <v>27196.76487257591</v>
      </c>
      <c r="CY78" s="115">
        <v>0</v>
      </c>
      <c r="CZ78" s="115">
        <v>20695.42404319912</v>
      </c>
      <c r="DA78" s="115">
        <v>9768.1478452285064</v>
      </c>
      <c r="DB78" s="115">
        <v>13975.73053579308</v>
      </c>
      <c r="DC78" s="115">
        <v>20699.778334265808</v>
      </c>
      <c r="DD78" s="115">
        <v>1652.2169637857082</v>
      </c>
      <c r="DE78" s="115">
        <v>10312.204103933898</v>
      </c>
      <c r="DF78" s="115">
        <v>8689.8497475860022</v>
      </c>
      <c r="DG78" s="115">
        <v>0</v>
      </c>
      <c r="DH78" s="115">
        <v>1332.0052492060142</v>
      </c>
      <c r="DI78" s="175">
        <v>1585266.72899839</v>
      </c>
      <c r="DJ78" s="115">
        <v>30.943606833984862</v>
      </c>
      <c r="DK78" s="115">
        <v>1700689.5213699071</v>
      </c>
      <c r="DL78" s="115">
        <v>0</v>
      </c>
      <c r="DM78" s="115">
        <v>0</v>
      </c>
      <c r="DN78" s="115">
        <v>0</v>
      </c>
      <c r="DO78" s="115">
        <v>0</v>
      </c>
      <c r="DP78" s="115">
        <f t="shared" si="5"/>
        <v>1700720.464976741</v>
      </c>
      <c r="DQ78" s="115">
        <f t="shared" si="6"/>
        <v>3285987.193975131</v>
      </c>
      <c r="DR78" s="115">
        <v>0</v>
      </c>
      <c r="DS78" s="115">
        <f t="shared" si="7"/>
        <v>1700720.464976741</v>
      </c>
      <c r="DT78" s="115">
        <f t="shared" si="8"/>
        <v>3285987.193975131</v>
      </c>
      <c r="DU78" s="115">
        <v>-374470.22167651326</v>
      </c>
      <c r="DV78" s="115">
        <f t="shared" si="9"/>
        <v>1326250.2433002277</v>
      </c>
      <c r="DW78" s="175">
        <v>2911516.9722986184</v>
      </c>
    </row>
    <row r="79" spans="2:127" ht="15" customHeight="1" x14ac:dyDescent="0.15">
      <c r="B79" s="167" t="s">
        <v>652</v>
      </c>
      <c r="C79" s="177" t="s">
        <v>170</v>
      </c>
      <c r="D79" s="115">
        <v>27.847287064301774</v>
      </c>
      <c r="E79" s="115">
        <v>0</v>
      </c>
      <c r="F79" s="115">
        <v>11773.532432054008</v>
      </c>
      <c r="G79" s="115">
        <v>0</v>
      </c>
      <c r="H79" s="115">
        <v>822.13685926559901</v>
      </c>
      <c r="I79" s="115">
        <v>0</v>
      </c>
      <c r="J79" s="115">
        <v>0</v>
      </c>
      <c r="K79" s="115">
        <v>114310.69017958036</v>
      </c>
      <c r="L79" s="115">
        <v>6571.6244036596854</v>
      </c>
      <c r="M79" s="115">
        <v>5418.8044284527787</v>
      </c>
      <c r="N79" s="115">
        <v>2843.17723706792</v>
      </c>
      <c r="O79" s="115">
        <v>11.802930809338354</v>
      </c>
      <c r="P79" s="115">
        <v>0</v>
      </c>
      <c r="Q79" s="115">
        <v>0</v>
      </c>
      <c r="R79" s="115">
        <v>1925.8431372431219</v>
      </c>
      <c r="S79" s="115">
        <v>482.19735212095571</v>
      </c>
      <c r="T79" s="115">
        <v>218.92255054226786</v>
      </c>
      <c r="U79" s="115">
        <v>0</v>
      </c>
      <c r="V79" s="115">
        <v>0</v>
      </c>
      <c r="W79" s="115">
        <v>272.20264815219286</v>
      </c>
      <c r="X79" s="115">
        <v>0</v>
      </c>
      <c r="Y79" s="115">
        <v>0</v>
      </c>
      <c r="Z79" s="115">
        <v>0</v>
      </c>
      <c r="AA79" s="115">
        <v>0</v>
      </c>
      <c r="AB79" s="115">
        <v>0</v>
      </c>
      <c r="AC79" s="115">
        <v>0</v>
      </c>
      <c r="AD79" s="115">
        <v>0</v>
      </c>
      <c r="AE79" s="115">
        <v>0</v>
      </c>
      <c r="AF79" s="115">
        <v>0</v>
      </c>
      <c r="AG79" s="115">
        <v>0</v>
      </c>
      <c r="AH79" s="115">
        <v>0</v>
      </c>
      <c r="AI79" s="115">
        <v>1559.9313748276741</v>
      </c>
      <c r="AJ79" s="115">
        <v>0</v>
      </c>
      <c r="AK79" s="115">
        <v>2053.1009424207937</v>
      </c>
      <c r="AL79" s="115">
        <v>0</v>
      </c>
      <c r="AM79" s="115">
        <v>-9.7053741259853204E-3</v>
      </c>
      <c r="AN79" s="115">
        <v>0</v>
      </c>
      <c r="AO79" s="115">
        <v>0</v>
      </c>
      <c r="AP79" s="115">
        <v>0</v>
      </c>
      <c r="AQ79" s="115">
        <v>0</v>
      </c>
      <c r="AR79" s="115">
        <v>0</v>
      </c>
      <c r="AS79" s="115">
        <v>0</v>
      </c>
      <c r="AT79" s="115">
        <v>608.15263302358187</v>
      </c>
      <c r="AU79" s="115">
        <v>4571.9153262482432</v>
      </c>
      <c r="AV79" s="115">
        <v>0</v>
      </c>
      <c r="AW79" s="115">
        <v>279.61616916540657</v>
      </c>
      <c r="AX79" s="115">
        <v>0</v>
      </c>
      <c r="AY79" s="115">
        <v>0</v>
      </c>
      <c r="AZ79" s="115">
        <v>1488.047008453937</v>
      </c>
      <c r="BA79" s="115">
        <v>0</v>
      </c>
      <c r="BB79" s="115">
        <v>0</v>
      </c>
      <c r="BC79" s="115">
        <v>0</v>
      </c>
      <c r="BD79" s="115">
        <v>0</v>
      </c>
      <c r="BE79" s="115">
        <v>0</v>
      </c>
      <c r="BF79" s="115">
        <v>0</v>
      </c>
      <c r="BG79" s="115">
        <v>0</v>
      </c>
      <c r="BH79" s="115">
        <v>0</v>
      </c>
      <c r="BI79" s="115">
        <v>81.561759381099506</v>
      </c>
      <c r="BJ79" s="115">
        <v>78.802562590677013</v>
      </c>
      <c r="BK79" s="115">
        <v>0</v>
      </c>
      <c r="BL79" s="115">
        <v>1481.2671415893474</v>
      </c>
      <c r="BM79" s="115">
        <v>0</v>
      </c>
      <c r="BN79" s="115">
        <v>28060.42833180524</v>
      </c>
      <c r="BO79" s="115">
        <v>4681.4635432189198</v>
      </c>
      <c r="BP79" s="115">
        <v>6072.8372713581211</v>
      </c>
      <c r="BQ79" s="115">
        <v>2850.2522284364409</v>
      </c>
      <c r="BR79" s="115">
        <v>0</v>
      </c>
      <c r="BS79" s="115">
        <v>3719.7459425201987</v>
      </c>
      <c r="BT79" s="115">
        <v>0</v>
      </c>
      <c r="BU79" s="115">
        <v>1141.4825712554232</v>
      </c>
      <c r="BV79" s="115">
        <v>61291.400257124784</v>
      </c>
      <c r="BW79" s="115">
        <v>126010.01967922767</v>
      </c>
      <c r="BX79" s="115">
        <v>36358.639061007059</v>
      </c>
      <c r="BY79" s="115">
        <v>78414.343459387062</v>
      </c>
      <c r="BZ79" s="115">
        <v>711975.39495566988</v>
      </c>
      <c r="CA79" s="115">
        <v>0</v>
      </c>
      <c r="CB79" s="115">
        <v>0</v>
      </c>
      <c r="CC79" s="115">
        <v>24595.234252145023</v>
      </c>
      <c r="CD79" s="115">
        <v>21053.841128774089</v>
      </c>
      <c r="CE79" s="115">
        <v>365.27611759062148</v>
      </c>
      <c r="CF79" s="115">
        <v>0</v>
      </c>
      <c r="CG79" s="115">
        <v>0</v>
      </c>
      <c r="CH79" s="115">
        <v>16614.072657718931</v>
      </c>
      <c r="CI79" s="115">
        <v>8.2038185325107066E-2</v>
      </c>
      <c r="CJ79" s="115">
        <v>162.62805481027578</v>
      </c>
      <c r="CK79" s="115">
        <v>0</v>
      </c>
      <c r="CL79" s="115">
        <v>0</v>
      </c>
      <c r="CM79" s="115">
        <v>0</v>
      </c>
      <c r="CN79" s="115">
        <v>0</v>
      </c>
      <c r="CO79" s="115">
        <v>0</v>
      </c>
      <c r="CP79" s="115">
        <v>0</v>
      </c>
      <c r="CQ79" s="115">
        <v>1860.1090900288616</v>
      </c>
      <c r="CR79" s="115">
        <v>0</v>
      </c>
      <c r="CS79" s="115">
        <v>261118.07030557108</v>
      </c>
      <c r="CT79" s="115">
        <v>0</v>
      </c>
      <c r="CU79" s="115">
        <v>3201.4425804739153</v>
      </c>
      <c r="CV79" s="115">
        <v>28168.277784573082</v>
      </c>
      <c r="CW79" s="115">
        <v>15656.907339421316</v>
      </c>
      <c r="CX79" s="115">
        <v>7841.1390741700106</v>
      </c>
      <c r="CY79" s="115">
        <v>0</v>
      </c>
      <c r="CZ79" s="115">
        <v>8753.2351220344044</v>
      </c>
      <c r="DA79" s="115">
        <v>23035.675225441817</v>
      </c>
      <c r="DB79" s="115">
        <v>7476.8847192194498</v>
      </c>
      <c r="DC79" s="115">
        <v>36518.83571593232</v>
      </c>
      <c r="DD79" s="115">
        <v>18354.496027088349</v>
      </c>
      <c r="DE79" s="115">
        <v>8855.4012432047366</v>
      </c>
      <c r="DF79" s="115">
        <v>38494.238364176788</v>
      </c>
      <c r="DG79" s="115">
        <v>0</v>
      </c>
      <c r="DH79" s="115">
        <v>4709.5899882641224</v>
      </c>
      <c r="DI79" s="175">
        <v>1744292.6107881749</v>
      </c>
      <c r="DJ79" s="115">
        <v>0</v>
      </c>
      <c r="DK79" s="115">
        <v>208385.4268942471</v>
      </c>
      <c r="DL79" s="115">
        <v>0</v>
      </c>
      <c r="DM79" s="115">
        <v>0</v>
      </c>
      <c r="DN79" s="115">
        <v>100315.51064313328</v>
      </c>
      <c r="DO79" s="115">
        <v>0</v>
      </c>
      <c r="DP79" s="115">
        <f t="shared" si="5"/>
        <v>308700.93753738038</v>
      </c>
      <c r="DQ79" s="115">
        <f t="shared" si="6"/>
        <v>2052993.5483255554</v>
      </c>
      <c r="DR79" s="115">
        <v>0</v>
      </c>
      <c r="DS79" s="115">
        <f t="shared" si="7"/>
        <v>308700.93753738038</v>
      </c>
      <c r="DT79" s="115">
        <f t="shared" si="8"/>
        <v>2052993.5483255554</v>
      </c>
      <c r="DU79" s="115">
        <v>-2309.0104643657646</v>
      </c>
      <c r="DV79" s="115">
        <f t="shared" si="9"/>
        <v>306391.92707301461</v>
      </c>
      <c r="DW79" s="175">
        <v>2050684.5378611893</v>
      </c>
    </row>
    <row r="80" spans="2:127" ht="15" customHeight="1" x14ac:dyDescent="0.15">
      <c r="B80" s="167" t="s">
        <v>653</v>
      </c>
      <c r="C80" s="177" t="s">
        <v>171</v>
      </c>
      <c r="D80" s="115">
        <v>0</v>
      </c>
      <c r="E80" s="115">
        <v>0</v>
      </c>
      <c r="F80" s="115">
        <v>0</v>
      </c>
      <c r="G80" s="115">
        <v>0</v>
      </c>
      <c r="H80" s="115">
        <v>0</v>
      </c>
      <c r="I80" s="115">
        <v>0</v>
      </c>
      <c r="J80" s="115">
        <v>0</v>
      </c>
      <c r="K80" s="115">
        <v>0</v>
      </c>
      <c r="L80" s="115">
        <v>0</v>
      </c>
      <c r="M80" s="115">
        <v>0</v>
      </c>
      <c r="N80" s="115">
        <v>0</v>
      </c>
      <c r="O80" s="115">
        <v>0</v>
      </c>
      <c r="P80" s="115">
        <v>0</v>
      </c>
      <c r="Q80" s="115">
        <v>0</v>
      </c>
      <c r="R80" s="115">
        <v>0</v>
      </c>
      <c r="S80" s="115">
        <v>0</v>
      </c>
      <c r="T80" s="115">
        <v>0</v>
      </c>
      <c r="U80" s="115">
        <v>0</v>
      </c>
      <c r="V80" s="115">
        <v>0</v>
      </c>
      <c r="W80" s="115">
        <v>0</v>
      </c>
      <c r="X80" s="115">
        <v>0</v>
      </c>
      <c r="Y80" s="115">
        <v>0</v>
      </c>
      <c r="Z80" s="115">
        <v>0</v>
      </c>
      <c r="AA80" s="115">
        <v>0</v>
      </c>
      <c r="AB80" s="115">
        <v>0</v>
      </c>
      <c r="AC80" s="115">
        <v>0</v>
      </c>
      <c r="AD80" s="115">
        <v>0</v>
      </c>
      <c r="AE80" s="115">
        <v>0</v>
      </c>
      <c r="AF80" s="115">
        <v>0</v>
      </c>
      <c r="AG80" s="115">
        <v>0</v>
      </c>
      <c r="AH80" s="115">
        <v>0</v>
      </c>
      <c r="AI80" s="115">
        <v>0</v>
      </c>
      <c r="AJ80" s="115">
        <v>0</v>
      </c>
      <c r="AK80" s="115">
        <v>0</v>
      </c>
      <c r="AL80" s="115">
        <v>0</v>
      </c>
      <c r="AM80" s="115">
        <v>0</v>
      </c>
      <c r="AN80" s="115">
        <v>0</v>
      </c>
      <c r="AO80" s="115">
        <v>0</v>
      </c>
      <c r="AP80" s="115">
        <v>0</v>
      </c>
      <c r="AQ80" s="115">
        <v>0</v>
      </c>
      <c r="AR80" s="115">
        <v>0</v>
      </c>
      <c r="AS80" s="115">
        <v>0</v>
      </c>
      <c r="AT80" s="115">
        <v>0</v>
      </c>
      <c r="AU80" s="115">
        <v>0</v>
      </c>
      <c r="AV80" s="115">
        <v>0</v>
      </c>
      <c r="AW80" s="115">
        <v>0</v>
      </c>
      <c r="AX80" s="115">
        <v>0</v>
      </c>
      <c r="AY80" s="115">
        <v>0</v>
      </c>
      <c r="AZ80" s="115">
        <v>0</v>
      </c>
      <c r="BA80" s="115">
        <v>0</v>
      </c>
      <c r="BB80" s="115">
        <v>0</v>
      </c>
      <c r="BC80" s="115">
        <v>0</v>
      </c>
      <c r="BD80" s="115">
        <v>0</v>
      </c>
      <c r="BE80" s="115">
        <v>0</v>
      </c>
      <c r="BF80" s="115">
        <v>0</v>
      </c>
      <c r="BG80" s="115">
        <v>0</v>
      </c>
      <c r="BH80" s="115">
        <v>0</v>
      </c>
      <c r="BI80" s="115">
        <v>0</v>
      </c>
      <c r="BJ80" s="115">
        <v>0</v>
      </c>
      <c r="BK80" s="115">
        <v>0</v>
      </c>
      <c r="BL80" s="115">
        <v>0</v>
      </c>
      <c r="BM80" s="115">
        <v>0</v>
      </c>
      <c r="BN80" s="115">
        <v>0</v>
      </c>
      <c r="BO80" s="115">
        <v>0</v>
      </c>
      <c r="BP80" s="115">
        <v>0</v>
      </c>
      <c r="BQ80" s="115">
        <v>0</v>
      </c>
      <c r="BR80" s="115">
        <v>0</v>
      </c>
      <c r="BS80" s="115">
        <v>0</v>
      </c>
      <c r="BT80" s="115">
        <v>0</v>
      </c>
      <c r="BU80" s="115">
        <v>0</v>
      </c>
      <c r="BV80" s="115">
        <v>0</v>
      </c>
      <c r="BW80" s="115">
        <v>0</v>
      </c>
      <c r="BX80" s="115">
        <v>0</v>
      </c>
      <c r="BY80" s="115">
        <v>0</v>
      </c>
      <c r="BZ80" s="115">
        <v>0</v>
      </c>
      <c r="CA80" s="115">
        <v>0</v>
      </c>
      <c r="CB80" s="115">
        <v>0</v>
      </c>
      <c r="CC80" s="115">
        <v>0</v>
      </c>
      <c r="CD80" s="115">
        <v>0</v>
      </c>
      <c r="CE80" s="115">
        <v>0</v>
      </c>
      <c r="CF80" s="115">
        <v>0</v>
      </c>
      <c r="CG80" s="115">
        <v>0</v>
      </c>
      <c r="CH80" s="115">
        <v>0</v>
      </c>
      <c r="CI80" s="115">
        <v>0</v>
      </c>
      <c r="CJ80" s="115">
        <v>0</v>
      </c>
      <c r="CK80" s="115">
        <v>0</v>
      </c>
      <c r="CL80" s="115">
        <v>0</v>
      </c>
      <c r="CM80" s="115">
        <v>0</v>
      </c>
      <c r="CN80" s="115">
        <v>0</v>
      </c>
      <c r="CO80" s="115">
        <v>0</v>
      </c>
      <c r="CP80" s="115">
        <v>0</v>
      </c>
      <c r="CQ80" s="115">
        <v>0</v>
      </c>
      <c r="CR80" s="115">
        <v>0</v>
      </c>
      <c r="CS80" s="115">
        <v>0</v>
      </c>
      <c r="CT80" s="115">
        <v>0</v>
      </c>
      <c r="CU80" s="115">
        <v>0</v>
      </c>
      <c r="CV80" s="115">
        <v>0</v>
      </c>
      <c r="CW80" s="115">
        <v>0</v>
      </c>
      <c r="CX80" s="115">
        <v>0</v>
      </c>
      <c r="CY80" s="115">
        <v>0</v>
      </c>
      <c r="CZ80" s="115">
        <v>0</v>
      </c>
      <c r="DA80" s="115">
        <v>0</v>
      </c>
      <c r="DB80" s="115">
        <v>0</v>
      </c>
      <c r="DC80" s="115">
        <v>0</v>
      </c>
      <c r="DD80" s="115">
        <v>0</v>
      </c>
      <c r="DE80" s="115">
        <v>0</v>
      </c>
      <c r="DF80" s="115">
        <v>0</v>
      </c>
      <c r="DG80" s="115">
        <v>0</v>
      </c>
      <c r="DH80" s="115">
        <v>0</v>
      </c>
      <c r="DI80" s="175">
        <v>0</v>
      </c>
      <c r="DJ80" s="115">
        <v>882.61689790256253</v>
      </c>
      <c r="DK80" s="115">
        <v>5704033.418117567</v>
      </c>
      <c r="DL80" s="115">
        <v>7313.269906781532</v>
      </c>
      <c r="DM80" s="115">
        <v>0</v>
      </c>
      <c r="DN80" s="115">
        <v>0</v>
      </c>
      <c r="DO80" s="115">
        <v>0</v>
      </c>
      <c r="DP80" s="115">
        <f t="shared" si="5"/>
        <v>5712229.304922251</v>
      </c>
      <c r="DQ80" s="115">
        <f t="shared" si="6"/>
        <v>5712229.304922251</v>
      </c>
      <c r="DR80" s="115">
        <v>1364744.6389207046</v>
      </c>
      <c r="DS80" s="115">
        <f t="shared" si="7"/>
        <v>7076973.9438429559</v>
      </c>
      <c r="DT80" s="115">
        <f t="shared" si="8"/>
        <v>7076973.9438429559</v>
      </c>
      <c r="DU80" s="115">
        <v>-316.26781479152106</v>
      </c>
      <c r="DV80" s="115">
        <f t="shared" si="9"/>
        <v>7076657.6760281641</v>
      </c>
      <c r="DW80" s="175">
        <v>7076657.676028166</v>
      </c>
    </row>
    <row r="81" spans="2:127" ht="15" customHeight="1" x14ac:dyDescent="0.15">
      <c r="B81" s="167" t="s">
        <v>654</v>
      </c>
      <c r="C81" s="177" t="s">
        <v>693</v>
      </c>
      <c r="D81" s="115">
        <v>0</v>
      </c>
      <c r="E81" s="115">
        <v>0</v>
      </c>
      <c r="F81" s="115">
        <v>0</v>
      </c>
      <c r="G81" s="115">
        <v>0</v>
      </c>
      <c r="H81" s="115">
        <v>0</v>
      </c>
      <c r="I81" s="115">
        <v>0</v>
      </c>
      <c r="J81" s="115">
        <v>0</v>
      </c>
      <c r="K81" s="115">
        <v>0</v>
      </c>
      <c r="L81" s="115">
        <v>0</v>
      </c>
      <c r="M81" s="115">
        <v>0</v>
      </c>
      <c r="N81" s="115">
        <v>0</v>
      </c>
      <c r="O81" s="115">
        <v>0</v>
      </c>
      <c r="P81" s="115">
        <v>0</v>
      </c>
      <c r="Q81" s="115">
        <v>0</v>
      </c>
      <c r="R81" s="115">
        <v>0</v>
      </c>
      <c r="S81" s="115">
        <v>0</v>
      </c>
      <c r="T81" s="115">
        <v>0</v>
      </c>
      <c r="U81" s="115">
        <v>0</v>
      </c>
      <c r="V81" s="115">
        <v>0</v>
      </c>
      <c r="W81" s="115">
        <v>0</v>
      </c>
      <c r="X81" s="115">
        <v>0</v>
      </c>
      <c r="Y81" s="115">
        <v>0</v>
      </c>
      <c r="Z81" s="115">
        <v>0</v>
      </c>
      <c r="AA81" s="115">
        <v>0</v>
      </c>
      <c r="AB81" s="115">
        <v>0</v>
      </c>
      <c r="AC81" s="115">
        <v>0</v>
      </c>
      <c r="AD81" s="115">
        <v>0</v>
      </c>
      <c r="AE81" s="115">
        <v>0</v>
      </c>
      <c r="AF81" s="115">
        <v>0</v>
      </c>
      <c r="AG81" s="115">
        <v>0</v>
      </c>
      <c r="AH81" s="115">
        <v>0</v>
      </c>
      <c r="AI81" s="115">
        <v>0</v>
      </c>
      <c r="AJ81" s="115">
        <v>0</v>
      </c>
      <c r="AK81" s="115">
        <v>0</v>
      </c>
      <c r="AL81" s="115">
        <v>0</v>
      </c>
      <c r="AM81" s="115">
        <v>0</v>
      </c>
      <c r="AN81" s="115">
        <v>0</v>
      </c>
      <c r="AO81" s="115">
        <v>0</v>
      </c>
      <c r="AP81" s="115">
        <v>0</v>
      </c>
      <c r="AQ81" s="115">
        <v>0</v>
      </c>
      <c r="AR81" s="115">
        <v>0</v>
      </c>
      <c r="AS81" s="115">
        <v>0</v>
      </c>
      <c r="AT81" s="115">
        <v>0</v>
      </c>
      <c r="AU81" s="115">
        <v>0</v>
      </c>
      <c r="AV81" s="115">
        <v>0</v>
      </c>
      <c r="AW81" s="115">
        <v>0</v>
      </c>
      <c r="AX81" s="115">
        <v>0</v>
      </c>
      <c r="AY81" s="115">
        <v>0</v>
      </c>
      <c r="AZ81" s="115">
        <v>0</v>
      </c>
      <c r="BA81" s="115">
        <v>0</v>
      </c>
      <c r="BB81" s="115">
        <v>0</v>
      </c>
      <c r="BC81" s="115">
        <v>0</v>
      </c>
      <c r="BD81" s="115">
        <v>0</v>
      </c>
      <c r="BE81" s="115">
        <v>0</v>
      </c>
      <c r="BF81" s="115">
        <v>0</v>
      </c>
      <c r="BG81" s="115">
        <v>0</v>
      </c>
      <c r="BH81" s="115">
        <v>0</v>
      </c>
      <c r="BI81" s="115">
        <v>0</v>
      </c>
      <c r="BJ81" s="115">
        <v>0</v>
      </c>
      <c r="BK81" s="115">
        <v>0</v>
      </c>
      <c r="BL81" s="115">
        <v>0</v>
      </c>
      <c r="BM81" s="115">
        <v>0</v>
      </c>
      <c r="BN81" s="115">
        <v>0</v>
      </c>
      <c r="BO81" s="115">
        <v>0</v>
      </c>
      <c r="BP81" s="115">
        <v>0</v>
      </c>
      <c r="BQ81" s="115">
        <v>0</v>
      </c>
      <c r="BR81" s="115">
        <v>0</v>
      </c>
      <c r="BS81" s="115">
        <v>0</v>
      </c>
      <c r="BT81" s="115">
        <v>0</v>
      </c>
      <c r="BU81" s="115">
        <v>0</v>
      </c>
      <c r="BV81" s="115">
        <v>0</v>
      </c>
      <c r="BW81" s="115">
        <v>0</v>
      </c>
      <c r="BX81" s="115">
        <v>0</v>
      </c>
      <c r="BY81" s="115">
        <v>0</v>
      </c>
      <c r="BZ81" s="115">
        <v>0</v>
      </c>
      <c r="CA81" s="115">
        <v>0</v>
      </c>
      <c r="CB81" s="115">
        <v>0</v>
      </c>
      <c r="CC81" s="115">
        <v>0</v>
      </c>
      <c r="CD81" s="115">
        <v>0</v>
      </c>
      <c r="CE81" s="115">
        <v>0</v>
      </c>
      <c r="CF81" s="115">
        <v>0</v>
      </c>
      <c r="CG81" s="115">
        <v>0</v>
      </c>
      <c r="CH81" s="115">
        <v>0</v>
      </c>
      <c r="CI81" s="115">
        <v>0</v>
      </c>
      <c r="CJ81" s="115">
        <v>0</v>
      </c>
      <c r="CK81" s="115">
        <v>0</v>
      </c>
      <c r="CL81" s="115">
        <v>0</v>
      </c>
      <c r="CM81" s="115">
        <v>0</v>
      </c>
      <c r="CN81" s="115">
        <v>0</v>
      </c>
      <c r="CO81" s="115">
        <v>0</v>
      </c>
      <c r="CP81" s="115">
        <v>0</v>
      </c>
      <c r="CQ81" s="115">
        <v>0</v>
      </c>
      <c r="CR81" s="115">
        <v>0</v>
      </c>
      <c r="CS81" s="115">
        <v>0</v>
      </c>
      <c r="CT81" s="115">
        <v>0</v>
      </c>
      <c r="CU81" s="115">
        <v>0</v>
      </c>
      <c r="CV81" s="115">
        <v>0</v>
      </c>
      <c r="CW81" s="115">
        <v>0</v>
      </c>
      <c r="CX81" s="115">
        <v>0</v>
      </c>
      <c r="CY81" s="115">
        <v>0</v>
      </c>
      <c r="CZ81" s="115">
        <v>0</v>
      </c>
      <c r="DA81" s="115">
        <v>0</v>
      </c>
      <c r="DB81" s="115">
        <v>0</v>
      </c>
      <c r="DC81" s="115">
        <v>0</v>
      </c>
      <c r="DD81" s="115">
        <v>0</v>
      </c>
      <c r="DE81" s="115">
        <v>0</v>
      </c>
      <c r="DF81" s="115">
        <v>0</v>
      </c>
      <c r="DG81" s="115">
        <v>0</v>
      </c>
      <c r="DH81" s="115">
        <v>0</v>
      </c>
      <c r="DI81" s="175">
        <v>0</v>
      </c>
      <c r="DJ81" s="115">
        <v>0</v>
      </c>
      <c r="DK81" s="115">
        <v>3361232.7952782121</v>
      </c>
      <c r="DL81" s="115">
        <v>0</v>
      </c>
      <c r="DM81" s="115">
        <v>0</v>
      </c>
      <c r="DN81" s="115">
        <v>0</v>
      </c>
      <c r="DO81" s="115">
        <v>0</v>
      </c>
      <c r="DP81" s="115">
        <f t="shared" si="5"/>
        <v>3361232.7952782121</v>
      </c>
      <c r="DQ81" s="115">
        <f t="shared" si="6"/>
        <v>3361232.7952782121</v>
      </c>
      <c r="DR81" s="115">
        <v>0</v>
      </c>
      <c r="DS81" s="115">
        <f t="shared" si="7"/>
        <v>3361232.7952782121</v>
      </c>
      <c r="DT81" s="115">
        <f t="shared" si="8"/>
        <v>3361232.7952782121</v>
      </c>
      <c r="DU81" s="115">
        <v>0</v>
      </c>
      <c r="DV81" s="115">
        <f t="shared" si="9"/>
        <v>3361232.7952782121</v>
      </c>
      <c r="DW81" s="175">
        <v>3361232.7952782121</v>
      </c>
    </row>
    <row r="82" spans="2:127" ht="15" customHeight="1" x14ac:dyDescent="0.15">
      <c r="B82" s="167" t="s">
        <v>655</v>
      </c>
      <c r="C82" s="177" t="s">
        <v>266</v>
      </c>
      <c r="D82" s="115">
        <v>400.4161612016818</v>
      </c>
      <c r="E82" s="115">
        <v>574.27673174066069</v>
      </c>
      <c r="F82" s="115">
        <v>401.72832723883585</v>
      </c>
      <c r="G82" s="115">
        <v>0</v>
      </c>
      <c r="H82" s="115">
        <v>1083.3240335190883</v>
      </c>
      <c r="I82" s="115">
        <v>0</v>
      </c>
      <c r="J82" s="115">
        <v>0</v>
      </c>
      <c r="K82" s="115">
        <v>45984.015782586546</v>
      </c>
      <c r="L82" s="115">
        <v>627.46650101118212</v>
      </c>
      <c r="M82" s="115">
        <v>1292.9023466883127</v>
      </c>
      <c r="N82" s="115">
        <v>708.92740102844664</v>
      </c>
      <c r="O82" s="115">
        <v>9.1305691166579734</v>
      </c>
      <c r="P82" s="115">
        <v>0</v>
      </c>
      <c r="Q82" s="115">
        <v>0</v>
      </c>
      <c r="R82" s="115">
        <v>1383.3148076957277</v>
      </c>
      <c r="S82" s="115">
        <v>234.71905154510722</v>
      </c>
      <c r="T82" s="115">
        <v>76.294928066881823</v>
      </c>
      <c r="U82" s="115">
        <v>0</v>
      </c>
      <c r="V82" s="115">
        <v>0</v>
      </c>
      <c r="W82" s="115">
        <v>161.15556383588353</v>
      </c>
      <c r="X82" s="115">
        <v>0</v>
      </c>
      <c r="Y82" s="115">
        <v>0</v>
      </c>
      <c r="Z82" s="115">
        <v>0</v>
      </c>
      <c r="AA82" s="115">
        <v>0</v>
      </c>
      <c r="AB82" s="115">
        <v>0</v>
      </c>
      <c r="AC82" s="115">
        <v>0</v>
      </c>
      <c r="AD82" s="115">
        <v>0</v>
      </c>
      <c r="AE82" s="115">
        <v>0</v>
      </c>
      <c r="AF82" s="115">
        <v>0</v>
      </c>
      <c r="AG82" s="115">
        <v>0</v>
      </c>
      <c r="AH82" s="115">
        <v>0</v>
      </c>
      <c r="AI82" s="115">
        <v>1360.333856394999</v>
      </c>
      <c r="AJ82" s="115">
        <v>0</v>
      </c>
      <c r="AK82" s="115">
        <v>656.05051215152503</v>
      </c>
      <c r="AL82" s="115">
        <v>0</v>
      </c>
      <c r="AM82" s="115">
        <v>-2.7275663472545349E-2</v>
      </c>
      <c r="AN82" s="115">
        <v>0</v>
      </c>
      <c r="AO82" s="115">
        <v>0</v>
      </c>
      <c r="AP82" s="115">
        <v>0</v>
      </c>
      <c r="AQ82" s="115">
        <v>0</v>
      </c>
      <c r="AR82" s="115">
        <v>0</v>
      </c>
      <c r="AS82" s="115">
        <v>0</v>
      </c>
      <c r="AT82" s="115">
        <v>356.73848163018766</v>
      </c>
      <c r="AU82" s="115">
        <v>2323.9389366032328</v>
      </c>
      <c r="AV82" s="115">
        <v>0</v>
      </c>
      <c r="AW82" s="115">
        <v>166.29088959540098</v>
      </c>
      <c r="AX82" s="115">
        <v>0</v>
      </c>
      <c r="AY82" s="115">
        <v>0</v>
      </c>
      <c r="AZ82" s="115">
        <v>3010.5281625580483</v>
      </c>
      <c r="BA82" s="115">
        <v>0</v>
      </c>
      <c r="BB82" s="115">
        <v>0</v>
      </c>
      <c r="BC82" s="115">
        <v>0</v>
      </c>
      <c r="BD82" s="115">
        <v>0</v>
      </c>
      <c r="BE82" s="115">
        <v>0</v>
      </c>
      <c r="BF82" s="115">
        <v>0</v>
      </c>
      <c r="BG82" s="115">
        <v>0</v>
      </c>
      <c r="BH82" s="115">
        <v>0</v>
      </c>
      <c r="BI82" s="115">
        <v>73.702514436402382</v>
      </c>
      <c r="BJ82" s="115">
        <v>46.107724698062107</v>
      </c>
      <c r="BK82" s="115">
        <v>0</v>
      </c>
      <c r="BL82" s="115">
        <v>2980.4277547684269</v>
      </c>
      <c r="BM82" s="115">
        <v>0</v>
      </c>
      <c r="BN82" s="115">
        <v>3943.9772540094928</v>
      </c>
      <c r="BO82" s="115">
        <v>2855.8213506406578</v>
      </c>
      <c r="BP82" s="115">
        <v>5013.2871399999794</v>
      </c>
      <c r="BQ82" s="115">
        <v>948.27989066096563</v>
      </c>
      <c r="BR82" s="115">
        <v>0</v>
      </c>
      <c r="BS82" s="115">
        <v>247.80458071086053</v>
      </c>
      <c r="BT82" s="115">
        <v>0</v>
      </c>
      <c r="BU82" s="115">
        <v>8404.793525435387</v>
      </c>
      <c r="BV82" s="115">
        <v>14518.842252479648</v>
      </c>
      <c r="BW82" s="115">
        <v>14918.815491784488</v>
      </c>
      <c r="BX82" s="115">
        <v>56162.18917770189</v>
      </c>
      <c r="BY82" s="115">
        <v>1512.525558283289</v>
      </c>
      <c r="BZ82" s="115">
        <v>682.17807755766682</v>
      </c>
      <c r="CA82" s="115">
        <v>0</v>
      </c>
      <c r="CB82" s="115">
        <v>0</v>
      </c>
      <c r="CC82" s="115">
        <v>3235.510313212535</v>
      </c>
      <c r="CD82" s="115">
        <v>388.89373415753016</v>
      </c>
      <c r="CE82" s="115">
        <v>179.28946184260832</v>
      </c>
      <c r="CF82" s="115">
        <v>0</v>
      </c>
      <c r="CG82" s="115">
        <v>0</v>
      </c>
      <c r="CH82" s="115">
        <v>414.15851597480673</v>
      </c>
      <c r="CI82" s="115">
        <v>8.0132221748498017E-3</v>
      </c>
      <c r="CJ82" s="115">
        <v>25.31995671754062</v>
      </c>
      <c r="CK82" s="115">
        <v>0</v>
      </c>
      <c r="CL82" s="115">
        <v>0</v>
      </c>
      <c r="CM82" s="115">
        <v>0</v>
      </c>
      <c r="CN82" s="115">
        <v>0</v>
      </c>
      <c r="CO82" s="115">
        <v>0</v>
      </c>
      <c r="CP82" s="115">
        <v>0</v>
      </c>
      <c r="CQ82" s="115">
        <v>6693.9442162089463</v>
      </c>
      <c r="CR82" s="115">
        <v>0</v>
      </c>
      <c r="CS82" s="115">
        <v>21362.302084626335</v>
      </c>
      <c r="CT82" s="115">
        <v>0</v>
      </c>
      <c r="CU82" s="115">
        <v>809.26267757635628</v>
      </c>
      <c r="CV82" s="115">
        <v>2017.5647932793959</v>
      </c>
      <c r="CW82" s="115">
        <v>4071.5734991040563</v>
      </c>
      <c r="CX82" s="115">
        <v>546.89370954409515</v>
      </c>
      <c r="CY82" s="115">
        <v>0</v>
      </c>
      <c r="CZ82" s="115">
        <v>1111.1512296827987</v>
      </c>
      <c r="DA82" s="115">
        <v>4213.2193122415638</v>
      </c>
      <c r="DB82" s="115">
        <v>965.69027697757122</v>
      </c>
      <c r="DC82" s="115">
        <v>8345.8301444984245</v>
      </c>
      <c r="DD82" s="115">
        <v>1327.3040043801504</v>
      </c>
      <c r="DE82" s="115">
        <v>2573.6043893446208</v>
      </c>
      <c r="DF82" s="115">
        <v>5067.3528604644907</v>
      </c>
      <c r="DG82" s="115">
        <v>106.4752488157032</v>
      </c>
      <c r="DH82" s="115">
        <v>7187.731386850719</v>
      </c>
      <c r="DI82" s="175">
        <v>243763.35789043456</v>
      </c>
      <c r="DJ82" s="115">
        <v>2375.8375026697527</v>
      </c>
      <c r="DK82" s="115">
        <v>406720.2696753451</v>
      </c>
      <c r="DL82" s="115">
        <v>0.73916210903391266</v>
      </c>
      <c r="DM82" s="115">
        <v>19.030333580390739</v>
      </c>
      <c r="DN82" s="115">
        <v>106.72386846823349</v>
      </c>
      <c r="DO82" s="115">
        <v>25.512688083530378</v>
      </c>
      <c r="DP82" s="115">
        <f t="shared" si="5"/>
        <v>409248.11323025607</v>
      </c>
      <c r="DQ82" s="115">
        <f t="shared" si="6"/>
        <v>653011.47112069069</v>
      </c>
      <c r="DR82" s="115">
        <v>0</v>
      </c>
      <c r="DS82" s="115">
        <f t="shared" si="7"/>
        <v>409248.11323025607</v>
      </c>
      <c r="DT82" s="115">
        <f t="shared" si="8"/>
        <v>653011.47112069069</v>
      </c>
      <c r="DU82" s="115">
        <v>-641637.36280364287</v>
      </c>
      <c r="DV82" s="115">
        <f t="shared" si="9"/>
        <v>-232389.2495733868</v>
      </c>
      <c r="DW82" s="175">
        <v>11374.108317047901</v>
      </c>
    </row>
    <row r="83" spans="2:127" ht="15" customHeight="1" x14ac:dyDescent="0.15">
      <c r="B83" s="167" t="s">
        <v>656</v>
      </c>
      <c r="C83" s="177" t="s">
        <v>694</v>
      </c>
      <c r="D83" s="115">
        <v>19617.537295735227</v>
      </c>
      <c r="E83" s="115">
        <v>203053.90740468103</v>
      </c>
      <c r="F83" s="115">
        <v>4461.434110983615</v>
      </c>
      <c r="G83" s="115">
        <v>0</v>
      </c>
      <c r="H83" s="115">
        <v>12234.007242033444</v>
      </c>
      <c r="I83" s="115">
        <v>0</v>
      </c>
      <c r="J83" s="115">
        <v>0</v>
      </c>
      <c r="K83" s="115">
        <v>505981.78265623987</v>
      </c>
      <c r="L83" s="115">
        <v>69113.260697516802</v>
      </c>
      <c r="M83" s="115">
        <v>48232.852329311536</v>
      </c>
      <c r="N83" s="115">
        <v>10379.021564041203</v>
      </c>
      <c r="O83" s="115">
        <v>545.69069022514088</v>
      </c>
      <c r="P83" s="115">
        <v>0</v>
      </c>
      <c r="Q83" s="115">
        <v>0</v>
      </c>
      <c r="R83" s="115">
        <v>4939.0628671894092</v>
      </c>
      <c r="S83" s="115">
        <v>5901.572077709362</v>
      </c>
      <c r="T83" s="115">
        <v>845.95145515916204</v>
      </c>
      <c r="U83" s="115">
        <v>0</v>
      </c>
      <c r="V83" s="115">
        <v>0</v>
      </c>
      <c r="W83" s="115">
        <v>810.82166424865034</v>
      </c>
      <c r="X83" s="115">
        <v>0</v>
      </c>
      <c r="Y83" s="115">
        <v>0</v>
      </c>
      <c r="Z83" s="115">
        <v>0</v>
      </c>
      <c r="AA83" s="115">
        <v>0</v>
      </c>
      <c r="AB83" s="115">
        <v>0</v>
      </c>
      <c r="AC83" s="115">
        <v>0</v>
      </c>
      <c r="AD83" s="115">
        <v>0</v>
      </c>
      <c r="AE83" s="115">
        <v>0</v>
      </c>
      <c r="AF83" s="115">
        <v>0</v>
      </c>
      <c r="AG83" s="115">
        <v>0</v>
      </c>
      <c r="AH83" s="115">
        <v>0</v>
      </c>
      <c r="AI83" s="115">
        <v>7412.7447614842604</v>
      </c>
      <c r="AJ83" s="115">
        <v>0</v>
      </c>
      <c r="AK83" s="115">
        <v>16787.961540924811</v>
      </c>
      <c r="AL83" s="115">
        <v>0</v>
      </c>
      <c r="AM83" s="115">
        <v>-9.9812867258966209E-2</v>
      </c>
      <c r="AN83" s="115">
        <v>0</v>
      </c>
      <c r="AO83" s="115">
        <v>0</v>
      </c>
      <c r="AP83" s="115">
        <v>0</v>
      </c>
      <c r="AQ83" s="115">
        <v>0</v>
      </c>
      <c r="AR83" s="115">
        <v>0</v>
      </c>
      <c r="AS83" s="115">
        <v>0</v>
      </c>
      <c r="AT83" s="115">
        <v>1258.0864467880106</v>
      </c>
      <c r="AU83" s="115">
        <v>18372.893857681694</v>
      </c>
      <c r="AV83" s="115">
        <v>0</v>
      </c>
      <c r="AW83" s="115">
        <v>1125.2174146919292</v>
      </c>
      <c r="AX83" s="115">
        <v>0</v>
      </c>
      <c r="AY83" s="115">
        <v>0</v>
      </c>
      <c r="AZ83" s="115">
        <v>7748.5436249303484</v>
      </c>
      <c r="BA83" s="115">
        <v>0</v>
      </c>
      <c r="BB83" s="115">
        <v>0</v>
      </c>
      <c r="BC83" s="115">
        <v>0</v>
      </c>
      <c r="BD83" s="115">
        <v>0</v>
      </c>
      <c r="BE83" s="115">
        <v>0</v>
      </c>
      <c r="BF83" s="115">
        <v>0</v>
      </c>
      <c r="BG83" s="115">
        <v>0</v>
      </c>
      <c r="BH83" s="115">
        <v>0</v>
      </c>
      <c r="BI83" s="115">
        <v>1268.7554991156678</v>
      </c>
      <c r="BJ83" s="115">
        <v>493.40156313827885</v>
      </c>
      <c r="BK83" s="115">
        <v>0</v>
      </c>
      <c r="BL83" s="115">
        <v>12804.203813332331</v>
      </c>
      <c r="BM83" s="115">
        <v>0</v>
      </c>
      <c r="BN83" s="115">
        <v>63388.349896177468</v>
      </c>
      <c r="BO83" s="115">
        <v>36832.038247040109</v>
      </c>
      <c r="BP83" s="115">
        <v>74069.099901567737</v>
      </c>
      <c r="BQ83" s="115">
        <v>24277.616030639052</v>
      </c>
      <c r="BR83" s="115">
        <v>0</v>
      </c>
      <c r="BS83" s="115">
        <v>11078.06415764753</v>
      </c>
      <c r="BT83" s="115">
        <v>0</v>
      </c>
      <c r="BU83" s="115">
        <v>14018.436303882605</v>
      </c>
      <c r="BV83" s="115">
        <v>8936.3964160219894</v>
      </c>
      <c r="BW83" s="115">
        <v>24655.807595274819</v>
      </c>
      <c r="BX83" s="115">
        <v>26748.760918318789</v>
      </c>
      <c r="BY83" s="115">
        <v>1623.5120136411902</v>
      </c>
      <c r="BZ83" s="115">
        <v>4661.2153031351927</v>
      </c>
      <c r="CA83" s="115">
        <v>0</v>
      </c>
      <c r="CB83" s="115">
        <v>0</v>
      </c>
      <c r="CC83" s="115">
        <v>7717.3446492587891</v>
      </c>
      <c r="CD83" s="115">
        <v>4252.7307767967222</v>
      </c>
      <c r="CE83" s="115">
        <v>630.37337634622907</v>
      </c>
      <c r="CF83" s="115">
        <v>0</v>
      </c>
      <c r="CG83" s="115">
        <v>0</v>
      </c>
      <c r="CH83" s="115">
        <v>488.97568021147782</v>
      </c>
      <c r="CI83" s="115">
        <v>1.4188607048856085E-2</v>
      </c>
      <c r="CJ83" s="115">
        <v>854.32793362864027</v>
      </c>
      <c r="CK83" s="115">
        <v>0</v>
      </c>
      <c r="CL83" s="115">
        <v>0</v>
      </c>
      <c r="CM83" s="115">
        <v>0</v>
      </c>
      <c r="CN83" s="115">
        <v>0</v>
      </c>
      <c r="CO83" s="115">
        <v>0</v>
      </c>
      <c r="CP83" s="115">
        <v>0</v>
      </c>
      <c r="CQ83" s="115">
        <v>4577.2358057329366</v>
      </c>
      <c r="CR83" s="115">
        <v>0</v>
      </c>
      <c r="CS83" s="115">
        <v>100465.81270708643</v>
      </c>
      <c r="CT83" s="115">
        <v>0</v>
      </c>
      <c r="CU83" s="115">
        <v>3394.999221947603</v>
      </c>
      <c r="CV83" s="115">
        <v>9120.3818419084146</v>
      </c>
      <c r="CW83" s="115">
        <v>9745.0996422963726</v>
      </c>
      <c r="CX83" s="115">
        <v>2140.9339645483897</v>
      </c>
      <c r="CY83" s="115">
        <v>0</v>
      </c>
      <c r="CZ83" s="115">
        <v>19322.333613593753</v>
      </c>
      <c r="DA83" s="115">
        <v>7422.8345193855621</v>
      </c>
      <c r="DB83" s="115">
        <v>4255.8359002490006</v>
      </c>
      <c r="DC83" s="115">
        <v>51137.285818240271</v>
      </c>
      <c r="DD83" s="115">
        <v>1990.215323532067</v>
      </c>
      <c r="DE83" s="115">
        <v>4040.6919878779318</v>
      </c>
      <c r="DF83" s="115">
        <v>27840.953875955871</v>
      </c>
      <c r="DG83" s="115">
        <v>6698.2710965494862</v>
      </c>
      <c r="DH83" s="115">
        <v>18711.275778769996</v>
      </c>
      <c r="DI83" s="175">
        <v>1528485.8352501641</v>
      </c>
      <c r="DJ83" s="115">
        <v>37936.104175849105</v>
      </c>
      <c r="DK83" s="115">
        <v>388551.38271841907</v>
      </c>
      <c r="DL83" s="115">
        <v>419.25274824403527</v>
      </c>
      <c r="DM83" s="115">
        <v>10978.032890611667</v>
      </c>
      <c r="DN83" s="115">
        <v>78190.326555089865</v>
      </c>
      <c r="DO83" s="115">
        <v>2116.8016233384824</v>
      </c>
      <c r="DP83" s="115">
        <f t="shared" si="5"/>
        <v>518191.90071155224</v>
      </c>
      <c r="DQ83" s="115">
        <f t="shared" si="6"/>
        <v>2046677.7359617164</v>
      </c>
      <c r="DR83" s="115">
        <v>588919.94316129689</v>
      </c>
      <c r="DS83" s="115">
        <f t="shared" si="7"/>
        <v>1107111.8438728491</v>
      </c>
      <c r="DT83" s="115">
        <f t="shared" si="8"/>
        <v>2635597.6791230133</v>
      </c>
      <c r="DU83" s="115">
        <v>-439436.72343821329</v>
      </c>
      <c r="DV83" s="115">
        <f t="shared" si="9"/>
        <v>667675.12043463578</v>
      </c>
      <c r="DW83" s="175">
        <v>2196160.9556848002</v>
      </c>
    </row>
    <row r="84" spans="2:127" ht="15" customHeight="1" x14ac:dyDescent="0.15">
      <c r="B84" s="167" t="s">
        <v>657</v>
      </c>
      <c r="C84" s="177" t="s">
        <v>268</v>
      </c>
      <c r="D84" s="115">
        <v>83312.898099359649</v>
      </c>
      <c r="E84" s="115">
        <v>49573.477318712277</v>
      </c>
      <c r="F84" s="115">
        <v>8712.6839611558735</v>
      </c>
      <c r="G84" s="115">
        <v>0</v>
      </c>
      <c r="H84" s="115">
        <v>27922.918059807664</v>
      </c>
      <c r="I84" s="115">
        <v>0</v>
      </c>
      <c r="J84" s="115">
        <v>0</v>
      </c>
      <c r="K84" s="115">
        <v>238103.14067407849</v>
      </c>
      <c r="L84" s="115">
        <v>30631.547820650831</v>
      </c>
      <c r="M84" s="115">
        <v>11999.506851031041</v>
      </c>
      <c r="N84" s="115">
        <v>5437.882509314667</v>
      </c>
      <c r="O84" s="115">
        <v>60.002871130964195</v>
      </c>
      <c r="P84" s="115">
        <v>0</v>
      </c>
      <c r="Q84" s="115">
        <v>0</v>
      </c>
      <c r="R84" s="115">
        <v>6394.6870328431587</v>
      </c>
      <c r="S84" s="115">
        <v>4400.9240394119915</v>
      </c>
      <c r="T84" s="115">
        <v>297.31349311648165</v>
      </c>
      <c r="U84" s="115">
        <v>0</v>
      </c>
      <c r="V84" s="115">
        <v>0</v>
      </c>
      <c r="W84" s="115">
        <v>495.48706994367257</v>
      </c>
      <c r="X84" s="115">
        <v>0</v>
      </c>
      <c r="Y84" s="115">
        <v>0</v>
      </c>
      <c r="Z84" s="115">
        <v>0</v>
      </c>
      <c r="AA84" s="115">
        <v>0</v>
      </c>
      <c r="AB84" s="115">
        <v>0</v>
      </c>
      <c r="AC84" s="115">
        <v>0</v>
      </c>
      <c r="AD84" s="115">
        <v>0</v>
      </c>
      <c r="AE84" s="115">
        <v>0</v>
      </c>
      <c r="AF84" s="115">
        <v>0</v>
      </c>
      <c r="AG84" s="115">
        <v>0</v>
      </c>
      <c r="AH84" s="115">
        <v>0</v>
      </c>
      <c r="AI84" s="115">
        <v>7176.2984704178616</v>
      </c>
      <c r="AJ84" s="115">
        <v>0</v>
      </c>
      <c r="AK84" s="115">
        <v>14789.296027160864</v>
      </c>
      <c r="AL84" s="115">
        <v>0</v>
      </c>
      <c r="AM84" s="115">
        <v>-1.7485921960403685E-2</v>
      </c>
      <c r="AN84" s="115">
        <v>0</v>
      </c>
      <c r="AO84" s="115">
        <v>0</v>
      </c>
      <c r="AP84" s="115">
        <v>0</v>
      </c>
      <c r="AQ84" s="115">
        <v>0</v>
      </c>
      <c r="AR84" s="115">
        <v>0</v>
      </c>
      <c r="AS84" s="115">
        <v>0</v>
      </c>
      <c r="AT84" s="115">
        <v>836.44311258930952</v>
      </c>
      <c r="AU84" s="115">
        <v>13704.415971740789</v>
      </c>
      <c r="AV84" s="115">
        <v>0</v>
      </c>
      <c r="AW84" s="115">
        <v>744.53652383276631</v>
      </c>
      <c r="AX84" s="115">
        <v>0</v>
      </c>
      <c r="AY84" s="115">
        <v>0</v>
      </c>
      <c r="AZ84" s="115">
        <v>595.46476156479036</v>
      </c>
      <c r="BA84" s="115">
        <v>0</v>
      </c>
      <c r="BB84" s="115">
        <v>0</v>
      </c>
      <c r="BC84" s="115">
        <v>0</v>
      </c>
      <c r="BD84" s="115">
        <v>0</v>
      </c>
      <c r="BE84" s="115">
        <v>0</v>
      </c>
      <c r="BF84" s="115">
        <v>0</v>
      </c>
      <c r="BG84" s="115">
        <v>0</v>
      </c>
      <c r="BH84" s="115">
        <v>0</v>
      </c>
      <c r="BI84" s="115">
        <v>157.43823287641737</v>
      </c>
      <c r="BJ84" s="115">
        <v>55.518976765972567</v>
      </c>
      <c r="BK84" s="115">
        <v>0</v>
      </c>
      <c r="BL84" s="115">
        <v>29393.365441313232</v>
      </c>
      <c r="BM84" s="115">
        <v>0</v>
      </c>
      <c r="BN84" s="115">
        <v>55186.519492475301</v>
      </c>
      <c r="BO84" s="115">
        <v>34466.972175520656</v>
      </c>
      <c r="BP84" s="115">
        <v>78921.496923468861</v>
      </c>
      <c r="BQ84" s="115">
        <v>14614.173052392352</v>
      </c>
      <c r="BR84" s="115">
        <v>0</v>
      </c>
      <c r="BS84" s="115">
        <v>1761.9398299203926</v>
      </c>
      <c r="BT84" s="115">
        <v>0</v>
      </c>
      <c r="BU84" s="115">
        <v>12347.197203615242</v>
      </c>
      <c r="BV84" s="115">
        <v>64362.378413402592</v>
      </c>
      <c r="BW84" s="115">
        <v>187869.78812361369</v>
      </c>
      <c r="BX84" s="115">
        <v>13852.928386856081</v>
      </c>
      <c r="BY84" s="115">
        <v>10021.755218947923</v>
      </c>
      <c r="BZ84" s="115">
        <v>19192.914439798071</v>
      </c>
      <c r="CA84" s="115">
        <v>0</v>
      </c>
      <c r="CB84" s="115">
        <v>0</v>
      </c>
      <c r="CC84" s="115">
        <v>3826.2043561068767</v>
      </c>
      <c r="CD84" s="115">
        <v>0</v>
      </c>
      <c r="CE84" s="115">
        <v>1168.1022370010248</v>
      </c>
      <c r="CF84" s="115">
        <v>0</v>
      </c>
      <c r="CG84" s="115">
        <v>0</v>
      </c>
      <c r="CH84" s="115">
        <v>482.53740791811447</v>
      </c>
      <c r="CI84" s="115">
        <v>1.2304653499802067E-2</v>
      </c>
      <c r="CJ84" s="115">
        <v>84.792043437767077</v>
      </c>
      <c r="CK84" s="115">
        <v>0</v>
      </c>
      <c r="CL84" s="115">
        <v>0</v>
      </c>
      <c r="CM84" s="115">
        <v>0</v>
      </c>
      <c r="CN84" s="115">
        <v>0</v>
      </c>
      <c r="CO84" s="115">
        <v>0</v>
      </c>
      <c r="CP84" s="115">
        <v>0</v>
      </c>
      <c r="CQ84" s="115">
        <v>12625.096943833116</v>
      </c>
      <c r="CR84" s="115">
        <v>0</v>
      </c>
      <c r="CS84" s="115">
        <v>49488.82230616927</v>
      </c>
      <c r="CT84" s="115">
        <v>0</v>
      </c>
      <c r="CU84" s="115">
        <v>4188.4598981328681</v>
      </c>
      <c r="CV84" s="115">
        <v>16917.874974980583</v>
      </c>
      <c r="CW84" s="115">
        <v>9581.882552042036</v>
      </c>
      <c r="CX84" s="115">
        <v>7494.7000940631833</v>
      </c>
      <c r="CY84" s="115">
        <v>0</v>
      </c>
      <c r="CZ84" s="115">
        <v>11543.514980059997</v>
      </c>
      <c r="DA84" s="115">
        <v>15489.465145527945</v>
      </c>
      <c r="DB84" s="115">
        <v>20069.014185756732</v>
      </c>
      <c r="DC84" s="115">
        <v>5534.212700262955</v>
      </c>
      <c r="DD84" s="115">
        <v>8258.9862169870903</v>
      </c>
      <c r="DE84" s="115">
        <v>26829.130026654449</v>
      </c>
      <c r="DF84" s="115">
        <v>41965.401879828241</v>
      </c>
      <c r="DG84" s="115">
        <v>0</v>
      </c>
      <c r="DH84" s="115">
        <v>7987.2743336317772</v>
      </c>
      <c r="DI84" s="175">
        <v>1270928.7776799556</v>
      </c>
      <c r="DJ84" s="115">
        <v>0</v>
      </c>
      <c r="DK84" s="115">
        <v>0</v>
      </c>
      <c r="DL84" s="115">
        <v>0</v>
      </c>
      <c r="DM84" s="115">
        <v>0</v>
      </c>
      <c r="DN84" s="115">
        <v>0</v>
      </c>
      <c r="DO84" s="115">
        <v>0</v>
      </c>
      <c r="DP84" s="115">
        <f t="shared" si="5"/>
        <v>0</v>
      </c>
      <c r="DQ84" s="115">
        <f t="shared" si="6"/>
        <v>1270928.7776799556</v>
      </c>
      <c r="DR84" s="115">
        <v>0</v>
      </c>
      <c r="DS84" s="115">
        <f t="shared" si="7"/>
        <v>0</v>
      </c>
      <c r="DT84" s="115">
        <f t="shared" si="8"/>
        <v>1270928.7776799556</v>
      </c>
      <c r="DU84" s="115">
        <v>0</v>
      </c>
      <c r="DV84" s="115">
        <f t="shared" si="9"/>
        <v>0</v>
      </c>
      <c r="DW84" s="175">
        <v>1270928.7776799556</v>
      </c>
    </row>
    <row r="85" spans="2:127" ht="15" customHeight="1" x14ac:dyDescent="0.15">
      <c r="B85" s="167" t="s">
        <v>658</v>
      </c>
      <c r="C85" s="177" t="s">
        <v>173</v>
      </c>
      <c r="D85" s="115">
        <v>4590.639977730727</v>
      </c>
      <c r="E85" s="115">
        <v>24026.783538600015</v>
      </c>
      <c r="F85" s="115">
        <v>325.23925373256156</v>
      </c>
      <c r="G85" s="115">
        <v>0</v>
      </c>
      <c r="H85" s="115">
        <v>2247.013351423866</v>
      </c>
      <c r="I85" s="115">
        <v>0</v>
      </c>
      <c r="J85" s="115">
        <v>0</v>
      </c>
      <c r="K85" s="115">
        <v>13781.33513857063</v>
      </c>
      <c r="L85" s="115">
        <v>2388.1002276108752</v>
      </c>
      <c r="M85" s="115">
        <v>3752.0169399810607</v>
      </c>
      <c r="N85" s="115">
        <v>623.1397509481028</v>
      </c>
      <c r="O85" s="115">
        <v>87.088370370318486</v>
      </c>
      <c r="P85" s="115">
        <v>0</v>
      </c>
      <c r="Q85" s="115">
        <v>0</v>
      </c>
      <c r="R85" s="115">
        <v>163.42725540214917</v>
      </c>
      <c r="S85" s="115">
        <v>879.32634294438049</v>
      </c>
      <c r="T85" s="115">
        <v>55.285465005154826</v>
      </c>
      <c r="U85" s="115">
        <v>0</v>
      </c>
      <c r="V85" s="115">
        <v>0</v>
      </c>
      <c r="W85" s="115">
        <v>44.687524538623052</v>
      </c>
      <c r="X85" s="115">
        <v>0</v>
      </c>
      <c r="Y85" s="115">
        <v>0</v>
      </c>
      <c r="Z85" s="115">
        <v>0</v>
      </c>
      <c r="AA85" s="115">
        <v>0</v>
      </c>
      <c r="AB85" s="115">
        <v>0</v>
      </c>
      <c r="AC85" s="115">
        <v>0</v>
      </c>
      <c r="AD85" s="115">
        <v>0</v>
      </c>
      <c r="AE85" s="115">
        <v>0</v>
      </c>
      <c r="AF85" s="115">
        <v>0</v>
      </c>
      <c r="AG85" s="115">
        <v>0</v>
      </c>
      <c r="AH85" s="115">
        <v>0</v>
      </c>
      <c r="AI85" s="115">
        <v>503.59989266090258</v>
      </c>
      <c r="AJ85" s="115">
        <v>0</v>
      </c>
      <c r="AK85" s="115">
        <v>4279.8678544665372</v>
      </c>
      <c r="AL85" s="115">
        <v>0</v>
      </c>
      <c r="AM85" s="115">
        <v>-2.5819544881846977E-2</v>
      </c>
      <c r="AN85" s="115">
        <v>0</v>
      </c>
      <c r="AO85" s="115">
        <v>0</v>
      </c>
      <c r="AP85" s="115">
        <v>0</v>
      </c>
      <c r="AQ85" s="115">
        <v>0</v>
      </c>
      <c r="AR85" s="115">
        <v>0</v>
      </c>
      <c r="AS85" s="115">
        <v>0</v>
      </c>
      <c r="AT85" s="115">
        <v>223.10354053355368</v>
      </c>
      <c r="AU85" s="115">
        <v>3068.3718967938084</v>
      </c>
      <c r="AV85" s="115">
        <v>0</v>
      </c>
      <c r="AW85" s="115">
        <v>148.59796146013713</v>
      </c>
      <c r="AX85" s="115">
        <v>0</v>
      </c>
      <c r="AY85" s="115">
        <v>0</v>
      </c>
      <c r="AZ85" s="115">
        <v>539.8782121580814</v>
      </c>
      <c r="BA85" s="115">
        <v>0</v>
      </c>
      <c r="BB85" s="115">
        <v>0</v>
      </c>
      <c r="BC85" s="115">
        <v>0</v>
      </c>
      <c r="BD85" s="115">
        <v>0</v>
      </c>
      <c r="BE85" s="115">
        <v>0</v>
      </c>
      <c r="BF85" s="115">
        <v>0</v>
      </c>
      <c r="BG85" s="115">
        <v>0</v>
      </c>
      <c r="BH85" s="115">
        <v>0</v>
      </c>
      <c r="BI85" s="115">
        <v>205.04734711786961</v>
      </c>
      <c r="BJ85" s="115">
        <v>74.237734816005499</v>
      </c>
      <c r="BK85" s="115">
        <v>0</v>
      </c>
      <c r="BL85" s="115">
        <v>536.64822848726396</v>
      </c>
      <c r="BM85" s="115">
        <v>0</v>
      </c>
      <c r="BN85" s="115">
        <v>3145.6657613824809</v>
      </c>
      <c r="BO85" s="115">
        <v>1340.4211355101631</v>
      </c>
      <c r="BP85" s="115">
        <v>6787.6665603257807</v>
      </c>
      <c r="BQ85" s="115">
        <v>2638.6212711028575</v>
      </c>
      <c r="BR85" s="115">
        <v>0</v>
      </c>
      <c r="BS85" s="115">
        <v>2330.4767871347221</v>
      </c>
      <c r="BT85" s="115">
        <v>0</v>
      </c>
      <c r="BU85" s="115">
        <v>324.45208255892805</v>
      </c>
      <c r="BV85" s="115">
        <v>314.89948982887051</v>
      </c>
      <c r="BW85" s="115">
        <v>1045.8188803370781</v>
      </c>
      <c r="BX85" s="115">
        <v>915.11975443296467</v>
      </c>
      <c r="BY85" s="115">
        <v>135.3820288785999</v>
      </c>
      <c r="BZ85" s="115">
        <v>134.12485030036603</v>
      </c>
      <c r="CA85" s="115">
        <v>0</v>
      </c>
      <c r="CB85" s="115">
        <v>0</v>
      </c>
      <c r="CC85" s="115">
        <v>6380.4587160976334</v>
      </c>
      <c r="CD85" s="115">
        <v>7817.4559237806207</v>
      </c>
      <c r="CE85" s="115">
        <v>2607.0222525518566</v>
      </c>
      <c r="CF85" s="115">
        <v>0</v>
      </c>
      <c r="CG85" s="115">
        <v>0</v>
      </c>
      <c r="CH85" s="115">
        <v>19.092807490663834</v>
      </c>
      <c r="CI85" s="115">
        <v>6.6292106802596314E-4</v>
      </c>
      <c r="CJ85" s="115">
        <v>18.522919670916682</v>
      </c>
      <c r="CK85" s="115">
        <v>0</v>
      </c>
      <c r="CL85" s="115">
        <v>0</v>
      </c>
      <c r="CM85" s="115">
        <v>0</v>
      </c>
      <c r="CN85" s="115">
        <v>0</v>
      </c>
      <c r="CO85" s="115">
        <v>0</v>
      </c>
      <c r="CP85" s="115">
        <v>0</v>
      </c>
      <c r="CQ85" s="115">
        <v>279.48726757336749</v>
      </c>
      <c r="CR85" s="115">
        <v>0</v>
      </c>
      <c r="CS85" s="115">
        <v>2521.7216050174407</v>
      </c>
      <c r="CT85" s="115">
        <v>0</v>
      </c>
      <c r="CU85" s="115">
        <v>143.57655562584588</v>
      </c>
      <c r="CV85" s="115">
        <v>492.09545821058941</v>
      </c>
      <c r="CW85" s="115">
        <v>267.92239343636408</v>
      </c>
      <c r="CX85" s="115">
        <v>58.679943896587794</v>
      </c>
      <c r="CY85" s="115">
        <v>0</v>
      </c>
      <c r="CZ85" s="115">
        <v>3305.252457002236</v>
      </c>
      <c r="DA85" s="115">
        <v>320.72037757336722</v>
      </c>
      <c r="DB85" s="115">
        <v>155.67593258172917</v>
      </c>
      <c r="DC85" s="115">
        <v>1758.3206906020255</v>
      </c>
      <c r="DD85" s="115">
        <v>152.08691716855893</v>
      </c>
      <c r="DE85" s="115">
        <v>292.20755055323269</v>
      </c>
      <c r="DF85" s="115">
        <v>535.1498933144187</v>
      </c>
      <c r="DG85" s="115">
        <v>628.52262458805183</v>
      </c>
      <c r="DH85" s="115">
        <v>1246.2064416997594</v>
      </c>
      <c r="DI85" s="175">
        <v>110656.23797895695</v>
      </c>
      <c r="DJ85" s="115">
        <v>232.51910278108627</v>
      </c>
      <c r="DK85" s="115">
        <v>32922.163761347467</v>
      </c>
      <c r="DL85" s="115">
        <v>0.73916210903391266</v>
      </c>
      <c r="DM85" s="115">
        <v>419.24841765654713</v>
      </c>
      <c r="DN85" s="115">
        <v>3743.5449247318829</v>
      </c>
      <c r="DO85" s="115">
        <v>1386.3998865985791</v>
      </c>
      <c r="DP85" s="115">
        <f t="shared" si="5"/>
        <v>38704.615255224599</v>
      </c>
      <c r="DQ85" s="115">
        <f t="shared" si="6"/>
        <v>149360.85323418156</v>
      </c>
      <c r="DR85" s="115">
        <v>0</v>
      </c>
      <c r="DS85" s="115">
        <f t="shared" si="7"/>
        <v>38704.615255224599</v>
      </c>
      <c r="DT85" s="115">
        <f t="shared" si="8"/>
        <v>149360.85323418156</v>
      </c>
      <c r="DU85" s="115">
        <v>-38161.203728331966</v>
      </c>
      <c r="DV85" s="115">
        <f t="shared" si="9"/>
        <v>543.41152689263254</v>
      </c>
      <c r="DW85" s="175">
        <v>111199.64950584959</v>
      </c>
    </row>
    <row r="86" spans="2:127" ht="15" customHeight="1" x14ac:dyDescent="0.15">
      <c r="B86" s="167" t="s">
        <v>659</v>
      </c>
      <c r="C86" s="177" t="s">
        <v>174</v>
      </c>
      <c r="D86" s="115">
        <v>11.847189346942885</v>
      </c>
      <c r="E86" s="115">
        <v>0</v>
      </c>
      <c r="F86" s="115">
        <v>998.85731284664132</v>
      </c>
      <c r="G86" s="115">
        <v>0</v>
      </c>
      <c r="H86" s="115">
        <v>358.42916836017315</v>
      </c>
      <c r="I86" s="115">
        <v>0</v>
      </c>
      <c r="J86" s="115">
        <v>0</v>
      </c>
      <c r="K86" s="115">
        <v>9891.5438391662046</v>
      </c>
      <c r="L86" s="115">
        <v>193.83123595592946</v>
      </c>
      <c r="M86" s="115">
        <v>290.53965510188164</v>
      </c>
      <c r="N86" s="115">
        <v>173.89219180961766</v>
      </c>
      <c r="O86" s="115">
        <v>3.3404521158504781</v>
      </c>
      <c r="P86" s="115">
        <v>0</v>
      </c>
      <c r="Q86" s="115">
        <v>0</v>
      </c>
      <c r="R86" s="115">
        <v>764.70867395156586</v>
      </c>
      <c r="S86" s="115">
        <v>114.17539563274083</v>
      </c>
      <c r="T86" s="115">
        <v>65.050426709901188</v>
      </c>
      <c r="U86" s="115">
        <v>0</v>
      </c>
      <c r="V86" s="115">
        <v>0</v>
      </c>
      <c r="W86" s="115">
        <v>90.671364398777882</v>
      </c>
      <c r="X86" s="115">
        <v>0</v>
      </c>
      <c r="Y86" s="115">
        <v>0</v>
      </c>
      <c r="Z86" s="115">
        <v>0</v>
      </c>
      <c r="AA86" s="115">
        <v>0</v>
      </c>
      <c r="AB86" s="115">
        <v>0</v>
      </c>
      <c r="AC86" s="115">
        <v>0</v>
      </c>
      <c r="AD86" s="115">
        <v>0</v>
      </c>
      <c r="AE86" s="115">
        <v>0</v>
      </c>
      <c r="AF86" s="115">
        <v>0</v>
      </c>
      <c r="AG86" s="115">
        <v>0</v>
      </c>
      <c r="AH86" s="115">
        <v>0</v>
      </c>
      <c r="AI86" s="115">
        <v>838.30957741723421</v>
      </c>
      <c r="AJ86" s="115">
        <v>0</v>
      </c>
      <c r="AK86" s="115">
        <v>330.37972963358459</v>
      </c>
      <c r="AL86" s="115">
        <v>0</v>
      </c>
      <c r="AM86" s="115">
        <v>-2.8403686672635723E-3</v>
      </c>
      <c r="AN86" s="115">
        <v>0</v>
      </c>
      <c r="AO86" s="115">
        <v>0</v>
      </c>
      <c r="AP86" s="115">
        <v>0</v>
      </c>
      <c r="AQ86" s="115">
        <v>0</v>
      </c>
      <c r="AR86" s="115">
        <v>0</v>
      </c>
      <c r="AS86" s="115">
        <v>0</v>
      </c>
      <c r="AT86" s="115">
        <v>100.91451409709393</v>
      </c>
      <c r="AU86" s="115">
        <v>1366.8108449296356</v>
      </c>
      <c r="AV86" s="115">
        <v>0</v>
      </c>
      <c r="AW86" s="115">
        <v>118.94627379634738</v>
      </c>
      <c r="AX86" s="115">
        <v>0</v>
      </c>
      <c r="AY86" s="115">
        <v>0</v>
      </c>
      <c r="AZ86" s="115">
        <v>566.44169594535822</v>
      </c>
      <c r="BA86" s="115">
        <v>0</v>
      </c>
      <c r="BB86" s="115">
        <v>0</v>
      </c>
      <c r="BC86" s="115">
        <v>0</v>
      </c>
      <c r="BD86" s="115">
        <v>0</v>
      </c>
      <c r="BE86" s="115">
        <v>0</v>
      </c>
      <c r="BF86" s="115">
        <v>0</v>
      </c>
      <c r="BG86" s="115">
        <v>0</v>
      </c>
      <c r="BH86" s="115">
        <v>0</v>
      </c>
      <c r="BI86" s="115">
        <v>62.072717194399338</v>
      </c>
      <c r="BJ86" s="115">
        <v>8.4478955570219867</v>
      </c>
      <c r="BK86" s="115">
        <v>0</v>
      </c>
      <c r="BL86" s="115">
        <v>1245.1666517645415</v>
      </c>
      <c r="BM86" s="115">
        <v>0</v>
      </c>
      <c r="BN86" s="115">
        <v>342.8461036588493</v>
      </c>
      <c r="BO86" s="115">
        <v>768.76855167146346</v>
      </c>
      <c r="BP86" s="115">
        <v>590.03239127882603</v>
      </c>
      <c r="BQ86" s="115">
        <v>225.7036041127983</v>
      </c>
      <c r="BR86" s="115">
        <v>0</v>
      </c>
      <c r="BS86" s="115">
        <v>71.535635226817121</v>
      </c>
      <c r="BT86" s="115">
        <v>0</v>
      </c>
      <c r="BU86" s="115">
        <v>2457.8165190326308</v>
      </c>
      <c r="BV86" s="115">
        <v>10380.213199592718</v>
      </c>
      <c r="BW86" s="115">
        <v>8121.2716546282354</v>
      </c>
      <c r="BX86" s="115">
        <v>4459.6550758227258</v>
      </c>
      <c r="BY86" s="115">
        <v>534.02178520033863</v>
      </c>
      <c r="BZ86" s="115">
        <v>706.29041019593501</v>
      </c>
      <c r="CA86" s="115">
        <v>0</v>
      </c>
      <c r="CB86" s="115">
        <v>0</v>
      </c>
      <c r="CC86" s="115">
        <v>1042.2273282498522</v>
      </c>
      <c r="CD86" s="115">
        <v>2.574389634472686</v>
      </c>
      <c r="CE86" s="115">
        <v>70.181011133721384</v>
      </c>
      <c r="CF86" s="115">
        <v>0</v>
      </c>
      <c r="CG86" s="115">
        <v>0</v>
      </c>
      <c r="CH86" s="115">
        <v>74.817164236671061</v>
      </c>
      <c r="CI86" s="115">
        <v>1.8907661766305729E-3</v>
      </c>
      <c r="CJ86" s="115">
        <v>264.77440453199614</v>
      </c>
      <c r="CK86" s="115">
        <v>0</v>
      </c>
      <c r="CL86" s="115">
        <v>0</v>
      </c>
      <c r="CM86" s="115">
        <v>0</v>
      </c>
      <c r="CN86" s="115">
        <v>0</v>
      </c>
      <c r="CO86" s="115">
        <v>0</v>
      </c>
      <c r="CP86" s="115">
        <v>0</v>
      </c>
      <c r="CQ86" s="115">
        <v>4158.0093268050468</v>
      </c>
      <c r="CR86" s="115">
        <v>0</v>
      </c>
      <c r="CS86" s="115">
        <v>9828.4980425023714</v>
      </c>
      <c r="CT86" s="115">
        <v>0</v>
      </c>
      <c r="CU86" s="115">
        <v>102.31974656403656</v>
      </c>
      <c r="CV86" s="115">
        <v>783.73712091022014</v>
      </c>
      <c r="CW86" s="115">
        <v>3382.520217134097</v>
      </c>
      <c r="CX86" s="115">
        <v>1358.3943970895896</v>
      </c>
      <c r="CY86" s="115">
        <v>0</v>
      </c>
      <c r="CZ86" s="115">
        <v>293.83619382739118</v>
      </c>
      <c r="DA86" s="115">
        <v>5933.9719028100544</v>
      </c>
      <c r="DB86" s="115">
        <v>527.38344005628574</v>
      </c>
      <c r="DC86" s="115">
        <v>1392.5613726820229</v>
      </c>
      <c r="DD86" s="115">
        <v>748.33676288620484</v>
      </c>
      <c r="DE86" s="115">
        <v>2303.2972804684632</v>
      </c>
      <c r="DF86" s="115">
        <v>2601.4230925006468</v>
      </c>
      <c r="DG86" s="115">
        <v>12.086973549770226</v>
      </c>
      <c r="DH86" s="115">
        <v>2692.8932652953226</v>
      </c>
      <c r="DI86" s="175">
        <v>83826.374219418532</v>
      </c>
      <c r="DJ86" s="115">
        <v>1504.9959960561782</v>
      </c>
      <c r="DK86" s="115">
        <v>242843.40783006971</v>
      </c>
      <c r="DL86" s="115">
        <v>0.73916210903391266</v>
      </c>
      <c r="DM86" s="115">
        <v>99.219220117609723</v>
      </c>
      <c r="DN86" s="115">
        <v>350.98891180262831</v>
      </c>
      <c r="DO86" s="115">
        <v>34.60631947964022</v>
      </c>
      <c r="DP86" s="115">
        <f t="shared" si="5"/>
        <v>244833.9574396348</v>
      </c>
      <c r="DQ86" s="115">
        <f t="shared" si="6"/>
        <v>328660.33165905334</v>
      </c>
      <c r="DR86" s="115">
        <v>0</v>
      </c>
      <c r="DS86" s="115">
        <f t="shared" si="7"/>
        <v>244833.9574396348</v>
      </c>
      <c r="DT86" s="115">
        <f t="shared" si="8"/>
        <v>328660.33165905334</v>
      </c>
      <c r="DU86" s="115">
        <v>-328660.33165905334</v>
      </c>
      <c r="DV86" s="115">
        <f t="shared" si="9"/>
        <v>-83826.374219418532</v>
      </c>
      <c r="DW86" s="175">
        <v>0</v>
      </c>
    </row>
    <row r="87" spans="2:127" ht="15" customHeight="1" x14ac:dyDescent="0.15">
      <c r="B87" s="167" t="s">
        <v>660</v>
      </c>
      <c r="C87" s="177" t="s">
        <v>269</v>
      </c>
      <c r="D87" s="115">
        <v>1648.6676414444246</v>
      </c>
      <c r="E87" s="115">
        <v>14443.12611698798</v>
      </c>
      <c r="F87" s="115">
        <v>313.02671258450096</v>
      </c>
      <c r="G87" s="115">
        <v>0</v>
      </c>
      <c r="H87" s="115">
        <v>1188.6025560643411</v>
      </c>
      <c r="I87" s="115">
        <v>0</v>
      </c>
      <c r="J87" s="115">
        <v>0</v>
      </c>
      <c r="K87" s="115">
        <v>35329.644152127083</v>
      </c>
      <c r="L87" s="115">
        <v>9092.6729790095633</v>
      </c>
      <c r="M87" s="115">
        <v>4104.7557490285581</v>
      </c>
      <c r="N87" s="115">
        <v>748.3949584451284</v>
      </c>
      <c r="O87" s="115">
        <v>41.087561024960877</v>
      </c>
      <c r="P87" s="115">
        <v>0</v>
      </c>
      <c r="Q87" s="115">
        <v>0</v>
      </c>
      <c r="R87" s="115">
        <v>318.78779699803863</v>
      </c>
      <c r="S87" s="115">
        <v>384.38419714252751</v>
      </c>
      <c r="T87" s="115">
        <v>55.827962877640743</v>
      </c>
      <c r="U87" s="115">
        <v>0</v>
      </c>
      <c r="V87" s="115">
        <v>0</v>
      </c>
      <c r="W87" s="115">
        <v>85.332902211015167</v>
      </c>
      <c r="X87" s="115">
        <v>0</v>
      </c>
      <c r="Y87" s="115">
        <v>0</v>
      </c>
      <c r="Z87" s="115">
        <v>0</v>
      </c>
      <c r="AA87" s="115">
        <v>0</v>
      </c>
      <c r="AB87" s="115">
        <v>0</v>
      </c>
      <c r="AC87" s="115">
        <v>0</v>
      </c>
      <c r="AD87" s="115">
        <v>0</v>
      </c>
      <c r="AE87" s="115">
        <v>0</v>
      </c>
      <c r="AF87" s="115">
        <v>0</v>
      </c>
      <c r="AG87" s="115">
        <v>0</v>
      </c>
      <c r="AH87" s="115">
        <v>0</v>
      </c>
      <c r="AI87" s="115">
        <v>494.38769950247149</v>
      </c>
      <c r="AJ87" s="115">
        <v>0</v>
      </c>
      <c r="AK87" s="115">
        <v>1582.0178729717654</v>
      </c>
      <c r="AL87" s="115">
        <v>0</v>
      </c>
      <c r="AM87" s="115">
        <v>-9.2491652971399049E-3</v>
      </c>
      <c r="AN87" s="115">
        <v>0</v>
      </c>
      <c r="AO87" s="115">
        <v>0</v>
      </c>
      <c r="AP87" s="115">
        <v>0</v>
      </c>
      <c r="AQ87" s="115">
        <v>0</v>
      </c>
      <c r="AR87" s="115">
        <v>0</v>
      </c>
      <c r="AS87" s="115">
        <v>0</v>
      </c>
      <c r="AT87" s="115">
        <v>77.586297220701169</v>
      </c>
      <c r="AU87" s="115">
        <v>1158.2357159935004</v>
      </c>
      <c r="AV87" s="115">
        <v>0</v>
      </c>
      <c r="AW87" s="115">
        <v>71.790281964620689</v>
      </c>
      <c r="AX87" s="115">
        <v>0</v>
      </c>
      <c r="AY87" s="115">
        <v>0</v>
      </c>
      <c r="AZ87" s="115">
        <v>446.90601890261223</v>
      </c>
      <c r="BA87" s="115">
        <v>0</v>
      </c>
      <c r="BB87" s="115">
        <v>0</v>
      </c>
      <c r="BC87" s="115">
        <v>0</v>
      </c>
      <c r="BD87" s="115">
        <v>0</v>
      </c>
      <c r="BE87" s="115">
        <v>0</v>
      </c>
      <c r="BF87" s="115">
        <v>0</v>
      </c>
      <c r="BG87" s="115">
        <v>0</v>
      </c>
      <c r="BH87" s="115">
        <v>0</v>
      </c>
      <c r="BI87" s="115">
        <v>97.380404565890913</v>
      </c>
      <c r="BJ87" s="115">
        <v>34.028716138460496</v>
      </c>
      <c r="BK87" s="115">
        <v>0</v>
      </c>
      <c r="BL87" s="115">
        <v>736.04656998466351</v>
      </c>
      <c r="BM87" s="115">
        <v>0</v>
      </c>
      <c r="BN87" s="115">
        <v>3700.1286822409434</v>
      </c>
      <c r="BO87" s="115">
        <v>2093.0753347328709</v>
      </c>
      <c r="BP87" s="115">
        <v>4281.0229903257905</v>
      </c>
      <c r="BQ87" s="115">
        <v>1488.8589664587048</v>
      </c>
      <c r="BR87" s="115">
        <v>0</v>
      </c>
      <c r="BS87" s="115">
        <v>892.58910122083932</v>
      </c>
      <c r="BT87" s="115">
        <v>0</v>
      </c>
      <c r="BU87" s="115">
        <v>134.12039548877087</v>
      </c>
      <c r="BV87" s="115">
        <v>195.51394199147308</v>
      </c>
      <c r="BW87" s="115">
        <v>1053.0698912407486</v>
      </c>
      <c r="BX87" s="115">
        <v>289.96112459543718</v>
      </c>
      <c r="BY87" s="115">
        <v>87.931297964714403</v>
      </c>
      <c r="BZ87" s="115">
        <v>163.76292583490385</v>
      </c>
      <c r="CA87" s="115">
        <v>0</v>
      </c>
      <c r="CB87" s="115">
        <v>0</v>
      </c>
      <c r="CC87" s="115">
        <v>2723.0623820506926</v>
      </c>
      <c r="CD87" s="115">
        <v>905.78290295399916</v>
      </c>
      <c r="CE87" s="115">
        <v>63.483817228316546</v>
      </c>
      <c r="CF87" s="115">
        <v>0</v>
      </c>
      <c r="CG87" s="115">
        <v>0</v>
      </c>
      <c r="CH87" s="115">
        <v>20.202854437795452</v>
      </c>
      <c r="CI87" s="115">
        <v>3.2071754437303508E-4</v>
      </c>
      <c r="CJ87" s="115">
        <v>117.09983122429304</v>
      </c>
      <c r="CK87" s="115">
        <v>0</v>
      </c>
      <c r="CL87" s="115">
        <v>0</v>
      </c>
      <c r="CM87" s="115">
        <v>0</v>
      </c>
      <c r="CN87" s="115">
        <v>0</v>
      </c>
      <c r="CO87" s="115">
        <v>0</v>
      </c>
      <c r="CP87" s="115">
        <v>0</v>
      </c>
      <c r="CQ87" s="115">
        <v>215.54627660936265</v>
      </c>
      <c r="CR87" s="115">
        <v>0</v>
      </c>
      <c r="CS87" s="115">
        <v>7925.2470662742817</v>
      </c>
      <c r="CT87" s="115">
        <v>0</v>
      </c>
      <c r="CU87" s="115">
        <v>227.09120551179606</v>
      </c>
      <c r="CV87" s="115">
        <v>693.87852292254911</v>
      </c>
      <c r="CW87" s="115">
        <v>339.5223434064269</v>
      </c>
      <c r="CX87" s="115">
        <v>72.571178821891934</v>
      </c>
      <c r="CY87" s="115">
        <v>0</v>
      </c>
      <c r="CZ87" s="115">
        <v>1649.5463326103334</v>
      </c>
      <c r="DA87" s="115">
        <v>276.92205358581697</v>
      </c>
      <c r="DB87" s="115">
        <v>327.44670311308454</v>
      </c>
      <c r="DC87" s="115">
        <v>3982.4181873636771</v>
      </c>
      <c r="DD87" s="115">
        <v>139.6187526928897</v>
      </c>
      <c r="DE87" s="115">
        <v>190.93313241118062</v>
      </c>
      <c r="DF87" s="115">
        <v>409.89167602679981</v>
      </c>
      <c r="DG87" s="115">
        <v>539.62842820837807</v>
      </c>
      <c r="DH87" s="115">
        <v>72.376815836959437</v>
      </c>
      <c r="DI87" s="175">
        <v>107724.98705012849</v>
      </c>
      <c r="DJ87" s="115">
        <v>659.28827621796336</v>
      </c>
      <c r="DK87" s="115">
        <v>31224.393158270519</v>
      </c>
      <c r="DL87" s="115">
        <v>2.5131511707153025</v>
      </c>
      <c r="DM87" s="115">
        <v>765.42616515327336</v>
      </c>
      <c r="DN87" s="115">
        <v>69662.633456753625</v>
      </c>
      <c r="DO87" s="115">
        <v>167.34807777563245</v>
      </c>
      <c r="DP87" s="115">
        <f t="shared" si="5"/>
        <v>102481.60228534172</v>
      </c>
      <c r="DQ87" s="115">
        <f t="shared" si="6"/>
        <v>210206.58933547023</v>
      </c>
      <c r="DR87" s="115">
        <v>0</v>
      </c>
      <c r="DS87" s="115">
        <f t="shared" si="7"/>
        <v>102481.60228534172</v>
      </c>
      <c r="DT87" s="115">
        <f t="shared" si="8"/>
        <v>210206.58933547023</v>
      </c>
      <c r="DU87" s="115">
        <v>-113822.45993084136</v>
      </c>
      <c r="DV87" s="115">
        <f t="shared" si="9"/>
        <v>-11340.857645499636</v>
      </c>
      <c r="DW87" s="175">
        <v>96384.129404628839</v>
      </c>
    </row>
    <row r="88" spans="2:127" ht="15" customHeight="1" x14ac:dyDescent="0.15">
      <c r="B88" s="167" t="s">
        <v>661</v>
      </c>
      <c r="C88" s="177" t="s">
        <v>175</v>
      </c>
      <c r="D88" s="115">
        <v>3728.8208747827543</v>
      </c>
      <c r="E88" s="115">
        <v>25793.380782661356</v>
      </c>
      <c r="F88" s="115">
        <v>568.84731137019162</v>
      </c>
      <c r="G88" s="115">
        <v>0</v>
      </c>
      <c r="H88" s="115">
        <v>2754.9219487414211</v>
      </c>
      <c r="I88" s="115">
        <v>0</v>
      </c>
      <c r="J88" s="115">
        <v>0</v>
      </c>
      <c r="K88" s="115">
        <v>77631.912578389194</v>
      </c>
      <c r="L88" s="115">
        <v>22798.777875354805</v>
      </c>
      <c r="M88" s="115">
        <v>16543.86585487143</v>
      </c>
      <c r="N88" s="115">
        <v>1867.9168273205551</v>
      </c>
      <c r="O88" s="115">
        <v>444.4610725643887</v>
      </c>
      <c r="P88" s="115">
        <v>0</v>
      </c>
      <c r="Q88" s="115">
        <v>0</v>
      </c>
      <c r="R88" s="115">
        <v>731.03452548918028</v>
      </c>
      <c r="S88" s="115">
        <v>656.96656624829768</v>
      </c>
      <c r="T88" s="115">
        <v>85.788640835385223</v>
      </c>
      <c r="U88" s="115">
        <v>0</v>
      </c>
      <c r="V88" s="115">
        <v>0</v>
      </c>
      <c r="W88" s="115">
        <v>134.3571907343991</v>
      </c>
      <c r="X88" s="115">
        <v>0</v>
      </c>
      <c r="Y88" s="115">
        <v>0</v>
      </c>
      <c r="Z88" s="115">
        <v>0</v>
      </c>
      <c r="AA88" s="115">
        <v>0</v>
      </c>
      <c r="AB88" s="115">
        <v>0</v>
      </c>
      <c r="AC88" s="115">
        <v>0</v>
      </c>
      <c r="AD88" s="115">
        <v>0</v>
      </c>
      <c r="AE88" s="115">
        <v>0</v>
      </c>
      <c r="AF88" s="115">
        <v>0</v>
      </c>
      <c r="AG88" s="115">
        <v>0</v>
      </c>
      <c r="AH88" s="115">
        <v>0</v>
      </c>
      <c r="AI88" s="115">
        <v>3184.3481017643662</v>
      </c>
      <c r="AJ88" s="115">
        <v>0</v>
      </c>
      <c r="AK88" s="115">
        <v>2000.7374504948316</v>
      </c>
      <c r="AL88" s="115">
        <v>0</v>
      </c>
      <c r="AM88" s="115">
        <v>-2.1332449825531802E-2</v>
      </c>
      <c r="AN88" s="115">
        <v>0</v>
      </c>
      <c r="AO88" s="115">
        <v>0</v>
      </c>
      <c r="AP88" s="115">
        <v>0</v>
      </c>
      <c r="AQ88" s="115">
        <v>0</v>
      </c>
      <c r="AR88" s="115">
        <v>0</v>
      </c>
      <c r="AS88" s="115">
        <v>0</v>
      </c>
      <c r="AT88" s="115">
        <v>161.91617129314972</v>
      </c>
      <c r="AU88" s="115">
        <v>3127.0819330869426</v>
      </c>
      <c r="AV88" s="115">
        <v>0</v>
      </c>
      <c r="AW88" s="115">
        <v>167.30945901896627</v>
      </c>
      <c r="AX88" s="115">
        <v>0</v>
      </c>
      <c r="AY88" s="115">
        <v>0</v>
      </c>
      <c r="AZ88" s="115">
        <v>990.59658290053403</v>
      </c>
      <c r="BA88" s="115">
        <v>0</v>
      </c>
      <c r="BB88" s="115">
        <v>0</v>
      </c>
      <c r="BC88" s="115">
        <v>0</v>
      </c>
      <c r="BD88" s="115">
        <v>0</v>
      </c>
      <c r="BE88" s="115">
        <v>0</v>
      </c>
      <c r="BF88" s="115">
        <v>0</v>
      </c>
      <c r="BG88" s="115">
        <v>0</v>
      </c>
      <c r="BH88" s="115">
        <v>0</v>
      </c>
      <c r="BI88" s="115">
        <v>170.85904245964076</v>
      </c>
      <c r="BJ88" s="115">
        <v>63.314754069470055</v>
      </c>
      <c r="BK88" s="115">
        <v>0</v>
      </c>
      <c r="BL88" s="115">
        <v>1415.7334137952034</v>
      </c>
      <c r="BM88" s="115">
        <v>0</v>
      </c>
      <c r="BN88" s="115">
        <v>4458.1504816567885</v>
      </c>
      <c r="BO88" s="115">
        <v>2456.380735395735</v>
      </c>
      <c r="BP88" s="115">
        <v>5239.6344544356098</v>
      </c>
      <c r="BQ88" s="115">
        <v>1872.8798468376749</v>
      </c>
      <c r="BR88" s="115">
        <v>0</v>
      </c>
      <c r="BS88" s="115">
        <v>8658.38200502787</v>
      </c>
      <c r="BT88" s="115">
        <v>0</v>
      </c>
      <c r="BU88" s="115">
        <v>269.25589330858247</v>
      </c>
      <c r="BV88" s="115">
        <v>417.11505993101241</v>
      </c>
      <c r="BW88" s="115">
        <v>2323.2517820394746</v>
      </c>
      <c r="BX88" s="115">
        <v>846.24634606103359</v>
      </c>
      <c r="BY88" s="115">
        <v>270.22789130619549</v>
      </c>
      <c r="BZ88" s="115">
        <v>299.39479692516159</v>
      </c>
      <c r="CA88" s="115">
        <v>0</v>
      </c>
      <c r="CB88" s="115">
        <v>0</v>
      </c>
      <c r="CC88" s="115">
        <v>619.70458077675437</v>
      </c>
      <c r="CD88" s="115">
        <v>1166.1985044161265</v>
      </c>
      <c r="CE88" s="115">
        <v>42.973660893014276</v>
      </c>
      <c r="CF88" s="115">
        <v>0</v>
      </c>
      <c r="CG88" s="115">
        <v>0</v>
      </c>
      <c r="CH88" s="115">
        <v>39.739680707311933</v>
      </c>
      <c r="CI88" s="115">
        <v>8.8144919875072722E-4</v>
      </c>
      <c r="CJ88" s="115">
        <v>1.7012466993889142</v>
      </c>
      <c r="CK88" s="115">
        <v>0</v>
      </c>
      <c r="CL88" s="115">
        <v>0</v>
      </c>
      <c r="CM88" s="115">
        <v>0</v>
      </c>
      <c r="CN88" s="115">
        <v>0</v>
      </c>
      <c r="CO88" s="115">
        <v>0</v>
      </c>
      <c r="CP88" s="115">
        <v>0</v>
      </c>
      <c r="CQ88" s="115">
        <v>488.84099523411123</v>
      </c>
      <c r="CR88" s="115">
        <v>0</v>
      </c>
      <c r="CS88" s="115">
        <v>7914.6479864849325</v>
      </c>
      <c r="CT88" s="115">
        <v>0</v>
      </c>
      <c r="CU88" s="115">
        <v>446.81767734358112</v>
      </c>
      <c r="CV88" s="115">
        <v>1183.0495888909359</v>
      </c>
      <c r="CW88" s="115">
        <v>629.00171102732588</v>
      </c>
      <c r="CX88" s="115">
        <v>101.70067751374179</v>
      </c>
      <c r="CY88" s="115">
        <v>0</v>
      </c>
      <c r="CZ88" s="115">
        <v>2004.3774786227957</v>
      </c>
      <c r="DA88" s="115">
        <v>404.7839981333388</v>
      </c>
      <c r="DB88" s="115">
        <v>536.26335064918305</v>
      </c>
      <c r="DC88" s="115">
        <v>7532.4428891457219</v>
      </c>
      <c r="DD88" s="115">
        <v>206.15677895413424</v>
      </c>
      <c r="DE88" s="115">
        <v>303.58126059547027</v>
      </c>
      <c r="DF88" s="115">
        <v>612.88796980226005</v>
      </c>
      <c r="DG88" s="115">
        <v>692.9132291350096</v>
      </c>
      <c r="DH88" s="115">
        <v>106.69633883946133</v>
      </c>
      <c r="DI88" s="175">
        <v>217168.3274040356</v>
      </c>
      <c r="DJ88" s="115">
        <v>1023.4124333705281</v>
      </c>
      <c r="DK88" s="115">
        <v>26271.814683872391</v>
      </c>
      <c r="DL88" s="115">
        <v>27.20116561244798</v>
      </c>
      <c r="DM88" s="115">
        <v>681.31499612238599</v>
      </c>
      <c r="DN88" s="115">
        <v>18366.18567345776</v>
      </c>
      <c r="DO88" s="115">
        <v>1290.9167569394256</v>
      </c>
      <c r="DP88" s="115">
        <f t="shared" si="5"/>
        <v>47660.845709374938</v>
      </c>
      <c r="DQ88" s="115">
        <f t="shared" si="6"/>
        <v>264829.17311341054</v>
      </c>
      <c r="DR88" s="115">
        <v>0</v>
      </c>
      <c r="DS88" s="115">
        <f t="shared" si="7"/>
        <v>47660.845709374938</v>
      </c>
      <c r="DT88" s="115">
        <f t="shared" si="8"/>
        <v>264829.17311341054</v>
      </c>
      <c r="DU88" s="115">
        <v>-37211.049477314853</v>
      </c>
      <c r="DV88" s="115">
        <f t="shared" si="9"/>
        <v>10449.796232060085</v>
      </c>
      <c r="DW88" s="175">
        <v>227618.12363609561</v>
      </c>
    </row>
    <row r="89" spans="2:127" ht="15" customHeight="1" x14ac:dyDescent="0.15">
      <c r="B89" s="167" t="s">
        <v>662</v>
      </c>
      <c r="C89" s="177" t="s">
        <v>359</v>
      </c>
      <c r="D89" s="115">
        <v>1.3285260867108031</v>
      </c>
      <c r="E89" s="115">
        <v>0</v>
      </c>
      <c r="F89" s="115">
        <v>19.925725031046262</v>
      </c>
      <c r="G89" s="115">
        <v>0</v>
      </c>
      <c r="H89" s="115">
        <v>2296.8398277429933</v>
      </c>
      <c r="I89" s="115">
        <v>0</v>
      </c>
      <c r="J89" s="115">
        <v>0</v>
      </c>
      <c r="K89" s="115">
        <v>38072.041583635881</v>
      </c>
      <c r="L89" s="115">
        <v>1370.4862388422448</v>
      </c>
      <c r="M89" s="115">
        <v>755.47294599916211</v>
      </c>
      <c r="N89" s="115">
        <v>1047.7397033497325</v>
      </c>
      <c r="O89" s="115">
        <v>18.929228656486039</v>
      </c>
      <c r="P89" s="115">
        <v>0</v>
      </c>
      <c r="Q89" s="115">
        <v>0</v>
      </c>
      <c r="R89" s="115">
        <v>329.99632614530975</v>
      </c>
      <c r="S89" s="115">
        <v>162.94417456803779</v>
      </c>
      <c r="T89" s="115">
        <v>58.589770228478088</v>
      </c>
      <c r="U89" s="115">
        <v>0</v>
      </c>
      <c r="V89" s="115">
        <v>0</v>
      </c>
      <c r="W89" s="115">
        <v>99.30953831407605</v>
      </c>
      <c r="X89" s="115">
        <v>0</v>
      </c>
      <c r="Y89" s="115">
        <v>0</v>
      </c>
      <c r="Z89" s="115">
        <v>0</v>
      </c>
      <c r="AA89" s="115">
        <v>0</v>
      </c>
      <c r="AB89" s="115">
        <v>0</v>
      </c>
      <c r="AC89" s="115">
        <v>0</v>
      </c>
      <c r="AD89" s="115">
        <v>0</v>
      </c>
      <c r="AE89" s="115">
        <v>0</v>
      </c>
      <c r="AF89" s="115">
        <v>0</v>
      </c>
      <c r="AG89" s="115">
        <v>0</v>
      </c>
      <c r="AH89" s="115">
        <v>0</v>
      </c>
      <c r="AI89" s="115">
        <v>254.87067738326164</v>
      </c>
      <c r="AJ89" s="115">
        <v>0</v>
      </c>
      <c r="AK89" s="115">
        <v>111.6962255830762</v>
      </c>
      <c r="AL89" s="115">
        <v>0</v>
      </c>
      <c r="AM89" s="115">
        <v>-1.5779825929242068E-3</v>
      </c>
      <c r="AN89" s="115">
        <v>0</v>
      </c>
      <c r="AO89" s="115">
        <v>0</v>
      </c>
      <c r="AP89" s="115">
        <v>0</v>
      </c>
      <c r="AQ89" s="115">
        <v>0</v>
      </c>
      <c r="AR89" s="115">
        <v>0</v>
      </c>
      <c r="AS89" s="115">
        <v>0</v>
      </c>
      <c r="AT89" s="115">
        <v>5.957087971647141</v>
      </c>
      <c r="AU89" s="115">
        <v>1491.4409219729557</v>
      </c>
      <c r="AV89" s="115">
        <v>0</v>
      </c>
      <c r="AW89" s="115">
        <v>62.811781119859944</v>
      </c>
      <c r="AX89" s="115">
        <v>0</v>
      </c>
      <c r="AY89" s="115">
        <v>0</v>
      </c>
      <c r="AZ89" s="115">
        <v>635.30998724570577</v>
      </c>
      <c r="BA89" s="115">
        <v>0</v>
      </c>
      <c r="BB89" s="115">
        <v>0</v>
      </c>
      <c r="BC89" s="115">
        <v>0</v>
      </c>
      <c r="BD89" s="115">
        <v>0</v>
      </c>
      <c r="BE89" s="115">
        <v>0</v>
      </c>
      <c r="BF89" s="115">
        <v>0</v>
      </c>
      <c r="BG89" s="115">
        <v>0</v>
      </c>
      <c r="BH89" s="115">
        <v>0</v>
      </c>
      <c r="BI89" s="115">
        <v>219.0690884734762</v>
      </c>
      <c r="BJ89" s="115">
        <v>4.5203651664766769</v>
      </c>
      <c r="BK89" s="115">
        <v>0</v>
      </c>
      <c r="BL89" s="115">
        <v>278.28643601573651</v>
      </c>
      <c r="BM89" s="115">
        <v>0</v>
      </c>
      <c r="BN89" s="115">
        <v>0</v>
      </c>
      <c r="BO89" s="115">
        <v>0</v>
      </c>
      <c r="BP89" s="115">
        <v>83.197931792556105</v>
      </c>
      <c r="BQ89" s="115">
        <v>0</v>
      </c>
      <c r="BR89" s="115">
        <v>0</v>
      </c>
      <c r="BS89" s="115">
        <v>0</v>
      </c>
      <c r="BT89" s="115">
        <v>0</v>
      </c>
      <c r="BU89" s="115">
        <v>0</v>
      </c>
      <c r="BV89" s="115">
        <v>14959.561660621042</v>
      </c>
      <c r="BW89" s="115">
        <v>3740.2666436375262</v>
      </c>
      <c r="BX89" s="115">
        <v>32.806564342842861</v>
      </c>
      <c r="BY89" s="115">
        <v>0</v>
      </c>
      <c r="BZ89" s="115">
        <v>0</v>
      </c>
      <c r="CA89" s="115">
        <v>0</v>
      </c>
      <c r="CB89" s="115">
        <v>0</v>
      </c>
      <c r="CC89" s="115">
        <v>66718.309612143246</v>
      </c>
      <c r="CD89" s="115">
        <v>157751.59767866749</v>
      </c>
      <c r="CE89" s="115">
        <v>13332.996866676769</v>
      </c>
      <c r="CF89" s="115">
        <v>0</v>
      </c>
      <c r="CG89" s="115">
        <v>0</v>
      </c>
      <c r="CH89" s="115">
        <v>2348.9703448252171</v>
      </c>
      <c r="CI89" s="115">
        <v>7.6690796725789337E-2</v>
      </c>
      <c r="CJ89" s="115">
        <v>0</v>
      </c>
      <c r="CK89" s="115">
        <v>0</v>
      </c>
      <c r="CL89" s="115">
        <v>0</v>
      </c>
      <c r="CM89" s="115">
        <v>0</v>
      </c>
      <c r="CN89" s="115">
        <v>0</v>
      </c>
      <c r="CO89" s="115">
        <v>0</v>
      </c>
      <c r="CP89" s="115">
        <v>0</v>
      </c>
      <c r="CQ89" s="115">
        <v>0.65626043816490953</v>
      </c>
      <c r="CR89" s="115">
        <v>0</v>
      </c>
      <c r="CS89" s="115">
        <v>0</v>
      </c>
      <c r="CT89" s="115">
        <v>0</v>
      </c>
      <c r="CU89" s="115">
        <v>0</v>
      </c>
      <c r="CV89" s="115">
        <v>0</v>
      </c>
      <c r="CW89" s="115">
        <v>0</v>
      </c>
      <c r="CX89" s="115">
        <v>0</v>
      </c>
      <c r="CY89" s="115">
        <v>0</v>
      </c>
      <c r="CZ89" s="115">
        <v>0.31993333656860079</v>
      </c>
      <c r="DA89" s="115">
        <v>0.1121596004802823</v>
      </c>
      <c r="DB89" s="115">
        <v>48160.472597784021</v>
      </c>
      <c r="DC89" s="115">
        <v>12037.469011748228</v>
      </c>
      <c r="DD89" s="115">
        <v>0</v>
      </c>
      <c r="DE89" s="115">
        <v>4724.5665533963047</v>
      </c>
      <c r="DF89" s="115">
        <v>0</v>
      </c>
      <c r="DG89" s="115">
        <v>0</v>
      </c>
      <c r="DH89" s="115">
        <v>9226.6848301825285</v>
      </c>
      <c r="DI89" s="175">
        <v>380415.62992153945</v>
      </c>
      <c r="DJ89" s="115">
        <v>548.64909423196025</v>
      </c>
      <c r="DK89" s="115">
        <v>377877.97461088607</v>
      </c>
      <c r="DL89" s="115">
        <v>40238.80255643175</v>
      </c>
      <c r="DM89" s="115">
        <v>0</v>
      </c>
      <c r="DN89" s="115">
        <v>0</v>
      </c>
      <c r="DO89" s="115">
        <v>0</v>
      </c>
      <c r="DP89" s="115">
        <f t="shared" si="5"/>
        <v>418665.42626154976</v>
      </c>
      <c r="DQ89" s="115">
        <f t="shared" si="6"/>
        <v>799081.05618308927</v>
      </c>
      <c r="DR89" s="115">
        <v>0</v>
      </c>
      <c r="DS89" s="115">
        <f t="shared" si="7"/>
        <v>418665.42626154976</v>
      </c>
      <c r="DT89" s="115">
        <f t="shared" si="8"/>
        <v>799081.05618308927</v>
      </c>
      <c r="DU89" s="115">
        <v>-799077.41871422727</v>
      </c>
      <c r="DV89" s="115">
        <f t="shared" si="9"/>
        <v>-380411.99245267751</v>
      </c>
      <c r="DW89" s="175">
        <v>3.6374688621203717</v>
      </c>
    </row>
    <row r="90" spans="2:127" ht="15" customHeight="1" x14ac:dyDescent="0.15">
      <c r="B90" s="167" t="s">
        <v>663</v>
      </c>
      <c r="C90" s="177" t="s">
        <v>271</v>
      </c>
      <c r="D90" s="115">
        <v>186.19604910453529</v>
      </c>
      <c r="E90" s="115">
        <v>685.68376514993429</v>
      </c>
      <c r="F90" s="115">
        <v>281.53121172897619</v>
      </c>
      <c r="G90" s="115">
        <v>0</v>
      </c>
      <c r="H90" s="115">
        <v>273.24196691134284</v>
      </c>
      <c r="I90" s="115">
        <v>0</v>
      </c>
      <c r="J90" s="115">
        <v>0</v>
      </c>
      <c r="K90" s="115">
        <v>2364.1357168179265</v>
      </c>
      <c r="L90" s="115">
        <v>454.75789974275762</v>
      </c>
      <c r="M90" s="115">
        <v>227.477868341526</v>
      </c>
      <c r="N90" s="115">
        <v>125.69654077650114</v>
      </c>
      <c r="O90" s="115">
        <v>0.73768317558364715</v>
      </c>
      <c r="P90" s="115">
        <v>0</v>
      </c>
      <c r="Q90" s="115">
        <v>0</v>
      </c>
      <c r="R90" s="115">
        <v>103.09060400648376</v>
      </c>
      <c r="S90" s="115">
        <v>26.725292081371595</v>
      </c>
      <c r="T90" s="115">
        <v>6.6825874292582332</v>
      </c>
      <c r="U90" s="115">
        <v>0</v>
      </c>
      <c r="V90" s="115">
        <v>0</v>
      </c>
      <c r="W90" s="115">
        <v>13.835219886166527</v>
      </c>
      <c r="X90" s="115">
        <v>0</v>
      </c>
      <c r="Y90" s="115">
        <v>0</v>
      </c>
      <c r="Z90" s="115">
        <v>0</v>
      </c>
      <c r="AA90" s="115">
        <v>0</v>
      </c>
      <c r="AB90" s="115">
        <v>0</v>
      </c>
      <c r="AC90" s="115">
        <v>0</v>
      </c>
      <c r="AD90" s="115">
        <v>0</v>
      </c>
      <c r="AE90" s="115">
        <v>0</v>
      </c>
      <c r="AF90" s="115">
        <v>0</v>
      </c>
      <c r="AG90" s="115">
        <v>0</v>
      </c>
      <c r="AH90" s="115">
        <v>0</v>
      </c>
      <c r="AI90" s="115">
        <v>107.47558684836335</v>
      </c>
      <c r="AJ90" s="115">
        <v>0</v>
      </c>
      <c r="AK90" s="115">
        <v>73.459575004046727</v>
      </c>
      <c r="AL90" s="115">
        <v>0</v>
      </c>
      <c r="AM90" s="115">
        <v>-8.4992329757501827E-4</v>
      </c>
      <c r="AN90" s="115">
        <v>0</v>
      </c>
      <c r="AO90" s="115">
        <v>0</v>
      </c>
      <c r="AP90" s="115">
        <v>0</v>
      </c>
      <c r="AQ90" s="115">
        <v>0</v>
      </c>
      <c r="AR90" s="115">
        <v>0</v>
      </c>
      <c r="AS90" s="115">
        <v>0</v>
      </c>
      <c r="AT90" s="115">
        <v>14.718586494646974</v>
      </c>
      <c r="AU90" s="115">
        <v>226.34263991958352</v>
      </c>
      <c r="AV90" s="115">
        <v>0</v>
      </c>
      <c r="AW90" s="115">
        <v>24.59656533942864</v>
      </c>
      <c r="AX90" s="115">
        <v>0</v>
      </c>
      <c r="AY90" s="115">
        <v>0</v>
      </c>
      <c r="AZ90" s="115">
        <v>60.505713071019599</v>
      </c>
      <c r="BA90" s="115">
        <v>0</v>
      </c>
      <c r="BB90" s="115">
        <v>0</v>
      </c>
      <c r="BC90" s="115">
        <v>0</v>
      </c>
      <c r="BD90" s="115">
        <v>0</v>
      </c>
      <c r="BE90" s="115">
        <v>0</v>
      </c>
      <c r="BF90" s="115">
        <v>0</v>
      </c>
      <c r="BG90" s="115">
        <v>0</v>
      </c>
      <c r="BH90" s="115">
        <v>0</v>
      </c>
      <c r="BI90" s="115">
        <v>9.9271572202508427</v>
      </c>
      <c r="BJ90" s="115">
        <v>2.697398230487722</v>
      </c>
      <c r="BK90" s="115">
        <v>0</v>
      </c>
      <c r="BL90" s="115">
        <v>173.31286603490889</v>
      </c>
      <c r="BM90" s="115">
        <v>0</v>
      </c>
      <c r="BN90" s="115">
        <v>749.19643804577856</v>
      </c>
      <c r="BO90" s="115">
        <v>1536.3977046849345</v>
      </c>
      <c r="BP90" s="115">
        <v>1867.9770935924264</v>
      </c>
      <c r="BQ90" s="115">
        <v>524.47672034844504</v>
      </c>
      <c r="BR90" s="115">
        <v>0</v>
      </c>
      <c r="BS90" s="115">
        <v>1061.0405296815929</v>
      </c>
      <c r="BT90" s="115">
        <v>0</v>
      </c>
      <c r="BU90" s="115">
        <v>530.51785576021848</v>
      </c>
      <c r="BV90" s="115">
        <v>1968.252946698276</v>
      </c>
      <c r="BW90" s="115">
        <v>9259.9592515392469</v>
      </c>
      <c r="BX90" s="115">
        <v>11915.710950785229</v>
      </c>
      <c r="BY90" s="115">
        <v>837.89412130705739</v>
      </c>
      <c r="BZ90" s="115">
        <v>5385.0876225465308</v>
      </c>
      <c r="CA90" s="115">
        <v>0</v>
      </c>
      <c r="CB90" s="115">
        <v>0</v>
      </c>
      <c r="CC90" s="115">
        <v>251.77023647897684</v>
      </c>
      <c r="CD90" s="115">
        <v>0</v>
      </c>
      <c r="CE90" s="115">
        <v>488.05800585637644</v>
      </c>
      <c r="CF90" s="115">
        <v>0</v>
      </c>
      <c r="CG90" s="115">
        <v>0</v>
      </c>
      <c r="CH90" s="115">
        <v>223.89646923644739</v>
      </c>
      <c r="CI90" s="115">
        <v>5.3693986268727413E-3</v>
      </c>
      <c r="CJ90" s="115">
        <v>199.24460760179602</v>
      </c>
      <c r="CK90" s="115">
        <v>0</v>
      </c>
      <c r="CL90" s="115">
        <v>0</v>
      </c>
      <c r="CM90" s="115">
        <v>0</v>
      </c>
      <c r="CN90" s="115">
        <v>0</v>
      </c>
      <c r="CO90" s="115">
        <v>0</v>
      </c>
      <c r="CP90" s="115">
        <v>0</v>
      </c>
      <c r="CQ90" s="115">
        <v>1284.1483216344875</v>
      </c>
      <c r="CR90" s="115">
        <v>0</v>
      </c>
      <c r="CS90" s="115">
        <v>4285.7522359043433</v>
      </c>
      <c r="CT90" s="115">
        <v>0</v>
      </c>
      <c r="CU90" s="115">
        <v>2793.3076305175769</v>
      </c>
      <c r="CV90" s="115">
        <v>3221.3509817059494</v>
      </c>
      <c r="CW90" s="115">
        <v>4595.2924879979837</v>
      </c>
      <c r="CX90" s="115">
        <v>262.75481334469225</v>
      </c>
      <c r="CY90" s="115">
        <v>0</v>
      </c>
      <c r="CZ90" s="115">
        <v>2442.039935430626</v>
      </c>
      <c r="DA90" s="115">
        <v>2445.9204874737561</v>
      </c>
      <c r="DB90" s="115">
        <v>841.23278007399654</v>
      </c>
      <c r="DC90" s="115">
        <v>3754.9611975525058</v>
      </c>
      <c r="DD90" s="115">
        <v>712.53708270854065</v>
      </c>
      <c r="DE90" s="115">
        <v>804.87148086132663</v>
      </c>
      <c r="DF90" s="115">
        <v>4231.7294614776329</v>
      </c>
      <c r="DG90" s="115">
        <v>0</v>
      </c>
      <c r="DH90" s="115">
        <v>284.07050722862954</v>
      </c>
      <c r="DI90" s="175">
        <v>74202.282970865796</v>
      </c>
      <c r="DJ90" s="115">
        <v>1301.7785944403349</v>
      </c>
      <c r="DK90" s="115">
        <v>42388.577548736474</v>
      </c>
      <c r="DL90" s="115">
        <v>0</v>
      </c>
      <c r="DM90" s="115">
        <v>0</v>
      </c>
      <c r="DN90" s="115">
        <v>0</v>
      </c>
      <c r="DO90" s="115">
        <v>0</v>
      </c>
      <c r="DP90" s="115">
        <f t="shared" si="5"/>
        <v>43690.35614317681</v>
      </c>
      <c r="DQ90" s="115">
        <f t="shared" si="6"/>
        <v>117892.6391140426</v>
      </c>
      <c r="DR90" s="115">
        <v>0</v>
      </c>
      <c r="DS90" s="115">
        <f t="shared" si="7"/>
        <v>43690.35614317681</v>
      </c>
      <c r="DT90" s="115">
        <f t="shared" si="8"/>
        <v>117892.6391140426</v>
      </c>
      <c r="DU90" s="115">
        <v>-106520.63170272463</v>
      </c>
      <c r="DV90" s="115">
        <f t="shared" si="9"/>
        <v>-62830.275559547816</v>
      </c>
      <c r="DW90" s="175">
        <v>11372.007411317993</v>
      </c>
    </row>
    <row r="91" spans="2:127" ht="15" customHeight="1" x14ac:dyDescent="0.15">
      <c r="B91" s="167" t="s">
        <v>664</v>
      </c>
      <c r="C91" s="177" t="s">
        <v>270</v>
      </c>
      <c r="D91" s="115">
        <v>236.28220447074651</v>
      </c>
      <c r="E91" s="115">
        <v>1011.9472201342357</v>
      </c>
      <c r="F91" s="115">
        <v>1455.2206925899591</v>
      </c>
      <c r="G91" s="115">
        <v>0</v>
      </c>
      <c r="H91" s="115">
        <v>3208.1821526767067</v>
      </c>
      <c r="I91" s="115">
        <v>0</v>
      </c>
      <c r="J91" s="115">
        <v>0</v>
      </c>
      <c r="K91" s="115">
        <v>13579.595557402168</v>
      </c>
      <c r="L91" s="115">
        <v>3797.1042120597467</v>
      </c>
      <c r="M91" s="115">
        <v>1780.2863644739684</v>
      </c>
      <c r="N91" s="115">
        <v>267.21667206872746</v>
      </c>
      <c r="O91" s="115">
        <v>4.6905515126733786</v>
      </c>
      <c r="P91" s="115">
        <v>0</v>
      </c>
      <c r="Q91" s="115">
        <v>0</v>
      </c>
      <c r="R91" s="115">
        <v>438.41381274773562</v>
      </c>
      <c r="S91" s="115">
        <v>164.13554742765913</v>
      </c>
      <c r="T91" s="115">
        <v>39.848934633510346</v>
      </c>
      <c r="U91" s="115">
        <v>0</v>
      </c>
      <c r="V91" s="115">
        <v>0</v>
      </c>
      <c r="W91" s="115">
        <v>87.772331952443182</v>
      </c>
      <c r="X91" s="115">
        <v>0</v>
      </c>
      <c r="Y91" s="115">
        <v>0</v>
      </c>
      <c r="Z91" s="115">
        <v>0</v>
      </c>
      <c r="AA91" s="115">
        <v>0</v>
      </c>
      <c r="AB91" s="115">
        <v>0</v>
      </c>
      <c r="AC91" s="115">
        <v>0</v>
      </c>
      <c r="AD91" s="115">
        <v>0</v>
      </c>
      <c r="AE91" s="115">
        <v>0</v>
      </c>
      <c r="AF91" s="115">
        <v>0</v>
      </c>
      <c r="AG91" s="115">
        <v>0</v>
      </c>
      <c r="AH91" s="115">
        <v>0</v>
      </c>
      <c r="AI91" s="115">
        <v>638.71205898455946</v>
      </c>
      <c r="AJ91" s="115">
        <v>0</v>
      </c>
      <c r="AK91" s="115">
        <v>304.38634155522954</v>
      </c>
      <c r="AL91" s="115">
        <v>0</v>
      </c>
      <c r="AM91" s="115">
        <v>-3.8590267371512777E-3</v>
      </c>
      <c r="AN91" s="115">
        <v>0</v>
      </c>
      <c r="AO91" s="115">
        <v>0</v>
      </c>
      <c r="AP91" s="115">
        <v>0</v>
      </c>
      <c r="AQ91" s="115">
        <v>0</v>
      </c>
      <c r="AR91" s="115">
        <v>0</v>
      </c>
      <c r="AS91" s="115">
        <v>0</v>
      </c>
      <c r="AT91" s="115">
        <v>59.899064440329596</v>
      </c>
      <c r="AU91" s="115">
        <v>1162.355718540387</v>
      </c>
      <c r="AV91" s="115">
        <v>0</v>
      </c>
      <c r="AW91" s="115">
        <v>143.27876558151837</v>
      </c>
      <c r="AX91" s="115">
        <v>0</v>
      </c>
      <c r="AY91" s="115">
        <v>0</v>
      </c>
      <c r="AZ91" s="115">
        <v>440.14216886418529</v>
      </c>
      <c r="BA91" s="115">
        <v>0</v>
      </c>
      <c r="BB91" s="115">
        <v>0</v>
      </c>
      <c r="BC91" s="115">
        <v>0</v>
      </c>
      <c r="BD91" s="115">
        <v>0</v>
      </c>
      <c r="BE91" s="115">
        <v>0</v>
      </c>
      <c r="BF91" s="115">
        <v>0</v>
      </c>
      <c r="BG91" s="115">
        <v>0</v>
      </c>
      <c r="BH91" s="115">
        <v>0</v>
      </c>
      <c r="BI91" s="115">
        <v>66.131952401967766</v>
      </c>
      <c r="BJ91" s="115">
        <v>19.63765195272655</v>
      </c>
      <c r="BK91" s="115">
        <v>0</v>
      </c>
      <c r="BL91" s="115">
        <v>1067.7734001393335</v>
      </c>
      <c r="BM91" s="115">
        <v>0</v>
      </c>
      <c r="BN91" s="115">
        <v>1668.3770103062971</v>
      </c>
      <c r="BO91" s="115">
        <v>26367.149887086322</v>
      </c>
      <c r="BP91" s="115">
        <v>16534.671319522811</v>
      </c>
      <c r="BQ91" s="115">
        <v>4559.5375564657379</v>
      </c>
      <c r="BR91" s="115">
        <v>0</v>
      </c>
      <c r="BS91" s="115">
        <v>333.58308941846599</v>
      </c>
      <c r="BT91" s="115">
        <v>0</v>
      </c>
      <c r="BU91" s="115">
        <v>2127.654485861598</v>
      </c>
      <c r="BV91" s="115">
        <v>23480.976150402148</v>
      </c>
      <c r="BW91" s="115">
        <v>71366.819836719587</v>
      </c>
      <c r="BX91" s="115">
        <v>21745.861739775446</v>
      </c>
      <c r="BY91" s="115">
        <v>9272.1945204438343</v>
      </c>
      <c r="BZ91" s="115">
        <v>31809.692492771828</v>
      </c>
      <c r="CA91" s="115">
        <v>0</v>
      </c>
      <c r="CB91" s="115">
        <v>0</v>
      </c>
      <c r="CC91" s="115">
        <v>5119.7164729256856</v>
      </c>
      <c r="CD91" s="115">
        <v>0</v>
      </c>
      <c r="CE91" s="115">
        <v>2545.3522586729205</v>
      </c>
      <c r="CF91" s="115">
        <v>0</v>
      </c>
      <c r="CG91" s="115">
        <v>0</v>
      </c>
      <c r="CH91" s="115">
        <v>299.93468511496326</v>
      </c>
      <c r="CI91" s="115">
        <v>7.5850747340773048E-3</v>
      </c>
      <c r="CJ91" s="115">
        <v>35.559235917600994</v>
      </c>
      <c r="CK91" s="115">
        <v>0</v>
      </c>
      <c r="CL91" s="115">
        <v>0</v>
      </c>
      <c r="CM91" s="115">
        <v>0</v>
      </c>
      <c r="CN91" s="115">
        <v>0</v>
      </c>
      <c r="CO91" s="115">
        <v>0</v>
      </c>
      <c r="CP91" s="115">
        <v>0</v>
      </c>
      <c r="CQ91" s="115">
        <v>773.08809193053844</v>
      </c>
      <c r="CR91" s="115">
        <v>0</v>
      </c>
      <c r="CS91" s="115">
        <v>22854.76710361314</v>
      </c>
      <c r="CT91" s="115">
        <v>0</v>
      </c>
      <c r="CU91" s="115">
        <v>5653.3268777676803</v>
      </c>
      <c r="CV91" s="115">
        <v>5383.5402640542588</v>
      </c>
      <c r="CW91" s="115">
        <v>11283.92114770135</v>
      </c>
      <c r="CX91" s="115">
        <v>510.77649873830433</v>
      </c>
      <c r="CY91" s="115">
        <v>0</v>
      </c>
      <c r="CZ91" s="115">
        <v>5615.7472258226098</v>
      </c>
      <c r="DA91" s="115">
        <v>8179.8557428272288</v>
      </c>
      <c r="DB91" s="115">
        <v>4012.1933533563833</v>
      </c>
      <c r="DC91" s="115">
        <v>22636.1434012838</v>
      </c>
      <c r="DD91" s="115">
        <v>3896.7334637522163</v>
      </c>
      <c r="DE91" s="115">
        <v>2587.8820253550894</v>
      </c>
      <c r="DF91" s="115">
        <v>6211.0042490458072</v>
      </c>
      <c r="DG91" s="115">
        <v>0</v>
      </c>
      <c r="DH91" s="115">
        <v>23043.351014006599</v>
      </c>
      <c r="DI91" s="175">
        <v>369882.42830331874</v>
      </c>
      <c r="DJ91" s="115">
        <v>10481.167986632932</v>
      </c>
      <c r="DK91" s="115">
        <v>1334838.4387246275</v>
      </c>
      <c r="DL91" s="115">
        <v>0</v>
      </c>
      <c r="DM91" s="115">
        <v>0</v>
      </c>
      <c r="DN91" s="115">
        <v>0</v>
      </c>
      <c r="DO91" s="115">
        <v>0</v>
      </c>
      <c r="DP91" s="115">
        <f t="shared" si="5"/>
        <v>1345319.6067112605</v>
      </c>
      <c r="DQ91" s="115">
        <f t="shared" si="6"/>
        <v>1715202.0350145793</v>
      </c>
      <c r="DR91" s="115">
        <v>0</v>
      </c>
      <c r="DS91" s="115">
        <f t="shared" si="7"/>
        <v>1345319.6067112605</v>
      </c>
      <c r="DT91" s="115">
        <f t="shared" si="8"/>
        <v>1715202.0350145793</v>
      </c>
      <c r="DU91" s="115">
        <v>-1715202.0350145791</v>
      </c>
      <c r="DV91" s="115">
        <f t="shared" si="9"/>
        <v>-369882.42830331856</v>
      </c>
      <c r="DW91" s="175">
        <v>0</v>
      </c>
    </row>
    <row r="92" spans="2:127" ht="15" customHeight="1" x14ac:dyDescent="0.15">
      <c r="B92" s="167" t="s">
        <v>665</v>
      </c>
      <c r="C92" s="177" t="s">
        <v>272</v>
      </c>
      <c r="D92" s="115">
        <v>403.75859312789771</v>
      </c>
      <c r="E92" s="115">
        <v>194.96230846622893</v>
      </c>
      <c r="F92" s="115">
        <v>68.775889623288705</v>
      </c>
      <c r="G92" s="115">
        <v>0</v>
      </c>
      <c r="H92" s="115">
        <v>3.2146113754275625</v>
      </c>
      <c r="I92" s="115">
        <v>0</v>
      </c>
      <c r="J92" s="115">
        <v>0</v>
      </c>
      <c r="K92" s="115">
        <v>624.13182923993259</v>
      </c>
      <c r="L92" s="115">
        <v>38.51774560662701</v>
      </c>
      <c r="M92" s="115">
        <v>41.075599239127023</v>
      </c>
      <c r="N92" s="115">
        <v>13.107445327763314</v>
      </c>
      <c r="O92" s="115">
        <v>0.11134840386168258</v>
      </c>
      <c r="P92" s="115">
        <v>0</v>
      </c>
      <c r="Q92" s="115">
        <v>0</v>
      </c>
      <c r="R92" s="115">
        <v>10.433321123061422</v>
      </c>
      <c r="S92" s="115">
        <v>2.3820166545526162</v>
      </c>
      <c r="T92" s="115">
        <v>1.0110187623601017</v>
      </c>
      <c r="U92" s="115">
        <v>0</v>
      </c>
      <c r="V92" s="115">
        <v>0</v>
      </c>
      <c r="W92" s="115">
        <v>1.6852099179913234</v>
      </c>
      <c r="X92" s="115">
        <v>0</v>
      </c>
      <c r="Y92" s="115">
        <v>0</v>
      </c>
      <c r="Z92" s="115">
        <v>0</v>
      </c>
      <c r="AA92" s="115">
        <v>0</v>
      </c>
      <c r="AB92" s="115">
        <v>0</v>
      </c>
      <c r="AC92" s="115">
        <v>0</v>
      </c>
      <c r="AD92" s="115">
        <v>0</v>
      </c>
      <c r="AE92" s="115">
        <v>0</v>
      </c>
      <c r="AF92" s="115">
        <v>0</v>
      </c>
      <c r="AG92" s="115">
        <v>0</v>
      </c>
      <c r="AH92" s="115">
        <v>0</v>
      </c>
      <c r="AI92" s="115">
        <v>6.1414621056207643</v>
      </c>
      <c r="AJ92" s="115">
        <v>0</v>
      </c>
      <c r="AK92" s="115">
        <v>9.4178942312880416</v>
      </c>
      <c r="AL92" s="115">
        <v>0</v>
      </c>
      <c r="AM92" s="115">
        <v>-2.1873026040533562E-5</v>
      </c>
      <c r="AN92" s="115">
        <v>0</v>
      </c>
      <c r="AO92" s="115">
        <v>0</v>
      </c>
      <c r="AP92" s="115">
        <v>0</v>
      </c>
      <c r="AQ92" s="115">
        <v>0</v>
      </c>
      <c r="AR92" s="115">
        <v>0</v>
      </c>
      <c r="AS92" s="115">
        <v>0</v>
      </c>
      <c r="AT92" s="115">
        <v>2.4396021157636776</v>
      </c>
      <c r="AU92" s="115">
        <v>1.5450009550824817</v>
      </c>
      <c r="AV92" s="115">
        <v>0</v>
      </c>
      <c r="AW92" s="115">
        <v>2.0748636405959742</v>
      </c>
      <c r="AX92" s="115">
        <v>0</v>
      </c>
      <c r="AY92" s="115">
        <v>0</v>
      </c>
      <c r="AZ92" s="115">
        <v>2.3366027405475052</v>
      </c>
      <c r="BA92" s="115">
        <v>0</v>
      </c>
      <c r="BB92" s="115">
        <v>0</v>
      </c>
      <c r="BC92" s="115">
        <v>0</v>
      </c>
      <c r="BD92" s="115">
        <v>0</v>
      </c>
      <c r="BE92" s="115">
        <v>0</v>
      </c>
      <c r="BF92" s="115">
        <v>0</v>
      </c>
      <c r="BG92" s="115">
        <v>0</v>
      </c>
      <c r="BH92" s="115">
        <v>0</v>
      </c>
      <c r="BI92" s="115">
        <v>0.14139571114897342</v>
      </c>
      <c r="BJ92" s="115">
        <v>0.94853564149018799</v>
      </c>
      <c r="BK92" s="115">
        <v>0</v>
      </c>
      <c r="BL92" s="115">
        <v>17.257511143794815</v>
      </c>
      <c r="BM92" s="115">
        <v>0</v>
      </c>
      <c r="BN92" s="115">
        <v>243.08114904071738</v>
      </c>
      <c r="BO92" s="115">
        <v>151.05170780248105</v>
      </c>
      <c r="BP92" s="115">
        <v>220.22981945088378</v>
      </c>
      <c r="BQ92" s="115">
        <v>93.231284912300964</v>
      </c>
      <c r="BR92" s="115">
        <v>0</v>
      </c>
      <c r="BS92" s="115">
        <v>1.8205176629579209</v>
      </c>
      <c r="BT92" s="115">
        <v>0</v>
      </c>
      <c r="BU92" s="115">
        <v>129.17177162494676</v>
      </c>
      <c r="BV92" s="115">
        <v>215.86613555953551</v>
      </c>
      <c r="BW92" s="115">
        <v>3221.8193640250915</v>
      </c>
      <c r="BX92" s="115">
        <v>586.03527360258431</v>
      </c>
      <c r="BY92" s="115">
        <v>273.71297323772382</v>
      </c>
      <c r="BZ92" s="115">
        <v>608.83639911626824</v>
      </c>
      <c r="CA92" s="115">
        <v>0</v>
      </c>
      <c r="CB92" s="115">
        <v>0</v>
      </c>
      <c r="CC92" s="115">
        <v>41.909804223202975</v>
      </c>
      <c r="CD92" s="115">
        <v>0</v>
      </c>
      <c r="CE92" s="115">
        <v>27.067825367677827</v>
      </c>
      <c r="CF92" s="115">
        <v>0</v>
      </c>
      <c r="CG92" s="115">
        <v>0</v>
      </c>
      <c r="CH92" s="115">
        <v>2.9971267572553693</v>
      </c>
      <c r="CI92" s="115">
        <v>2.0500768522668522E-3</v>
      </c>
      <c r="CJ92" s="115">
        <v>0.93012085901169606</v>
      </c>
      <c r="CK92" s="115">
        <v>0</v>
      </c>
      <c r="CL92" s="115">
        <v>0</v>
      </c>
      <c r="CM92" s="115">
        <v>0</v>
      </c>
      <c r="CN92" s="115">
        <v>0</v>
      </c>
      <c r="CO92" s="115">
        <v>0</v>
      </c>
      <c r="CP92" s="115">
        <v>0</v>
      </c>
      <c r="CQ92" s="115">
        <v>134.86717784490787</v>
      </c>
      <c r="CR92" s="115">
        <v>0</v>
      </c>
      <c r="CS92" s="115">
        <v>1259.5717252370425</v>
      </c>
      <c r="CT92" s="115">
        <v>0</v>
      </c>
      <c r="CU92" s="115">
        <v>131.13516086543888</v>
      </c>
      <c r="CV92" s="115">
        <v>500.60278109699595</v>
      </c>
      <c r="CW92" s="115">
        <v>312.38365269196765</v>
      </c>
      <c r="CX92" s="115">
        <v>116.26542685966676</v>
      </c>
      <c r="CY92" s="115">
        <v>0</v>
      </c>
      <c r="CZ92" s="115">
        <v>215.48925353801201</v>
      </c>
      <c r="DA92" s="115">
        <v>128.25450314920278</v>
      </c>
      <c r="DB92" s="115">
        <v>1001.487416555188</v>
      </c>
      <c r="DC92" s="115">
        <v>22063.592958672336</v>
      </c>
      <c r="DD92" s="115">
        <v>4860.8558850886175</v>
      </c>
      <c r="DE92" s="115">
        <v>1481.7282252898087</v>
      </c>
      <c r="DF92" s="115">
        <v>169.85404173048721</v>
      </c>
      <c r="DG92" s="115">
        <v>0</v>
      </c>
      <c r="DH92" s="115">
        <v>276.42506893599307</v>
      </c>
      <c r="DI92" s="175">
        <v>39915.74638415558</v>
      </c>
      <c r="DJ92" s="115">
        <v>829.16236271473736</v>
      </c>
      <c r="DK92" s="115">
        <v>227698.03117864521</v>
      </c>
      <c r="DL92" s="115">
        <v>0</v>
      </c>
      <c r="DM92" s="115">
        <v>0</v>
      </c>
      <c r="DN92" s="115">
        <v>0</v>
      </c>
      <c r="DO92" s="115">
        <v>0</v>
      </c>
      <c r="DP92" s="115">
        <f t="shared" si="5"/>
        <v>228527.19354135994</v>
      </c>
      <c r="DQ92" s="115">
        <f t="shared" si="6"/>
        <v>268442.9399255155</v>
      </c>
      <c r="DR92" s="115">
        <v>0</v>
      </c>
      <c r="DS92" s="115">
        <f t="shared" si="7"/>
        <v>228527.19354135994</v>
      </c>
      <c r="DT92" s="115">
        <f t="shared" si="8"/>
        <v>268442.9399255155</v>
      </c>
      <c r="DU92" s="115">
        <v>-249651.67829591225</v>
      </c>
      <c r="DV92" s="115">
        <f t="shared" si="9"/>
        <v>-21124.484754552308</v>
      </c>
      <c r="DW92" s="175">
        <v>18791.261629603308</v>
      </c>
    </row>
    <row r="93" spans="2:127" ht="15" customHeight="1" x14ac:dyDescent="0.15">
      <c r="B93" s="167" t="s">
        <v>666</v>
      </c>
      <c r="C93" s="177" t="s">
        <v>273</v>
      </c>
      <c r="D93" s="115">
        <v>6307.7527351421204</v>
      </c>
      <c r="E93" s="115">
        <v>12614.193985185735</v>
      </c>
      <c r="F93" s="115">
        <v>2200.8284679452386</v>
      </c>
      <c r="G93" s="115">
        <v>0</v>
      </c>
      <c r="H93" s="115">
        <v>1691.6892363187549</v>
      </c>
      <c r="I93" s="115">
        <v>0</v>
      </c>
      <c r="J93" s="115">
        <v>0</v>
      </c>
      <c r="K93" s="115">
        <v>80078.005000056786</v>
      </c>
      <c r="L93" s="115">
        <v>5722.9914923910974</v>
      </c>
      <c r="M93" s="115">
        <v>5213.3817627157805</v>
      </c>
      <c r="N93" s="115">
        <v>5402.3324306320592</v>
      </c>
      <c r="O93" s="115">
        <v>52.98792168767821</v>
      </c>
      <c r="P93" s="115">
        <v>0</v>
      </c>
      <c r="Q93" s="115">
        <v>0</v>
      </c>
      <c r="R93" s="115">
        <v>1071.6777025236452</v>
      </c>
      <c r="S93" s="115">
        <v>546.04569110981697</v>
      </c>
      <c r="T93" s="115">
        <v>237.6387271430317</v>
      </c>
      <c r="U93" s="115">
        <v>0</v>
      </c>
      <c r="V93" s="115">
        <v>0</v>
      </c>
      <c r="W93" s="115">
        <v>215.9543478824545</v>
      </c>
      <c r="X93" s="115">
        <v>0</v>
      </c>
      <c r="Y93" s="115">
        <v>0</v>
      </c>
      <c r="Z93" s="115">
        <v>0</v>
      </c>
      <c r="AA93" s="115">
        <v>0</v>
      </c>
      <c r="AB93" s="115">
        <v>0</v>
      </c>
      <c r="AC93" s="115">
        <v>0</v>
      </c>
      <c r="AD93" s="115">
        <v>0</v>
      </c>
      <c r="AE93" s="115">
        <v>0</v>
      </c>
      <c r="AF93" s="115">
        <v>0</v>
      </c>
      <c r="AG93" s="115">
        <v>0</v>
      </c>
      <c r="AH93" s="115">
        <v>0</v>
      </c>
      <c r="AI93" s="115">
        <v>844.4510395228549</v>
      </c>
      <c r="AJ93" s="115">
        <v>0</v>
      </c>
      <c r="AK93" s="115">
        <v>1433.2151441174144</v>
      </c>
      <c r="AL93" s="115">
        <v>0</v>
      </c>
      <c r="AM93" s="115">
        <v>-2.4575907115542351E-2</v>
      </c>
      <c r="AN93" s="115">
        <v>0</v>
      </c>
      <c r="AO93" s="115">
        <v>0</v>
      </c>
      <c r="AP93" s="115">
        <v>0</v>
      </c>
      <c r="AQ93" s="115">
        <v>0</v>
      </c>
      <c r="AR93" s="115">
        <v>0</v>
      </c>
      <c r="AS93" s="115">
        <v>0</v>
      </c>
      <c r="AT93" s="115">
        <v>332.46789565044469</v>
      </c>
      <c r="AU93" s="115">
        <v>5804.0535879265235</v>
      </c>
      <c r="AV93" s="115">
        <v>0</v>
      </c>
      <c r="AW93" s="115">
        <v>1013.665200414797</v>
      </c>
      <c r="AX93" s="115">
        <v>0</v>
      </c>
      <c r="AY93" s="115">
        <v>0</v>
      </c>
      <c r="AZ93" s="115">
        <v>6339.818130563418</v>
      </c>
      <c r="BA93" s="115">
        <v>0</v>
      </c>
      <c r="BB93" s="115">
        <v>0</v>
      </c>
      <c r="BC93" s="115">
        <v>0</v>
      </c>
      <c r="BD93" s="115">
        <v>0</v>
      </c>
      <c r="BE93" s="115">
        <v>0</v>
      </c>
      <c r="BF93" s="115">
        <v>0</v>
      </c>
      <c r="BG93" s="115">
        <v>0</v>
      </c>
      <c r="BH93" s="115">
        <v>0</v>
      </c>
      <c r="BI93" s="115">
        <v>301.75023056783829</v>
      </c>
      <c r="BJ93" s="115">
        <v>93.771640682944039</v>
      </c>
      <c r="BK93" s="115">
        <v>0</v>
      </c>
      <c r="BL93" s="115">
        <v>3735.5830796224573</v>
      </c>
      <c r="BM93" s="115">
        <v>0</v>
      </c>
      <c r="BN93" s="115">
        <v>3464.5299047965864</v>
      </c>
      <c r="BO93" s="115">
        <v>3596.1049358622995</v>
      </c>
      <c r="BP93" s="115">
        <v>10737.733071976771</v>
      </c>
      <c r="BQ93" s="115">
        <v>4788.8946361846783</v>
      </c>
      <c r="BR93" s="115">
        <v>0</v>
      </c>
      <c r="BS93" s="115">
        <v>3661.1681094826699</v>
      </c>
      <c r="BT93" s="115">
        <v>0</v>
      </c>
      <c r="BU93" s="115">
        <v>2404.9043100271274</v>
      </c>
      <c r="BV93" s="115">
        <v>24513.238009398083</v>
      </c>
      <c r="BW93" s="115">
        <v>130780.4876412559</v>
      </c>
      <c r="BX93" s="115">
        <v>129190.41647479168</v>
      </c>
      <c r="BY93" s="115">
        <v>7492.5240279476238</v>
      </c>
      <c r="BZ93" s="115">
        <v>18478.586585389381</v>
      </c>
      <c r="CA93" s="115">
        <v>0</v>
      </c>
      <c r="CB93" s="115">
        <v>0</v>
      </c>
      <c r="CC93" s="115">
        <v>8561.9798492606187</v>
      </c>
      <c r="CD93" s="115">
        <v>0</v>
      </c>
      <c r="CE93" s="115">
        <v>158.3607308882182</v>
      </c>
      <c r="CF93" s="115">
        <v>0</v>
      </c>
      <c r="CG93" s="115">
        <v>0</v>
      </c>
      <c r="CH93" s="115">
        <v>2135.6193215865205</v>
      </c>
      <c r="CI93" s="115">
        <v>7.6797178525638568E-2</v>
      </c>
      <c r="CJ93" s="115">
        <v>36.417809018227182</v>
      </c>
      <c r="CK93" s="115">
        <v>0</v>
      </c>
      <c r="CL93" s="115">
        <v>0</v>
      </c>
      <c r="CM93" s="115">
        <v>0</v>
      </c>
      <c r="CN93" s="115">
        <v>0</v>
      </c>
      <c r="CO93" s="115">
        <v>0</v>
      </c>
      <c r="CP93" s="115">
        <v>0</v>
      </c>
      <c r="CQ93" s="115">
        <v>4148.2717903258208</v>
      </c>
      <c r="CR93" s="115">
        <v>0</v>
      </c>
      <c r="CS93" s="115">
        <v>79660.964927056688</v>
      </c>
      <c r="CT93" s="115">
        <v>0</v>
      </c>
      <c r="CU93" s="115">
        <v>6547.74875741096</v>
      </c>
      <c r="CV93" s="115">
        <v>2583.3017652254439</v>
      </c>
      <c r="CW93" s="115">
        <v>27187.38637935829</v>
      </c>
      <c r="CX93" s="115">
        <v>8593.5388713060293</v>
      </c>
      <c r="CY93" s="115">
        <v>0</v>
      </c>
      <c r="CZ93" s="115">
        <v>2131.7410531634237</v>
      </c>
      <c r="DA93" s="115">
        <v>37946.789391093189</v>
      </c>
      <c r="DB93" s="115">
        <v>9477.3620774755727</v>
      </c>
      <c r="DC93" s="115">
        <v>6714.6840084792329</v>
      </c>
      <c r="DD93" s="115">
        <v>178.62805936924087</v>
      </c>
      <c r="DE93" s="115">
        <v>12968.32838954241</v>
      </c>
      <c r="DF93" s="115">
        <v>12107.644489723853</v>
      </c>
      <c r="DG93" s="115">
        <v>0</v>
      </c>
      <c r="DH93" s="115">
        <v>1898.6171760047464</v>
      </c>
      <c r="DI93" s="175">
        <v>703400.28022447543</v>
      </c>
      <c r="DJ93" s="115">
        <v>269.77773141792522</v>
      </c>
      <c r="DK93" s="115">
        <v>138455.1557245439</v>
      </c>
      <c r="DL93" s="115">
        <v>0</v>
      </c>
      <c r="DM93" s="115">
        <v>228743.59274824278</v>
      </c>
      <c r="DN93" s="115">
        <v>925597.29246001679</v>
      </c>
      <c r="DO93" s="115">
        <v>111.64958547445968</v>
      </c>
      <c r="DP93" s="115">
        <f t="shared" si="5"/>
        <v>1293177.4682496958</v>
      </c>
      <c r="DQ93" s="115">
        <f t="shared" si="6"/>
        <v>1996577.7484741714</v>
      </c>
      <c r="DR93" s="115">
        <v>0</v>
      </c>
      <c r="DS93" s="115">
        <f t="shared" si="7"/>
        <v>1293177.4682496958</v>
      </c>
      <c r="DT93" s="115">
        <f t="shared" si="8"/>
        <v>1996577.7484741714</v>
      </c>
      <c r="DU93" s="115">
        <v>-1996577.7484741714</v>
      </c>
      <c r="DV93" s="115">
        <f t="shared" si="9"/>
        <v>-703400.28022447554</v>
      </c>
      <c r="DW93" s="175">
        <v>0</v>
      </c>
    </row>
    <row r="94" spans="2:127" ht="15" customHeight="1" x14ac:dyDescent="0.15">
      <c r="B94" s="167" t="s">
        <v>667</v>
      </c>
      <c r="C94" s="177" t="s">
        <v>274</v>
      </c>
      <c r="D94" s="115">
        <v>61.242235064831647</v>
      </c>
      <c r="E94" s="115">
        <v>267.90738986515811</v>
      </c>
      <c r="F94" s="115">
        <v>300.81417143644023</v>
      </c>
      <c r="G94" s="115">
        <v>0</v>
      </c>
      <c r="H94" s="115">
        <v>133.40637208024381</v>
      </c>
      <c r="I94" s="115">
        <v>0</v>
      </c>
      <c r="J94" s="115">
        <v>0</v>
      </c>
      <c r="K94" s="115">
        <v>24732.011778871267</v>
      </c>
      <c r="L94" s="115">
        <v>378.96491645229798</v>
      </c>
      <c r="M94" s="115">
        <v>540.13004694097856</v>
      </c>
      <c r="N94" s="115">
        <v>199.18912653476599</v>
      </c>
      <c r="O94" s="115">
        <v>3.7162529788836562</v>
      </c>
      <c r="P94" s="115">
        <v>0</v>
      </c>
      <c r="Q94" s="115">
        <v>0</v>
      </c>
      <c r="R94" s="115">
        <v>137.46312809783996</v>
      </c>
      <c r="S94" s="115">
        <v>26.202183200078778</v>
      </c>
      <c r="T94" s="115">
        <v>5.6715686668981302</v>
      </c>
      <c r="U94" s="115">
        <v>0</v>
      </c>
      <c r="V94" s="115">
        <v>0</v>
      </c>
      <c r="W94" s="115">
        <v>5.9276964248226243</v>
      </c>
      <c r="X94" s="115">
        <v>0</v>
      </c>
      <c r="Y94" s="115">
        <v>0</v>
      </c>
      <c r="Z94" s="115">
        <v>0</v>
      </c>
      <c r="AA94" s="115">
        <v>0</v>
      </c>
      <c r="AB94" s="115">
        <v>0</v>
      </c>
      <c r="AC94" s="115">
        <v>0</v>
      </c>
      <c r="AD94" s="115">
        <v>0</v>
      </c>
      <c r="AE94" s="115">
        <v>0</v>
      </c>
      <c r="AF94" s="115">
        <v>0</v>
      </c>
      <c r="AG94" s="115">
        <v>0</v>
      </c>
      <c r="AH94" s="115">
        <v>0</v>
      </c>
      <c r="AI94" s="115">
        <v>36.848772633724579</v>
      </c>
      <c r="AJ94" s="115">
        <v>0</v>
      </c>
      <c r="AK94" s="115">
        <v>117.15860423722326</v>
      </c>
      <c r="AL94" s="115">
        <v>0</v>
      </c>
      <c r="AM94" s="115">
        <v>-1.7060960311616176E-3</v>
      </c>
      <c r="AN94" s="115">
        <v>0</v>
      </c>
      <c r="AO94" s="115">
        <v>0</v>
      </c>
      <c r="AP94" s="115">
        <v>0</v>
      </c>
      <c r="AQ94" s="115">
        <v>0</v>
      </c>
      <c r="AR94" s="115">
        <v>0</v>
      </c>
      <c r="AS94" s="115">
        <v>0</v>
      </c>
      <c r="AT94" s="115">
        <v>14.450159052999375</v>
      </c>
      <c r="AU94" s="115">
        <v>2273.9839057222325</v>
      </c>
      <c r="AV94" s="115">
        <v>0</v>
      </c>
      <c r="AW94" s="115">
        <v>16.410285157440889</v>
      </c>
      <c r="AX94" s="115">
        <v>0</v>
      </c>
      <c r="AY94" s="115">
        <v>0</v>
      </c>
      <c r="AZ94" s="115">
        <v>918.40785612677723</v>
      </c>
      <c r="BA94" s="115">
        <v>0</v>
      </c>
      <c r="BB94" s="115">
        <v>0</v>
      </c>
      <c r="BC94" s="115">
        <v>0</v>
      </c>
      <c r="BD94" s="115">
        <v>0</v>
      </c>
      <c r="BE94" s="115">
        <v>0</v>
      </c>
      <c r="BF94" s="115">
        <v>0</v>
      </c>
      <c r="BG94" s="115">
        <v>0</v>
      </c>
      <c r="BH94" s="115">
        <v>0</v>
      </c>
      <c r="BI94" s="115">
        <v>26.929991485914901</v>
      </c>
      <c r="BJ94" s="115">
        <v>25.225119715879686</v>
      </c>
      <c r="BK94" s="115">
        <v>0</v>
      </c>
      <c r="BL94" s="115">
        <v>40.219333433238219</v>
      </c>
      <c r="BM94" s="115">
        <v>0</v>
      </c>
      <c r="BN94" s="115">
        <v>409.22816961629849</v>
      </c>
      <c r="BO94" s="115">
        <v>615.27527531614066</v>
      </c>
      <c r="BP94" s="115">
        <v>77.692186306284</v>
      </c>
      <c r="BQ94" s="115">
        <v>20.161772789452606</v>
      </c>
      <c r="BR94" s="115">
        <v>0</v>
      </c>
      <c r="BS94" s="115">
        <v>16.384658966621288</v>
      </c>
      <c r="BT94" s="115">
        <v>0</v>
      </c>
      <c r="BU94" s="115">
        <v>178.40423468042741</v>
      </c>
      <c r="BV94" s="115">
        <v>4598.3368478108996</v>
      </c>
      <c r="BW94" s="115">
        <v>46558.043799880805</v>
      </c>
      <c r="BX94" s="115">
        <v>6597.5834800780503</v>
      </c>
      <c r="BY94" s="115">
        <v>363.65489539370458</v>
      </c>
      <c r="BZ94" s="115">
        <v>8247.4224428142697</v>
      </c>
      <c r="CA94" s="115">
        <v>0</v>
      </c>
      <c r="CB94" s="115">
        <v>0</v>
      </c>
      <c r="CC94" s="115">
        <v>2300.9536064950212</v>
      </c>
      <c r="CD94" s="115">
        <v>0</v>
      </c>
      <c r="CE94" s="115">
        <v>60.274745148643404</v>
      </c>
      <c r="CF94" s="115">
        <v>0</v>
      </c>
      <c r="CG94" s="115">
        <v>0</v>
      </c>
      <c r="CH94" s="115">
        <v>180.04961482474846</v>
      </c>
      <c r="CI94" s="115">
        <v>4.0246907529165191E-3</v>
      </c>
      <c r="CJ94" s="115">
        <v>17.950537603832561</v>
      </c>
      <c r="CK94" s="115">
        <v>0</v>
      </c>
      <c r="CL94" s="115">
        <v>0</v>
      </c>
      <c r="CM94" s="115">
        <v>0</v>
      </c>
      <c r="CN94" s="115">
        <v>0</v>
      </c>
      <c r="CO94" s="115">
        <v>0</v>
      </c>
      <c r="CP94" s="115">
        <v>0</v>
      </c>
      <c r="CQ94" s="115">
        <v>146.33346516210776</v>
      </c>
      <c r="CR94" s="115">
        <v>0</v>
      </c>
      <c r="CS94" s="115">
        <v>573.20969347266828</v>
      </c>
      <c r="CT94" s="115">
        <v>0</v>
      </c>
      <c r="CU94" s="115">
        <v>495.58222462287733</v>
      </c>
      <c r="CV94" s="115">
        <v>119.90008193029485</v>
      </c>
      <c r="CW94" s="115">
        <v>504.08674454729703</v>
      </c>
      <c r="CX94" s="115">
        <v>443.17248876849089</v>
      </c>
      <c r="CY94" s="115">
        <v>0</v>
      </c>
      <c r="CZ94" s="115">
        <v>2572.7506054525511</v>
      </c>
      <c r="DA94" s="115">
        <v>25637.385397982689</v>
      </c>
      <c r="DB94" s="115">
        <v>303.30444618864527</v>
      </c>
      <c r="DC94" s="115">
        <v>814.71199029627473</v>
      </c>
      <c r="DD94" s="115">
        <v>308.37103822001643</v>
      </c>
      <c r="DE94" s="115">
        <v>1773.8147789276986</v>
      </c>
      <c r="DF94" s="115">
        <v>1256.2375683223263</v>
      </c>
      <c r="DG94" s="115">
        <v>0</v>
      </c>
      <c r="DH94" s="115">
        <v>7008.4883335455734</v>
      </c>
      <c r="DI94" s="175">
        <v>142461.04833793934</v>
      </c>
      <c r="DJ94" s="115">
        <v>2446.4394464256607</v>
      </c>
      <c r="DK94" s="115">
        <v>90272.16271672296</v>
      </c>
      <c r="DL94" s="115">
        <v>0</v>
      </c>
      <c r="DM94" s="115">
        <v>0</v>
      </c>
      <c r="DN94" s="115">
        <v>0</v>
      </c>
      <c r="DO94" s="115">
        <v>0</v>
      </c>
      <c r="DP94" s="115">
        <f t="shared" si="5"/>
        <v>92718.602163148622</v>
      </c>
      <c r="DQ94" s="115">
        <f t="shared" si="6"/>
        <v>235179.65050108795</v>
      </c>
      <c r="DR94" s="115">
        <v>0</v>
      </c>
      <c r="DS94" s="115">
        <f t="shared" si="7"/>
        <v>92718.602163148622</v>
      </c>
      <c r="DT94" s="115">
        <f t="shared" si="8"/>
        <v>235179.65050108795</v>
      </c>
      <c r="DU94" s="115">
        <v>-235179.65050108792</v>
      </c>
      <c r="DV94" s="115">
        <f t="shared" si="9"/>
        <v>-142461.04833793931</v>
      </c>
      <c r="DW94" s="175">
        <v>0</v>
      </c>
    </row>
    <row r="95" spans="2:127" ht="15" customHeight="1" x14ac:dyDescent="0.15">
      <c r="B95" s="167" t="s">
        <v>668</v>
      </c>
      <c r="C95" s="177" t="s">
        <v>360</v>
      </c>
      <c r="D95" s="115">
        <v>607.9693945700385</v>
      </c>
      <c r="E95" s="115">
        <v>1637.9486459577731</v>
      </c>
      <c r="F95" s="115">
        <v>1712.9695873463959</v>
      </c>
      <c r="G95" s="115">
        <v>0</v>
      </c>
      <c r="H95" s="115">
        <v>1341.2965963971506</v>
      </c>
      <c r="I95" s="115">
        <v>0</v>
      </c>
      <c r="J95" s="115">
        <v>0</v>
      </c>
      <c r="K95" s="115">
        <v>33362.68323573457</v>
      </c>
      <c r="L95" s="115">
        <v>6360.3980567846338</v>
      </c>
      <c r="M95" s="115">
        <v>2789.7043430013491</v>
      </c>
      <c r="N95" s="115">
        <v>878.87565622919669</v>
      </c>
      <c r="O95" s="115">
        <v>18.247219682833233</v>
      </c>
      <c r="P95" s="115">
        <v>0</v>
      </c>
      <c r="Q95" s="115">
        <v>0</v>
      </c>
      <c r="R95" s="115">
        <v>1631.6528918519473</v>
      </c>
      <c r="S95" s="115">
        <v>394.72922753259235</v>
      </c>
      <c r="T95" s="115">
        <v>105.91038010577164</v>
      </c>
      <c r="U95" s="115">
        <v>0</v>
      </c>
      <c r="V95" s="115">
        <v>0</v>
      </c>
      <c r="W95" s="115">
        <v>119.64990417738393</v>
      </c>
      <c r="X95" s="115">
        <v>0</v>
      </c>
      <c r="Y95" s="115">
        <v>0</v>
      </c>
      <c r="Z95" s="115">
        <v>0</v>
      </c>
      <c r="AA95" s="115">
        <v>0</v>
      </c>
      <c r="AB95" s="115">
        <v>0</v>
      </c>
      <c r="AC95" s="115">
        <v>0</v>
      </c>
      <c r="AD95" s="115">
        <v>0</v>
      </c>
      <c r="AE95" s="115">
        <v>0</v>
      </c>
      <c r="AF95" s="115">
        <v>0</v>
      </c>
      <c r="AG95" s="115">
        <v>0</v>
      </c>
      <c r="AH95" s="115">
        <v>0</v>
      </c>
      <c r="AI95" s="115">
        <v>1501.5874848242768</v>
      </c>
      <c r="AJ95" s="115">
        <v>0</v>
      </c>
      <c r="AK95" s="115">
        <v>278.5813113615003</v>
      </c>
      <c r="AL95" s="115">
        <v>0</v>
      </c>
      <c r="AM95" s="115">
        <v>-6.2994314996736656E-3</v>
      </c>
      <c r="AN95" s="115">
        <v>0</v>
      </c>
      <c r="AO95" s="115">
        <v>0</v>
      </c>
      <c r="AP95" s="115">
        <v>0</v>
      </c>
      <c r="AQ95" s="115">
        <v>0</v>
      </c>
      <c r="AR95" s="115">
        <v>0</v>
      </c>
      <c r="AS95" s="115">
        <v>0</v>
      </c>
      <c r="AT95" s="115">
        <v>102.27937327757375</v>
      </c>
      <c r="AU95" s="115">
        <v>2965.886833440004</v>
      </c>
      <c r="AV95" s="115">
        <v>0</v>
      </c>
      <c r="AW95" s="115">
        <v>196.58389874810217</v>
      </c>
      <c r="AX95" s="115">
        <v>0</v>
      </c>
      <c r="AY95" s="115">
        <v>0</v>
      </c>
      <c r="AZ95" s="115">
        <v>1763.8891109301505</v>
      </c>
      <c r="BA95" s="115">
        <v>0</v>
      </c>
      <c r="BB95" s="115">
        <v>0</v>
      </c>
      <c r="BC95" s="115">
        <v>0</v>
      </c>
      <c r="BD95" s="115">
        <v>0</v>
      </c>
      <c r="BE95" s="115">
        <v>0</v>
      </c>
      <c r="BF95" s="115">
        <v>0</v>
      </c>
      <c r="BG95" s="115">
        <v>0</v>
      </c>
      <c r="BH95" s="115">
        <v>0</v>
      </c>
      <c r="BI95" s="115">
        <v>73.407940038175369</v>
      </c>
      <c r="BJ95" s="115">
        <v>30.575453568660276</v>
      </c>
      <c r="BK95" s="115">
        <v>0</v>
      </c>
      <c r="BL95" s="115">
        <v>1511.7294514995344</v>
      </c>
      <c r="BM95" s="115">
        <v>0</v>
      </c>
      <c r="BN95" s="115">
        <v>5576.6691074716118</v>
      </c>
      <c r="BO95" s="115">
        <v>3201.8730001967724</v>
      </c>
      <c r="BP95" s="115">
        <v>7256.2666761573828</v>
      </c>
      <c r="BQ95" s="115">
        <v>1860.8369087285387</v>
      </c>
      <c r="BR95" s="115">
        <v>0</v>
      </c>
      <c r="BS95" s="115">
        <v>108.58852413172536</v>
      </c>
      <c r="BT95" s="115">
        <v>0</v>
      </c>
      <c r="BU95" s="115">
        <v>1190.7150343109038</v>
      </c>
      <c r="BV95" s="115">
        <v>4094.91729694178</v>
      </c>
      <c r="BW95" s="115">
        <v>18120.834018341862</v>
      </c>
      <c r="BX95" s="115">
        <v>12253.761200752786</v>
      </c>
      <c r="BY95" s="115">
        <v>2492.1016642682475</v>
      </c>
      <c r="BZ95" s="115">
        <v>5261.0095775121099</v>
      </c>
      <c r="CA95" s="115">
        <v>0</v>
      </c>
      <c r="CB95" s="115">
        <v>0</v>
      </c>
      <c r="CC95" s="115">
        <v>5976.5132881649097</v>
      </c>
      <c r="CD95" s="115">
        <v>0</v>
      </c>
      <c r="CE95" s="115">
        <v>159.47692987245233</v>
      </c>
      <c r="CF95" s="115">
        <v>0</v>
      </c>
      <c r="CG95" s="115">
        <v>0</v>
      </c>
      <c r="CH95" s="115">
        <v>688.00709783217701</v>
      </c>
      <c r="CI95" s="115">
        <v>7.8806379612446111E-3</v>
      </c>
      <c r="CJ95" s="115">
        <v>88.122989078159421</v>
      </c>
      <c r="CK95" s="115">
        <v>0</v>
      </c>
      <c r="CL95" s="115">
        <v>0</v>
      </c>
      <c r="CM95" s="115">
        <v>0</v>
      </c>
      <c r="CN95" s="115">
        <v>0</v>
      </c>
      <c r="CO95" s="115">
        <v>0</v>
      </c>
      <c r="CP95" s="115">
        <v>0</v>
      </c>
      <c r="CQ95" s="115">
        <v>4381.8564037241949</v>
      </c>
      <c r="CR95" s="115">
        <v>0</v>
      </c>
      <c r="CS95" s="115">
        <v>32807.016564196572</v>
      </c>
      <c r="CT95" s="115">
        <v>0</v>
      </c>
      <c r="CU95" s="115">
        <v>6658.2912648798638</v>
      </c>
      <c r="CV95" s="115">
        <v>5848.5186305644274</v>
      </c>
      <c r="CW95" s="115">
        <v>20124.397766182414</v>
      </c>
      <c r="CX95" s="115">
        <v>1628.2211118508003</v>
      </c>
      <c r="CY95" s="115">
        <v>0</v>
      </c>
      <c r="CZ95" s="115">
        <v>1856.9832003961349</v>
      </c>
      <c r="DA95" s="115">
        <v>14522.761548988392</v>
      </c>
      <c r="DB95" s="115">
        <v>3112.5474114134845</v>
      </c>
      <c r="DC95" s="115">
        <v>7825.0768381805947</v>
      </c>
      <c r="DD95" s="115">
        <v>3921.7932398765811</v>
      </c>
      <c r="DE95" s="115">
        <v>19238.872530275636</v>
      </c>
      <c r="DF95" s="115">
        <v>6268.2721110352832</v>
      </c>
      <c r="DG95" s="115">
        <v>0</v>
      </c>
      <c r="DH95" s="115">
        <v>3011.2832955264539</v>
      </c>
      <c r="DI95" s="175">
        <v>258922.14280911841</v>
      </c>
      <c r="DJ95" s="115">
        <v>5760.3102876913536</v>
      </c>
      <c r="DK95" s="115">
        <v>145102.24277107915</v>
      </c>
      <c r="DL95" s="115">
        <v>47.30637497817041</v>
      </c>
      <c r="DM95" s="115">
        <v>0</v>
      </c>
      <c r="DN95" s="115">
        <v>3786.10817168312</v>
      </c>
      <c r="DO95" s="115">
        <v>-138.29897748250377</v>
      </c>
      <c r="DP95" s="115">
        <f t="shared" si="5"/>
        <v>154557.66862794929</v>
      </c>
      <c r="DQ95" s="115">
        <f t="shared" si="6"/>
        <v>413479.81143706769</v>
      </c>
      <c r="DR95" s="115">
        <v>5200.3106289788457</v>
      </c>
      <c r="DS95" s="115">
        <f t="shared" si="7"/>
        <v>159757.97925692814</v>
      </c>
      <c r="DT95" s="115">
        <f t="shared" si="8"/>
        <v>418680.12206604658</v>
      </c>
      <c r="DU95" s="115">
        <v>-391611.25195833162</v>
      </c>
      <c r="DV95" s="115">
        <f t="shared" si="9"/>
        <v>-231853.27270140348</v>
      </c>
      <c r="DW95" s="175">
        <v>27068.870107714873</v>
      </c>
    </row>
    <row r="96" spans="2:127" ht="15" customHeight="1" x14ac:dyDescent="0.15">
      <c r="B96" s="167" t="s">
        <v>669</v>
      </c>
      <c r="C96" s="177" t="s">
        <v>13</v>
      </c>
      <c r="D96" s="115">
        <v>0</v>
      </c>
      <c r="E96" s="115">
        <v>0</v>
      </c>
      <c r="F96" s="115">
        <v>0</v>
      </c>
      <c r="G96" s="115">
        <v>0</v>
      </c>
      <c r="H96" s="115">
        <v>0</v>
      </c>
      <c r="I96" s="115">
        <v>0</v>
      </c>
      <c r="J96" s="115">
        <v>0</v>
      </c>
      <c r="K96" s="115">
        <v>0</v>
      </c>
      <c r="L96" s="115">
        <v>0</v>
      </c>
      <c r="M96" s="115">
        <v>0</v>
      </c>
      <c r="N96" s="115">
        <v>0</v>
      </c>
      <c r="O96" s="115">
        <v>0</v>
      </c>
      <c r="P96" s="115">
        <v>0</v>
      </c>
      <c r="Q96" s="115">
        <v>0</v>
      </c>
      <c r="R96" s="115">
        <v>0</v>
      </c>
      <c r="S96" s="115">
        <v>0</v>
      </c>
      <c r="T96" s="115">
        <v>0</v>
      </c>
      <c r="U96" s="115">
        <v>0</v>
      </c>
      <c r="V96" s="115">
        <v>0</v>
      </c>
      <c r="W96" s="115">
        <v>0</v>
      </c>
      <c r="X96" s="115">
        <v>0</v>
      </c>
      <c r="Y96" s="115">
        <v>0</v>
      </c>
      <c r="Z96" s="115">
        <v>0</v>
      </c>
      <c r="AA96" s="115">
        <v>0</v>
      </c>
      <c r="AB96" s="115">
        <v>0</v>
      </c>
      <c r="AC96" s="115">
        <v>0</v>
      </c>
      <c r="AD96" s="115">
        <v>0</v>
      </c>
      <c r="AE96" s="115">
        <v>0</v>
      </c>
      <c r="AF96" s="115">
        <v>0</v>
      </c>
      <c r="AG96" s="115">
        <v>0</v>
      </c>
      <c r="AH96" s="115">
        <v>0</v>
      </c>
      <c r="AI96" s="115">
        <v>0</v>
      </c>
      <c r="AJ96" s="115">
        <v>0</v>
      </c>
      <c r="AK96" s="115">
        <v>0</v>
      </c>
      <c r="AL96" s="115">
        <v>0</v>
      </c>
      <c r="AM96" s="115">
        <v>0</v>
      </c>
      <c r="AN96" s="115">
        <v>0</v>
      </c>
      <c r="AO96" s="115">
        <v>0</v>
      </c>
      <c r="AP96" s="115">
        <v>0</v>
      </c>
      <c r="AQ96" s="115">
        <v>0</v>
      </c>
      <c r="AR96" s="115">
        <v>0</v>
      </c>
      <c r="AS96" s="115">
        <v>0</v>
      </c>
      <c r="AT96" s="115">
        <v>0</v>
      </c>
      <c r="AU96" s="115">
        <v>0</v>
      </c>
      <c r="AV96" s="115">
        <v>0</v>
      </c>
      <c r="AW96" s="115">
        <v>0</v>
      </c>
      <c r="AX96" s="115">
        <v>0</v>
      </c>
      <c r="AY96" s="115">
        <v>0</v>
      </c>
      <c r="AZ96" s="115">
        <v>0</v>
      </c>
      <c r="BA96" s="115">
        <v>0</v>
      </c>
      <c r="BB96" s="115">
        <v>0</v>
      </c>
      <c r="BC96" s="115">
        <v>0</v>
      </c>
      <c r="BD96" s="115">
        <v>0</v>
      </c>
      <c r="BE96" s="115">
        <v>0</v>
      </c>
      <c r="BF96" s="115">
        <v>0</v>
      </c>
      <c r="BG96" s="115">
        <v>0</v>
      </c>
      <c r="BH96" s="115">
        <v>0</v>
      </c>
      <c r="BI96" s="115">
        <v>0</v>
      </c>
      <c r="BJ96" s="115">
        <v>0</v>
      </c>
      <c r="BK96" s="115">
        <v>0</v>
      </c>
      <c r="BL96" s="115">
        <v>0</v>
      </c>
      <c r="BM96" s="115">
        <v>0</v>
      </c>
      <c r="BN96" s="115">
        <v>0</v>
      </c>
      <c r="BO96" s="115">
        <v>0</v>
      </c>
      <c r="BP96" s="115">
        <v>0</v>
      </c>
      <c r="BQ96" s="115">
        <v>0</v>
      </c>
      <c r="BR96" s="115">
        <v>0</v>
      </c>
      <c r="BS96" s="115">
        <v>0</v>
      </c>
      <c r="BT96" s="115">
        <v>0</v>
      </c>
      <c r="BU96" s="115">
        <v>0</v>
      </c>
      <c r="BV96" s="115">
        <v>0</v>
      </c>
      <c r="BW96" s="115">
        <v>0</v>
      </c>
      <c r="BX96" s="115">
        <v>0</v>
      </c>
      <c r="BY96" s="115">
        <v>0</v>
      </c>
      <c r="BZ96" s="115">
        <v>0</v>
      </c>
      <c r="CA96" s="115">
        <v>0</v>
      </c>
      <c r="CB96" s="115">
        <v>0</v>
      </c>
      <c r="CC96" s="115">
        <v>0</v>
      </c>
      <c r="CD96" s="115">
        <v>0</v>
      </c>
      <c r="CE96" s="115">
        <v>0</v>
      </c>
      <c r="CF96" s="115">
        <v>0</v>
      </c>
      <c r="CG96" s="115">
        <v>0</v>
      </c>
      <c r="CH96" s="115">
        <v>0</v>
      </c>
      <c r="CI96" s="115">
        <v>0</v>
      </c>
      <c r="CJ96" s="115">
        <v>0</v>
      </c>
      <c r="CK96" s="115">
        <v>0</v>
      </c>
      <c r="CL96" s="115">
        <v>0</v>
      </c>
      <c r="CM96" s="115">
        <v>0</v>
      </c>
      <c r="CN96" s="115">
        <v>0</v>
      </c>
      <c r="CO96" s="115">
        <v>0</v>
      </c>
      <c r="CP96" s="115">
        <v>0</v>
      </c>
      <c r="CQ96" s="115">
        <v>0</v>
      </c>
      <c r="CR96" s="115">
        <v>0</v>
      </c>
      <c r="CS96" s="115">
        <v>0</v>
      </c>
      <c r="CT96" s="115">
        <v>0</v>
      </c>
      <c r="CU96" s="115">
        <v>0</v>
      </c>
      <c r="CV96" s="115">
        <v>0</v>
      </c>
      <c r="CW96" s="115">
        <v>0</v>
      </c>
      <c r="CX96" s="115">
        <v>0</v>
      </c>
      <c r="CY96" s="115">
        <v>0</v>
      </c>
      <c r="CZ96" s="115">
        <v>0</v>
      </c>
      <c r="DA96" s="115">
        <v>0</v>
      </c>
      <c r="DB96" s="115">
        <v>0</v>
      </c>
      <c r="DC96" s="115">
        <v>0</v>
      </c>
      <c r="DD96" s="115">
        <v>0</v>
      </c>
      <c r="DE96" s="115">
        <v>0</v>
      </c>
      <c r="DF96" s="115">
        <v>0</v>
      </c>
      <c r="DG96" s="115">
        <v>0</v>
      </c>
      <c r="DH96" s="115">
        <v>115050.76410976838</v>
      </c>
      <c r="DI96" s="175">
        <v>115050.76410976838</v>
      </c>
      <c r="DJ96" s="115">
        <v>0</v>
      </c>
      <c r="DK96" s="115">
        <v>152581.96321500622</v>
      </c>
      <c r="DL96" s="115">
        <v>6626254.9712485261</v>
      </c>
      <c r="DM96" s="115">
        <v>0</v>
      </c>
      <c r="DN96" s="115">
        <v>0</v>
      </c>
      <c r="DO96" s="115">
        <v>0</v>
      </c>
      <c r="DP96" s="115">
        <f t="shared" si="5"/>
        <v>6778836.9344635326</v>
      </c>
      <c r="DQ96" s="115">
        <f t="shared" si="6"/>
        <v>6893887.6985733006</v>
      </c>
      <c r="DR96" s="115">
        <v>0</v>
      </c>
      <c r="DS96" s="115">
        <f t="shared" si="7"/>
        <v>6778836.9344635326</v>
      </c>
      <c r="DT96" s="115">
        <f t="shared" si="8"/>
        <v>6893887.6985733006</v>
      </c>
      <c r="DU96" s="115">
        <v>0</v>
      </c>
      <c r="DV96" s="115">
        <f t="shared" si="9"/>
        <v>6778836.9344635326</v>
      </c>
      <c r="DW96" s="175">
        <v>6893887.6985733015</v>
      </c>
    </row>
    <row r="97" spans="2:127" ht="15" customHeight="1" x14ac:dyDescent="0.15">
      <c r="B97" s="167" t="s">
        <v>670</v>
      </c>
      <c r="C97" s="177" t="s">
        <v>14</v>
      </c>
      <c r="D97" s="115">
        <v>0</v>
      </c>
      <c r="E97" s="115">
        <v>0</v>
      </c>
      <c r="F97" s="115">
        <v>255.17783346210854</v>
      </c>
      <c r="G97" s="115">
        <v>0</v>
      </c>
      <c r="H97" s="115">
        <v>0</v>
      </c>
      <c r="I97" s="115">
        <v>0</v>
      </c>
      <c r="J97" s="115">
        <v>0</v>
      </c>
      <c r="K97" s="115">
        <v>4816.5325003970538</v>
      </c>
      <c r="L97" s="115">
        <v>1694.7808066915886</v>
      </c>
      <c r="M97" s="115">
        <v>1357.402711856304</v>
      </c>
      <c r="N97" s="115">
        <v>11.721100933148588</v>
      </c>
      <c r="O97" s="115">
        <v>4.8714926689486147</v>
      </c>
      <c r="P97" s="115">
        <v>0</v>
      </c>
      <c r="Q97" s="115">
        <v>0</v>
      </c>
      <c r="R97" s="115">
        <v>1.6078370780934492</v>
      </c>
      <c r="S97" s="115">
        <v>24.205919959963062</v>
      </c>
      <c r="T97" s="115">
        <v>11.984271183097793</v>
      </c>
      <c r="U97" s="115">
        <v>0</v>
      </c>
      <c r="V97" s="115">
        <v>0</v>
      </c>
      <c r="W97" s="115">
        <v>1.0488369419666275</v>
      </c>
      <c r="X97" s="115">
        <v>0</v>
      </c>
      <c r="Y97" s="115">
        <v>0</v>
      </c>
      <c r="Z97" s="115">
        <v>0</v>
      </c>
      <c r="AA97" s="115">
        <v>0</v>
      </c>
      <c r="AB97" s="115">
        <v>0</v>
      </c>
      <c r="AC97" s="115">
        <v>0</v>
      </c>
      <c r="AD97" s="115">
        <v>0</v>
      </c>
      <c r="AE97" s="115">
        <v>0</v>
      </c>
      <c r="AF97" s="115">
        <v>0</v>
      </c>
      <c r="AG97" s="115">
        <v>0</v>
      </c>
      <c r="AH97" s="115">
        <v>0</v>
      </c>
      <c r="AI97" s="115">
        <v>0</v>
      </c>
      <c r="AJ97" s="115">
        <v>0</v>
      </c>
      <c r="AK97" s="115">
        <v>157.46719154713605</v>
      </c>
      <c r="AL97" s="115">
        <v>0</v>
      </c>
      <c r="AM97" s="115">
        <v>-4.9370544491490038E-4</v>
      </c>
      <c r="AN97" s="115">
        <v>0</v>
      </c>
      <c r="AO97" s="115">
        <v>0</v>
      </c>
      <c r="AP97" s="115">
        <v>0</v>
      </c>
      <c r="AQ97" s="115">
        <v>0</v>
      </c>
      <c r="AR97" s="115">
        <v>0</v>
      </c>
      <c r="AS97" s="115">
        <v>0</v>
      </c>
      <c r="AT97" s="115">
        <v>61.734072482436702</v>
      </c>
      <c r="AU97" s="115">
        <v>406.33525118669269</v>
      </c>
      <c r="AV97" s="115">
        <v>0</v>
      </c>
      <c r="AW97" s="115">
        <v>37.762518258846733</v>
      </c>
      <c r="AX97" s="115">
        <v>0</v>
      </c>
      <c r="AY97" s="115">
        <v>0</v>
      </c>
      <c r="AZ97" s="115">
        <v>1342.5627430819529</v>
      </c>
      <c r="BA97" s="115">
        <v>0</v>
      </c>
      <c r="BB97" s="115">
        <v>0</v>
      </c>
      <c r="BC97" s="115">
        <v>0</v>
      </c>
      <c r="BD97" s="115">
        <v>0</v>
      </c>
      <c r="BE97" s="115">
        <v>0</v>
      </c>
      <c r="BF97" s="115">
        <v>0</v>
      </c>
      <c r="BG97" s="115">
        <v>0</v>
      </c>
      <c r="BH97" s="115">
        <v>0</v>
      </c>
      <c r="BI97" s="115">
        <v>34.306134417519672</v>
      </c>
      <c r="BJ97" s="115">
        <v>23.505898865678727</v>
      </c>
      <c r="BK97" s="115">
        <v>0</v>
      </c>
      <c r="BL97" s="115">
        <v>27.016070128677015</v>
      </c>
      <c r="BM97" s="115">
        <v>0</v>
      </c>
      <c r="BN97" s="115">
        <v>620.84498681591276</v>
      </c>
      <c r="BO97" s="115">
        <v>47.36642992513147</v>
      </c>
      <c r="BP97" s="115">
        <v>482.67035429652026</v>
      </c>
      <c r="BQ97" s="115">
        <v>178.74967687830127</v>
      </c>
      <c r="BR97" s="115">
        <v>0</v>
      </c>
      <c r="BS97" s="115">
        <v>191.79689025633152</v>
      </c>
      <c r="BT97" s="115">
        <v>0</v>
      </c>
      <c r="BU97" s="115">
        <v>90.090331879874469</v>
      </c>
      <c r="BV97" s="115">
        <v>299.26816590288433</v>
      </c>
      <c r="BW97" s="115">
        <v>1594.246301185842</v>
      </c>
      <c r="BX97" s="115">
        <v>999.47949131456039</v>
      </c>
      <c r="BY97" s="115">
        <v>10.857370632838212</v>
      </c>
      <c r="BZ97" s="115">
        <v>5.0234026329725099</v>
      </c>
      <c r="CA97" s="115">
        <v>0</v>
      </c>
      <c r="CB97" s="115">
        <v>0</v>
      </c>
      <c r="CC97" s="115">
        <v>550.86451921595176</v>
      </c>
      <c r="CD97" s="115">
        <v>417.85561754534785</v>
      </c>
      <c r="CE97" s="115">
        <v>0</v>
      </c>
      <c r="CF97" s="115">
        <v>0</v>
      </c>
      <c r="CG97" s="115">
        <v>0</v>
      </c>
      <c r="CH97" s="115">
        <v>72.375060952981499</v>
      </c>
      <c r="CI97" s="115">
        <v>1.8116348870875526E-3</v>
      </c>
      <c r="CJ97" s="115">
        <v>2.7824128261033643</v>
      </c>
      <c r="CK97" s="115">
        <v>0</v>
      </c>
      <c r="CL97" s="115">
        <v>0</v>
      </c>
      <c r="CM97" s="115">
        <v>0</v>
      </c>
      <c r="CN97" s="115">
        <v>0</v>
      </c>
      <c r="CO97" s="115">
        <v>0</v>
      </c>
      <c r="CP97" s="115">
        <v>0</v>
      </c>
      <c r="CQ97" s="115">
        <v>2.2808260821656337</v>
      </c>
      <c r="CR97" s="115">
        <v>0</v>
      </c>
      <c r="CS97" s="115">
        <v>1452.073931140907</v>
      </c>
      <c r="CT97" s="115">
        <v>0</v>
      </c>
      <c r="CU97" s="115">
        <v>67.569643957382638</v>
      </c>
      <c r="CV97" s="115">
        <v>54.765891081243339</v>
      </c>
      <c r="CW97" s="115">
        <v>0</v>
      </c>
      <c r="CX97" s="115">
        <v>287.5064683025069</v>
      </c>
      <c r="CY97" s="115">
        <v>0</v>
      </c>
      <c r="CZ97" s="115">
        <v>5.9531936435652897</v>
      </c>
      <c r="DA97" s="115">
        <v>1515.332282288854</v>
      </c>
      <c r="DB97" s="115">
        <v>159.69964206913571</v>
      </c>
      <c r="DC97" s="115">
        <v>1550.6022514500642</v>
      </c>
      <c r="DD97" s="115">
        <v>651.06039054137966</v>
      </c>
      <c r="DE97" s="115">
        <v>257.23944201911917</v>
      </c>
      <c r="DF97" s="115">
        <v>837.0855571653135</v>
      </c>
      <c r="DG97" s="115">
        <v>0</v>
      </c>
      <c r="DH97" s="115">
        <v>73.226308980585728</v>
      </c>
      <c r="DI97" s="175">
        <v>22748.691350054432</v>
      </c>
      <c r="DJ97" s="115">
        <v>0</v>
      </c>
      <c r="DK97" s="115">
        <v>913496.46486480557</v>
      </c>
      <c r="DL97" s="115">
        <v>2411148.7044893773</v>
      </c>
      <c r="DM97" s="115">
        <v>0</v>
      </c>
      <c r="DN97" s="115">
        <v>0</v>
      </c>
      <c r="DO97" s="115">
        <v>0</v>
      </c>
      <c r="DP97" s="115">
        <f t="shared" si="5"/>
        <v>3324645.1693541827</v>
      </c>
      <c r="DQ97" s="115">
        <f t="shared" si="6"/>
        <v>3347393.8607042371</v>
      </c>
      <c r="DR97" s="115">
        <v>156629.43075428487</v>
      </c>
      <c r="DS97" s="115">
        <f t="shared" si="7"/>
        <v>3481274.6001084675</v>
      </c>
      <c r="DT97" s="115">
        <f t="shared" si="8"/>
        <v>3504023.291458522</v>
      </c>
      <c r="DU97" s="115">
        <v>-2025349.0019392243</v>
      </c>
      <c r="DV97" s="115">
        <f t="shared" si="9"/>
        <v>1455925.5981692432</v>
      </c>
      <c r="DW97" s="175">
        <v>1478674.2895192981</v>
      </c>
    </row>
    <row r="98" spans="2:127" ht="15" customHeight="1" x14ac:dyDescent="0.15">
      <c r="B98" s="167" t="s">
        <v>671</v>
      </c>
      <c r="C98" s="177" t="s">
        <v>15</v>
      </c>
      <c r="D98" s="115">
        <v>0</v>
      </c>
      <c r="E98" s="115">
        <v>0</v>
      </c>
      <c r="F98" s="115">
        <v>0</v>
      </c>
      <c r="G98" s="115">
        <v>0</v>
      </c>
      <c r="H98" s="115">
        <v>0</v>
      </c>
      <c r="I98" s="115">
        <v>0</v>
      </c>
      <c r="J98" s="115">
        <v>0</v>
      </c>
      <c r="K98" s="115">
        <v>0</v>
      </c>
      <c r="L98" s="115">
        <v>0</v>
      </c>
      <c r="M98" s="115">
        <v>0</v>
      </c>
      <c r="N98" s="115">
        <v>0</v>
      </c>
      <c r="O98" s="115">
        <v>0</v>
      </c>
      <c r="P98" s="115">
        <v>0</v>
      </c>
      <c r="Q98" s="115">
        <v>0</v>
      </c>
      <c r="R98" s="115">
        <v>0</v>
      </c>
      <c r="S98" s="115">
        <v>0</v>
      </c>
      <c r="T98" s="115">
        <v>0</v>
      </c>
      <c r="U98" s="115">
        <v>0</v>
      </c>
      <c r="V98" s="115">
        <v>0</v>
      </c>
      <c r="W98" s="115">
        <v>0</v>
      </c>
      <c r="X98" s="115">
        <v>0</v>
      </c>
      <c r="Y98" s="115">
        <v>0</v>
      </c>
      <c r="Z98" s="115">
        <v>0</v>
      </c>
      <c r="AA98" s="115">
        <v>0</v>
      </c>
      <c r="AB98" s="115">
        <v>0</v>
      </c>
      <c r="AC98" s="115">
        <v>0</v>
      </c>
      <c r="AD98" s="115">
        <v>0</v>
      </c>
      <c r="AE98" s="115">
        <v>0</v>
      </c>
      <c r="AF98" s="115">
        <v>0</v>
      </c>
      <c r="AG98" s="115">
        <v>0</v>
      </c>
      <c r="AH98" s="115">
        <v>0</v>
      </c>
      <c r="AI98" s="115">
        <v>0</v>
      </c>
      <c r="AJ98" s="115">
        <v>0</v>
      </c>
      <c r="AK98" s="115">
        <v>0</v>
      </c>
      <c r="AL98" s="115">
        <v>0</v>
      </c>
      <c r="AM98" s="115">
        <v>0</v>
      </c>
      <c r="AN98" s="115">
        <v>0</v>
      </c>
      <c r="AO98" s="115">
        <v>0</v>
      </c>
      <c r="AP98" s="115">
        <v>0</v>
      </c>
      <c r="AQ98" s="115">
        <v>0</v>
      </c>
      <c r="AR98" s="115">
        <v>0</v>
      </c>
      <c r="AS98" s="115">
        <v>0</v>
      </c>
      <c r="AT98" s="115">
        <v>0</v>
      </c>
      <c r="AU98" s="115">
        <v>0</v>
      </c>
      <c r="AV98" s="115">
        <v>0</v>
      </c>
      <c r="AW98" s="115">
        <v>0</v>
      </c>
      <c r="AX98" s="115">
        <v>0</v>
      </c>
      <c r="AY98" s="115">
        <v>0</v>
      </c>
      <c r="AZ98" s="115">
        <v>0</v>
      </c>
      <c r="BA98" s="115">
        <v>0</v>
      </c>
      <c r="BB98" s="115">
        <v>0</v>
      </c>
      <c r="BC98" s="115">
        <v>0</v>
      </c>
      <c r="BD98" s="115">
        <v>0</v>
      </c>
      <c r="BE98" s="115">
        <v>0</v>
      </c>
      <c r="BF98" s="115">
        <v>0</v>
      </c>
      <c r="BG98" s="115">
        <v>0</v>
      </c>
      <c r="BH98" s="115">
        <v>0</v>
      </c>
      <c r="BI98" s="115">
        <v>0</v>
      </c>
      <c r="BJ98" s="115">
        <v>0</v>
      </c>
      <c r="BK98" s="115">
        <v>0</v>
      </c>
      <c r="BL98" s="115">
        <v>0</v>
      </c>
      <c r="BM98" s="115">
        <v>0</v>
      </c>
      <c r="BN98" s="115">
        <v>0</v>
      </c>
      <c r="BO98" s="115">
        <v>0</v>
      </c>
      <c r="BP98" s="115">
        <v>0</v>
      </c>
      <c r="BQ98" s="115">
        <v>0</v>
      </c>
      <c r="BR98" s="115">
        <v>0</v>
      </c>
      <c r="BS98" s="115">
        <v>0</v>
      </c>
      <c r="BT98" s="115">
        <v>0</v>
      </c>
      <c r="BU98" s="115">
        <v>0</v>
      </c>
      <c r="BV98" s="115">
        <v>0</v>
      </c>
      <c r="BW98" s="115">
        <v>0</v>
      </c>
      <c r="BX98" s="115">
        <v>0</v>
      </c>
      <c r="BY98" s="115">
        <v>0</v>
      </c>
      <c r="BZ98" s="115">
        <v>0</v>
      </c>
      <c r="CA98" s="115">
        <v>0</v>
      </c>
      <c r="CB98" s="115">
        <v>0</v>
      </c>
      <c r="CC98" s="115">
        <v>0</v>
      </c>
      <c r="CD98" s="115">
        <v>0</v>
      </c>
      <c r="CE98" s="115">
        <v>0</v>
      </c>
      <c r="CF98" s="115">
        <v>0</v>
      </c>
      <c r="CG98" s="115">
        <v>0</v>
      </c>
      <c r="CH98" s="115">
        <v>0</v>
      </c>
      <c r="CI98" s="115">
        <v>0</v>
      </c>
      <c r="CJ98" s="115">
        <v>0</v>
      </c>
      <c r="CK98" s="115">
        <v>0</v>
      </c>
      <c r="CL98" s="115">
        <v>0</v>
      </c>
      <c r="CM98" s="115">
        <v>0</v>
      </c>
      <c r="CN98" s="115">
        <v>0</v>
      </c>
      <c r="CO98" s="115">
        <v>0</v>
      </c>
      <c r="CP98" s="115">
        <v>0</v>
      </c>
      <c r="CQ98" s="115">
        <v>0</v>
      </c>
      <c r="CR98" s="115">
        <v>0</v>
      </c>
      <c r="CS98" s="115">
        <v>0</v>
      </c>
      <c r="CT98" s="115">
        <v>0</v>
      </c>
      <c r="CU98" s="115">
        <v>0</v>
      </c>
      <c r="CV98" s="115">
        <v>0</v>
      </c>
      <c r="CW98" s="115">
        <v>0</v>
      </c>
      <c r="CX98" s="115">
        <v>0</v>
      </c>
      <c r="CY98" s="115">
        <v>0</v>
      </c>
      <c r="CZ98" s="115">
        <v>0</v>
      </c>
      <c r="DA98" s="115">
        <v>0</v>
      </c>
      <c r="DB98" s="115">
        <v>0</v>
      </c>
      <c r="DC98" s="115">
        <v>0</v>
      </c>
      <c r="DD98" s="115">
        <v>0</v>
      </c>
      <c r="DE98" s="115">
        <v>0</v>
      </c>
      <c r="DF98" s="115">
        <v>0</v>
      </c>
      <c r="DG98" s="115">
        <v>0</v>
      </c>
      <c r="DH98" s="115">
        <v>0</v>
      </c>
      <c r="DI98" s="175">
        <v>0</v>
      </c>
      <c r="DJ98" s="115">
        <v>0</v>
      </c>
      <c r="DK98" s="115">
        <v>30008.820628763566</v>
      </c>
      <c r="DL98" s="115">
        <v>87375.170249524352</v>
      </c>
      <c r="DM98" s="115">
        <v>231886.93899261297</v>
      </c>
      <c r="DN98" s="115">
        <v>1863265.496495317</v>
      </c>
      <c r="DO98" s="115">
        <v>0</v>
      </c>
      <c r="DP98" s="115">
        <f t="shared" si="5"/>
        <v>2212536.4263662179</v>
      </c>
      <c r="DQ98" s="115">
        <f t="shared" si="6"/>
        <v>2212536.4263662179</v>
      </c>
      <c r="DR98" s="115">
        <v>0</v>
      </c>
      <c r="DS98" s="115">
        <f t="shared" si="7"/>
        <v>2212536.4263662179</v>
      </c>
      <c r="DT98" s="115">
        <f t="shared" si="8"/>
        <v>2212536.4263662179</v>
      </c>
      <c r="DU98" s="115">
        <v>-2212536.4263662179</v>
      </c>
      <c r="DV98" s="115">
        <f t="shared" si="9"/>
        <v>0</v>
      </c>
      <c r="DW98" s="175">
        <v>0</v>
      </c>
    </row>
    <row r="99" spans="2:127" ht="15" customHeight="1" x14ac:dyDescent="0.15">
      <c r="B99" s="167" t="s">
        <v>672</v>
      </c>
      <c r="C99" s="177" t="s">
        <v>176</v>
      </c>
      <c r="D99" s="115">
        <v>0</v>
      </c>
      <c r="E99" s="115">
        <v>0</v>
      </c>
      <c r="F99" s="115">
        <v>0</v>
      </c>
      <c r="G99" s="115">
        <v>0</v>
      </c>
      <c r="H99" s="115">
        <v>0</v>
      </c>
      <c r="I99" s="115">
        <v>0</v>
      </c>
      <c r="J99" s="115">
        <v>0</v>
      </c>
      <c r="K99" s="115">
        <v>0</v>
      </c>
      <c r="L99" s="115">
        <v>0</v>
      </c>
      <c r="M99" s="115">
        <v>0</v>
      </c>
      <c r="N99" s="115">
        <v>0</v>
      </c>
      <c r="O99" s="115">
        <v>0</v>
      </c>
      <c r="P99" s="115">
        <v>0</v>
      </c>
      <c r="Q99" s="115">
        <v>0</v>
      </c>
      <c r="R99" s="115">
        <v>0</v>
      </c>
      <c r="S99" s="115">
        <v>0</v>
      </c>
      <c r="T99" s="115">
        <v>0</v>
      </c>
      <c r="U99" s="115">
        <v>0</v>
      </c>
      <c r="V99" s="115">
        <v>0</v>
      </c>
      <c r="W99" s="115">
        <v>0</v>
      </c>
      <c r="X99" s="115">
        <v>0</v>
      </c>
      <c r="Y99" s="115">
        <v>0</v>
      </c>
      <c r="Z99" s="115">
        <v>0</v>
      </c>
      <c r="AA99" s="115">
        <v>0</v>
      </c>
      <c r="AB99" s="115">
        <v>0</v>
      </c>
      <c r="AC99" s="115">
        <v>0</v>
      </c>
      <c r="AD99" s="115">
        <v>0</v>
      </c>
      <c r="AE99" s="115">
        <v>0</v>
      </c>
      <c r="AF99" s="115">
        <v>0</v>
      </c>
      <c r="AG99" s="115">
        <v>0</v>
      </c>
      <c r="AH99" s="115">
        <v>0</v>
      </c>
      <c r="AI99" s="115">
        <v>0</v>
      </c>
      <c r="AJ99" s="115">
        <v>0</v>
      </c>
      <c r="AK99" s="115">
        <v>0</v>
      </c>
      <c r="AL99" s="115">
        <v>0</v>
      </c>
      <c r="AM99" s="115">
        <v>0</v>
      </c>
      <c r="AN99" s="115">
        <v>0</v>
      </c>
      <c r="AO99" s="115">
        <v>0</v>
      </c>
      <c r="AP99" s="115">
        <v>0</v>
      </c>
      <c r="AQ99" s="115">
        <v>0</v>
      </c>
      <c r="AR99" s="115">
        <v>0</v>
      </c>
      <c r="AS99" s="115">
        <v>0</v>
      </c>
      <c r="AT99" s="115">
        <v>0</v>
      </c>
      <c r="AU99" s="115">
        <v>0</v>
      </c>
      <c r="AV99" s="115">
        <v>0</v>
      </c>
      <c r="AW99" s="115">
        <v>0</v>
      </c>
      <c r="AX99" s="115">
        <v>0</v>
      </c>
      <c r="AY99" s="115">
        <v>0</v>
      </c>
      <c r="AZ99" s="115">
        <v>0</v>
      </c>
      <c r="BA99" s="115">
        <v>0</v>
      </c>
      <c r="BB99" s="115">
        <v>0</v>
      </c>
      <c r="BC99" s="115">
        <v>0</v>
      </c>
      <c r="BD99" s="115">
        <v>0</v>
      </c>
      <c r="BE99" s="115">
        <v>0</v>
      </c>
      <c r="BF99" s="115">
        <v>0</v>
      </c>
      <c r="BG99" s="115">
        <v>0</v>
      </c>
      <c r="BH99" s="115">
        <v>0</v>
      </c>
      <c r="BI99" s="115">
        <v>0</v>
      </c>
      <c r="BJ99" s="115">
        <v>0</v>
      </c>
      <c r="BK99" s="115">
        <v>0</v>
      </c>
      <c r="BL99" s="115">
        <v>0</v>
      </c>
      <c r="BM99" s="115">
        <v>0</v>
      </c>
      <c r="BN99" s="115">
        <v>0</v>
      </c>
      <c r="BO99" s="115">
        <v>0</v>
      </c>
      <c r="BP99" s="115">
        <v>0</v>
      </c>
      <c r="BQ99" s="115">
        <v>0</v>
      </c>
      <c r="BR99" s="115">
        <v>0</v>
      </c>
      <c r="BS99" s="115">
        <v>0</v>
      </c>
      <c r="BT99" s="115">
        <v>0</v>
      </c>
      <c r="BU99" s="115">
        <v>0</v>
      </c>
      <c r="BV99" s="115">
        <v>0</v>
      </c>
      <c r="BW99" s="115">
        <v>0</v>
      </c>
      <c r="BX99" s="115">
        <v>0</v>
      </c>
      <c r="BY99" s="115">
        <v>0</v>
      </c>
      <c r="BZ99" s="115">
        <v>0</v>
      </c>
      <c r="CA99" s="115">
        <v>0</v>
      </c>
      <c r="CB99" s="115">
        <v>0</v>
      </c>
      <c r="CC99" s="115">
        <v>0</v>
      </c>
      <c r="CD99" s="115">
        <v>0</v>
      </c>
      <c r="CE99" s="115">
        <v>0</v>
      </c>
      <c r="CF99" s="115">
        <v>0</v>
      </c>
      <c r="CG99" s="115">
        <v>0</v>
      </c>
      <c r="CH99" s="115">
        <v>0</v>
      </c>
      <c r="CI99" s="115">
        <v>0</v>
      </c>
      <c r="CJ99" s="115">
        <v>0</v>
      </c>
      <c r="CK99" s="115">
        <v>0</v>
      </c>
      <c r="CL99" s="115">
        <v>0</v>
      </c>
      <c r="CM99" s="115">
        <v>0</v>
      </c>
      <c r="CN99" s="115">
        <v>0</v>
      </c>
      <c r="CO99" s="115">
        <v>0</v>
      </c>
      <c r="CP99" s="115">
        <v>0</v>
      </c>
      <c r="CQ99" s="115">
        <v>0</v>
      </c>
      <c r="CR99" s="115">
        <v>0</v>
      </c>
      <c r="CS99" s="115">
        <v>94156.209154648124</v>
      </c>
      <c r="CT99" s="115">
        <v>0</v>
      </c>
      <c r="CU99" s="115">
        <v>0</v>
      </c>
      <c r="CV99" s="115">
        <v>1536.1034886768152</v>
      </c>
      <c r="CW99" s="115">
        <v>0</v>
      </c>
      <c r="CX99" s="115">
        <v>0</v>
      </c>
      <c r="CY99" s="115">
        <v>0</v>
      </c>
      <c r="CZ99" s="115">
        <v>0</v>
      </c>
      <c r="DA99" s="115">
        <v>0</v>
      </c>
      <c r="DB99" s="115">
        <v>0</v>
      </c>
      <c r="DC99" s="115">
        <v>0</v>
      </c>
      <c r="DD99" s="115">
        <v>0</v>
      </c>
      <c r="DE99" s="115">
        <v>0</v>
      </c>
      <c r="DF99" s="115">
        <v>0</v>
      </c>
      <c r="DG99" s="115">
        <v>0</v>
      </c>
      <c r="DH99" s="115">
        <v>0</v>
      </c>
      <c r="DI99" s="175">
        <v>95692.312643324956</v>
      </c>
      <c r="DJ99" s="115">
        <v>52059.018935751898</v>
      </c>
      <c r="DK99" s="115">
        <v>1398809.1582780071</v>
      </c>
      <c r="DL99" s="115">
        <v>9026061.2028691322</v>
      </c>
      <c r="DM99" s="115">
        <v>0</v>
      </c>
      <c r="DN99" s="115">
        <v>0</v>
      </c>
      <c r="DO99" s="115">
        <v>0</v>
      </c>
      <c r="DP99" s="115">
        <f t="shared" si="5"/>
        <v>10476929.38008289</v>
      </c>
      <c r="DQ99" s="115">
        <f t="shared" si="6"/>
        <v>10572621.692726215</v>
      </c>
      <c r="DR99" s="115">
        <v>3811158.5690242685</v>
      </c>
      <c r="DS99" s="115">
        <f t="shared" si="7"/>
        <v>14288087.949107159</v>
      </c>
      <c r="DT99" s="115">
        <f t="shared" si="8"/>
        <v>14383780.261750484</v>
      </c>
      <c r="DU99" s="115">
        <v>-1268920.3677593286</v>
      </c>
      <c r="DV99" s="115">
        <f t="shared" si="9"/>
        <v>13019167.581347831</v>
      </c>
      <c r="DW99" s="175">
        <v>13114859.893991156</v>
      </c>
    </row>
    <row r="100" spans="2:127" ht="15" customHeight="1" x14ac:dyDescent="0.15">
      <c r="B100" s="167" t="s">
        <v>673</v>
      </c>
      <c r="C100" s="177" t="s">
        <v>361</v>
      </c>
      <c r="D100" s="115">
        <v>0</v>
      </c>
      <c r="E100" s="115">
        <v>0</v>
      </c>
      <c r="F100" s="115">
        <v>3175.9034638193407</v>
      </c>
      <c r="G100" s="115">
        <v>0</v>
      </c>
      <c r="H100" s="115">
        <v>0</v>
      </c>
      <c r="I100" s="115">
        <v>0</v>
      </c>
      <c r="J100" s="115">
        <v>0</v>
      </c>
      <c r="K100" s="115">
        <v>0</v>
      </c>
      <c r="L100" s="115">
        <v>0</v>
      </c>
      <c r="M100" s="115">
        <v>0</v>
      </c>
      <c r="N100" s="115">
        <v>0</v>
      </c>
      <c r="O100" s="115">
        <v>0</v>
      </c>
      <c r="P100" s="115">
        <v>0</v>
      </c>
      <c r="Q100" s="115">
        <v>0</v>
      </c>
      <c r="R100" s="115">
        <v>0</v>
      </c>
      <c r="S100" s="115">
        <v>0</v>
      </c>
      <c r="T100" s="115">
        <v>0</v>
      </c>
      <c r="U100" s="115">
        <v>0</v>
      </c>
      <c r="V100" s="115">
        <v>0</v>
      </c>
      <c r="W100" s="115">
        <v>1.3316693757553812</v>
      </c>
      <c r="X100" s="115">
        <v>0</v>
      </c>
      <c r="Y100" s="115">
        <v>0</v>
      </c>
      <c r="Z100" s="115">
        <v>0</v>
      </c>
      <c r="AA100" s="115">
        <v>0</v>
      </c>
      <c r="AB100" s="115">
        <v>0</v>
      </c>
      <c r="AC100" s="115">
        <v>0</v>
      </c>
      <c r="AD100" s="115">
        <v>0</v>
      </c>
      <c r="AE100" s="115">
        <v>0</v>
      </c>
      <c r="AF100" s="115">
        <v>0</v>
      </c>
      <c r="AG100" s="115">
        <v>0</v>
      </c>
      <c r="AH100" s="115">
        <v>0</v>
      </c>
      <c r="AI100" s="115">
        <v>0</v>
      </c>
      <c r="AJ100" s="115">
        <v>0</v>
      </c>
      <c r="AK100" s="115">
        <v>0</v>
      </c>
      <c r="AL100" s="115">
        <v>0</v>
      </c>
      <c r="AM100" s="115">
        <v>0</v>
      </c>
      <c r="AN100" s="115">
        <v>0</v>
      </c>
      <c r="AO100" s="115">
        <v>0</v>
      </c>
      <c r="AP100" s="115">
        <v>0</v>
      </c>
      <c r="AQ100" s="115">
        <v>0</v>
      </c>
      <c r="AR100" s="115">
        <v>0</v>
      </c>
      <c r="AS100" s="115">
        <v>0</v>
      </c>
      <c r="AT100" s="115">
        <v>0</v>
      </c>
      <c r="AU100" s="115">
        <v>0</v>
      </c>
      <c r="AV100" s="115">
        <v>0</v>
      </c>
      <c r="AW100" s="115">
        <v>0</v>
      </c>
      <c r="AX100" s="115">
        <v>0</v>
      </c>
      <c r="AY100" s="115">
        <v>0</v>
      </c>
      <c r="AZ100" s="115">
        <v>0</v>
      </c>
      <c r="BA100" s="115">
        <v>0</v>
      </c>
      <c r="BB100" s="115">
        <v>0</v>
      </c>
      <c r="BC100" s="115">
        <v>0</v>
      </c>
      <c r="BD100" s="115">
        <v>0</v>
      </c>
      <c r="BE100" s="115">
        <v>0</v>
      </c>
      <c r="BF100" s="115">
        <v>0</v>
      </c>
      <c r="BG100" s="115">
        <v>0</v>
      </c>
      <c r="BH100" s="115">
        <v>0</v>
      </c>
      <c r="BI100" s="115">
        <v>0</v>
      </c>
      <c r="BJ100" s="115">
        <v>0</v>
      </c>
      <c r="BK100" s="115">
        <v>0</v>
      </c>
      <c r="BL100" s="115">
        <v>0</v>
      </c>
      <c r="BM100" s="115">
        <v>0</v>
      </c>
      <c r="BN100" s="115">
        <v>1.7267011376215127</v>
      </c>
      <c r="BO100" s="115">
        <v>2.7671110265540722</v>
      </c>
      <c r="BP100" s="115">
        <v>6.7292444832214491</v>
      </c>
      <c r="BQ100" s="115">
        <v>2.1650225814177295</v>
      </c>
      <c r="BR100" s="115">
        <v>0</v>
      </c>
      <c r="BS100" s="115">
        <v>2.7843211315827023</v>
      </c>
      <c r="BT100" s="115">
        <v>0</v>
      </c>
      <c r="BU100" s="115">
        <v>0</v>
      </c>
      <c r="BV100" s="115">
        <v>36.263272732097576</v>
      </c>
      <c r="BW100" s="115">
        <v>201.07611005947558</v>
      </c>
      <c r="BX100" s="115">
        <v>701.36766750351001</v>
      </c>
      <c r="BY100" s="115">
        <v>37.799734795807097</v>
      </c>
      <c r="BZ100" s="115">
        <v>129.60378793069077</v>
      </c>
      <c r="CA100" s="115">
        <v>0</v>
      </c>
      <c r="CB100" s="115">
        <v>0</v>
      </c>
      <c r="CC100" s="115">
        <v>10.849600637016374</v>
      </c>
      <c r="CD100" s="115">
        <v>0</v>
      </c>
      <c r="CE100" s="115">
        <v>179.84756133472536</v>
      </c>
      <c r="CF100" s="115">
        <v>0</v>
      </c>
      <c r="CG100" s="115">
        <v>0</v>
      </c>
      <c r="CH100" s="115">
        <v>5616.9485571807018</v>
      </c>
      <c r="CI100" s="115">
        <v>5.2593484890976804E-3</v>
      </c>
      <c r="CJ100" s="115">
        <v>0.66777907826480742</v>
      </c>
      <c r="CK100" s="115">
        <v>0</v>
      </c>
      <c r="CL100" s="115">
        <v>0</v>
      </c>
      <c r="CM100" s="115">
        <v>0</v>
      </c>
      <c r="CN100" s="115">
        <v>0</v>
      </c>
      <c r="CO100" s="115">
        <v>0</v>
      </c>
      <c r="CP100" s="115">
        <v>0</v>
      </c>
      <c r="CQ100" s="115">
        <v>32.611095619579352</v>
      </c>
      <c r="CR100" s="115">
        <v>0</v>
      </c>
      <c r="CS100" s="115">
        <v>166133.98708088999</v>
      </c>
      <c r="CT100" s="115">
        <v>0</v>
      </c>
      <c r="CU100" s="115">
        <v>2254.252026502013</v>
      </c>
      <c r="CV100" s="115">
        <v>3722.7513243235444</v>
      </c>
      <c r="CW100" s="115">
        <v>11.355906043638996</v>
      </c>
      <c r="CX100" s="115">
        <v>0</v>
      </c>
      <c r="CY100" s="115">
        <v>0</v>
      </c>
      <c r="CZ100" s="115">
        <v>0</v>
      </c>
      <c r="DA100" s="115">
        <v>157.80855787575723</v>
      </c>
      <c r="DB100" s="115">
        <v>2.7749720602803771</v>
      </c>
      <c r="DC100" s="115">
        <v>362.97737453850294</v>
      </c>
      <c r="DD100" s="115">
        <v>2.2220491144756989</v>
      </c>
      <c r="DE100" s="115">
        <v>112.52713126894675</v>
      </c>
      <c r="DF100" s="115">
        <v>152.30814358903086</v>
      </c>
      <c r="DG100" s="115">
        <v>0</v>
      </c>
      <c r="DH100" s="115">
        <v>1248.585022501913</v>
      </c>
      <c r="DI100" s="175">
        <v>184301.99754848395</v>
      </c>
      <c r="DJ100" s="115">
        <v>97800.237459056516</v>
      </c>
      <c r="DK100" s="115">
        <v>159292.94960311626</v>
      </c>
      <c r="DL100" s="115">
        <v>342113.15814772219</v>
      </c>
      <c r="DM100" s="115">
        <v>0</v>
      </c>
      <c r="DN100" s="115">
        <v>0</v>
      </c>
      <c r="DO100" s="115">
        <v>0</v>
      </c>
      <c r="DP100" s="115">
        <f t="shared" si="5"/>
        <v>599206.34520989493</v>
      </c>
      <c r="DQ100" s="115">
        <f t="shared" si="6"/>
        <v>783508.34275837895</v>
      </c>
      <c r="DR100" s="115">
        <v>0</v>
      </c>
      <c r="DS100" s="115">
        <f t="shared" si="7"/>
        <v>599206.34520989493</v>
      </c>
      <c r="DT100" s="115">
        <f t="shared" si="8"/>
        <v>783508.34275837895</v>
      </c>
      <c r="DU100" s="115">
        <v>0</v>
      </c>
      <c r="DV100" s="115">
        <f t="shared" si="9"/>
        <v>599206.34520989493</v>
      </c>
      <c r="DW100" s="175">
        <v>783508.34275837895</v>
      </c>
    </row>
    <row r="101" spans="2:127" ht="15" customHeight="1" x14ac:dyDescent="0.15">
      <c r="B101" s="167" t="s">
        <v>674</v>
      </c>
      <c r="C101" s="177" t="s">
        <v>362</v>
      </c>
      <c r="D101" s="115">
        <v>0</v>
      </c>
      <c r="E101" s="115">
        <v>0</v>
      </c>
      <c r="F101" s="115">
        <v>0</v>
      </c>
      <c r="G101" s="115">
        <v>0</v>
      </c>
      <c r="H101" s="115">
        <v>0</v>
      </c>
      <c r="I101" s="115">
        <v>0</v>
      </c>
      <c r="J101" s="115">
        <v>0</v>
      </c>
      <c r="K101" s="115">
        <v>0</v>
      </c>
      <c r="L101" s="115">
        <v>0</v>
      </c>
      <c r="M101" s="115">
        <v>0</v>
      </c>
      <c r="N101" s="115">
        <v>0</v>
      </c>
      <c r="O101" s="115">
        <v>0</v>
      </c>
      <c r="P101" s="115">
        <v>0</v>
      </c>
      <c r="Q101" s="115">
        <v>0</v>
      </c>
      <c r="R101" s="115">
        <v>0</v>
      </c>
      <c r="S101" s="115">
        <v>0</v>
      </c>
      <c r="T101" s="115">
        <v>0</v>
      </c>
      <c r="U101" s="115">
        <v>0</v>
      </c>
      <c r="V101" s="115">
        <v>0</v>
      </c>
      <c r="W101" s="115">
        <v>0</v>
      </c>
      <c r="X101" s="115">
        <v>0</v>
      </c>
      <c r="Y101" s="115">
        <v>0</v>
      </c>
      <c r="Z101" s="115">
        <v>0</v>
      </c>
      <c r="AA101" s="115">
        <v>0</v>
      </c>
      <c r="AB101" s="115">
        <v>0</v>
      </c>
      <c r="AC101" s="115">
        <v>0</v>
      </c>
      <c r="AD101" s="115">
        <v>0</v>
      </c>
      <c r="AE101" s="115">
        <v>0</v>
      </c>
      <c r="AF101" s="115">
        <v>0</v>
      </c>
      <c r="AG101" s="115">
        <v>0</v>
      </c>
      <c r="AH101" s="115">
        <v>0</v>
      </c>
      <c r="AI101" s="115">
        <v>0</v>
      </c>
      <c r="AJ101" s="115">
        <v>0</v>
      </c>
      <c r="AK101" s="115">
        <v>0</v>
      </c>
      <c r="AL101" s="115">
        <v>0</v>
      </c>
      <c r="AM101" s="115">
        <v>0</v>
      </c>
      <c r="AN101" s="115">
        <v>0</v>
      </c>
      <c r="AO101" s="115">
        <v>0</v>
      </c>
      <c r="AP101" s="115">
        <v>0</v>
      </c>
      <c r="AQ101" s="115">
        <v>0</v>
      </c>
      <c r="AR101" s="115">
        <v>0</v>
      </c>
      <c r="AS101" s="115">
        <v>0</v>
      </c>
      <c r="AT101" s="115">
        <v>0</v>
      </c>
      <c r="AU101" s="115">
        <v>0</v>
      </c>
      <c r="AV101" s="115">
        <v>0</v>
      </c>
      <c r="AW101" s="115">
        <v>0</v>
      </c>
      <c r="AX101" s="115">
        <v>0</v>
      </c>
      <c r="AY101" s="115">
        <v>0</v>
      </c>
      <c r="AZ101" s="115">
        <v>0</v>
      </c>
      <c r="BA101" s="115">
        <v>0</v>
      </c>
      <c r="BB101" s="115">
        <v>0</v>
      </c>
      <c r="BC101" s="115">
        <v>0</v>
      </c>
      <c r="BD101" s="115">
        <v>0</v>
      </c>
      <c r="BE101" s="115">
        <v>0</v>
      </c>
      <c r="BF101" s="115">
        <v>0</v>
      </c>
      <c r="BG101" s="115">
        <v>0</v>
      </c>
      <c r="BH101" s="115">
        <v>0</v>
      </c>
      <c r="BI101" s="115">
        <v>0</v>
      </c>
      <c r="BJ101" s="115">
        <v>0</v>
      </c>
      <c r="BK101" s="115">
        <v>0</v>
      </c>
      <c r="BL101" s="115">
        <v>0</v>
      </c>
      <c r="BM101" s="115">
        <v>0</v>
      </c>
      <c r="BN101" s="115">
        <v>0</v>
      </c>
      <c r="BO101" s="115">
        <v>0</v>
      </c>
      <c r="BP101" s="115">
        <v>0</v>
      </c>
      <c r="BQ101" s="115">
        <v>0</v>
      </c>
      <c r="BR101" s="115">
        <v>0</v>
      </c>
      <c r="BS101" s="115">
        <v>0</v>
      </c>
      <c r="BT101" s="115">
        <v>0</v>
      </c>
      <c r="BU101" s="115">
        <v>0</v>
      </c>
      <c r="BV101" s="115">
        <v>0</v>
      </c>
      <c r="BW101" s="115">
        <v>0</v>
      </c>
      <c r="BX101" s="115">
        <v>0</v>
      </c>
      <c r="BY101" s="115">
        <v>0</v>
      </c>
      <c r="BZ101" s="115">
        <v>0</v>
      </c>
      <c r="CA101" s="115">
        <v>0</v>
      </c>
      <c r="CB101" s="115">
        <v>0</v>
      </c>
      <c r="CC101" s="115">
        <v>0</v>
      </c>
      <c r="CD101" s="115">
        <v>0</v>
      </c>
      <c r="CE101" s="115">
        <v>0</v>
      </c>
      <c r="CF101" s="115">
        <v>0</v>
      </c>
      <c r="CG101" s="115">
        <v>0</v>
      </c>
      <c r="CH101" s="115">
        <v>0</v>
      </c>
      <c r="CI101" s="115">
        <v>0</v>
      </c>
      <c r="CJ101" s="115">
        <v>0</v>
      </c>
      <c r="CK101" s="115">
        <v>0</v>
      </c>
      <c r="CL101" s="115">
        <v>0</v>
      </c>
      <c r="CM101" s="115">
        <v>0</v>
      </c>
      <c r="CN101" s="115">
        <v>0</v>
      </c>
      <c r="CO101" s="115">
        <v>0</v>
      </c>
      <c r="CP101" s="115">
        <v>0</v>
      </c>
      <c r="CQ101" s="115">
        <v>0</v>
      </c>
      <c r="CR101" s="115">
        <v>0</v>
      </c>
      <c r="CS101" s="115">
        <v>0</v>
      </c>
      <c r="CT101" s="115">
        <v>0</v>
      </c>
      <c r="CU101" s="115">
        <v>0</v>
      </c>
      <c r="CV101" s="115">
        <v>0</v>
      </c>
      <c r="CW101" s="115">
        <v>0</v>
      </c>
      <c r="CX101" s="115">
        <v>0</v>
      </c>
      <c r="CY101" s="115">
        <v>0</v>
      </c>
      <c r="CZ101" s="115">
        <v>0</v>
      </c>
      <c r="DA101" s="115">
        <v>0</v>
      </c>
      <c r="DB101" s="115">
        <v>0</v>
      </c>
      <c r="DC101" s="115">
        <v>0</v>
      </c>
      <c r="DD101" s="115">
        <v>0</v>
      </c>
      <c r="DE101" s="115">
        <v>0</v>
      </c>
      <c r="DF101" s="115">
        <v>0</v>
      </c>
      <c r="DG101" s="115">
        <v>0</v>
      </c>
      <c r="DH101" s="115">
        <v>0</v>
      </c>
      <c r="DI101" s="175">
        <v>0</v>
      </c>
      <c r="DJ101" s="115">
        <v>10644.336782979433</v>
      </c>
      <c r="DK101" s="115">
        <v>703932.97167433146</v>
      </c>
      <c r="DL101" s="115">
        <v>-126000.2407419723</v>
      </c>
      <c r="DM101" s="115">
        <v>0</v>
      </c>
      <c r="DN101" s="115">
        <v>0</v>
      </c>
      <c r="DO101" s="115">
        <v>0</v>
      </c>
      <c r="DP101" s="115">
        <f t="shared" si="5"/>
        <v>588577.06771533855</v>
      </c>
      <c r="DQ101" s="115">
        <f t="shared" si="6"/>
        <v>588577.06771533855</v>
      </c>
      <c r="DR101" s="115">
        <v>119959.43436034425</v>
      </c>
      <c r="DS101" s="115">
        <f t="shared" si="7"/>
        <v>708536.50207568286</v>
      </c>
      <c r="DT101" s="115">
        <f t="shared" si="8"/>
        <v>708536.50207568286</v>
      </c>
      <c r="DU101" s="115">
        <v>0</v>
      </c>
      <c r="DV101" s="115">
        <f t="shared" si="9"/>
        <v>708536.50207568286</v>
      </c>
      <c r="DW101" s="175">
        <v>708536.50207568298</v>
      </c>
    </row>
    <row r="102" spans="2:127" ht="15" customHeight="1" x14ac:dyDescent="0.15">
      <c r="B102" s="167" t="s">
        <v>675</v>
      </c>
      <c r="C102" s="177" t="s">
        <v>177</v>
      </c>
      <c r="D102" s="115">
        <v>0</v>
      </c>
      <c r="E102" s="115">
        <v>0</v>
      </c>
      <c r="F102" s="115">
        <v>0</v>
      </c>
      <c r="G102" s="115">
        <v>0</v>
      </c>
      <c r="H102" s="115">
        <v>0</v>
      </c>
      <c r="I102" s="115">
        <v>0</v>
      </c>
      <c r="J102" s="115">
        <v>0</v>
      </c>
      <c r="K102" s="115">
        <v>0</v>
      </c>
      <c r="L102" s="115">
        <v>0</v>
      </c>
      <c r="M102" s="115">
        <v>0</v>
      </c>
      <c r="N102" s="115">
        <v>0</v>
      </c>
      <c r="O102" s="115">
        <v>0</v>
      </c>
      <c r="P102" s="115">
        <v>0</v>
      </c>
      <c r="Q102" s="115">
        <v>0</v>
      </c>
      <c r="R102" s="115">
        <v>0</v>
      </c>
      <c r="S102" s="115">
        <v>0</v>
      </c>
      <c r="T102" s="115">
        <v>0</v>
      </c>
      <c r="U102" s="115">
        <v>0</v>
      </c>
      <c r="V102" s="115">
        <v>0</v>
      </c>
      <c r="W102" s="115">
        <v>0</v>
      </c>
      <c r="X102" s="115">
        <v>0</v>
      </c>
      <c r="Y102" s="115">
        <v>0</v>
      </c>
      <c r="Z102" s="115">
        <v>0</v>
      </c>
      <c r="AA102" s="115">
        <v>0</v>
      </c>
      <c r="AB102" s="115">
        <v>0</v>
      </c>
      <c r="AC102" s="115">
        <v>0</v>
      </c>
      <c r="AD102" s="115">
        <v>0</v>
      </c>
      <c r="AE102" s="115">
        <v>0</v>
      </c>
      <c r="AF102" s="115">
        <v>0</v>
      </c>
      <c r="AG102" s="115">
        <v>0</v>
      </c>
      <c r="AH102" s="115">
        <v>0</v>
      </c>
      <c r="AI102" s="115">
        <v>0</v>
      </c>
      <c r="AJ102" s="115">
        <v>0</v>
      </c>
      <c r="AK102" s="115">
        <v>0</v>
      </c>
      <c r="AL102" s="115">
        <v>0</v>
      </c>
      <c r="AM102" s="115">
        <v>0</v>
      </c>
      <c r="AN102" s="115">
        <v>0</v>
      </c>
      <c r="AO102" s="115">
        <v>0</v>
      </c>
      <c r="AP102" s="115">
        <v>0</v>
      </c>
      <c r="AQ102" s="115">
        <v>0</v>
      </c>
      <c r="AR102" s="115">
        <v>0</v>
      </c>
      <c r="AS102" s="115">
        <v>0</v>
      </c>
      <c r="AT102" s="115">
        <v>0</v>
      </c>
      <c r="AU102" s="115">
        <v>0</v>
      </c>
      <c r="AV102" s="115">
        <v>0</v>
      </c>
      <c r="AW102" s="115">
        <v>0</v>
      </c>
      <c r="AX102" s="115">
        <v>0</v>
      </c>
      <c r="AY102" s="115">
        <v>0</v>
      </c>
      <c r="AZ102" s="115">
        <v>0</v>
      </c>
      <c r="BA102" s="115">
        <v>0</v>
      </c>
      <c r="BB102" s="115">
        <v>0</v>
      </c>
      <c r="BC102" s="115">
        <v>0</v>
      </c>
      <c r="BD102" s="115">
        <v>0</v>
      </c>
      <c r="BE102" s="115">
        <v>0</v>
      </c>
      <c r="BF102" s="115">
        <v>0</v>
      </c>
      <c r="BG102" s="115">
        <v>0</v>
      </c>
      <c r="BH102" s="115">
        <v>0</v>
      </c>
      <c r="BI102" s="115">
        <v>0</v>
      </c>
      <c r="BJ102" s="115">
        <v>0</v>
      </c>
      <c r="BK102" s="115">
        <v>0</v>
      </c>
      <c r="BL102" s="115">
        <v>0</v>
      </c>
      <c r="BM102" s="115">
        <v>0</v>
      </c>
      <c r="BN102" s="115">
        <v>0</v>
      </c>
      <c r="BO102" s="115">
        <v>0</v>
      </c>
      <c r="BP102" s="115">
        <v>0</v>
      </c>
      <c r="BQ102" s="115">
        <v>0</v>
      </c>
      <c r="BR102" s="115">
        <v>0</v>
      </c>
      <c r="BS102" s="115">
        <v>0</v>
      </c>
      <c r="BT102" s="115">
        <v>0</v>
      </c>
      <c r="BU102" s="115">
        <v>0</v>
      </c>
      <c r="BV102" s="115">
        <v>0</v>
      </c>
      <c r="BW102" s="115">
        <v>0</v>
      </c>
      <c r="BX102" s="115">
        <v>0</v>
      </c>
      <c r="BY102" s="115">
        <v>0</v>
      </c>
      <c r="BZ102" s="115">
        <v>0</v>
      </c>
      <c r="CA102" s="115">
        <v>0</v>
      </c>
      <c r="CB102" s="115">
        <v>0</v>
      </c>
      <c r="CC102" s="115">
        <v>0</v>
      </c>
      <c r="CD102" s="115">
        <v>0</v>
      </c>
      <c r="CE102" s="115">
        <v>0</v>
      </c>
      <c r="CF102" s="115">
        <v>0</v>
      </c>
      <c r="CG102" s="115">
        <v>0</v>
      </c>
      <c r="CH102" s="115">
        <v>0</v>
      </c>
      <c r="CI102" s="115">
        <v>0</v>
      </c>
      <c r="CJ102" s="115">
        <v>0</v>
      </c>
      <c r="CK102" s="115">
        <v>0</v>
      </c>
      <c r="CL102" s="115">
        <v>0</v>
      </c>
      <c r="CM102" s="115">
        <v>0</v>
      </c>
      <c r="CN102" s="115">
        <v>0</v>
      </c>
      <c r="CO102" s="115">
        <v>0</v>
      </c>
      <c r="CP102" s="115">
        <v>0</v>
      </c>
      <c r="CQ102" s="115">
        <v>0</v>
      </c>
      <c r="CR102" s="115">
        <v>0</v>
      </c>
      <c r="CS102" s="115">
        <v>0</v>
      </c>
      <c r="CT102" s="115">
        <v>0</v>
      </c>
      <c r="CU102" s="115">
        <v>0</v>
      </c>
      <c r="CV102" s="115">
        <v>0</v>
      </c>
      <c r="CW102" s="115">
        <v>0</v>
      </c>
      <c r="CX102" s="115">
        <v>0</v>
      </c>
      <c r="CY102" s="115">
        <v>0</v>
      </c>
      <c r="CZ102" s="115">
        <v>0</v>
      </c>
      <c r="DA102" s="115">
        <v>0</v>
      </c>
      <c r="DB102" s="115">
        <v>0</v>
      </c>
      <c r="DC102" s="115">
        <v>0</v>
      </c>
      <c r="DD102" s="115">
        <v>0</v>
      </c>
      <c r="DE102" s="115">
        <v>0</v>
      </c>
      <c r="DF102" s="115">
        <v>0</v>
      </c>
      <c r="DG102" s="115">
        <v>0</v>
      </c>
      <c r="DH102" s="115">
        <v>0</v>
      </c>
      <c r="DI102" s="175">
        <v>0</v>
      </c>
      <c r="DJ102" s="115">
        <v>0</v>
      </c>
      <c r="DK102" s="115">
        <v>225245.35380173576</v>
      </c>
      <c r="DL102" s="115">
        <v>2047630.7271064899</v>
      </c>
      <c r="DM102" s="115">
        <v>0</v>
      </c>
      <c r="DN102" s="115">
        <v>0</v>
      </c>
      <c r="DO102" s="115">
        <v>0</v>
      </c>
      <c r="DP102" s="115">
        <f t="shared" si="5"/>
        <v>2272876.0809082258</v>
      </c>
      <c r="DQ102" s="115">
        <f t="shared" si="6"/>
        <v>2272876.0809082258</v>
      </c>
      <c r="DR102" s="115">
        <v>366593.15684399678</v>
      </c>
      <c r="DS102" s="115">
        <f t="shared" si="7"/>
        <v>2639469.2377522225</v>
      </c>
      <c r="DT102" s="115">
        <f t="shared" si="8"/>
        <v>2639469.2377522225</v>
      </c>
      <c r="DU102" s="115">
        <v>0</v>
      </c>
      <c r="DV102" s="115">
        <f t="shared" si="9"/>
        <v>2639469.2377522225</v>
      </c>
      <c r="DW102" s="175">
        <v>2639469.2377522225</v>
      </c>
    </row>
    <row r="103" spans="2:127" ht="15" customHeight="1" x14ac:dyDescent="0.15">
      <c r="B103" s="167" t="s">
        <v>676</v>
      </c>
      <c r="C103" s="177" t="s">
        <v>363</v>
      </c>
      <c r="D103" s="115">
        <v>0.82817210600153945</v>
      </c>
      <c r="E103" s="115">
        <v>0</v>
      </c>
      <c r="F103" s="115">
        <v>731.4669382364724</v>
      </c>
      <c r="G103" s="115">
        <v>0</v>
      </c>
      <c r="H103" s="115">
        <v>10044.856895367277</v>
      </c>
      <c r="I103" s="115">
        <v>0</v>
      </c>
      <c r="J103" s="115">
        <v>0</v>
      </c>
      <c r="K103" s="115">
        <v>35140.513294781653</v>
      </c>
      <c r="L103" s="115">
        <v>1735.7835681438044</v>
      </c>
      <c r="M103" s="115">
        <v>1368.2631463067983</v>
      </c>
      <c r="N103" s="115">
        <v>1729.4260187456748</v>
      </c>
      <c r="O103" s="115">
        <v>45.249207619291255</v>
      </c>
      <c r="P103" s="115">
        <v>0</v>
      </c>
      <c r="Q103" s="115">
        <v>0</v>
      </c>
      <c r="R103" s="115">
        <v>336.85614646951313</v>
      </c>
      <c r="S103" s="115">
        <v>247.73567971910609</v>
      </c>
      <c r="T103" s="115">
        <v>98.611317821415767</v>
      </c>
      <c r="U103" s="115">
        <v>0</v>
      </c>
      <c r="V103" s="115">
        <v>0</v>
      </c>
      <c r="W103" s="115">
        <v>37.911330812434166</v>
      </c>
      <c r="X103" s="115">
        <v>0</v>
      </c>
      <c r="Y103" s="115">
        <v>0</v>
      </c>
      <c r="Z103" s="115">
        <v>0</v>
      </c>
      <c r="AA103" s="115">
        <v>0</v>
      </c>
      <c r="AB103" s="115">
        <v>0</v>
      </c>
      <c r="AC103" s="115">
        <v>0</v>
      </c>
      <c r="AD103" s="115">
        <v>0</v>
      </c>
      <c r="AE103" s="115">
        <v>0</v>
      </c>
      <c r="AF103" s="115">
        <v>0</v>
      </c>
      <c r="AG103" s="115">
        <v>0</v>
      </c>
      <c r="AH103" s="115">
        <v>0</v>
      </c>
      <c r="AI103" s="115">
        <v>132.04143527084642</v>
      </c>
      <c r="AJ103" s="115">
        <v>0</v>
      </c>
      <c r="AK103" s="115">
        <v>791.6681890820729</v>
      </c>
      <c r="AL103" s="115">
        <v>0</v>
      </c>
      <c r="AM103" s="115">
        <v>-1.5029893607852347E-3</v>
      </c>
      <c r="AN103" s="115">
        <v>0</v>
      </c>
      <c r="AO103" s="115">
        <v>0</v>
      </c>
      <c r="AP103" s="115">
        <v>0</v>
      </c>
      <c r="AQ103" s="115">
        <v>0</v>
      </c>
      <c r="AR103" s="115">
        <v>0</v>
      </c>
      <c r="AS103" s="115">
        <v>0</v>
      </c>
      <c r="AT103" s="115">
        <v>70.321137740765337</v>
      </c>
      <c r="AU103" s="115">
        <v>1582.8534784820024</v>
      </c>
      <c r="AV103" s="115">
        <v>0</v>
      </c>
      <c r="AW103" s="115">
        <v>200.88452520315565</v>
      </c>
      <c r="AX103" s="115">
        <v>0</v>
      </c>
      <c r="AY103" s="115">
        <v>0</v>
      </c>
      <c r="AZ103" s="115">
        <v>564.10509320481071</v>
      </c>
      <c r="BA103" s="115">
        <v>0</v>
      </c>
      <c r="BB103" s="115">
        <v>0</v>
      </c>
      <c r="BC103" s="115">
        <v>0</v>
      </c>
      <c r="BD103" s="115">
        <v>0</v>
      </c>
      <c r="BE103" s="115">
        <v>0</v>
      </c>
      <c r="BF103" s="115">
        <v>0</v>
      </c>
      <c r="BG103" s="115">
        <v>0</v>
      </c>
      <c r="BH103" s="115">
        <v>0</v>
      </c>
      <c r="BI103" s="115">
        <v>14.604998664096048</v>
      </c>
      <c r="BJ103" s="115">
        <v>25.076911021896837</v>
      </c>
      <c r="BK103" s="115">
        <v>0</v>
      </c>
      <c r="BL103" s="115">
        <v>658.35076171359435</v>
      </c>
      <c r="BM103" s="115">
        <v>0</v>
      </c>
      <c r="BN103" s="115">
        <v>700.27323914650242</v>
      </c>
      <c r="BO103" s="115">
        <v>4037.7033014529588</v>
      </c>
      <c r="BP103" s="115">
        <v>3899.9030527760669</v>
      </c>
      <c r="BQ103" s="115">
        <v>1297.1191540918971</v>
      </c>
      <c r="BR103" s="115">
        <v>0</v>
      </c>
      <c r="BS103" s="115">
        <v>1673.2699108069123</v>
      </c>
      <c r="BT103" s="115">
        <v>0</v>
      </c>
      <c r="BU103" s="115">
        <v>1200.1047308730319</v>
      </c>
      <c r="BV103" s="115">
        <v>638.71617787055186</v>
      </c>
      <c r="BW103" s="115">
        <v>5061.7633808314577</v>
      </c>
      <c r="BX103" s="115">
        <v>11167.476762791946</v>
      </c>
      <c r="BY103" s="115">
        <v>1739.7260918963846</v>
      </c>
      <c r="BZ103" s="115">
        <v>6684.1395434332226</v>
      </c>
      <c r="CA103" s="115">
        <v>0</v>
      </c>
      <c r="CB103" s="115">
        <v>0</v>
      </c>
      <c r="CC103" s="115">
        <v>3301.2846322541059</v>
      </c>
      <c r="CD103" s="115">
        <v>0</v>
      </c>
      <c r="CE103" s="115">
        <v>155.01213393551581</v>
      </c>
      <c r="CF103" s="115">
        <v>0</v>
      </c>
      <c r="CG103" s="115">
        <v>0</v>
      </c>
      <c r="CH103" s="115">
        <v>1014.6939143730121</v>
      </c>
      <c r="CI103" s="115">
        <v>7.7066539339049923E-3</v>
      </c>
      <c r="CJ103" s="115">
        <v>0.73932683665032251</v>
      </c>
      <c r="CK103" s="115">
        <v>0</v>
      </c>
      <c r="CL103" s="115">
        <v>0</v>
      </c>
      <c r="CM103" s="115">
        <v>0</v>
      </c>
      <c r="CN103" s="115">
        <v>0</v>
      </c>
      <c r="CO103" s="115">
        <v>0</v>
      </c>
      <c r="CP103" s="115">
        <v>0</v>
      </c>
      <c r="CQ103" s="115">
        <v>516.93198220889064</v>
      </c>
      <c r="CR103" s="115">
        <v>0</v>
      </c>
      <c r="CS103" s="115">
        <v>17556.08659378608</v>
      </c>
      <c r="CT103" s="115">
        <v>0</v>
      </c>
      <c r="CU103" s="115">
        <v>15.229983241187835</v>
      </c>
      <c r="CV103" s="115">
        <v>984.98847794177914</v>
      </c>
      <c r="CW103" s="115">
        <v>0</v>
      </c>
      <c r="CX103" s="115">
        <v>1011.9554169827622</v>
      </c>
      <c r="CY103" s="115">
        <v>0</v>
      </c>
      <c r="CZ103" s="115">
        <v>3965.9830905004055</v>
      </c>
      <c r="DA103" s="115">
        <v>5274.641691386716</v>
      </c>
      <c r="DB103" s="115">
        <v>1048.9394387859827</v>
      </c>
      <c r="DC103" s="115">
        <v>5578.326373883875</v>
      </c>
      <c r="DD103" s="115">
        <v>916.84215406727833</v>
      </c>
      <c r="DE103" s="115">
        <v>9236.9045172810693</v>
      </c>
      <c r="DF103" s="115">
        <v>4583.6221964257302</v>
      </c>
      <c r="DG103" s="115">
        <v>0</v>
      </c>
      <c r="DH103" s="115">
        <v>3876.2372143667371</v>
      </c>
      <c r="DI103" s="175">
        <v>152696.02893440594</v>
      </c>
      <c r="DJ103" s="115">
        <v>0</v>
      </c>
      <c r="DK103" s="115">
        <v>386338.40135665215</v>
      </c>
      <c r="DL103" s="115">
        <v>0</v>
      </c>
      <c r="DM103" s="115">
        <v>0</v>
      </c>
      <c r="DN103" s="115">
        <v>0</v>
      </c>
      <c r="DO103" s="115">
        <v>0</v>
      </c>
      <c r="DP103" s="115">
        <f t="shared" si="5"/>
        <v>386338.40135665215</v>
      </c>
      <c r="DQ103" s="115">
        <f t="shared" si="6"/>
        <v>539034.43029105803</v>
      </c>
      <c r="DR103" s="115">
        <v>323740.09226241725</v>
      </c>
      <c r="DS103" s="115">
        <f t="shared" si="7"/>
        <v>710078.49361906946</v>
      </c>
      <c r="DT103" s="115">
        <f t="shared" si="8"/>
        <v>862774.52255347534</v>
      </c>
      <c r="DU103" s="115">
        <v>-9774.1003016619761</v>
      </c>
      <c r="DV103" s="115">
        <f t="shared" si="9"/>
        <v>700304.39331740746</v>
      </c>
      <c r="DW103" s="175">
        <v>853000.42225181346</v>
      </c>
    </row>
    <row r="104" spans="2:127" ht="15" customHeight="1" x14ac:dyDescent="0.15">
      <c r="B104" s="167" t="s">
        <v>677</v>
      </c>
      <c r="C104" s="177" t="s">
        <v>280</v>
      </c>
      <c r="D104" s="115">
        <v>3911.6189086211057</v>
      </c>
      <c r="E104" s="115">
        <v>26794.717809137568</v>
      </c>
      <c r="F104" s="115">
        <v>4524.4251126946638</v>
      </c>
      <c r="G104" s="115">
        <v>0</v>
      </c>
      <c r="H104" s="115">
        <v>1354.1550418988606</v>
      </c>
      <c r="I104" s="115">
        <v>0</v>
      </c>
      <c r="J104" s="115">
        <v>0</v>
      </c>
      <c r="K104" s="115">
        <v>82568.227955105016</v>
      </c>
      <c r="L104" s="115">
        <v>9794.6899553884105</v>
      </c>
      <c r="M104" s="115">
        <v>7097.1506159331966</v>
      </c>
      <c r="N104" s="115">
        <v>3923.4206233228479</v>
      </c>
      <c r="O104" s="115">
        <v>23.007363947920165</v>
      </c>
      <c r="P104" s="115">
        <v>0</v>
      </c>
      <c r="Q104" s="115">
        <v>0</v>
      </c>
      <c r="R104" s="115">
        <v>1205.0695563848672</v>
      </c>
      <c r="S104" s="115">
        <v>1708.9071126533179</v>
      </c>
      <c r="T104" s="115">
        <v>227.60251650204239</v>
      </c>
      <c r="U104" s="115">
        <v>0</v>
      </c>
      <c r="V104" s="115">
        <v>0</v>
      </c>
      <c r="W104" s="115">
        <v>518.90323852443305</v>
      </c>
      <c r="X104" s="115">
        <v>0</v>
      </c>
      <c r="Y104" s="115">
        <v>0</v>
      </c>
      <c r="Z104" s="115">
        <v>0</v>
      </c>
      <c r="AA104" s="115">
        <v>0</v>
      </c>
      <c r="AB104" s="115">
        <v>0</v>
      </c>
      <c r="AC104" s="115">
        <v>0</v>
      </c>
      <c r="AD104" s="115">
        <v>0</v>
      </c>
      <c r="AE104" s="115">
        <v>0</v>
      </c>
      <c r="AF104" s="115">
        <v>0</v>
      </c>
      <c r="AG104" s="115">
        <v>0</v>
      </c>
      <c r="AH104" s="115">
        <v>0</v>
      </c>
      <c r="AI104" s="115">
        <v>1314.2728906028433</v>
      </c>
      <c r="AJ104" s="115">
        <v>0</v>
      </c>
      <c r="AK104" s="115">
        <v>2344.8673057060969</v>
      </c>
      <c r="AL104" s="115">
        <v>0</v>
      </c>
      <c r="AM104" s="115">
        <v>-3.6412338921476793E-2</v>
      </c>
      <c r="AN104" s="115">
        <v>0</v>
      </c>
      <c r="AO104" s="115">
        <v>0</v>
      </c>
      <c r="AP104" s="115">
        <v>0</v>
      </c>
      <c r="AQ104" s="115">
        <v>0</v>
      </c>
      <c r="AR104" s="115">
        <v>0</v>
      </c>
      <c r="AS104" s="115">
        <v>0</v>
      </c>
      <c r="AT104" s="115">
        <v>208.37514193621598</v>
      </c>
      <c r="AU104" s="115">
        <v>7886.1998750593475</v>
      </c>
      <c r="AV104" s="115">
        <v>0</v>
      </c>
      <c r="AW104" s="115">
        <v>1024.756289693619</v>
      </c>
      <c r="AX104" s="115">
        <v>0</v>
      </c>
      <c r="AY104" s="115">
        <v>0</v>
      </c>
      <c r="AZ104" s="115">
        <v>4878.0886477135427</v>
      </c>
      <c r="BA104" s="115">
        <v>0</v>
      </c>
      <c r="BB104" s="115">
        <v>0</v>
      </c>
      <c r="BC104" s="115">
        <v>0</v>
      </c>
      <c r="BD104" s="115">
        <v>0</v>
      </c>
      <c r="BE104" s="115">
        <v>0</v>
      </c>
      <c r="BF104" s="115">
        <v>0</v>
      </c>
      <c r="BG104" s="115">
        <v>0</v>
      </c>
      <c r="BH104" s="115">
        <v>0</v>
      </c>
      <c r="BI104" s="115">
        <v>465.48646407834946</v>
      </c>
      <c r="BJ104" s="115">
        <v>432.13208904577198</v>
      </c>
      <c r="BK104" s="115">
        <v>0</v>
      </c>
      <c r="BL104" s="115">
        <v>2929.8686899795284</v>
      </c>
      <c r="BM104" s="115">
        <v>0</v>
      </c>
      <c r="BN104" s="115">
        <v>41902.815785071034</v>
      </c>
      <c r="BO104" s="115">
        <v>18398.032901847451</v>
      </c>
      <c r="BP104" s="115">
        <v>138055.3445692758</v>
      </c>
      <c r="BQ104" s="115">
        <v>64154.896329949537</v>
      </c>
      <c r="BR104" s="115">
        <v>0</v>
      </c>
      <c r="BS104" s="115">
        <v>3137.6086474708309</v>
      </c>
      <c r="BT104" s="115">
        <v>0</v>
      </c>
      <c r="BU104" s="115">
        <v>3396.7861752454069</v>
      </c>
      <c r="BV104" s="115">
        <v>13828.161539141502</v>
      </c>
      <c r="BW104" s="115">
        <v>61950.266638164539</v>
      </c>
      <c r="BX104" s="115">
        <v>48074.250346048997</v>
      </c>
      <c r="BY104" s="115">
        <v>3177.3223886518149</v>
      </c>
      <c r="BZ104" s="115">
        <v>12415.339607391561</v>
      </c>
      <c r="CA104" s="115">
        <v>0</v>
      </c>
      <c r="CB104" s="115">
        <v>0</v>
      </c>
      <c r="CC104" s="115">
        <v>22738.033962356763</v>
      </c>
      <c r="CD104" s="115">
        <v>160936.43945521448</v>
      </c>
      <c r="CE104" s="115">
        <v>165.61602428574014</v>
      </c>
      <c r="CF104" s="115">
        <v>0</v>
      </c>
      <c r="CG104" s="115">
        <v>0</v>
      </c>
      <c r="CH104" s="115">
        <v>1274.9999234753768</v>
      </c>
      <c r="CI104" s="115">
        <v>3.2711093332949102E-2</v>
      </c>
      <c r="CJ104" s="115">
        <v>3.3706943950509327</v>
      </c>
      <c r="CK104" s="115">
        <v>0</v>
      </c>
      <c r="CL104" s="115">
        <v>0</v>
      </c>
      <c r="CM104" s="115">
        <v>0</v>
      </c>
      <c r="CN104" s="115">
        <v>0</v>
      </c>
      <c r="CO104" s="115">
        <v>0</v>
      </c>
      <c r="CP104" s="115">
        <v>0</v>
      </c>
      <c r="CQ104" s="115">
        <v>2641.2023244821175</v>
      </c>
      <c r="CR104" s="115">
        <v>0</v>
      </c>
      <c r="CS104" s="115">
        <v>81196.972111664596</v>
      </c>
      <c r="CT104" s="115">
        <v>0</v>
      </c>
      <c r="CU104" s="115">
        <v>6461.3740167754931</v>
      </c>
      <c r="CV104" s="115">
        <v>51100.298332562823</v>
      </c>
      <c r="CW104" s="115">
        <v>5045.4867970839423</v>
      </c>
      <c r="CX104" s="115">
        <v>2101.1124244291846</v>
      </c>
      <c r="CY104" s="115">
        <v>0</v>
      </c>
      <c r="CZ104" s="115">
        <v>10791.75039516108</v>
      </c>
      <c r="DA104" s="115">
        <v>26173.564368078678</v>
      </c>
      <c r="DB104" s="115">
        <v>5986.447225642858</v>
      </c>
      <c r="DC104" s="115">
        <v>5781.9381347107665</v>
      </c>
      <c r="DD104" s="115">
        <v>2191.8045570842232</v>
      </c>
      <c r="DE104" s="115">
        <v>5846.5709493715131</v>
      </c>
      <c r="DF104" s="115">
        <v>6795.867520427686</v>
      </c>
      <c r="DG104" s="115">
        <v>0</v>
      </c>
      <c r="DH104" s="115">
        <v>2155.8436998947855</v>
      </c>
      <c r="DI104" s="175">
        <v>973015.45734803984</v>
      </c>
      <c r="DJ104" s="115">
        <v>3279.7697235302821</v>
      </c>
      <c r="DK104" s="115">
        <v>79988.959682221292</v>
      </c>
      <c r="DL104" s="115">
        <v>0</v>
      </c>
      <c r="DM104" s="115">
        <v>0</v>
      </c>
      <c r="DN104" s="115">
        <v>0</v>
      </c>
      <c r="DO104" s="115">
        <v>0</v>
      </c>
      <c r="DP104" s="115">
        <f t="shared" si="5"/>
        <v>83268.729405751568</v>
      </c>
      <c r="DQ104" s="115">
        <f t="shared" si="6"/>
        <v>1056284.1867537913</v>
      </c>
      <c r="DR104" s="115">
        <v>66897.463621954113</v>
      </c>
      <c r="DS104" s="115">
        <f t="shared" si="7"/>
        <v>150166.19302770568</v>
      </c>
      <c r="DT104" s="115">
        <f t="shared" si="8"/>
        <v>1123181.6503757455</v>
      </c>
      <c r="DU104" s="115">
        <v>-405956.56480316108</v>
      </c>
      <c r="DV104" s="115">
        <f t="shared" si="9"/>
        <v>-255790.37177545539</v>
      </c>
      <c r="DW104" s="175">
        <v>717225.08557258453</v>
      </c>
    </row>
    <row r="105" spans="2:127" ht="15" customHeight="1" x14ac:dyDescent="0.15">
      <c r="B105" s="167" t="s">
        <v>678</v>
      </c>
      <c r="C105" s="177" t="s">
        <v>232</v>
      </c>
      <c r="D105" s="115">
        <v>17.391614226032331</v>
      </c>
      <c r="E105" s="115">
        <v>0</v>
      </c>
      <c r="F105" s="115">
        <v>2042.0654330204502</v>
      </c>
      <c r="G105" s="115">
        <v>0</v>
      </c>
      <c r="H105" s="115">
        <v>1077.6984636120901</v>
      </c>
      <c r="I105" s="115">
        <v>0</v>
      </c>
      <c r="J105" s="115">
        <v>0</v>
      </c>
      <c r="K105" s="115">
        <v>246475.33329256967</v>
      </c>
      <c r="L105" s="115">
        <v>7681.1839787151039</v>
      </c>
      <c r="M105" s="115">
        <v>30544.398957558333</v>
      </c>
      <c r="N105" s="115">
        <v>39871.278808422918</v>
      </c>
      <c r="O105" s="115">
        <v>3.1455924090925329</v>
      </c>
      <c r="P105" s="115">
        <v>0</v>
      </c>
      <c r="Q105" s="115">
        <v>0</v>
      </c>
      <c r="R105" s="115">
        <v>1532.5213422718302</v>
      </c>
      <c r="S105" s="115">
        <v>328.24096060881368</v>
      </c>
      <c r="T105" s="115">
        <v>266.1938424311536</v>
      </c>
      <c r="U105" s="115">
        <v>0</v>
      </c>
      <c r="V105" s="115">
        <v>0</v>
      </c>
      <c r="W105" s="115">
        <v>64.120469676858647</v>
      </c>
      <c r="X105" s="115">
        <v>0</v>
      </c>
      <c r="Y105" s="115">
        <v>0</v>
      </c>
      <c r="Z105" s="115">
        <v>0</v>
      </c>
      <c r="AA105" s="115">
        <v>0</v>
      </c>
      <c r="AB105" s="115">
        <v>0</v>
      </c>
      <c r="AC105" s="115">
        <v>0</v>
      </c>
      <c r="AD105" s="115">
        <v>0</v>
      </c>
      <c r="AE105" s="115">
        <v>0</v>
      </c>
      <c r="AF105" s="115">
        <v>0</v>
      </c>
      <c r="AG105" s="115">
        <v>0</v>
      </c>
      <c r="AH105" s="115">
        <v>0</v>
      </c>
      <c r="AI105" s="115">
        <v>1470.8801742961728</v>
      </c>
      <c r="AJ105" s="115">
        <v>0</v>
      </c>
      <c r="AK105" s="115">
        <v>231.4918402050601</v>
      </c>
      <c r="AL105" s="115">
        <v>0</v>
      </c>
      <c r="AM105" s="115">
        <v>-8.7054643641323558E-3</v>
      </c>
      <c r="AN105" s="115">
        <v>0</v>
      </c>
      <c r="AO105" s="115">
        <v>0</v>
      </c>
      <c r="AP105" s="115">
        <v>0</v>
      </c>
      <c r="AQ105" s="115">
        <v>0</v>
      </c>
      <c r="AR105" s="115">
        <v>0</v>
      </c>
      <c r="AS105" s="115">
        <v>0</v>
      </c>
      <c r="AT105" s="115">
        <v>149.18617562633466</v>
      </c>
      <c r="AU105" s="115">
        <v>2174.3313441194127</v>
      </c>
      <c r="AV105" s="115">
        <v>0</v>
      </c>
      <c r="AW105" s="115">
        <v>481.48153899866207</v>
      </c>
      <c r="AX105" s="115">
        <v>0</v>
      </c>
      <c r="AY105" s="115">
        <v>0</v>
      </c>
      <c r="AZ105" s="115">
        <v>2345.7031933264793</v>
      </c>
      <c r="BA105" s="115">
        <v>0</v>
      </c>
      <c r="BB105" s="115">
        <v>0</v>
      </c>
      <c r="BC105" s="115">
        <v>0</v>
      </c>
      <c r="BD105" s="115">
        <v>0</v>
      </c>
      <c r="BE105" s="115">
        <v>0</v>
      </c>
      <c r="BF105" s="115">
        <v>0</v>
      </c>
      <c r="BG105" s="115">
        <v>0</v>
      </c>
      <c r="BH105" s="115">
        <v>0</v>
      </c>
      <c r="BI105" s="115">
        <v>665.40821666706904</v>
      </c>
      <c r="BJ105" s="115">
        <v>64.796841009298461</v>
      </c>
      <c r="BK105" s="115">
        <v>0</v>
      </c>
      <c r="BL105" s="115">
        <v>16484.37548905778</v>
      </c>
      <c r="BM105" s="115">
        <v>0</v>
      </c>
      <c r="BN105" s="115">
        <v>12282.792614629652</v>
      </c>
      <c r="BO105" s="115">
        <v>828.01728188709194</v>
      </c>
      <c r="BP105" s="115">
        <v>3266.4364471055387</v>
      </c>
      <c r="BQ105" s="115">
        <v>1027.1679009713741</v>
      </c>
      <c r="BR105" s="115">
        <v>0</v>
      </c>
      <c r="BS105" s="115">
        <v>4288.6041675574033</v>
      </c>
      <c r="BT105" s="115">
        <v>0</v>
      </c>
      <c r="BU105" s="115">
        <v>658.67452505412427</v>
      </c>
      <c r="BV105" s="115">
        <v>7458.6243404330671</v>
      </c>
      <c r="BW105" s="115">
        <v>103438.87771875807</v>
      </c>
      <c r="BX105" s="115">
        <v>47055.412944097348</v>
      </c>
      <c r="BY105" s="115">
        <v>27626.378512837699</v>
      </c>
      <c r="BZ105" s="115">
        <v>91586.676804354807</v>
      </c>
      <c r="CA105" s="115">
        <v>0</v>
      </c>
      <c r="CB105" s="115">
        <v>0</v>
      </c>
      <c r="CC105" s="115">
        <v>7976.6472940819585</v>
      </c>
      <c r="CD105" s="115">
        <v>0</v>
      </c>
      <c r="CE105" s="115">
        <v>812.87191026851042</v>
      </c>
      <c r="CF105" s="115">
        <v>0</v>
      </c>
      <c r="CG105" s="115">
        <v>0</v>
      </c>
      <c r="CH105" s="115">
        <v>120.88411254263322</v>
      </c>
      <c r="CI105" s="115">
        <v>4.7693633518610987E-2</v>
      </c>
      <c r="CJ105" s="115">
        <v>10.549319486397613</v>
      </c>
      <c r="CK105" s="115">
        <v>0</v>
      </c>
      <c r="CL105" s="115">
        <v>0</v>
      </c>
      <c r="CM105" s="115">
        <v>0</v>
      </c>
      <c r="CN105" s="115">
        <v>0</v>
      </c>
      <c r="CO105" s="115">
        <v>0</v>
      </c>
      <c r="CP105" s="115">
        <v>0</v>
      </c>
      <c r="CQ105" s="115">
        <v>5544.3431938915619</v>
      </c>
      <c r="CR105" s="115">
        <v>0</v>
      </c>
      <c r="CS105" s="115">
        <v>18173.124914495791</v>
      </c>
      <c r="CT105" s="115">
        <v>0</v>
      </c>
      <c r="CU105" s="115">
        <v>555.57262809403494</v>
      </c>
      <c r="CV105" s="115">
        <v>3849.0318984186451</v>
      </c>
      <c r="CW105" s="115">
        <v>4217.6604938010387</v>
      </c>
      <c r="CX105" s="115">
        <v>6153.5645040020017</v>
      </c>
      <c r="CY105" s="115">
        <v>0</v>
      </c>
      <c r="CZ105" s="115">
        <v>8672.1238036660434</v>
      </c>
      <c r="DA105" s="115">
        <v>39131.867729767844</v>
      </c>
      <c r="DB105" s="115">
        <v>2035.0257604066151</v>
      </c>
      <c r="DC105" s="115">
        <v>39513.531529369327</v>
      </c>
      <c r="DD105" s="115">
        <v>9262.4882865189211</v>
      </c>
      <c r="DE105" s="115">
        <v>14088.880822533505</v>
      </c>
      <c r="DF105" s="115">
        <v>17547.60399266455</v>
      </c>
      <c r="DG105" s="115">
        <v>0</v>
      </c>
      <c r="DH105" s="115">
        <v>2354.2852982458853</v>
      </c>
      <c r="DI105" s="175">
        <v>833508.98730693921</v>
      </c>
      <c r="DJ105" s="115">
        <v>0</v>
      </c>
      <c r="DK105" s="115">
        <v>586.35006143458838</v>
      </c>
      <c r="DL105" s="115">
        <v>0</v>
      </c>
      <c r="DM105" s="115">
        <v>0</v>
      </c>
      <c r="DN105" s="115">
        <v>0</v>
      </c>
      <c r="DO105" s="115">
        <v>0</v>
      </c>
      <c r="DP105" s="115">
        <f t="shared" si="5"/>
        <v>586.35006143458838</v>
      </c>
      <c r="DQ105" s="115">
        <f t="shared" si="6"/>
        <v>834095.33736837376</v>
      </c>
      <c r="DR105" s="115">
        <v>0</v>
      </c>
      <c r="DS105" s="115">
        <f t="shared" si="7"/>
        <v>586.35006143458838</v>
      </c>
      <c r="DT105" s="115">
        <f t="shared" si="8"/>
        <v>834095.33736837376</v>
      </c>
      <c r="DU105" s="115">
        <v>-834095.33736837376</v>
      </c>
      <c r="DV105" s="115">
        <f t="shared" si="9"/>
        <v>-833508.98730693921</v>
      </c>
      <c r="DW105" s="175">
        <v>0</v>
      </c>
    </row>
    <row r="106" spans="2:127" ht="15" customHeight="1" x14ac:dyDescent="0.15">
      <c r="B106" s="167" t="s">
        <v>679</v>
      </c>
      <c r="C106" s="177" t="s">
        <v>364</v>
      </c>
      <c r="D106" s="115">
        <v>30689.025246776746</v>
      </c>
      <c r="E106" s="115">
        <v>26764.213502370745</v>
      </c>
      <c r="F106" s="115">
        <v>9377.946071063383</v>
      </c>
      <c r="G106" s="115">
        <v>0</v>
      </c>
      <c r="H106" s="115">
        <v>2803.1411193728345</v>
      </c>
      <c r="I106" s="115">
        <v>0</v>
      </c>
      <c r="J106" s="115">
        <v>0</v>
      </c>
      <c r="K106" s="115">
        <v>102861.96894827009</v>
      </c>
      <c r="L106" s="115">
        <v>14906.367549764655</v>
      </c>
      <c r="M106" s="115">
        <v>14870.076920483252</v>
      </c>
      <c r="N106" s="115">
        <v>3715.4110974878422</v>
      </c>
      <c r="O106" s="115">
        <v>46.056483547288458</v>
      </c>
      <c r="P106" s="115">
        <v>0</v>
      </c>
      <c r="Q106" s="115">
        <v>0</v>
      </c>
      <c r="R106" s="115">
        <v>1338.6051495094339</v>
      </c>
      <c r="S106" s="115">
        <v>2845.3946085128591</v>
      </c>
      <c r="T106" s="115">
        <v>103.71572962162409</v>
      </c>
      <c r="U106" s="115">
        <v>0</v>
      </c>
      <c r="V106" s="115">
        <v>0</v>
      </c>
      <c r="W106" s="115">
        <v>184.67779457931485</v>
      </c>
      <c r="X106" s="115">
        <v>0</v>
      </c>
      <c r="Y106" s="115">
        <v>0</v>
      </c>
      <c r="Z106" s="115">
        <v>0</v>
      </c>
      <c r="AA106" s="115">
        <v>0</v>
      </c>
      <c r="AB106" s="115">
        <v>0</v>
      </c>
      <c r="AC106" s="115">
        <v>0</v>
      </c>
      <c r="AD106" s="115">
        <v>0</v>
      </c>
      <c r="AE106" s="115">
        <v>0</v>
      </c>
      <c r="AF106" s="115">
        <v>0</v>
      </c>
      <c r="AG106" s="115">
        <v>0</v>
      </c>
      <c r="AH106" s="115">
        <v>0</v>
      </c>
      <c r="AI106" s="115">
        <v>1774.8825485244006</v>
      </c>
      <c r="AJ106" s="115">
        <v>0</v>
      </c>
      <c r="AK106" s="115">
        <v>5608.3560147320295</v>
      </c>
      <c r="AL106" s="115">
        <v>0</v>
      </c>
      <c r="AM106" s="115">
        <v>-6.1000744909042309E-2</v>
      </c>
      <c r="AN106" s="115">
        <v>0</v>
      </c>
      <c r="AO106" s="115">
        <v>0</v>
      </c>
      <c r="AP106" s="115">
        <v>0</v>
      </c>
      <c r="AQ106" s="115">
        <v>0</v>
      </c>
      <c r="AR106" s="115">
        <v>0</v>
      </c>
      <c r="AS106" s="115">
        <v>0</v>
      </c>
      <c r="AT106" s="115">
        <v>677.04417904170657</v>
      </c>
      <c r="AU106" s="115">
        <v>11134.821883279445</v>
      </c>
      <c r="AV106" s="115">
        <v>0</v>
      </c>
      <c r="AW106" s="115">
        <v>904.03695060439873</v>
      </c>
      <c r="AX106" s="115">
        <v>0</v>
      </c>
      <c r="AY106" s="115">
        <v>0</v>
      </c>
      <c r="AZ106" s="115">
        <v>7650.0373725525296</v>
      </c>
      <c r="BA106" s="115">
        <v>0</v>
      </c>
      <c r="BB106" s="115">
        <v>0</v>
      </c>
      <c r="BC106" s="115">
        <v>0</v>
      </c>
      <c r="BD106" s="115">
        <v>0</v>
      </c>
      <c r="BE106" s="115">
        <v>0</v>
      </c>
      <c r="BF106" s="115">
        <v>0</v>
      </c>
      <c r="BG106" s="115">
        <v>0</v>
      </c>
      <c r="BH106" s="115">
        <v>0</v>
      </c>
      <c r="BI106" s="115">
        <v>703.70288843658261</v>
      </c>
      <c r="BJ106" s="115">
        <v>65.182183613653862</v>
      </c>
      <c r="BK106" s="115">
        <v>0</v>
      </c>
      <c r="BL106" s="115">
        <v>2554.6958227810369</v>
      </c>
      <c r="BM106" s="115">
        <v>0</v>
      </c>
      <c r="BN106" s="115">
        <v>6893.1827970670365</v>
      </c>
      <c r="BO106" s="115">
        <v>15896.401762605718</v>
      </c>
      <c r="BP106" s="115">
        <v>28352.142256307387</v>
      </c>
      <c r="BQ106" s="115">
        <v>7496.1200603362122</v>
      </c>
      <c r="BR106" s="115">
        <v>0</v>
      </c>
      <c r="BS106" s="115">
        <v>833.36873253756107</v>
      </c>
      <c r="BT106" s="115">
        <v>0</v>
      </c>
      <c r="BU106" s="115">
        <v>11665.0484371558</v>
      </c>
      <c r="BV106" s="115">
        <v>706.24209845462155</v>
      </c>
      <c r="BW106" s="115">
        <v>4353.9531626193238</v>
      </c>
      <c r="BX106" s="115">
        <v>5207.4817288552313</v>
      </c>
      <c r="BY106" s="115">
        <v>4407.9584353195623</v>
      </c>
      <c r="BZ106" s="115">
        <v>9879.0236180037391</v>
      </c>
      <c r="CA106" s="115">
        <v>0</v>
      </c>
      <c r="CB106" s="115">
        <v>0</v>
      </c>
      <c r="CC106" s="115">
        <v>73878.691733385844</v>
      </c>
      <c r="CD106" s="115">
        <v>252615.20086967538</v>
      </c>
      <c r="CE106" s="115">
        <v>130.3162314093355</v>
      </c>
      <c r="CF106" s="115">
        <v>0</v>
      </c>
      <c r="CG106" s="115">
        <v>0</v>
      </c>
      <c r="CH106" s="115">
        <v>1673.8397915797673</v>
      </c>
      <c r="CI106" s="115">
        <v>3.027950933639538E-2</v>
      </c>
      <c r="CJ106" s="115">
        <v>7.0037305708487532</v>
      </c>
      <c r="CK106" s="115">
        <v>0</v>
      </c>
      <c r="CL106" s="115">
        <v>0</v>
      </c>
      <c r="CM106" s="115">
        <v>0</v>
      </c>
      <c r="CN106" s="115">
        <v>0</v>
      </c>
      <c r="CO106" s="115">
        <v>0</v>
      </c>
      <c r="CP106" s="115">
        <v>0</v>
      </c>
      <c r="CQ106" s="115">
        <v>3402.8503729887479</v>
      </c>
      <c r="CR106" s="115">
        <v>0</v>
      </c>
      <c r="CS106" s="115">
        <v>24336.919504426522</v>
      </c>
      <c r="CT106" s="115">
        <v>0</v>
      </c>
      <c r="CU106" s="115">
        <v>3200.0125350991561</v>
      </c>
      <c r="CV106" s="115">
        <v>4908.4594516164834</v>
      </c>
      <c r="CW106" s="115">
        <v>6689.2060786547408</v>
      </c>
      <c r="CX106" s="115">
        <v>86430.758569426893</v>
      </c>
      <c r="CY106" s="115">
        <v>0</v>
      </c>
      <c r="CZ106" s="115">
        <v>26273.879736007359</v>
      </c>
      <c r="DA106" s="115">
        <v>9582.467626633399</v>
      </c>
      <c r="DB106" s="115">
        <v>1353.2151251957259</v>
      </c>
      <c r="DC106" s="115">
        <v>15404.812764811806</v>
      </c>
      <c r="DD106" s="115">
        <v>4408.7923374658385</v>
      </c>
      <c r="DE106" s="115">
        <v>6132.9706479882843</v>
      </c>
      <c r="DF106" s="115">
        <v>2735.9416449184791</v>
      </c>
      <c r="DG106" s="115">
        <v>0</v>
      </c>
      <c r="DH106" s="115">
        <v>1475.7394891075817</v>
      </c>
      <c r="DI106" s="175">
        <v>861911.33067391464</v>
      </c>
      <c r="DJ106" s="115">
        <v>14142.491327491654</v>
      </c>
      <c r="DK106" s="115">
        <v>831365.29975661566</v>
      </c>
      <c r="DL106" s="115">
        <v>0</v>
      </c>
      <c r="DM106" s="115">
        <v>0</v>
      </c>
      <c r="DN106" s="115">
        <v>0</v>
      </c>
      <c r="DO106" s="115">
        <v>0</v>
      </c>
      <c r="DP106" s="115">
        <f t="shared" si="5"/>
        <v>845507.79108410736</v>
      </c>
      <c r="DQ106" s="115">
        <f t="shared" si="6"/>
        <v>1707419.1217580219</v>
      </c>
      <c r="DR106" s="115">
        <v>791616.7439480843</v>
      </c>
      <c r="DS106" s="115">
        <f t="shared" si="7"/>
        <v>1637124.5350321918</v>
      </c>
      <c r="DT106" s="115">
        <f t="shared" si="8"/>
        <v>2499035.8657061066</v>
      </c>
      <c r="DU106" s="115">
        <v>-180364.47446465783</v>
      </c>
      <c r="DV106" s="115">
        <f t="shared" si="9"/>
        <v>1456760.0605675341</v>
      </c>
      <c r="DW106" s="175">
        <v>2318671.3912414485</v>
      </c>
    </row>
    <row r="107" spans="2:127" ht="15" customHeight="1" x14ac:dyDescent="0.15">
      <c r="B107" s="167" t="s">
        <v>680</v>
      </c>
      <c r="C107" s="177" t="s">
        <v>235</v>
      </c>
      <c r="D107" s="115">
        <v>1478.2605824824545</v>
      </c>
      <c r="E107" s="115">
        <v>4278.5605925990094</v>
      </c>
      <c r="F107" s="115">
        <v>10820.311457181702</v>
      </c>
      <c r="G107" s="115">
        <v>0</v>
      </c>
      <c r="H107" s="115">
        <v>9495.9620030130172</v>
      </c>
      <c r="I107" s="115">
        <v>0</v>
      </c>
      <c r="J107" s="115">
        <v>0</v>
      </c>
      <c r="K107" s="115">
        <v>487283.0452266878</v>
      </c>
      <c r="L107" s="115">
        <v>43864.257198411404</v>
      </c>
      <c r="M107" s="115">
        <v>37316.265237010368</v>
      </c>
      <c r="N107" s="115">
        <v>12951.830685972063</v>
      </c>
      <c r="O107" s="115">
        <v>116.51218609076813</v>
      </c>
      <c r="P107" s="115">
        <v>0</v>
      </c>
      <c r="Q107" s="115">
        <v>0</v>
      </c>
      <c r="R107" s="115">
        <v>10119.905698602581</v>
      </c>
      <c r="S107" s="115">
        <v>1992.4921398748425</v>
      </c>
      <c r="T107" s="115">
        <v>1051.7307617907486</v>
      </c>
      <c r="U107" s="115">
        <v>0</v>
      </c>
      <c r="V107" s="115">
        <v>0</v>
      </c>
      <c r="W107" s="115">
        <v>1650.7986385470247</v>
      </c>
      <c r="X107" s="115">
        <v>0</v>
      </c>
      <c r="Y107" s="115">
        <v>0</v>
      </c>
      <c r="Z107" s="115">
        <v>0</v>
      </c>
      <c r="AA107" s="115">
        <v>0</v>
      </c>
      <c r="AB107" s="115">
        <v>0</v>
      </c>
      <c r="AC107" s="115">
        <v>0</v>
      </c>
      <c r="AD107" s="115">
        <v>0</v>
      </c>
      <c r="AE107" s="115">
        <v>0</v>
      </c>
      <c r="AF107" s="115">
        <v>0</v>
      </c>
      <c r="AG107" s="115">
        <v>0</v>
      </c>
      <c r="AH107" s="115">
        <v>0</v>
      </c>
      <c r="AI107" s="115">
        <v>16578.876954123254</v>
      </c>
      <c r="AJ107" s="115">
        <v>0</v>
      </c>
      <c r="AK107" s="115">
        <v>20172.376011880482</v>
      </c>
      <c r="AL107" s="115">
        <v>0</v>
      </c>
      <c r="AM107" s="115">
        <v>-0.15036455515664507</v>
      </c>
      <c r="AN107" s="115">
        <v>0</v>
      </c>
      <c r="AO107" s="115">
        <v>0</v>
      </c>
      <c r="AP107" s="115">
        <v>0</v>
      </c>
      <c r="AQ107" s="115">
        <v>0</v>
      </c>
      <c r="AR107" s="115">
        <v>0</v>
      </c>
      <c r="AS107" s="115">
        <v>0</v>
      </c>
      <c r="AT107" s="115">
        <v>1186.505552410737</v>
      </c>
      <c r="AU107" s="115">
        <v>36339.96746449505</v>
      </c>
      <c r="AV107" s="115">
        <v>0</v>
      </c>
      <c r="AW107" s="115">
        <v>2561.0230539843433</v>
      </c>
      <c r="AX107" s="115">
        <v>0</v>
      </c>
      <c r="AY107" s="115">
        <v>0</v>
      </c>
      <c r="AZ107" s="115">
        <v>19695.593437349737</v>
      </c>
      <c r="BA107" s="115">
        <v>0</v>
      </c>
      <c r="BB107" s="115">
        <v>0</v>
      </c>
      <c r="BC107" s="115">
        <v>0</v>
      </c>
      <c r="BD107" s="115">
        <v>0</v>
      </c>
      <c r="BE107" s="115">
        <v>0</v>
      </c>
      <c r="BF107" s="115">
        <v>0</v>
      </c>
      <c r="BG107" s="115">
        <v>0</v>
      </c>
      <c r="BH107" s="115">
        <v>0</v>
      </c>
      <c r="BI107" s="115">
        <v>2647.6700401923144</v>
      </c>
      <c r="BJ107" s="115">
        <v>400.63774157441821</v>
      </c>
      <c r="BK107" s="115">
        <v>0</v>
      </c>
      <c r="BL107" s="115">
        <v>8681.945441448639</v>
      </c>
      <c r="BM107" s="115">
        <v>0</v>
      </c>
      <c r="BN107" s="115">
        <v>171717.74215691202</v>
      </c>
      <c r="BO107" s="115">
        <v>34978.887715433164</v>
      </c>
      <c r="BP107" s="115">
        <v>421118.8726327414</v>
      </c>
      <c r="BQ107" s="115">
        <v>32644.751738261883</v>
      </c>
      <c r="BR107" s="115">
        <v>0</v>
      </c>
      <c r="BS107" s="115">
        <v>9714.3893388177567</v>
      </c>
      <c r="BT107" s="115">
        <v>0</v>
      </c>
      <c r="BU107" s="115">
        <v>22752.122984575224</v>
      </c>
      <c r="BV107" s="115">
        <v>95210.04433913395</v>
      </c>
      <c r="BW107" s="115">
        <v>491457.20427624707</v>
      </c>
      <c r="BX107" s="115">
        <v>242742.69766702759</v>
      </c>
      <c r="BY107" s="115">
        <v>151240.89420801948</v>
      </c>
      <c r="BZ107" s="115">
        <v>264325.41846385394</v>
      </c>
      <c r="CA107" s="115">
        <v>0</v>
      </c>
      <c r="CB107" s="115">
        <v>0</v>
      </c>
      <c r="CC107" s="115">
        <v>29728.549653082926</v>
      </c>
      <c r="CD107" s="115">
        <v>768.53575556617398</v>
      </c>
      <c r="CE107" s="115">
        <v>1992.2756619849056</v>
      </c>
      <c r="CF107" s="115">
        <v>0</v>
      </c>
      <c r="CG107" s="115">
        <v>0</v>
      </c>
      <c r="CH107" s="115">
        <v>25809.923577146677</v>
      </c>
      <c r="CI107" s="115">
        <v>0.46112422658093405</v>
      </c>
      <c r="CJ107" s="115">
        <v>90.261472078793133</v>
      </c>
      <c r="CK107" s="115">
        <v>0</v>
      </c>
      <c r="CL107" s="115">
        <v>0</v>
      </c>
      <c r="CM107" s="115">
        <v>0</v>
      </c>
      <c r="CN107" s="115">
        <v>0</v>
      </c>
      <c r="CO107" s="115">
        <v>0</v>
      </c>
      <c r="CP107" s="115">
        <v>0</v>
      </c>
      <c r="CQ107" s="115">
        <v>44141.454553430776</v>
      </c>
      <c r="CR107" s="115">
        <v>0</v>
      </c>
      <c r="CS107" s="115">
        <v>435310.22264252621</v>
      </c>
      <c r="CT107" s="115">
        <v>0</v>
      </c>
      <c r="CU107" s="115">
        <v>32699.346036980183</v>
      </c>
      <c r="CV107" s="115">
        <v>64600.888045609907</v>
      </c>
      <c r="CW107" s="115">
        <v>50147.681088709796</v>
      </c>
      <c r="CX107" s="115">
        <v>51705.028556638717</v>
      </c>
      <c r="CY107" s="115">
        <v>0</v>
      </c>
      <c r="CZ107" s="115">
        <v>28643.75182315398</v>
      </c>
      <c r="DA107" s="115">
        <v>340786.57129629335</v>
      </c>
      <c r="DB107" s="115">
        <v>8533.5940797742151</v>
      </c>
      <c r="DC107" s="115">
        <v>55284.103612101135</v>
      </c>
      <c r="DD107" s="115">
        <v>16944.729311126543</v>
      </c>
      <c r="DE107" s="115">
        <v>30940.363216177324</v>
      </c>
      <c r="DF107" s="115">
        <v>32659.008766993833</v>
      </c>
      <c r="DG107" s="115">
        <v>0</v>
      </c>
      <c r="DH107" s="115">
        <v>11398.32910254876</v>
      </c>
      <c r="DI107" s="175">
        <v>3930772.4826383442</v>
      </c>
      <c r="DJ107" s="115">
        <v>4974.5952749802527</v>
      </c>
      <c r="DK107" s="115">
        <v>90690.285182546271</v>
      </c>
      <c r="DL107" s="115">
        <v>0</v>
      </c>
      <c r="DM107" s="115">
        <v>38111.947372643146</v>
      </c>
      <c r="DN107" s="115">
        <v>289069.49152346398</v>
      </c>
      <c r="DO107" s="115">
        <v>0</v>
      </c>
      <c r="DP107" s="115">
        <f t="shared" si="5"/>
        <v>422846.31935363368</v>
      </c>
      <c r="DQ107" s="115">
        <f t="shared" si="6"/>
        <v>4353618.8019919777</v>
      </c>
      <c r="DR107" s="115">
        <v>394445.47402410192</v>
      </c>
      <c r="DS107" s="115">
        <f t="shared" si="7"/>
        <v>817291.79337773565</v>
      </c>
      <c r="DT107" s="115">
        <f t="shared" si="8"/>
        <v>4748064.2760160798</v>
      </c>
      <c r="DU107" s="115">
        <v>-2173438.79635779</v>
      </c>
      <c r="DV107" s="115">
        <f t="shared" si="9"/>
        <v>-1356147.0029800544</v>
      </c>
      <c r="DW107" s="175">
        <v>2574625.4796582898</v>
      </c>
    </row>
    <row r="108" spans="2:127" ht="15" customHeight="1" x14ac:dyDescent="0.15">
      <c r="B108" s="167" t="s">
        <v>681</v>
      </c>
      <c r="C108" s="177" t="s">
        <v>178</v>
      </c>
      <c r="D108" s="115">
        <v>0</v>
      </c>
      <c r="E108" s="115">
        <v>0</v>
      </c>
      <c r="F108" s="115">
        <v>0</v>
      </c>
      <c r="G108" s="115">
        <v>0</v>
      </c>
      <c r="H108" s="115">
        <v>0</v>
      </c>
      <c r="I108" s="115">
        <v>0</v>
      </c>
      <c r="J108" s="115">
        <v>0</v>
      </c>
      <c r="K108" s="115">
        <v>0</v>
      </c>
      <c r="L108" s="115">
        <v>0</v>
      </c>
      <c r="M108" s="115">
        <v>0</v>
      </c>
      <c r="N108" s="115">
        <v>0</v>
      </c>
      <c r="O108" s="115">
        <v>0</v>
      </c>
      <c r="P108" s="115">
        <v>0</v>
      </c>
      <c r="Q108" s="115">
        <v>0</v>
      </c>
      <c r="R108" s="115">
        <v>0</v>
      </c>
      <c r="S108" s="115">
        <v>0</v>
      </c>
      <c r="T108" s="115">
        <v>0</v>
      </c>
      <c r="U108" s="115">
        <v>0</v>
      </c>
      <c r="V108" s="115">
        <v>0</v>
      </c>
      <c r="W108" s="115">
        <v>0</v>
      </c>
      <c r="X108" s="115">
        <v>0</v>
      </c>
      <c r="Y108" s="115">
        <v>0</v>
      </c>
      <c r="Z108" s="115">
        <v>0</v>
      </c>
      <c r="AA108" s="115">
        <v>0</v>
      </c>
      <c r="AB108" s="115">
        <v>0</v>
      </c>
      <c r="AC108" s="115">
        <v>0</v>
      </c>
      <c r="AD108" s="115">
        <v>0</v>
      </c>
      <c r="AE108" s="115">
        <v>0</v>
      </c>
      <c r="AF108" s="115">
        <v>0</v>
      </c>
      <c r="AG108" s="115">
        <v>0</v>
      </c>
      <c r="AH108" s="115">
        <v>0</v>
      </c>
      <c r="AI108" s="115">
        <v>0</v>
      </c>
      <c r="AJ108" s="115">
        <v>0</v>
      </c>
      <c r="AK108" s="115">
        <v>0</v>
      </c>
      <c r="AL108" s="115">
        <v>0</v>
      </c>
      <c r="AM108" s="115">
        <v>0</v>
      </c>
      <c r="AN108" s="115">
        <v>0</v>
      </c>
      <c r="AO108" s="115">
        <v>0</v>
      </c>
      <c r="AP108" s="115">
        <v>0</v>
      </c>
      <c r="AQ108" s="115">
        <v>0</v>
      </c>
      <c r="AR108" s="115">
        <v>0</v>
      </c>
      <c r="AS108" s="115">
        <v>0</v>
      </c>
      <c r="AT108" s="115">
        <v>0</v>
      </c>
      <c r="AU108" s="115">
        <v>0</v>
      </c>
      <c r="AV108" s="115">
        <v>0</v>
      </c>
      <c r="AW108" s="115">
        <v>0</v>
      </c>
      <c r="AX108" s="115">
        <v>0</v>
      </c>
      <c r="AY108" s="115">
        <v>0</v>
      </c>
      <c r="AZ108" s="115">
        <v>0</v>
      </c>
      <c r="BA108" s="115">
        <v>0</v>
      </c>
      <c r="BB108" s="115">
        <v>0</v>
      </c>
      <c r="BC108" s="115">
        <v>0</v>
      </c>
      <c r="BD108" s="115">
        <v>0</v>
      </c>
      <c r="BE108" s="115">
        <v>0</v>
      </c>
      <c r="BF108" s="115">
        <v>0</v>
      </c>
      <c r="BG108" s="115">
        <v>0</v>
      </c>
      <c r="BH108" s="115">
        <v>0</v>
      </c>
      <c r="BI108" s="115">
        <v>0</v>
      </c>
      <c r="BJ108" s="115">
        <v>0</v>
      </c>
      <c r="BK108" s="115">
        <v>0</v>
      </c>
      <c r="BL108" s="115">
        <v>0</v>
      </c>
      <c r="BM108" s="115">
        <v>0</v>
      </c>
      <c r="BN108" s="115">
        <v>0</v>
      </c>
      <c r="BO108" s="115">
        <v>0</v>
      </c>
      <c r="BP108" s="115">
        <v>0</v>
      </c>
      <c r="BQ108" s="115">
        <v>0</v>
      </c>
      <c r="BR108" s="115">
        <v>0</v>
      </c>
      <c r="BS108" s="115">
        <v>0</v>
      </c>
      <c r="BT108" s="115">
        <v>0</v>
      </c>
      <c r="BU108" s="115">
        <v>0</v>
      </c>
      <c r="BV108" s="115">
        <v>0</v>
      </c>
      <c r="BW108" s="115">
        <v>0</v>
      </c>
      <c r="BX108" s="115">
        <v>0</v>
      </c>
      <c r="BY108" s="115">
        <v>0</v>
      </c>
      <c r="BZ108" s="115">
        <v>0</v>
      </c>
      <c r="CA108" s="115">
        <v>0</v>
      </c>
      <c r="CB108" s="115">
        <v>0</v>
      </c>
      <c r="CC108" s="115">
        <v>0</v>
      </c>
      <c r="CD108" s="115">
        <v>0</v>
      </c>
      <c r="CE108" s="115">
        <v>0</v>
      </c>
      <c r="CF108" s="115">
        <v>0</v>
      </c>
      <c r="CG108" s="115">
        <v>0</v>
      </c>
      <c r="CH108" s="115">
        <v>0</v>
      </c>
      <c r="CI108" s="115">
        <v>0</v>
      </c>
      <c r="CJ108" s="115">
        <v>0</v>
      </c>
      <c r="CK108" s="115">
        <v>0</v>
      </c>
      <c r="CL108" s="115">
        <v>0</v>
      </c>
      <c r="CM108" s="115">
        <v>0</v>
      </c>
      <c r="CN108" s="115">
        <v>0</v>
      </c>
      <c r="CO108" s="115">
        <v>0</v>
      </c>
      <c r="CP108" s="115">
        <v>0</v>
      </c>
      <c r="CQ108" s="115">
        <v>0</v>
      </c>
      <c r="CR108" s="115">
        <v>0</v>
      </c>
      <c r="CS108" s="115">
        <v>0</v>
      </c>
      <c r="CT108" s="115">
        <v>0</v>
      </c>
      <c r="CU108" s="115">
        <v>0</v>
      </c>
      <c r="CV108" s="115">
        <v>0</v>
      </c>
      <c r="CW108" s="115">
        <v>0</v>
      </c>
      <c r="CX108" s="115">
        <v>0</v>
      </c>
      <c r="CY108" s="115">
        <v>0</v>
      </c>
      <c r="CZ108" s="115">
        <v>0</v>
      </c>
      <c r="DA108" s="115">
        <v>0</v>
      </c>
      <c r="DB108" s="115">
        <v>0</v>
      </c>
      <c r="DC108" s="115">
        <v>0</v>
      </c>
      <c r="DD108" s="115">
        <v>0</v>
      </c>
      <c r="DE108" s="115">
        <v>0</v>
      </c>
      <c r="DF108" s="115">
        <v>0</v>
      </c>
      <c r="DG108" s="115">
        <v>0</v>
      </c>
      <c r="DH108" s="115">
        <v>0</v>
      </c>
      <c r="DI108" s="175">
        <v>0</v>
      </c>
      <c r="DJ108" s="115">
        <v>200910.52415126088</v>
      </c>
      <c r="DK108" s="115">
        <v>329078.457755437</v>
      </c>
      <c r="DL108" s="115">
        <v>0</v>
      </c>
      <c r="DM108" s="115">
        <v>0</v>
      </c>
      <c r="DN108" s="115">
        <v>0</v>
      </c>
      <c r="DO108" s="115">
        <v>0</v>
      </c>
      <c r="DP108" s="115">
        <f t="shared" si="5"/>
        <v>529988.98190669785</v>
      </c>
      <c r="DQ108" s="115">
        <f t="shared" si="6"/>
        <v>529988.98190669785</v>
      </c>
      <c r="DR108" s="115">
        <v>649041.60892304801</v>
      </c>
      <c r="DS108" s="115">
        <f t="shared" si="7"/>
        <v>1179030.5908297459</v>
      </c>
      <c r="DT108" s="115">
        <f t="shared" si="8"/>
        <v>1179030.5908297459</v>
      </c>
      <c r="DU108" s="115">
        <v>-474755.16930485738</v>
      </c>
      <c r="DV108" s="115">
        <f t="shared" si="9"/>
        <v>704275.42152488849</v>
      </c>
      <c r="DW108" s="175">
        <v>704275.42152488849</v>
      </c>
    </row>
    <row r="109" spans="2:127" ht="15" customHeight="1" x14ac:dyDescent="0.15">
      <c r="B109" s="167" t="s">
        <v>682</v>
      </c>
      <c r="C109" s="177" t="s">
        <v>365</v>
      </c>
      <c r="D109" s="115">
        <v>0</v>
      </c>
      <c r="E109" s="115">
        <v>0</v>
      </c>
      <c r="F109" s="115">
        <v>0</v>
      </c>
      <c r="G109" s="115">
        <v>0</v>
      </c>
      <c r="H109" s="115">
        <v>0</v>
      </c>
      <c r="I109" s="115">
        <v>0</v>
      </c>
      <c r="J109" s="115">
        <v>0</v>
      </c>
      <c r="K109" s="115">
        <v>0</v>
      </c>
      <c r="L109" s="115">
        <v>0</v>
      </c>
      <c r="M109" s="115">
        <v>0</v>
      </c>
      <c r="N109" s="115">
        <v>0</v>
      </c>
      <c r="O109" s="115">
        <v>0</v>
      </c>
      <c r="P109" s="115">
        <v>0</v>
      </c>
      <c r="Q109" s="115">
        <v>0</v>
      </c>
      <c r="R109" s="115">
        <v>0</v>
      </c>
      <c r="S109" s="115">
        <v>0</v>
      </c>
      <c r="T109" s="115">
        <v>0</v>
      </c>
      <c r="U109" s="115">
        <v>0</v>
      </c>
      <c r="V109" s="115">
        <v>0</v>
      </c>
      <c r="W109" s="115">
        <v>0</v>
      </c>
      <c r="X109" s="115">
        <v>0</v>
      </c>
      <c r="Y109" s="115">
        <v>0</v>
      </c>
      <c r="Z109" s="115">
        <v>0</v>
      </c>
      <c r="AA109" s="115">
        <v>0</v>
      </c>
      <c r="AB109" s="115">
        <v>0</v>
      </c>
      <c r="AC109" s="115">
        <v>0</v>
      </c>
      <c r="AD109" s="115">
        <v>0</v>
      </c>
      <c r="AE109" s="115">
        <v>0</v>
      </c>
      <c r="AF109" s="115">
        <v>0</v>
      </c>
      <c r="AG109" s="115">
        <v>0</v>
      </c>
      <c r="AH109" s="115">
        <v>0</v>
      </c>
      <c r="AI109" s="115">
        <v>0</v>
      </c>
      <c r="AJ109" s="115">
        <v>0</v>
      </c>
      <c r="AK109" s="115">
        <v>0</v>
      </c>
      <c r="AL109" s="115">
        <v>0</v>
      </c>
      <c r="AM109" s="115">
        <v>0</v>
      </c>
      <c r="AN109" s="115">
        <v>0</v>
      </c>
      <c r="AO109" s="115">
        <v>0</v>
      </c>
      <c r="AP109" s="115">
        <v>0</v>
      </c>
      <c r="AQ109" s="115">
        <v>0</v>
      </c>
      <c r="AR109" s="115">
        <v>0</v>
      </c>
      <c r="AS109" s="115">
        <v>0</v>
      </c>
      <c r="AT109" s="115">
        <v>0</v>
      </c>
      <c r="AU109" s="115">
        <v>0</v>
      </c>
      <c r="AV109" s="115">
        <v>0</v>
      </c>
      <c r="AW109" s="115">
        <v>0</v>
      </c>
      <c r="AX109" s="115">
        <v>0</v>
      </c>
      <c r="AY109" s="115">
        <v>0</v>
      </c>
      <c r="AZ109" s="115">
        <v>0</v>
      </c>
      <c r="BA109" s="115">
        <v>0</v>
      </c>
      <c r="BB109" s="115">
        <v>0</v>
      </c>
      <c r="BC109" s="115">
        <v>0</v>
      </c>
      <c r="BD109" s="115">
        <v>0</v>
      </c>
      <c r="BE109" s="115">
        <v>0</v>
      </c>
      <c r="BF109" s="115">
        <v>0</v>
      </c>
      <c r="BG109" s="115">
        <v>0</v>
      </c>
      <c r="BH109" s="115">
        <v>0</v>
      </c>
      <c r="BI109" s="115">
        <v>0</v>
      </c>
      <c r="BJ109" s="115">
        <v>0</v>
      </c>
      <c r="BK109" s="115">
        <v>0</v>
      </c>
      <c r="BL109" s="115">
        <v>0</v>
      </c>
      <c r="BM109" s="115">
        <v>0</v>
      </c>
      <c r="BN109" s="115">
        <v>0</v>
      </c>
      <c r="BO109" s="115">
        <v>0</v>
      </c>
      <c r="BP109" s="115">
        <v>0</v>
      </c>
      <c r="BQ109" s="115">
        <v>0</v>
      </c>
      <c r="BR109" s="115">
        <v>0</v>
      </c>
      <c r="BS109" s="115">
        <v>0</v>
      </c>
      <c r="BT109" s="115">
        <v>0</v>
      </c>
      <c r="BU109" s="115">
        <v>0</v>
      </c>
      <c r="BV109" s="115">
        <v>0</v>
      </c>
      <c r="BW109" s="115">
        <v>0</v>
      </c>
      <c r="BX109" s="115">
        <v>0</v>
      </c>
      <c r="BY109" s="115">
        <v>0</v>
      </c>
      <c r="BZ109" s="115">
        <v>0</v>
      </c>
      <c r="CA109" s="115">
        <v>0</v>
      </c>
      <c r="CB109" s="115">
        <v>0</v>
      </c>
      <c r="CC109" s="115">
        <v>0</v>
      </c>
      <c r="CD109" s="115">
        <v>0</v>
      </c>
      <c r="CE109" s="115">
        <v>0</v>
      </c>
      <c r="CF109" s="115">
        <v>0</v>
      </c>
      <c r="CG109" s="115">
        <v>0</v>
      </c>
      <c r="CH109" s="115">
        <v>0</v>
      </c>
      <c r="CI109" s="115">
        <v>0</v>
      </c>
      <c r="CJ109" s="115">
        <v>0</v>
      </c>
      <c r="CK109" s="115">
        <v>0</v>
      </c>
      <c r="CL109" s="115">
        <v>0</v>
      </c>
      <c r="CM109" s="115">
        <v>0</v>
      </c>
      <c r="CN109" s="115">
        <v>0</v>
      </c>
      <c r="CO109" s="115">
        <v>0</v>
      </c>
      <c r="CP109" s="115">
        <v>0</v>
      </c>
      <c r="CQ109" s="115">
        <v>4059.630339298812</v>
      </c>
      <c r="CR109" s="115">
        <v>0</v>
      </c>
      <c r="CS109" s="115">
        <v>21609.518459172512</v>
      </c>
      <c r="CT109" s="115">
        <v>0</v>
      </c>
      <c r="CU109" s="115">
        <v>1119.7970307053647</v>
      </c>
      <c r="CV109" s="115">
        <v>13756.606961159883</v>
      </c>
      <c r="CW109" s="115">
        <v>0</v>
      </c>
      <c r="CX109" s="115">
        <v>0</v>
      </c>
      <c r="CY109" s="115">
        <v>0</v>
      </c>
      <c r="CZ109" s="115">
        <v>0</v>
      </c>
      <c r="DA109" s="115">
        <v>0</v>
      </c>
      <c r="DB109" s="115">
        <v>10350.645784845809</v>
      </c>
      <c r="DC109" s="115">
        <v>25855.381787656115</v>
      </c>
      <c r="DD109" s="115">
        <v>0</v>
      </c>
      <c r="DE109" s="115">
        <v>0</v>
      </c>
      <c r="DF109" s="115">
        <v>0</v>
      </c>
      <c r="DG109" s="115">
        <v>0</v>
      </c>
      <c r="DH109" s="115">
        <v>0</v>
      </c>
      <c r="DI109" s="175">
        <v>76751.580362838489</v>
      </c>
      <c r="DJ109" s="115">
        <v>820844.97379863425</v>
      </c>
      <c r="DK109" s="115">
        <v>2332965.0342924036</v>
      </c>
      <c r="DL109" s="115">
        <v>0</v>
      </c>
      <c r="DM109" s="115">
        <v>0</v>
      </c>
      <c r="DN109" s="115">
        <v>0</v>
      </c>
      <c r="DO109" s="115">
        <v>0</v>
      </c>
      <c r="DP109" s="115">
        <f t="shared" si="5"/>
        <v>3153810.0080910381</v>
      </c>
      <c r="DQ109" s="115">
        <f t="shared" si="6"/>
        <v>3230561.5884538768</v>
      </c>
      <c r="DR109" s="115">
        <v>1228472.6327305988</v>
      </c>
      <c r="DS109" s="115">
        <f t="shared" si="7"/>
        <v>4382282.6408216367</v>
      </c>
      <c r="DT109" s="115">
        <f t="shared" si="8"/>
        <v>4459034.2211844753</v>
      </c>
      <c r="DU109" s="115">
        <v>-808826.04187437659</v>
      </c>
      <c r="DV109" s="115">
        <f t="shared" si="9"/>
        <v>3573456.5989472601</v>
      </c>
      <c r="DW109" s="175">
        <v>3650208.1793100988</v>
      </c>
    </row>
    <row r="110" spans="2:127" ht="15" customHeight="1" x14ac:dyDescent="0.15">
      <c r="B110" s="167" t="s">
        <v>683</v>
      </c>
      <c r="C110" s="177" t="s">
        <v>179</v>
      </c>
      <c r="D110" s="115">
        <v>5.1760756625096216E-2</v>
      </c>
      <c r="E110" s="115">
        <v>0</v>
      </c>
      <c r="F110" s="115">
        <v>147.83602442389159</v>
      </c>
      <c r="G110" s="115">
        <v>0</v>
      </c>
      <c r="H110" s="115">
        <v>36.164377973560072</v>
      </c>
      <c r="I110" s="115">
        <v>0</v>
      </c>
      <c r="J110" s="115">
        <v>0</v>
      </c>
      <c r="K110" s="115">
        <v>5743.2737013896813</v>
      </c>
      <c r="L110" s="115">
        <v>123.00828435664756</v>
      </c>
      <c r="M110" s="115">
        <v>71.85984128486011</v>
      </c>
      <c r="N110" s="115">
        <v>122.86012591286129</v>
      </c>
      <c r="O110" s="115">
        <v>0.87686868041075039</v>
      </c>
      <c r="P110" s="115">
        <v>0</v>
      </c>
      <c r="Q110" s="115">
        <v>0</v>
      </c>
      <c r="R110" s="115">
        <v>56.632680371390947</v>
      </c>
      <c r="S110" s="115">
        <v>10.64566045474206</v>
      </c>
      <c r="T110" s="115">
        <v>1.5041986464382</v>
      </c>
      <c r="U110" s="115">
        <v>0</v>
      </c>
      <c r="V110" s="115">
        <v>0</v>
      </c>
      <c r="W110" s="115">
        <v>2.6162000125459701</v>
      </c>
      <c r="X110" s="115">
        <v>0</v>
      </c>
      <c r="Y110" s="115">
        <v>0</v>
      </c>
      <c r="Z110" s="115">
        <v>0</v>
      </c>
      <c r="AA110" s="115">
        <v>0</v>
      </c>
      <c r="AB110" s="115">
        <v>0</v>
      </c>
      <c r="AC110" s="115">
        <v>0</v>
      </c>
      <c r="AD110" s="115">
        <v>0</v>
      </c>
      <c r="AE110" s="115">
        <v>0</v>
      </c>
      <c r="AF110" s="115">
        <v>0</v>
      </c>
      <c r="AG110" s="115">
        <v>0</v>
      </c>
      <c r="AH110" s="115">
        <v>0</v>
      </c>
      <c r="AI110" s="115">
        <v>30.707310528103818</v>
      </c>
      <c r="AJ110" s="115">
        <v>0</v>
      </c>
      <c r="AK110" s="115">
        <v>1.8835788462576084</v>
      </c>
      <c r="AL110" s="115">
        <v>0</v>
      </c>
      <c r="AM110" s="115">
        <v>-1.5623590028952545E-5</v>
      </c>
      <c r="AN110" s="115">
        <v>0</v>
      </c>
      <c r="AO110" s="115">
        <v>0</v>
      </c>
      <c r="AP110" s="115">
        <v>0</v>
      </c>
      <c r="AQ110" s="115">
        <v>0</v>
      </c>
      <c r="AR110" s="115">
        <v>0</v>
      </c>
      <c r="AS110" s="115">
        <v>0</v>
      </c>
      <c r="AT110" s="115">
        <v>2.9837017866849633</v>
      </c>
      <c r="AU110" s="115">
        <v>63.345039158381752</v>
      </c>
      <c r="AV110" s="115">
        <v>0</v>
      </c>
      <c r="AW110" s="115">
        <v>0.22634876079228811</v>
      </c>
      <c r="AX110" s="115">
        <v>0</v>
      </c>
      <c r="AY110" s="115">
        <v>0</v>
      </c>
      <c r="AZ110" s="115">
        <v>73.295538598226983</v>
      </c>
      <c r="BA110" s="115">
        <v>0</v>
      </c>
      <c r="BB110" s="115">
        <v>0</v>
      </c>
      <c r="BC110" s="115">
        <v>0</v>
      </c>
      <c r="BD110" s="115">
        <v>0</v>
      </c>
      <c r="BE110" s="115">
        <v>0</v>
      </c>
      <c r="BF110" s="115">
        <v>0</v>
      </c>
      <c r="BG110" s="115">
        <v>0</v>
      </c>
      <c r="BH110" s="115">
        <v>0</v>
      </c>
      <c r="BI110" s="115">
        <v>7.0992429972713742</v>
      </c>
      <c r="BJ110" s="115">
        <v>2.830786055072279</v>
      </c>
      <c r="BK110" s="115">
        <v>0</v>
      </c>
      <c r="BL110" s="115">
        <v>73.548106630744925</v>
      </c>
      <c r="BM110" s="115">
        <v>0</v>
      </c>
      <c r="BN110" s="115">
        <v>20.144846605584313</v>
      </c>
      <c r="BO110" s="115">
        <v>32.879789844936617</v>
      </c>
      <c r="BP110" s="115">
        <v>293.3338845186077</v>
      </c>
      <c r="BQ110" s="115">
        <v>40.864801224259651</v>
      </c>
      <c r="BR110" s="115">
        <v>0</v>
      </c>
      <c r="BS110" s="115">
        <v>3.2126782287492723</v>
      </c>
      <c r="BT110" s="115">
        <v>0</v>
      </c>
      <c r="BU110" s="115">
        <v>30.706845513985375</v>
      </c>
      <c r="BV110" s="115">
        <v>115.0493416476384</v>
      </c>
      <c r="BW110" s="115">
        <v>373.14817650426954</v>
      </c>
      <c r="BX110" s="115">
        <v>186.65101203754074</v>
      </c>
      <c r="BY110" s="115">
        <v>80.961134101657777</v>
      </c>
      <c r="BZ110" s="115">
        <v>156.73016214874232</v>
      </c>
      <c r="CA110" s="115">
        <v>0</v>
      </c>
      <c r="CB110" s="115">
        <v>0</v>
      </c>
      <c r="CC110" s="115">
        <v>148.47849692388073</v>
      </c>
      <c r="CD110" s="115">
        <v>12.067451411590715</v>
      </c>
      <c r="CE110" s="115">
        <v>33.067394907936304</v>
      </c>
      <c r="CF110" s="115">
        <v>0</v>
      </c>
      <c r="CG110" s="115">
        <v>0</v>
      </c>
      <c r="CH110" s="115">
        <v>6.1052582092239014</v>
      </c>
      <c r="CI110" s="115">
        <v>1.8341689629176845E-4</v>
      </c>
      <c r="CJ110" s="115">
        <v>3.4581416552998956</v>
      </c>
      <c r="CK110" s="115">
        <v>0</v>
      </c>
      <c r="CL110" s="115">
        <v>0</v>
      </c>
      <c r="CM110" s="115">
        <v>0</v>
      </c>
      <c r="CN110" s="115">
        <v>0</v>
      </c>
      <c r="CO110" s="115">
        <v>0</v>
      </c>
      <c r="CP110" s="115">
        <v>0</v>
      </c>
      <c r="CQ110" s="115">
        <v>181.89205032150201</v>
      </c>
      <c r="CR110" s="115">
        <v>0</v>
      </c>
      <c r="CS110" s="115">
        <v>130596.1319320483</v>
      </c>
      <c r="CT110" s="115">
        <v>0</v>
      </c>
      <c r="CU110" s="115">
        <v>7538.9132066567163</v>
      </c>
      <c r="CV110" s="115">
        <v>25205.868443222142</v>
      </c>
      <c r="CW110" s="115">
        <v>56.779530218194971</v>
      </c>
      <c r="CX110" s="115">
        <v>48.577227587275694</v>
      </c>
      <c r="CY110" s="115">
        <v>0</v>
      </c>
      <c r="CZ110" s="115">
        <v>54.401428514692569</v>
      </c>
      <c r="DA110" s="115">
        <v>162.29494189496847</v>
      </c>
      <c r="DB110" s="115">
        <v>7675.9889645445655</v>
      </c>
      <c r="DC110" s="115">
        <v>10463.948845774383</v>
      </c>
      <c r="DD110" s="115">
        <v>13461.296982666809</v>
      </c>
      <c r="DE110" s="115">
        <v>261.23234022543659</v>
      </c>
      <c r="DF110" s="115">
        <v>734.97817770322729</v>
      </c>
      <c r="DG110" s="115">
        <v>0</v>
      </c>
      <c r="DH110" s="115">
        <v>369.69941610615899</v>
      </c>
      <c r="DI110" s="175">
        <v>204922.11244838673</v>
      </c>
      <c r="DJ110" s="115">
        <v>2465.7634131423943</v>
      </c>
      <c r="DK110" s="115">
        <v>506622.29722976359</v>
      </c>
      <c r="DL110" s="115">
        <v>0</v>
      </c>
      <c r="DM110" s="115">
        <v>0</v>
      </c>
      <c r="DN110" s="115">
        <v>0</v>
      </c>
      <c r="DO110" s="115">
        <v>0</v>
      </c>
      <c r="DP110" s="115">
        <f t="shared" si="5"/>
        <v>509088.060642906</v>
      </c>
      <c r="DQ110" s="115">
        <f t="shared" si="6"/>
        <v>714010.17309129273</v>
      </c>
      <c r="DR110" s="115">
        <v>0</v>
      </c>
      <c r="DS110" s="115">
        <f t="shared" si="7"/>
        <v>509088.060642906</v>
      </c>
      <c r="DT110" s="115">
        <f t="shared" si="8"/>
        <v>714010.17309129273</v>
      </c>
      <c r="DU110" s="115">
        <v>-64116.358335012985</v>
      </c>
      <c r="DV110" s="115">
        <f t="shared" si="9"/>
        <v>444971.70230789302</v>
      </c>
      <c r="DW110" s="175">
        <v>649893.81475627981</v>
      </c>
    </row>
    <row r="111" spans="2:127" ht="15" customHeight="1" x14ac:dyDescent="0.15">
      <c r="B111" s="167" t="s">
        <v>684</v>
      </c>
      <c r="C111" s="177" t="s">
        <v>281</v>
      </c>
      <c r="D111" s="115">
        <v>0</v>
      </c>
      <c r="E111" s="115">
        <v>0</v>
      </c>
      <c r="F111" s="115">
        <v>0</v>
      </c>
      <c r="G111" s="115">
        <v>0</v>
      </c>
      <c r="H111" s="115">
        <v>0</v>
      </c>
      <c r="I111" s="115">
        <v>0</v>
      </c>
      <c r="J111" s="115">
        <v>0</v>
      </c>
      <c r="K111" s="115">
        <v>0</v>
      </c>
      <c r="L111" s="115">
        <v>0</v>
      </c>
      <c r="M111" s="115">
        <v>0</v>
      </c>
      <c r="N111" s="115">
        <v>0</v>
      </c>
      <c r="O111" s="115">
        <v>0</v>
      </c>
      <c r="P111" s="115">
        <v>0</v>
      </c>
      <c r="Q111" s="115">
        <v>0</v>
      </c>
      <c r="R111" s="115">
        <v>0</v>
      </c>
      <c r="S111" s="115">
        <v>0</v>
      </c>
      <c r="T111" s="115">
        <v>0</v>
      </c>
      <c r="U111" s="115">
        <v>0</v>
      </c>
      <c r="V111" s="115">
        <v>0</v>
      </c>
      <c r="W111" s="115">
        <v>0</v>
      </c>
      <c r="X111" s="115">
        <v>0</v>
      </c>
      <c r="Y111" s="115">
        <v>0</v>
      </c>
      <c r="Z111" s="115">
        <v>0</v>
      </c>
      <c r="AA111" s="115">
        <v>0</v>
      </c>
      <c r="AB111" s="115">
        <v>0</v>
      </c>
      <c r="AC111" s="115">
        <v>0</v>
      </c>
      <c r="AD111" s="115">
        <v>0</v>
      </c>
      <c r="AE111" s="115">
        <v>0</v>
      </c>
      <c r="AF111" s="115">
        <v>0</v>
      </c>
      <c r="AG111" s="115">
        <v>0</v>
      </c>
      <c r="AH111" s="115">
        <v>0</v>
      </c>
      <c r="AI111" s="115">
        <v>0</v>
      </c>
      <c r="AJ111" s="115">
        <v>0</v>
      </c>
      <c r="AK111" s="115">
        <v>0</v>
      </c>
      <c r="AL111" s="115">
        <v>0</v>
      </c>
      <c r="AM111" s="115">
        <v>0</v>
      </c>
      <c r="AN111" s="115">
        <v>0</v>
      </c>
      <c r="AO111" s="115">
        <v>0</v>
      </c>
      <c r="AP111" s="115">
        <v>0</v>
      </c>
      <c r="AQ111" s="115">
        <v>0</v>
      </c>
      <c r="AR111" s="115">
        <v>0</v>
      </c>
      <c r="AS111" s="115">
        <v>0</v>
      </c>
      <c r="AT111" s="115">
        <v>0</v>
      </c>
      <c r="AU111" s="115">
        <v>0</v>
      </c>
      <c r="AV111" s="115">
        <v>0</v>
      </c>
      <c r="AW111" s="115">
        <v>0</v>
      </c>
      <c r="AX111" s="115">
        <v>0</v>
      </c>
      <c r="AY111" s="115">
        <v>0</v>
      </c>
      <c r="AZ111" s="115">
        <v>0</v>
      </c>
      <c r="BA111" s="115">
        <v>0</v>
      </c>
      <c r="BB111" s="115">
        <v>0</v>
      </c>
      <c r="BC111" s="115">
        <v>0</v>
      </c>
      <c r="BD111" s="115">
        <v>0</v>
      </c>
      <c r="BE111" s="115">
        <v>0</v>
      </c>
      <c r="BF111" s="115">
        <v>0</v>
      </c>
      <c r="BG111" s="115">
        <v>0</v>
      </c>
      <c r="BH111" s="115">
        <v>0</v>
      </c>
      <c r="BI111" s="115">
        <v>0</v>
      </c>
      <c r="BJ111" s="115">
        <v>0</v>
      </c>
      <c r="BK111" s="115">
        <v>0</v>
      </c>
      <c r="BL111" s="115">
        <v>36.541483166431178</v>
      </c>
      <c r="BM111" s="115">
        <v>0</v>
      </c>
      <c r="BN111" s="115">
        <v>0</v>
      </c>
      <c r="BO111" s="115">
        <v>0</v>
      </c>
      <c r="BP111" s="115">
        <v>0</v>
      </c>
      <c r="BQ111" s="115">
        <v>0</v>
      </c>
      <c r="BR111" s="115">
        <v>0</v>
      </c>
      <c r="BS111" s="115">
        <v>0</v>
      </c>
      <c r="BT111" s="115">
        <v>0</v>
      </c>
      <c r="BU111" s="115">
        <v>0</v>
      </c>
      <c r="BV111" s="115">
        <v>0</v>
      </c>
      <c r="BW111" s="115">
        <v>211.25541382808984</v>
      </c>
      <c r="BX111" s="115">
        <v>0</v>
      </c>
      <c r="BY111" s="115">
        <v>0</v>
      </c>
      <c r="BZ111" s="115">
        <v>0</v>
      </c>
      <c r="CA111" s="115">
        <v>0</v>
      </c>
      <c r="CB111" s="115">
        <v>0</v>
      </c>
      <c r="CC111" s="115">
        <v>0</v>
      </c>
      <c r="CD111" s="115">
        <v>0</v>
      </c>
      <c r="CE111" s="115">
        <v>0</v>
      </c>
      <c r="CF111" s="115">
        <v>0</v>
      </c>
      <c r="CG111" s="115">
        <v>0</v>
      </c>
      <c r="CH111" s="115">
        <v>0</v>
      </c>
      <c r="CI111" s="115">
        <v>0</v>
      </c>
      <c r="CJ111" s="115">
        <v>0</v>
      </c>
      <c r="CK111" s="115">
        <v>0</v>
      </c>
      <c r="CL111" s="115">
        <v>0</v>
      </c>
      <c r="CM111" s="115">
        <v>0</v>
      </c>
      <c r="CN111" s="115">
        <v>0</v>
      </c>
      <c r="CO111" s="115">
        <v>0</v>
      </c>
      <c r="CP111" s="115">
        <v>0</v>
      </c>
      <c r="CQ111" s="115">
        <v>155.61206880443066</v>
      </c>
      <c r="CR111" s="115">
        <v>0</v>
      </c>
      <c r="CS111" s="115">
        <v>0</v>
      </c>
      <c r="CT111" s="115">
        <v>0</v>
      </c>
      <c r="CU111" s="115">
        <v>0</v>
      </c>
      <c r="CV111" s="115">
        <v>0</v>
      </c>
      <c r="CW111" s="115">
        <v>0</v>
      </c>
      <c r="CX111" s="115">
        <v>0</v>
      </c>
      <c r="CY111" s="115">
        <v>0</v>
      </c>
      <c r="CZ111" s="115">
        <v>0</v>
      </c>
      <c r="DA111" s="115">
        <v>0</v>
      </c>
      <c r="DB111" s="115">
        <v>1834.2565318453294</v>
      </c>
      <c r="DC111" s="115">
        <v>840.67679519026979</v>
      </c>
      <c r="DD111" s="115">
        <v>0</v>
      </c>
      <c r="DE111" s="115">
        <v>22100.933565797855</v>
      </c>
      <c r="DF111" s="115">
        <v>3076.624500498423</v>
      </c>
      <c r="DG111" s="115">
        <v>0</v>
      </c>
      <c r="DH111" s="115">
        <v>213.0528804214722</v>
      </c>
      <c r="DI111" s="175">
        <v>28468.953239552302</v>
      </c>
      <c r="DJ111" s="115">
        <v>88683.724970748823</v>
      </c>
      <c r="DK111" s="115">
        <v>1457041.0649245824</v>
      </c>
      <c r="DL111" s="115">
        <v>0</v>
      </c>
      <c r="DM111" s="115">
        <v>0</v>
      </c>
      <c r="DN111" s="115">
        <v>0</v>
      </c>
      <c r="DO111" s="115">
        <v>0</v>
      </c>
      <c r="DP111" s="115">
        <f t="shared" si="5"/>
        <v>1545724.7898953313</v>
      </c>
      <c r="DQ111" s="115">
        <f t="shared" si="6"/>
        <v>1574193.7431348835</v>
      </c>
      <c r="DR111" s="115">
        <v>0</v>
      </c>
      <c r="DS111" s="115">
        <f t="shared" si="7"/>
        <v>1545724.7898953313</v>
      </c>
      <c r="DT111" s="115">
        <f t="shared" si="8"/>
        <v>1574193.7431348835</v>
      </c>
      <c r="DU111" s="115">
        <v>-407884.75364695414</v>
      </c>
      <c r="DV111" s="115">
        <f t="shared" si="9"/>
        <v>1137840.0362483771</v>
      </c>
      <c r="DW111" s="175">
        <v>1166308.9894879293</v>
      </c>
    </row>
    <row r="112" spans="2:127" ht="15" customHeight="1" x14ac:dyDescent="0.15">
      <c r="B112" s="167" t="s">
        <v>685</v>
      </c>
      <c r="C112" s="177" t="s">
        <v>180</v>
      </c>
      <c r="D112" s="115">
        <v>0.41408605300076973</v>
      </c>
      <c r="E112" s="115">
        <v>0</v>
      </c>
      <c r="F112" s="115">
        <v>586.84474043049136</v>
      </c>
      <c r="G112" s="115">
        <v>0</v>
      </c>
      <c r="H112" s="115">
        <v>1086.538644894516</v>
      </c>
      <c r="I112" s="115">
        <v>0</v>
      </c>
      <c r="J112" s="115">
        <v>0</v>
      </c>
      <c r="K112" s="115">
        <v>5825.2304062393705</v>
      </c>
      <c r="L112" s="115">
        <v>170.22358542283553</v>
      </c>
      <c r="M112" s="115">
        <v>291.23882310539227</v>
      </c>
      <c r="N112" s="115">
        <v>133.49169789874898</v>
      </c>
      <c r="O112" s="115">
        <v>1.8233301132350528</v>
      </c>
      <c r="P112" s="115">
        <v>0</v>
      </c>
      <c r="Q112" s="115">
        <v>0</v>
      </c>
      <c r="R112" s="115">
        <v>47.081685195417151</v>
      </c>
      <c r="S112" s="115">
        <v>11.06062212341061</v>
      </c>
      <c r="T112" s="115">
        <v>4.1673700204599315</v>
      </c>
      <c r="U112" s="115">
        <v>0</v>
      </c>
      <c r="V112" s="115">
        <v>0</v>
      </c>
      <c r="W112" s="115">
        <v>5.3384621877627225</v>
      </c>
      <c r="X112" s="115">
        <v>0</v>
      </c>
      <c r="Y112" s="115">
        <v>0</v>
      </c>
      <c r="Z112" s="115">
        <v>0</v>
      </c>
      <c r="AA112" s="115">
        <v>0</v>
      </c>
      <c r="AB112" s="115">
        <v>0</v>
      </c>
      <c r="AC112" s="115">
        <v>0</v>
      </c>
      <c r="AD112" s="115">
        <v>0</v>
      </c>
      <c r="AE112" s="115">
        <v>0</v>
      </c>
      <c r="AF112" s="115">
        <v>0</v>
      </c>
      <c r="AG112" s="115">
        <v>0</v>
      </c>
      <c r="AH112" s="115">
        <v>0</v>
      </c>
      <c r="AI112" s="115">
        <v>36.848772633724579</v>
      </c>
      <c r="AJ112" s="115">
        <v>0</v>
      </c>
      <c r="AK112" s="115">
        <v>27.688609039986851</v>
      </c>
      <c r="AL112" s="115">
        <v>0</v>
      </c>
      <c r="AM112" s="115">
        <v>-2.3122913242849764E-4</v>
      </c>
      <c r="AN112" s="115">
        <v>0</v>
      </c>
      <c r="AO112" s="115">
        <v>0</v>
      </c>
      <c r="AP112" s="115">
        <v>0</v>
      </c>
      <c r="AQ112" s="115">
        <v>0</v>
      </c>
      <c r="AR112" s="115">
        <v>0</v>
      </c>
      <c r="AS112" s="115">
        <v>0</v>
      </c>
      <c r="AT112" s="115">
        <v>5.6146135593370117</v>
      </c>
      <c r="AU112" s="115">
        <v>98.107560647737586</v>
      </c>
      <c r="AV112" s="115">
        <v>0</v>
      </c>
      <c r="AW112" s="115">
        <v>9.1671248120876658</v>
      </c>
      <c r="AX112" s="115">
        <v>0</v>
      </c>
      <c r="AY112" s="115">
        <v>0</v>
      </c>
      <c r="AZ112" s="115">
        <v>66.039772193368947</v>
      </c>
      <c r="BA112" s="115">
        <v>0</v>
      </c>
      <c r="BB112" s="115">
        <v>0</v>
      </c>
      <c r="BC112" s="115">
        <v>0</v>
      </c>
      <c r="BD112" s="115">
        <v>0</v>
      </c>
      <c r="BE112" s="115">
        <v>0</v>
      </c>
      <c r="BF112" s="115">
        <v>0</v>
      </c>
      <c r="BG112" s="115">
        <v>0</v>
      </c>
      <c r="BH112" s="115">
        <v>0</v>
      </c>
      <c r="BI112" s="115">
        <v>8.8725808745980839</v>
      </c>
      <c r="BJ112" s="115">
        <v>4.5203651664766769</v>
      </c>
      <c r="BK112" s="115">
        <v>0</v>
      </c>
      <c r="BL112" s="115">
        <v>49.679628923574512</v>
      </c>
      <c r="BM112" s="115">
        <v>0</v>
      </c>
      <c r="BN112" s="115">
        <v>474.65095716395786</v>
      </c>
      <c r="BO112" s="115">
        <v>217.2996012029227</v>
      </c>
      <c r="BP112" s="115">
        <v>1229.6164919341011</v>
      </c>
      <c r="BQ112" s="115">
        <v>402.96482796637491</v>
      </c>
      <c r="BR112" s="115">
        <v>0</v>
      </c>
      <c r="BS112" s="115">
        <v>17.34846243524607</v>
      </c>
      <c r="BT112" s="115">
        <v>0</v>
      </c>
      <c r="BU112" s="115">
        <v>0</v>
      </c>
      <c r="BV112" s="115">
        <v>1622.8951053268243</v>
      </c>
      <c r="BW112" s="115">
        <v>3702.3382789106345</v>
      </c>
      <c r="BX112" s="115">
        <v>422.20621936876023</v>
      </c>
      <c r="BY112" s="115">
        <v>2390.9002466411753</v>
      </c>
      <c r="BZ112" s="115">
        <v>3675.1213662826881</v>
      </c>
      <c r="CA112" s="115">
        <v>0</v>
      </c>
      <c r="CB112" s="115">
        <v>0</v>
      </c>
      <c r="CC112" s="115">
        <v>605.70778824906415</v>
      </c>
      <c r="CD112" s="115">
        <v>0</v>
      </c>
      <c r="CE112" s="115">
        <v>30.416422320380239</v>
      </c>
      <c r="CF112" s="115">
        <v>0</v>
      </c>
      <c r="CG112" s="115">
        <v>0</v>
      </c>
      <c r="CH112" s="115">
        <v>46.28895769538849</v>
      </c>
      <c r="CI112" s="115">
        <v>9.6267668139422466E-4</v>
      </c>
      <c r="CJ112" s="115">
        <v>2.2895282683364822</v>
      </c>
      <c r="CK112" s="115">
        <v>0</v>
      </c>
      <c r="CL112" s="115">
        <v>0</v>
      </c>
      <c r="CM112" s="115">
        <v>0</v>
      </c>
      <c r="CN112" s="115">
        <v>0</v>
      </c>
      <c r="CO112" s="115">
        <v>0</v>
      </c>
      <c r="CP112" s="115">
        <v>0</v>
      </c>
      <c r="CQ112" s="115">
        <v>489.77070520852249</v>
      </c>
      <c r="CR112" s="115">
        <v>0</v>
      </c>
      <c r="CS112" s="115">
        <v>4234.1891450372359</v>
      </c>
      <c r="CT112" s="115">
        <v>0</v>
      </c>
      <c r="CU112" s="115">
        <v>125.34347709766324</v>
      </c>
      <c r="CV112" s="115">
        <v>741.2005064781863</v>
      </c>
      <c r="CW112" s="115">
        <v>2150.3081749073704</v>
      </c>
      <c r="CX112" s="115">
        <v>567.01495286014176</v>
      </c>
      <c r="CY112" s="115">
        <v>0</v>
      </c>
      <c r="CZ112" s="115">
        <v>476.8160432791193</v>
      </c>
      <c r="DA112" s="115">
        <v>2510.4122577499184</v>
      </c>
      <c r="DB112" s="115">
        <v>1806.0905654334833</v>
      </c>
      <c r="DC112" s="115">
        <v>1395.2108425691654</v>
      </c>
      <c r="DD112" s="115">
        <v>1308.6634812531599</v>
      </c>
      <c r="DE112" s="115">
        <v>3437.8853556393378</v>
      </c>
      <c r="DF112" s="115">
        <v>16935.934488011</v>
      </c>
      <c r="DG112" s="115">
        <v>0</v>
      </c>
      <c r="DH112" s="115">
        <v>193.85433537551813</v>
      </c>
      <c r="DI112" s="175">
        <v>59682.731797648754</v>
      </c>
      <c r="DJ112" s="115">
        <v>57428.544686144713</v>
      </c>
      <c r="DK112" s="115">
        <v>1890020.7995259147</v>
      </c>
      <c r="DL112" s="115">
        <v>0</v>
      </c>
      <c r="DM112" s="115">
        <v>0</v>
      </c>
      <c r="DN112" s="115">
        <v>0</v>
      </c>
      <c r="DO112" s="115">
        <v>0</v>
      </c>
      <c r="DP112" s="115">
        <f t="shared" si="5"/>
        <v>1947449.3442120594</v>
      </c>
      <c r="DQ112" s="115">
        <f t="shared" si="6"/>
        <v>2007132.0760097082</v>
      </c>
      <c r="DR112" s="115">
        <v>3111.714382850962</v>
      </c>
      <c r="DS112" s="115">
        <f t="shared" si="7"/>
        <v>1950561.0585949104</v>
      </c>
      <c r="DT112" s="115">
        <f t="shared" si="8"/>
        <v>2010243.7903925593</v>
      </c>
      <c r="DU112" s="115">
        <v>-238056.17149013246</v>
      </c>
      <c r="DV112" s="115">
        <f t="shared" si="9"/>
        <v>1712504.8871047781</v>
      </c>
      <c r="DW112" s="175">
        <v>1772187.6189024269</v>
      </c>
    </row>
    <row r="113" spans="1:128" ht="15" customHeight="1" x14ac:dyDescent="0.15">
      <c r="B113" s="167" t="s">
        <v>686</v>
      </c>
      <c r="C113" s="177" t="s">
        <v>16</v>
      </c>
      <c r="D113" s="115">
        <v>401.12817238095937</v>
      </c>
      <c r="E113" s="115">
        <v>3541.152133366199</v>
      </c>
      <c r="F113" s="115">
        <v>1569.6329201875797</v>
      </c>
      <c r="G113" s="115">
        <v>0</v>
      </c>
      <c r="H113" s="115">
        <v>1422.4655336266962</v>
      </c>
      <c r="I113" s="115">
        <v>0</v>
      </c>
      <c r="J113" s="115">
        <v>0</v>
      </c>
      <c r="K113" s="115">
        <v>27991.366887124244</v>
      </c>
      <c r="L113" s="115">
        <v>2535.9586704234111</v>
      </c>
      <c r="M113" s="115">
        <v>2485.2418638350182</v>
      </c>
      <c r="N113" s="115">
        <v>478.15684235670426</v>
      </c>
      <c r="O113" s="115">
        <v>0.50106781737757167</v>
      </c>
      <c r="P113" s="115">
        <v>0</v>
      </c>
      <c r="Q113" s="115">
        <v>0</v>
      </c>
      <c r="R113" s="115">
        <v>482.88611851054804</v>
      </c>
      <c r="S113" s="115">
        <v>210.99677098724067</v>
      </c>
      <c r="T113" s="115">
        <v>56.444437732738358</v>
      </c>
      <c r="U113" s="115">
        <v>0</v>
      </c>
      <c r="V113" s="115">
        <v>0</v>
      </c>
      <c r="W113" s="115">
        <v>58.133849828330035</v>
      </c>
      <c r="X113" s="115">
        <v>0</v>
      </c>
      <c r="Y113" s="115">
        <v>0</v>
      </c>
      <c r="Z113" s="115">
        <v>0</v>
      </c>
      <c r="AA113" s="115">
        <v>0</v>
      </c>
      <c r="AB113" s="115">
        <v>0</v>
      </c>
      <c r="AC113" s="115">
        <v>0</v>
      </c>
      <c r="AD113" s="115">
        <v>0</v>
      </c>
      <c r="AE113" s="115">
        <v>0</v>
      </c>
      <c r="AF113" s="115">
        <v>0</v>
      </c>
      <c r="AG113" s="115">
        <v>0</v>
      </c>
      <c r="AH113" s="115">
        <v>0</v>
      </c>
      <c r="AI113" s="115">
        <v>1179.1607242791865</v>
      </c>
      <c r="AJ113" s="115">
        <v>0</v>
      </c>
      <c r="AK113" s="115">
        <v>391.21932636770521</v>
      </c>
      <c r="AL113" s="115">
        <v>0</v>
      </c>
      <c r="AM113" s="115">
        <v>-4.530841108396238E-3</v>
      </c>
      <c r="AN113" s="115">
        <v>0</v>
      </c>
      <c r="AO113" s="115">
        <v>0</v>
      </c>
      <c r="AP113" s="115">
        <v>0</v>
      </c>
      <c r="AQ113" s="115">
        <v>0</v>
      </c>
      <c r="AR113" s="115">
        <v>0</v>
      </c>
      <c r="AS113" s="115">
        <v>0</v>
      </c>
      <c r="AT113" s="115">
        <v>35.197192582113523</v>
      </c>
      <c r="AU113" s="115">
        <v>741.60045843959108</v>
      </c>
      <c r="AV113" s="115">
        <v>0</v>
      </c>
      <c r="AW113" s="115">
        <v>96.952719206030068</v>
      </c>
      <c r="AX113" s="115">
        <v>0</v>
      </c>
      <c r="AY113" s="115">
        <v>0</v>
      </c>
      <c r="AZ113" s="115">
        <v>667.16157197211646</v>
      </c>
      <c r="BA113" s="115">
        <v>0</v>
      </c>
      <c r="BB113" s="115">
        <v>0</v>
      </c>
      <c r="BC113" s="115">
        <v>0</v>
      </c>
      <c r="BD113" s="115">
        <v>0</v>
      </c>
      <c r="BE113" s="115">
        <v>0</v>
      </c>
      <c r="BF113" s="115">
        <v>0</v>
      </c>
      <c r="BG113" s="115">
        <v>0</v>
      </c>
      <c r="BH113" s="115">
        <v>0</v>
      </c>
      <c r="BI113" s="115">
        <v>54.378433912709355</v>
      </c>
      <c r="BJ113" s="115">
        <v>27.033265782470362</v>
      </c>
      <c r="BK113" s="115">
        <v>0</v>
      </c>
      <c r="BL113" s="115">
        <v>1935.3209843476541</v>
      </c>
      <c r="BM113" s="115">
        <v>0</v>
      </c>
      <c r="BN113" s="115">
        <v>2561.0814984566196</v>
      </c>
      <c r="BO113" s="115">
        <v>46.227031267138614</v>
      </c>
      <c r="BP113" s="115">
        <v>9439.6006362135049</v>
      </c>
      <c r="BQ113" s="115">
        <v>512.83972397332468</v>
      </c>
      <c r="BR113" s="115">
        <v>0</v>
      </c>
      <c r="BS113" s="115">
        <v>31.48424664174286</v>
      </c>
      <c r="BT113" s="115">
        <v>0</v>
      </c>
      <c r="BU113" s="115">
        <v>2022.2107312247313</v>
      </c>
      <c r="BV113" s="115">
        <v>3152.8065634071218</v>
      </c>
      <c r="BW113" s="115">
        <v>14754.552206312876</v>
      </c>
      <c r="BX113" s="115">
        <v>11068.649534802635</v>
      </c>
      <c r="BY113" s="115">
        <v>2546.6566006579405</v>
      </c>
      <c r="BZ113" s="115">
        <v>3630.4130828492339</v>
      </c>
      <c r="CA113" s="115">
        <v>0</v>
      </c>
      <c r="CB113" s="115">
        <v>0</v>
      </c>
      <c r="CC113" s="115">
        <v>3426.9622513591553</v>
      </c>
      <c r="CD113" s="115">
        <v>1046.2480373849148</v>
      </c>
      <c r="CE113" s="115">
        <v>974.30218836337258</v>
      </c>
      <c r="CF113" s="115">
        <v>0</v>
      </c>
      <c r="CG113" s="115">
        <v>0</v>
      </c>
      <c r="CH113" s="115">
        <v>435.13840327559427</v>
      </c>
      <c r="CI113" s="115">
        <v>1.0512932447169047E-2</v>
      </c>
      <c r="CJ113" s="115">
        <v>42.809408767333188</v>
      </c>
      <c r="CK113" s="115">
        <v>0</v>
      </c>
      <c r="CL113" s="115">
        <v>0</v>
      </c>
      <c r="CM113" s="115">
        <v>0</v>
      </c>
      <c r="CN113" s="115">
        <v>0</v>
      </c>
      <c r="CO113" s="115">
        <v>0</v>
      </c>
      <c r="CP113" s="115">
        <v>0</v>
      </c>
      <c r="CQ113" s="115">
        <v>2404.1773472262321</v>
      </c>
      <c r="CR113" s="115">
        <v>0</v>
      </c>
      <c r="CS113" s="115">
        <v>16322.009952366663</v>
      </c>
      <c r="CT113" s="115">
        <v>0</v>
      </c>
      <c r="CU113" s="115">
        <v>2927.4458866700106</v>
      </c>
      <c r="CV113" s="115">
        <v>14660.244164000396</v>
      </c>
      <c r="CW113" s="115">
        <v>4290.9927006252165</v>
      </c>
      <c r="CX113" s="115">
        <v>514.90177456460674</v>
      </c>
      <c r="CY113" s="115">
        <v>0</v>
      </c>
      <c r="CZ113" s="115">
        <v>4268.7042399821757</v>
      </c>
      <c r="DA113" s="115">
        <v>4706.6654745545657</v>
      </c>
      <c r="DB113" s="115">
        <v>1564.6679961890904</v>
      </c>
      <c r="DC113" s="115">
        <v>3163.9969392254034</v>
      </c>
      <c r="DD113" s="115">
        <v>2600.6615941477521</v>
      </c>
      <c r="DE113" s="115">
        <v>2804.5875007343193</v>
      </c>
      <c r="DF113" s="115">
        <v>4854.1214594398489</v>
      </c>
      <c r="DG113" s="115">
        <v>0</v>
      </c>
      <c r="DH113" s="115">
        <v>97.012117002121698</v>
      </c>
      <c r="DI113" s="175">
        <v>167234.26721884357</v>
      </c>
      <c r="DJ113" s="115">
        <v>0</v>
      </c>
      <c r="DK113" s="115">
        <v>0</v>
      </c>
      <c r="DL113" s="115">
        <v>0</v>
      </c>
      <c r="DM113" s="115">
        <v>0</v>
      </c>
      <c r="DN113" s="115">
        <v>0</v>
      </c>
      <c r="DO113" s="115">
        <v>0</v>
      </c>
      <c r="DP113" s="115">
        <f t="shared" si="5"/>
        <v>0</v>
      </c>
      <c r="DQ113" s="115">
        <f t="shared" si="6"/>
        <v>167234.26721884357</v>
      </c>
      <c r="DR113" s="115">
        <v>0</v>
      </c>
      <c r="DS113" s="115">
        <f t="shared" si="7"/>
        <v>0</v>
      </c>
      <c r="DT113" s="115">
        <f t="shared" si="8"/>
        <v>167234.26721884357</v>
      </c>
      <c r="DU113" s="115">
        <v>0</v>
      </c>
      <c r="DV113" s="115">
        <f t="shared" si="9"/>
        <v>0</v>
      </c>
      <c r="DW113" s="175">
        <v>167234.26721884357</v>
      </c>
    </row>
    <row r="114" spans="1:128" ht="15" customHeight="1" x14ac:dyDescent="0.15">
      <c r="B114" s="167" t="s">
        <v>687</v>
      </c>
      <c r="C114" s="177" t="s">
        <v>17</v>
      </c>
      <c r="D114" s="115">
        <v>13006.828406101075</v>
      </c>
      <c r="E114" s="115">
        <v>755.97629813435697</v>
      </c>
      <c r="F114" s="115">
        <v>379.23154091346106</v>
      </c>
      <c r="G114" s="115">
        <v>0</v>
      </c>
      <c r="H114" s="115">
        <v>9148.7839744668436</v>
      </c>
      <c r="I114" s="115">
        <v>0</v>
      </c>
      <c r="J114" s="115">
        <v>0</v>
      </c>
      <c r="K114" s="115">
        <v>294243.48349611484</v>
      </c>
      <c r="L114" s="115">
        <v>29377.85732655126</v>
      </c>
      <c r="M114" s="115">
        <v>4164.8391856677526</v>
      </c>
      <c r="N114" s="115">
        <v>3640.4960131482972</v>
      </c>
      <c r="O114" s="115">
        <v>395.25899660800781</v>
      </c>
      <c r="P114" s="115">
        <v>0</v>
      </c>
      <c r="Q114" s="115">
        <v>0</v>
      </c>
      <c r="R114" s="115">
        <v>1082.1389851072315</v>
      </c>
      <c r="S114" s="115">
        <v>2247.2069351351815</v>
      </c>
      <c r="T114" s="115">
        <v>79.7471872554285</v>
      </c>
      <c r="U114" s="115">
        <v>0</v>
      </c>
      <c r="V114" s="115">
        <v>0</v>
      </c>
      <c r="W114" s="115">
        <v>116.2559149719189</v>
      </c>
      <c r="X114" s="115">
        <v>0</v>
      </c>
      <c r="Y114" s="115">
        <v>0</v>
      </c>
      <c r="Z114" s="115">
        <v>0</v>
      </c>
      <c r="AA114" s="115">
        <v>0</v>
      </c>
      <c r="AB114" s="115">
        <v>0</v>
      </c>
      <c r="AC114" s="115">
        <v>0</v>
      </c>
      <c r="AD114" s="115">
        <v>0</v>
      </c>
      <c r="AE114" s="115">
        <v>0</v>
      </c>
      <c r="AF114" s="115">
        <v>0</v>
      </c>
      <c r="AG114" s="115">
        <v>0</v>
      </c>
      <c r="AH114" s="115">
        <v>0</v>
      </c>
      <c r="AI114" s="115">
        <v>2911.0530380642417</v>
      </c>
      <c r="AJ114" s="115">
        <v>0</v>
      </c>
      <c r="AK114" s="115">
        <v>4467.0955917845449</v>
      </c>
      <c r="AL114" s="115">
        <v>0</v>
      </c>
      <c r="AM114" s="115">
        <v>-3.5206197771241655E-2</v>
      </c>
      <c r="AN114" s="115">
        <v>0</v>
      </c>
      <c r="AO114" s="115">
        <v>0</v>
      </c>
      <c r="AP114" s="115">
        <v>0</v>
      </c>
      <c r="AQ114" s="115">
        <v>0</v>
      </c>
      <c r="AR114" s="115">
        <v>0</v>
      </c>
      <c r="AS114" s="115">
        <v>0</v>
      </c>
      <c r="AT114" s="115">
        <v>209.03091424488611</v>
      </c>
      <c r="AU114" s="115">
        <v>7443.8146015873972</v>
      </c>
      <c r="AV114" s="115">
        <v>0</v>
      </c>
      <c r="AW114" s="115">
        <v>797.38895947776552</v>
      </c>
      <c r="AX114" s="115">
        <v>0</v>
      </c>
      <c r="AY114" s="115">
        <v>0</v>
      </c>
      <c r="AZ114" s="115">
        <v>454.16178530747027</v>
      </c>
      <c r="BA114" s="115">
        <v>0</v>
      </c>
      <c r="BB114" s="115">
        <v>0</v>
      </c>
      <c r="BC114" s="115">
        <v>0</v>
      </c>
      <c r="BD114" s="115">
        <v>0</v>
      </c>
      <c r="BE114" s="115">
        <v>0</v>
      </c>
      <c r="BF114" s="115">
        <v>0</v>
      </c>
      <c r="BG114" s="115">
        <v>0</v>
      </c>
      <c r="BH114" s="115">
        <v>0</v>
      </c>
      <c r="BI114" s="115">
        <v>64.117063518094909</v>
      </c>
      <c r="BJ114" s="115">
        <v>592.59764202099484</v>
      </c>
      <c r="BK114" s="115">
        <v>0</v>
      </c>
      <c r="BL114" s="115">
        <v>1256.4534840010758</v>
      </c>
      <c r="BM114" s="115">
        <v>0</v>
      </c>
      <c r="BN114" s="115">
        <v>48776.813013942286</v>
      </c>
      <c r="BO114" s="115">
        <v>34820.999615682726</v>
      </c>
      <c r="BP114" s="115">
        <v>19121.454073822984</v>
      </c>
      <c r="BQ114" s="115">
        <v>10166.675414514983</v>
      </c>
      <c r="BR114" s="115">
        <v>0</v>
      </c>
      <c r="BS114" s="115">
        <v>585.77833037528387</v>
      </c>
      <c r="BT114" s="115">
        <v>0</v>
      </c>
      <c r="BU114" s="115">
        <v>13150.650698634068</v>
      </c>
      <c r="BV114" s="115">
        <v>10274.360811395938</v>
      </c>
      <c r="BW114" s="115">
        <v>49634.564060797726</v>
      </c>
      <c r="BX114" s="115">
        <v>18002.041822563944</v>
      </c>
      <c r="BY114" s="115">
        <v>16486.448160320197</v>
      </c>
      <c r="BZ114" s="115">
        <v>6442.513876787244</v>
      </c>
      <c r="CA114" s="115">
        <v>0</v>
      </c>
      <c r="CB114" s="115">
        <v>0</v>
      </c>
      <c r="CC114" s="115">
        <v>27990.284438554227</v>
      </c>
      <c r="CD114" s="115">
        <v>0</v>
      </c>
      <c r="CE114" s="115">
        <v>657.58072658693607</v>
      </c>
      <c r="CF114" s="115">
        <v>0</v>
      </c>
      <c r="CG114" s="115">
        <v>0</v>
      </c>
      <c r="CH114" s="115">
        <v>691.89226214713756</v>
      </c>
      <c r="CI114" s="115">
        <v>3.6215404148672123E-2</v>
      </c>
      <c r="CJ114" s="115">
        <v>14.102858152878197</v>
      </c>
      <c r="CK114" s="115">
        <v>0</v>
      </c>
      <c r="CL114" s="115">
        <v>0</v>
      </c>
      <c r="CM114" s="115">
        <v>0</v>
      </c>
      <c r="CN114" s="115">
        <v>0</v>
      </c>
      <c r="CO114" s="115">
        <v>0</v>
      </c>
      <c r="CP114" s="115">
        <v>0</v>
      </c>
      <c r="CQ114" s="115">
        <v>16879.397609507436</v>
      </c>
      <c r="CR114" s="115">
        <v>0</v>
      </c>
      <c r="CS114" s="115">
        <v>23661.443014067427</v>
      </c>
      <c r="CT114" s="115">
        <v>0</v>
      </c>
      <c r="CU114" s="115">
        <v>8294.5491826795933</v>
      </c>
      <c r="CV114" s="115">
        <v>10213.572832811682</v>
      </c>
      <c r="CW114" s="115">
        <v>3919.7123148933588</v>
      </c>
      <c r="CX114" s="115">
        <v>2610.1209478133592</v>
      </c>
      <c r="CY114" s="115">
        <v>0</v>
      </c>
      <c r="CZ114" s="115">
        <v>1472.5004084324446</v>
      </c>
      <c r="DA114" s="115">
        <v>7864.1264674752338</v>
      </c>
      <c r="DB114" s="115">
        <v>1269.8272147843004</v>
      </c>
      <c r="DC114" s="115">
        <v>5913.4843146073845</v>
      </c>
      <c r="DD114" s="115">
        <v>4738.0259479273209</v>
      </c>
      <c r="DE114" s="115">
        <v>1333.5070039946904</v>
      </c>
      <c r="DF114" s="115">
        <v>11882.959516301316</v>
      </c>
      <c r="DG114" s="115">
        <v>0</v>
      </c>
      <c r="DH114" s="115">
        <v>0</v>
      </c>
      <c r="DI114" s="175">
        <v>733703.20528896269</v>
      </c>
      <c r="DJ114" s="115">
        <v>0</v>
      </c>
      <c r="DK114" s="115">
        <v>1403.9548162821827</v>
      </c>
      <c r="DL114" s="115">
        <v>0</v>
      </c>
      <c r="DM114" s="115">
        <v>0</v>
      </c>
      <c r="DN114" s="115">
        <v>0</v>
      </c>
      <c r="DO114" s="115">
        <v>0</v>
      </c>
      <c r="DP114" s="115">
        <f t="shared" si="5"/>
        <v>1403.9548162821827</v>
      </c>
      <c r="DQ114" s="115">
        <f t="shared" si="6"/>
        <v>735107.16010524484</v>
      </c>
      <c r="DR114" s="115">
        <v>0</v>
      </c>
      <c r="DS114" s="115">
        <f t="shared" si="7"/>
        <v>1403.9548162821827</v>
      </c>
      <c r="DT114" s="115">
        <f t="shared" si="8"/>
        <v>735107.16010524484</v>
      </c>
      <c r="DU114" s="115">
        <v>-239277.38061425716</v>
      </c>
      <c r="DV114" s="115">
        <f t="shared" si="9"/>
        <v>-237873.42579797498</v>
      </c>
      <c r="DW114" s="175">
        <v>495829.77949098754</v>
      </c>
    </row>
    <row r="115" spans="1:128" ht="15" customHeight="1" x14ac:dyDescent="0.15">
      <c r="B115" s="172" t="s">
        <v>542</v>
      </c>
      <c r="C115" s="180" t="s">
        <v>543</v>
      </c>
      <c r="D115" s="173">
        <v>953904.27829235303</v>
      </c>
      <c r="E115" s="173">
        <v>3365569.456349662</v>
      </c>
      <c r="F115" s="173">
        <v>215967.22042762738</v>
      </c>
      <c r="G115" s="173">
        <v>0</v>
      </c>
      <c r="H115" s="173">
        <v>517953.45421292208</v>
      </c>
      <c r="I115" s="173">
        <v>0</v>
      </c>
      <c r="J115" s="173">
        <v>0</v>
      </c>
      <c r="K115" s="173">
        <v>28257429.872875892</v>
      </c>
      <c r="L115" s="173">
        <v>2598272.9277673955</v>
      </c>
      <c r="M115" s="173">
        <v>1647428.0149501199</v>
      </c>
      <c r="N115" s="173">
        <v>385946.49312668527</v>
      </c>
      <c r="O115" s="173">
        <v>17136.97866647887</v>
      </c>
      <c r="P115" s="173">
        <v>0</v>
      </c>
      <c r="Q115" s="173">
        <v>0</v>
      </c>
      <c r="R115" s="173">
        <v>255280.63779322754</v>
      </c>
      <c r="S115" s="173">
        <v>169016.81197739628</v>
      </c>
      <c r="T115" s="173">
        <v>27438.038191690794</v>
      </c>
      <c r="U115" s="173">
        <v>0</v>
      </c>
      <c r="V115" s="173">
        <v>0</v>
      </c>
      <c r="W115" s="173">
        <v>27171.358373543306</v>
      </c>
      <c r="X115" s="173">
        <v>0</v>
      </c>
      <c r="Y115" s="173">
        <v>0</v>
      </c>
      <c r="Z115" s="173">
        <v>0</v>
      </c>
      <c r="AA115" s="173">
        <v>0</v>
      </c>
      <c r="AB115" s="173">
        <v>0</v>
      </c>
      <c r="AC115" s="173">
        <v>0</v>
      </c>
      <c r="AD115" s="173">
        <v>0</v>
      </c>
      <c r="AE115" s="173">
        <v>0</v>
      </c>
      <c r="AF115" s="173">
        <v>0</v>
      </c>
      <c r="AG115" s="173">
        <v>0</v>
      </c>
      <c r="AH115" s="173">
        <v>0</v>
      </c>
      <c r="AI115" s="173">
        <v>412918.13394035917</v>
      </c>
      <c r="AJ115" s="173">
        <v>0</v>
      </c>
      <c r="AK115" s="173">
        <v>261509.4944884445</v>
      </c>
      <c r="AL115" s="173">
        <v>0</v>
      </c>
      <c r="AM115" s="173">
        <v>-2.0511273933610061</v>
      </c>
      <c r="AN115" s="173">
        <v>0</v>
      </c>
      <c r="AO115" s="173">
        <v>0</v>
      </c>
      <c r="AP115" s="173">
        <v>0</v>
      </c>
      <c r="AQ115" s="173">
        <v>0</v>
      </c>
      <c r="AR115" s="173">
        <v>0</v>
      </c>
      <c r="AS115" s="173">
        <v>0</v>
      </c>
      <c r="AT115" s="173">
        <v>55485.802042325042</v>
      </c>
      <c r="AU115" s="173">
        <v>857467.29006568308</v>
      </c>
      <c r="AV115" s="173">
        <v>0</v>
      </c>
      <c r="AW115" s="173">
        <v>83169.022793616343</v>
      </c>
      <c r="AX115" s="173">
        <v>0</v>
      </c>
      <c r="AY115" s="173">
        <v>0</v>
      </c>
      <c r="AZ115" s="173">
        <v>539779.09101024515</v>
      </c>
      <c r="BA115" s="173">
        <v>0</v>
      </c>
      <c r="BB115" s="173">
        <v>0</v>
      </c>
      <c r="BC115" s="173">
        <v>0</v>
      </c>
      <c r="BD115" s="173">
        <v>0</v>
      </c>
      <c r="BE115" s="173">
        <v>0</v>
      </c>
      <c r="BF115" s="173">
        <v>0</v>
      </c>
      <c r="BG115" s="173">
        <v>0</v>
      </c>
      <c r="BH115" s="173">
        <v>0</v>
      </c>
      <c r="BI115" s="173">
        <v>120953.43210109856</v>
      </c>
      <c r="BJ115" s="173">
        <v>26230.523033251091</v>
      </c>
      <c r="BK115" s="173">
        <v>0</v>
      </c>
      <c r="BL115" s="173">
        <v>501348.49242860364</v>
      </c>
      <c r="BM115" s="173">
        <v>0</v>
      </c>
      <c r="BN115" s="173">
        <v>1680555.4334299418</v>
      </c>
      <c r="BO115" s="173">
        <v>1011969.1259391165</v>
      </c>
      <c r="BP115" s="173">
        <v>1909319.4305740946</v>
      </c>
      <c r="BQ115" s="173">
        <v>540573.12198564038</v>
      </c>
      <c r="BR115" s="173">
        <v>0</v>
      </c>
      <c r="BS115" s="173">
        <v>303988.75428942218</v>
      </c>
      <c r="BT115" s="173">
        <v>0</v>
      </c>
      <c r="BU115" s="173">
        <v>210395.81908213638</v>
      </c>
      <c r="BV115" s="173">
        <v>483398.93719695444</v>
      </c>
      <c r="BW115" s="173">
        <v>2081534.1741924784</v>
      </c>
      <c r="BX115" s="173">
        <v>879517.50025916623</v>
      </c>
      <c r="BY115" s="173">
        <v>561168.96494759119</v>
      </c>
      <c r="BZ115" s="173">
        <v>1829100.7707671556</v>
      </c>
      <c r="CA115" s="173">
        <v>0</v>
      </c>
      <c r="CB115" s="173">
        <v>0</v>
      </c>
      <c r="CC115" s="173">
        <v>532760.01644349936</v>
      </c>
      <c r="CD115" s="173">
        <v>1270928.7776799551</v>
      </c>
      <c r="CE115" s="173">
        <v>61956.717493011209</v>
      </c>
      <c r="CF115" s="173">
        <v>0</v>
      </c>
      <c r="CG115" s="173">
        <v>0</v>
      </c>
      <c r="CH115" s="173">
        <v>82491.473805665519</v>
      </c>
      <c r="CI115" s="173">
        <v>1.1849852963756997</v>
      </c>
      <c r="CJ115" s="173">
        <v>2471.2277756319636</v>
      </c>
      <c r="CK115" s="173">
        <v>0</v>
      </c>
      <c r="CL115" s="173">
        <v>0</v>
      </c>
      <c r="CM115" s="173">
        <v>0</v>
      </c>
      <c r="CN115" s="173">
        <v>0</v>
      </c>
      <c r="CO115" s="173">
        <v>0</v>
      </c>
      <c r="CP115" s="173">
        <v>0</v>
      </c>
      <c r="CQ115" s="173">
        <v>260688.29885584288</v>
      </c>
      <c r="CR115" s="173">
        <v>0</v>
      </c>
      <c r="CS115" s="173">
        <v>5653228.6090908991</v>
      </c>
      <c r="CT115" s="173">
        <v>0</v>
      </c>
      <c r="CU115" s="173">
        <v>212046.12713756462</v>
      </c>
      <c r="CV115" s="173">
        <v>601909.57715136884</v>
      </c>
      <c r="CW115" s="173">
        <v>340866.76719820354</v>
      </c>
      <c r="CX115" s="173">
        <v>245119.93270166998</v>
      </c>
      <c r="CY115" s="173">
        <v>0</v>
      </c>
      <c r="CZ115" s="173">
        <v>1288634.7991821337</v>
      </c>
      <c r="DA115" s="173">
        <v>696838.40069675457</v>
      </c>
      <c r="DB115" s="173">
        <v>362662.48604407266</v>
      </c>
      <c r="DC115" s="173">
        <v>2180246.253133053</v>
      </c>
      <c r="DD115" s="173">
        <v>206639.33395349456</v>
      </c>
      <c r="DE115" s="173">
        <v>345337.90106490033</v>
      </c>
      <c r="DF115" s="173">
        <v>498802.10315621365</v>
      </c>
      <c r="DG115" s="173">
        <v>167234.2672188436</v>
      </c>
      <c r="DH115" s="173">
        <v>266721.13885772118</v>
      </c>
      <c r="DI115" s="114">
        <v>68066482.200070679</v>
      </c>
      <c r="DJ115" s="173">
        <v>1787401.6291669914</v>
      </c>
      <c r="DK115" s="173">
        <v>41282421.795705236</v>
      </c>
      <c r="DL115" s="173">
        <v>20599828.146287397</v>
      </c>
      <c r="DM115" s="173">
        <v>6380071.420019717</v>
      </c>
      <c r="DN115" s="173">
        <v>11918356.166109361</v>
      </c>
      <c r="DO115" s="173">
        <v>153339.76449499559</v>
      </c>
      <c r="DP115" s="173">
        <f t="shared" si="5"/>
        <v>82121418.921783701</v>
      </c>
      <c r="DQ115" s="173">
        <f t="shared" si="6"/>
        <v>150187901.12185436</v>
      </c>
      <c r="DR115" s="173">
        <v>56833623.617058106</v>
      </c>
      <c r="DS115" s="173">
        <f t="shared" si="7"/>
        <v>138955042.53884181</v>
      </c>
      <c r="DT115" s="173">
        <f t="shared" si="8"/>
        <v>207021524.73891249</v>
      </c>
      <c r="DU115" s="173">
        <v>-67108154.595226459</v>
      </c>
      <c r="DV115" s="173">
        <f t="shared" si="9"/>
        <v>71846887.943615347</v>
      </c>
      <c r="DW115" s="114">
        <v>139913370.14368606</v>
      </c>
      <c r="DX115" s="28"/>
    </row>
    <row r="116" spans="1:128" ht="15" customHeight="1" x14ac:dyDescent="0.15">
      <c r="B116" s="168"/>
      <c r="C116" s="177" t="s">
        <v>565</v>
      </c>
      <c r="D116" s="115">
        <v>5019.102717937938</v>
      </c>
      <c r="E116" s="115">
        <v>5992.5643766492567</v>
      </c>
      <c r="F116" s="115">
        <v>6431.4883408507931</v>
      </c>
      <c r="G116" s="115">
        <v>9864.9039418459888</v>
      </c>
      <c r="H116" s="115">
        <v>23871.834733839612</v>
      </c>
      <c r="I116" s="115">
        <v>0</v>
      </c>
      <c r="J116" s="115">
        <v>60.453263430167439</v>
      </c>
      <c r="K116" s="115">
        <v>227901.59728432639</v>
      </c>
      <c r="L116" s="115">
        <v>36649.3168371543</v>
      </c>
      <c r="M116" s="115">
        <v>25075.361087771307</v>
      </c>
      <c r="N116" s="115">
        <v>8096.4624000507611</v>
      </c>
      <c r="O116" s="115">
        <v>56.714708449631608</v>
      </c>
      <c r="P116" s="115">
        <v>0</v>
      </c>
      <c r="Q116" s="115">
        <v>0</v>
      </c>
      <c r="R116" s="115">
        <v>3461.3666460921067</v>
      </c>
      <c r="S116" s="115">
        <v>2476.7935033810463</v>
      </c>
      <c r="T116" s="115">
        <v>522.35580087773815</v>
      </c>
      <c r="U116" s="115">
        <v>0</v>
      </c>
      <c r="V116" s="115">
        <v>1.6272582598998272E-2</v>
      </c>
      <c r="W116" s="115">
        <v>1301.0152578487787</v>
      </c>
      <c r="X116" s="115">
        <v>0</v>
      </c>
      <c r="Y116" s="115">
        <v>0</v>
      </c>
      <c r="Z116" s="115">
        <v>0</v>
      </c>
      <c r="AA116" s="115">
        <v>0</v>
      </c>
      <c r="AB116" s="115">
        <v>0</v>
      </c>
      <c r="AC116" s="115">
        <v>217.02027442273945</v>
      </c>
      <c r="AD116" s="115">
        <v>-0.96632195513692298</v>
      </c>
      <c r="AE116" s="115">
        <v>-0.27219176752034918</v>
      </c>
      <c r="AF116" s="115">
        <v>5249.4758963066615</v>
      </c>
      <c r="AG116" s="115">
        <v>-1.1793829959692868</v>
      </c>
      <c r="AH116" s="115">
        <v>-1.5639698939995245E-2</v>
      </c>
      <c r="AI116" s="115">
        <v>12616.659447440925</v>
      </c>
      <c r="AJ116" s="115">
        <v>-5.8972503173869581E-2</v>
      </c>
      <c r="AK116" s="115">
        <v>7014.2224354376012</v>
      </c>
      <c r="AL116" s="115">
        <v>-0.18619973221345626</v>
      </c>
      <c r="AM116" s="115">
        <v>-0.10509476503577712</v>
      </c>
      <c r="AN116" s="115">
        <v>0</v>
      </c>
      <c r="AO116" s="115">
        <v>0</v>
      </c>
      <c r="AP116" s="115">
        <v>0</v>
      </c>
      <c r="AQ116" s="115">
        <v>5.4599329922311313E-2</v>
      </c>
      <c r="AR116" s="115">
        <v>0</v>
      </c>
      <c r="AS116" s="115">
        <v>-2.6955787000901035</v>
      </c>
      <c r="AT116" s="115">
        <v>2081.9783344130774</v>
      </c>
      <c r="AU116" s="115">
        <v>29681.950373996893</v>
      </c>
      <c r="AV116" s="115">
        <v>0</v>
      </c>
      <c r="AW116" s="115">
        <v>10114.660461236592</v>
      </c>
      <c r="AX116" s="115">
        <v>0</v>
      </c>
      <c r="AY116" s="115">
        <v>22731.702780177166</v>
      </c>
      <c r="AZ116" s="115">
        <v>18675.118973211182</v>
      </c>
      <c r="BA116" s="115">
        <v>0</v>
      </c>
      <c r="BB116" s="115">
        <v>0</v>
      </c>
      <c r="BC116" s="115">
        <v>0</v>
      </c>
      <c r="BD116" s="115">
        <v>0</v>
      </c>
      <c r="BE116" s="115">
        <v>0</v>
      </c>
      <c r="BF116" s="115">
        <v>0</v>
      </c>
      <c r="BG116" s="115">
        <v>0</v>
      </c>
      <c r="BH116" s="115">
        <v>20.269622630409252</v>
      </c>
      <c r="BI116" s="115">
        <v>290.42163042381026</v>
      </c>
      <c r="BJ116" s="115">
        <v>143.07142557266954</v>
      </c>
      <c r="BK116" s="115">
        <v>10.695289820882515</v>
      </c>
      <c r="BL116" s="115">
        <v>4329.7145943582409</v>
      </c>
      <c r="BM116" s="115">
        <v>324.60941079646199</v>
      </c>
      <c r="BN116" s="115">
        <v>71837.173099918087</v>
      </c>
      <c r="BO116" s="115">
        <v>24215.799543367833</v>
      </c>
      <c r="BP116" s="115">
        <v>82325.545154870895</v>
      </c>
      <c r="BQ116" s="115">
        <v>17595.656791648886</v>
      </c>
      <c r="BR116" s="115">
        <v>33899.842560009201</v>
      </c>
      <c r="BS116" s="115">
        <v>5131.2967217088235</v>
      </c>
      <c r="BT116" s="115">
        <v>15161.441633672432</v>
      </c>
      <c r="BU116" s="115">
        <v>16245.983040157822</v>
      </c>
      <c r="BV116" s="115">
        <v>41238.250120020246</v>
      </c>
      <c r="BW116" s="115">
        <v>133688.89858499376</v>
      </c>
      <c r="BX116" s="115">
        <v>91342.963834098511</v>
      </c>
      <c r="BY116" s="115">
        <v>42553.158559000978</v>
      </c>
      <c r="BZ116" s="115">
        <v>99183.640073223971</v>
      </c>
      <c r="CA116" s="115">
        <v>0</v>
      </c>
      <c r="CB116" s="115">
        <v>302.25529515531281</v>
      </c>
      <c r="CC116" s="115">
        <v>11252.063959846326</v>
      </c>
      <c r="CD116" s="115">
        <v>0</v>
      </c>
      <c r="CE116" s="115">
        <v>7874.712040232097</v>
      </c>
      <c r="CF116" s="115">
        <v>0</v>
      </c>
      <c r="CG116" s="115">
        <v>4908.9484273064372</v>
      </c>
      <c r="CH116" s="115">
        <v>3719.6852923246752</v>
      </c>
      <c r="CI116" s="115">
        <v>0.10440011324284447</v>
      </c>
      <c r="CJ116" s="115">
        <v>538.04609379230294</v>
      </c>
      <c r="CK116" s="115">
        <v>0</v>
      </c>
      <c r="CL116" s="115">
        <v>699.89119528038941</v>
      </c>
      <c r="CM116" s="115">
        <v>0</v>
      </c>
      <c r="CN116" s="115">
        <v>0</v>
      </c>
      <c r="CO116" s="115">
        <v>2346.3049144867132</v>
      </c>
      <c r="CP116" s="115">
        <v>90922.33228490036</v>
      </c>
      <c r="CQ116" s="115">
        <v>10645.162193935124</v>
      </c>
      <c r="CR116" s="115">
        <v>0</v>
      </c>
      <c r="CS116" s="115">
        <v>114052.53123772192</v>
      </c>
      <c r="CT116" s="115">
        <v>24168.698555826519</v>
      </c>
      <c r="CU116" s="115">
        <v>18039.47384010164</v>
      </c>
      <c r="CV116" s="115">
        <v>53425.313700044921</v>
      </c>
      <c r="CW116" s="115">
        <v>34042.064804626672</v>
      </c>
      <c r="CX116" s="115">
        <v>3918.290819026563</v>
      </c>
      <c r="CY116" s="115">
        <v>0</v>
      </c>
      <c r="CZ116" s="115">
        <v>15501.067557606362</v>
      </c>
      <c r="DA116" s="115">
        <v>62977.292700411082</v>
      </c>
      <c r="DB116" s="115">
        <v>22375.694016549092</v>
      </c>
      <c r="DC116" s="115">
        <v>53709.105752689371</v>
      </c>
      <c r="DD116" s="115">
        <v>38769.090117326094</v>
      </c>
      <c r="DE116" s="115">
        <v>38342.234384128576</v>
      </c>
      <c r="DF116" s="115">
        <v>28021.898117186021</v>
      </c>
      <c r="DG116" s="115">
        <v>0</v>
      </c>
      <c r="DH116" s="115">
        <v>2152.2244091359735</v>
      </c>
      <c r="DI116" s="175">
        <v>1787401.6291669914</v>
      </c>
      <c r="DJ116" s="115"/>
      <c r="DK116" s="115"/>
      <c r="DL116" s="115"/>
      <c r="DM116" s="115"/>
      <c r="DN116" s="115"/>
      <c r="DO116" s="115"/>
      <c r="DP116" s="115"/>
      <c r="DQ116" s="115"/>
      <c r="DR116" s="115"/>
      <c r="DS116" s="115"/>
      <c r="DT116" s="115"/>
      <c r="DU116" s="115"/>
      <c r="DV116" s="115"/>
      <c r="DW116" s="148"/>
    </row>
    <row r="117" spans="1:128" ht="15" customHeight="1" x14ac:dyDescent="0.15">
      <c r="B117" s="168"/>
      <c r="C117" s="177" t="s">
        <v>544</v>
      </c>
      <c r="D117" s="115">
        <v>275543.66101232159</v>
      </c>
      <c r="E117" s="115">
        <v>564184.81231630337</v>
      </c>
      <c r="F117" s="115">
        <v>223264.66980331566</v>
      </c>
      <c r="G117" s="115">
        <v>61991.89394934311</v>
      </c>
      <c r="H117" s="115">
        <v>155966.12388966241</v>
      </c>
      <c r="I117" s="115">
        <v>0</v>
      </c>
      <c r="J117" s="115">
        <v>171.72484761858638</v>
      </c>
      <c r="K117" s="115">
        <v>3042821.8721856782</v>
      </c>
      <c r="L117" s="115">
        <v>489322.33999935223</v>
      </c>
      <c r="M117" s="115">
        <v>334792.98995712632</v>
      </c>
      <c r="N117" s="115">
        <v>83495.472618280532</v>
      </c>
      <c r="O117" s="115">
        <v>686.56655957186967</v>
      </c>
      <c r="P117" s="115">
        <v>0</v>
      </c>
      <c r="Q117" s="115">
        <v>0</v>
      </c>
      <c r="R117" s="115">
        <v>87165.06888378835</v>
      </c>
      <c r="S117" s="115">
        <v>36974.409669420849</v>
      </c>
      <c r="T117" s="115">
        <v>8835.5013576163128</v>
      </c>
      <c r="U117" s="115">
        <v>0</v>
      </c>
      <c r="V117" s="115">
        <v>0.17773196989383949</v>
      </c>
      <c r="W117" s="115">
        <v>11538.547858049869</v>
      </c>
      <c r="X117" s="115">
        <v>0</v>
      </c>
      <c r="Y117" s="115">
        <v>0</v>
      </c>
      <c r="Z117" s="115">
        <v>0</v>
      </c>
      <c r="AA117" s="115">
        <v>0</v>
      </c>
      <c r="AB117" s="115">
        <v>0</v>
      </c>
      <c r="AC117" s="115">
        <v>938.74615292321755</v>
      </c>
      <c r="AD117" s="115">
        <v>-6.1300088705332172</v>
      </c>
      <c r="AE117" s="115">
        <v>-12.604930427983181</v>
      </c>
      <c r="AF117" s="115">
        <v>38881.930368209425</v>
      </c>
      <c r="AG117" s="115">
        <v>-11.300691458143081</v>
      </c>
      <c r="AH117" s="115">
        <v>-0.26714431613774769</v>
      </c>
      <c r="AI117" s="115">
        <v>119487.49309304153</v>
      </c>
      <c r="AJ117" s="115">
        <v>-0.51187610151517748</v>
      </c>
      <c r="AK117" s="115">
        <v>72066.367453653918</v>
      </c>
      <c r="AL117" s="115">
        <v>-2.4789703208525293</v>
      </c>
      <c r="AM117" s="115">
        <v>-0.79623789170352388</v>
      </c>
      <c r="AN117" s="115">
        <v>0</v>
      </c>
      <c r="AO117" s="115">
        <v>0</v>
      </c>
      <c r="AP117" s="115">
        <v>0</v>
      </c>
      <c r="AQ117" s="115">
        <v>1.3223772060627694</v>
      </c>
      <c r="AR117" s="115">
        <v>0</v>
      </c>
      <c r="AS117" s="115">
        <v>-21.137665911431853</v>
      </c>
      <c r="AT117" s="115">
        <v>16829.485242778639</v>
      </c>
      <c r="AU117" s="115">
        <v>491333.76239216817</v>
      </c>
      <c r="AV117" s="115">
        <v>0</v>
      </c>
      <c r="AW117" s="115">
        <v>124024.32906307036</v>
      </c>
      <c r="AX117" s="115">
        <v>0</v>
      </c>
      <c r="AY117" s="115">
        <v>107212.13059525963</v>
      </c>
      <c r="AZ117" s="115">
        <v>239929.44778834761</v>
      </c>
      <c r="BA117" s="115">
        <v>0</v>
      </c>
      <c r="BB117" s="115">
        <v>0</v>
      </c>
      <c r="BC117" s="115">
        <v>0</v>
      </c>
      <c r="BD117" s="115">
        <v>0</v>
      </c>
      <c r="BE117" s="115">
        <v>0</v>
      </c>
      <c r="BF117" s="115">
        <v>0</v>
      </c>
      <c r="BG117" s="115">
        <v>0</v>
      </c>
      <c r="BH117" s="115">
        <v>854.39451983199888</v>
      </c>
      <c r="BI117" s="115">
        <v>20133.620397582657</v>
      </c>
      <c r="BJ117" s="115">
        <v>6347.1593712838239</v>
      </c>
      <c r="BK117" s="115">
        <v>846.01770234971252</v>
      </c>
      <c r="BL117" s="115">
        <v>162519.1795462252</v>
      </c>
      <c r="BM117" s="115">
        <v>21790.963379246245</v>
      </c>
      <c r="BN117" s="115">
        <v>701695.34833281115</v>
      </c>
      <c r="BO117" s="115">
        <v>390545.84323445096</v>
      </c>
      <c r="BP117" s="115">
        <v>1009639.0037140915</v>
      </c>
      <c r="BQ117" s="115">
        <v>409687.76860825199</v>
      </c>
      <c r="BR117" s="115">
        <v>261407.51402800821</v>
      </c>
      <c r="BS117" s="115">
        <v>37627.878346456899</v>
      </c>
      <c r="BT117" s="115">
        <v>161128.56402046644</v>
      </c>
      <c r="BU117" s="115">
        <v>299012.18928607012</v>
      </c>
      <c r="BV117" s="115">
        <v>515148.42931438988</v>
      </c>
      <c r="BW117" s="115">
        <v>1670042.3980743855</v>
      </c>
      <c r="BX117" s="115">
        <v>693916.64174304949</v>
      </c>
      <c r="BY117" s="115">
        <v>222628.61695362715</v>
      </c>
      <c r="BZ117" s="115">
        <v>803144.00132594863</v>
      </c>
      <c r="CA117" s="115">
        <v>0</v>
      </c>
      <c r="CB117" s="115">
        <v>2913.6978183431033</v>
      </c>
      <c r="CC117" s="115">
        <v>923349.77027161978</v>
      </c>
      <c r="CD117" s="115">
        <v>0</v>
      </c>
      <c r="CE117" s="115">
        <v>16514.186840555903</v>
      </c>
      <c r="CF117" s="115">
        <v>0</v>
      </c>
      <c r="CG117" s="115">
        <v>31335.130744889793</v>
      </c>
      <c r="CH117" s="115">
        <v>35357.306740073123</v>
      </c>
      <c r="CI117" s="115">
        <v>0.97199504864863229</v>
      </c>
      <c r="CJ117" s="115">
        <v>6902.8461637960027</v>
      </c>
      <c r="CK117" s="115">
        <v>0</v>
      </c>
      <c r="CL117" s="115">
        <v>7511.9126124493268</v>
      </c>
      <c r="CM117" s="115">
        <v>0</v>
      </c>
      <c r="CN117" s="115">
        <v>0</v>
      </c>
      <c r="CO117" s="115">
        <v>16788.982532230137</v>
      </c>
      <c r="CP117" s="115">
        <v>4430006.6723468192</v>
      </c>
      <c r="CQ117" s="115">
        <v>942283.0888195812</v>
      </c>
      <c r="CR117" s="115">
        <v>0</v>
      </c>
      <c r="CS117" s="115">
        <v>6061959.0191398915</v>
      </c>
      <c r="CT117" s="115">
        <v>634077.72162519826</v>
      </c>
      <c r="CU117" s="115">
        <v>426305.37112398818</v>
      </c>
      <c r="CV117" s="115">
        <v>1643052.1509982911</v>
      </c>
      <c r="CW117" s="115">
        <v>438871.70113036729</v>
      </c>
      <c r="CX117" s="115">
        <v>72089.307066110137</v>
      </c>
      <c r="CY117" s="115">
        <v>0</v>
      </c>
      <c r="CZ117" s="115">
        <v>825994.4850417322</v>
      </c>
      <c r="DA117" s="115">
        <v>993919.78881201649</v>
      </c>
      <c r="DB117" s="115">
        <v>113048.04704558222</v>
      </c>
      <c r="DC117" s="115">
        <v>802886.6707010027</v>
      </c>
      <c r="DD117" s="115">
        <v>180504.65122983145</v>
      </c>
      <c r="DE117" s="115">
        <v>286923.96570132917</v>
      </c>
      <c r="DF117" s="115">
        <v>546957.32718434045</v>
      </c>
      <c r="DG117" s="115">
        <v>0</v>
      </c>
      <c r="DH117" s="115">
        <v>11159.558041243679</v>
      </c>
      <c r="DI117" s="175">
        <v>33426235.483265627</v>
      </c>
      <c r="DJ117" s="115"/>
      <c r="DK117" s="115"/>
      <c r="DL117" s="115"/>
      <c r="DM117" s="115"/>
      <c r="DN117" s="115"/>
      <c r="DO117" s="115"/>
      <c r="DP117" s="115"/>
      <c r="DQ117" s="115"/>
      <c r="DR117" s="115"/>
      <c r="DS117" s="115"/>
      <c r="DT117" s="115"/>
      <c r="DU117" s="115"/>
      <c r="DV117" s="115"/>
      <c r="DW117" s="148"/>
      <c r="DX117" s="29"/>
    </row>
    <row r="118" spans="1:128" ht="15" customHeight="1" x14ac:dyDescent="0.15">
      <c r="B118" s="168"/>
      <c r="C118" s="177" t="s">
        <v>695</v>
      </c>
      <c r="D118" s="115">
        <v>518177.95682743459</v>
      </c>
      <c r="E118" s="115">
        <v>273639.21489397506</v>
      </c>
      <c r="F118" s="115">
        <v>69529.038587751551</v>
      </c>
      <c r="G118" s="115">
        <v>64877.016405881077</v>
      </c>
      <c r="H118" s="115">
        <v>241738.25607670911</v>
      </c>
      <c r="I118" s="115">
        <v>0</v>
      </c>
      <c r="J118" s="115">
        <v>263.56817946078684</v>
      </c>
      <c r="K118" s="115">
        <v>2678647.8366205092</v>
      </c>
      <c r="L118" s="115">
        <v>430758.7767232164</v>
      </c>
      <c r="M118" s="115">
        <v>294723.96214248211</v>
      </c>
      <c r="N118" s="115">
        <v>193127.99054179114</v>
      </c>
      <c r="O118" s="115">
        <v>2416.0422470874746</v>
      </c>
      <c r="P118" s="115">
        <v>0</v>
      </c>
      <c r="Q118" s="115">
        <v>0</v>
      </c>
      <c r="R118" s="115">
        <v>-1440.4604973901471</v>
      </c>
      <c r="S118" s="115">
        <v>46131.115498858744</v>
      </c>
      <c r="T118" s="115">
        <v>4358.9324611238317</v>
      </c>
      <c r="U118" s="115">
        <v>0</v>
      </c>
      <c r="V118" s="115">
        <v>0.17106611921440618</v>
      </c>
      <c r="W118" s="115">
        <v>8407.4637862298023</v>
      </c>
      <c r="X118" s="115">
        <v>0</v>
      </c>
      <c r="Y118" s="115">
        <v>0</v>
      </c>
      <c r="Z118" s="115">
        <v>0</v>
      </c>
      <c r="AA118" s="115">
        <v>0</v>
      </c>
      <c r="AB118" s="115">
        <v>0</v>
      </c>
      <c r="AC118" s="115">
        <v>3001.0241453246408</v>
      </c>
      <c r="AD118" s="115">
        <v>-10.108512463585182</v>
      </c>
      <c r="AE118" s="115">
        <v>-6.3140011478793125</v>
      </c>
      <c r="AF118" s="115">
        <v>135529.50368785684</v>
      </c>
      <c r="AG118" s="115">
        <v>0.69630449158494723</v>
      </c>
      <c r="AH118" s="115">
        <v>-0.11481191987580042</v>
      </c>
      <c r="AI118" s="115">
        <v>91733.21717021479</v>
      </c>
      <c r="AJ118" s="115">
        <v>-8.6985271745109699E-2</v>
      </c>
      <c r="AK118" s="115">
        <v>83812.500616047051</v>
      </c>
      <c r="AL118" s="115">
        <v>-0.29335996941988873</v>
      </c>
      <c r="AM118" s="115">
        <v>-0.70684363547478823</v>
      </c>
      <c r="AN118" s="115">
        <v>0</v>
      </c>
      <c r="AO118" s="115">
        <v>0</v>
      </c>
      <c r="AP118" s="115">
        <v>0</v>
      </c>
      <c r="AQ118" s="115">
        <v>3.6568761220706496</v>
      </c>
      <c r="AR118" s="115">
        <v>0</v>
      </c>
      <c r="AS118" s="115">
        <v>13.650856008285725</v>
      </c>
      <c r="AT118" s="115">
        <v>6467.2885277605092</v>
      </c>
      <c r="AU118" s="115">
        <v>62259.991409891074</v>
      </c>
      <c r="AV118" s="115">
        <v>0</v>
      </c>
      <c r="AW118" s="115">
        <v>120040.86756398712</v>
      </c>
      <c r="AX118" s="115">
        <v>0</v>
      </c>
      <c r="AY118" s="115">
        <v>4780.0784359694717</v>
      </c>
      <c r="AZ118" s="115">
        <v>-167015.95953979122</v>
      </c>
      <c r="BA118" s="115">
        <v>0</v>
      </c>
      <c r="BB118" s="115">
        <v>0</v>
      </c>
      <c r="BC118" s="115">
        <v>0</v>
      </c>
      <c r="BD118" s="115">
        <v>0</v>
      </c>
      <c r="BE118" s="115">
        <v>0</v>
      </c>
      <c r="BF118" s="115">
        <v>0</v>
      </c>
      <c r="BG118" s="115">
        <v>0</v>
      </c>
      <c r="BH118" s="115">
        <v>10.866702954937981</v>
      </c>
      <c r="BI118" s="115">
        <v>803.34193822851137</v>
      </c>
      <c r="BJ118" s="115">
        <v>1089.4468925755582</v>
      </c>
      <c r="BK118" s="115">
        <v>307.30314554022129</v>
      </c>
      <c r="BL118" s="115">
        <v>7219.74114999619</v>
      </c>
      <c r="BM118" s="115">
        <v>-904.36637907259274</v>
      </c>
      <c r="BN118" s="115">
        <v>498987.01534168317</v>
      </c>
      <c r="BO118" s="115">
        <v>307999.09394583758</v>
      </c>
      <c r="BP118" s="115">
        <v>350035.28956034058</v>
      </c>
      <c r="BQ118" s="115">
        <v>73460.941544419562</v>
      </c>
      <c r="BR118" s="115">
        <v>74980.585028998292</v>
      </c>
      <c r="BS118" s="115">
        <v>19493.177398877204</v>
      </c>
      <c r="BT118" s="115">
        <v>119718.51507457218</v>
      </c>
      <c r="BU118" s="115">
        <v>35341.720510079154</v>
      </c>
      <c r="BV118" s="115">
        <v>508228.24245808716</v>
      </c>
      <c r="BW118" s="115">
        <v>1647608.0766342452</v>
      </c>
      <c r="BX118" s="115">
        <v>1021882.2453082409</v>
      </c>
      <c r="BY118" s="115">
        <v>377201.24972124846</v>
      </c>
      <c r="BZ118" s="115">
        <v>2004884.2102685894</v>
      </c>
      <c r="CA118" s="115">
        <v>2013789.2308766835</v>
      </c>
      <c r="CB118" s="115">
        <v>1870.2753074947066</v>
      </c>
      <c r="CC118" s="115">
        <v>298955.22822342615</v>
      </c>
      <c r="CD118" s="115">
        <v>0</v>
      </c>
      <c r="CE118" s="115">
        <v>9560.2477846198981</v>
      </c>
      <c r="CF118" s="115">
        <v>0</v>
      </c>
      <c r="CG118" s="115">
        <v>21413.253436003695</v>
      </c>
      <c r="CH118" s="115">
        <v>28890.179613486805</v>
      </c>
      <c r="CI118" s="115">
        <v>0.80664675965100419</v>
      </c>
      <c r="CJ118" s="115">
        <v>201.54719586687713</v>
      </c>
      <c r="CK118" s="115">
        <v>0</v>
      </c>
      <c r="CL118" s="115">
        <v>6268.1781995645561</v>
      </c>
      <c r="CM118" s="115">
        <v>0</v>
      </c>
      <c r="CN118" s="115">
        <v>0</v>
      </c>
      <c r="CO118" s="115">
        <v>4823.7305192516305</v>
      </c>
      <c r="CP118" s="115">
        <v>0</v>
      </c>
      <c r="CQ118" s="115">
        <v>2370.7005717416578</v>
      </c>
      <c r="CR118" s="115">
        <v>0</v>
      </c>
      <c r="CS118" s="115">
        <v>263016.11455401318</v>
      </c>
      <c r="CT118" s="115">
        <v>27664.126580676922</v>
      </c>
      <c r="CU118" s="115">
        <v>4983.025144811565</v>
      </c>
      <c r="CV118" s="115">
        <v>60785.102590277638</v>
      </c>
      <c r="CW118" s="115">
        <v>-21375.07953267885</v>
      </c>
      <c r="CX118" s="115">
        <v>122265.85355121543</v>
      </c>
      <c r="CY118" s="115">
        <v>0</v>
      </c>
      <c r="CZ118" s="115">
        <v>29651.534316660225</v>
      </c>
      <c r="DA118" s="115">
        <v>446219.629012844</v>
      </c>
      <c r="DB118" s="115">
        <v>110883.85092483267</v>
      </c>
      <c r="DC118" s="115">
        <v>314687.1424759957</v>
      </c>
      <c r="DD118" s="115">
        <v>68843.789573525108</v>
      </c>
      <c r="DE118" s="115">
        <v>203309.04220853251</v>
      </c>
      <c r="DF118" s="115">
        <v>147403.66183463525</v>
      </c>
      <c r="DG118" s="115">
        <v>0</v>
      </c>
      <c r="DH118" s="115">
        <v>152617.67284078643</v>
      </c>
      <c r="DI118" s="175">
        <v>16533411.313797183</v>
      </c>
      <c r="DJ118" s="115"/>
      <c r="DK118" s="115"/>
      <c r="DL118" s="115"/>
      <c r="DM118" s="115"/>
      <c r="DN118" s="115"/>
      <c r="DO118" s="115"/>
      <c r="DP118" s="115"/>
      <c r="DQ118" s="115"/>
      <c r="DR118" s="115"/>
      <c r="DS118" s="115"/>
      <c r="DT118" s="115"/>
      <c r="DU118" s="115"/>
      <c r="DV118" s="115"/>
      <c r="DW118" s="148"/>
      <c r="DX118" s="29"/>
    </row>
    <row r="119" spans="1:128" ht="15" customHeight="1" x14ac:dyDescent="0.15">
      <c r="B119" s="168"/>
      <c r="C119" s="177" t="s">
        <v>566</v>
      </c>
      <c r="D119" s="115">
        <f>D120-SUM(D116:D118)</f>
        <v>452648.04694238165</v>
      </c>
      <c r="E119" s="115">
        <f t="shared" ref="E119:BP119" si="10">E120-SUM(E116:E118)</f>
        <v>532690.1385327396</v>
      </c>
      <c r="F119" s="115">
        <f t="shared" si="10"/>
        <v>74455.422847087728</v>
      </c>
      <c r="G119" s="115">
        <f t="shared" si="10"/>
        <v>109121.5355623106</v>
      </c>
      <c r="H119" s="115">
        <f t="shared" si="10"/>
        <v>257123.88134096627</v>
      </c>
      <c r="I119" s="115">
        <f t="shared" si="10"/>
        <v>0</v>
      </c>
      <c r="J119" s="115">
        <f t="shared" si="10"/>
        <v>595.86122907921845</v>
      </c>
      <c r="K119" s="115">
        <f t="shared" si="10"/>
        <v>1804905.5840055197</v>
      </c>
      <c r="L119" s="115">
        <f t="shared" si="10"/>
        <v>290250.51775675756</v>
      </c>
      <c r="M119" s="115">
        <f t="shared" si="10"/>
        <v>198588.60046430246</v>
      </c>
      <c r="N119" s="115">
        <f t="shared" si="10"/>
        <v>374591.38496087381</v>
      </c>
      <c r="O119" s="115">
        <f t="shared" si="10"/>
        <v>700.86119431639599</v>
      </c>
      <c r="P119" s="115">
        <f t="shared" si="10"/>
        <v>0</v>
      </c>
      <c r="Q119" s="115">
        <f t="shared" si="10"/>
        <v>0</v>
      </c>
      <c r="R119" s="115">
        <f t="shared" si="10"/>
        <v>63054.329251405245</v>
      </c>
      <c r="S119" s="115">
        <f t="shared" si="10"/>
        <v>32852.042617775136</v>
      </c>
      <c r="T119" s="115">
        <f t="shared" si="10"/>
        <v>4295.5946275723018</v>
      </c>
      <c r="U119" s="115">
        <f t="shared" si="10"/>
        <v>0</v>
      </c>
      <c r="V119" s="115">
        <f t="shared" si="10"/>
        <v>0.1103409171875418</v>
      </c>
      <c r="W119" s="115">
        <f t="shared" si="10"/>
        <v>10180.287872905363</v>
      </c>
      <c r="X119" s="115">
        <f t="shared" si="10"/>
        <v>0</v>
      </c>
      <c r="Y119" s="115">
        <f t="shared" si="10"/>
        <v>0</v>
      </c>
      <c r="Z119" s="115">
        <f t="shared" si="10"/>
        <v>0</v>
      </c>
      <c r="AA119" s="115">
        <f t="shared" si="10"/>
        <v>0</v>
      </c>
      <c r="AB119" s="115">
        <f t="shared" si="10"/>
        <v>0</v>
      </c>
      <c r="AC119" s="115">
        <f t="shared" si="10"/>
        <v>4549.9117161181002</v>
      </c>
      <c r="AD119" s="115">
        <f t="shared" si="10"/>
        <v>-9.2999353680985202</v>
      </c>
      <c r="AE119" s="115">
        <f t="shared" si="10"/>
        <v>-27.878506895325827</v>
      </c>
      <c r="AF119" s="115">
        <f t="shared" si="10"/>
        <v>76322.647704506962</v>
      </c>
      <c r="AG119" s="115">
        <f t="shared" si="10"/>
        <v>-10.230788073117361</v>
      </c>
      <c r="AH119" s="115">
        <f t="shared" si="10"/>
        <v>-0.37527855044236563</v>
      </c>
      <c r="AI119" s="115">
        <f t="shared" si="10"/>
        <v>55442.548811354151</v>
      </c>
      <c r="AJ119" s="115">
        <f t="shared" si="10"/>
        <v>-0.62319672941750748</v>
      </c>
      <c r="AK119" s="115">
        <f t="shared" si="10"/>
        <v>77902.875768895552</v>
      </c>
      <c r="AL119" s="115">
        <f t="shared" si="10"/>
        <v>-1.9245403174594919</v>
      </c>
      <c r="AM119" s="115">
        <f t="shared" si="10"/>
        <v>-0.5061297745059945</v>
      </c>
      <c r="AN119" s="115">
        <f t="shared" si="10"/>
        <v>-19501.42389040492</v>
      </c>
      <c r="AO119" s="115">
        <f t="shared" si="10"/>
        <v>0</v>
      </c>
      <c r="AP119" s="115">
        <f t="shared" si="10"/>
        <v>0</v>
      </c>
      <c r="AQ119" s="115">
        <f t="shared" si="10"/>
        <v>0.9330076790304469</v>
      </c>
      <c r="AR119" s="115">
        <f t="shared" si="10"/>
        <v>0</v>
      </c>
      <c r="AS119" s="115">
        <f t="shared" si="10"/>
        <v>-4.5093465987248997</v>
      </c>
      <c r="AT119" s="115">
        <f t="shared" si="10"/>
        <v>10999.975516282437</v>
      </c>
      <c r="AU119" s="115">
        <f t="shared" si="10"/>
        <v>291692.06920800637</v>
      </c>
      <c r="AV119" s="115">
        <f t="shared" si="10"/>
        <v>0</v>
      </c>
      <c r="AW119" s="115">
        <f t="shared" si="10"/>
        <v>93968.19822398902</v>
      </c>
      <c r="AX119" s="115">
        <f t="shared" si="10"/>
        <v>0</v>
      </c>
      <c r="AY119" s="115">
        <f t="shared" si="10"/>
        <v>291658.1500500968</v>
      </c>
      <c r="AZ119" s="115">
        <f t="shared" si="10"/>
        <v>212577.17877990493</v>
      </c>
      <c r="BA119" s="115">
        <f t="shared" si="10"/>
        <v>0</v>
      </c>
      <c r="BB119" s="115">
        <f t="shared" si="10"/>
        <v>0</v>
      </c>
      <c r="BC119" s="115">
        <f t="shared" si="10"/>
        <v>0</v>
      </c>
      <c r="BD119" s="115">
        <f t="shared" si="10"/>
        <v>0</v>
      </c>
      <c r="BE119" s="115">
        <f t="shared" si="10"/>
        <v>0</v>
      </c>
      <c r="BF119" s="115">
        <f t="shared" si="10"/>
        <v>0</v>
      </c>
      <c r="BG119" s="115">
        <f t="shared" si="10"/>
        <v>0</v>
      </c>
      <c r="BH119" s="115">
        <f t="shared" si="10"/>
        <v>1357.8850900774587</v>
      </c>
      <c r="BI119" s="115">
        <f t="shared" si="10"/>
        <v>21420.260817783157</v>
      </c>
      <c r="BJ119" s="115">
        <f t="shared" si="10"/>
        <v>6041.6053606244041</v>
      </c>
      <c r="BK119" s="115">
        <f t="shared" si="10"/>
        <v>800.24914875861577</v>
      </c>
      <c r="BL119" s="115">
        <f t="shared" si="10"/>
        <v>119829.84507295798</v>
      </c>
      <c r="BM119" s="115">
        <f t="shared" si="10"/>
        <v>15436.115906684128</v>
      </c>
      <c r="BN119" s="115">
        <f t="shared" si="10"/>
        <v>166712.72122859256</v>
      </c>
      <c r="BO119" s="115">
        <f t="shared" si="10"/>
        <v>85697.465029093437</v>
      </c>
      <c r="BP119" s="115">
        <f t="shared" si="10"/>
        <v>394488.36735338764</v>
      </c>
      <c r="BQ119" s="115">
        <f t="shared" ref="BQ119:DI119" si="11">BQ120-SUM(BQ116:BQ118)</f>
        <v>58832.240749714256</v>
      </c>
      <c r="BR119" s="115">
        <f t="shared" si="11"/>
        <v>867902.46424721298</v>
      </c>
      <c r="BS119" s="115">
        <f t="shared" si="11"/>
        <v>77178.096839223988</v>
      </c>
      <c r="BT119" s="115">
        <f t="shared" si="11"/>
        <v>235180.74202055216</v>
      </c>
      <c r="BU119" s="115">
        <f t="shared" si="11"/>
        <v>61005.703671002993</v>
      </c>
      <c r="BV119" s="115">
        <f t="shared" si="11"/>
        <v>222444.75576379988</v>
      </c>
      <c r="BW119" s="115">
        <f t="shared" si="11"/>
        <v>721136.1856412245</v>
      </c>
      <c r="BX119" s="115">
        <f t="shared" si="11"/>
        <v>224857.62115406338</v>
      </c>
      <c r="BY119" s="115">
        <f t="shared" si="11"/>
        <v>847132.54767972184</v>
      </c>
      <c r="BZ119" s="115">
        <f t="shared" si="11"/>
        <v>2340345.0535932472</v>
      </c>
      <c r="CA119" s="115">
        <f t="shared" si="11"/>
        <v>1347443.5644015286</v>
      </c>
      <c r="CB119" s="115">
        <f t="shared" si="11"/>
        <v>6287.8798960547892</v>
      </c>
      <c r="CC119" s="115">
        <f t="shared" si="11"/>
        <v>429843.87678640801</v>
      </c>
      <c r="CD119" s="115">
        <f t="shared" si="11"/>
        <v>0</v>
      </c>
      <c r="CE119" s="115">
        <f t="shared" si="11"/>
        <v>15293.785347430457</v>
      </c>
      <c r="CF119" s="115">
        <f t="shared" si="11"/>
        <v>0</v>
      </c>
      <c r="CG119" s="115">
        <f t="shared" si="11"/>
        <v>38726.796796428913</v>
      </c>
      <c r="CH119" s="115">
        <f t="shared" si="11"/>
        <v>77159.478184545442</v>
      </c>
      <c r="CI119" s="115">
        <f t="shared" si="11"/>
        <v>0.56944164427128374</v>
      </c>
      <c r="CJ119" s="115">
        <f t="shared" si="11"/>
        <v>1258.3401822308451</v>
      </c>
      <c r="CK119" s="115">
        <f t="shared" si="11"/>
        <v>0</v>
      </c>
      <c r="CL119" s="115">
        <f t="shared" si="11"/>
        <v>4311.2796223090099</v>
      </c>
      <c r="CM119" s="115">
        <f t="shared" si="11"/>
        <v>0</v>
      </c>
      <c r="CN119" s="115">
        <f t="shared" si="11"/>
        <v>0</v>
      </c>
      <c r="CO119" s="115">
        <f t="shared" si="11"/>
        <v>3109.8521417464253</v>
      </c>
      <c r="CP119" s="115">
        <f t="shared" si="11"/>
        <v>2372958.693941582</v>
      </c>
      <c r="CQ119" s="115">
        <f t="shared" si="11"/>
        <v>262687.03907819779</v>
      </c>
      <c r="CR119" s="115">
        <f t="shared" si="11"/>
        <v>0</v>
      </c>
      <c r="CS119" s="115">
        <f t="shared" si="11"/>
        <v>1022603.6199686322</v>
      </c>
      <c r="CT119" s="115">
        <f t="shared" si="11"/>
        <v>97597.79599667748</v>
      </c>
      <c r="CU119" s="115">
        <f t="shared" si="11"/>
        <v>47162.504829216923</v>
      </c>
      <c r="CV119" s="115">
        <f t="shared" si="11"/>
        <v>280297.09331223997</v>
      </c>
      <c r="CW119" s="115">
        <f t="shared" si="11"/>
        <v>60594.968651294766</v>
      </c>
      <c r="CX119" s="115">
        <f t="shared" si="11"/>
        <v>273831.70143456222</v>
      </c>
      <c r="CY119" s="115">
        <f t="shared" si="11"/>
        <v>0</v>
      </c>
      <c r="CZ119" s="115">
        <f t="shared" si="11"/>
        <v>158889.50514331588</v>
      </c>
      <c r="DA119" s="115">
        <f t="shared" si="11"/>
        <v>374670.36843626178</v>
      </c>
      <c r="DB119" s="115">
        <f t="shared" si="11"/>
        <v>95305.343493851833</v>
      </c>
      <c r="DC119" s="115">
        <f t="shared" si="11"/>
        <v>298679.0072473567</v>
      </c>
      <c r="DD119" s="115">
        <f t="shared" si="11"/>
        <v>155136.94988210266</v>
      </c>
      <c r="DE119" s="115">
        <f t="shared" si="11"/>
        <v>292395.84612903907</v>
      </c>
      <c r="DF119" s="115">
        <f t="shared" si="11"/>
        <v>551002.62861005124</v>
      </c>
      <c r="DG119" s="115">
        <f t="shared" si="11"/>
        <v>0</v>
      </c>
      <c r="DH119" s="115">
        <f t="shared" si="11"/>
        <v>63179.185342100362</v>
      </c>
      <c r="DI119" s="175">
        <f t="shared" si="11"/>
        <v>20099839.517385572</v>
      </c>
      <c r="DJ119" s="115"/>
      <c r="DK119" s="115"/>
      <c r="DL119" s="115"/>
      <c r="DM119" s="115"/>
      <c r="DN119" s="115"/>
      <c r="DO119" s="115"/>
      <c r="DP119" s="115"/>
      <c r="DQ119" s="115"/>
      <c r="DR119" s="115"/>
      <c r="DS119" s="115"/>
      <c r="DT119" s="115"/>
      <c r="DU119" s="115"/>
      <c r="DV119" s="115"/>
      <c r="DW119" s="148"/>
    </row>
    <row r="120" spans="1:128" ht="15" customHeight="1" x14ac:dyDescent="0.15">
      <c r="B120" s="168"/>
      <c r="C120" s="177" t="s">
        <v>545</v>
      </c>
      <c r="D120" s="115">
        <v>1251388.7675000757</v>
      </c>
      <c r="E120" s="115">
        <v>1376506.7301196672</v>
      </c>
      <c r="F120" s="115">
        <v>373680.61957900575</v>
      </c>
      <c r="G120" s="115">
        <v>245855.34985938077</v>
      </c>
      <c r="H120" s="115">
        <v>678700.0960411774</v>
      </c>
      <c r="I120" s="115">
        <v>0</v>
      </c>
      <c r="J120" s="115">
        <v>1091.607519588759</v>
      </c>
      <c r="K120" s="115">
        <v>7754276.890096033</v>
      </c>
      <c r="L120" s="115">
        <v>1246980.9513164805</v>
      </c>
      <c r="M120" s="115">
        <v>853180.9136516822</v>
      </c>
      <c r="N120" s="115">
        <v>659311.31052099622</v>
      </c>
      <c r="O120" s="115">
        <v>3860.1847094253717</v>
      </c>
      <c r="P120" s="115">
        <v>0</v>
      </c>
      <c r="Q120" s="115">
        <v>0</v>
      </c>
      <c r="R120" s="115">
        <v>152240.30428389556</v>
      </c>
      <c r="S120" s="115">
        <v>118434.36128943578</v>
      </c>
      <c r="T120" s="115">
        <v>18012.384247190184</v>
      </c>
      <c r="U120" s="115">
        <v>0</v>
      </c>
      <c r="V120" s="115">
        <v>0.47541158889478574</v>
      </c>
      <c r="W120" s="115">
        <v>31427.31477503381</v>
      </c>
      <c r="X120" s="115">
        <v>0</v>
      </c>
      <c r="Y120" s="115">
        <v>0</v>
      </c>
      <c r="Z120" s="115">
        <v>0</v>
      </c>
      <c r="AA120" s="115">
        <v>0</v>
      </c>
      <c r="AB120" s="115">
        <v>0</v>
      </c>
      <c r="AC120" s="115">
        <v>8706.7022887886978</v>
      </c>
      <c r="AD120" s="115">
        <v>-26.504778657353842</v>
      </c>
      <c r="AE120" s="115">
        <v>-47.069630238708669</v>
      </c>
      <c r="AF120" s="115">
        <v>255983.55765687989</v>
      </c>
      <c r="AG120" s="115">
        <v>-22.014558035644782</v>
      </c>
      <c r="AH120" s="115">
        <v>-0.77287448539590897</v>
      </c>
      <c r="AI120" s="115">
        <v>279279.91852205142</v>
      </c>
      <c r="AJ120" s="115">
        <v>-1.2810306058516643</v>
      </c>
      <c r="AK120" s="115">
        <v>240795.96627403412</v>
      </c>
      <c r="AL120" s="115">
        <v>-4.8830703399453661</v>
      </c>
      <c r="AM120" s="115">
        <v>-2.1143060667200837</v>
      </c>
      <c r="AN120" s="115">
        <v>-19501.42389040492</v>
      </c>
      <c r="AO120" s="115">
        <v>0</v>
      </c>
      <c r="AP120" s="115">
        <v>0</v>
      </c>
      <c r="AQ120" s="115">
        <v>5.9668603370861772</v>
      </c>
      <c r="AR120" s="115">
        <v>0</v>
      </c>
      <c r="AS120" s="115">
        <v>-14.69173520196113</v>
      </c>
      <c r="AT120" s="115">
        <v>36378.727621234662</v>
      </c>
      <c r="AU120" s="115">
        <v>874967.77338406246</v>
      </c>
      <c r="AV120" s="115">
        <v>0</v>
      </c>
      <c r="AW120" s="115">
        <v>348148.0553122831</v>
      </c>
      <c r="AX120" s="115">
        <v>0</v>
      </c>
      <c r="AY120" s="115">
        <v>426382.06186150305</v>
      </c>
      <c r="AZ120" s="115">
        <v>304165.7860016725</v>
      </c>
      <c r="BA120" s="115">
        <v>0</v>
      </c>
      <c r="BB120" s="115">
        <v>0</v>
      </c>
      <c r="BC120" s="115">
        <v>0</v>
      </c>
      <c r="BD120" s="115">
        <v>0</v>
      </c>
      <c r="BE120" s="115">
        <v>0</v>
      </c>
      <c r="BF120" s="115">
        <v>0</v>
      </c>
      <c r="BG120" s="115">
        <v>0</v>
      </c>
      <c r="BH120" s="115">
        <v>2243.4159354948047</v>
      </c>
      <c r="BI120" s="115">
        <v>42647.644784018135</v>
      </c>
      <c r="BJ120" s="115">
        <v>13621.283050056456</v>
      </c>
      <c r="BK120" s="115">
        <v>1964.2652864694321</v>
      </c>
      <c r="BL120" s="115">
        <v>293898.48036353762</v>
      </c>
      <c r="BM120" s="115">
        <v>36647.322317654245</v>
      </c>
      <c r="BN120" s="115">
        <v>1439232.2580030048</v>
      </c>
      <c r="BO120" s="115">
        <v>808458.20175274974</v>
      </c>
      <c r="BP120" s="115">
        <v>1836488.2057826906</v>
      </c>
      <c r="BQ120" s="115">
        <v>559576.6076940347</v>
      </c>
      <c r="BR120" s="115">
        <v>1238190.4058642287</v>
      </c>
      <c r="BS120" s="115">
        <v>139430.44930626691</v>
      </c>
      <c r="BT120" s="115">
        <v>531189.2627492632</v>
      </c>
      <c r="BU120" s="115">
        <v>411605.59650731011</v>
      </c>
      <c r="BV120" s="115">
        <v>1287059.6776562971</v>
      </c>
      <c r="BW120" s="115">
        <v>4172475.5589348488</v>
      </c>
      <c r="BX120" s="115">
        <v>2031999.4720394523</v>
      </c>
      <c r="BY120" s="115">
        <v>1489515.5729135985</v>
      </c>
      <c r="BZ120" s="115">
        <v>5247556.905261009</v>
      </c>
      <c r="CA120" s="115">
        <v>3361232.7952782121</v>
      </c>
      <c r="CB120" s="115">
        <v>11374.108317047912</v>
      </c>
      <c r="CC120" s="115">
        <v>1663400.9392413003</v>
      </c>
      <c r="CD120" s="115">
        <v>0</v>
      </c>
      <c r="CE120" s="115">
        <v>49242.932012838355</v>
      </c>
      <c r="CF120" s="115">
        <v>0</v>
      </c>
      <c r="CG120" s="115">
        <v>96384.129404628839</v>
      </c>
      <c r="CH120" s="115">
        <v>145126.64983043005</v>
      </c>
      <c r="CI120" s="115">
        <v>2.4524835658137647</v>
      </c>
      <c r="CJ120" s="115">
        <v>8900.7796356860272</v>
      </c>
      <c r="CK120" s="115">
        <v>0</v>
      </c>
      <c r="CL120" s="115">
        <v>18791.261629603283</v>
      </c>
      <c r="CM120" s="115">
        <v>0</v>
      </c>
      <c r="CN120" s="115">
        <v>0</v>
      </c>
      <c r="CO120" s="115">
        <v>27068.870107714905</v>
      </c>
      <c r="CP120" s="115">
        <v>6893887.6985733015</v>
      </c>
      <c r="CQ120" s="115">
        <v>1217985.9906634558</v>
      </c>
      <c r="CR120" s="115">
        <v>0</v>
      </c>
      <c r="CS120" s="115">
        <v>7461631.2849002592</v>
      </c>
      <c r="CT120" s="115">
        <v>783508.34275837918</v>
      </c>
      <c r="CU120" s="115">
        <v>496490.37493811827</v>
      </c>
      <c r="CV120" s="115">
        <v>2037559.6606008536</v>
      </c>
      <c r="CW120" s="115">
        <v>512133.65505360992</v>
      </c>
      <c r="CX120" s="115">
        <v>472105.15287091432</v>
      </c>
      <c r="CY120" s="115">
        <v>0</v>
      </c>
      <c r="CZ120" s="115">
        <v>1030036.5920593147</v>
      </c>
      <c r="DA120" s="115">
        <v>1877787.0789615335</v>
      </c>
      <c r="DB120" s="115">
        <v>341612.93548081582</v>
      </c>
      <c r="DC120" s="115">
        <v>1469961.9261770444</v>
      </c>
      <c r="DD120" s="115">
        <v>443254.48080278531</v>
      </c>
      <c r="DE120" s="115">
        <v>820971.08842302929</v>
      </c>
      <c r="DF120" s="115">
        <v>1273385.515746213</v>
      </c>
      <c r="DG120" s="115">
        <v>0</v>
      </c>
      <c r="DH120" s="115">
        <v>229108.64063326645</v>
      </c>
      <c r="DI120" s="175">
        <v>71846887.943615377</v>
      </c>
      <c r="DJ120" s="115"/>
      <c r="DK120" s="115"/>
      <c r="DL120" s="115"/>
      <c r="DM120" s="115"/>
      <c r="DN120" s="115"/>
      <c r="DO120" s="115"/>
      <c r="DP120" s="115"/>
      <c r="DQ120" s="115"/>
      <c r="DR120" s="115"/>
      <c r="DS120" s="115"/>
      <c r="DT120" s="115"/>
      <c r="DU120" s="115"/>
      <c r="DV120" s="115"/>
      <c r="DW120" s="148"/>
    </row>
    <row r="121" spans="1:128" ht="15" customHeight="1" x14ac:dyDescent="0.15">
      <c r="B121" s="172"/>
      <c r="C121" s="180" t="s">
        <v>567</v>
      </c>
      <c r="D121" s="173">
        <v>2205293.0457924288</v>
      </c>
      <c r="E121" s="173">
        <v>4742076.1864693295</v>
      </c>
      <c r="F121" s="173">
        <v>589647.84000663308</v>
      </c>
      <c r="G121" s="173">
        <v>245855.34985938077</v>
      </c>
      <c r="H121" s="173">
        <v>1196653.5502540995</v>
      </c>
      <c r="I121" s="173">
        <v>0</v>
      </c>
      <c r="J121" s="173">
        <v>1091.607519588759</v>
      </c>
      <c r="K121" s="173">
        <v>36011706.76297193</v>
      </c>
      <c r="L121" s="173">
        <v>3845253.8790838765</v>
      </c>
      <c r="M121" s="173">
        <v>2500608.9286018019</v>
      </c>
      <c r="N121" s="173">
        <v>1045257.8036476813</v>
      </c>
      <c r="O121" s="173">
        <v>20997.163375904242</v>
      </c>
      <c r="P121" s="173">
        <v>0</v>
      </c>
      <c r="Q121" s="173">
        <v>0</v>
      </c>
      <c r="R121" s="173">
        <v>407520.94207712309</v>
      </c>
      <c r="S121" s="173">
        <v>287451.17326683202</v>
      </c>
      <c r="T121" s="173">
        <v>45450.422438880982</v>
      </c>
      <c r="U121" s="173">
        <v>0</v>
      </c>
      <c r="V121" s="173">
        <v>0.47541158889478574</v>
      </c>
      <c r="W121" s="173">
        <v>58598.673148577116</v>
      </c>
      <c r="X121" s="173">
        <v>0</v>
      </c>
      <c r="Y121" s="173">
        <v>0</v>
      </c>
      <c r="Z121" s="173">
        <v>0</v>
      </c>
      <c r="AA121" s="173">
        <v>0</v>
      </c>
      <c r="AB121" s="173">
        <v>0</v>
      </c>
      <c r="AC121" s="173">
        <v>8706.7022887886978</v>
      </c>
      <c r="AD121" s="173">
        <v>-26.504778657353842</v>
      </c>
      <c r="AE121" s="173">
        <v>-47.069630238708669</v>
      </c>
      <c r="AF121" s="173">
        <v>255983.55765687989</v>
      </c>
      <c r="AG121" s="173">
        <v>-22.014558035644782</v>
      </c>
      <c r="AH121" s="173">
        <v>-0.77287448539590897</v>
      </c>
      <c r="AI121" s="173">
        <v>692198.05246241065</v>
      </c>
      <c r="AJ121" s="173">
        <v>-1.2810306058516643</v>
      </c>
      <c r="AK121" s="173">
        <v>502305.46076247864</v>
      </c>
      <c r="AL121" s="173">
        <v>-4.8830703399453661</v>
      </c>
      <c r="AM121" s="173">
        <v>-4.1654334600810898</v>
      </c>
      <c r="AN121" s="173">
        <v>-19501.42389040492</v>
      </c>
      <c r="AO121" s="173">
        <v>0</v>
      </c>
      <c r="AP121" s="173">
        <v>0</v>
      </c>
      <c r="AQ121" s="173">
        <v>5.9668603370861772</v>
      </c>
      <c r="AR121" s="173">
        <v>0</v>
      </c>
      <c r="AS121" s="173">
        <v>-14.69173520196113</v>
      </c>
      <c r="AT121" s="173">
        <v>91864.52966355969</v>
      </c>
      <c r="AU121" s="173">
        <v>1732435.0634497455</v>
      </c>
      <c r="AV121" s="173">
        <v>0</v>
      </c>
      <c r="AW121" s="173">
        <v>431317.07810589939</v>
      </c>
      <c r="AX121" s="173">
        <v>0</v>
      </c>
      <c r="AY121" s="173">
        <v>426382.06186150305</v>
      </c>
      <c r="AZ121" s="173">
        <v>843944.87701191753</v>
      </c>
      <c r="BA121" s="173">
        <v>0</v>
      </c>
      <c r="BB121" s="173">
        <v>0</v>
      </c>
      <c r="BC121" s="173">
        <v>0</v>
      </c>
      <c r="BD121" s="173">
        <v>0</v>
      </c>
      <c r="BE121" s="173">
        <v>0</v>
      </c>
      <c r="BF121" s="173">
        <v>0</v>
      </c>
      <c r="BG121" s="173">
        <v>0</v>
      </c>
      <c r="BH121" s="173">
        <v>2243.4159354948047</v>
      </c>
      <c r="BI121" s="173">
        <v>163601.07688511669</v>
      </c>
      <c r="BJ121" s="173">
        <v>39851.806083307551</v>
      </c>
      <c r="BK121" s="173">
        <v>1964.2652864694321</v>
      </c>
      <c r="BL121" s="173">
        <v>795246.97279214137</v>
      </c>
      <c r="BM121" s="173">
        <v>36647.322317654245</v>
      </c>
      <c r="BN121" s="173">
        <v>3119787.6914329464</v>
      </c>
      <c r="BO121" s="173">
        <v>1820427.3276918661</v>
      </c>
      <c r="BP121" s="173">
        <v>3745807.636356785</v>
      </c>
      <c r="BQ121" s="173">
        <v>1100149.7296796751</v>
      </c>
      <c r="BR121" s="173">
        <v>1238190.4058642287</v>
      </c>
      <c r="BS121" s="173">
        <v>443419.20359568909</v>
      </c>
      <c r="BT121" s="173">
        <v>531189.2627492632</v>
      </c>
      <c r="BU121" s="173">
        <v>622001.41558944643</v>
      </c>
      <c r="BV121" s="173">
        <v>1770458.6148532513</v>
      </c>
      <c r="BW121" s="173">
        <v>6254009.7331273267</v>
      </c>
      <c r="BX121" s="173">
        <v>2911516.9722986179</v>
      </c>
      <c r="BY121" s="173">
        <v>2050684.5378611898</v>
      </c>
      <c r="BZ121" s="173">
        <v>7076657.676028166</v>
      </c>
      <c r="CA121" s="173">
        <v>3361232.7952782121</v>
      </c>
      <c r="CB121" s="173">
        <v>11374.108317047912</v>
      </c>
      <c r="CC121" s="173">
        <v>2196160.9556848002</v>
      </c>
      <c r="CD121" s="173">
        <v>1270928.7776799554</v>
      </c>
      <c r="CE121" s="173">
        <v>111199.64950584955</v>
      </c>
      <c r="CF121" s="173">
        <v>0</v>
      </c>
      <c r="CG121" s="173">
        <v>96384.129404628839</v>
      </c>
      <c r="CH121" s="173">
        <v>227618.12363609558</v>
      </c>
      <c r="CI121" s="173">
        <v>3.637468862189464</v>
      </c>
      <c r="CJ121" s="173">
        <v>11372.007411317991</v>
      </c>
      <c r="CK121" s="173">
        <v>0</v>
      </c>
      <c r="CL121" s="173">
        <v>18791.261629603283</v>
      </c>
      <c r="CM121" s="173">
        <v>0</v>
      </c>
      <c r="CN121" s="173">
        <v>0</v>
      </c>
      <c r="CO121" s="173">
        <v>27068.870107714905</v>
      </c>
      <c r="CP121" s="173">
        <v>6893887.6985733015</v>
      </c>
      <c r="CQ121" s="173">
        <v>1478674.2895192988</v>
      </c>
      <c r="CR121" s="173">
        <v>0</v>
      </c>
      <c r="CS121" s="173">
        <v>13114859.893991157</v>
      </c>
      <c r="CT121" s="173">
        <v>783508.34275837918</v>
      </c>
      <c r="CU121" s="173">
        <v>708536.50207568298</v>
      </c>
      <c r="CV121" s="173">
        <v>2639469.2377522225</v>
      </c>
      <c r="CW121" s="173">
        <v>853000.42225181346</v>
      </c>
      <c r="CX121" s="173">
        <v>717225.0855725843</v>
      </c>
      <c r="CY121" s="173">
        <v>0</v>
      </c>
      <c r="CZ121" s="173">
        <v>2318671.3912414485</v>
      </c>
      <c r="DA121" s="173">
        <v>2574625.4796582879</v>
      </c>
      <c r="DB121" s="173">
        <v>704275.42152488849</v>
      </c>
      <c r="DC121" s="173">
        <v>3650208.1793100983</v>
      </c>
      <c r="DD121" s="173">
        <v>649893.81475627993</v>
      </c>
      <c r="DE121" s="173">
        <v>1166308.9894879297</v>
      </c>
      <c r="DF121" s="173">
        <v>1772187.6189024269</v>
      </c>
      <c r="DG121" s="173">
        <v>167234.2672188436</v>
      </c>
      <c r="DH121" s="173">
        <v>495829.77949098765</v>
      </c>
      <c r="DI121" s="114">
        <v>139913370.14368606</v>
      </c>
      <c r="DJ121" s="115"/>
      <c r="DK121" s="115"/>
      <c r="DL121" s="115"/>
      <c r="DM121" s="115"/>
      <c r="DN121" s="115"/>
      <c r="DO121" s="115"/>
      <c r="DP121" s="115"/>
      <c r="DQ121" s="115"/>
      <c r="DR121" s="115"/>
      <c r="DS121" s="115"/>
      <c r="DT121" s="115"/>
      <c r="DU121" s="115"/>
      <c r="DV121" s="115"/>
      <c r="DW121" s="148"/>
    </row>
    <row r="122" spans="1:128" s="149" customFormat="1" ht="15" customHeight="1" x14ac:dyDescent="0.15">
      <c r="B122" s="169"/>
      <c r="C122" s="181" t="s">
        <v>53</v>
      </c>
      <c r="D122" s="287">
        <f t="shared" ref="D122:AT122" si="12">IFERROR(D117/D121,0)</f>
        <v>0.12494650610631676</v>
      </c>
      <c r="E122" s="287">
        <f t="shared" si="12"/>
        <v>0.11897421933584794</v>
      </c>
      <c r="F122" s="287">
        <f t="shared" si="12"/>
        <v>0.37864069815095752</v>
      </c>
      <c r="G122" s="287">
        <f t="shared" si="12"/>
        <v>0.25214783402028851</v>
      </c>
      <c r="H122" s="287">
        <f t="shared" si="12"/>
        <v>0.13033523684156062</v>
      </c>
      <c r="I122" s="287">
        <f t="shared" si="12"/>
        <v>0</v>
      </c>
      <c r="J122" s="287">
        <f t="shared" si="12"/>
        <v>0.15731372726644485</v>
      </c>
      <c r="K122" s="287">
        <f t="shared" si="12"/>
        <v>8.4495352919911532E-2</v>
      </c>
      <c r="L122" s="287">
        <f t="shared" si="12"/>
        <v>0.12725358464911873</v>
      </c>
      <c r="M122" s="287">
        <f t="shared" si="12"/>
        <v>0.13388458552146476</v>
      </c>
      <c r="N122" s="287">
        <f t="shared" si="12"/>
        <v>7.9880267171316757E-2</v>
      </c>
      <c r="O122" s="287">
        <f t="shared" si="12"/>
        <v>3.2698062461130072E-2</v>
      </c>
      <c r="P122" s="287">
        <f t="shared" si="12"/>
        <v>0</v>
      </c>
      <c r="Q122" s="287">
        <f t="shared" si="12"/>
        <v>0</v>
      </c>
      <c r="R122" s="287">
        <f t="shared" si="12"/>
        <v>0.21389101732909818</v>
      </c>
      <c r="S122" s="287">
        <f t="shared" si="12"/>
        <v>0.12862848757656192</v>
      </c>
      <c r="T122" s="287">
        <f t="shared" si="12"/>
        <v>0.19439866305968373</v>
      </c>
      <c r="U122" s="287">
        <f t="shared" si="12"/>
        <v>0</v>
      </c>
      <c r="V122" s="287">
        <f t="shared" si="12"/>
        <v>0.3738486272642666</v>
      </c>
      <c r="W122" s="287">
        <f t="shared" si="12"/>
        <v>0.19690800555831436</v>
      </c>
      <c r="X122" s="287">
        <f t="shared" si="12"/>
        <v>0</v>
      </c>
      <c r="Y122" s="287">
        <f t="shared" si="12"/>
        <v>0</v>
      </c>
      <c r="Z122" s="287">
        <f t="shared" si="12"/>
        <v>0</v>
      </c>
      <c r="AA122" s="287">
        <f t="shared" si="12"/>
        <v>0</v>
      </c>
      <c r="AB122" s="287">
        <f t="shared" si="12"/>
        <v>0</v>
      </c>
      <c r="AC122" s="287">
        <f t="shared" si="12"/>
        <v>0.10781879542751871</v>
      </c>
      <c r="AD122" s="287">
        <f t="shared" si="12"/>
        <v>0.23127938360777162</v>
      </c>
      <c r="AE122" s="287">
        <f t="shared" si="12"/>
        <v>0.26779327485809012</v>
      </c>
      <c r="AF122" s="287">
        <f t="shared" si="12"/>
        <v>0.15189229622445802</v>
      </c>
      <c r="AG122" s="287">
        <f t="shared" si="12"/>
        <v>0.51332810951033458</v>
      </c>
      <c r="AH122" s="287">
        <f t="shared" si="12"/>
        <v>0.34565032380503752</v>
      </c>
      <c r="AI122" s="287">
        <f t="shared" si="12"/>
        <v>0.17262038323855328</v>
      </c>
      <c r="AJ122" s="287">
        <f t="shared" si="12"/>
        <v>0.39958147695844332</v>
      </c>
      <c r="AK122" s="287">
        <f t="shared" si="12"/>
        <v>0.14347120046089126</v>
      </c>
      <c r="AL122" s="287">
        <f t="shared" si="12"/>
        <v>0.50766631407571838</v>
      </c>
      <c r="AM122" s="287">
        <f t="shared" si="12"/>
        <v>0.19115366968027939</v>
      </c>
      <c r="AN122" s="287">
        <f t="shared" si="12"/>
        <v>0</v>
      </c>
      <c r="AO122" s="287">
        <f t="shared" si="12"/>
        <v>0</v>
      </c>
      <c r="AP122" s="287">
        <f t="shared" si="12"/>
        <v>0</v>
      </c>
      <c r="AQ122" s="287">
        <f t="shared" si="12"/>
        <v>0.22162027119081718</v>
      </c>
      <c r="AR122" s="287">
        <f t="shared" si="12"/>
        <v>0</v>
      </c>
      <c r="AS122" s="287">
        <f t="shared" si="12"/>
        <v>1.4387453640336703</v>
      </c>
      <c r="AT122" s="287">
        <f t="shared" si="12"/>
        <v>0.18319894854318799</v>
      </c>
      <c r="AU122" s="287">
        <f t="shared" ref="AU122:BC122" si="13">IFERROR(AU117/AU121,0)</f>
        <v>0.2836087613083691</v>
      </c>
      <c r="AV122" s="287">
        <f t="shared" si="13"/>
        <v>0</v>
      </c>
      <c r="AW122" s="287">
        <f t="shared" si="13"/>
        <v>0.28754792091172243</v>
      </c>
      <c r="AX122" s="287">
        <f t="shared" si="13"/>
        <v>0</v>
      </c>
      <c r="AY122" s="287">
        <f t="shared" si="13"/>
        <v>0.25144615635843554</v>
      </c>
      <c r="AZ122" s="287">
        <f t="shared" si="13"/>
        <v>0.28429516467692179</v>
      </c>
      <c r="BA122" s="287">
        <f t="shared" si="13"/>
        <v>0</v>
      </c>
      <c r="BB122" s="287">
        <f t="shared" si="13"/>
        <v>0</v>
      </c>
      <c r="BC122" s="287">
        <f t="shared" si="13"/>
        <v>0</v>
      </c>
      <c r="BD122" s="287">
        <f t="shared" ref="BD122:DG122" si="14">IFERROR(BD117/BD121,0)</f>
        <v>0</v>
      </c>
      <c r="BE122" s="287">
        <f t="shared" si="14"/>
        <v>0</v>
      </c>
      <c r="BF122" s="287">
        <f t="shared" si="14"/>
        <v>0</v>
      </c>
      <c r="BG122" s="287">
        <f t="shared" si="14"/>
        <v>0</v>
      </c>
      <c r="BH122" s="287">
        <f t="shared" si="14"/>
        <v>0.38084534673841247</v>
      </c>
      <c r="BI122" s="287">
        <f t="shared" si="14"/>
        <v>0.12306532928093628</v>
      </c>
      <c r="BJ122" s="287">
        <f t="shared" si="14"/>
        <v>0.15926905189730947</v>
      </c>
      <c r="BK122" s="287">
        <f t="shared" si="14"/>
        <v>0.43070440035640178</v>
      </c>
      <c r="BL122" s="287">
        <f t="shared" si="14"/>
        <v>0.20436315397167046</v>
      </c>
      <c r="BM122" s="287">
        <f t="shared" si="14"/>
        <v>0.5946127029518008</v>
      </c>
      <c r="BN122" s="287">
        <f t="shared" si="14"/>
        <v>0.22491766034582827</v>
      </c>
      <c r="BO122" s="287">
        <f t="shared" si="14"/>
        <v>0.21453525625196315</v>
      </c>
      <c r="BP122" s="287">
        <f t="shared" si="14"/>
        <v>0.26953840178938765</v>
      </c>
      <c r="BQ122" s="287">
        <f t="shared" si="14"/>
        <v>0.37239273669370321</v>
      </c>
      <c r="BR122" s="287">
        <f t="shared" si="14"/>
        <v>0.21112061019851927</v>
      </c>
      <c r="BS122" s="287">
        <f t="shared" si="14"/>
        <v>8.4858477128036403E-2</v>
      </c>
      <c r="BT122" s="287">
        <f t="shared" si="14"/>
        <v>0.30333550641915707</v>
      </c>
      <c r="BU122" s="287">
        <f t="shared" si="14"/>
        <v>0.48072589835299323</v>
      </c>
      <c r="BV122" s="287">
        <f t="shared" si="14"/>
        <v>0.29096891900920779</v>
      </c>
      <c r="BW122" s="287">
        <f t="shared" si="14"/>
        <v>0.26703546513978293</v>
      </c>
      <c r="BX122" s="287">
        <f t="shared" si="14"/>
        <v>0.23833508385671823</v>
      </c>
      <c r="BY122" s="287">
        <f t="shared" si="14"/>
        <v>0.10856307386304427</v>
      </c>
      <c r="BZ122" s="287">
        <f t="shared" si="14"/>
        <v>0.11349199552870275</v>
      </c>
      <c r="CA122" s="287">
        <f t="shared" si="14"/>
        <v>0</v>
      </c>
      <c r="CB122" s="287">
        <f t="shared" si="14"/>
        <v>0.25616933979571399</v>
      </c>
      <c r="CC122" s="287">
        <f t="shared" si="14"/>
        <v>0.42043811401050235</v>
      </c>
      <c r="CD122" s="287">
        <f t="shared" si="14"/>
        <v>0</v>
      </c>
      <c r="CE122" s="287">
        <f t="shared" si="14"/>
        <v>0.14850934255586112</v>
      </c>
      <c r="CF122" s="287">
        <f t="shared" si="14"/>
        <v>0</v>
      </c>
      <c r="CG122" s="287">
        <f t="shared" si="14"/>
        <v>0.32510674670663081</v>
      </c>
      <c r="CH122" s="287">
        <f t="shared" si="14"/>
        <v>0.15533607858309476</v>
      </c>
      <c r="CI122" s="287">
        <f t="shared" si="14"/>
        <v>0.26721742108977653</v>
      </c>
      <c r="CJ122" s="287">
        <f t="shared" si="14"/>
        <v>0.60700331209122715</v>
      </c>
      <c r="CK122" s="287">
        <f t="shared" si="14"/>
        <v>0</v>
      </c>
      <c r="CL122" s="287">
        <f t="shared" si="14"/>
        <v>0.39975562900019695</v>
      </c>
      <c r="CM122" s="287">
        <f t="shared" si="14"/>
        <v>0</v>
      </c>
      <c r="CN122" s="287">
        <f t="shared" si="14"/>
        <v>0</v>
      </c>
      <c r="CO122" s="287">
        <f t="shared" si="14"/>
        <v>0.62023211406393741</v>
      </c>
      <c r="CP122" s="287">
        <f t="shared" si="14"/>
        <v>0.64259919308862756</v>
      </c>
      <c r="CQ122" s="287">
        <f t="shared" si="14"/>
        <v>0.6372485783369557</v>
      </c>
      <c r="CR122" s="287">
        <f t="shared" si="14"/>
        <v>0</v>
      </c>
      <c r="CS122" s="287">
        <f t="shared" si="14"/>
        <v>0.46222064651390615</v>
      </c>
      <c r="CT122" s="287">
        <f t="shared" si="14"/>
        <v>0.8092801148650145</v>
      </c>
      <c r="CU122" s="287">
        <f t="shared" si="14"/>
        <v>0.60167030191826587</v>
      </c>
      <c r="CV122" s="287">
        <f t="shared" si="14"/>
        <v>0.62249338901085949</v>
      </c>
      <c r="CW122" s="287">
        <f t="shared" si="14"/>
        <v>0.5145034981012101</v>
      </c>
      <c r="CX122" s="287">
        <f t="shared" si="14"/>
        <v>0.10051141338504478</v>
      </c>
      <c r="CY122" s="287">
        <f t="shared" si="14"/>
        <v>0</v>
      </c>
      <c r="CZ122" s="287">
        <f t="shared" si="14"/>
        <v>0.35623611356134577</v>
      </c>
      <c r="DA122" s="287">
        <f t="shared" si="14"/>
        <v>0.38604441564989583</v>
      </c>
      <c r="DB122" s="287">
        <f t="shared" si="14"/>
        <v>0.16051681428951756</v>
      </c>
      <c r="DC122" s="287">
        <f t="shared" si="14"/>
        <v>0.2199564055693807</v>
      </c>
      <c r="DD122" s="287">
        <f t="shared" si="14"/>
        <v>0.27774483635841868</v>
      </c>
      <c r="DE122" s="287">
        <f t="shared" si="14"/>
        <v>0.24601024967431975</v>
      </c>
      <c r="DF122" s="287">
        <f t="shared" si="14"/>
        <v>0.30863398510993367</v>
      </c>
      <c r="DG122" s="287">
        <f t="shared" si="14"/>
        <v>0</v>
      </c>
      <c r="DH122" s="287">
        <f>IFERROR(DH117/DH121,0)</f>
        <v>2.2506832995589605E-2</v>
      </c>
      <c r="DI122" s="292">
        <f>IFERROR(DI117/DI121,0)</f>
        <v>0.23890665666146182</v>
      </c>
      <c r="DJ122" s="132"/>
      <c r="DK122" s="132"/>
      <c r="DL122" s="132"/>
      <c r="DM122" s="132"/>
      <c r="DN122" s="132"/>
      <c r="DO122" s="132"/>
      <c r="DP122" s="132"/>
      <c r="DQ122" s="132"/>
      <c r="DR122" s="132"/>
      <c r="DS122" s="132"/>
      <c r="DT122" s="132"/>
      <c r="DU122" s="132"/>
      <c r="DV122" s="132"/>
      <c r="DW122" s="150"/>
    </row>
    <row r="123" spans="1:128" s="149" customFormat="1" ht="15" customHeight="1" x14ac:dyDescent="0.15">
      <c r="B123" s="169"/>
      <c r="C123" s="181" t="s">
        <v>54</v>
      </c>
      <c r="D123" s="287">
        <f t="shared" ref="D123:AT123" si="15">IFERROR(D120/D121,0)</f>
        <v>0.56744783641686669</v>
      </c>
      <c r="E123" s="287">
        <f t="shared" si="15"/>
        <v>0.29027511916558496</v>
      </c>
      <c r="F123" s="287">
        <f t="shared" si="15"/>
        <v>0.6337352470837545</v>
      </c>
      <c r="G123" s="287">
        <f t="shared" si="15"/>
        <v>1</v>
      </c>
      <c r="H123" s="287">
        <f t="shared" si="15"/>
        <v>0.56716507120800419</v>
      </c>
      <c r="I123" s="287">
        <f t="shared" si="15"/>
        <v>0</v>
      </c>
      <c r="J123" s="287">
        <f t="shared" si="15"/>
        <v>1</v>
      </c>
      <c r="K123" s="287">
        <f t="shared" si="15"/>
        <v>0.21532655869754999</v>
      </c>
      <c r="L123" s="287">
        <f t="shared" si="15"/>
        <v>0.3242909286430708</v>
      </c>
      <c r="M123" s="287">
        <f t="shared" si="15"/>
        <v>0.34118926150069073</v>
      </c>
      <c r="N123" s="287">
        <f t="shared" si="15"/>
        <v>0.63076430352413448</v>
      </c>
      <c r="O123" s="287">
        <f t="shared" si="15"/>
        <v>0.18384315254008129</v>
      </c>
      <c r="P123" s="287">
        <f t="shared" si="15"/>
        <v>0</v>
      </c>
      <c r="Q123" s="287">
        <f t="shared" si="15"/>
        <v>0</v>
      </c>
      <c r="R123" s="287">
        <f t="shared" si="15"/>
        <v>0.37357664003211932</v>
      </c>
      <c r="S123" s="287">
        <f t="shared" si="15"/>
        <v>0.41201557796216343</v>
      </c>
      <c r="T123" s="287">
        <f t="shared" si="15"/>
        <v>0.39630840112459165</v>
      </c>
      <c r="U123" s="287">
        <f t="shared" si="15"/>
        <v>0</v>
      </c>
      <c r="V123" s="287">
        <f t="shared" si="15"/>
        <v>1</v>
      </c>
      <c r="W123" s="287">
        <f t="shared" si="15"/>
        <v>0.53631444342348433</v>
      </c>
      <c r="X123" s="287">
        <f t="shared" si="15"/>
        <v>0</v>
      </c>
      <c r="Y123" s="287">
        <f t="shared" si="15"/>
        <v>0</v>
      </c>
      <c r="Z123" s="287">
        <f t="shared" si="15"/>
        <v>0</v>
      </c>
      <c r="AA123" s="287">
        <f t="shared" si="15"/>
        <v>0</v>
      </c>
      <c r="AB123" s="287">
        <f t="shared" si="15"/>
        <v>0</v>
      </c>
      <c r="AC123" s="287">
        <f t="shared" si="15"/>
        <v>1</v>
      </c>
      <c r="AD123" s="287">
        <f t="shared" si="15"/>
        <v>1</v>
      </c>
      <c r="AE123" s="287">
        <f t="shared" si="15"/>
        <v>1</v>
      </c>
      <c r="AF123" s="287">
        <f t="shared" si="15"/>
        <v>1</v>
      </c>
      <c r="AG123" s="287">
        <f t="shared" si="15"/>
        <v>1</v>
      </c>
      <c r="AH123" s="287">
        <f t="shared" si="15"/>
        <v>1</v>
      </c>
      <c r="AI123" s="287">
        <f t="shared" si="15"/>
        <v>0.40346822347816058</v>
      </c>
      <c r="AJ123" s="287">
        <f t="shared" si="15"/>
        <v>1</v>
      </c>
      <c r="AK123" s="287">
        <f t="shared" si="15"/>
        <v>0.47938154187795595</v>
      </c>
      <c r="AL123" s="287">
        <f t="shared" si="15"/>
        <v>1</v>
      </c>
      <c r="AM123" s="287">
        <f t="shared" si="15"/>
        <v>0.50758368534325926</v>
      </c>
      <c r="AN123" s="287">
        <f t="shared" si="15"/>
        <v>1</v>
      </c>
      <c r="AO123" s="287">
        <f t="shared" si="15"/>
        <v>0</v>
      </c>
      <c r="AP123" s="287">
        <f t="shared" si="15"/>
        <v>0</v>
      </c>
      <c r="AQ123" s="287">
        <f t="shared" si="15"/>
        <v>1</v>
      </c>
      <c r="AR123" s="287">
        <f t="shared" si="15"/>
        <v>0</v>
      </c>
      <c r="AS123" s="287">
        <f t="shared" si="15"/>
        <v>1</v>
      </c>
      <c r="AT123" s="287">
        <f t="shared" si="15"/>
        <v>0.39600406984574343</v>
      </c>
      <c r="AU123" s="287">
        <f t="shared" ref="AU123:BC123" si="16">IFERROR(AU120/AU121,0)</f>
        <v>0.50505083384872484</v>
      </c>
      <c r="AV123" s="287">
        <f t="shared" si="16"/>
        <v>0</v>
      </c>
      <c r="AW123" s="287">
        <f t="shared" si="16"/>
        <v>0.80717428774476641</v>
      </c>
      <c r="AX123" s="287">
        <f t="shared" si="16"/>
        <v>0</v>
      </c>
      <c r="AY123" s="287">
        <f t="shared" si="16"/>
        <v>1</v>
      </c>
      <c r="AZ123" s="287">
        <f t="shared" si="16"/>
        <v>0.36040954129445746</v>
      </c>
      <c r="BA123" s="287">
        <f t="shared" si="16"/>
        <v>0</v>
      </c>
      <c r="BB123" s="287">
        <f t="shared" si="16"/>
        <v>0</v>
      </c>
      <c r="BC123" s="287">
        <f t="shared" si="16"/>
        <v>0</v>
      </c>
      <c r="BD123" s="287">
        <f t="shared" ref="BD123:DG123" si="17">IFERROR(BD120/BD121,0)</f>
        <v>0</v>
      </c>
      <c r="BE123" s="287">
        <f t="shared" si="17"/>
        <v>0</v>
      </c>
      <c r="BF123" s="287">
        <f t="shared" si="17"/>
        <v>0</v>
      </c>
      <c r="BG123" s="287">
        <f t="shared" si="17"/>
        <v>0</v>
      </c>
      <c r="BH123" s="287">
        <f t="shared" si="17"/>
        <v>1</v>
      </c>
      <c r="BI123" s="287">
        <f t="shared" si="17"/>
        <v>0.26068070941834937</v>
      </c>
      <c r="BJ123" s="287">
        <f t="shared" si="17"/>
        <v>0.34179838729472056</v>
      </c>
      <c r="BK123" s="287">
        <f t="shared" si="17"/>
        <v>1</v>
      </c>
      <c r="BL123" s="287">
        <f t="shared" si="17"/>
        <v>0.36956881373801304</v>
      </c>
      <c r="BM123" s="287">
        <f t="shared" si="17"/>
        <v>1</v>
      </c>
      <c r="BN123" s="287">
        <f t="shared" si="17"/>
        <v>0.46132378236993193</v>
      </c>
      <c r="BO123" s="287">
        <f t="shared" si="17"/>
        <v>0.44410352967937489</v>
      </c>
      <c r="BP123" s="287">
        <f t="shared" si="17"/>
        <v>0.49027830152241342</v>
      </c>
      <c r="BQ123" s="287">
        <f t="shared" si="17"/>
        <v>0.50863677243002525</v>
      </c>
      <c r="BR123" s="287">
        <f t="shared" si="17"/>
        <v>1</v>
      </c>
      <c r="BS123" s="287">
        <f t="shared" si="17"/>
        <v>0.31444386750872427</v>
      </c>
      <c r="BT123" s="287">
        <f t="shared" si="17"/>
        <v>1</v>
      </c>
      <c r="BU123" s="287">
        <f t="shared" si="17"/>
        <v>0.66174382596420234</v>
      </c>
      <c r="BV123" s="287">
        <f t="shared" si="17"/>
        <v>0.72696400065978284</v>
      </c>
      <c r="BW123" s="287">
        <f t="shared" si="17"/>
        <v>0.66716806288825459</v>
      </c>
      <c r="BX123" s="287">
        <f t="shared" si="17"/>
        <v>0.6979177835378394</v>
      </c>
      <c r="BY123" s="287">
        <f t="shared" si="17"/>
        <v>0.72635041880557805</v>
      </c>
      <c r="BZ123" s="287">
        <f t="shared" si="17"/>
        <v>0.74153041527455155</v>
      </c>
      <c r="CA123" s="287">
        <f t="shared" si="17"/>
        <v>1</v>
      </c>
      <c r="CB123" s="287">
        <f t="shared" si="17"/>
        <v>1</v>
      </c>
      <c r="CC123" s="287">
        <f t="shared" si="17"/>
        <v>0.75741303702515905</v>
      </c>
      <c r="CD123" s="287">
        <f t="shared" si="17"/>
        <v>0</v>
      </c>
      <c r="CE123" s="287">
        <f t="shared" si="17"/>
        <v>0.44283351819600814</v>
      </c>
      <c r="CF123" s="287">
        <f t="shared" si="17"/>
        <v>0</v>
      </c>
      <c r="CG123" s="287">
        <f t="shared" si="17"/>
        <v>1</v>
      </c>
      <c r="CH123" s="287">
        <f t="shared" si="17"/>
        <v>0.63758828827906189</v>
      </c>
      <c r="CI123" s="287">
        <f t="shared" si="17"/>
        <v>0.67422805767677874</v>
      </c>
      <c r="CJ123" s="287">
        <f t="shared" si="17"/>
        <v>0.78269203613317428</v>
      </c>
      <c r="CK123" s="287">
        <f t="shared" si="17"/>
        <v>0</v>
      </c>
      <c r="CL123" s="287">
        <f t="shared" si="17"/>
        <v>1</v>
      </c>
      <c r="CM123" s="287">
        <f t="shared" si="17"/>
        <v>0</v>
      </c>
      <c r="CN123" s="287">
        <f t="shared" si="17"/>
        <v>0</v>
      </c>
      <c r="CO123" s="287">
        <f t="shared" si="17"/>
        <v>1</v>
      </c>
      <c r="CP123" s="287">
        <f t="shared" si="17"/>
        <v>1</v>
      </c>
      <c r="CQ123" s="287">
        <f t="shared" si="17"/>
        <v>0.8237013379460395</v>
      </c>
      <c r="CR123" s="287">
        <f t="shared" si="17"/>
        <v>0</v>
      </c>
      <c r="CS123" s="287">
        <f t="shared" si="17"/>
        <v>0.56894479584329827</v>
      </c>
      <c r="CT123" s="287">
        <f t="shared" si="17"/>
        <v>1</v>
      </c>
      <c r="CU123" s="287">
        <f t="shared" si="17"/>
        <v>0.70072660121762531</v>
      </c>
      <c r="CV123" s="287">
        <f t="shared" si="17"/>
        <v>0.77195810106733564</v>
      </c>
      <c r="CW123" s="287">
        <f t="shared" si="17"/>
        <v>0.60039085760548827</v>
      </c>
      <c r="CX123" s="287">
        <f t="shared" si="17"/>
        <v>0.65823848380040595</v>
      </c>
      <c r="CY123" s="287">
        <f t="shared" si="17"/>
        <v>0</v>
      </c>
      <c r="CZ123" s="287">
        <f t="shared" si="17"/>
        <v>0.44423569288437159</v>
      </c>
      <c r="DA123" s="287">
        <f t="shared" si="17"/>
        <v>0.72934377982259346</v>
      </c>
      <c r="DB123" s="287">
        <f t="shared" si="17"/>
        <v>0.48505588160546581</v>
      </c>
      <c r="DC123" s="287">
        <f t="shared" si="17"/>
        <v>0.40270632631557801</v>
      </c>
      <c r="DD123" s="287">
        <f t="shared" si="17"/>
        <v>0.68204139005233111</v>
      </c>
      <c r="DE123" s="287">
        <f t="shared" si="17"/>
        <v>0.70390530796086748</v>
      </c>
      <c r="DF123" s="287">
        <f t="shared" si="17"/>
        <v>0.71853877217292705</v>
      </c>
      <c r="DG123" s="287">
        <f t="shared" si="17"/>
        <v>0</v>
      </c>
      <c r="DH123" s="287">
        <f>IFERROR(DH120/DH121,0)</f>
        <v>0.46207115851021768</v>
      </c>
      <c r="DI123" s="288">
        <f>IFERROR(DI120/DI121,0)</f>
        <v>0.51350980874687802</v>
      </c>
      <c r="DJ123" s="132"/>
      <c r="DK123" s="132"/>
      <c r="DL123" s="132"/>
      <c r="DM123" s="132"/>
      <c r="DN123" s="132"/>
      <c r="DO123" s="132"/>
      <c r="DP123" s="132"/>
      <c r="DQ123" s="132"/>
      <c r="DR123" s="132"/>
      <c r="DS123" s="132"/>
      <c r="DT123" s="132"/>
      <c r="DU123" s="132"/>
      <c r="DV123" s="132"/>
      <c r="DW123" s="150"/>
    </row>
    <row r="124" spans="1:128" ht="15" customHeight="1" x14ac:dyDescent="0.15">
      <c r="B124" s="170"/>
      <c r="C124" s="182" t="s">
        <v>52</v>
      </c>
      <c r="D124" s="289">
        <v>132</v>
      </c>
      <c r="E124" s="289">
        <v>80</v>
      </c>
      <c r="F124" s="289">
        <v>37</v>
      </c>
      <c r="G124" s="289">
        <v>8</v>
      </c>
      <c r="H124" s="289">
        <v>56</v>
      </c>
      <c r="I124" s="289">
        <v>0</v>
      </c>
      <c r="J124" s="289">
        <v>1</v>
      </c>
      <c r="K124" s="289">
        <v>495</v>
      </c>
      <c r="L124" s="289">
        <v>433</v>
      </c>
      <c r="M124" s="289">
        <v>280</v>
      </c>
      <c r="N124" s="289">
        <v>34</v>
      </c>
      <c r="O124" s="289">
        <v>3</v>
      </c>
      <c r="P124" s="289">
        <v>0</v>
      </c>
      <c r="Q124" s="289">
        <v>2</v>
      </c>
      <c r="R124" s="289">
        <v>37</v>
      </c>
      <c r="S124" s="289">
        <v>33</v>
      </c>
      <c r="T124" s="289">
        <v>6</v>
      </c>
      <c r="U124" s="289">
        <v>0</v>
      </c>
      <c r="V124" s="289">
        <v>0</v>
      </c>
      <c r="W124" s="289">
        <v>5</v>
      </c>
      <c r="X124" s="289">
        <v>0</v>
      </c>
      <c r="Y124" s="289">
        <v>0</v>
      </c>
      <c r="Z124" s="289">
        <v>0</v>
      </c>
      <c r="AA124" s="289">
        <v>0</v>
      </c>
      <c r="AB124" s="289">
        <v>0</v>
      </c>
      <c r="AC124" s="289">
        <v>0</v>
      </c>
      <c r="AD124" s="289">
        <v>0</v>
      </c>
      <c r="AE124" s="289">
        <v>0</v>
      </c>
      <c r="AF124" s="289">
        <v>0</v>
      </c>
      <c r="AG124" s="289">
        <v>0</v>
      </c>
      <c r="AH124" s="289">
        <v>0</v>
      </c>
      <c r="AI124" s="289">
        <v>3</v>
      </c>
      <c r="AJ124" s="289">
        <v>0</v>
      </c>
      <c r="AK124" s="289">
        <v>19</v>
      </c>
      <c r="AL124" s="289">
        <v>0</v>
      </c>
      <c r="AM124" s="289">
        <v>0</v>
      </c>
      <c r="AN124" s="289">
        <v>0</v>
      </c>
      <c r="AO124" s="289">
        <v>0</v>
      </c>
      <c r="AP124" s="289">
        <v>0</v>
      </c>
      <c r="AQ124" s="289">
        <v>0</v>
      </c>
      <c r="AR124" s="289">
        <v>0</v>
      </c>
      <c r="AS124" s="289">
        <v>0</v>
      </c>
      <c r="AT124" s="289">
        <v>11</v>
      </c>
      <c r="AU124" s="289">
        <v>54</v>
      </c>
      <c r="AV124" s="289">
        <v>0</v>
      </c>
      <c r="AW124" s="289">
        <v>83</v>
      </c>
      <c r="AX124" s="289">
        <v>0</v>
      </c>
      <c r="AY124" s="289">
        <v>0</v>
      </c>
      <c r="AZ124" s="289">
        <v>219</v>
      </c>
      <c r="BA124" s="289">
        <v>0</v>
      </c>
      <c r="BB124" s="289">
        <v>0</v>
      </c>
      <c r="BC124" s="289">
        <v>0</v>
      </c>
      <c r="BD124" s="289">
        <v>0</v>
      </c>
      <c r="BE124" s="289">
        <v>0</v>
      </c>
      <c r="BF124" s="289">
        <v>0</v>
      </c>
      <c r="BG124" s="289">
        <v>0</v>
      </c>
      <c r="BH124" s="289">
        <v>0</v>
      </c>
      <c r="BI124" s="289">
        <v>7</v>
      </c>
      <c r="BJ124" s="289">
        <v>6</v>
      </c>
      <c r="BK124" s="289">
        <v>0</v>
      </c>
      <c r="BL124" s="289">
        <v>69</v>
      </c>
      <c r="BM124" s="289">
        <v>0</v>
      </c>
      <c r="BN124" s="289">
        <v>0</v>
      </c>
      <c r="BO124" s="289">
        <v>0</v>
      </c>
      <c r="BP124" s="289">
        <v>0</v>
      </c>
      <c r="BQ124" s="289">
        <v>0</v>
      </c>
      <c r="BR124" s="289">
        <v>6</v>
      </c>
      <c r="BS124" s="289">
        <v>15</v>
      </c>
      <c r="BT124" s="289">
        <v>11</v>
      </c>
      <c r="BU124" s="289">
        <v>77</v>
      </c>
      <c r="BV124" s="289">
        <v>205</v>
      </c>
      <c r="BW124" s="289">
        <v>1197</v>
      </c>
      <c r="BX124" s="289">
        <v>100</v>
      </c>
      <c r="BY124" s="289">
        <v>59</v>
      </c>
      <c r="BZ124" s="289">
        <v>51</v>
      </c>
      <c r="CA124" s="289">
        <v>0</v>
      </c>
      <c r="CB124" s="289">
        <v>11</v>
      </c>
      <c r="CC124" s="289">
        <v>223</v>
      </c>
      <c r="CD124" s="289">
        <v>0</v>
      </c>
      <c r="CE124" s="289">
        <v>33</v>
      </c>
      <c r="CF124" s="289">
        <v>0</v>
      </c>
      <c r="CG124" s="289">
        <v>0</v>
      </c>
      <c r="CH124" s="289">
        <v>19</v>
      </c>
      <c r="CI124" s="289">
        <v>3</v>
      </c>
      <c r="CJ124" s="289">
        <v>37</v>
      </c>
      <c r="CK124" s="289">
        <v>0</v>
      </c>
      <c r="CL124" s="289">
        <v>0</v>
      </c>
      <c r="CM124" s="289">
        <v>0</v>
      </c>
      <c r="CN124" s="289">
        <v>1</v>
      </c>
      <c r="CO124" s="289">
        <v>1</v>
      </c>
      <c r="CP124" s="289">
        <v>412</v>
      </c>
      <c r="CQ124" s="289">
        <v>374</v>
      </c>
      <c r="CR124" s="289">
        <v>0</v>
      </c>
      <c r="CS124" s="289">
        <v>1102</v>
      </c>
      <c r="CT124" s="289">
        <v>32</v>
      </c>
      <c r="CU124" s="289">
        <v>377</v>
      </c>
      <c r="CV124" s="289">
        <v>543</v>
      </c>
      <c r="CW124" s="289">
        <v>125</v>
      </c>
      <c r="CX124" s="289">
        <v>13</v>
      </c>
      <c r="CY124" s="289">
        <v>0</v>
      </c>
      <c r="CZ124" s="289">
        <v>40</v>
      </c>
      <c r="DA124" s="289">
        <v>413</v>
      </c>
      <c r="DB124" s="289">
        <v>46</v>
      </c>
      <c r="DC124" s="289">
        <v>480</v>
      </c>
      <c r="DD124" s="289">
        <v>124</v>
      </c>
      <c r="DE124" s="289">
        <v>93</v>
      </c>
      <c r="DF124" s="289">
        <v>106</v>
      </c>
      <c r="DG124" s="289">
        <v>0</v>
      </c>
      <c r="DH124" s="289">
        <v>0</v>
      </c>
      <c r="DI124" s="175">
        <v>8442</v>
      </c>
      <c r="DJ124" s="127"/>
      <c r="DK124" s="127"/>
      <c r="DL124" s="127"/>
      <c r="DM124" s="127"/>
      <c r="DN124" s="127"/>
      <c r="DO124" s="127"/>
      <c r="DP124" s="127"/>
      <c r="DQ124" s="127"/>
      <c r="DR124" s="127"/>
      <c r="DS124" s="127"/>
      <c r="DT124" s="127"/>
      <c r="DU124" s="127"/>
      <c r="DV124" s="127"/>
      <c r="DW124" s="148"/>
    </row>
    <row r="125" spans="1:128" s="151" customFormat="1" ht="15" customHeight="1" x14ac:dyDescent="0.15">
      <c r="B125" s="171"/>
      <c r="C125" s="183" t="s">
        <v>51</v>
      </c>
      <c r="D125" s="290">
        <f>IFERROR(D124/D121,0)</f>
        <v>5.9855990681985938E-5</v>
      </c>
      <c r="E125" s="290">
        <f t="shared" ref="E125:DI125" si="18">IFERROR(E124/E121,0)</f>
        <v>1.6870247725725234E-5</v>
      </c>
      <c r="F125" s="290">
        <f t="shared" si="18"/>
        <v>6.274931830426747E-5</v>
      </c>
      <c r="G125" s="290">
        <f t="shared" si="18"/>
        <v>3.2539458688109388E-5</v>
      </c>
      <c r="H125" s="290">
        <f t="shared" si="18"/>
        <v>4.67971703155929E-5</v>
      </c>
      <c r="I125" s="290">
        <f t="shared" si="18"/>
        <v>0</v>
      </c>
      <c r="J125" s="290">
        <f t="shared" si="18"/>
        <v>9.1608016805960594E-4</v>
      </c>
      <c r="K125" s="290">
        <f t="shared" si="18"/>
        <v>1.3745530120471004E-5</v>
      </c>
      <c r="L125" s="290">
        <f t="shared" si="18"/>
        <v>1.1260634892153371E-4</v>
      </c>
      <c r="M125" s="290">
        <f t="shared" si="18"/>
        <v>1.1197272664165046E-4</v>
      </c>
      <c r="N125" s="290">
        <f t="shared" si="18"/>
        <v>3.2527860477433158E-5</v>
      </c>
      <c r="O125" s="290">
        <f t="shared" si="18"/>
        <v>1.428764422266065E-4</v>
      </c>
      <c r="P125" s="290">
        <f t="shared" si="18"/>
        <v>0</v>
      </c>
      <c r="Q125" s="290">
        <f t="shared" si="18"/>
        <v>0</v>
      </c>
      <c r="R125" s="290">
        <f t="shared" si="18"/>
        <v>9.0792880020869633E-5</v>
      </c>
      <c r="S125" s="290">
        <f t="shared" si="18"/>
        <v>1.1480210578012538E-4</v>
      </c>
      <c r="T125" s="290">
        <f t="shared" si="18"/>
        <v>1.3201197432363677E-4</v>
      </c>
      <c r="U125" s="290">
        <f t="shared" si="18"/>
        <v>0</v>
      </c>
      <c r="V125" s="290">
        <f t="shared" si="18"/>
        <v>0</v>
      </c>
      <c r="W125" s="290">
        <f t="shared" si="18"/>
        <v>8.5326164080925255E-5</v>
      </c>
      <c r="X125" s="290">
        <f t="shared" si="18"/>
        <v>0</v>
      </c>
      <c r="Y125" s="290">
        <f t="shared" si="18"/>
        <v>0</v>
      </c>
      <c r="Z125" s="290">
        <f t="shared" si="18"/>
        <v>0</v>
      </c>
      <c r="AA125" s="290">
        <f t="shared" si="18"/>
        <v>0</v>
      </c>
      <c r="AB125" s="290">
        <f t="shared" si="18"/>
        <v>0</v>
      </c>
      <c r="AC125" s="290">
        <f t="shared" si="18"/>
        <v>0</v>
      </c>
      <c r="AD125" s="290">
        <f t="shared" si="18"/>
        <v>0</v>
      </c>
      <c r="AE125" s="290">
        <f t="shared" si="18"/>
        <v>0</v>
      </c>
      <c r="AF125" s="290">
        <f t="shared" si="18"/>
        <v>0</v>
      </c>
      <c r="AG125" s="290">
        <f t="shared" si="18"/>
        <v>0</v>
      </c>
      <c r="AH125" s="290">
        <f t="shared" si="18"/>
        <v>0</v>
      </c>
      <c r="AI125" s="290">
        <f t="shared" si="18"/>
        <v>4.334019706250059E-6</v>
      </c>
      <c r="AJ125" s="290">
        <f t="shared" si="18"/>
        <v>0</v>
      </c>
      <c r="AK125" s="290">
        <f t="shared" si="18"/>
        <v>3.7825589176671099E-5</v>
      </c>
      <c r="AL125" s="290">
        <f t="shared" si="18"/>
        <v>0</v>
      </c>
      <c r="AM125" s="290">
        <f t="shared" si="18"/>
        <v>0</v>
      </c>
      <c r="AN125" s="290">
        <f t="shared" si="18"/>
        <v>0</v>
      </c>
      <c r="AO125" s="290">
        <f t="shared" si="18"/>
        <v>0</v>
      </c>
      <c r="AP125" s="290">
        <f t="shared" si="18"/>
        <v>0</v>
      </c>
      <c r="AQ125" s="290">
        <f t="shared" si="18"/>
        <v>0</v>
      </c>
      <c r="AR125" s="290">
        <f t="shared" si="18"/>
        <v>0</v>
      </c>
      <c r="AS125" s="290">
        <f t="shared" si="18"/>
        <v>0</v>
      </c>
      <c r="AT125" s="290">
        <f t="shared" si="18"/>
        <v>1.1974153724278435E-4</v>
      </c>
      <c r="AU125" s="290">
        <f t="shared" si="18"/>
        <v>3.1169999464494463E-5</v>
      </c>
      <c r="AV125" s="290">
        <f t="shared" si="18"/>
        <v>0</v>
      </c>
      <c r="AW125" s="290">
        <f t="shared" si="18"/>
        <v>1.9243383629623256E-4</v>
      </c>
      <c r="AX125" s="290">
        <f t="shared" si="18"/>
        <v>0</v>
      </c>
      <c r="AY125" s="290">
        <f t="shared" si="18"/>
        <v>0</v>
      </c>
      <c r="AZ125" s="290">
        <f t="shared" si="18"/>
        <v>2.5949562105927383E-4</v>
      </c>
      <c r="BA125" s="290">
        <f t="shared" si="18"/>
        <v>0</v>
      </c>
      <c r="BB125" s="290">
        <f t="shared" si="18"/>
        <v>0</v>
      </c>
      <c r="BC125" s="290">
        <f t="shared" si="18"/>
        <v>0</v>
      </c>
      <c r="BD125" s="290">
        <f t="shared" si="18"/>
        <v>0</v>
      </c>
      <c r="BE125" s="290">
        <f t="shared" si="18"/>
        <v>0</v>
      </c>
      <c r="BF125" s="290">
        <f t="shared" si="18"/>
        <v>0</v>
      </c>
      <c r="BG125" s="290">
        <f t="shared" si="18"/>
        <v>0</v>
      </c>
      <c r="BH125" s="290">
        <f t="shared" si="18"/>
        <v>0</v>
      </c>
      <c r="BI125" s="290">
        <f t="shared" si="18"/>
        <v>4.2787004421220973E-5</v>
      </c>
      <c r="BJ125" s="290">
        <f t="shared" si="18"/>
        <v>1.5055779372853012E-4</v>
      </c>
      <c r="BK125" s="290">
        <f t="shared" si="18"/>
        <v>0</v>
      </c>
      <c r="BL125" s="290">
        <f t="shared" si="18"/>
        <v>8.6765498468656177E-5</v>
      </c>
      <c r="BM125" s="290">
        <f t="shared" si="18"/>
        <v>0</v>
      </c>
      <c r="BN125" s="290">
        <f t="shared" si="18"/>
        <v>0</v>
      </c>
      <c r="BO125" s="290">
        <f t="shared" si="18"/>
        <v>0</v>
      </c>
      <c r="BP125" s="290">
        <f t="shared" si="18"/>
        <v>0</v>
      </c>
      <c r="BQ125" s="290">
        <f t="shared" si="18"/>
        <v>0</v>
      </c>
      <c r="BR125" s="290">
        <f t="shared" si="18"/>
        <v>4.8457813689907706E-6</v>
      </c>
      <c r="BS125" s="290">
        <f t="shared" si="18"/>
        <v>3.3828034235695945E-5</v>
      </c>
      <c r="BT125" s="290">
        <f t="shared" si="18"/>
        <v>2.0708249905255183E-5</v>
      </c>
      <c r="BU125" s="290">
        <f t="shared" si="18"/>
        <v>1.2379393048009402E-4</v>
      </c>
      <c r="BV125" s="290">
        <f t="shared" si="18"/>
        <v>1.1578920754213276E-4</v>
      </c>
      <c r="BW125" s="290">
        <f t="shared" si="18"/>
        <v>1.9139720772411373E-4</v>
      </c>
      <c r="BX125" s="290">
        <f t="shared" si="18"/>
        <v>3.4346356539028125E-5</v>
      </c>
      <c r="BY125" s="290">
        <f t="shared" si="18"/>
        <v>2.8770880606304982E-5</v>
      </c>
      <c r="BZ125" s="290">
        <f t="shared" si="18"/>
        <v>7.2067920104090981E-6</v>
      </c>
      <c r="CA125" s="290">
        <f t="shared" si="18"/>
        <v>0</v>
      </c>
      <c r="CB125" s="290">
        <f t="shared" si="18"/>
        <v>9.6710877840971629E-4</v>
      </c>
      <c r="CC125" s="290">
        <f t="shared" si="18"/>
        <v>1.0154082715238183E-4</v>
      </c>
      <c r="CD125" s="290">
        <f t="shared" si="18"/>
        <v>0</v>
      </c>
      <c r="CE125" s="290">
        <f t="shared" si="18"/>
        <v>2.9676352530467342E-4</v>
      </c>
      <c r="CF125" s="290">
        <f t="shared" si="18"/>
        <v>0</v>
      </c>
      <c r="CG125" s="290">
        <f t="shared" si="18"/>
        <v>0</v>
      </c>
      <c r="CH125" s="290">
        <f t="shared" si="18"/>
        <v>8.3473142193089353E-5</v>
      </c>
      <c r="CI125" s="290">
        <f t="shared" si="18"/>
        <v>0.82474932807926249</v>
      </c>
      <c r="CJ125" s="290">
        <f t="shared" si="18"/>
        <v>3.2536032260386807E-3</v>
      </c>
      <c r="CK125" s="290">
        <f t="shared" si="18"/>
        <v>0</v>
      </c>
      <c r="CL125" s="290">
        <f t="shared" si="18"/>
        <v>0</v>
      </c>
      <c r="CM125" s="290">
        <f t="shared" si="18"/>
        <v>0</v>
      </c>
      <c r="CN125" s="290">
        <f t="shared" si="18"/>
        <v>0</v>
      </c>
      <c r="CO125" s="290">
        <f t="shared" si="18"/>
        <v>3.6942805370919036E-5</v>
      </c>
      <c r="CP125" s="290">
        <f t="shared" si="18"/>
        <v>5.9763085506203399E-5</v>
      </c>
      <c r="CQ125" s="290">
        <f t="shared" si="18"/>
        <v>2.5292926417323682E-4</v>
      </c>
      <c r="CR125" s="290">
        <f t="shared" si="18"/>
        <v>0</v>
      </c>
      <c r="CS125" s="290">
        <f t="shared" si="18"/>
        <v>8.4026822162614476E-5</v>
      </c>
      <c r="CT125" s="290">
        <f t="shared" si="18"/>
        <v>4.0841939075393182E-5</v>
      </c>
      <c r="CU125" s="290">
        <f t="shared" si="18"/>
        <v>5.320826787265935E-4</v>
      </c>
      <c r="CV125" s="290">
        <f t="shared" si="18"/>
        <v>2.0572317806682224E-4</v>
      </c>
      <c r="CW125" s="290">
        <f t="shared" si="18"/>
        <v>1.4654154527850733E-4</v>
      </c>
      <c r="CX125" s="290">
        <f t="shared" si="18"/>
        <v>1.812541175915741E-5</v>
      </c>
      <c r="CY125" s="290">
        <f t="shared" si="18"/>
        <v>0</v>
      </c>
      <c r="CZ125" s="290">
        <f t="shared" si="18"/>
        <v>1.7251258695430513E-5</v>
      </c>
      <c r="DA125" s="290">
        <f t="shared" si="18"/>
        <v>1.604116805582203E-4</v>
      </c>
      <c r="DB125" s="290">
        <f t="shared" si="18"/>
        <v>6.5315356171881397E-5</v>
      </c>
      <c r="DC125" s="290">
        <f t="shared" si="18"/>
        <v>1.3149934919348124E-4</v>
      </c>
      <c r="DD125" s="290">
        <f t="shared" si="18"/>
        <v>1.9080040028770221E-4</v>
      </c>
      <c r="DE125" s="290">
        <f t="shared" si="18"/>
        <v>7.9738732049756237E-5</v>
      </c>
      <c r="DF125" s="290">
        <f t="shared" si="18"/>
        <v>5.9813080099075076E-5</v>
      </c>
      <c r="DG125" s="290">
        <f t="shared" si="18"/>
        <v>0</v>
      </c>
      <c r="DH125" s="290">
        <f t="shared" si="18"/>
        <v>0</v>
      </c>
      <c r="DI125" s="291">
        <f t="shared" si="18"/>
        <v>6.0337335819517222E-5</v>
      </c>
      <c r="DJ125" s="131"/>
      <c r="DK125" s="131"/>
      <c r="DL125" s="131"/>
      <c r="DM125" s="131"/>
      <c r="DN125" s="131"/>
      <c r="DO125" s="131"/>
      <c r="DP125" s="131"/>
      <c r="DQ125" s="131"/>
      <c r="DR125" s="131"/>
      <c r="DS125" s="131"/>
      <c r="DT125" s="131"/>
      <c r="DU125" s="131"/>
      <c r="DV125" s="131"/>
      <c r="DW125" s="152"/>
    </row>
    <row r="126" spans="1:128" ht="15" customHeight="1" x14ac:dyDescent="0.15">
      <c r="D126" s="153"/>
    </row>
    <row r="127" spans="1:128" ht="15" hidden="1" customHeight="1" x14ac:dyDescent="0.15">
      <c r="B127" s="116" t="s">
        <v>50</v>
      </c>
      <c r="C127" s="117"/>
    </row>
    <row r="128" spans="1:128" ht="15" hidden="1" customHeight="1" x14ac:dyDescent="0.15">
      <c r="A128" s="119"/>
      <c r="B128" s="193" t="s">
        <v>302</v>
      </c>
      <c r="C128" s="307" t="s">
        <v>0</v>
      </c>
      <c r="D128" s="308">
        <f>IF(D$121=0,0,D6/D$121)</f>
        <v>2.9833776220796946E-2</v>
      </c>
      <c r="E128" s="194">
        <f t="shared" ref="E128:BP128" si="19">IF(E$121=0,0,E6/E$121)</f>
        <v>8.1621049104639451E-2</v>
      </c>
      <c r="F128" s="194">
        <f t="shared" si="19"/>
        <v>6.9994255260469977E-3</v>
      </c>
      <c r="G128" s="194">
        <f t="shared" si="19"/>
        <v>0</v>
      </c>
      <c r="H128" s="194">
        <f t="shared" si="19"/>
        <v>0</v>
      </c>
      <c r="I128" s="194">
        <f t="shared" si="19"/>
        <v>0</v>
      </c>
      <c r="J128" s="194">
        <f t="shared" si="19"/>
        <v>0</v>
      </c>
      <c r="K128" s="194">
        <f t="shared" si="19"/>
        <v>5.5180247012134918E-4</v>
      </c>
      <c r="L128" s="194">
        <f t="shared" si="19"/>
        <v>1.6770326022892948E-3</v>
      </c>
      <c r="M128" s="194">
        <f t="shared" si="19"/>
        <v>0.12835315098638472</v>
      </c>
      <c r="N128" s="194">
        <f t="shared" si="19"/>
        <v>1.7382714485995304E-2</v>
      </c>
      <c r="O128" s="194">
        <f t="shared" si="19"/>
        <v>0.27792206414799669</v>
      </c>
      <c r="P128" s="194">
        <f t="shared" si="19"/>
        <v>0</v>
      </c>
      <c r="Q128" s="194">
        <f t="shared" si="19"/>
        <v>0</v>
      </c>
      <c r="R128" s="194">
        <f t="shared" si="19"/>
        <v>3.4371817300361362E-4</v>
      </c>
      <c r="S128" s="194">
        <f t="shared" si="19"/>
        <v>4.0740909285858115E-5</v>
      </c>
      <c r="T128" s="194">
        <f t="shared" si="19"/>
        <v>0</v>
      </c>
      <c r="U128" s="194">
        <f t="shared" si="19"/>
        <v>0</v>
      </c>
      <c r="V128" s="194">
        <f t="shared" si="19"/>
        <v>0</v>
      </c>
      <c r="W128" s="194">
        <f t="shared" si="19"/>
        <v>0</v>
      </c>
      <c r="X128" s="194">
        <f t="shared" si="19"/>
        <v>0</v>
      </c>
      <c r="Y128" s="194">
        <f t="shared" si="19"/>
        <v>0</v>
      </c>
      <c r="Z128" s="194">
        <f t="shared" si="19"/>
        <v>0</v>
      </c>
      <c r="AA128" s="194">
        <f t="shared" si="19"/>
        <v>0</v>
      </c>
      <c r="AB128" s="194">
        <f t="shared" si="19"/>
        <v>0</v>
      </c>
      <c r="AC128" s="194">
        <f t="shared" si="19"/>
        <v>0</v>
      </c>
      <c r="AD128" s="194">
        <f t="shared" si="19"/>
        <v>0</v>
      </c>
      <c r="AE128" s="194">
        <f t="shared" si="19"/>
        <v>0</v>
      </c>
      <c r="AF128" s="194">
        <f t="shared" si="19"/>
        <v>0</v>
      </c>
      <c r="AG128" s="194">
        <f t="shared" si="19"/>
        <v>0</v>
      </c>
      <c r="AH128" s="194">
        <f t="shared" si="19"/>
        <v>0</v>
      </c>
      <c r="AI128" s="194">
        <f t="shared" si="19"/>
        <v>0</v>
      </c>
      <c r="AJ128" s="194">
        <f t="shared" si="19"/>
        <v>0</v>
      </c>
      <c r="AK128" s="194">
        <f t="shared" si="19"/>
        <v>0</v>
      </c>
      <c r="AL128" s="194">
        <f t="shared" si="19"/>
        <v>0</v>
      </c>
      <c r="AM128" s="194">
        <f t="shared" si="19"/>
        <v>6.8864168802731138E-4</v>
      </c>
      <c r="AN128" s="194">
        <f t="shared" si="19"/>
        <v>0</v>
      </c>
      <c r="AO128" s="194">
        <f t="shared" si="19"/>
        <v>0</v>
      </c>
      <c r="AP128" s="194">
        <f t="shared" si="19"/>
        <v>0</v>
      </c>
      <c r="AQ128" s="194">
        <f t="shared" si="19"/>
        <v>0</v>
      </c>
      <c r="AR128" s="194">
        <f t="shared" si="19"/>
        <v>0</v>
      </c>
      <c r="AS128" s="194">
        <f t="shared" si="19"/>
        <v>0</v>
      </c>
      <c r="AT128" s="194">
        <f t="shared" si="19"/>
        <v>0</v>
      </c>
      <c r="AU128" s="194">
        <f t="shared" si="19"/>
        <v>0</v>
      </c>
      <c r="AV128" s="194">
        <f t="shared" si="19"/>
        <v>0</v>
      </c>
      <c r="AW128" s="194">
        <f t="shared" si="19"/>
        <v>0</v>
      </c>
      <c r="AX128" s="194">
        <f t="shared" si="19"/>
        <v>0</v>
      </c>
      <c r="AY128" s="194">
        <f t="shared" si="19"/>
        <v>0</v>
      </c>
      <c r="AZ128" s="194">
        <f t="shared" si="19"/>
        <v>0</v>
      </c>
      <c r="BA128" s="194">
        <f t="shared" si="19"/>
        <v>0</v>
      </c>
      <c r="BB128" s="194">
        <f t="shared" si="19"/>
        <v>0</v>
      </c>
      <c r="BC128" s="194">
        <f t="shared" si="19"/>
        <v>0</v>
      </c>
      <c r="BD128" s="194">
        <f t="shared" si="19"/>
        <v>0</v>
      </c>
      <c r="BE128" s="194">
        <f t="shared" si="19"/>
        <v>0</v>
      </c>
      <c r="BF128" s="194">
        <f t="shared" si="19"/>
        <v>0</v>
      </c>
      <c r="BG128" s="194">
        <f t="shared" si="19"/>
        <v>0</v>
      </c>
      <c r="BH128" s="194">
        <f t="shared" si="19"/>
        <v>0</v>
      </c>
      <c r="BI128" s="194">
        <f t="shared" si="19"/>
        <v>0</v>
      </c>
      <c r="BJ128" s="194">
        <f t="shared" si="19"/>
        <v>0</v>
      </c>
      <c r="BK128" s="194">
        <f t="shared" si="19"/>
        <v>0</v>
      </c>
      <c r="BL128" s="194">
        <f t="shared" si="19"/>
        <v>4.6975526207699756E-4</v>
      </c>
      <c r="BM128" s="194">
        <f t="shared" si="19"/>
        <v>0</v>
      </c>
      <c r="BN128" s="194">
        <f t="shared" si="19"/>
        <v>5.6017062050534418E-4</v>
      </c>
      <c r="BO128" s="194">
        <f t="shared" si="19"/>
        <v>7.957823891032536E-6</v>
      </c>
      <c r="BP128" s="194">
        <f t="shared" si="19"/>
        <v>2.3103466916387385E-3</v>
      </c>
      <c r="BQ128" s="194">
        <f t="shared" ref="BQ128:DH128" si="20">IF(BQ$121=0,0,BQ6/BQ$121)</f>
        <v>1.4813626765483214E-3</v>
      </c>
      <c r="BR128" s="194">
        <f t="shared" si="20"/>
        <v>0</v>
      </c>
      <c r="BS128" s="194">
        <f t="shared" si="20"/>
        <v>0</v>
      </c>
      <c r="BT128" s="194">
        <f t="shared" si="20"/>
        <v>0</v>
      </c>
      <c r="BU128" s="194">
        <f t="shared" si="20"/>
        <v>0</v>
      </c>
      <c r="BV128" s="194">
        <f t="shared" si="20"/>
        <v>0</v>
      </c>
      <c r="BW128" s="194">
        <f t="shared" si="20"/>
        <v>2.5290918020859349E-4</v>
      </c>
      <c r="BX128" s="194">
        <f t="shared" si="20"/>
        <v>0</v>
      </c>
      <c r="BY128" s="194">
        <f t="shared" si="20"/>
        <v>7.1900758651050253E-7</v>
      </c>
      <c r="BZ128" s="194">
        <f t="shared" si="20"/>
        <v>2.1295657623749596E-7</v>
      </c>
      <c r="CA128" s="194">
        <f t="shared" si="20"/>
        <v>0</v>
      </c>
      <c r="CB128" s="194">
        <f t="shared" si="20"/>
        <v>0</v>
      </c>
      <c r="CC128" s="194">
        <f t="shared" si="20"/>
        <v>0</v>
      </c>
      <c r="CD128" s="194">
        <f t="shared" si="20"/>
        <v>0</v>
      </c>
      <c r="CE128" s="194">
        <f t="shared" si="20"/>
        <v>0</v>
      </c>
      <c r="CF128" s="194">
        <f t="shared" si="20"/>
        <v>0</v>
      </c>
      <c r="CG128" s="194">
        <f t="shared" si="20"/>
        <v>0</v>
      </c>
      <c r="CH128" s="194">
        <f t="shared" si="20"/>
        <v>0</v>
      </c>
      <c r="CI128" s="194">
        <f t="shared" si="20"/>
        <v>2.6335902332412975E-4</v>
      </c>
      <c r="CJ128" s="194">
        <f t="shared" si="20"/>
        <v>0</v>
      </c>
      <c r="CK128" s="194">
        <f t="shared" si="20"/>
        <v>0</v>
      </c>
      <c r="CL128" s="194">
        <f t="shared" si="20"/>
        <v>0</v>
      </c>
      <c r="CM128" s="194">
        <f t="shared" si="20"/>
        <v>0</v>
      </c>
      <c r="CN128" s="194">
        <f t="shared" si="20"/>
        <v>0</v>
      </c>
      <c r="CO128" s="194">
        <f t="shared" si="20"/>
        <v>0</v>
      </c>
      <c r="CP128" s="194">
        <f t="shared" si="20"/>
        <v>0</v>
      </c>
      <c r="CQ128" s="194">
        <f t="shared" si="20"/>
        <v>1.8487577138755996E-3</v>
      </c>
      <c r="CR128" s="194">
        <f t="shared" si="20"/>
        <v>0</v>
      </c>
      <c r="CS128" s="194">
        <f t="shared" si="20"/>
        <v>1.1000549361271145E-3</v>
      </c>
      <c r="CT128" s="194">
        <f t="shared" si="20"/>
        <v>0</v>
      </c>
      <c r="CU128" s="194">
        <f t="shared" si="20"/>
        <v>3.2305048789080383E-3</v>
      </c>
      <c r="CV128" s="194">
        <f t="shared" si="20"/>
        <v>5.1283848790605255E-3</v>
      </c>
      <c r="CW128" s="194">
        <f t="shared" si="20"/>
        <v>2.0786169390131716E-3</v>
      </c>
      <c r="CX128" s="194">
        <f t="shared" si="20"/>
        <v>9.3905586149865098E-5</v>
      </c>
      <c r="CY128" s="194">
        <f t="shared" si="20"/>
        <v>0</v>
      </c>
      <c r="CZ128" s="194">
        <f t="shared" si="20"/>
        <v>0</v>
      </c>
      <c r="DA128" s="194">
        <f t="shared" si="20"/>
        <v>1.4375942618032969E-6</v>
      </c>
      <c r="DB128" s="194">
        <f t="shared" si="20"/>
        <v>1.1056933633575062E-2</v>
      </c>
      <c r="DC128" s="194">
        <f t="shared" si="20"/>
        <v>2.3272342022844887E-2</v>
      </c>
      <c r="DD128" s="194">
        <f t="shared" si="20"/>
        <v>7.2940707182950115E-5</v>
      </c>
      <c r="DE128" s="194">
        <f t="shared" si="20"/>
        <v>3.0188305768872256E-3</v>
      </c>
      <c r="DF128" s="194">
        <f t="shared" si="20"/>
        <v>5.7862716617348804E-3</v>
      </c>
      <c r="DG128" s="194">
        <f t="shared" si="20"/>
        <v>0</v>
      </c>
      <c r="DH128" s="195">
        <f t="shared" si="20"/>
        <v>0</v>
      </c>
    </row>
    <row r="129" spans="1:112" ht="15" hidden="1" customHeight="1" x14ac:dyDescent="0.15">
      <c r="A129" s="119"/>
      <c r="B129" s="167" t="s">
        <v>303</v>
      </c>
      <c r="C129" s="30" t="s">
        <v>1</v>
      </c>
      <c r="D129" s="309">
        <f t="shared" ref="D129:D192" si="21">IF(D$121=0,0,D7/D$121)</f>
        <v>4.9246093198000527E-3</v>
      </c>
      <c r="E129" s="133">
        <f t="shared" ref="E129:BP129" si="22">IF(E$121=0,0,E7/E$121)</f>
        <v>9.4862881615847008E-2</v>
      </c>
      <c r="F129" s="133">
        <f t="shared" si="22"/>
        <v>1.8472553335055666E-2</v>
      </c>
      <c r="G129" s="133">
        <f t="shared" si="22"/>
        <v>0</v>
      </c>
      <c r="H129" s="133">
        <f t="shared" si="22"/>
        <v>0</v>
      </c>
      <c r="I129" s="133">
        <f t="shared" si="22"/>
        <v>0</v>
      </c>
      <c r="J129" s="133">
        <f t="shared" si="22"/>
        <v>0</v>
      </c>
      <c r="K129" s="133">
        <f t="shared" si="22"/>
        <v>0.43524557748351805</v>
      </c>
      <c r="L129" s="133">
        <f t="shared" si="22"/>
        <v>7.3866985141297253E-4</v>
      </c>
      <c r="M129" s="133">
        <f t="shared" si="22"/>
        <v>7.3716082338876419E-3</v>
      </c>
      <c r="N129" s="133">
        <f t="shared" si="22"/>
        <v>0</v>
      </c>
      <c r="O129" s="133">
        <f t="shared" si="22"/>
        <v>1.2097517258019825E-3</v>
      </c>
      <c r="P129" s="133">
        <f t="shared" si="22"/>
        <v>0</v>
      </c>
      <c r="Q129" s="133">
        <f t="shared" si="22"/>
        <v>0</v>
      </c>
      <c r="R129" s="133">
        <f t="shared" si="22"/>
        <v>5.4871871942843967E-5</v>
      </c>
      <c r="S129" s="133">
        <f t="shared" si="22"/>
        <v>0</v>
      </c>
      <c r="T129" s="133">
        <f t="shared" si="22"/>
        <v>0</v>
      </c>
      <c r="U129" s="133">
        <f t="shared" si="22"/>
        <v>0</v>
      </c>
      <c r="V129" s="133">
        <f t="shared" si="22"/>
        <v>0</v>
      </c>
      <c r="W129" s="133">
        <f t="shared" si="22"/>
        <v>0</v>
      </c>
      <c r="X129" s="133">
        <f t="shared" si="22"/>
        <v>0</v>
      </c>
      <c r="Y129" s="133">
        <f t="shared" si="22"/>
        <v>0</v>
      </c>
      <c r="Z129" s="133">
        <f t="shared" si="22"/>
        <v>0</v>
      </c>
      <c r="AA129" s="133">
        <f t="shared" si="22"/>
        <v>0</v>
      </c>
      <c r="AB129" s="133">
        <f t="shared" si="22"/>
        <v>0</v>
      </c>
      <c r="AC129" s="133">
        <f t="shared" si="22"/>
        <v>0</v>
      </c>
      <c r="AD129" s="133">
        <f t="shared" si="22"/>
        <v>0</v>
      </c>
      <c r="AE129" s="133">
        <f t="shared" si="22"/>
        <v>0</v>
      </c>
      <c r="AF129" s="133">
        <f t="shared" si="22"/>
        <v>0</v>
      </c>
      <c r="AG129" s="133">
        <f t="shared" si="22"/>
        <v>0</v>
      </c>
      <c r="AH129" s="133">
        <f t="shared" si="22"/>
        <v>0</v>
      </c>
      <c r="AI129" s="133">
        <f t="shared" si="22"/>
        <v>2.7557692819561882E-2</v>
      </c>
      <c r="AJ129" s="133">
        <f t="shared" si="22"/>
        <v>0</v>
      </c>
      <c r="AK129" s="133">
        <f t="shared" si="22"/>
        <v>0</v>
      </c>
      <c r="AL129" s="133">
        <f t="shared" si="22"/>
        <v>0</v>
      </c>
      <c r="AM129" s="133">
        <f t="shared" si="22"/>
        <v>0</v>
      </c>
      <c r="AN129" s="133">
        <f t="shared" si="22"/>
        <v>0</v>
      </c>
      <c r="AO129" s="133">
        <f t="shared" si="22"/>
        <v>0</v>
      </c>
      <c r="AP129" s="133">
        <f t="shared" si="22"/>
        <v>0</v>
      </c>
      <c r="AQ129" s="133">
        <f t="shared" si="22"/>
        <v>0</v>
      </c>
      <c r="AR129" s="133">
        <f t="shared" si="22"/>
        <v>0</v>
      </c>
      <c r="AS129" s="133">
        <f t="shared" si="22"/>
        <v>0</v>
      </c>
      <c r="AT129" s="133">
        <f t="shared" si="22"/>
        <v>0</v>
      </c>
      <c r="AU129" s="133">
        <f t="shared" si="22"/>
        <v>0</v>
      </c>
      <c r="AV129" s="133">
        <f t="shared" si="22"/>
        <v>0</v>
      </c>
      <c r="AW129" s="133">
        <f t="shared" si="22"/>
        <v>0</v>
      </c>
      <c r="AX129" s="133">
        <f t="shared" si="22"/>
        <v>0</v>
      </c>
      <c r="AY129" s="133">
        <f t="shared" si="22"/>
        <v>0</v>
      </c>
      <c r="AZ129" s="133">
        <f t="shared" si="22"/>
        <v>0</v>
      </c>
      <c r="BA129" s="133">
        <f t="shared" si="22"/>
        <v>0</v>
      </c>
      <c r="BB129" s="133">
        <f t="shared" si="22"/>
        <v>0</v>
      </c>
      <c r="BC129" s="133">
        <f t="shared" si="22"/>
        <v>0</v>
      </c>
      <c r="BD129" s="133">
        <f t="shared" si="22"/>
        <v>0</v>
      </c>
      <c r="BE129" s="133">
        <f t="shared" si="22"/>
        <v>0</v>
      </c>
      <c r="BF129" s="133">
        <f t="shared" si="22"/>
        <v>0</v>
      </c>
      <c r="BG129" s="133">
        <f t="shared" si="22"/>
        <v>0</v>
      </c>
      <c r="BH129" s="133">
        <f t="shared" si="22"/>
        <v>0</v>
      </c>
      <c r="BI129" s="133">
        <f t="shared" si="22"/>
        <v>0</v>
      </c>
      <c r="BJ129" s="133">
        <f t="shared" si="22"/>
        <v>0</v>
      </c>
      <c r="BK129" s="133">
        <f t="shared" si="22"/>
        <v>0</v>
      </c>
      <c r="BL129" s="133">
        <f t="shared" si="22"/>
        <v>8.4790157472025223E-6</v>
      </c>
      <c r="BM129" s="133">
        <f t="shared" si="22"/>
        <v>0</v>
      </c>
      <c r="BN129" s="133">
        <f t="shared" si="22"/>
        <v>0</v>
      </c>
      <c r="BO129" s="133">
        <f t="shared" si="22"/>
        <v>0</v>
      </c>
      <c r="BP129" s="133">
        <f t="shared" si="22"/>
        <v>0</v>
      </c>
      <c r="BQ129" s="133">
        <f t="shared" ref="BQ129:DH129" si="23">IF(BQ$121=0,0,BQ7/BQ$121)</f>
        <v>0</v>
      </c>
      <c r="BR129" s="133">
        <f t="shared" si="23"/>
        <v>0</v>
      </c>
      <c r="BS129" s="133">
        <f t="shared" si="23"/>
        <v>0</v>
      </c>
      <c r="BT129" s="133">
        <f t="shared" si="23"/>
        <v>0</v>
      </c>
      <c r="BU129" s="133">
        <f t="shared" si="23"/>
        <v>0</v>
      </c>
      <c r="BV129" s="133">
        <f t="shared" si="23"/>
        <v>0</v>
      </c>
      <c r="BW129" s="133">
        <f t="shared" si="23"/>
        <v>0</v>
      </c>
      <c r="BX129" s="133">
        <f t="shared" si="23"/>
        <v>0</v>
      </c>
      <c r="BY129" s="133">
        <f t="shared" si="23"/>
        <v>0</v>
      </c>
      <c r="BZ129" s="133">
        <f t="shared" si="23"/>
        <v>0</v>
      </c>
      <c r="CA129" s="133">
        <f t="shared" si="23"/>
        <v>0</v>
      </c>
      <c r="CB129" s="133">
        <f t="shared" si="23"/>
        <v>0</v>
      </c>
      <c r="CC129" s="133">
        <f t="shared" si="23"/>
        <v>0</v>
      </c>
      <c r="CD129" s="133">
        <f t="shared" si="23"/>
        <v>0</v>
      </c>
      <c r="CE129" s="133">
        <f t="shared" si="23"/>
        <v>0</v>
      </c>
      <c r="CF129" s="133">
        <f t="shared" si="23"/>
        <v>0</v>
      </c>
      <c r="CG129" s="133">
        <f t="shared" si="23"/>
        <v>0</v>
      </c>
      <c r="CH129" s="133">
        <f t="shared" si="23"/>
        <v>0</v>
      </c>
      <c r="CI129" s="133">
        <f t="shared" si="23"/>
        <v>3.2991912659313842E-5</v>
      </c>
      <c r="CJ129" s="133">
        <f t="shared" si="23"/>
        <v>0</v>
      </c>
      <c r="CK129" s="133">
        <f t="shared" si="23"/>
        <v>0</v>
      </c>
      <c r="CL129" s="133">
        <f t="shared" si="23"/>
        <v>0</v>
      </c>
      <c r="CM129" s="133">
        <f t="shared" si="23"/>
        <v>0</v>
      </c>
      <c r="CN129" s="133">
        <f t="shared" si="23"/>
        <v>0</v>
      </c>
      <c r="CO129" s="133">
        <f t="shared" si="23"/>
        <v>0</v>
      </c>
      <c r="CP129" s="133">
        <f t="shared" si="23"/>
        <v>0</v>
      </c>
      <c r="CQ129" s="133">
        <f t="shared" si="23"/>
        <v>2.2590266592300532E-4</v>
      </c>
      <c r="CR129" s="133">
        <f t="shared" si="23"/>
        <v>0</v>
      </c>
      <c r="CS129" s="133">
        <f t="shared" si="23"/>
        <v>1.4717491332177381E-4</v>
      </c>
      <c r="CT129" s="133">
        <f t="shared" si="23"/>
        <v>0</v>
      </c>
      <c r="CU129" s="133">
        <f t="shared" si="23"/>
        <v>4.9004534836865656E-4</v>
      </c>
      <c r="CV129" s="133">
        <f t="shared" si="23"/>
        <v>9.2261775261596405E-4</v>
      </c>
      <c r="CW129" s="133">
        <f t="shared" si="23"/>
        <v>0</v>
      </c>
      <c r="CX129" s="133">
        <f t="shared" si="23"/>
        <v>0</v>
      </c>
      <c r="CY129" s="133">
        <f t="shared" si="23"/>
        <v>0</v>
      </c>
      <c r="CZ129" s="133">
        <f t="shared" si="23"/>
        <v>0</v>
      </c>
      <c r="DA129" s="133">
        <f t="shared" si="23"/>
        <v>0</v>
      </c>
      <c r="DB129" s="133">
        <f t="shared" si="23"/>
        <v>1.821939317284979E-3</v>
      </c>
      <c r="DC129" s="133">
        <f t="shared" si="23"/>
        <v>5.9742501457034584E-3</v>
      </c>
      <c r="DD129" s="133">
        <f t="shared" si="23"/>
        <v>0</v>
      </c>
      <c r="DE129" s="133">
        <f t="shared" si="23"/>
        <v>2.8010730807228803E-6</v>
      </c>
      <c r="DF129" s="133">
        <f t="shared" si="23"/>
        <v>2.1657781475872609E-4</v>
      </c>
      <c r="DG129" s="133">
        <f t="shared" si="23"/>
        <v>0</v>
      </c>
      <c r="DH129" s="196">
        <f t="shared" si="23"/>
        <v>0</v>
      </c>
    </row>
    <row r="130" spans="1:112" ht="15" hidden="1" customHeight="1" x14ac:dyDescent="0.15">
      <c r="A130" s="119"/>
      <c r="B130" s="167" t="s">
        <v>304</v>
      </c>
      <c r="C130" s="30" t="s">
        <v>2</v>
      </c>
      <c r="D130" s="309">
        <f t="shared" si="21"/>
        <v>5.5048065734397793E-2</v>
      </c>
      <c r="E130" s="133">
        <f t="shared" ref="E130:BP130" si="24">IF(E$121=0,0,E8/E$121)</f>
        <v>4.8772498683396087E-2</v>
      </c>
      <c r="F130" s="133">
        <f t="shared" si="24"/>
        <v>0</v>
      </c>
      <c r="G130" s="133">
        <f t="shared" si="24"/>
        <v>0</v>
      </c>
      <c r="H130" s="133">
        <f t="shared" si="24"/>
        <v>0</v>
      </c>
      <c r="I130" s="133">
        <f t="shared" si="24"/>
        <v>0</v>
      </c>
      <c r="J130" s="133">
        <f t="shared" si="24"/>
        <v>0</v>
      </c>
      <c r="K130" s="133">
        <f t="shared" si="24"/>
        <v>0</v>
      </c>
      <c r="L130" s="133">
        <f t="shared" si="24"/>
        <v>0</v>
      </c>
      <c r="M130" s="133">
        <f t="shared" si="24"/>
        <v>0</v>
      </c>
      <c r="N130" s="133">
        <f t="shared" si="24"/>
        <v>0</v>
      </c>
      <c r="O130" s="133">
        <f t="shared" si="24"/>
        <v>0</v>
      </c>
      <c r="P130" s="133">
        <f t="shared" si="24"/>
        <v>0</v>
      </c>
      <c r="Q130" s="133">
        <f t="shared" si="24"/>
        <v>0</v>
      </c>
      <c r="R130" s="133">
        <f t="shared" si="24"/>
        <v>0</v>
      </c>
      <c r="S130" s="133">
        <f t="shared" si="24"/>
        <v>0</v>
      </c>
      <c r="T130" s="133">
        <f t="shared" si="24"/>
        <v>0</v>
      </c>
      <c r="U130" s="133">
        <f t="shared" si="24"/>
        <v>0</v>
      </c>
      <c r="V130" s="133">
        <f t="shared" si="24"/>
        <v>0</v>
      </c>
      <c r="W130" s="133">
        <f t="shared" si="24"/>
        <v>0</v>
      </c>
      <c r="X130" s="133">
        <f t="shared" si="24"/>
        <v>0</v>
      </c>
      <c r="Y130" s="133">
        <f t="shared" si="24"/>
        <v>0</v>
      </c>
      <c r="Z130" s="133">
        <f t="shared" si="24"/>
        <v>0</v>
      </c>
      <c r="AA130" s="133">
        <f t="shared" si="24"/>
        <v>0</v>
      </c>
      <c r="AB130" s="133">
        <f t="shared" si="24"/>
        <v>0</v>
      </c>
      <c r="AC130" s="133">
        <f t="shared" si="24"/>
        <v>0</v>
      </c>
      <c r="AD130" s="133">
        <f t="shared" si="24"/>
        <v>0</v>
      </c>
      <c r="AE130" s="133">
        <f t="shared" si="24"/>
        <v>0</v>
      </c>
      <c r="AF130" s="133">
        <f t="shared" si="24"/>
        <v>0</v>
      </c>
      <c r="AG130" s="133">
        <f t="shared" si="24"/>
        <v>0</v>
      </c>
      <c r="AH130" s="133">
        <f t="shared" si="24"/>
        <v>0</v>
      </c>
      <c r="AI130" s="133">
        <f t="shared" si="24"/>
        <v>0</v>
      </c>
      <c r="AJ130" s="133">
        <f t="shared" si="24"/>
        <v>0</v>
      </c>
      <c r="AK130" s="133">
        <f t="shared" si="24"/>
        <v>0</v>
      </c>
      <c r="AL130" s="133">
        <f t="shared" si="24"/>
        <v>0</v>
      </c>
      <c r="AM130" s="133">
        <f t="shared" si="24"/>
        <v>0</v>
      </c>
      <c r="AN130" s="133">
        <f t="shared" si="24"/>
        <v>0</v>
      </c>
      <c r="AO130" s="133">
        <f t="shared" si="24"/>
        <v>0</v>
      </c>
      <c r="AP130" s="133">
        <f t="shared" si="24"/>
        <v>0</v>
      </c>
      <c r="AQ130" s="133">
        <f t="shared" si="24"/>
        <v>0</v>
      </c>
      <c r="AR130" s="133">
        <f t="shared" si="24"/>
        <v>0</v>
      </c>
      <c r="AS130" s="133">
        <f t="shared" si="24"/>
        <v>0</v>
      </c>
      <c r="AT130" s="133">
        <f t="shared" si="24"/>
        <v>0</v>
      </c>
      <c r="AU130" s="133">
        <f t="shared" si="24"/>
        <v>0</v>
      </c>
      <c r="AV130" s="133">
        <f t="shared" si="24"/>
        <v>0</v>
      </c>
      <c r="AW130" s="133">
        <f t="shared" si="24"/>
        <v>0</v>
      </c>
      <c r="AX130" s="133">
        <f t="shared" si="24"/>
        <v>0</v>
      </c>
      <c r="AY130" s="133">
        <f t="shared" si="24"/>
        <v>0</v>
      </c>
      <c r="AZ130" s="133">
        <f t="shared" si="24"/>
        <v>0</v>
      </c>
      <c r="BA130" s="133">
        <f t="shared" si="24"/>
        <v>0</v>
      </c>
      <c r="BB130" s="133">
        <f t="shared" si="24"/>
        <v>0</v>
      </c>
      <c r="BC130" s="133">
        <f t="shared" si="24"/>
        <v>0</v>
      </c>
      <c r="BD130" s="133">
        <f t="shared" si="24"/>
        <v>0</v>
      </c>
      <c r="BE130" s="133">
        <f t="shared" si="24"/>
        <v>0</v>
      </c>
      <c r="BF130" s="133">
        <f t="shared" si="24"/>
        <v>0</v>
      </c>
      <c r="BG130" s="133">
        <f t="shared" si="24"/>
        <v>0</v>
      </c>
      <c r="BH130" s="133">
        <f t="shared" si="24"/>
        <v>0</v>
      </c>
      <c r="BI130" s="133">
        <f t="shared" si="24"/>
        <v>0</v>
      </c>
      <c r="BJ130" s="133">
        <f t="shared" si="24"/>
        <v>0</v>
      </c>
      <c r="BK130" s="133">
        <f t="shared" si="24"/>
        <v>0</v>
      </c>
      <c r="BL130" s="133">
        <f t="shared" si="24"/>
        <v>0</v>
      </c>
      <c r="BM130" s="133">
        <f t="shared" si="24"/>
        <v>0</v>
      </c>
      <c r="BN130" s="133">
        <f t="shared" si="24"/>
        <v>0</v>
      </c>
      <c r="BO130" s="133">
        <f t="shared" si="24"/>
        <v>0</v>
      </c>
      <c r="BP130" s="133">
        <f t="shared" si="24"/>
        <v>0</v>
      </c>
      <c r="BQ130" s="133">
        <f t="shared" ref="BQ130:DH130" si="25">IF(BQ$121=0,0,BQ8/BQ$121)</f>
        <v>0</v>
      </c>
      <c r="BR130" s="133">
        <f t="shared" si="25"/>
        <v>0</v>
      </c>
      <c r="BS130" s="133">
        <f t="shared" si="25"/>
        <v>0</v>
      </c>
      <c r="BT130" s="133">
        <f t="shared" si="25"/>
        <v>0</v>
      </c>
      <c r="BU130" s="133">
        <f t="shared" si="25"/>
        <v>0</v>
      </c>
      <c r="BV130" s="133">
        <f t="shared" si="25"/>
        <v>0</v>
      </c>
      <c r="BW130" s="133">
        <f t="shared" si="25"/>
        <v>0</v>
      </c>
      <c r="BX130" s="133">
        <f t="shared" si="25"/>
        <v>0</v>
      </c>
      <c r="BY130" s="133">
        <f t="shared" si="25"/>
        <v>0</v>
      </c>
      <c r="BZ130" s="133">
        <f t="shared" si="25"/>
        <v>0</v>
      </c>
      <c r="CA130" s="133">
        <f t="shared" si="25"/>
        <v>0</v>
      </c>
      <c r="CB130" s="133">
        <f t="shared" si="25"/>
        <v>0</v>
      </c>
      <c r="CC130" s="133">
        <f t="shared" si="25"/>
        <v>0</v>
      </c>
      <c r="CD130" s="133">
        <f t="shared" si="25"/>
        <v>0</v>
      </c>
      <c r="CE130" s="133">
        <f t="shared" si="25"/>
        <v>0</v>
      </c>
      <c r="CF130" s="133">
        <f t="shared" si="25"/>
        <v>0</v>
      </c>
      <c r="CG130" s="133">
        <f t="shared" si="25"/>
        <v>0</v>
      </c>
      <c r="CH130" s="133">
        <f t="shared" si="25"/>
        <v>0</v>
      </c>
      <c r="CI130" s="133">
        <f t="shared" si="25"/>
        <v>0</v>
      </c>
      <c r="CJ130" s="133">
        <f t="shared" si="25"/>
        <v>0</v>
      </c>
      <c r="CK130" s="133">
        <f t="shared" si="25"/>
        <v>0</v>
      </c>
      <c r="CL130" s="133">
        <f t="shared" si="25"/>
        <v>0</v>
      </c>
      <c r="CM130" s="133">
        <f t="shared" si="25"/>
        <v>0</v>
      </c>
      <c r="CN130" s="133">
        <f t="shared" si="25"/>
        <v>0</v>
      </c>
      <c r="CO130" s="133">
        <f t="shared" si="25"/>
        <v>0</v>
      </c>
      <c r="CP130" s="133">
        <f t="shared" si="25"/>
        <v>0</v>
      </c>
      <c r="CQ130" s="133">
        <f t="shared" si="25"/>
        <v>2.8172122587837896E-4</v>
      </c>
      <c r="CR130" s="133">
        <f t="shared" si="25"/>
        <v>0</v>
      </c>
      <c r="CS130" s="133">
        <f t="shared" si="25"/>
        <v>0</v>
      </c>
      <c r="CT130" s="133">
        <f t="shared" si="25"/>
        <v>0</v>
      </c>
      <c r="CU130" s="133">
        <f t="shared" si="25"/>
        <v>0</v>
      </c>
      <c r="CV130" s="133">
        <f t="shared" si="25"/>
        <v>0</v>
      </c>
      <c r="CW130" s="133">
        <f t="shared" si="25"/>
        <v>0</v>
      </c>
      <c r="CX130" s="133">
        <f t="shared" si="25"/>
        <v>0</v>
      </c>
      <c r="CY130" s="133">
        <f t="shared" si="25"/>
        <v>0</v>
      </c>
      <c r="CZ130" s="133">
        <f t="shared" si="25"/>
        <v>0</v>
      </c>
      <c r="DA130" s="133">
        <f t="shared" si="25"/>
        <v>0</v>
      </c>
      <c r="DB130" s="133">
        <f t="shared" si="25"/>
        <v>0</v>
      </c>
      <c r="DC130" s="133">
        <f t="shared" si="25"/>
        <v>0</v>
      </c>
      <c r="DD130" s="133">
        <f t="shared" si="25"/>
        <v>0</v>
      </c>
      <c r="DE130" s="133">
        <f t="shared" si="25"/>
        <v>1.1785255628522933E-3</v>
      </c>
      <c r="DF130" s="133">
        <f t="shared" si="25"/>
        <v>0</v>
      </c>
      <c r="DG130" s="133">
        <f t="shared" si="25"/>
        <v>0</v>
      </c>
      <c r="DH130" s="196">
        <f t="shared" si="25"/>
        <v>0</v>
      </c>
    </row>
    <row r="131" spans="1:112" ht="15" hidden="1" customHeight="1" x14ac:dyDescent="0.15">
      <c r="A131" s="119"/>
      <c r="B131" s="167" t="s">
        <v>305</v>
      </c>
      <c r="C131" s="30" t="s">
        <v>3</v>
      </c>
      <c r="D131" s="309">
        <f t="shared" si="21"/>
        <v>2.8529875965533263E-4</v>
      </c>
      <c r="E131" s="133">
        <f t="shared" ref="E131:BP131" si="26">IF(E$121=0,0,E9/E$121)</f>
        <v>0</v>
      </c>
      <c r="F131" s="133">
        <f t="shared" si="26"/>
        <v>0</v>
      </c>
      <c r="G131" s="133">
        <f t="shared" si="26"/>
        <v>0</v>
      </c>
      <c r="H131" s="133">
        <f t="shared" si="26"/>
        <v>1.5715055157157267E-4</v>
      </c>
      <c r="I131" s="133">
        <f t="shared" si="26"/>
        <v>0</v>
      </c>
      <c r="J131" s="133">
        <f t="shared" si="26"/>
        <v>0</v>
      </c>
      <c r="K131" s="133">
        <f t="shared" si="26"/>
        <v>8.7532117722295237E-7</v>
      </c>
      <c r="L131" s="133">
        <f t="shared" si="26"/>
        <v>1.1244842882402207E-4</v>
      </c>
      <c r="M131" s="133">
        <f t="shared" si="26"/>
        <v>8.0460434186663255E-4</v>
      </c>
      <c r="N131" s="133">
        <f t="shared" si="26"/>
        <v>0</v>
      </c>
      <c r="O131" s="133">
        <f t="shared" si="26"/>
        <v>1.7566257936302762E-4</v>
      </c>
      <c r="P131" s="133">
        <f t="shared" si="26"/>
        <v>0</v>
      </c>
      <c r="Q131" s="133">
        <f t="shared" si="26"/>
        <v>0</v>
      </c>
      <c r="R131" s="133">
        <f t="shared" si="26"/>
        <v>0</v>
      </c>
      <c r="S131" s="133">
        <f t="shared" si="26"/>
        <v>0.16629563268670039</v>
      </c>
      <c r="T131" s="133">
        <f t="shared" si="26"/>
        <v>1.9531695058155623E-5</v>
      </c>
      <c r="U131" s="133">
        <f t="shared" si="26"/>
        <v>0</v>
      </c>
      <c r="V131" s="133">
        <f t="shared" si="26"/>
        <v>0</v>
      </c>
      <c r="W131" s="133">
        <f t="shared" si="26"/>
        <v>0</v>
      </c>
      <c r="X131" s="133">
        <f t="shared" si="26"/>
        <v>0</v>
      </c>
      <c r="Y131" s="133">
        <f t="shared" si="26"/>
        <v>0</v>
      </c>
      <c r="Z131" s="133">
        <f t="shared" si="26"/>
        <v>0</v>
      </c>
      <c r="AA131" s="133">
        <f t="shared" si="26"/>
        <v>0</v>
      </c>
      <c r="AB131" s="133">
        <f t="shared" si="26"/>
        <v>0</v>
      </c>
      <c r="AC131" s="133">
        <f t="shared" si="26"/>
        <v>0</v>
      </c>
      <c r="AD131" s="133">
        <f t="shared" si="26"/>
        <v>0</v>
      </c>
      <c r="AE131" s="133">
        <f t="shared" si="26"/>
        <v>0</v>
      </c>
      <c r="AF131" s="133">
        <f t="shared" si="26"/>
        <v>0</v>
      </c>
      <c r="AG131" s="133">
        <f t="shared" si="26"/>
        <v>0</v>
      </c>
      <c r="AH131" s="133">
        <f t="shared" si="26"/>
        <v>0</v>
      </c>
      <c r="AI131" s="133">
        <f t="shared" si="26"/>
        <v>6.4546753143049796E-3</v>
      </c>
      <c r="AJ131" s="133">
        <f t="shared" si="26"/>
        <v>0</v>
      </c>
      <c r="AK131" s="133">
        <f t="shared" si="26"/>
        <v>0</v>
      </c>
      <c r="AL131" s="133">
        <f t="shared" si="26"/>
        <v>0</v>
      </c>
      <c r="AM131" s="133">
        <f t="shared" si="26"/>
        <v>0</v>
      </c>
      <c r="AN131" s="133">
        <f t="shared" si="26"/>
        <v>0</v>
      </c>
      <c r="AO131" s="133">
        <f t="shared" si="26"/>
        <v>0</v>
      </c>
      <c r="AP131" s="133">
        <f t="shared" si="26"/>
        <v>0</v>
      </c>
      <c r="AQ131" s="133">
        <f t="shared" si="26"/>
        <v>0</v>
      </c>
      <c r="AR131" s="133">
        <f t="shared" si="26"/>
        <v>0</v>
      </c>
      <c r="AS131" s="133">
        <f t="shared" si="26"/>
        <v>0</v>
      </c>
      <c r="AT131" s="133">
        <f t="shared" si="26"/>
        <v>0</v>
      </c>
      <c r="AU131" s="133">
        <f t="shared" si="26"/>
        <v>0</v>
      </c>
      <c r="AV131" s="133">
        <f t="shared" si="26"/>
        <v>0</v>
      </c>
      <c r="AW131" s="133">
        <f t="shared" si="26"/>
        <v>0</v>
      </c>
      <c r="AX131" s="133">
        <f t="shared" si="26"/>
        <v>0</v>
      </c>
      <c r="AY131" s="133">
        <f t="shared" si="26"/>
        <v>0</v>
      </c>
      <c r="AZ131" s="133">
        <f t="shared" si="26"/>
        <v>0</v>
      </c>
      <c r="BA131" s="133">
        <f t="shared" si="26"/>
        <v>0</v>
      </c>
      <c r="BB131" s="133">
        <f t="shared" si="26"/>
        <v>0</v>
      </c>
      <c r="BC131" s="133">
        <f t="shared" si="26"/>
        <v>0</v>
      </c>
      <c r="BD131" s="133">
        <f t="shared" si="26"/>
        <v>0</v>
      </c>
      <c r="BE131" s="133">
        <f t="shared" si="26"/>
        <v>0</v>
      </c>
      <c r="BF131" s="133">
        <f t="shared" si="26"/>
        <v>0</v>
      </c>
      <c r="BG131" s="133">
        <f t="shared" si="26"/>
        <v>0</v>
      </c>
      <c r="BH131" s="133">
        <f t="shared" si="26"/>
        <v>0</v>
      </c>
      <c r="BI131" s="133">
        <f t="shared" si="26"/>
        <v>0</v>
      </c>
      <c r="BJ131" s="133">
        <f t="shared" si="26"/>
        <v>5.2065939280701608E-6</v>
      </c>
      <c r="BK131" s="133">
        <f t="shared" si="26"/>
        <v>0</v>
      </c>
      <c r="BL131" s="133">
        <f t="shared" si="26"/>
        <v>7.8163225495835791E-4</v>
      </c>
      <c r="BM131" s="133">
        <f t="shared" si="26"/>
        <v>0</v>
      </c>
      <c r="BN131" s="133">
        <f t="shared" si="26"/>
        <v>1.1991796135529927E-5</v>
      </c>
      <c r="BO131" s="133">
        <f t="shared" si="26"/>
        <v>4.3902152028055889E-5</v>
      </c>
      <c r="BP131" s="133">
        <f t="shared" si="26"/>
        <v>1.0803338893146893E-4</v>
      </c>
      <c r="BQ131" s="133">
        <f t="shared" ref="BQ131:DH131" si="27">IF(BQ$121=0,0,BQ9/BQ$121)</f>
        <v>3.0379988467903972E-5</v>
      </c>
      <c r="BR131" s="133">
        <f t="shared" si="27"/>
        <v>0</v>
      </c>
      <c r="BS131" s="133">
        <f t="shared" si="27"/>
        <v>0</v>
      </c>
      <c r="BT131" s="133">
        <f t="shared" si="27"/>
        <v>0</v>
      </c>
      <c r="BU131" s="133">
        <f t="shared" si="27"/>
        <v>0</v>
      </c>
      <c r="BV131" s="133">
        <f t="shared" si="27"/>
        <v>0</v>
      </c>
      <c r="BW131" s="133">
        <f t="shared" si="27"/>
        <v>0</v>
      </c>
      <c r="BX131" s="133">
        <f t="shared" si="27"/>
        <v>0</v>
      </c>
      <c r="BY131" s="133">
        <f t="shared" si="27"/>
        <v>0</v>
      </c>
      <c r="BZ131" s="133">
        <f t="shared" si="27"/>
        <v>0</v>
      </c>
      <c r="CA131" s="133">
        <f t="shared" si="27"/>
        <v>0</v>
      </c>
      <c r="CB131" s="133">
        <f t="shared" si="27"/>
        <v>0</v>
      </c>
      <c r="CC131" s="133">
        <f t="shared" si="27"/>
        <v>0</v>
      </c>
      <c r="CD131" s="133">
        <f t="shared" si="27"/>
        <v>0</v>
      </c>
      <c r="CE131" s="133">
        <f t="shared" si="27"/>
        <v>0</v>
      </c>
      <c r="CF131" s="133">
        <f t="shared" si="27"/>
        <v>0</v>
      </c>
      <c r="CG131" s="133">
        <f t="shared" si="27"/>
        <v>0</v>
      </c>
      <c r="CH131" s="133">
        <f t="shared" si="27"/>
        <v>0</v>
      </c>
      <c r="CI131" s="133">
        <f t="shared" si="27"/>
        <v>0</v>
      </c>
      <c r="CJ131" s="133">
        <f t="shared" si="27"/>
        <v>0</v>
      </c>
      <c r="CK131" s="133">
        <f t="shared" si="27"/>
        <v>0</v>
      </c>
      <c r="CL131" s="133">
        <f t="shared" si="27"/>
        <v>0</v>
      </c>
      <c r="CM131" s="133">
        <f t="shared" si="27"/>
        <v>0</v>
      </c>
      <c r="CN131" s="133">
        <f t="shared" si="27"/>
        <v>0</v>
      </c>
      <c r="CO131" s="133">
        <f t="shared" si="27"/>
        <v>0</v>
      </c>
      <c r="CP131" s="133">
        <f t="shared" si="27"/>
        <v>0</v>
      </c>
      <c r="CQ131" s="133">
        <f t="shared" si="27"/>
        <v>8.0696078904202766E-5</v>
      </c>
      <c r="CR131" s="133">
        <f t="shared" si="27"/>
        <v>0</v>
      </c>
      <c r="CS131" s="133">
        <f t="shared" si="27"/>
        <v>1.1423639012657722E-5</v>
      </c>
      <c r="CT131" s="133">
        <f t="shared" si="27"/>
        <v>0</v>
      </c>
      <c r="CU131" s="133">
        <f t="shared" si="27"/>
        <v>1.2715344706435485E-4</v>
      </c>
      <c r="CV131" s="133">
        <f t="shared" si="27"/>
        <v>2.3458261417495411E-4</v>
      </c>
      <c r="CW131" s="133">
        <f t="shared" si="27"/>
        <v>0</v>
      </c>
      <c r="CX131" s="133">
        <f t="shared" si="27"/>
        <v>0</v>
      </c>
      <c r="CY131" s="133">
        <f t="shared" si="27"/>
        <v>0</v>
      </c>
      <c r="CZ131" s="133">
        <f t="shared" si="27"/>
        <v>0</v>
      </c>
      <c r="DA131" s="133">
        <f t="shared" si="27"/>
        <v>0</v>
      </c>
      <c r="DB131" s="133">
        <f t="shared" si="27"/>
        <v>1.0356763614800108E-3</v>
      </c>
      <c r="DC131" s="133">
        <f t="shared" si="27"/>
        <v>1.8731046709921694E-3</v>
      </c>
      <c r="DD131" s="133">
        <f t="shared" si="27"/>
        <v>0</v>
      </c>
      <c r="DE131" s="133">
        <f t="shared" si="27"/>
        <v>0</v>
      </c>
      <c r="DF131" s="133">
        <f t="shared" si="27"/>
        <v>1.2554637769823299E-4</v>
      </c>
      <c r="DG131" s="133">
        <f t="shared" si="27"/>
        <v>0</v>
      </c>
      <c r="DH131" s="196">
        <f t="shared" si="27"/>
        <v>0</v>
      </c>
    </row>
    <row r="132" spans="1:112" ht="15" hidden="1" customHeight="1" x14ac:dyDescent="0.15">
      <c r="A132" s="119"/>
      <c r="B132" s="167" t="s">
        <v>306</v>
      </c>
      <c r="C132" s="30" t="s">
        <v>4</v>
      </c>
      <c r="D132" s="309">
        <f t="shared" si="21"/>
        <v>0</v>
      </c>
      <c r="E132" s="133">
        <f t="shared" ref="E132:BP132" si="28">IF(E$121=0,0,E10/E$121)</f>
        <v>0</v>
      </c>
      <c r="F132" s="133">
        <f t="shared" si="28"/>
        <v>0</v>
      </c>
      <c r="G132" s="133">
        <f t="shared" si="28"/>
        <v>0</v>
      </c>
      <c r="H132" s="133">
        <f t="shared" si="28"/>
        <v>3.0031201771906043E-2</v>
      </c>
      <c r="I132" s="133">
        <f t="shared" si="28"/>
        <v>0</v>
      </c>
      <c r="J132" s="133">
        <f t="shared" si="28"/>
        <v>0</v>
      </c>
      <c r="K132" s="133">
        <f t="shared" si="28"/>
        <v>1.1501720268709595E-4</v>
      </c>
      <c r="L132" s="133">
        <f t="shared" si="28"/>
        <v>0.33001965908738401</v>
      </c>
      <c r="M132" s="133">
        <f t="shared" si="28"/>
        <v>3.1536409005896151E-3</v>
      </c>
      <c r="N132" s="133">
        <f t="shared" si="28"/>
        <v>0</v>
      </c>
      <c r="O132" s="133">
        <f t="shared" si="28"/>
        <v>1.8534059316944347E-3</v>
      </c>
      <c r="P132" s="133">
        <f t="shared" si="28"/>
        <v>0</v>
      </c>
      <c r="Q132" s="133">
        <f t="shared" si="28"/>
        <v>0</v>
      </c>
      <c r="R132" s="133">
        <f t="shared" si="28"/>
        <v>0</v>
      </c>
      <c r="S132" s="133">
        <f t="shared" si="28"/>
        <v>0</v>
      </c>
      <c r="T132" s="133">
        <f t="shared" si="28"/>
        <v>0</v>
      </c>
      <c r="U132" s="133">
        <f t="shared" si="28"/>
        <v>0</v>
      </c>
      <c r="V132" s="133">
        <f t="shared" si="28"/>
        <v>0</v>
      </c>
      <c r="W132" s="133">
        <f t="shared" si="28"/>
        <v>0</v>
      </c>
      <c r="X132" s="133">
        <f t="shared" si="28"/>
        <v>0</v>
      </c>
      <c r="Y132" s="133">
        <f t="shared" si="28"/>
        <v>0</v>
      </c>
      <c r="Z132" s="133">
        <f t="shared" si="28"/>
        <v>0</v>
      </c>
      <c r="AA132" s="133">
        <f t="shared" si="28"/>
        <v>0</v>
      </c>
      <c r="AB132" s="133">
        <f t="shared" si="28"/>
        <v>0</v>
      </c>
      <c r="AC132" s="133">
        <f t="shared" si="28"/>
        <v>0</v>
      </c>
      <c r="AD132" s="133">
        <f t="shared" si="28"/>
        <v>0</v>
      </c>
      <c r="AE132" s="133">
        <f t="shared" si="28"/>
        <v>0</v>
      </c>
      <c r="AF132" s="133">
        <f t="shared" si="28"/>
        <v>0</v>
      </c>
      <c r="AG132" s="133">
        <f t="shared" si="28"/>
        <v>0</v>
      </c>
      <c r="AH132" s="133">
        <f t="shared" si="28"/>
        <v>0</v>
      </c>
      <c r="AI132" s="133">
        <f t="shared" si="28"/>
        <v>0</v>
      </c>
      <c r="AJ132" s="133">
        <f t="shared" si="28"/>
        <v>0</v>
      </c>
      <c r="AK132" s="133">
        <f t="shared" si="28"/>
        <v>0</v>
      </c>
      <c r="AL132" s="133">
        <f t="shared" si="28"/>
        <v>0</v>
      </c>
      <c r="AM132" s="133">
        <f t="shared" si="28"/>
        <v>0</v>
      </c>
      <c r="AN132" s="133">
        <f t="shared" si="28"/>
        <v>0</v>
      </c>
      <c r="AO132" s="133">
        <f t="shared" si="28"/>
        <v>0</v>
      </c>
      <c r="AP132" s="133">
        <f t="shared" si="28"/>
        <v>0</v>
      </c>
      <c r="AQ132" s="133">
        <f t="shared" si="28"/>
        <v>0</v>
      </c>
      <c r="AR132" s="133">
        <f t="shared" si="28"/>
        <v>0</v>
      </c>
      <c r="AS132" s="133">
        <f t="shared" si="28"/>
        <v>0</v>
      </c>
      <c r="AT132" s="133">
        <f t="shared" si="28"/>
        <v>0</v>
      </c>
      <c r="AU132" s="133">
        <f t="shared" si="28"/>
        <v>0</v>
      </c>
      <c r="AV132" s="133">
        <f t="shared" si="28"/>
        <v>0</v>
      </c>
      <c r="AW132" s="133">
        <f t="shared" si="28"/>
        <v>0</v>
      </c>
      <c r="AX132" s="133">
        <f t="shared" si="28"/>
        <v>0</v>
      </c>
      <c r="AY132" s="133">
        <f t="shared" si="28"/>
        <v>0</v>
      </c>
      <c r="AZ132" s="133">
        <f t="shared" si="28"/>
        <v>0</v>
      </c>
      <c r="BA132" s="133">
        <f t="shared" si="28"/>
        <v>0</v>
      </c>
      <c r="BB132" s="133">
        <f t="shared" si="28"/>
        <v>0</v>
      </c>
      <c r="BC132" s="133">
        <f t="shared" si="28"/>
        <v>0</v>
      </c>
      <c r="BD132" s="133">
        <f t="shared" si="28"/>
        <v>0</v>
      </c>
      <c r="BE132" s="133">
        <f t="shared" si="28"/>
        <v>0</v>
      </c>
      <c r="BF132" s="133">
        <f t="shared" si="28"/>
        <v>0</v>
      </c>
      <c r="BG132" s="133">
        <f t="shared" si="28"/>
        <v>0</v>
      </c>
      <c r="BH132" s="133">
        <f t="shared" si="28"/>
        <v>0</v>
      </c>
      <c r="BI132" s="133">
        <f t="shared" si="28"/>
        <v>0</v>
      </c>
      <c r="BJ132" s="133">
        <f t="shared" si="28"/>
        <v>0</v>
      </c>
      <c r="BK132" s="133">
        <f t="shared" si="28"/>
        <v>0</v>
      </c>
      <c r="BL132" s="133">
        <f t="shared" si="28"/>
        <v>6.9790166727489627E-4</v>
      </c>
      <c r="BM132" s="133">
        <f t="shared" si="28"/>
        <v>0</v>
      </c>
      <c r="BN132" s="133">
        <f t="shared" si="28"/>
        <v>0</v>
      </c>
      <c r="BO132" s="133">
        <f t="shared" si="28"/>
        <v>0</v>
      </c>
      <c r="BP132" s="133">
        <f t="shared" si="28"/>
        <v>0</v>
      </c>
      <c r="BQ132" s="133">
        <f t="shared" ref="BQ132:DH132" si="29">IF(BQ$121=0,0,BQ10/BQ$121)</f>
        <v>0</v>
      </c>
      <c r="BR132" s="133">
        <f t="shared" si="29"/>
        <v>0</v>
      </c>
      <c r="BS132" s="133">
        <f t="shared" si="29"/>
        <v>0</v>
      </c>
      <c r="BT132" s="133">
        <f t="shared" si="29"/>
        <v>0</v>
      </c>
      <c r="BU132" s="133">
        <f t="shared" si="29"/>
        <v>0</v>
      </c>
      <c r="BV132" s="133">
        <f t="shared" si="29"/>
        <v>0</v>
      </c>
      <c r="BW132" s="133">
        <f t="shared" si="29"/>
        <v>0</v>
      </c>
      <c r="BX132" s="133">
        <f t="shared" si="29"/>
        <v>0</v>
      </c>
      <c r="BY132" s="133">
        <f t="shared" si="29"/>
        <v>0</v>
      </c>
      <c r="BZ132" s="133">
        <f t="shared" si="29"/>
        <v>0</v>
      </c>
      <c r="CA132" s="133">
        <f t="shared" si="29"/>
        <v>0</v>
      </c>
      <c r="CB132" s="133">
        <f t="shared" si="29"/>
        <v>0</v>
      </c>
      <c r="CC132" s="133">
        <f t="shared" si="29"/>
        <v>0</v>
      </c>
      <c r="CD132" s="133">
        <f t="shared" si="29"/>
        <v>0</v>
      </c>
      <c r="CE132" s="133">
        <f t="shared" si="29"/>
        <v>0</v>
      </c>
      <c r="CF132" s="133">
        <f t="shared" si="29"/>
        <v>0</v>
      </c>
      <c r="CG132" s="133">
        <f t="shared" si="29"/>
        <v>0</v>
      </c>
      <c r="CH132" s="133">
        <f t="shared" si="29"/>
        <v>0</v>
      </c>
      <c r="CI132" s="133">
        <f t="shared" si="29"/>
        <v>3.0542731370194482E-5</v>
      </c>
      <c r="CJ132" s="133">
        <f t="shared" si="29"/>
        <v>0</v>
      </c>
      <c r="CK132" s="133">
        <f t="shared" si="29"/>
        <v>0</v>
      </c>
      <c r="CL132" s="133">
        <f t="shared" si="29"/>
        <v>0</v>
      </c>
      <c r="CM132" s="133">
        <f t="shared" si="29"/>
        <v>0</v>
      </c>
      <c r="CN132" s="133">
        <f t="shared" si="29"/>
        <v>0</v>
      </c>
      <c r="CO132" s="133">
        <f t="shared" si="29"/>
        <v>0</v>
      </c>
      <c r="CP132" s="133">
        <f t="shared" si="29"/>
        <v>0</v>
      </c>
      <c r="CQ132" s="133">
        <f t="shared" si="29"/>
        <v>8.7434282675881661E-5</v>
      </c>
      <c r="CR132" s="133">
        <f t="shared" si="29"/>
        <v>0</v>
      </c>
      <c r="CS132" s="133">
        <f t="shared" si="29"/>
        <v>2.6315870520936941E-4</v>
      </c>
      <c r="CT132" s="133">
        <f t="shared" si="29"/>
        <v>0</v>
      </c>
      <c r="CU132" s="133">
        <f t="shared" si="29"/>
        <v>7.6584722997729291E-4</v>
      </c>
      <c r="CV132" s="133">
        <f t="shared" si="29"/>
        <v>1.6780362181858033E-3</v>
      </c>
      <c r="CW132" s="133">
        <f t="shared" si="29"/>
        <v>0</v>
      </c>
      <c r="CX132" s="133">
        <f t="shared" si="29"/>
        <v>0</v>
      </c>
      <c r="CY132" s="133">
        <f t="shared" si="29"/>
        <v>0</v>
      </c>
      <c r="CZ132" s="133">
        <f t="shared" si="29"/>
        <v>0</v>
      </c>
      <c r="DA132" s="133">
        <f t="shared" si="29"/>
        <v>0</v>
      </c>
      <c r="DB132" s="133">
        <f t="shared" si="29"/>
        <v>3.8749702023873557E-3</v>
      </c>
      <c r="DC132" s="133">
        <f t="shared" si="29"/>
        <v>6.6228251587876459E-3</v>
      </c>
      <c r="DD132" s="133">
        <f t="shared" si="29"/>
        <v>0</v>
      </c>
      <c r="DE132" s="133">
        <f t="shared" si="29"/>
        <v>2.9151908729004791E-5</v>
      </c>
      <c r="DF132" s="133">
        <f t="shared" si="29"/>
        <v>4.4360636851533363E-4</v>
      </c>
      <c r="DG132" s="133">
        <f t="shared" si="29"/>
        <v>0</v>
      </c>
      <c r="DH132" s="196">
        <f t="shared" si="29"/>
        <v>0</v>
      </c>
    </row>
    <row r="133" spans="1:112" ht="15" hidden="1" customHeight="1" x14ac:dyDescent="0.15">
      <c r="A133" s="119"/>
      <c r="B133" s="167" t="s">
        <v>307</v>
      </c>
      <c r="C133" s="30" t="s">
        <v>132</v>
      </c>
      <c r="D133" s="309">
        <f t="shared" si="21"/>
        <v>0</v>
      </c>
      <c r="E133" s="133">
        <f t="shared" ref="E133:BP133" si="30">IF(E$121=0,0,E11/E$121)</f>
        <v>2.6849489314322774E-5</v>
      </c>
      <c r="F133" s="133">
        <f t="shared" si="30"/>
        <v>0</v>
      </c>
      <c r="G133" s="133">
        <f t="shared" si="30"/>
        <v>0</v>
      </c>
      <c r="H133" s="133">
        <f t="shared" si="30"/>
        <v>0</v>
      </c>
      <c r="I133" s="133">
        <f t="shared" si="30"/>
        <v>0</v>
      </c>
      <c r="J133" s="133">
        <f t="shared" si="30"/>
        <v>0</v>
      </c>
      <c r="K133" s="133">
        <f t="shared" si="30"/>
        <v>2.3336062584763918E-4</v>
      </c>
      <c r="L133" s="133">
        <f t="shared" si="30"/>
        <v>6.4302406137874696E-5</v>
      </c>
      <c r="M133" s="133">
        <f t="shared" si="30"/>
        <v>4.7813756495976615E-4</v>
      </c>
      <c r="N133" s="133">
        <f t="shared" si="30"/>
        <v>9.3951881090367748E-5</v>
      </c>
      <c r="O133" s="133">
        <f t="shared" si="30"/>
        <v>5.0179838708608272E-4</v>
      </c>
      <c r="P133" s="133">
        <f t="shared" si="30"/>
        <v>0</v>
      </c>
      <c r="Q133" s="133">
        <f t="shared" si="30"/>
        <v>0</v>
      </c>
      <c r="R133" s="133">
        <f t="shared" si="30"/>
        <v>5.0855646573313301E-4</v>
      </c>
      <c r="S133" s="133">
        <f t="shared" si="30"/>
        <v>4.365097423484798E-6</v>
      </c>
      <c r="T133" s="133">
        <f t="shared" si="30"/>
        <v>0</v>
      </c>
      <c r="U133" s="133">
        <f t="shared" si="30"/>
        <v>0</v>
      </c>
      <c r="V133" s="133">
        <f t="shared" si="30"/>
        <v>0</v>
      </c>
      <c r="W133" s="133">
        <f t="shared" si="30"/>
        <v>0</v>
      </c>
      <c r="X133" s="133">
        <f t="shared" si="30"/>
        <v>0</v>
      </c>
      <c r="Y133" s="133">
        <f t="shared" si="30"/>
        <v>0</v>
      </c>
      <c r="Z133" s="133">
        <f t="shared" si="30"/>
        <v>0</v>
      </c>
      <c r="AA133" s="133">
        <f t="shared" si="30"/>
        <v>0</v>
      </c>
      <c r="AB133" s="133">
        <f t="shared" si="30"/>
        <v>0</v>
      </c>
      <c r="AC133" s="133">
        <f t="shared" si="30"/>
        <v>0</v>
      </c>
      <c r="AD133" s="133">
        <f t="shared" si="30"/>
        <v>0</v>
      </c>
      <c r="AE133" s="133">
        <f t="shared" si="30"/>
        <v>0</v>
      </c>
      <c r="AF133" s="133">
        <f t="shared" si="30"/>
        <v>0</v>
      </c>
      <c r="AG133" s="133">
        <f t="shared" si="30"/>
        <v>0</v>
      </c>
      <c r="AH133" s="133">
        <f t="shared" si="30"/>
        <v>0</v>
      </c>
      <c r="AI133" s="133">
        <f t="shared" si="30"/>
        <v>0</v>
      </c>
      <c r="AJ133" s="133">
        <f t="shared" si="30"/>
        <v>0</v>
      </c>
      <c r="AK133" s="133">
        <f t="shared" si="30"/>
        <v>1.9317816632236633E-2</v>
      </c>
      <c r="AL133" s="133">
        <f t="shared" si="30"/>
        <v>0</v>
      </c>
      <c r="AM133" s="133">
        <f t="shared" si="30"/>
        <v>6.1220096034759145E-3</v>
      </c>
      <c r="AN133" s="133">
        <f t="shared" si="30"/>
        <v>0</v>
      </c>
      <c r="AO133" s="133">
        <f t="shared" si="30"/>
        <v>0</v>
      </c>
      <c r="AP133" s="133">
        <f t="shared" si="30"/>
        <v>0</v>
      </c>
      <c r="AQ133" s="133">
        <f t="shared" si="30"/>
        <v>0</v>
      </c>
      <c r="AR133" s="133">
        <f t="shared" si="30"/>
        <v>0</v>
      </c>
      <c r="AS133" s="133">
        <f t="shared" si="30"/>
        <v>0</v>
      </c>
      <c r="AT133" s="133">
        <f t="shared" si="30"/>
        <v>7.4361047519241798E-5</v>
      </c>
      <c r="AU133" s="133">
        <f t="shared" si="30"/>
        <v>3.0247184150653867E-4</v>
      </c>
      <c r="AV133" s="133">
        <f t="shared" si="30"/>
        <v>0</v>
      </c>
      <c r="AW133" s="133">
        <f t="shared" si="30"/>
        <v>1.049570129642368E-6</v>
      </c>
      <c r="AX133" s="133">
        <f t="shared" si="30"/>
        <v>0</v>
      </c>
      <c r="AY133" s="133">
        <f t="shared" si="30"/>
        <v>0</v>
      </c>
      <c r="AZ133" s="133">
        <f t="shared" si="30"/>
        <v>2.5646604076323709E-4</v>
      </c>
      <c r="BA133" s="133">
        <f t="shared" si="30"/>
        <v>0</v>
      </c>
      <c r="BB133" s="133">
        <f t="shared" si="30"/>
        <v>0</v>
      </c>
      <c r="BC133" s="133">
        <f t="shared" si="30"/>
        <v>0</v>
      </c>
      <c r="BD133" s="133">
        <f t="shared" si="30"/>
        <v>0</v>
      </c>
      <c r="BE133" s="133">
        <f t="shared" si="30"/>
        <v>0</v>
      </c>
      <c r="BF133" s="133">
        <f t="shared" si="30"/>
        <v>0</v>
      </c>
      <c r="BG133" s="133">
        <f t="shared" si="30"/>
        <v>0</v>
      </c>
      <c r="BH133" s="133">
        <f t="shared" si="30"/>
        <v>0</v>
      </c>
      <c r="BI133" s="133">
        <f t="shared" si="30"/>
        <v>1.8196511448227321E-4</v>
      </c>
      <c r="BJ133" s="133">
        <f t="shared" si="30"/>
        <v>0</v>
      </c>
      <c r="BK133" s="133">
        <f t="shared" si="30"/>
        <v>0</v>
      </c>
      <c r="BL133" s="133">
        <f t="shared" si="30"/>
        <v>5.1695473902169411E-5</v>
      </c>
      <c r="BM133" s="133">
        <f t="shared" si="30"/>
        <v>0</v>
      </c>
      <c r="BN133" s="133">
        <f t="shared" si="30"/>
        <v>7.379566852633802E-7</v>
      </c>
      <c r="BO133" s="133">
        <f t="shared" si="30"/>
        <v>7.1531001267708178E-7</v>
      </c>
      <c r="BP133" s="133">
        <f t="shared" si="30"/>
        <v>1.0860499416391056E-5</v>
      </c>
      <c r="BQ133" s="133">
        <f t="shared" ref="BQ133:DH133" si="31">IF(BQ$121=0,0,BQ11/BQ$121)</f>
        <v>6.8877706647879463E-6</v>
      </c>
      <c r="BR133" s="133">
        <f t="shared" si="31"/>
        <v>0</v>
      </c>
      <c r="BS133" s="133">
        <f t="shared" si="31"/>
        <v>0.43880429401180965</v>
      </c>
      <c r="BT133" s="133">
        <f t="shared" si="31"/>
        <v>0</v>
      </c>
      <c r="BU133" s="133">
        <f t="shared" si="31"/>
        <v>2.2439912035544822E-6</v>
      </c>
      <c r="BV133" s="133">
        <f t="shared" si="31"/>
        <v>1.5998802578509238E-6</v>
      </c>
      <c r="BW133" s="133">
        <f t="shared" si="31"/>
        <v>4.08025918876599E-6</v>
      </c>
      <c r="BX133" s="133">
        <f t="shared" si="31"/>
        <v>0</v>
      </c>
      <c r="BY133" s="133">
        <f t="shared" si="31"/>
        <v>5.0984174316199269E-6</v>
      </c>
      <c r="BZ133" s="133">
        <f t="shared" si="31"/>
        <v>0</v>
      </c>
      <c r="CA133" s="133">
        <f t="shared" si="31"/>
        <v>0</v>
      </c>
      <c r="CB133" s="133">
        <f t="shared" si="31"/>
        <v>0</v>
      </c>
      <c r="CC133" s="133">
        <f t="shared" si="31"/>
        <v>6.7674760301962764E-8</v>
      </c>
      <c r="CD133" s="133">
        <f t="shared" si="31"/>
        <v>0</v>
      </c>
      <c r="CE133" s="133">
        <f t="shared" si="31"/>
        <v>3.7641721079865698E-6</v>
      </c>
      <c r="CF133" s="133">
        <f t="shared" si="31"/>
        <v>0</v>
      </c>
      <c r="CG133" s="133">
        <f t="shared" si="31"/>
        <v>0</v>
      </c>
      <c r="CH133" s="133">
        <f t="shared" si="31"/>
        <v>8.2905516484298902E-6</v>
      </c>
      <c r="CI133" s="133">
        <f t="shared" si="31"/>
        <v>1.3686601321549409E-5</v>
      </c>
      <c r="CJ133" s="133">
        <f t="shared" si="31"/>
        <v>0</v>
      </c>
      <c r="CK133" s="133">
        <f t="shared" si="31"/>
        <v>0</v>
      </c>
      <c r="CL133" s="133">
        <f t="shared" si="31"/>
        <v>0</v>
      </c>
      <c r="CM133" s="133">
        <f t="shared" si="31"/>
        <v>0</v>
      </c>
      <c r="CN133" s="133">
        <f t="shared" si="31"/>
        <v>0</v>
      </c>
      <c r="CO133" s="133">
        <f t="shared" si="31"/>
        <v>0</v>
      </c>
      <c r="CP133" s="133">
        <f t="shared" si="31"/>
        <v>0</v>
      </c>
      <c r="CQ133" s="133">
        <f t="shared" si="31"/>
        <v>4.6680327333920103E-6</v>
      </c>
      <c r="CR133" s="133">
        <f t="shared" si="31"/>
        <v>0</v>
      </c>
      <c r="CS133" s="133">
        <f t="shared" si="31"/>
        <v>9.2175442893720028E-6</v>
      </c>
      <c r="CT133" s="133">
        <f t="shared" si="31"/>
        <v>0</v>
      </c>
      <c r="CU133" s="133">
        <f t="shared" si="31"/>
        <v>4.3393636696565544E-6</v>
      </c>
      <c r="CV133" s="133">
        <f t="shared" si="31"/>
        <v>1.4604757001016894E-5</v>
      </c>
      <c r="CW133" s="133">
        <f t="shared" si="31"/>
        <v>6.3631130786117492E-5</v>
      </c>
      <c r="CX133" s="133">
        <f t="shared" si="31"/>
        <v>7.2659447283458125E-5</v>
      </c>
      <c r="CY133" s="133">
        <f t="shared" si="31"/>
        <v>0</v>
      </c>
      <c r="CZ133" s="133">
        <f t="shared" si="31"/>
        <v>2.2120689992346475E-6</v>
      </c>
      <c r="DA133" s="133">
        <f t="shared" si="31"/>
        <v>4.1385289354943399E-7</v>
      </c>
      <c r="DB133" s="133">
        <f t="shared" si="31"/>
        <v>8.8457045140674276E-5</v>
      </c>
      <c r="DC133" s="133">
        <f t="shared" si="31"/>
        <v>8.3471687655622499E-7</v>
      </c>
      <c r="DD133" s="133">
        <f t="shared" si="31"/>
        <v>1.1529950328138207E-4</v>
      </c>
      <c r="DE133" s="133">
        <f t="shared" si="31"/>
        <v>1.2034239902364965E-5</v>
      </c>
      <c r="DF133" s="133">
        <f t="shared" si="31"/>
        <v>1.2375875129070065E-6</v>
      </c>
      <c r="DG133" s="133">
        <f t="shared" si="31"/>
        <v>0</v>
      </c>
      <c r="DH133" s="196">
        <f t="shared" si="31"/>
        <v>0</v>
      </c>
    </row>
    <row r="134" spans="1:112" ht="15" hidden="1" customHeight="1" x14ac:dyDescent="0.15">
      <c r="A134" s="119"/>
      <c r="B134" s="167" t="s">
        <v>308</v>
      </c>
      <c r="C134" s="30" t="s">
        <v>345</v>
      </c>
      <c r="D134" s="309">
        <f t="shared" si="21"/>
        <v>0</v>
      </c>
      <c r="E134" s="133">
        <f t="shared" ref="E134:BP134" si="32">IF(E$121=0,0,E12/E$121)</f>
        <v>0</v>
      </c>
      <c r="F134" s="133">
        <f t="shared" si="32"/>
        <v>0</v>
      </c>
      <c r="G134" s="133">
        <f t="shared" si="32"/>
        <v>0</v>
      </c>
      <c r="H134" s="133">
        <f t="shared" si="32"/>
        <v>0</v>
      </c>
      <c r="I134" s="133">
        <f t="shared" si="32"/>
        <v>0</v>
      </c>
      <c r="J134" s="133">
        <f t="shared" si="32"/>
        <v>0</v>
      </c>
      <c r="K134" s="133">
        <f t="shared" si="32"/>
        <v>0</v>
      </c>
      <c r="L134" s="133">
        <f t="shared" si="32"/>
        <v>0</v>
      </c>
      <c r="M134" s="133">
        <f t="shared" si="32"/>
        <v>1.1470998173020312E-5</v>
      </c>
      <c r="N134" s="133">
        <f t="shared" si="32"/>
        <v>0</v>
      </c>
      <c r="O134" s="133">
        <f t="shared" si="32"/>
        <v>2.3996171218647544E-4</v>
      </c>
      <c r="P134" s="133">
        <f t="shared" si="32"/>
        <v>0</v>
      </c>
      <c r="Q134" s="133">
        <f t="shared" si="32"/>
        <v>0</v>
      </c>
      <c r="R134" s="133">
        <f t="shared" si="32"/>
        <v>0</v>
      </c>
      <c r="S134" s="133">
        <f t="shared" si="32"/>
        <v>1.0912743558711995E-6</v>
      </c>
      <c r="T134" s="133">
        <f t="shared" si="32"/>
        <v>0</v>
      </c>
      <c r="U134" s="133">
        <f t="shared" si="32"/>
        <v>0</v>
      </c>
      <c r="V134" s="133">
        <f t="shared" si="32"/>
        <v>0</v>
      </c>
      <c r="W134" s="133">
        <f t="shared" si="32"/>
        <v>0</v>
      </c>
      <c r="X134" s="133">
        <f t="shared" si="32"/>
        <v>0</v>
      </c>
      <c r="Y134" s="133">
        <f t="shared" si="32"/>
        <v>0</v>
      </c>
      <c r="Z134" s="133">
        <f t="shared" si="32"/>
        <v>0</v>
      </c>
      <c r="AA134" s="133">
        <f t="shared" si="32"/>
        <v>0</v>
      </c>
      <c r="AB134" s="133">
        <f t="shared" si="32"/>
        <v>0</v>
      </c>
      <c r="AC134" s="133">
        <f t="shared" si="32"/>
        <v>0</v>
      </c>
      <c r="AD134" s="133">
        <f t="shared" si="32"/>
        <v>0</v>
      </c>
      <c r="AE134" s="133">
        <f t="shared" si="32"/>
        <v>0</v>
      </c>
      <c r="AF134" s="133">
        <f t="shared" si="32"/>
        <v>0</v>
      </c>
      <c r="AG134" s="133">
        <f t="shared" si="32"/>
        <v>0</v>
      </c>
      <c r="AH134" s="133">
        <f t="shared" si="32"/>
        <v>0</v>
      </c>
      <c r="AI134" s="133">
        <f t="shared" si="32"/>
        <v>7.0979247442529004E-5</v>
      </c>
      <c r="AJ134" s="133">
        <f t="shared" si="32"/>
        <v>0</v>
      </c>
      <c r="AK134" s="133">
        <f t="shared" si="32"/>
        <v>6.2144676632064147E-2</v>
      </c>
      <c r="AL134" s="133">
        <f t="shared" si="32"/>
        <v>0</v>
      </c>
      <c r="AM134" s="133">
        <f t="shared" si="32"/>
        <v>4.0626858976234345E-2</v>
      </c>
      <c r="AN134" s="133">
        <f t="shared" si="32"/>
        <v>0</v>
      </c>
      <c r="AO134" s="133">
        <f t="shared" si="32"/>
        <v>0</v>
      </c>
      <c r="AP134" s="133">
        <f t="shared" si="32"/>
        <v>0</v>
      </c>
      <c r="AQ134" s="133">
        <f t="shared" si="32"/>
        <v>0</v>
      </c>
      <c r="AR134" s="133">
        <f t="shared" si="32"/>
        <v>0</v>
      </c>
      <c r="AS134" s="133">
        <f t="shared" si="32"/>
        <v>0</v>
      </c>
      <c r="AT134" s="133">
        <f t="shared" si="32"/>
        <v>8.4363175711091353E-5</v>
      </c>
      <c r="AU134" s="133">
        <f t="shared" si="32"/>
        <v>2.2443856544219824E-5</v>
      </c>
      <c r="AV134" s="133">
        <f t="shared" si="32"/>
        <v>0</v>
      </c>
      <c r="AW134" s="133">
        <f t="shared" si="32"/>
        <v>0</v>
      </c>
      <c r="AX134" s="133">
        <f t="shared" si="32"/>
        <v>0</v>
      </c>
      <c r="AY134" s="133">
        <f t="shared" si="32"/>
        <v>0</v>
      </c>
      <c r="AZ134" s="133">
        <f t="shared" si="32"/>
        <v>0</v>
      </c>
      <c r="BA134" s="133">
        <f t="shared" si="32"/>
        <v>0</v>
      </c>
      <c r="BB134" s="133">
        <f t="shared" si="32"/>
        <v>0</v>
      </c>
      <c r="BC134" s="133">
        <f t="shared" si="32"/>
        <v>0</v>
      </c>
      <c r="BD134" s="133">
        <f t="shared" si="32"/>
        <v>0</v>
      </c>
      <c r="BE134" s="133">
        <f t="shared" si="32"/>
        <v>0</v>
      </c>
      <c r="BF134" s="133">
        <f t="shared" si="32"/>
        <v>0</v>
      </c>
      <c r="BG134" s="133">
        <f t="shared" si="32"/>
        <v>0</v>
      </c>
      <c r="BH134" s="133">
        <f t="shared" si="32"/>
        <v>0</v>
      </c>
      <c r="BI134" s="133">
        <f t="shared" si="32"/>
        <v>0</v>
      </c>
      <c r="BJ134" s="133">
        <f t="shared" si="32"/>
        <v>0</v>
      </c>
      <c r="BK134" s="133">
        <f t="shared" si="32"/>
        <v>0</v>
      </c>
      <c r="BL134" s="133">
        <f t="shared" si="32"/>
        <v>1.6660899091558264E-4</v>
      </c>
      <c r="BM134" s="133">
        <f t="shared" si="32"/>
        <v>0</v>
      </c>
      <c r="BN134" s="133">
        <f t="shared" si="32"/>
        <v>1.8897840781786392E-3</v>
      </c>
      <c r="BO134" s="133">
        <f t="shared" si="32"/>
        <v>2.6350232591992005E-4</v>
      </c>
      <c r="BP134" s="133">
        <f t="shared" si="32"/>
        <v>1.5660023579532417E-2</v>
      </c>
      <c r="BQ134" s="133">
        <f t="shared" ref="BQ134:DH134" si="33">IF(BQ$121=0,0,BQ12/BQ$121)</f>
        <v>1.4972660470296977E-2</v>
      </c>
      <c r="BR134" s="133">
        <f t="shared" si="33"/>
        <v>0</v>
      </c>
      <c r="BS134" s="133">
        <f t="shared" si="33"/>
        <v>0</v>
      </c>
      <c r="BT134" s="133">
        <f t="shared" si="33"/>
        <v>0</v>
      </c>
      <c r="BU134" s="133">
        <f t="shared" si="33"/>
        <v>0</v>
      </c>
      <c r="BV134" s="133">
        <f t="shared" si="33"/>
        <v>0</v>
      </c>
      <c r="BW134" s="133">
        <f t="shared" si="33"/>
        <v>0</v>
      </c>
      <c r="BX134" s="133">
        <f t="shared" si="33"/>
        <v>0</v>
      </c>
      <c r="BY134" s="133">
        <f t="shared" si="33"/>
        <v>0</v>
      </c>
      <c r="BZ134" s="133">
        <f t="shared" si="33"/>
        <v>0</v>
      </c>
      <c r="CA134" s="133">
        <f t="shared" si="33"/>
        <v>0</v>
      </c>
      <c r="CB134" s="133">
        <f t="shared" si="33"/>
        <v>0</v>
      </c>
      <c r="CC134" s="133">
        <f t="shared" si="33"/>
        <v>0</v>
      </c>
      <c r="CD134" s="133">
        <f t="shared" si="33"/>
        <v>0</v>
      </c>
      <c r="CE134" s="133">
        <f t="shared" si="33"/>
        <v>0</v>
      </c>
      <c r="CF134" s="133">
        <f t="shared" si="33"/>
        <v>0</v>
      </c>
      <c r="CG134" s="133">
        <f t="shared" si="33"/>
        <v>0</v>
      </c>
      <c r="CH134" s="133">
        <f t="shared" si="33"/>
        <v>0</v>
      </c>
      <c r="CI134" s="133">
        <f t="shared" si="33"/>
        <v>0</v>
      </c>
      <c r="CJ134" s="133">
        <f t="shared" si="33"/>
        <v>0</v>
      </c>
      <c r="CK134" s="133">
        <f t="shared" si="33"/>
        <v>0</v>
      </c>
      <c r="CL134" s="133">
        <f t="shared" si="33"/>
        <v>0</v>
      </c>
      <c r="CM134" s="133">
        <f t="shared" si="33"/>
        <v>0</v>
      </c>
      <c r="CN134" s="133">
        <f t="shared" si="33"/>
        <v>0</v>
      </c>
      <c r="CO134" s="133">
        <f t="shared" si="33"/>
        <v>0</v>
      </c>
      <c r="CP134" s="133">
        <f t="shared" si="33"/>
        <v>0</v>
      </c>
      <c r="CQ134" s="133">
        <f t="shared" si="33"/>
        <v>0</v>
      </c>
      <c r="CR134" s="133">
        <f t="shared" si="33"/>
        <v>0</v>
      </c>
      <c r="CS134" s="133">
        <f t="shared" si="33"/>
        <v>0</v>
      </c>
      <c r="CT134" s="133">
        <f t="shared" si="33"/>
        <v>0</v>
      </c>
      <c r="CU134" s="133">
        <f t="shared" si="33"/>
        <v>0</v>
      </c>
      <c r="CV134" s="133">
        <f t="shared" si="33"/>
        <v>0</v>
      </c>
      <c r="CW134" s="133">
        <f t="shared" si="33"/>
        <v>0</v>
      </c>
      <c r="CX134" s="133">
        <f t="shared" si="33"/>
        <v>0</v>
      </c>
      <c r="CY134" s="133">
        <f t="shared" si="33"/>
        <v>0</v>
      </c>
      <c r="CZ134" s="133">
        <f t="shared" si="33"/>
        <v>0</v>
      </c>
      <c r="DA134" s="133">
        <f t="shared" si="33"/>
        <v>0</v>
      </c>
      <c r="DB134" s="133">
        <f t="shared" si="33"/>
        <v>-4.9055243296275945E-5</v>
      </c>
      <c r="DC134" s="133">
        <f t="shared" si="33"/>
        <v>-2.8707002145911915E-5</v>
      </c>
      <c r="DD134" s="133">
        <f t="shared" si="33"/>
        <v>0</v>
      </c>
      <c r="DE134" s="133">
        <f t="shared" si="33"/>
        <v>3.2886672836635294E-5</v>
      </c>
      <c r="DF134" s="133">
        <f t="shared" si="33"/>
        <v>8.8006223140053795E-5</v>
      </c>
      <c r="DG134" s="133">
        <f t="shared" si="33"/>
        <v>0</v>
      </c>
      <c r="DH134" s="196">
        <f t="shared" si="33"/>
        <v>2.0764902243911528E-4</v>
      </c>
    </row>
    <row r="135" spans="1:112" ht="15" hidden="1" customHeight="1" x14ac:dyDescent="0.15">
      <c r="A135" s="119"/>
      <c r="B135" s="167" t="s">
        <v>309</v>
      </c>
      <c r="C135" s="145" t="s">
        <v>240</v>
      </c>
      <c r="D135" s="309">
        <f t="shared" si="21"/>
        <v>0</v>
      </c>
      <c r="E135" s="133">
        <f t="shared" ref="E135:BP135" si="34">IF(E$121=0,0,E13/E$121)</f>
        <v>5.1909012674357369E-4</v>
      </c>
      <c r="F135" s="133">
        <f t="shared" si="34"/>
        <v>0</v>
      </c>
      <c r="G135" s="133">
        <f t="shared" si="34"/>
        <v>0</v>
      </c>
      <c r="H135" s="133">
        <f t="shared" si="34"/>
        <v>0</v>
      </c>
      <c r="I135" s="133">
        <f t="shared" si="34"/>
        <v>0</v>
      </c>
      <c r="J135" s="133">
        <f t="shared" si="34"/>
        <v>0</v>
      </c>
      <c r="K135" s="133">
        <f t="shared" si="34"/>
        <v>0.13467306491434369</v>
      </c>
      <c r="L135" s="133">
        <f t="shared" si="34"/>
        <v>1.8993444385850624E-3</v>
      </c>
      <c r="M135" s="133">
        <f t="shared" si="34"/>
        <v>3.4988503454912667E-2</v>
      </c>
      <c r="N135" s="133">
        <f t="shared" si="34"/>
        <v>6.254960822612652E-3</v>
      </c>
      <c r="O135" s="133">
        <f t="shared" si="34"/>
        <v>2.0832919034797105E-2</v>
      </c>
      <c r="P135" s="133">
        <f t="shared" si="34"/>
        <v>0</v>
      </c>
      <c r="Q135" s="133">
        <f t="shared" si="34"/>
        <v>0</v>
      </c>
      <c r="R135" s="133">
        <f t="shared" si="34"/>
        <v>1.1747225392825954E-3</v>
      </c>
      <c r="S135" s="133">
        <f t="shared" si="34"/>
        <v>0</v>
      </c>
      <c r="T135" s="133">
        <f t="shared" si="34"/>
        <v>0</v>
      </c>
      <c r="U135" s="133">
        <f t="shared" si="34"/>
        <v>0</v>
      </c>
      <c r="V135" s="133">
        <f t="shared" si="34"/>
        <v>0</v>
      </c>
      <c r="W135" s="133">
        <f t="shared" si="34"/>
        <v>0</v>
      </c>
      <c r="X135" s="133">
        <f t="shared" si="34"/>
        <v>0</v>
      </c>
      <c r="Y135" s="133">
        <f t="shared" si="34"/>
        <v>0</v>
      </c>
      <c r="Z135" s="133">
        <f t="shared" si="34"/>
        <v>0</v>
      </c>
      <c r="AA135" s="133">
        <f t="shared" si="34"/>
        <v>0</v>
      </c>
      <c r="AB135" s="133">
        <f t="shared" si="34"/>
        <v>0</v>
      </c>
      <c r="AC135" s="133">
        <f t="shared" si="34"/>
        <v>0</v>
      </c>
      <c r="AD135" s="133">
        <f t="shared" si="34"/>
        <v>0</v>
      </c>
      <c r="AE135" s="133">
        <f t="shared" si="34"/>
        <v>0</v>
      </c>
      <c r="AF135" s="133">
        <f t="shared" si="34"/>
        <v>0</v>
      </c>
      <c r="AG135" s="133">
        <f t="shared" si="34"/>
        <v>0</v>
      </c>
      <c r="AH135" s="133">
        <f t="shared" si="34"/>
        <v>0</v>
      </c>
      <c r="AI135" s="133">
        <f t="shared" si="34"/>
        <v>9.1536611983071434E-2</v>
      </c>
      <c r="AJ135" s="133">
        <f t="shared" si="34"/>
        <v>0</v>
      </c>
      <c r="AK135" s="133">
        <f t="shared" si="34"/>
        <v>0</v>
      </c>
      <c r="AL135" s="133">
        <f t="shared" si="34"/>
        <v>0</v>
      </c>
      <c r="AM135" s="133">
        <f t="shared" si="34"/>
        <v>0</v>
      </c>
      <c r="AN135" s="133">
        <f t="shared" si="34"/>
        <v>0</v>
      </c>
      <c r="AO135" s="133">
        <f t="shared" si="34"/>
        <v>0</v>
      </c>
      <c r="AP135" s="133">
        <f t="shared" si="34"/>
        <v>0</v>
      </c>
      <c r="AQ135" s="133">
        <f t="shared" si="34"/>
        <v>0</v>
      </c>
      <c r="AR135" s="133">
        <f t="shared" si="34"/>
        <v>0</v>
      </c>
      <c r="AS135" s="133">
        <f t="shared" si="34"/>
        <v>0</v>
      </c>
      <c r="AT135" s="133">
        <f t="shared" si="34"/>
        <v>0</v>
      </c>
      <c r="AU135" s="133">
        <f t="shared" si="34"/>
        <v>0</v>
      </c>
      <c r="AV135" s="133">
        <f t="shared" si="34"/>
        <v>0</v>
      </c>
      <c r="AW135" s="133">
        <f t="shared" si="34"/>
        <v>0</v>
      </c>
      <c r="AX135" s="133">
        <f t="shared" si="34"/>
        <v>0</v>
      </c>
      <c r="AY135" s="133">
        <f t="shared" si="34"/>
        <v>0</v>
      </c>
      <c r="AZ135" s="133">
        <f t="shared" si="34"/>
        <v>0</v>
      </c>
      <c r="BA135" s="133">
        <f t="shared" si="34"/>
        <v>0</v>
      </c>
      <c r="BB135" s="133">
        <f t="shared" si="34"/>
        <v>0</v>
      </c>
      <c r="BC135" s="133">
        <f t="shared" si="34"/>
        <v>0</v>
      </c>
      <c r="BD135" s="133">
        <f t="shared" si="34"/>
        <v>0</v>
      </c>
      <c r="BE135" s="133">
        <f t="shared" si="34"/>
        <v>0</v>
      </c>
      <c r="BF135" s="133">
        <f t="shared" si="34"/>
        <v>0</v>
      </c>
      <c r="BG135" s="133">
        <f t="shared" si="34"/>
        <v>0</v>
      </c>
      <c r="BH135" s="133">
        <f t="shared" si="34"/>
        <v>0</v>
      </c>
      <c r="BI135" s="133">
        <f t="shared" si="34"/>
        <v>0</v>
      </c>
      <c r="BJ135" s="133">
        <f t="shared" si="34"/>
        <v>0</v>
      </c>
      <c r="BK135" s="133">
        <f t="shared" si="34"/>
        <v>0</v>
      </c>
      <c r="BL135" s="133">
        <f t="shared" si="34"/>
        <v>1.4803312544213888E-4</v>
      </c>
      <c r="BM135" s="133">
        <f t="shared" si="34"/>
        <v>0</v>
      </c>
      <c r="BN135" s="133">
        <f t="shared" si="34"/>
        <v>0</v>
      </c>
      <c r="BO135" s="133">
        <f t="shared" si="34"/>
        <v>0</v>
      </c>
      <c r="BP135" s="133">
        <f t="shared" si="34"/>
        <v>0</v>
      </c>
      <c r="BQ135" s="133">
        <f t="shared" ref="BQ135:DH135" si="35">IF(BQ$121=0,0,BQ13/BQ$121)</f>
        <v>0</v>
      </c>
      <c r="BR135" s="133">
        <f t="shared" si="35"/>
        <v>0</v>
      </c>
      <c r="BS135" s="133">
        <f t="shared" si="35"/>
        <v>0</v>
      </c>
      <c r="BT135" s="133">
        <f t="shared" si="35"/>
        <v>0</v>
      </c>
      <c r="BU135" s="133">
        <f t="shared" si="35"/>
        <v>0</v>
      </c>
      <c r="BV135" s="133">
        <f t="shared" si="35"/>
        <v>0</v>
      </c>
      <c r="BW135" s="133">
        <f t="shared" si="35"/>
        <v>0</v>
      </c>
      <c r="BX135" s="133">
        <f t="shared" si="35"/>
        <v>0</v>
      </c>
      <c r="BY135" s="133">
        <f t="shared" si="35"/>
        <v>0</v>
      </c>
      <c r="BZ135" s="133">
        <f t="shared" si="35"/>
        <v>0</v>
      </c>
      <c r="CA135" s="133">
        <f t="shared" si="35"/>
        <v>0</v>
      </c>
      <c r="CB135" s="133">
        <f t="shared" si="35"/>
        <v>0</v>
      </c>
      <c r="CC135" s="133">
        <f t="shared" si="35"/>
        <v>0</v>
      </c>
      <c r="CD135" s="133">
        <f t="shared" si="35"/>
        <v>0</v>
      </c>
      <c r="CE135" s="133">
        <f t="shared" si="35"/>
        <v>0</v>
      </c>
      <c r="CF135" s="133">
        <f t="shared" si="35"/>
        <v>0</v>
      </c>
      <c r="CG135" s="133">
        <f t="shared" si="35"/>
        <v>0</v>
      </c>
      <c r="CH135" s="133">
        <f t="shared" si="35"/>
        <v>0</v>
      </c>
      <c r="CI135" s="133">
        <f t="shared" si="35"/>
        <v>2.0630750623640791E-4</v>
      </c>
      <c r="CJ135" s="133">
        <f t="shared" si="35"/>
        <v>0</v>
      </c>
      <c r="CK135" s="133">
        <f t="shared" si="35"/>
        <v>0</v>
      </c>
      <c r="CL135" s="133">
        <f t="shared" si="35"/>
        <v>0</v>
      </c>
      <c r="CM135" s="133">
        <f t="shared" si="35"/>
        <v>0</v>
      </c>
      <c r="CN135" s="133">
        <f t="shared" si="35"/>
        <v>0</v>
      </c>
      <c r="CO135" s="133">
        <f t="shared" si="35"/>
        <v>0</v>
      </c>
      <c r="CP135" s="133">
        <f t="shared" si="35"/>
        <v>0</v>
      </c>
      <c r="CQ135" s="133">
        <f t="shared" si="35"/>
        <v>3.5773992869890092E-3</v>
      </c>
      <c r="CR135" s="133">
        <f t="shared" si="35"/>
        <v>0</v>
      </c>
      <c r="CS135" s="133">
        <f t="shared" si="35"/>
        <v>9.9606268882450745E-4</v>
      </c>
      <c r="CT135" s="133">
        <f t="shared" si="35"/>
        <v>0</v>
      </c>
      <c r="CU135" s="133">
        <f t="shared" si="35"/>
        <v>2.8873924027026363E-3</v>
      </c>
      <c r="CV135" s="133">
        <f t="shared" si="35"/>
        <v>4.9862654850713201E-3</v>
      </c>
      <c r="CW135" s="133">
        <f t="shared" si="35"/>
        <v>0</v>
      </c>
      <c r="CX135" s="133">
        <f t="shared" si="35"/>
        <v>0</v>
      </c>
      <c r="CY135" s="133">
        <f t="shared" si="35"/>
        <v>0</v>
      </c>
      <c r="CZ135" s="133">
        <f t="shared" si="35"/>
        <v>0</v>
      </c>
      <c r="DA135" s="133">
        <f t="shared" si="35"/>
        <v>0</v>
      </c>
      <c r="DB135" s="133">
        <f t="shared" si="35"/>
        <v>1.5867105602739212E-2</v>
      </c>
      <c r="DC135" s="133">
        <f t="shared" si="35"/>
        <v>5.8290130383864873E-2</v>
      </c>
      <c r="DD135" s="133">
        <f t="shared" si="35"/>
        <v>0</v>
      </c>
      <c r="DE135" s="133">
        <f t="shared" si="35"/>
        <v>2.4794683936769195E-5</v>
      </c>
      <c r="DF135" s="133">
        <f t="shared" si="35"/>
        <v>2.0851974495246493E-3</v>
      </c>
      <c r="DG135" s="133">
        <f t="shared" si="35"/>
        <v>0</v>
      </c>
      <c r="DH135" s="196">
        <f t="shared" si="35"/>
        <v>0</v>
      </c>
    </row>
    <row r="136" spans="1:112" ht="15" hidden="1" customHeight="1" x14ac:dyDescent="0.15">
      <c r="A136" s="119"/>
      <c r="B136" s="167" t="s">
        <v>310</v>
      </c>
      <c r="C136" s="146" t="s">
        <v>241</v>
      </c>
      <c r="D136" s="309">
        <f t="shared" si="21"/>
        <v>0</v>
      </c>
      <c r="E136" s="133">
        <f t="shared" ref="E136:BP136" si="36">IF(E$121=0,0,E14/E$121)</f>
        <v>0</v>
      </c>
      <c r="F136" s="133">
        <f t="shared" si="36"/>
        <v>0</v>
      </c>
      <c r="G136" s="133">
        <f t="shared" si="36"/>
        <v>0</v>
      </c>
      <c r="H136" s="133">
        <f t="shared" si="36"/>
        <v>3.3538211089456274E-2</v>
      </c>
      <c r="I136" s="133">
        <f t="shared" si="36"/>
        <v>0</v>
      </c>
      <c r="J136" s="133">
        <f t="shared" si="36"/>
        <v>0</v>
      </c>
      <c r="K136" s="133">
        <f t="shared" si="36"/>
        <v>2.8237861177212451E-4</v>
      </c>
      <c r="L136" s="133">
        <f t="shared" si="36"/>
        <v>7.9138489933926859E-2</v>
      </c>
      <c r="M136" s="133">
        <f t="shared" si="36"/>
        <v>1.1958703838146031E-2</v>
      </c>
      <c r="N136" s="133">
        <f t="shared" si="36"/>
        <v>0</v>
      </c>
      <c r="O136" s="133">
        <f t="shared" si="36"/>
        <v>5.2818091787343556E-3</v>
      </c>
      <c r="P136" s="133">
        <f t="shared" si="36"/>
        <v>0</v>
      </c>
      <c r="Q136" s="133">
        <f t="shared" si="36"/>
        <v>0</v>
      </c>
      <c r="R136" s="133">
        <f t="shared" si="36"/>
        <v>0</v>
      </c>
      <c r="S136" s="133">
        <f t="shared" si="36"/>
        <v>0</v>
      </c>
      <c r="T136" s="133">
        <f t="shared" si="36"/>
        <v>0</v>
      </c>
      <c r="U136" s="133">
        <f t="shared" si="36"/>
        <v>0</v>
      </c>
      <c r="V136" s="133">
        <f t="shared" si="36"/>
        <v>0</v>
      </c>
      <c r="W136" s="133">
        <f t="shared" si="36"/>
        <v>0</v>
      </c>
      <c r="X136" s="133">
        <f t="shared" si="36"/>
        <v>0</v>
      </c>
      <c r="Y136" s="133">
        <f t="shared" si="36"/>
        <v>0</v>
      </c>
      <c r="Z136" s="133">
        <f t="shared" si="36"/>
        <v>0</v>
      </c>
      <c r="AA136" s="133">
        <f t="shared" si="36"/>
        <v>0</v>
      </c>
      <c r="AB136" s="133">
        <f t="shared" si="36"/>
        <v>0</v>
      </c>
      <c r="AC136" s="133">
        <f t="shared" si="36"/>
        <v>0</v>
      </c>
      <c r="AD136" s="133">
        <f t="shared" si="36"/>
        <v>0</v>
      </c>
      <c r="AE136" s="133">
        <f t="shared" si="36"/>
        <v>0</v>
      </c>
      <c r="AF136" s="133">
        <f t="shared" si="36"/>
        <v>0</v>
      </c>
      <c r="AG136" s="133">
        <f t="shared" si="36"/>
        <v>0</v>
      </c>
      <c r="AH136" s="133">
        <f t="shared" si="36"/>
        <v>0</v>
      </c>
      <c r="AI136" s="133">
        <f t="shared" si="36"/>
        <v>0</v>
      </c>
      <c r="AJ136" s="133">
        <f t="shared" si="36"/>
        <v>0</v>
      </c>
      <c r="AK136" s="133">
        <f t="shared" si="36"/>
        <v>0</v>
      </c>
      <c r="AL136" s="133">
        <f t="shared" si="36"/>
        <v>0</v>
      </c>
      <c r="AM136" s="133">
        <f t="shared" si="36"/>
        <v>0</v>
      </c>
      <c r="AN136" s="133">
        <f t="shared" si="36"/>
        <v>0</v>
      </c>
      <c r="AO136" s="133">
        <f t="shared" si="36"/>
        <v>0</v>
      </c>
      <c r="AP136" s="133">
        <f t="shared" si="36"/>
        <v>0</v>
      </c>
      <c r="AQ136" s="133">
        <f t="shared" si="36"/>
        <v>0</v>
      </c>
      <c r="AR136" s="133">
        <f t="shared" si="36"/>
        <v>0</v>
      </c>
      <c r="AS136" s="133">
        <f t="shared" si="36"/>
        <v>0</v>
      </c>
      <c r="AT136" s="133">
        <f t="shared" si="36"/>
        <v>0</v>
      </c>
      <c r="AU136" s="133">
        <f t="shared" si="36"/>
        <v>0</v>
      </c>
      <c r="AV136" s="133">
        <f t="shared" si="36"/>
        <v>0</v>
      </c>
      <c r="AW136" s="133">
        <f t="shared" si="36"/>
        <v>0</v>
      </c>
      <c r="AX136" s="133">
        <f t="shared" si="36"/>
        <v>0</v>
      </c>
      <c r="AY136" s="133">
        <f t="shared" si="36"/>
        <v>0</v>
      </c>
      <c r="AZ136" s="133">
        <f t="shared" si="36"/>
        <v>0</v>
      </c>
      <c r="BA136" s="133">
        <f t="shared" si="36"/>
        <v>0</v>
      </c>
      <c r="BB136" s="133">
        <f t="shared" si="36"/>
        <v>0</v>
      </c>
      <c r="BC136" s="133">
        <f t="shared" si="36"/>
        <v>0</v>
      </c>
      <c r="BD136" s="133">
        <f t="shared" si="36"/>
        <v>0</v>
      </c>
      <c r="BE136" s="133">
        <f t="shared" si="36"/>
        <v>0</v>
      </c>
      <c r="BF136" s="133">
        <f t="shared" si="36"/>
        <v>0</v>
      </c>
      <c r="BG136" s="133">
        <f t="shared" si="36"/>
        <v>0</v>
      </c>
      <c r="BH136" s="133">
        <f t="shared" si="36"/>
        <v>0</v>
      </c>
      <c r="BI136" s="133">
        <f t="shared" si="36"/>
        <v>0</v>
      </c>
      <c r="BJ136" s="133">
        <f t="shared" si="36"/>
        <v>0</v>
      </c>
      <c r="BK136" s="133">
        <f t="shared" si="36"/>
        <v>0</v>
      </c>
      <c r="BL136" s="133">
        <f t="shared" si="36"/>
        <v>0</v>
      </c>
      <c r="BM136" s="133">
        <f t="shared" si="36"/>
        <v>0</v>
      </c>
      <c r="BN136" s="133">
        <f t="shared" si="36"/>
        <v>0</v>
      </c>
      <c r="BO136" s="133">
        <f t="shared" si="36"/>
        <v>0</v>
      </c>
      <c r="BP136" s="133">
        <f t="shared" si="36"/>
        <v>0</v>
      </c>
      <c r="BQ136" s="133">
        <f t="shared" ref="BQ136:DH136" si="37">IF(BQ$121=0,0,BQ14/BQ$121)</f>
        <v>0</v>
      </c>
      <c r="BR136" s="133">
        <f t="shared" si="37"/>
        <v>0</v>
      </c>
      <c r="BS136" s="133">
        <f t="shared" si="37"/>
        <v>0</v>
      </c>
      <c r="BT136" s="133">
        <f t="shared" si="37"/>
        <v>0</v>
      </c>
      <c r="BU136" s="133">
        <f t="shared" si="37"/>
        <v>0</v>
      </c>
      <c r="BV136" s="133">
        <f t="shared" si="37"/>
        <v>0</v>
      </c>
      <c r="BW136" s="133">
        <f t="shared" si="37"/>
        <v>0</v>
      </c>
      <c r="BX136" s="133">
        <f t="shared" si="37"/>
        <v>0</v>
      </c>
      <c r="BY136" s="133">
        <f t="shared" si="37"/>
        <v>0</v>
      </c>
      <c r="BZ136" s="133">
        <f t="shared" si="37"/>
        <v>0</v>
      </c>
      <c r="CA136" s="133">
        <f t="shared" si="37"/>
        <v>0</v>
      </c>
      <c r="CB136" s="133">
        <f t="shared" si="37"/>
        <v>0</v>
      </c>
      <c r="CC136" s="133">
        <f t="shared" si="37"/>
        <v>0</v>
      </c>
      <c r="CD136" s="133">
        <f t="shared" si="37"/>
        <v>0</v>
      </c>
      <c r="CE136" s="133">
        <f t="shared" si="37"/>
        <v>0</v>
      </c>
      <c r="CF136" s="133">
        <f t="shared" si="37"/>
        <v>0</v>
      </c>
      <c r="CG136" s="133">
        <f t="shared" si="37"/>
        <v>0</v>
      </c>
      <c r="CH136" s="133">
        <f t="shared" si="37"/>
        <v>0</v>
      </c>
      <c r="CI136" s="133">
        <f t="shared" si="37"/>
        <v>4.5237819104910683E-5</v>
      </c>
      <c r="CJ136" s="133">
        <f t="shared" si="37"/>
        <v>0</v>
      </c>
      <c r="CK136" s="133">
        <f t="shared" si="37"/>
        <v>0</v>
      </c>
      <c r="CL136" s="133">
        <f t="shared" si="37"/>
        <v>0</v>
      </c>
      <c r="CM136" s="133">
        <f t="shared" si="37"/>
        <v>0</v>
      </c>
      <c r="CN136" s="133">
        <f t="shared" si="37"/>
        <v>0</v>
      </c>
      <c r="CO136" s="133">
        <f t="shared" si="37"/>
        <v>0</v>
      </c>
      <c r="CP136" s="133">
        <f t="shared" si="37"/>
        <v>0</v>
      </c>
      <c r="CQ136" s="133">
        <f t="shared" si="37"/>
        <v>6.2597093650919148E-4</v>
      </c>
      <c r="CR136" s="133">
        <f t="shared" si="37"/>
        <v>0</v>
      </c>
      <c r="CS136" s="133">
        <f t="shared" si="37"/>
        <v>6.122677345388308E-4</v>
      </c>
      <c r="CT136" s="133">
        <f t="shared" si="37"/>
        <v>0</v>
      </c>
      <c r="CU136" s="133">
        <f t="shared" si="37"/>
        <v>2.5642611824644897E-3</v>
      </c>
      <c r="CV136" s="133">
        <f t="shared" si="37"/>
        <v>4.5035027243411543E-3</v>
      </c>
      <c r="CW136" s="133">
        <f t="shared" si="37"/>
        <v>0</v>
      </c>
      <c r="CX136" s="133">
        <f t="shared" si="37"/>
        <v>0</v>
      </c>
      <c r="CY136" s="133">
        <f t="shared" si="37"/>
        <v>0</v>
      </c>
      <c r="CZ136" s="133">
        <f t="shared" si="37"/>
        <v>0</v>
      </c>
      <c r="DA136" s="133">
        <f t="shared" si="37"/>
        <v>0</v>
      </c>
      <c r="DB136" s="133">
        <f t="shared" si="37"/>
        <v>8.4745395406931965E-3</v>
      </c>
      <c r="DC136" s="133">
        <f t="shared" si="37"/>
        <v>2.6096806180882493E-2</v>
      </c>
      <c r="DD136" s="133">
        <f t="shared" si="37"/>
        <v>0</v>
      </c>
      <c r="DE136" s="133">
        <f t="shared" si="37"/>
        <v>1.1308035770325703E-5</v>
      </c>
      <c r="DF136" s="133">
        <f t="shared" si="37"/>
        <v>9.1939001236624916E-4</v>
      </c>
      <c r="DG136" s="133">
        <f t="shared" si="37"/>
        <v>0</v>
      </c>
      <c r="DH136" s="196">
        <f t="shared" si="37"/>
        <v>0</v>
      </c>
    </row>
    <row r="137" spans="1:112" ht="15" hidden="1" customHeight="1" x14ac:dyDescent="0.15">
      <c r="A137" s="119"/>
      <c r="B137" s="197" t="s">
        <v>311</v>
      </c>
      <c r="C137" s="30" t="s">
        <v>688</v>
      </c>
      <c r="D137" s="309">
        <f t="shared" si="21"/>
        <v>0</v>
      </c>
      <c r="E137" s="133">
        <f t="shared" ref="E137:BP137" si="38">IF(E$121=0,0,E15/E$121)</f>
        <v>1.4194989381866025E-2</v>
      </c>
      <c r="F137" s="133">
        <f t="shared" si="38"/>
        <v>0</v>
      </c>
      <c r="G137" s="133">
        <f t="shared" si="38"/>
        <v>0</v>
      </c>
      <c r="H137" s="133">
        <f t="shared" si="38"/>
        <v>2.8367689309330042E-3</v>
      </c>
      <c r="I137" s="133">
        <f t="shared" si="38"/>
        <v>0</v>
      </c>
      <c r="J137" s="133">
        <f t="shared" si="38"/>
        <v>0</v>
      </c>
      <c r="K137" s="133">
        <f t="shared" si="38"/>
        <v>1.83251989736334E-2</v>
      </c>
      <c r="L137" s="133">
        <f t="shared" si="38"/>
        <v>2.7368913567226066E-2</v>
      </c>
      <c r="M137" s="133">
        <f t="shared" si="38"/>
        <v>0.18298634418856552</v>
      </c>
      <c r="N137" s="133">
        <f t="shared" si="38"/>
        <v>3.7963991958743559E-2</v>
      </c>
      <c r="O137" s="133">
        <f t="shared" si="38"/>
        <v>0.23953879624068819</v>
      </c>
      <c r="P137" s="133">
        <f t="shared" si="38"/>
        <v>0</v>
      </c>
      <c r="Q137" s="133">
        <f t="shared" si="38"/>
        <v>0</v>
      </c>
      <c r="R137" s="133">
        <f t="shared" si="38"/>
        <v>0</v>
      </c>
      <c r="S137" s="133">
        <f t="shared" si="38"/>
        <v>1.4353687796141363E-3</v>
      </c>
      <c r="T137" s="133">
        <f t="shared" si="38"/>
        <v>0</v>
      </c>
      <c r="U137" s="133">
        <f t="shared" si="38"/>
        <v>0</v>
      </c>
      <c r="V137" s="133">
        <f t="shared" si="38"/>
        <v>0</v>
      </c>
      <c r="W137" s="133">
        <f t="shared" si="38"/>
        <v>0</v>
      </c>
      <c r="X137" s="133">
        <f t="shared" si="38"/>
        <v>0</v>
      </c>
      <c r="Y137" s="133">
        <f t="shared" si="38"/>
        <v>0</v>
      </c>
      <c r="Z137" s="133">
        <f t="shared" si="38"/>
        <v>0</v>
      </c>
      <c r="AA137" s="133">
        <f t="shared" si="38"/>
        <v>0</v>
      </c>
      <c r="AB137" s="133">
        <f t="shared" si="38"/>
        <v>0</v>
      </c>
      <c r="AC137" s="133">
        <f t="shared" si="38"/>
        <v>0</v>
      </c>
      <c r="AD137" s="133">
        <f t="shared" si="38"/>
        <v>0</v>
      </c>
      <c r="AE137" s="133">
        <f t="shared" si="38"/>
        <v>0</v>
      </c>
      <c r="AF137" s="133">
        <f t="shared" si="38"/>
        <v>0</v>
      </c>
      <c r="AG137" s="133">
        <f t="shared" si="38"/>
        <v>0</v>
      </c>
      <c r="AH137" s="133">
        <f t="shared" si="38"/>
        <v>0</v>
      </c>
      <c r="AI137" s="133">
        <f t="shared" si="38"/>
        <v>3.1053420756106425E-5</v>
      </c>
      <c r="AJ137" s="133">
        <f t="shared" si="38"/>
        <v>0</v>
      </c>
      <c r="AK137" s="133">
        <f t="shared" si="38"/>
        <v>0</v>
      </c>
      <c r="AL137" s="133">
        <f t="shared" si="38"/>
        <v>0</v>
      </c>
      <c r="AM137" s="133">
        <f t="shared" si="38"/>
        <v>1.5025591515454302E-3</v>
      </c>
      <c r="AN137" s="133">
        <f t="shared" si="38"/>
        <v>0</v>
      </c>
      <c r="AO137" s="133">
        <f t="shared" si="38"/>
        <v>0</v>
      </c>
      <c r="AP137" s="133">
        <f t="shared" si="38"/>
        <v>0</v>
      </c>
      <c r="AQ137" s="133">
        <f t="shared" si="38"/>
        <v>0</v>
      </c>
      <c r="AR137" s="133">
        <f t="shared" si="38"/>
        <v>0</v>
      </c>
      <c r="AS137" s="133">
        <f t="shared" si="38"/>
        <v>0</v>
      </c>
      <c r="AT137" s="133">
        <f t="shared" si="38"/>
        <v>0</v>
      </c>
      <c r="AU137" s="133">
        <f t="shared" si="38"/>
        <v>0</v>
      </c>
      <c r="AV137" s="133">
        <f t="shared" si="38"/>
        <v>0</v>
      </c>
      <c r="AW137" s="133">
        <f t="shared" si="38"/>
        <v>0</v>
      </c>
      <c r="AX137" s="133">
        <f t="shared" si="38"/>
        <v>0</v>
      </c>
      <c r="AY137" s="133">
        <f t="shared" si="38"/>
        <v>0</v>
      </c>
      <c r="AZ137" s="133">
        <f t="shared" si="38"/>
        <v>0</v>
      </c>
      <c r="BA137" s="133">
        <f t="shared" si="38"/>
        <v>0</v>
      </c>
      <c r="BB137" s="133">
        <f t="shared" si="38"/>
        <v>0</v>
      </c>
      <c r="BC137" s="133">
        <f t="shared" si="38"/>
        <v>0</v>
      </c>
      <c r="BD137" s="133">
        <f t="shared" si="38"/>
        <v>0</v>
      </c>
      <c r="BE137" s="133">
        <f t="shared" si="38"/>
        <v>0</v>
      </c>
      <c r="BF137" s="133">
        <f t="shared" si="38"/>
        <v>0</v>
      </c>
      <c r="BG137" s="133">
        <f t="shared" si="38"/>
        <v>0</v>
      </c>
      <c r="BH137" s="133">
        <f t="shared" si="38"/>
        <v>0</v>
      </c>
      <c r="BI137" s="133">
        <f t="shared" si="38"/>
        <v>0</v>
      </c>
      <c r="BJ137" s="133">
        <f t="shared" si="38"/>
        <v>0</v>
      </c>
      <c r="BK137" s="133">
        <f t="shared" si="38"/>
        <v>0</v>
      </c>
      <c r="BL137" s="133">
        <f t="shared" si="38"/>
        <v>3.4382263167350435E-6</v>
      </c>
      <c r="BM137" s="133">
        <f t="shared" si="38"/>
        <v>0</v>
      </c>
      <c r="BN137" s="133">
        <f t="shared" si="38"/>
        <v>0</v>
      </c>
      <c r="BO137" s="133">
        <f t="shared" si="38"/>
        <v>0</v>
      </c>
      <c r="BP137" s="133">
        <f t="shared" si="38"/>
        <v>0</v>
      </c>
      <c r="BQ137" s="133">
        <f t="shared" ref="BQ137:DH137" si="39">IF(BQ$121=0,0,BQ15/BQ$121)</f>
        <v>0</v>
      </c>
      <c r="BR137" s="133">
        <f t="shared" si="39"/>
        <v>0</v>
      </c>
      <c r="BS137" s="133">
        <f t="shared" si="39"/>
        <v>0</v>
      </c>
      <c r="BT137" s="133">
        <f t="shared" si="39"/>
        <v>0</v>
      </c>
      <c r="BU137" s="133">
        <f t="shared" si="39"/>
        <v>0</v>
      </c>
      <c r="BV137" s="133">
        <f t="shared" si="39"/>
        <v>0</v>
      </c>
      <c r="BW137" s="133">
        <f t="shared" si="39"/>
        <v>0</v>
      </c>
      <c r="BX137" s="133">
        <f t="shared" si="39"/>
        <v>0</v>
      </c>
      <c r="BY137" s="133">
        <f t="shared" si="39"/>
        <v>0</v>
      </c>
      <c r="BZ137" s="133">
        <f t="shared" si="39"/>
        <v>0</v>
      </c>
      <c r="CA137" s="133">
        <f t="shared" si="39"/>
        <v>0</v>
      </c>
      <c r="CB137" s="133">
        <f t="shared" si="39"/>
        <v>0</v>
      </c>
      <c r="CC137" s="133">
        <f t="shared" si="39"/>
        <v>0</v>
      </c>
      <c r="CD137" s="133">
        <f t="shared" si="39"/>
        <v>0</v>
      </c>
      <c r="CE137" s="133">
        <f t="shared" si="39"/>
        <v>0</v>
      </c>
      <c r="CF137" s="133">
        <f t="shared" si="39"/>
        <v>0</v>
      </c>
      <c r="CG137" s="133">
        <f t="shared" si="39"/>
        <v>0</v>
      </c>
      <c r="CH137" s="133">
        <f t="shared" si="39"/>
        <v>0</v>
      </c>
      <c r="CI137" s="133">
        <f t="shared" si="39"/>
        <v>3.7904682186312114E-4</v>
      </c>
      <c r="CJ137" s="133">
        <f t="shared" si="39"/>
        <v>0</v>
      </c>
      <c r="CK137" s="133">
        <f t="shared" si="39"/>
        <v>0</v>
      </c>
      <c r="CL137" s="133">
        <f t="shared" si="39"/>
        <v>0</v>
      </c>
      <c r="CM137" s="133">
        <f t="shared" si="39"/>
        <v>0</v>
      </c>
      <c r="CN137" s="133">
        <f t="shared" si="39"/>
        <v>0</v>
      </c>
      <c r="CO137" s="133">
        <f t="shared" si="39"/>
        <v>0</v>
      </c>
      <c r="CP137" s="133">
        <f t="shared" si="39"/>
        <v>0</v>
      </c>
      <c r="CQ137" s="133">
        <f t="shared" si="39"/>
        <v>2.4510419177426932E-3</v>
      </c>
      <c r="CR137" s="133">
        <f t="shared" si="39"/>
        <v>0</v>
      </c>
      <c r="CS137" s="133">
        <f t="shared" si="39"/>
        <v>2.4237117700985442E-3</v>
      </c>
      <c r="CT137" s="133">
        <f t="shared" si="39"/>
        <v>0</v>
      </c>
      <c r="CU137" s="133">
        <f t="shared" si="39"/>
        <v>6.2553441029611903E-3</v>
      </c>
      <c r="CV137" s="133">
        <f t="shared" si="39"/>
        <v>1.2149646987914915E-2</v>
      </c>
      <c r="CW137" s="133">
        <f t="shared" si="39"/>
        <v>1.407556715758159E-3</v>
      </c>
      <c r="CX137" s="133">
        <f t="shared" si="39"/>
        <v>0</v>
      </c>
      <c r="CY137" s="133">
        <f t="shared" si="39"/>
        <v>0</v>
      </c>
      <c r="CZ137" s="133">
        <f t="shared" si="39"/>
        <v>0</v>
      </c>
      <c r="DA137" s="133">
        <f t="shared" si="39"/>
        <v>0</v>
      </c>
      <c r="DB137" s="133">
        <f t="shared" si="39"/>
        <v>2.4356026801105615E-2</v>
      </c>
      <c r="DC137" s="133">
        <f t="shared" si="39"/>
        <v>8.4231098553098141E-2</v>
      </c>
      <c r="DD137" s="133">
        <f t="shared" si="39"/>
        <v>0</v>
      </c>
      <c r="DE137" s="133">
        <f t="shared" si="39"/>
        <v>0</v>
      </c>
      <c r="DF137" s="133">
        <f t="shared" si="39"/>
        <v>2.9374827167466078E-3</v>
      </c>
      <c r="DG137" s="133">
        <f t="shared" si="39"/>
        <v>0</v>
      </c>
      <c r="DH137" s="196">
        <f t="shared" si="39"/>
        <v>0</v>
      </c>
    </row>
    <row r="138" spans="1:112" ht="15" hidden="1" customHeight="1" x14ac:dyDescent="0.15">
      <c r="A138" s="119"/>
      <c r="B138" s="197" t="s">
        <v>312</v>
      </c>
      <c r="C138" s="30" t="s">
        <v>133</v>
      </c>
      <c r="D138" s="309">
        <f t="shared" si="21"/>
        <v>0</v>
      </c>
      <c r="E138" s="133">
        <f t="shared" ref="E138:BP138" si="40">IF(E$121=0,0,E16/E$121)</f>
        <v>2.287800235324586E-4</v>
      </c>
      <c r="F138" s="133">
        <f t="shared" si="40"/>
        <v>3.8152919079838795E-5</v>
      </c>
      <c r="G138" s="133">
        <f t="shared" si="40"/>
        <v>0</v>
      </c>
      <c r="H138" s="133">
        <f t="shared" si="40"/>
        <v>1.3737241591438116E-2</v>
      </c>
      <c r="I138" s="133">
        <f t="shared" si="40"/>
        <v>0</v>
      </c>
      <c r="J138" s="133">
        <f t="shared" si="40"/>
        <v>0</v>
      </c>
      <c r="K138" s="133">
        <f t="shared" si="40"/>
        <v>3.1387266772860624E-3</v>
      </c>
      <c r="L138" s="133">
        <f t="shared" si="40"/>
        <v>1.1180217348595296E-3</v>
      </c>
      <c r="M138" s="133">
        <f t="shared" si="40"/>
        <v>2.2381233858879417E-3</v>
      </c>
      <c r="N138" s="133">
        <f t="shared" si="40"/>
        <v>2.6523151777380124E-2</v>
      </c>
      <c r="O138" s="133">
        <f t="shared" si="40"/>
        <v>0</v>
      </c>
      <c r="P138" s="133">
        <f t="shared" si="40"/>
        <v>0</v>
      </c>
      <c r="Q138" s="133">
        <f t="shared" si="40"/>
        <v>0</v>
      </c>
      <c r="R138" s="133">
        <f t="shared" si="40"/>
        <v>0</v>
      </c>
      <c r="S138" s="133">
        <f t="shared" si="40"/>
        <v>0</v>
      </c>
      <c r="T138" s="133">
        <f t="shared" si="40"/>
        <v>0</v>
      </c>
      <c r="U138" s="133">
        <f t="shared" si="40"/>
        <v>0</v>
      </c>
      <c r="V138" s="133">
        <f t="shared" si="40"/>
        <v>0</v>
      </c>
      <c r="W138" s="133">
        <f t="shared" si="40"/>
        <v>0</v>
      </c>
      <c r="X138" s="133">
        <f t="shared" si="40"/>
        <v>0</v>
      </c>
      <c r="Y138" s="133">
        <f t="shared" si="40"/>
        <v>0</v>
      </c>
      <c r="Z138" s="133">
        <f t="shared" si="40"/>
        <v>0</v>
      </c>
      <c r="AA138" s="133">
        <f t="shared" si="40"/>
        <v>0</v>
      </c>
      <c r="AB138" s="133">
        <f t="shared" si="40"/>
        <v>0</v>
      </c>
      <c r="AC138" s="133">
        <f t="shared" si="40"/>
        <v>0</v>
      </c>
      <c r="AD138" s="133">
        <f t="shared" si="40"/>
        <v>0</v>
      </c>
      <c r="AE138" s="133">
        <f t="shared" si="40"/>
        <v>0</v>
      </c>
      <c r="AF138" s="133">
        <f t="shared" si="40"/>
        <v>0</v>
      </c>
      <c r="AG138" s="133">
        <f t="shared" si="40"/>
        <v>0</v>
      </c>
      <c r="AH138" s="133">
        <f t="shared" si="40"/>
        <v>0</v>
      </c>
      <c r="AI138" s="133">
        <f t="shared" si="40"/>
        <v>0</v>
      </c>
      <c r="AJ138" s="133">
        <f t="shared" si="40"/>
        <v>0</v>
      </c>
      <c r="AK138" s="133">
        <f t="shared" si="40"/>
        <v>0</v>
      </c>
      <c r="AL138" s="133">
        <f t="shared" si="40"/>
        <v>0</v>
      </c>
      <c r="AM138" s="133">
        <f t="shared" si="40"/>
        <v>0</v>
      </c>
      <c r="AN138" s="133">
        <f t="shared" si="40"/>
        <v>0</v>
      </c>
      <c r="AO138" s="133">
        <f t="shared" si="40"/>
        <v>0</v>
      </c>
      <c r="AP138" s="133">
        <f t="shared" si="40"/>
        <v>0</v>
      </c>
      <c r="AQ138" s="133">
        <f t="shared" si="40"/>
        <v>0</v>
      </c>
      <c r="AR138" s="133">
        <f t="shared" si="40"/>
        <v>0</v>
      </c>
      <c r="AS138" s="133">
        <f t="shared" si="40"/>
        <v>0</v>
      </c>
      <c r="AT138" s="133">
        <f t="shared" si="40"/>
        <v>0</v>
      </c>
      <c r="AU138" s="133">
        <f t="shared" si="40"/>
        <v>0</v>
      </c>
      <c r="AV138" s="133">
        <f t="shared" si="40"/>
        <v>0</v>
      </c>
      <c r="AW138" s="133">
        <f t="shared" si="40"/>
        <v>0</v>
      </c>
      <c r="AX138" s="133">
        <f t="shared" si="40"/>
        <v>0</v>
      </c>
      <c r="AY138" s="133">
        <f t="shared" si="40"/>
        <v>0</v>
      </c>
      <c r="AZ138" s="133">
        <f t="shared" si="40"/>
        <v>0</v>
      </c>
      <c r="BA138" s="133">
        <f t="shared" si="40"/>
        <v>0</v>
      </c>
      <c r="BB138" s="133">
        <f t="shared" si="40"/>
        <v>0</v>
      </c>
      <c r="BC138" s="133">
        <f t="shared" si="40"/>
        <v>0</v>
      </c>
      <c r="BD138" s="133">
        <f t="shared" si="40"/>
        <v>0</v>
      </c>
      <c r="BE138" s="133">
        <f t="shared" si="40"/>
        <v>0</v>
      </c>
      <c r="BF138" s="133">
        <f t="shared" si="40"/>
        <v>0</v>
      </c>
      <c r="BG138" s="133">
        <f t="shared" si="40"/>
        <v>0</v>
      </c>
      <c r="BH138" s="133">
        <f t="shared" si="40"/>
        <v>0</v>
      </c>
      <c r="BI138" s="133">
        <f t="shared" si="40"/>
        <v>0</v>
      </c>
      <c r="BJ138" s="133">
        <f t="shared" si="40"/>
        <v>0</v>
      </c>
      <c r="BK138" s="133">
        <f t="shared" si="40"/>
        <v>0</v>
      </c>
      <c r="BL138" s="133">
        <f t="shared" si="40"/>
        <v>0</v>
      </c>
      <c r="BM138" s="133">
        <f t="shared" si="40"/>
        <v>0</v>
      </c>
      <c r="BN138" s="133">
        <f t="shared" si="40"/>
        <v>0</v>
      </c>
      <c r="BO138" s="133">
        <f t="shared" si="40"/>
        <v>0</v>
      </c>
      <c r="BP138" s="133">
        <f t="shared" si="40"/>
        <v>0</v>
      </c>
      <c r="BQ138" s="133">
        <f t="shared" ref="BQ138:DH138" si="41">IF(BQ$121=0,0,BQ16/BQ$121)</f>
        <v>0</v>
      </c>
      <c r="BR138" s="133">
        <f t="shared" si="41"/>
        <v>0</v>
      </c>
      <c r="BS138" s="133">
        <f t="shared" si="41"/>
        <v>0</v>
      </c>
      <c r="BT138" s="133">
        <f t="shared" si="41"/>
        <v>0</v>
      </c>
      <c r="BU138" s="133">
        <f t="shared" si="41"/>
        <v>0</v>
      </c>
      <c r="BV138" s="133">
        <f t="shared" si="41"/>
        <v>1.3571329940362587E-4</v>
      </c>
      <c r="BW138" s="133">
        <f t="shared" si="41"/>
        <v>5.6945256656329711E-5</v>
      </c>
      <c r="BX138" s="133">
        <f t="shared" si="41"/>
        <v>0</v>
      </c>
      <c r="BY138" s="133">
        <f t="shared" si="41"/>
        <v>0</v>
      </c>
      <c r="BZ138" s="133">
        <f t="shared" si="41"/>
        <v>0</v>
      </c>
      <c r="CA138" s="133">
        <f t="shared" si="41"/>
        <v>0</v>
      </c>
      <c r="CB138" s="133">
        <f t="shared" si="41"/>
        <v>0</v>
      </c>
      <c r="CC138" s="133">
        <f t="shared" si="41"/>
        <v>0</v>
      </c>
      <c r="CD138" s="133">
        <f t="shared" si="41"/>
        <v>0</v>
      </c>
      <c r="CE138" s="133">
        <f t="shared" si="41"/>
        <v>0</v>
      </c>
      <c r="CF138" s="133">
        <f t="shared" si="41"/>
        <v>0</v>
      </c>
      <c r="CG138" s="133">
        <f t="shared" si="41"/>
        <v>0</v>
      </c>
      <c r="CH138" s="133">
        <f t="shared" si="41"/>
        <v>0</v>
      </c>
      <c r="CI138" s="133">
        <f t="shared" si="41"/>
        <v>6.6963497834275436E-4</v>
      </c>
      <c r="CJ138" s="133">
        <f t="shared" si="41"/>
        <v>0</v>
      </c>
      <c r="CK138" s="133">
        <f t="shared" si="41"/>
        <v>0</v>
      </c>
      <c r="CL138" s="133">
        <f t="shared" si="41"/>
        <v>0</v>
      </c>
      <c r="CM138" s="133">
        <f t="shared" si="41"/>
        <v>0</v>
      </c>
      <c r="CN138" s="133">
        <f t="shared" si="41"/>
        <v>0</v>
      </c>
      <c r="CO138" s="133">
        <f t="shared" si="41"/>
        <v>0</v>
      </c>
      <c r="CP138" s="133">
        <f t="shared" si="41"/>
        <v>0</v>
      </c>
      <c r="CQ138" s="133">
        <f t="shared" si="41"/>
        <v>1.0038299956242123E-4</v>
      </c>
      <c r="CR138" s="133">
        <f t="shared" si="41"/>
        <v>0</v>
      </c>
      <c r="CS138" s="133">
        <f t="shared" si="41"/>
        <v>4.9115094997824384E-4</v>
      </c>
      <c r="CT138" s="133">
        <f t="shared" si="41"/>
        <v>0</v>
      </c>
      <c r="CU138" s="133">
        <f t="shared" si="41"/>
        <v>1.2895983333614212E-3</v>
      </c>
      <c r="CV138" s="133">
        <f t="shared" si="41"/>
        <v>2.4239867723205009E-3</v>
      </c>
      <c r="CW138" s="133">
        <f t="shared" si="41"/>
        <v>0</v>
      </c>
      <c r="CX138" s="133">
        <f t="shared" si="41"/>
        <v>0</v>
      </c>
      <c r="CY138" s="133">
        <f t="shared" si="41"/>
        <v>0</v>
      </c>
      <c r="CZ138" s="133">
        <f t="shared" si="41"/>
        <v>0</v>
      </c>
      <c r="DA138" s="133">
        <f t="shared" si="41"/>
        <v>8.6691290332986684E-6</v>
      </c>
      <c r="DB138" s="133">
        <f t="shared" si="41"/>
        <v>2.356109544889488E-2</v>
      </c>
      <c r="DC138" s="133">
        <f t="shared" si="41"/>
        <v>7.734689813583405E-2</v>
      </c>
      <c r="DD138" s="133">
        <f t="shared" si="41"/>
        <v>0</v>
      </c>
      <c r="DE138" s="133">
        <f t="shared" si="41"/>
        <v>5.1871723717090378E-7</v>
      </c>
      <c r="DF138" s="133">
        <f t="shared" si="41"/>
        <v>1.5099942754702039E-3</v>
      </c>
      <c r="DG138" s="133">
        <f t="shared" si="41"/>
        <v>0</v>
      </c>
      <c r="DH138" s="196">
        <f t="shared" si="41"/>
        <v>2.8721354885885555E-3</v>
      </c>
    </row>
    <row r="139" spans="1:112" ht="15" hidden="1" customHeight="1" x14ac:dyDescent="0.15">
      <c r="A139" s="119"/>
      <c r="B139" s="197" t="s">
        <v>313</v>
      </c>
      <c r="C139" s="30" t="s">
        <v>541</v>
      </c>
      <c r="D139" s="309">
        <f t="shared" si="21"/>
        <v>5.5175785678221578E-3</v>
      </c>
      <c r="E139" s="133">
        <f t="shared" ref="E139:BP139" si="42">IF(E$121=0,0,E17/E$121)</f>
        <v>0.282643916758752</v>
      </c>
      <c r="F139" s="133">
        <f t="shared" si="42"/>
        <v>1.8424589665355297E-2</v>
      </c>
      <c r="G139" s="133">
        <f t="shared" si="42"/>
        <v>0</v>
      </c>
      <c r="H139" s="133">
        <f t="shared" si="42"/>
        <v>4.1757050619938771E-2</v>
      </c>
      <c r="I139" s="133">
        <f t="shared" si="42"/>
        <v>0</v>
      </c>
      <c r="J139" s="133">
        <f t="shared" si="42"/>
        <v>0</v>
      </c>
      <c r="K139" s="133">
        <f t="shared" si="42"/>
        <v>-1.3830074600122651E-5</v>
      </c>
      <c r="L139" s="133">
        <f t="shared" si="42"/>
        <v>0</v>
      </c>
      <c r="M139" s="133">
        <f t="shared" si="42"/>
        <v>0</v>
      </c>
      <c r="N139" s="133">
        <f t="shared" si="42"/>
        <v>0</v>
      </c>
      <c r="O139" s="133">
        <f t="shared" si="42"/>
        <v>4.5550301145320021E-2</v>
      </c>
      <c r="P139" s="133">
        <f t="shared" si="42"/>
        <v>0</v>
      </c>
      <c r="Q139" s="133">
        <f t="shared" si="42"/>
        <v>0</v>
      </c>
      <c r="R139" s="133">
        <f t="shared" si="42"/>
        <v>0</v>
      </c>
      <c r="S139" s="133">
        <f t="shared" si="42"/>
        <v>0</v>
      </c>
      <c r="T139" s="133">
        <f t="shared" si="42"/>
        <v>0</v>
      </c>
      <c r="U139" s="133">
        <f t="shared" si="42"/>
        <v>0</v>
      </c>
      <c r="V139" s="133">
        <f t="shared" si="42"/>
        <v>0</v>
      </c>
      <c r="W139" s="133">
        <f t="shared" si="42"/>
        <v>0</v>
      </c>
      <c r="X139" s="133">
        <f t="shared" si="42"/>
        <v>0</v>
      </c>
      <c r="Y139" s="133">
        <f t="shared" si="42"/>
        <v>0</v>
      </c>
      <c r="Z139" s="133">
        <f t="shared" si="42"/>
        <v>0</v>
      </c>
      <c r="AA139" s="133">
        <f t="shared" si="42"/>
        <v>0</v>
      </c>
      <c r="AB139" s="133">
        <f t="shared" si="42"/>
        <v>0</v>
      </c>
      <c r="AC139" s="133">
        <f t="shared" si="42"/>
        <v>0</v>
      </c>
      <c r="AD139" s="133">
        <f t="shared" si="42"/>
        <v>0</v>
      </c>
      <c r="AE139" s="133">
        <f t="shared" si="42"/>
        <v>0</v>
      </c>
      <c r="AF139" s="133">
        <f t="shared" si="42"/>
        <v>0</v>
      </c>
      <c r="AG139" s="133">
        <f t="shared" si="42"/>
        <v>0</v>
      </c>
      <c r="AH139" s="133">
        <f t="shared" si="42"/>
        <v>0</v>
      </c>
      <c r="AI139" s="133">
        <f t="shared" si="42"/>
        <v>0</v>
      </c>
      <c r="AJ139" s="133">
        <f t="shared" si="42"/>
        <v>0</v>
      </c>
      <c r="AK139" s="133">
        <f t="shared" si="42"/>
        <v>0</v>
      </c>
      <c r="AL139" s="133">
        <f t="shared" si="42"/>
        <v>0</v>
      </c>
      <c r="AM139" s="133">
        <f t="shared" si="42"/>
        <v>0</v>
      </c>
      <c r="AN139" s="133">
        <f t="shared" si="42"/>
        <v>0</v>
      </c>
      <c r="AO139" s="133">
        <f t="shared" si="42"/>
        <v>0</v>
      </c>
      <c r="AP139" s="133">
        <f t="shared" si="42"/>
        <v>0</v>
      </c>
      <c r="AQ139" s="133">
        <f t="shared" si="42"/>
        <v>0</v>
      </c>
      <c r="AR139" s="133">
        <f t="shared" si="42"/>
        <v>0</v>
      </c>
      <c r="AS139" s="133">
        <f t="shared" si="42"/>
        <v>0</v>
      </c>
      <c r="AT139" s="133">
        <f t="shared" si="42"/>
        <v>0</v>
      </c>
      <c r="AU139" s="133">
        <f t="shared" si="42"/>
        <v>0</v>
      </c>
      <c r="AV139" s="133">
        <f t="shared" si="42"/>
        <v>0</v>
      </c>
      <c r="AW139" s="133">
        <f t="shared" si="42"/>
        <v>0</v>
      </c>
      <c r="AX139" s="133">
        <f t="shared" si="42"/>
        <v>0</v>
      </c>
      <c r="AY139" s="133">
        <f t="shared" si="42"/>
        <v>0</v>
      </c>
      <c r="AZ139" s="133">
        <f t="shared" si="42"/>
        <v>0</v>
      </c>
      <c r="BA139" s="133">
        <f t="shared" si="42"/>
        <v>0</v>
      </c>
      <c r="BB139" s="133">
        <f t="shared" si="42"/>
        <v>0</v>
      </c>
      <c r="BC139" s="133">
        <f t="shared" si="42"/>
        <v>0</v>
      </c>
      <c r="BD139" s="133">
        <f t="shared" si="42"/>
        <v>0</v>
      </c>
      <c r="BE139" s="133">
        <f t="shared" si="42"/>
        <v>0</v>
      </c>
      <c r="BF139" s="133">
        <f t="shared" si="42"/>
        <v>0</v>
      </c>
      <c r="BG139" s="133">
        <f t="shared" si="42"/>
        <v>0</v>
      </c>
      <c r="BH139" s="133">
        <f t="shared" si="42"/>
        <v>0</v>
      </c>
      <c r="BI139" s="133">
        <f t="shared" si="42"/>
        <v>0</v>
      </c>
      <c r="BJ139" s="133">
        <f t="shared" si="42"/>
        <v>0</v>
      </c>
      <c r="BK139" s="133">
        <f t="shared" si="42"/>
        <v>0</v>
      </c>
      <c r="BL139" s="133">
        <f t="shared" si="42"/>
        <v>0</v>
      </c>
      <c r="BM139" s="133">
        <f t="shared" si="42"/>
        <v>0</v>
      </c>
      <c r="BN139" s="133">
        <f t="shared" si="42"/>
        <v>0</v>
      </c>
      <c r="BO139" s="133">
        <f t="shared" si="42"/>
        <v>0</v>
      </c>
      <c r="BP139" s="133">
        <f t="shared" si="42"/>
        <v>1.2354838809774189E-4</v>
      </c>
      <c r="BQ139" s="133">
        <f t="shared" ref="BQ139:DH139" si="43">IF(BQ$121=0,0,BQ17/BQ$121)</f>
        <v>0</v>
      </c>
      <c r="BR139" s="133">
        <f t="shared" si="43"/>
        <v>0</v>
      </c>
      <c r="BS139" s="133">
        <f t="shared" si="43"/>
        <v>0</v>
      </c>
      <c r="BT139" s="133">
        <f t="shared" si="43"/>
        <v>0</v>
      </c>
      <c r="BU139" s="133">
        <f t="shared" si="43"/>
        <v>0</v>
      </c>
      <c r="BV139" s="133">
        <f t="shared" si="43"/>
        <v>0</v>
      </c>
      <c r="BW139" s="133">
        <f t="shared" si="43"/>
        <v>8.9275179190267877E-5</v>
      </c>
      <c r="BX139" s="133">
        <f t="shared" si="43"/>
        <v>0</v>
      </c>
      <c r="BY139" s="133">
        <f t="shared" si="43"/>
        <v>0</v>
      </c>
      <c r="BZ139" s="133">
        <f t="shared" si="43"/>
        <v>0</v>
      </c>
      <c r="CA139" s="133">
        <f t="shared" si="43"/>
        <v>0</v>
      </c>
      <c r="CB139" s="133">
        <f t="shared" si="43"/>
        <v>0</v>
      </c>
      <c r="CC139" s="133">
        <f t="shared" si="43"/>
        <v>0</v>
      </c>
      <c r="CD139" s="133">
        <f t="shared" si="43"/>
        <v>0</v>
      </c>
      <c r="CE139" s="133">
        <f t="shared" si="43"/>
        <v>0</v>
      </c>
      <c r="CF139" s="133">
        <f t="shared" si="43"/>
        <v>0</v>
      </c>
      <c r="CG139" s="133">
        <f t="shared" si="43"/>
        <v>0</v>
      </c>
      <c r="CH139" s="133">
        <f t="shared" si="43"/>
        <v>0</v>
      </c>
      <c r="CI139" s="133">
        <f t="shared" si="43"/>
        <v>0</v>
      </c>
      <c r="CJ139" s="133">
        <f t="shared" si="43"/>
        <v>0</v>
      </c>
      <c r="CK139" s="133">
        <f t="shared" si="43"/>
        <v>0</v>
      </c>
      <c r="CL139" s="133">
        <f t="shared" si="43"/>
        <v>0</v>
      </c>
      <c r="CM139" s="133">
        <f t="shared" si="43"/>
        <v>0</v>
      </c>
      <c r="CN139" s="133">
        <f t="shared" si="43"/>
        <v>0</v>
      </c>
      <c r="CO139" s="133">
        <f t="shared" si="43"/>
        <v>0</v>
      </c>
      <c r="CP139" s="133">
        <f t="shared" si="43"/>
        <v>0</v>
      </c>
      <c r="CQ139" s="133">
        <f t="shared" si="43"/>
        <v>2.6816774470124423E-4</v>
      </c>
      <c r="CR139" s="133">
        <f t="shared" si="43"/>
        <v>0</v>
      </c>
      <c r="CS139" s="133">
        <f t="shared" si="43"/>
        <v>4.0124712937384778E-5</v>
      </c>
      <c r="CT139" s="133">
        <f t="shared" si="43"/>
        <v>0</v>
      </c>
      <c r="CU139" s="133">
        <f t="shared" si="43"/>
        <v>5.8430036389096395E-5</v>
      </c>
      <c r="CV139" s="133">
        <f t="shared" si="43"/>
        <v>2.316616627747507E-5</v>
      </c>
      <c r="CW139" s="133">
        <f t="shared" si="43"/>
        <v>0</v>
      </c>
      <c r="CX139" s="133">
        <f t="shared" si="43"/>
        <v>0</v>
      </c>
      <c r="CY139" s="133">
        <f t="shared" si="43"/>
        <v>0</v>
      </c>
      <c r="CZ139" s="133">
        <f t="shared" si="43"/>
        <v>0</v>
      </c>
      <c r="DA139" s="133">
        <f t="shared" si="43"/>
        <v>0</v>
      </c>
      <c r="DB139" s="133">
        <f t="shared" si="43"/>
        <v>0</v>
      </c>
      <c r="DC139" s="133">
        <f t="shared" si="43"/>
        <v>0</v>
      </c>
      <c r="DD139" s="133">
        <f t="shared" si="43"/>
        <v>0</v>
      </c>
      <c r="DE139" s="133">
        <f t="shared" si="43"/>
        <v>1.1775918718253857E-3</v>
      </c>
      <c r="DF139" s="133">
        <f t="shared" si="43"/>
        <v>0</v>
      </c>
      <c r="DG139" s="133">
        <f t="shared" si="43"/>
        <v>0</v>
      </c>
      <c r="DH139" s="196">
        <f t="shared" si="43"/>
        <v>0</v>
      </c>
    </row>
    <row r="140" spans="1:112" ht="15" hidden="1" customHeight="1" x14ac:dyDescent="0.15">
      <c r="A140" s="119"/>
      <c r="B140" s="197" t="s">
        <v>314</v>
      </c>
      <c r="C140" s="30" t="s">
        <v>134</v>
      </c>
      <c r="D140" s="309">
        <f t="shared" si="21"/>
        <v>0</v>
      </c>
      <c r="E140" s="133">
        <f t="shared" ref="E140:BP140" si="44">IF(E$121=0,0,E18/E$121)</f>
        <v>0</v>
      </c>
      <c r="F140" s="133">
        <f t="shared" si="44"/>
        <v>0</v>
      </c>
      <c r="G140" s="133">
        <f t="shared" si="44"/>
        <v>0</v>
      </c>
      <c r="H140" s="133">
        <f t="shared" si="44"/>
        <v>0</v>
      </c>
      <c r="I140" s="133">
        <f t="shared" si="44"/>
        <v>0</v>
      </c>
      <c r="J140" s="133">
        <f t="shared" si="44"/>
        <v>0</v>
      </c>
      <c r="K140" s="133">
        <f t="shared" si="44"/>
        <v>0</v>
      </c>
      <c r="L140" s="133">
        <f t="shared" si="44"/>
        <v>0</v>
      </c>
      <c r="M140" s="133">
        <f t="shared" si="44"/>
        <v>0</v>
      </c>
      <c r="N140" s="133">
        <f t="shared" si="44"/>
        <v>0</v>
      </c>
      <c r="O140" s="133">
        <f t="shared" si="44"/>
        <v>0</v>
      </c>
      <c r="P140" s="133">
        <f t="shared" si="44"/>
        <v>0</v>
      </c>
      <c r="Q140" s="133">
        <f t="shared" si="44"/>
        <v>0</v>
      </c>
      <c r="R140" s="133">
        <f t="shared" si="44"/>
        <v>0</v>
      </c>
      <c r="S140" s="133">
        <f t="shared" si="44"/>
        <v>0</v>
      </c>
      <c r="T140" s="133">
        <f t="shared" si="44"/>
        <v>0</v>
      </c>
      <c r="U140" s="133">
        <f t="shared" si="44"/>
        <v>0</v>
      </c>
      <c r="V140" s="133">
        <f t="shared" si="44"/>
        <v>0</v>
      </c>
      <c r="W140" s="133">
        <f t="shared" si="44"/>
        <v>0</v>
      </c>
      <c r="X140" s="133">
        <f t="shared" si="44"/>
        <v>0</v>
      </c>
      <c r="Y140" s="133">
        <f t="shared" si="44"/>
        <v>0</v>
      </c>
      <c r="Z140" s="133">
        <f t="shared" si="44"/>
        <v>0</v>
      </c>
      <c r="AA140" s="133">
        <f t="shared" si="44"/>
        <v>0</v>
      </c>
      <c r="AB140" s="133">
        <f t="shared" si="44"/>
        <v>0</v>
      </c>
      <c r="AC140" s="133">
        <f t="shared" si="44"/>
        <v>0</v>
      </c>
      <c r="AD140" s="133">
        <f t="shared" si="44"/>
        <v>0</v>
      </c>
      <c r="AE140" s="133">
        <f t="shared" si="44"/>
        <v>0</v>
      </c>
      <c r="AF140" s="133">
        <f t="shared" si="44"/>
        <v>0</v>
      </c>
      <c r="AG140" s="133">
        <f t="shared" si="44"/>
        <v>0</v>
      </c>
      <c r="AH140" s="133">
        <f t="shared" si="44"/>
        <v>0</v>
      </c>
      <c r="AI140" s="133">
        <f t="shared" si="44"/>
        <v>0</v>
      </c>
      <c r="AJ140" s="133">
        <f t="shared" si="44"/>
        <v>0</v>
      </c>
      <c r="AK140" s="133">
        <f t="shared" si="44"/>
        <v>0</v>
      </c>
      <c r="AL140" s="133">
        <f t="shared" si="44"/>
        <v>0</v>
      </c>
      <c r="AM140" s="133">
        <f t="shared" si="44"/>
        <v>0</v>
      </c>
      <c r="AN140" s="133">
        <f t="shared" si="44"/>
        <v>0</v>
      </c>
      <c r="AO140" s="133">
        <f t="shared" si="44"/>
        <v>0</v>
      </c>
      <c r="AP140" s="133">
        <f t="shared" si="44"/>
        <v>0</v>
      </c>
      <c r="AQ140" s="133">
        <f t="shared" si="44"/>
        <v>0</v>
      </c>
      <c r="AR140" s="133">
        <f t="shared" si="44"/>
        <v>0</v>
      </c>
      <c r="AS140" s="133">
        <f t="shared" si="44"/>
        <v>0</v>
      </c>
      <c r="AT140" s="133">
        <f t="shared" si="44"/>
        <v>0</v>
      </c>
      <c r="AU140" s="133">
        <f t="shared" si="44"/>
        <v>0</v>
      </c>
      <c r="AV140" s="133">
        <f t="shared" si="44"/>
        <v>0</v>
      </c>
      <c r="AW140" s="133">
        <f t="shared" si="44"/>
        <v>0</v>
      </c>
      <c r="AX140" s="133">
        <f t="shared" si="44"/>
        <v>0</v>
      </c>
      <c r="AY140" s="133">
        <f t="shared" si="44"/>
        <v>0</v>
      </c>
      <c r="AZ140" s="133">
        <f t="shared" si="44"/>
        <v>0</v>
      </c>
      <c r="BA140" s="133">
        <f t="shared" si="44"/>
        <v>0</v>
      </c>
      <c r="BB140" s="133">
        <f t="shared" si="44"/>
        <v>0</v>
      </c>
      <c r="BC140" s="133">
        <f t="shared" si="44"/>
        <v>0</v>
      </c>
      <c r="BD140" s="133">
        <f t="shared" si="44"/>
        <v>0</v>
      </c>
      <c r="BE140" s="133">
        <f t="shared" si="44"/>
        <v>0</v>
      </c>
      <c r="BF140" s="133">
        <f t="shared" si="44"/>
        <v>0</v>
      </c>
      <c r="BG140" s="133">
        <f t="shared" si="44"/>
        <v>0</v>
      </c>
      <c r="BH140" s="133">
        <f t="shared" si="44"/>
        <v>0</v>
      </c>
      <c r="BI140" s="133">
        <f t="shared" si="44"/>
        <v>0</v>
      </c>
      <c r="BJ140" s="133">
        <f t="shared" si="44"/>
        <v>0</v>
      </c>
      <c r="BK140" s="133">
        <f t="shared" si="44"/>
        <v>0</v>
      </c>
      <c r="BL140" s="133">
        <f t="shared" si="44"/>
        <v>0</v>
      </c>
      <c r="BM140" s="133">
        <f t="shared" si="44"/>
        <v>0</v>
      </c>
      <c r="BN140" s="133">
        <f t="shared" si="44"/>
        <v>0</v>
      </c>
      <c r="BO140" s="133">
        <f t="shared" si="44"/>
        <v>0</v>
      </c>
      <c r="BP140" s="133">
        <f t="shared" si="44"/>
        <v>0</v>
      </c>
      <c r="BQ140" s="133">
        <f t="shared" ref="BQ140:DH140" si="45">IF(BQ$121=0,0,BQ18/BQ$121)</f>
        <v>0</v>
      </c>
      <c r="BR140" s="133">
        <f t="shared" si="45"/>
        <v>0</v>
      </c>
      <c r="BS140" s="133">
        <f t="shared" si="45"/>
        <v>0</v>
      </c>
      <c r="BT140" s="133">
        <f t="shared" si="45"/>
        <v>0</v>
      </c>
      <c r="BU140" s="133">
        <f t="shared" si="45"/>
        <v>0</v>
      </c>
      <c r="BV140" s="133">
        <f t="shared" si="45"/>
        <v>0</v>
      </c>
      <c r="BW140" s="133">
        <f t="shared" si="45"/>
        <v>0</v>
      </c>
      <c r="BX140" s="133">
        <f t="shared" si="45"/>
        <v>0</v>
      </c>
      <c r="BY140" s="133">
        <f t="shared" si="45"/>
        <v>0</v>
      </c>
      <c r="BZ140" s="133">
        <f t="shared" si="45"/>
        <v>0</v>
      </c>
      <c r="CA140" s="133">
        <f t="shared" si="45"/>
        <v>0</v>
      </c>
      <c r="CB140" s="133">
        <f t="shared" si="45"/>
        <v>0</v>
      </c>
      <c r="CC140" s="133">
        <f t="shared" si="45"/>
        <v>0</v>
      </c>
      <c r="CD140" s="133">
        <f t="shared" si="45"/>
        <v>0</v>
      </c>
      <c r="CE140" s="133">
        <f t="shared" si="45"/>
        <v>0</v>
      </c>
      <c r="CF140" s="133">
        <f t="shared" si="45"/>
        <v>0</v>
      </c>
      <c r="CG140" s="133">
        <f t="shared" si="45"/>
        <v>0</v>
      </c>
      <c r="CH140" s="133">
        <f t="shared" si="45"/>
        <v>0</v>
      </c>
      <c r="CI140" s="133">
        <f t="shared" si="45"/>
        <v>0</v>
      </c>
      <c r="CJ140" s="133">
        <f t="shared" si="45"/>
        <v>0</v>
      </c>
      <c r="CK140" s="133">
        <f t="shared" si="45"/>
        <v>0</v>
      </c>
      <c r="CL140" s="133">
        <f t="shared" si="45"/>
        <v>0</v>
      </c>
      <c r="CM140" s="133">
        <f t="shared" si="45"/>
        <v>0</v>
      </c>
      <c r="CN140" s="133">
        <f t="shared" si="45"/>
        <v>0</v>
      </c>
      <c r="CO140" s="133">
        <f t="shared" si="45"/>
        <v>0</v>
      </c>
      <c r="CP140" s="133">
        <f t="shared" si="45"/>
        <v>0</v>
      </c>
      <c r="CQ140" s="133">
        <f t="shared" si="45"/>
        <v>0</v>
      </c>
      <c r="CR140" s="133">
        <f t="shared" si="45"/>
        <v>0</v>
      </c>
      <c r="CS140" s="133">
        <f t="shared" si="45"/>
        <v>0</v>
      </c>
      <c r="CT140" s="133">
        <f t="shared" si="45"/>
        <v>0</v>
      </c>
      <c r="CU140" s="133">
        <f t="shared" si="45"/>
        <v>0</v>
      </c>
      <c r="CV140" s="133">
        <f t="shared" si="45"/>
        <v>0</v>
      </c>
      <c r="CW140" s="133">
        <f t="shared" si="45"/>
        <v>0</v>
      </c>
      <c r="CX140" s="133">
        <f t="shared" si="45"/>
        <v>0</v>
      </c>
      <c r="CY140" s="133">
        <f t="shared" si="45"/>
        <v>0</v>
      </c>
      <c r="CZ140" s="133">
        <f t="shared" si="45"/>
        <v>0</v>
      </c>
      <c r="DA140" s="133">
        <f t="shared" si="45"/>
        <v>0</v>
      </c>
      <c r="DB140" s="133">
        <f t="shared" si="45"/>
        <v>0</v>
      </c>
      <c r="DC140" s="133">
        <f t="shared" si="45"/>
        <v>0</v>
      </c>
      <c r="DD140" s="133">
        <f t="shared" si="45"/>
        <v>0</v>
      </c>
      <c r="DE140" s="133">
        <f t="shared" si="45"/>
        <v>0</v>
      </c>
      <c r="DF140" s="133">
        <f t="shared" si="45"/>
        <v>0</v>
      </c>
      <c r="DG140" s="133">
        <f t="shared" si="45"/>
        <v>0</v>
      </c>
      <c r="DH140" s="196">
        <f t="shared" si="45"/>
        <v>0</v>
      </c>
    </row>
    <row r="141" spans="1:112" ht="15" hidden="1" customHeight="1" x14ac:dyDescent="0.15">
      <c r="A141" s="119"/>
      <c r="B141" s="197" t="s">
        <v>315</v>
      </c>
      <c r="C141" s="30" t="s">
        <v>135</v>
      </c>
      <c r="D141" s="309">
        <f t="shared" si="21"/>
        <v>9.6295117089826521E-5</v>
      </c>
      <c r="E141" s="133">
        <f t="shared" ref="E141:BP141" si="46">IF(E$121=0,0,E19/E$121)</f>
        <v>2.6290124953607713E-5</v>
      </c>
      <c r="F141" s="133">
        <f t="shared" si="46"/>
        <v>1.0464800661898642E-4</v>
      </c>
      <c r="G141" s="133">
        <f t="shared" si="46"/>
        <v>0</v>
      </c>
      <c r="H141" s="133">
        <f t="shared" si="46"/>
        <v>1.4968254245415433E-2</v>
      </c>
      <c r="I141" s="133">
        <f t="shared" si="46"/>
        <v>0</v>
      </c>
      <c r="J141" s="133">
        <f t="shared" si="46"/>
        <v>0</v>
      </c>
      <c r="K141" s="133">
        <f t="shared" si="46"/>
        <v>4.9017985924485346E-6</v>
      </c>
      <c r="L141" s="133">
        <f t="shared" si="46"/>
        <v>9.6938300710363858E-7</v>
      </c>
      <c r="M141" s="133">
        <f t="shared" si="46"/>
        <v>3.4714862892035156E-6</v>
      </c>
      <c r="N141" s="133">
        <f t="shared" si="46"/>
        <v>3.5673854615747313E-5</v>
      </c>
      <c r="O141" s="133">
        <f t="shared" si="46"/>
        <v>0</v>
      </c>
      <c r="P141" s="133">
        <f t="shared" si="46"/>
        <v>0</v>
      </c>
      <c r="Q141" s="133">
        <f t="shared" si="46"/>
        <v>0</v>
      </c>
      <c r="R141" s="133">
        <f t="shared" si="46"/>
        <v>0.19299852764136988</v>
      </c>
      <c r="S141" s="133">
        <f t="shared" si="46"/>
        <v>3.3998454941153649E-4</v>
      </c>
      <c r="T141" s="133">
        <f t="shared" si="46"/>
        <v>9.6161045336319514E-3</v>
      </c>
      <c r="U141" s="133">
        <f t="shared" si="46"/>
        <v>0</v>
      </c>
      <c r="V141" s="133">
        <f t="shared" si="46"/>
        <v>0</v>
      </c>
      <c r="W141" s="133">
        <f t="shared" si="46"/>
        <v>4.6697367873296895E-4</v>
      </c>
      <c r="X141" s="133">
        <f t="shared" si="46"/>
        <v>0</v>
      </c>
      <c r="Y141" s="133">
        <f t="shared" si="46"/>
        <v>0</v>
      </c>
      <c r="Z141" s="133">
        <f t="shared" si="46"/>
        <v>0</v>
      </c>
      <c r="AA141" s="133">
        <f t="shared" si="46"/>
        <v>0</v>
      </c>
      <c r="AB141" s="133">
        <f t="shared" si="46"/>
        <v>0</v>
      </c>
      <c r="AC141" s="133">
        <f t="shared" si="46"/>
        <v>0</v>
      </c>
      <c r="AD141" s="133">
        <f t="shared" si="46"/>
        <v>0</v>
      </c>
      <c r="AE141" s="133">
        <f t="shared" si="46"/>
        <v>0</v>
      </c>
      <c r="AF141" s="133">
        <f t="shared" si="46"/>
        <v>0</v>
      </c>
      <c r="AG141" s="133">
        <f t="shared" si="46"/>
        <v>0</v>
      </c>
      <c r="AH141" s="133">
        <f t="shared" si="46"/>
        <v>0</v>
      </c>
      <c r="AI141" s="133">
        <f t="shared" si="46"/>
        <v>3.4141018019856445E-2</v>
      </c>
      <c r="AJ141" s="133">
        <f t="shared" si="46"/>
        <v>0</v>
      </c>
      <c r="AK141" s="133">
        <f t="shared" si="46"/>
        <v>8.6246949014178623E-6</v>
      </c>
      <c r="AL141" s="133">
        <f t="shared" si="46"/>
        <v>0</v>
      </c>
      <c r="AM141" s="133">
        <f t="shared" si="46"/>
        <v>2.5572761595698316E-3</v>
      </c>
      <c r="AN141" s="133">
        <f t="shared" si="46"/>
        <v>0</v>
      </c>
      <c r="AO141" s="133">
        <f t="shared" si="46"/>
        <v>0</v>
      </c>
      <c r="AP141" s="133">
        <f t="shared" si="46"/>
        <v>0</v>
      </c>
      <c r="AQ141" s="133">
        <f t="shared" si="46"/>
        <v>0</v>
      </c>
      <c r="AR141" s="133">
        <f t="shared" si="46"/>
        <v>0</v>
      </c>
      <c r="AS141" s="133">
        <f t="shared" si="46"/>
        <v>0</v>
      </c>
      <c r="AT141" s="133">
        <f t="shared" si="46"/>
        <v>1.8681724640033987E-4</v>
      </c>
      <c r="AU141" s="133">
        <f t="shared" si="46"/>
        <v>2.9920187565241388E-4</v>
      </c>
      <c r="AV141" s="133">
        <f t="shared" si="46"/>
        <v>0</v>
      </c>
      <c r="AW141" s="133">
        <f t="shared" si="46"/>
        <v>0</v>
      </c>
      <c r="AX141" s="133">
        <f t="shared" si="46"/>
        <v>0</v>
      </c>
      <c r="AY141" s="133">
        <f t="shared" si="46"/>
        <v>0</v>
      </c>
      <c r="AZ141" s="133">
        <f t="shared" si="46"/>
        <v>1.5810548535688201E-4</v>
      </c>
      <c r="BA141" s="133">
        <f t="shared" si="46"/>
        <v>0</v>
      </c>
      <c r="BB141" s="133">
        <f t="shared" si="46"/>
        <v>0</v>
      </c>
      <c r="BC141" s="133">
        <f t="shared" si="46"/>
        <v>0</v>
      </c>
      <c r="BD141" s="133">
        <f t="shared" si="46"/>
        <v>0</v>
      </c>
      <c r="BE141" s="133">
        <f t="shared" si="46"/>
        <v>0</v>
      </c>
      <c r="BF141" s="133">
        <f t="shared" si="46"/>
        <v>0</v>
      </c>
      <c r="BG141" s="133">
        <f t="shared" si="46"/>
        <v>0</v>
      </c>
      <c r="BH141" s="133">
        <f t="shared" si="46"/>
        <v>0</v>
      </c>
      <c r="BI141" s="133">
        <f t="shared" si="46"/>
        <v>6.7546401194221238E-4</v>
      </c>
      <c r="BJ141" s="133">
        <f t="shared" si="46"/>
        <v>2.5385864395004953E-3</v>
      </c>
      <c r="BK141" s="133">
        <f t="shared" si="46"/>
        <v>0</v>
      </c>
      <c r="BL141" s="133">
        <f t="shared" si="46"/>
        <v>1.1446092150796906E-2</v>
      </c>
      <c r="BM141" s="133">
        <f t="shared" si="46"/>
        <v>0</v>
      </c>
      <c r="BN141" s="133">
        <f t="shared" si="46"/>
        <v>4.7819593205067037E-4</v>
      </c>
      <c r="BO141" s="133">
        <f t="shared" si="46"/>
        <v>2.7862219131288184E-3</v>
      </c>
      <c r="BP141" s="133">
        <f t="shared" si="46"/>
        <v>1.170974147601863E-4</v>
      </c>
      <c r="BQ141" s="133">
        <f t="shared" ref="BQ141:DH141" si="47">IF(BQ$121=0,0,BQ19/BQ$121)</f>
        <v>3.7267759132691916E-5</v>
      </c>
      <c r="BR141" s="133">
        <f t="shared" si="47"/>
        <v>0</v>
      </c>
      <c r="BS141" s="133">
        <f t="shared" si="47"/>
        <v>0</v>
      </c>
      <c r="BT141" s="133">
        <f t="shared" si="47"/>
        <v>0</v>
      </c>
      <c r="BU141" s="133">
        <f t="shared" si="47"/>
        <v>4.4063827269797101E-5</v>
      </c>
      <c r="BV141" s="133">
        <f t="shared" si="47"/>
        <v>2.3901420987967938E-4</v>
      </c>
      <c r="BW141" s="133">
        <f t="shared" si="47"/>
        <v>3.4267488236144525E-4</v>
      </c>
      <c r="BX141" s="133">
        <f t="shared" si="47"/>
        <v>0</v>
      </c>
      <c r="BY141" s="133">
        <f t="shared" si="47"/>
        <v>9.8046489069613983E-7</v>
      </c>
      <c r="BZ141" s="133">
        <f t="shared" si="47"/>
        <v>0</v>
      </c>
      <c r="CA141" s="133">
        <f t="shared" si="47"/>
        <v>0</v>
      </c>
      <c r="CB141" s="133">
        <f t="shared" si="47"/>
        <v>0</v>
      </c>
      <c r="CC141" s="133">
        <f t="shared" si="47"/>
        <v>5.1046487512047657E-5</v>
      </c>
      <c r="CD141" s="133">
        <f t="shared" si="47"/>
        <v>1.3736080270867907E-5</v>
      </c>
      <c r="CE141" s="133">
        <f t="shared" si="47"/>
        <v>3.765426832022566E-3</v>
      </c>
      <c r="CF141" s="133">
        <f t="shared" si="47"/>
        <v>0</v>
      </c>
      <c r="CG141" s="133">
        <f t="shared" si="47"/>
        <v>0</v>
      </c>
      <c r="CH141" s="133">
        <f t="shared" si="47"/>
        <v>2.7797731997676692E-4</v>
      </c>
      <c r="CI141" s="133">
        <f t="shared" si="47"/>
        <v>2.3958755787091234E-4</v>
      </c>
      <c r="CJ141" s="133">
        <f t="shared" si="47"/>
        <v>3.425409266501035E-5</v>
      </c>
      <c r="CK141" s="133">
        <f t="shared" si="47"/>
        <v>0</v>
      </c>
      <c r="CL141" s="133">
        <f t="shared" si="47"/>
        <v>0</v>
      </c>
      <c r="CM141" s="133">
        <f t="shared" si="47"/>
        <v>0</v>
      </c>
      <c r="CN141" s="133">
        <f t="shared" si="47"/>
        <v>0</v>
      </c>
      <c r="CO141" s="133">
        <f t="shared" si="47"/>
        <v>0</v>
      </c>
      <c r="CP141" s="133">
        <f t="shared" si="47"/>
        <v>0</v>
      </c>
      <c r="CQ141" s="133">
        <f t="shared" si="47"/>
        <v>4.5666838883555826E-6</v>
      </c>
      <c r="CR141" s="133">
        <f t="shared" si="47"/>
        <v>0</v>
      </c>
      <c r="CS141" s="133">
        <f t="shared" si="47"/>
        <v>5.8537958994116044E-5</v>
      </c>
      <c r="CT141" s="133">
        <f t="shared" si="47"/>
        <v>0</v>
      </c>
      <c r="CU141" s="133">
        <f t="shared" si="47"/>
        <v>8.0025939303201118E-5</v>
      </c>
      <c r="CV141" s="133">
        <f t="shared" si="47"/>
        <v>7.473606686037612E-5</v>
      </c>
      <c r="CW141" s="133">
        <f t="shared" si="47"/>
        <v>1.2478019618696089E-4</v>
      </c>
      <c r="CX141" s="133">
        <f t="shared" si="47"/>
        <v>1.9414979936484609E-4</v>
      </c>
      <c r="CY141" s="133">
        <f t="shared" si="47"/>
        <v>0</v>
      </c>
      <c r="CZ141" s="133">
        <f t="shared" si="47"/>
        <v>2.212068999234647E-5</v>
      </c>
      <c r="DA141" s="133">
        <f t="shared" si="47"/>
        <v>3.4635130843839733E-4</v>
      </c>
      <c r="DB141" s="133">
        <f t="shared" si="47"/>
        <v>6.0698475741295655E-4</v>
      </c>
      <c r="DC141" s="133">
        <f t="shared" si="47"/>
        <v>5.8067260977824356E-7</v>
      </c>
      <c r="DD141" s="133">
        <f t="shared" si="47"/>
        <v>1.7798292351672984E-4</v>
      </c>
      <c r="DE141" s="133">
        <f t="shared" si="47"/>
        <v>2.101116040884463E-3</v>
      </c>
      <c r="DF141" s="133">
        <f t="shared" si="47"/>
        <v>4.1802955991525554E-4</v>
      </c>
      <c r="DG141" s="133">
        <f t="shared" si="47"/>
        <v>1.669108709221722E-2</v>
      </c>
      <c r="DH141" s="196">
        <f t="shared" si="47"/>
        <v>1.329501991854402E-4</v>
      </c>
    </row>
    <row r="142" spans="1:112" ht="15" hidden="1" customHeight="1" x14ac:dyDescent="0.15">
      <c r="A142" s="119"/>
      <c r="B142" s="197" t="s">
        <v>316</v>
      </c>
      <c r="C142" s="30" t="s">
        <v>249</v>
      </c>
      <c r="D142" s="309">
        <f t="shared" si="21"/>
        <v>6.5541712012230609E-3</v>
      </c>
      <c r="E142" s="133">
        <f t="shared" ref="E142:BP142" si="48">IF(E$121=0,0,E20/E$121)</f>
        <v>6.5753280602055049E-4</v>
      </c>
      <c r="F142" s="133">
        <f t="shared" si="48"/>
        <v>5.0318249849295969E-3</v>
      </c>
      <c r="G142" s="133">
        <f t="shared" si="48"/>
        <v>0</v>
      </c>
      <c r="H142" s="133">
        <f t="shared" si="48"/>
        <v>6.3551951688965479E-3</v>
      </c>
      <c r="I142" s="133">
        <f t="shared" si="48"/>
        <v>0</v>
      </c>
      <c r="J142" s="133">
        <f t="shared" si="48"/>
        <v>0</v>
      </c>
      <c r="K142" s="133">
        <f t="shared" si="48"/>
        <v>9.3414276033233485E-4</v>
      </c>
      <c r="L142" s="133">
        <f t="shared" si="48"/>
        <v>1.053073073383586E-3</v>
      </c>
      <c r="M142" s="133">
        <f t="shared" si="48"/>
        <v>1.0817163488963707E-3</v>
      </c>
      <c r="N142" s="133">
        <f t="shared" si="48"/>
        <v>2.0946887878136358E-4</v>
      </c>
      <c r="O142" s="133">
        <f t="shared" si="48"/>
        <v>3.3143882898684458E-5</v>
      </c>
      <c r="P142" s="133">
        <f t="shared" si="48"/>
        <v>0</v>
      </c>
      <c r="Q142" s="133">
        <f t="shared" si="48"/>
        <v>0</v>
      </c>
      <c r="R142" s="133">
        <f t="shared" si="48"/>
        <v>3.4841435192698722E-2</v>
      </c>
      <c r="S142" s="133">
        <f t="shared" si="48"/>
        <v>1.4692461748778932E-3</v>
      </c>
      <c r="T142" s="133">
        <f t="shared" si="48"/>
        <v>1.9564247883252553E-3</v>
      </c>
      <c r="U142" s="133">
        <f t="shared" si="48"/>
        <v>0</v>
      </c>
      <c r="V142" s="133">
        <f t="shared" si="48"/>
        <v>0</v>
      </c>
      <c r="W142" s="133">
        <f t="shared" si="48"/>
        <v>3.2599669820247316E-4</v>
      </c>
      <c r="X142" s="133">
        <f t="shared" si="48"/>
        <v>0</v>
      </c>
      <c r="Y142" s="133">
        <f t="shared" si="48"/>
        <v>0</v>
      </c>
      <c r="Z142" s="133">
        <f t="shared" si="48"/>
        <v>0</v>
      </c>
      <c r="AA142" s="133">
        <f t="shared" si="48"/>
        <v>0</v>
      </c>
      <c r="AB142" s="133">
        <f t="shared" si="48"/>
        <v>0</v>
      </c>
      <c r="AC142" s="133">
        <f t="shared" si="48"/>
        <v>0</v>
      </c>
      <c r="AD142" s="133">
        <f t="shared" si="48"/>
        <v>0</v>
      </c>
      <c r="AE142" s="133">
        <f t="shared" si="48"/>
        <v>0</v>
      </c>
      <c r="AF142" s="133">
        <f t="shared" si="48"/>
        <v>0</v>
      </c>
      <c r="AG142" s="133">
        <f t="shared" si="48"/>
        <v>0</v>
      </c>
      <c r="AH142" s="133">
        <f t="shared" si="48"/>
        <v>0</v>
      </c>
      <c r="AI142" s="133">
        <f t="shared" si="48"/>
        <v>1.7922259979238572E-3</v>
      </c>
      <c r="AJ142" s="133">
        <f t="shared" si="48"/>
        <v>0</v>
      </c>
      <c r="AK142" s="133">
        <f t="shared" si="48"/>
        <v>9.5096635956503012E-4</v>
      </c>
      <c r="AL142" s="133">
        <f t="shared" si="48"/>
        <v>0</v>
      </c>
      <c r="AM142" s="133">
        <f t="shared" si="48"/>
        <v>2.2294587111298153E-3</v>
      </c>
      <c r="AN142" s="133">
        <f t="shared" si="48"/>
        <v>0</v>
      </c>
      <c r="AO142" s="133">
        <f t="shared" si="48"/>
        <v>0</v>
      </c>
      <c r="AP142" s="133">
        <f t="shared" si="48"/>
        <v>0</v>
      </c>
      <c r="AQ142" s="133">
        <f t="shared" si="48"/>
        <v>0</v>
      </c>
      <c r="AR142" s="133">
        <f t="shared" si="48"/>
        <v>0</v>
      </c>
      <c r="AS142" s="133">
        <f t="shared" si="48"/>
        <v>0</v>
      </c>
      <c r="AT142" s="133">
        <f t="shared" si="48"/>
        <v>1.0074073420564358E-3</v>
      </c>
      <c r="AU142" s="133">
        <f t="shared" si="48"/>
        <v>9.6493719658990128E-4</v>
      </c>
      <c r="AV142" s="133">
        <f t="shared" si="48"/>
        <v>0</v>
      </c>
      <c r="AW142" s="133">
        <f t="shared" si="48"/>
        <v>3.6358858574361033E-4</v>
      </c>
      <c r="AX142" s="133">
        <f t="shared" si="48"/>
        <v>0</v>
      </c>
      <c r="AY142" s="133">
        <f t="shared" si="48"/>
        <v>0</v>
      </c>
      <c r="AZ142" s="133">
        <f t="shared" si="48"/>
        <v>3.2215631984054811E-3</v>
      </c>
      <c r="BA142" s="133">
        <f t="shared" si="48"/>
        <v>0</v>
      </c>
      <c r="BB142" s="133">
        <f t="shared" si="48"/>
        <v>0</v>
      </c>
      <c r="BC142" s="133">
        <f t="shared" si="48"/>
        <v>0</v>
      </c>
      <c r="BD142" s="133">
        <f t="shared" si="48"/>
        <v>0</v>
      </c>
      <c r="BE142" s="133">
        <f t="shared" si="48"/>
        <v>0</v>
      </c>
      <c r="BF142" s="133">
        <f t="shared" si="48"/>
        <v>0</v>
      </c>
      <c r="BG142" s="133">
        <f t="shared" si="48"/>
        <v>0</v>
      </c>
      <c r="BH142" s="133">
        <f t="shared" si="48"/>
        <v>0</v>
      </c>
      <c r="BI142" s="133">
        <f t="shared" si="48"/>
        <v>4.1755105925627513E-4</v>
      </c>
      <c r="BJ142" s="133">
        <f t="shared" si="48"/>
        <v>9.7028596845250405E-4</v>
      </c>
      <c r="BK142" s="133">
        <f t="shared" si="48"/>
        <v>0</v>
      </c>
      <c r="BL142" s="133">
        <f t="shared" si="48"/>
        <v>1.8300772481227086E-2</v>
      </c>
      <c r="BM142" s="133">
        <f t="shared" si="48"/>
        <v>0</v>
      </c>
      <c r="BN142" s="133">
        <f t="shared" si="48"/>
        <v>2.6934189084304597E-3</v>
      </c>
      <c r="BO142" s="133">
        <f t="shared" si="48"/>
        <v>1.7473235334669417E-3</v>
      </c>
      <c r="BP142" s="133">
        <f t="shared" si="48"/>
        <v>1.2290329076398629E-3</v>
      </c>
      <c r="BQ142" s="133">
        <f t="shared" ref="BQ142:DH142" si="49">IF(BQ$121=0,0,BQ20/BQ$121)</f>
        <v>1.4871434840705545E-3</v>
      </c>
      <c r="BR142" s="133">
        <f t="shared" si="49"/>
        <v>0</v>
      </c>
      <c r="BS142" s="133">
        <f t="shared" si="49"/>
        <v>3.4052624587927008E-4</v>
      </c>
      <c r="BT142" s="133">
        <f t="shared" si="49"/>
        <v>0</v>
      </c>
      <c r="BU142" s="133">
        <f t="shared" si="49"/>
        <v>1.8651646885544208E-3</v>
      </c>
      <c r="BV142" s="133">
        <f t="shared" si="49"/>
        <v>3.4272792896547456E-3</v>
      </c>
      <c r="BW142" s="133">
        <f t="shared" si="49"/>
        <v>4.4507155080083221E-3</v>
      </c>
      <c r="BX142" s="133">
        <f t="shared" si="49"/>
        <v>9.5741812885224314E-4</v>
      </c>
      <c r="BY142" s="133">
        <f t="shared" si="49"/>
        <v>1.2706824983421973E-4</v>
      </c>
      <c r="BZ142" s="133">
        <f t="shared" si="49"/>
        <v>1.7817366878537162E-5</v>
      </c>
      <c r="CA142" s="133">
        <f t="shared" si="49"/>
        <v>0</v>
      </c>
      <c r="CB142" s="133">
        <f t="shared" si="49"/>
        <v>0</v>
      </c>
      <c r="CC142" s="133">
        <f t="shared" si="49"/>
        <v>1.0905391644805433E-3</v>
      </c>
      <c r="CD142" s="133">
        <f t="shared" si="49"/>
        <v>5.2469294638352113E-4</v>
      </c>
      <c r="CE142" s="133">
        <f t="shared" si="49"/>
        <v>8.0728944475951976E-3</v>
      </c>
      <c r="CF142" s="133">
        <f t="shared" si="49"/>
        <v>0</v>
      </c>
      <c r="CG142" s="133">
        <f t="shared" si="49"/>
        <v>0</v>
      </c>
      <c r="CH142" s="133">
        <f t="shared" si="49"/>
        <v>9.378076952900402E-4</v>
      </c>
      <c r="CI142" s="133">
        <f t="shared" si="49"/>
        <v>1.5952814361422803E-3</v>
      </c>
      <c r="CJ142" s="133">
        <f t="shared" si="49"/>
        <v>1.7196952644066427E-3</v>
      </c>
      <c r="CK142" s="133">
        <f t="shared" si="49"/>
        <v>0</v>
      </c>
      <c r="CL142" s="133">
        <f t="shared" si="49"/>
        <v>0</v>
      </c>
      <c r="CM142" s="133">
        <f t="shared" si="49"/>
        <v>0</v>
      </c>
      <c r="CN142" s="133">
        <f t="shared" si="49"/>
        <v>0</v>
      </c>
      <c r="CO142" s="133">
        <f t="shared" si="49"/>
        <v>0</v>
      </c>
      <c r="CP142" s="133">
        <f t="shared" si="49"/>
        <v>0</v>
      </c>
      <c r="CQ142" s="133">
        <f t="shared" si="49"/>
        <v>9.9247098280335009E-5</v>
      </c>
      <c r="CR142" s="133">
        <f t="shared" si="49"/>
        <v>0</v>
      </c>
      <c r="CS142" s="133">
        <f t="shared" si="49"/>
        <v>2.1180693595744151E-3</v>
      </c>
      <c r="CT142" s="133">
        <f t="shared" si="49"/>
        <v>0</v>
      </c>
      <c r="CU142" s="133">
        <f t="shared" si="49"/>
        <v>5.6072651846696929E-3</v>
      </c>
      <c r="CV142" s="133">
        <f t="shared" si="49"/>
        <v>2.8816696399937476E-3</v>
      </c>
      <c r="CW142" s="133">
        <f t="shared" si="49"/>
        <v>2.5113763210510964E-2</v>
      </c>
      <c r="CX142" s="133">
        <f t="shared" si="49"/>
        <v>4.2015706883103392E-3</v>
      </c>
      <c r="CY142" s="133">
        <f t="shared" si="49"/>
        <v>0</v>
      </c>
      <c r="CZ142" s="133">
        <f t="shared" si="49"/>
        <v>9.8900515887657991E-4</v>
      </c>
      <c r="DA142" s="133">
        <f t="shared" si="49"/>
        <v>1.7785872643567911E-3</v>
      </c>
      <c r="DB142" s="133">
        <f t="shared" si="49"/>
        <v>9.3494565506480592E-3</v>
      </c>
      <c r="DC142" s="133">
        <f t="shared" si="49"/>
        <v>6.7434236014309642E-4</v>
      </c>
      <c r="DD142" s="133">
        <f t="shared" si="49"/>
        <v>5.7480696355813885E-3</v>
      </c>
      <c r="DE142" s="133">
        <f t="shared" si="49"/>
        <v>3.899716189050855E-3</v>
      </c>
      <c r="DF142" s="133">
        <f t="shared" si="49"/>
        <v>4.7887761263318319E-3</v>
      </c>
      <c r="DG142" s="133">
        <f t="shared" si="49"/>
        <v>2.8121817405302413E-3</v>
      </c>
      <c r="DH142" s="196">
        <f t="shared" si="49"/>
        <v>3.4676701437027173E-4</v>
      </c>
    </row>
    <row r="143" spans="1:112" ht="15" hidden="1" customHeight="1" x14ac:dyDescent="0.15">
      <c r="A143" s="119"/>
      <c r="B143" s="197" t="s">
        <v>317</v>
      </c>
      <c r="C143" s="30" t="s">
        <v>347</v>
      </c>
      <c r="D143" s="309">
        <f t="shared" si="21"/>
        <v>1.3367863654489403E-4</v>
      </c>
      <c r="E143" s="133">
        <f t="shared" ref="E143:BP143" si="50">IF(E$121=0,0,E21/E$121)</f>
        <v>3.563150977754918E-3</v>
      </c>
      <c r="F143" s="133">
        <f t="shared" si="50"/>
        <v>1.0137775641214309E-4</v>
      </c>
      <c r="G143" s="133">
        <f t="shared" si="50"/>
        <v>0</v>
      </c>
      <c r="H143" s="133">
        <f t="shared" si="50"/>
        <v>1.6265753671211493E-3</v>
      </c>
      <c r="I143" s="133">
        <f t="shared" si="50"/>
        <v>0</v>
      </c>
      <c r="J143" s="133">
        <f t="shared" si="50"/>
        <v>0</v>
      </c>
      <c r="K143" s="133">
        <f t="shared" si="50"/>
        <v>6.6874537939833588E-4</v>
      </c>
      <c r="L143" s="133">
        <f t="shared" si="50"/>
        <v>1.3955884025602049E-3</v>
      </c>
      <c r="M143" s="133">
        <f t="shared" si="50"/>
        <v>2.0909061328787799E-4</v>
      </c>
      <c r="N143" s="133">
        <f t="shared" si="50"/>
        <v>4.9210808098756008E-4</v>
      </c>
      <c r="O143" s="133">
        <f t="shared" si="50"/>
        <v>3.9222471022303182E-3</v>
      </c>
      <c r="P143" s="133">
        <f t="shared" si="50"/>
        <v>0</v>
      </c>
      <c r="Q143" s="133">
        <f t="shared" si="50"/>
        <v>0</v>
      </c>
      <c r="R143" s="133">
        <f t="shared" si="50"/>
        <v>1.0570681440366912E-3</v>
      </c>
      <c r="S143" s="133">
        <f t="shared" si="50"/>
        <v>0.16780007031240174</v>
      </c>
      <c r="T143" s="133">
        <f t="shared" si="50"/>
        <v>0.10872101035288348</v>
      </c>
      <c r="U143" s="133">
        <f t="shared" si="50"/>
        <v>0</v>
      </c>
      <c r="V143" s="133">
        <f t="shared" si="50"/>
        <v>0</v>
      </c>
      <c r="W143" s="133">
        <f t="shared" si="50"/>
        <v>4.2031653253742676E-5</v>
      </c>
      <c r="X143" s="133">
        <f t="shared" si="50"/>
        <v>0</v>
      </c>
      <c r="Y143" s="133">
        <f t="shared" si="50"/>
        <v>0</v>
      </c>
      <c r="Z143" s="133">
        <f t="shared" si="50"/>
        <v>0</v>
      </c>
      <c r="AA143" s="133">
        <f t="shared" si="50"/>
        <v>0</v>
      </c>
      <c r="AB143" s="133">
        <f t="shared" si="50"/>
        <v>0</v>
      </c>
      <c r="AC143" s="133">
        <f t="shared" si="50"/>
        <v>0</v>
      </c>
      <c r="AD143" s="133">
        <f t="shared" si="50"/>
        <v>0</v>
      </c>
      <c r="AE143" s="133">
        <f t="shared" si="50"/>
        <v>0</v>
      </c>
      <c r="AF143" s="133">
        <f t="shared" si="50"/>
        <v>0</v>
      </c>
      <c r="AG143" s="133">
        <f t="shared" si="50"/>
        <v>0</v>
      </c>
      <c r="AH143" s="133">
        <f t="shared" si="50"/>
        <v>0</v>
      </c>
      <c r="AI143" s="133">
        <f t="shared" si="50"/>
        <v>3.7707725203843534E-4</v>
      </c>
      <c r="AJ143" s="133">
        <f t="shared" si="50"/>
        <v>0</v>
      </c>
      <c r="AK143" s="133">
        <f t="shared" si="50"/>
        <v>7.349740002947396E-5</v>
      </c>
      <c r="AL143" s="133">
        <f t="shared" si="50"/>
        <v>0</v>
      </c>
      <c r="AM143" s="133">
        <f t="shared" si="50"/>
        <v>1.7996202718709375E-3</v>
      </c>
      <c r="AN143" s="133">
        <f t="shared" si="50"/>
        <v>0</v>
      </c>
      <c r="AO143" s="133">
        <f t="shared" si="50"/>
        <v>0</v>
      </c>
      <c r="AP143" s="133">
        <f t="shared" si="50"/>
        <v>0</v>
      </c>
      <c r="AQ143" s="133">
        <f t="shared" si="50"/>
        <v>0</v>
      </c>
      <c r="AR143" s="133">
        <f t="shared" si="50"/>
        <v>0</v>
      </c>
      <c r="AS143" s="133">
        <f t="shared" si="50"/>
        <v>0</v>
      </c>
      <c r="AT143" s="133">
        <f t="shared" si="50"/>
        <v>1.3864826679529465E-3</v>
      </c>
      <c r="AU143" s="133">
        <f t="shared" si="50"/>
        <v>7.1864931384968769E-4</v>
      </c>
      <c r="AV143" s="133">
        <f t="shared" si="50"/>
        <v>0</v>
      </c>
      <c r="AW143" s="133">
        <f t="shared" si="50"/>
        <v>1.3312047810964037E-4</v>
      </c>
      <c r="AX143" s="133">
        <f t="shared" si="50"/>
        <v>0</v>
      </c>
      <c r="AY143" s="133">
        <f t="shared" si="50"/>
        <v>0</v>
      </c>
      <c r="AZ143" s="133">
        <f t="shared" si="50"/>
        <v>1.5752260799151095E-4</v>
      </c>
      <c r="BA143" s="133">
        <f t="shared" si="50"/>
        <v>0</v>
      </c>
      <c r="BB143" s="133">
        <f t="shared" si="50"/>
        <v>0</v>
      </c>
      <c r="BC143" s="133">
        <f t="shared" si="50"/>
        <v>0</v>
      </c>
      <c r="BD143" s="133">
        <f t="shared" si="50"/>
        <v>0</v>
      </c>
      <c r="BE143" s="133">
        <f t="shared" si="50"/>
        <v>0</v>
      </c>
      <c r="BF143" s="133">
        <f t="shared" si="50"/>
        <v>0</v>
      </c>
      <c r="BG143" s="133">
        <f t="shared" si="50"/>
        <v>0</v>
      </c>
      <c r="BH143" s="133">
        <f t="shared" si="50"/>
        <v>0</v>
      </c>
      <c r="BI143" s="133">
        <f t="shared" si="50"/>
        <v>2.5805699789827231E-4</v>
      </c>
      <c r="BJ143" s="133">
        <f t="shared" si="50"/>
        <v>3.1418075360240519E-3</v>
      </c>
      <c r="BK143" s="133">
        <f t="shared" si="50"/>
        <v>0</v>
      </c>
      <c r="BL143" s="133">
        <f t="shared" si="50"/>
        <v>4.5769389464928312E-3</v>
      </c>
      <c r="BM143" s="133">
        <f t="shared" si="50"/>
        <v>0</v>
      </c>
      <c r="BN143" s="133">
        <f t="shared" si="50"/>
        <v>0.1014125290409017</v>
      </c>
      <c r="BO143" s="133">
        <f t="shared" si="50"/>
        <v>1.5438983072367378E-2</v>
      </c>
      <c r="BP143" s="133">
        <f t="shared" si="50"/>
        <v>1.8221958231335823E-3</v>
      </c>
      <c r="BQ143" s="133">
        <f t="shared" ref="BQ143:DH143" si="51">IF(BQ$121=0,0,BQ21/BQ$121)</f>
        <v>4.5283402243838896E-3</v>
      </c>
      <c r="BR143" s="133">
        <f t="shared" si="51"/>
        <v>0</v>
      </c>
      <c r="BS143" s="133">
        <f t="shared" si="51"/>
        <v>7.7282552256288253E-6</v>
      </c>
      <c r="BT143" s="133">
        <f t="shared" si="51"/>
        <v>0</v>
      </c>
      <c r="BU143" s="133">
        <f t="shared" si="51"/>
        <v>3.0599880048470207E-6</v>
      </c>
      <c r="BV143" s="133">
        <f t="shared" si="51"/>
        <v>1.0870692561893984E-3</v>
      </c>
      <c r="BW143" s="133">
        <f t="shared" si="51"/>
        <v>4.1676614620991185E-4</v>
      </c>
      <c r="BX143" s="133">
        <f t="shared" si="51"/>
        <v>0</v>
      </c>
      <c r="BY143" s="133">
        <f t="shared" si="51"/>
        <v>1.3072865209281865E-7</v>
      </c>
      <c r="BZ143" s="133">
        <f t="shared" si="51"/>
        <v>1.0647828811874797E-6</v>
      </c>
      <c r="CA143" s="133">
        <f t="shared" si="51"/>
        <v>0</v>
      </c>
      <c r="CB143" s="133">
        <f t="shared" si="51"/>
        <v>0</v>
      </c>
      <c r="CC143" s="133">
        <f t="shared" si="51"/>
        <v>6.0907284271766473E-7</v>
      </c>
      <c r="CD143" s="133">
        <f t="shared" si="51"/>
        <v>0</v>
      </c>
      <c r="CE143" s="133">
        <f t="shared" si="51"/>
        <v>2.5094480719910464E-6</v>
      </c>
      <c r="CF143" s="133">
        <f t="shared" si="51"/>
        <v>0</v>
      </c>
      <c r="CG143" s="133">
        <f t="shared" si="51"/>
        <v>0</v>
      </c>
      <c r="CH143" s="133">
        <f t="shared" si="51"/>
        <v>5.0474829153676105E-4</v>
      </c>
      <c r="CI143" s="133">
        <f t="shared" si="51"/>
        <v>2.4924021353979451E-5</v>
      </c>
      <c r="CJ143" s="133">
        <f t="shared" si="51"/>
        <v>3.9147534474297553E-5</v>
      </c>
      <c r="CK143" s="133">
        <f t="shared" si="51"/>
        <v>0</v>
      </c>
      <c r="CL143" s="133">
        <f t="shared" si="51"/>
        <v>0</v>
      </c>
      <c r="CM143" s="133">
        <f t="shared" si="51"/>
        <v>0</v>
      </c>
      <c r="CN143" s="133">
        <f t="shared" si="51"/>
        <v>0</v>
      </c>
      <c r="CO143" s="133">
        <f t="shared" si="51"/>
        <v>0</v>
      </c>
      <c r="CP143" s="133">
        <f t="shared" si="51"/>
        <v>0</v>
      </c>
      <c r="CQ143" s="133">
        <f t="shared" si="51"/>
        <v>2.1687162498923074E-5</v>
      </c>
      <c r="CR143" s="133">
        <f t="shared" si="51"/>
        <v>0</v>
      </c>
      <c r="CS143" s="133">
        <f t="shared" si="51"/>
        <v>9.8291349057284389E-7</v>
      </c>
      <c r="CT143" s="133">
        <f t="shared" si="51"/>
        <v>0</v>
      </c>
      <c r="CU143" s="133">
        <f t="shared" si="51"/>
        <v>3.3201177844581553E-5</v>
      </c>
      <c r="CV143" s="133">
        <f t="shared" si="51"/>
        <v>2.6792174912210303E-5</v>
      </c>
      <c r="CW143" s="133">
        <f t="shared" si="51"/>
        <v>1.3538538465131378E-4</v>
      </c>
      <c r="CX143" s="133">
        <f t="shared" si="51"/>
        <v>4.988734264211583E-5</v>
      </c>
      <c r="CY143" s="133">
        <f t="shared" si="51"/>
        <v>0</v>
      </c>
      <c r="CZ143" s="133">
        <f t="shared" si="51"/>
        <v>5.6407759480483492E-5</v>
      </c>
      <c r="DA143" s="133">
        <f t="shared" si="51"/>
        <v>2.2069250091804552E-4</v>
      </c>
      <c r="DB143" s="133">
        <f t="shared" si="51"/>
        <v>2.2399924348540456E-4</v>
      </c>
      <c r="DC143" s="133">
        <f t="shared" si="51"/>
        <v>8.899896505994917E-4</v>
      </c>
      <c r="DD143" s="133">
        <f t="shared" si="51"/>
        <v>3.3583117265483279E-4</v>
      </c>
      <c r="DE143" s="133">
        <f t="shared" si="51"/>
        <v>6.0420183785666866E-4</v>
      </c>
      <c r="DF143" s="133">
        <f t="shared" si="51"/>
        <v>6.7256005840312977E-4</v>
      </c>
      <c r="DG143" s="133">
        <f t="shared" si="51"/>
        <v>0</v>
      </c>
      <c r="DH143" s="196">
        <f t="shared" si="51"/>
        <v>2.1587274610007038E-5</v>
      </c>
    </row>
    <row r="144" spans="1:112" ht="15" hidden="1" customHeight="1" x14ac:dyDescent="0.15">
      <c r="A144" s="119"/>
      <c r="B144" s="197" t="s">
        <v>318</v>
      </c>
      <c r="C144" s="30" t="s">
        <v>136</v>
      </c>
      <c r="D144" s="309">
        <f t="shared" si="21"/>
        <v>0</v>
      </c>
      <c r="E144" s="133">
        <f t="shared" ref="E144:BP144" si="52">IF(E$121=0,0,E22/E$121)</f>
        <v>0</v>
      </c>
      <c r="F144" s="133">
        <f t="shared" si="52"/>
        <v>4.9053753102649882E-5</v>
      </c>
      <c r="G144" s="133">
        <f t="shared" si="52"/>
        <v>0</v>
      </c>
      <c r="H144" s="133">
        <f t="shared" si="52"/>
        <v>3.646698696724955E-4</v>
      </c>
      <c r="I144" s="133">
        <f t="shared" si="52"/>
        <v>0</v>
      </c>
      <c r="J144" s="133">
        <f t="shared" si="52"/>
        <v>0</v>
      </c>
      <c r="K144" s="133">
        <f t="shared" si="52"/>
        <v>2.4421460844520376E-4</v>
      </c>
      <c r="L144" s="133">
        <f t="shared" si="52"/>
        <v>2.0550919750597136E-4</v>
      </c>
      <c r="M144" s="133">
        <f t="shared" si="52"/>
        <v>4.6649385060478995E-4</v>
      </c>
      <c r="N144" s="133">
        <f t="shared" si="52"/>
        <v>1.5229743037381929E-4</v>
      </c>
      <c r="O144" s="133">
        <f t="shared" si="52"/>
        <v>1.4583308475421164E-5</v>
      </c>
      <c r="P144" s="133">
        <f t="shared" si="52"/>
        <v>0</v>
      </c>
      <c r="Q144" s="133">
        <f t="shared" si="52"/>
        <v>0</v>
      </c>
      <c r="R144" s="133">
        <f t="shared" si="52"/>
        <v>9.4556157733167187E-4</v>
      </c>
      <c r="S144" s="133">
        <f t="shared" si="52"/>
        <v>3.2894456959673318E-4</v>
      </c>
      <c r="T144" s="133">
        <f t="shared" si="52"/>
        <v>2.7303682050046719E-2</v>
      </c>
      <c r="U144" s="133">
        <f t="shared" si="52"/>
        <v>0</v>
      </c>
      <c r="V144" s="133">
        <f t="shared" si="52"/>
        <v>0</v>
      </c>
      <c r="W144" s="133">
        <f t="shared" si="52"/>
        <v>4.1669658153949677E-4</v>
      </c>
      <c r="X144" s="133">
        <f t="shared" si="52"/>
        <v>0</v>
      </c>
      <c r="Y144" s="133">
        <f t="shared" si="52"/>
        <v>0</v>
      </c>
      <c r="Z144" s="133">
        <f t="shared" si="52"/>
        <v>0</v>
      </c>
      <c r="AA144" s="133">
        <f t="shared" si="52"/>
        <v>0</v>
      </c>
      <c r="AB144" s="133">
        <f t="shared" si="52"/>
        <v>0</v>
      </c>
      <c r="AC144" s="133">
        <f t="shared" si="52"/>
        <v>0</v>
      </c>
      <c r="AD144" s="133">
        <f t="shared" si="52"/>
        <v>0</v>
      </c>
      <c r="AE144" s="133">
        <f t="shared" si="52"/>
        <v>0</v>
      </c>
      <c r="AF144" s="133">
        <f t="shared" si="52"/>
        <v>0</v>
      </c>
      <c r="AG144" s="133">
        <f t="shared" si="52"/>
        <v>0</v>
      </c>
      <c r="AH144" s="133">
        <f t="shared" si="52"/>
        <v>0</v>
      </c>
      <c r="AI144" s="133">
        <f t="shared" si="52"/>
        <v>4.8798232616738666E-5</v>
      </c>
      <c r="AJ144" s="133">
        <f t="shared" si="52"/>
        <v>0</v>
      </c>
      <c r="AK144" s="133">
        <f t="shared" si="52"/>
        <v>6.4047734311398739E-4</v>
      </c>
      <c r="AL144" s="133">
        <f t="shared" si="52"/>
        <v>0</v>
      </c>
      <c r="AM144" s="133">
        <f t="shared" si="52"/>
        <v>1.4515486561359997E-3</v>
      </c>
      <c r="AN144" s="133">
        <f t="shared" si="52"/>
        <v>0</v>
      </c>
      <c r="AO144" s="133">
        <f t="shared" si="52"/>
        <v>0</v>
      </c>
      <c r="AP144" s="133">
        <f t="shared" si="52"/>
        <v>0</v>
      </c>
      <c r="AQ144" s="133">
        <f t="shared" si="52"/>
        <v>0</v>
      </c>
      <c r="AR144" s="133">
        <f t="shared" si="52"/>
        <v>0</v>
      </c>
      <c r="AS144" s="133">
        <f t="shared" si="52"/>
        <v>0</v>
      </c>
      <c r="AT144" s="133">
        <f t="shared" si="52"/>
        <v>3.4686518850572039E-4</v>
      </c>
      <c r="AU144" s="133">
        <f t="shared" si="52"/>
        <v>2.4182883839367981E-4</v>
      </c>
      <c r="AV144" s="133">
        <f t="shared" si="52"/>
        <v>0</v>
      </c>
      <c r="AW144" s="133">
        <f t="shared" si="52"/>
        <v>1.5419934487995786E-4</v>
      </c>
      <c r="AX144" s="133">
        <f t="shared" si="52"/>
        <v>0</v>
      </c>
      <c r="AY144" s="133">
        <f t="shared" si="52"/>
        <v>0</v>
      </c>
      <c r="AZ144" s="133">
        <f t="shared" si="52"/>
        <v>1.0520936444946432E-3</v>
      </c>
      <c r="BA144" s="133">
        <f t="shared" si="52"/>
        <v>0</v>
      </c>
      <c r="BB144" s="133">
        <f t="shared" si="52"/>
        <v>0</v>
      </c>
      <c r="BC144" s="133">
        <f t="shared" si="52"/>
        <v>0</v>
      </c>
      <c r="BD144" s="133">
        <f t="shared" si="52"/>
        <v>0</v>
      </c>
      <c r="BE144" s="133">
        <f t="shared" si="52"/>
        <v>0</v>
      </c>
      <c r="BF144" s="133">
        <f t="shared" si="52"/>
        <v>0</v>
      </c>
      <c r="BG144" s="133">
        <f t="shared" si="52"/>
        <v>0</v>
      </c>
      <c r="BH144" s="133">
        <f t="shared" si="52"/>
        <v>0</v>
      </c>
      <c r="BI144" s="133">
        <f t="shared" si="52"/>
        <v>2.9612094525781373E-4</v>
      </c>
      <c r="BJ144" s="133">
        <f t="shared" si="52"/>
        <v>5.2296517011801852E-3</v>
      </c>
      <c r="BK144" s="133">
        <f t="shared" si="52"/>
        <v>0</v>
      </c>
      <c r="BL144" s="133">
        <f t="shared" si="52"/>
        <v>1.1038420499676458E-3</v>
      </c>
      <c r="BM144" s="133">
        <f t="shared" si="52"/>
        <v>0</v>
      </c>
      <c r="BN144" s="133">
        <f t="shared" si="52"/>
        <v>1.5290155036705042E-2</v>
      </c>
      <c r="BO144" s="133">
        <f t="shared" si="52"/>
        <v>2.4457969367206369E-2</v>
      </c>
      <c r="BP144" s="133">
        <f t="shared" si="52"/>
        <v>6.7367759537764085E-5</v>
      </c>
      <c r="BQ144" s="133">
        <f t="shared" ref="BQ144:DH144" si="53">IF(BQ$121=0,0,BQ22/BQ$121)</f>
        <v>1.2459485148982476E-4</v>
      </c>
      <c r="BR144" s="133">
        <f t="shared" si="53"/>
        <v>0</v>
      </c>
      <c r="BS144" s="133">
        <f t="shared" si="53"/>
        <v>3.2796783113762332E-4</v>
      </c>
      <c r="BT144" s="133">
        <f t="shared" si="53"/>
        <v>0</v>
      </c>
      <c r="BU144" s="133">
        <f t="shared" si="53"/>
        <v>2.6099657689341855E-3</v>
      </c>
      <c r="BV144" s="133">
        <f t="shared" si="53"/>
        <v>1.313817717425554E-3</v>
      </c>
      <c r="BW144" s="133">
        <f t="shared" si="53"/>
        <v>1.101313236994029E-3</v>
      </c>
      <c r="BX144" s="133">
        <f t="shared" si="53"/>
        <v>2.8441197310158962E-3</v>
      </c>
      <c r="BY144" s="133">
        <f t="shared" si="53"/>
        <v>4.3192746651467279E-4</v>
      </c>
      <c r="BZ144" s="133">
        <f t="shared" si="53"/>
        <v>1.1132659950442163E-3</v>
      </c>
      <c r="CA144" s="133">
        <f t="shared" si="53"/>
        <v>0</v>
      </c>
      <c r="CB144" s="133">
        <f t="shared" si="53"/>
        <v>0</v>
      </c>
      <c r="CC144" s="133">
        <f t="shared" si="53"/>
        <v>3.9459150695116124E-4</v>
      </c>
      <c r="CD144" s="133">
        <f t="shared" si="53"/>
        <v>0</v>
      </c>
      <c r="CE144" s="133">
        <f t="shared" si="53"/>
        <v>3.0640360959010679E-3</v>
      </c>
      <c r="CF144" s="133">
        <f t="shared" si="53"/>
        <v>0</v>
      </c>
      <c r="CG144" s="133">
        <f t="shared" si="53"/>
        <v>0</v>
      </c>
      <c r="CH144" s="133">
        <f t="shared" si="53"/>
        <v>2.2852661779142634E-3</v>
      </c>
      <c r="CI144" s="133">
        <f t="shared" si="53"/>
        <v>2.296467632268396E-3</v>
      </c>
      <c r="CJ144" s="133">
        <f t="shared" si="53"/>
        <v>3.3345310614714158E-4</v>
      </c>
      <c r="CK144" s="133">
        <f t="shared" si="53"/>
        <v>0</v>
      </c>
      <c r="CL144" s="133">
        <f t="shared" si="53"/>
        <v>0</v>
      </c>
      <c r="CM144" s="133">
        <f t="shared" si="53"/>
        <v>0</v>
      </c>
      <c r="CN144" s="133">
        <f t="shared" si="53"/>
        <v>0</v>
      </c>
      <c r="CO144" s="133">
        <f t="shared" si="53"/>
        <v>0</v>
      </c>
      <c r="CP144" s="133">
        <f t="shared" si="53"/>
        <v>0</v>
      </c>
      <c r="CQ144" s="133">
        <f t="shared" si="53"/>
        <v>1.9109741086985755E-3</v>
      </c>
      <c r="CR144" s="133">
        <f t="shared" si="53"/>
        <v>0</v>
      </c>
      <c r="CS144" s="133">
        <f t="shared" si="53"/>
        <v>1.7014887797476307E-3</v>
      </c>
      <c r="CT144" s="133">
        <f t="shared" si="53"/>
        <v>0</v>
      </c>
      <c r="CU144" s="133">
        <f t="shared" si="53"/>
        <v>7.6161887328523217E-3</v>
      </c>
      <c r="CV144" s="133">
        <f t="shared" si="53"/>
        <v>3.5402938195085716E-3</v>
      </c>
      <c r="CW144" s="133">
        <f t="shared" si="53"/>
        <v>1.4158829169142151E-2</v>
      </c>
      <c r="CX144" s="133">
        <f t="shared" si="53"/>
        <v>1.6332529071115287E-3</v>
      </c>
      <c r="CY144" s="133">
        <f t="shared" si="53"/>
        <v>0</v>
      </c>
      <c r="CZ144" s="133">
        <f t="shared" si="53"/>
        <v>2.557734200471674E-4</v>
      </c>
      <c r="DA144" s="133">
        <f t="shared" si="53"/>
        <v>1.9303841493644757E-3</v>
      </c>
      <c r="DB144" s="133">
        <f t="shared" si="53"/>
        <v>3.0085245798290357E-3</v>
      </c>
      <c r="DC144" s="133">
        <f t="shared" si="53"/>
        <v>2.5864609721047414E-3</v>
      </c>
      <c r="DD144" s="133">
        <f t="shared" si="53"/>
        <v>9.480392436200623E-4</v>
      </c>
      <c r="DE144" s="133">
        <f t="shared" si="53"/>
        <v>4.5424068459056039E-3</v>
      </c>
      <c r="DF144" s="133">
        <f t="shared" si="53"/>
        <v>3.6116928918336127E-3</v>
      </c>
      <c r="DG144" s="133">
        <f t="shared" si="53"/>
        <v>0</v>
      </c>
      <c r="DH144" s="196">
        <f t="shared" si="53"/>
        <v>2.9022891420120574E-4</v>
      </c>
    </row>
    <row r="145" spans="1:112" ht="15" hidden="1" customHeight="1" x14ac:dyDescent="0.15">
      <c r="A145" s="119"/>
      <c r="B145" s="197" t="s">
        <v>319</v>
      </c>
      <c r="C145" s="30" t="s">
        <v>137</v>
      </c>
      <c r="D145" s="309">
        <f t="shared" si="21"/>
        <v>7.2338729723613266E-5</v>
      </c>
      <c r="E145" s="133">
        <f t="shared" ref="E145:BP145" si="54">IF(E$121=0,0,E23/E$121)</f>
        <v>0</v>
      </c>
      <c r="F145" s="133">
        <f t="shared" si="54"/>
        <v>1.4934142611251189E-4</v>
      </c>
      <c r="G145" s="133">
        <f t="shared" si="54"/>
        <v>0</v>
      </c>
      <c r="H145" s="133">
        <f t="shared" si="54"/>
        <v>1.9946031545622683E-4</v>
      </c>
      <c r="I145" s="133">
        <f t="shared" si="54"/>
        <v>0</v>
      </c>
      <c r="J145" s="133">
        <f t="shared" si="54"/>
        <v>0</v>
      </c>
      <c r="K145" s="133">
        <f t="shared" si="54"/>
        <v>3.9214388739588277E-5</v>
      </c>
      <c r="L145" s="133">
        <f t="shared" si="54"/>
        <v>2.3717570907135689E-4</v>
      </c>
      <c r="M145" s="133">
        <f t="shared" si="54"/>
        <v>3.2745529244189535E-5</v>
      </c>
      <c r="N145" s="133">
        <f t="shared" si="54"/>
        <v>1.2017254741235111E-4</v>
      </c>
      <c r="O145" s="133">
        <f t="shared" si="54"/>
        <v>1.1467783482944822E-4</v>
      </c>
      <c r="P145" s="133">
        <f t="shared" si="54"/>
        <v>0</v>
      </c>
      <c r="Q145" s="133">
        <f t="shared" si="54"/>
        <v>0</v>
      </c>
      <c r="R145" s="133">
        <f t="shared" si="54"/>
        <v>2.3409622171588892E-3</v>
      </c>
      <c r="S145" s="133">
        <f t="shared" si="54"/>
        <v>9.6138273293380049E-3</v>
      </c>
      <c r="T145" s="133">
        <f t="shared" si="54"/>
        <v>1.2884408173363327E-2</v>
      </c>
      <c r="U145" s="133">
        <f t="shared" si="54"/>
        <v>0</v>
      </c>
      <c r="V145" s="133">
        <f t="shared" si="54"/>
        <v>0</v>
      </c>
      <c r="W145" s="133">
        <f t="shared" si="54"/>
        <v>0.13155284032416262</v>
      </c>
      <c r="X145" s="133">
        <f t="shared" si="54"/>
        <v>0</v>
      </c>
      <c r="Y145" s="133">
        <f t="shared" si="54"/>
        <v>0</v>
      </c>
      <c r="Z145" s="133">
        <f t="shared" si="54"/>
        <v>0</v>
      </c>
      <c r="AA145" s="133">
        <f t="shared" si="54"/>
        <v>0</v>
      </c>
      <c r="AB145" s="133">
        <f t="shared" si="54"/>
        <v>0</v>
      </c>
      <c r="AC145" s="133">
        <f t="shared" si="54"/>
        <v>0</v>
      </c>
      <c r="AD145" s="133">
        <f t="shared" si="54"/>
        <v>0</v>
      </c>
      <c r="AE145" s="133">
        <f t="shared" si="54"/>
        <v>0</v>
      </c>
      <c r="AF145" s="133">
        <f t="shared" si="54"/>
        <v>0</v>
      </c>
      <c r="AG145" s="133">
        <f t="shared" si="54"/>
        <v>0</v>
      </c>
      <c r="AH145" s="133">
        <f t="shared" si="54"/>
        <v>0</v>
      </c>
      <c r="AI145" s="133">
        <f t="shared" si="54"/>
        <v>8.3400615744971558E-4</v>
      </c>
      <c r="AJ145" s="133">
        <f t="shared" si="54"/>
        <v>0</v>
      </c>
      <c r="AK145" s="133">
        <f t="shared" si="54"/>
        <v>0</v>
      </c>
      <c r="AL145" s="133">
        <f t="shared" si="54"/>
        <v>0</v>
      </c>
      <c r="AM145" s="133">
        <f t="shared" si="54"/>
        <v>3.2819252561214472E-3</v>
      </c>
      <c r="AN145" s="133">
        <f t="shared" si="54"/>
        <v>0</v>
      </c>
      <c r="AO145" s="133">
        <f t="shared" si="54"/>
        <v>0</v>
      </c>
      <c r="AP145" s="133">
        <f t="shared" si="54"/>
        <v>0</v>
      </c>
      <c r="AQ145" s="133">
        <f t="shared" si="54"/>
        <v>0</v>
      </c>
      <c r="AR145" s="133">
        <f t="shared" si="54"/>
        <v>0</v>
      </c>
      <c r="AS145" s="133">
        <f t="shared" si="54"/>
        <v>0</v>
      </c>
      <c r="AT145" s="133">
        <f t="shared" si="54"/>
        <v>1.9512878743273293E-4</v>
      </c>
      <c r="AU145" s="133">
        <f t="shared" si="54"/>
        <v>5.0535835927382382E-4</v>
      </c>
      <c r="AV145" s="133">
        <f t="shared" si="54"/>
        <v>0</v>
      </c>
      <c r="AW145" s="133">
        <f t="shared" si="54"/>
        <v>1.1492792919583927E-4</v>
      </c>
      <c r="AX145" s="133">
        <f t="shared" si="54"/>
        <v>0</v>
      </c>
      <c r="AY145" s="133">
        <f t="shared" si="54"/>
        <v>0</v>
      </c>
      <c r="AZ145" s="133">
        <f t="shared" si="54"/>
        <v>4.6382466349396802E-3</v>
      </c>
      <c r="BA145" s="133">
        <f t="shared" si="54"/>
        <v>0</v>
      </c>
      <c r="BB145" s="133">
        <f t="shared" si="54"/>
        <v>0</v>
      </c>
      <c r="BC145" s="133">
        <f t="shared" si="54"/>
        <v>0</v>
      </c>
      <c r="BD145" s="133">
        <f t="shared" si="54"/>
        <v>0</v>
      </c>
      <c r="BE145" s="133">
        <f t="shared" si="54"/>
        <v>0</v>
      </c>
      <c r="BF145" s="133">
        <f t="shared" si="54"/>
        <v>0</v>
      </c>
      <c r="BG145" s="133">
        <f t="shared" si="54"/>
        <v>0</v>
      </c>
      <c r="BH145" s="133">
        <f t="shared" si="54"/>
        <v>0</v>
      </c>
      <c r="BI145" s="133">
        <f t="shared" si="54"/>
        <v>4.6710261229953811E-4</v>
      </c>
      <c r="BJ145" s="133">
        <f t="shared" si="54"/>
        <v>1.7479279615664115E-5</v>
      </c>
      <c r="BK145" s="133">
        <f t="shared" si="54"/>
        <v>0</v>
      </c>
      <c r="BL145" s="133">
        <f t="shared" si="54"/>
        <v>1.2398561056456469E-2</v>
      </c>
      <c r="BM145" s="133">
        <f t="shared" si="54"/>
        <v>0</v>
      </c>
      <c r="BN145" s="133">
        <f t="shared" si="54"/>
        <v>6.2483407505154777E-3</v>
      </c>
      <c r="BO145" s="133">
        <f t="shared" si="54"/>
        <v>2.7192510131919261E-3</v>
      </c>
      <c r="BP145" s="133">
        <f t="shared" si="54"/>
        <v>8.9823679383685446E-7</v>
      </c>
      <c r="BQ145" s="133">
        <f t="shared" ref="BQ145:DH145" si="55">IF(BQ$121=0,0,BQ23/BQ$121)</f>
        <v>7.3797542837013686E-7</v>
      </c>
      <c r="BR145" s="133">
        <f t="shared" si="55"/>
        <v>0</v>
      </c>
      <c r="BS145" s="133">
        <f t="shared" si="55"/>
        <v>0</v>
      </c>
      <c r="BT145" s="133">
        <f t="shared" si="55"/>
        <v>0</v>
      </c>
      <c r="BU145" s="133">
        <f t="shared" si="55"/>
        <v>1.7972329548468169E-4</v>
      </c>
      <c r="BV145" s="133">
        <f t="shared" si="55"/>
        <v>2.6664670964182063E-6</v>
      </c>
      <c r="BW145" s="133">
        <f t="shared" si="55"/>
        <v>-9.9036586145687263E-4</v>
      </c>
      <c r="BX145" s="133">
        <f t="shared" si="55"/>
        <v>2.9338426872431314E-4</v>
      </c>
      <c r="BY145" s="133">
        <f t="shared" si="55"/>
        <v>0</v>
      </c>
      <c r="BZ145" s="133">
        <f t="shared" si="55"/>
        <v>0</v>
      </c>
      <c r="CA145" s="133">
        <f t="shared" si="55"/>
        <v>0</v>
      </c>
      <c r="CB145" s="133">
        <f t="shared" si="55"/>
        <v>0</v>
      </c>
      <c r="CC145" s="133">
        <f t="shared" si="55"/>
        <v>2.5736711342836435E-4</v>
      </c>
      <c r="CD145" s="133">
        <f t="shared" si="55"/>
        <v>0</v>
      </c>
      <c r="CE145" s="133">
        <f t="shared" si="55"/>
        <v>9.4104302699664236E-5</v>
      </c>
      <c r="CF145" s="133">
        <f t="shared" si="55"/>
        <v>0</v>
      </c>
      <c r="CG145" s="133">
        <f t="shared" si="55"/>
        <v>0</v>
      </c>
      <c r="CH145" s="133">
        <f t="shared" si="55"/>
        <v>4.0599319101869919E-3</v>
      </c>
      <c r="CI145" s="133">
        <f t="shared" si="55"/>
        <v>3.2991912659313842E-5</v>
      </c>
      <c r="CJ145" s="133">
        <f t="shared" si="55"/>
        <v>0</v>
      </c>
      <c r="CK145" s="133">
        <f t="shared" si="55"/>
        <v>0</v>
      </c>
      <c r="CL145" s="133">
        <f t="shared" si="55"/>
        <v>0</v>
      </c>
      <c r="CM145" s="133">
        <f t="shared" si="55"/>
        <v>0</v>
      </c>
      <c r="CN145" s="133">
        <f t="shared" si="55"/>
        <v>0</v>
      </c>
      <c r="CO145" s="133">
        <f t="shared" si="55"/>
        <v>0</v>
      </c>
      <c r="CP145" s="133">
        <f t="shared" si="55"/>
        <v>0</v>
      </c>
      <c r="CQ145" s="133">
        <f t="shared" si="55"/>
        <v>1.7963005862968858E-3</v>
      </c>
      <c r="CR145" s="133">
        <f t="shared" si="55"/>
        <v>0</v>
      </c>
      <c r="CS145" s="133">
        <f t="shared" si="55"/>
        <v>2.6211026415275838E-7</v>
      </c>
      <c r="CT145" s="133">
        <f t="shared" si="55"/>
        <v>0</v>
      </c>
      <c r="CU145" s="133">
        <f t="shared" si="55"/>
        <v>1.2256179480925316E-3</v>
      </c>
      <c r="CV145" s="133">
        <f t="shared" si="55"/>
        <v>8.7668830990931753E-4</v>
      </c>
      <c r="CW145" s="133">
        <f t="shared" si="55"/>
        <v>2.0190473697665932E-3</v>
      </c>
      <c r="CX145" s="133">
        <f t="shared" si="55"/>
        <v>0</v>
      </c>
      <c r="CY145" s="133">
        <f t="shared" si="55"/>
        <v>0</v>
      </c>
      <c r="CZ145" s="133">
        <f t="shared" si="55"/>
        <v>2.5014041947788462E-5</v>
      </c>
      <c r="DA145" s="133">
        <f t="shared" si="55"/>
        <v>1.9175982731269223E-3</v>
      </c>
      <c r="DB145" s="133">
        <f t="shared" si="55"/>
        <v>1.0021848299122716E-3</v>
      </c>
      <c r="DC145" s="133">
        <f t="shared" si="55"/>
        <v>7.2584076222280445E-8</v>
      </c>
      <c r="DD145" s="133">
        <f t="shared" si="55"/>
        <v>5.5294374637908275E-4</v>
      </c>
      <c r="DE145" s="133">
        <f t="shared" si="55"/>
        <v>5.6975901330852071E-4</v>
      </c>
      <c r="DF145" s="133">
        <f t="shared" si="55"/>
        <v>5.3766301949626604E-5</v>
      </c>
      <c r="DG145" s="133">
        <f t="shared" si="55"/>
        <v>0.12191070665922009</v>
      </c>
      <c r="DH145" s="196">
        <f t="shared" si="55"/>
        <v>4.5641666318300592E-4</v>
      </c>
    </row>
    <row r="146" spans="1:112" ht="15" hidden="1" customHeight="1" x14ac:dyDescent="0.15">
      <c r="A146" s="119"/>
      <c r="B146" s="197" t="s">
        <v>320</v>
      </c>
      <c r="C146" s="30" t="s">
        <v>139</v>
      </c>
      <c r="D146" s="309">
        <f t="shared" si="21"/>
        <v>4.0892589633017125E-2</v>
      </c>
      <c r="E146" s="133">
        <f t="shared" ref="E146:BP146" si="56">IF(E$121=0,0,E24/E$121)</f>
        <v>6.582879479075157E-3</v>
      </c>
      <c r="F146" s="133">
        <f t="shared" si="56"/>
        <v>3.1504500409326321E-2</v>
      </c>
      <c r="G146" s="133">
        <f t="shared" si="56"/>
        <v>0</v>
      </c>
      <c r="H146" s="133">
        <f t="shared" si="56"/>
        <v>1.1846733887703172E-3</v>
      </c>
      <c r="I146" s="133">
        <f t="shared" si="56"/>
        <v>0</v>
      </c>
      <c r="J146" s="133">
        <f t="shared" si="56"/>
        <v>0</v>
      </c>
      <c r="K146" s="133">
        <f t="shared" si="56"/>
        <v>1.3371231239022377E-2</v>
      </c>
      <c r="L146" s="133">
        <f t="shared" si="56"/>
        <v>1.7047569562924591E-2</v>
      </c>
      <c r="M146" s="133">
        <f t="shared" si="56"/>
        <v>1.3354683713328224E-2</v>
      </c>
      <c r="N146" s="133">
        <f t="shared" si="56"/>
        <v>2.3349597718740994E-2</v>
      </c>
      <c r="O146" s="133">
        <f t="shared" si="56"/>
        <v>1.4609823581740106E-3</v>
      </c>
      <c r="P146" s="133">
        <f t="shared" si="56"/>
        <v>0</v>
      </c>
      <c r="Q146" s="133">
        <f t="shared" si="56"/>
        <v>0</v>
      </c>
      <c r="R146" s="133">
        <f t="shared" si="56"/>
        <v>7.7639447896397651E-3</v>
      </c>
      <c r="S146" s="133">
        <f t="shared" si="56"/>
        <v>9.5514598257426286E-4</v>
      </c>
      <c r="T146" s="133">
        <f t="shared" si="56"/>
        <v>1.0419616766441075E-2</v>
      </c>
      <c r="U146" s="133">
        <f t="shared" si="56"/>
        <v>0</v>
      </c>
      <c r="V146" s="133">
        <f t="shared" si="56"/>
        <v>0</v>
      </c>
      <c r="W146" s="133">
        <f t="shared" si="56"/>
        <v>1.0696955198883124E-3</v>
      </c>
      <c r="X146" s="133">
        <f t="shared" si="56"/>
        <v>0</v>
      </c>
      <c r="Y146" s="133">
        <f t="shared" si="56"/>
        <v>0</v>
      </c>
      <c r="Z146" s="133">
        <f t="shared" si="56"/>
        <v>0</v>
      </c>
      <c r="AA146" s="133">
        <f t="shared" si="56"/>
        <v>0</v>
      </c>
      <c r="AB146" s="133">
        <f t="shared" si="56"/>
        <v>0</v>
      </c>
      <c r="AC146" s="133">
        <f t="shared" si="56"/>
        <v>0</v>
      </c>
      <c r="AD146" s="133">
        <f t="shared" si="56"/>
        <v>0</v>
      </c>
      <c r="AE146" s="133">
        <f t="shared" si="56"/>
        <v>0</v>
      </c>
      <c r="AF146" s="133">
        <f t="shared" si="56"/>
        <v>0</v>
      </c>
      <c r="AG146" s="133">
        <f t="shared" si="56"/>
        <v>0</v>
      </c>
      <c r="AH146" s="133">
        <f t="shared" si="56"/>
        <v>0</v>
      </c>
      <c r="AI146" s="133">
        <f t="shared" si="56"/>
        <v>6.3703874579669768E-3</v>
      </c>
      <c r="AJ146" s="133">
        <f t="shared" si="56"/>
        <v>0</v>
      </c>
      <c r="AK146" s="133">
        <f t="shared" si="56"/>
        <v>2.8446493705285175E-3</v>
      </c>
      <c r="AL146" s="133">
        <f t="shared" si="56"/>
        <v>0</v>
      </c>
      <c r="AM146" s="133">
        <f t="shared" si="56"/>
        <v>4.7469766904540611E-3</v>
      </c>
      <c r="AN146" s="133">
        <f t="shared" si="56"/>
        <v>0</v>
      </c>
      <c r="AO146" s="133">
        <f t="shared" si="56"/>
        <v>0</v>
      </c>
      <c r="AP146" s="133">
        <f t="shared" si="56"/>
        <v>0</v>
      </c>
      <c r="AQ146" s="133">
        <f t="shared" si="56"/>
        <v>0</v>
      </c>
      <c r="AR146" s="133">
        <f t="shared" si="56"/>
        <v>0</v>
      </c>
      <c r="AS146" s="133">
        <f t="shared" si="56"/>
        <v>0</v>
      </c>
      <c r="AT146" s="133">
        <f t="shared" si="56"/>
        <v>7.5805421620263222E-5</v>
      </c>
      <c r="AU146" s="133">
        <f t="shared" si="56"/>
        <v>2.0065699559401826E-3</v>
      </c>
      <c r="AV146" s="133">
        <f t="shared" si="56"/>
        <v>0</v>
      </c>
      <c r="AW146" s="133">
        <f t="shared" si="56"/>
        <v>3.3052712665987568E-4</v>
      </c>
      <c r="AX146" s="133">
        <f t="shared" si="56"/>
        <v>0</v>
      </c>
      <c r="AY146" s="133">
        <f t="shared" si="56"/>
        <v>0</v>
      </c>
      <c r="AZ146" s="133">
        <f t="shared" si="56"/>
        <v>3.4077925166415136E-3</v>
      </c>
      <c r="BA146" s="133">
        <f t="shared" si="56"/>
        <v>0</v>
      </c>
      <c r="BB146" s="133">
        <f t="shared" si="56"/>
        <v>0</v>
      </c>
      <c r="BC146" s="133">
        <f t="shared" si="56"/>
        <v>0</v>
      </c>
      <c r="BD146" s="133">
        <f t="shared" si="56"/>
        <v>0</v>
      </c>
      <c r="BE146" s="133">
        <f t="shared" si="56"/>
        <v>0</v>
      </c>
      <c r="BF146" s="133">
        <f t="shared" si="56"/>
        <v>0</v>
      </c>
      <c r="BG146" s="133">
        <f t="shared" si="56"/>
        <v>0</v>
      </c>
      <c r="BH146" s="133">
        <f t="shared" si="56"/>
        <v>0</v>
      </c>
      <c r="BI146" s="133">
        <f t="shared" si="56"/>
        <v>3.0721242660761388E-4</v>
      </c>
      <c r="BJ146" s="133">
        <f t="shared" si="56"/>
        <v>3.6074257930200412E-5</v>
      </c>
      <c r="BK146" s="133">
        <f t="shared" si="56"/>
        <v>0</v>
      </c>
      <c r="BL146" s="133">
        <f t="shared" si="56"/>
        <v>8.9827962502519159E-3</v>
      </c>
      <c r="BM146" s="133">
        <f t="shared" si="56"/>
        <v>0</v>
      </c>
      <c r="BN146" s="133">
        <f t="shared" si="56"/>
        <v>1.3775191458249763E-5</v>
      </c>
      <c r="BO146" s="133">
        <f t="shared" si="56"/>
        <v>2.2655656376514874E-3</v>
      </c>
      <c r="BP146" s="133">
        <f t="shared" si="56"/>
        <v>8.1657890348804939E-8</v>
      </c>
      <c r="BQ146" s="133">
        <f t="shared" ref="BQ146:DH146" si="57">IF(BQ$121=0,0,BQ24/BQ$121)</f>
        <v>0</v>
      </c>
      <c r="BR146" s="133">
        <f t="shared" si="57"/>
        <v>0</v>
      </c>
      <c r="BS146" s="133">
        <f t="shared" si="57"/>
        <v>0</v>
      </c>
      <c r="BT146" s="133">
        <f t="shared" si="57"/>
        <v>0</v>
      </c>
      <c r="BU146" s="133">
        <f t="shared" si="57"/>
        <v>6.1811757697909824E-4</v>
      </c>
      <c r="BV146" s="133">
        <f t="shared" si="57"/>
        <v>6.0769772707777005E-3</v>
      </c>
      <c r="BW146" s="133">
        <f t="shared" si="57"/>
        <v>6.9322934722185186E-3</v>
      </c>
      <c r="BX146" s="133">
        <f t="shared" si="57"/>
        <v>1.5350184079032346E-3</v>
      </c>
      <c r="BY146" s="133">
        <f t="shared" si="57"/>
        <v>3.895713832365996E-5</v>
      </c>
      <c r="BZ146" s="133">
        <f t="shared" si="57"/>
        <v>0</v>
      </c>
      <c r="CA146" s="133">
        <f t="shared" si="57"/>
        <v>0</v>
      </c>
      <c r="CB146" s="133">
        <f t="shared" si="57"/>
        <v>0</v>
      </c>
      <c r="CC146" s="133">
        <f t="shared" si="57"/>
        <v>4.4452877512820806E-4</v>
      </c>
      <c r="CD146" s="133">
        <f t="shared" si="57"/>
        <v>0</v>
      </c>
      <c r="CE146" s="133">
        <f t="shared" si="57"/>
        <v>2.2710505051518975E-3</v>
      </c>
      <c r="CF146" s="133">
        <f t="shared" si="57"/>
        <v>0</v>
      </c>
      <c r="CG146" s="133">
        <f t="shared" si="57"/>
        <v>0</v>
      </c>
      <c r="CH146" s="133">
        <f t="shared" si="57"/>
        <v>1.6756667920003001E-3</v>
      </c>
      <c r="CI146" s="133">
        <f t="shared" si="57"/>
        <v>1.045224132503589E-3</v>
      </c>
      <c r="CJ146" s="133">
        <f t="shared" si="57"/>
        <v>3.5652218896235267E-4</v>
      </c>
      <c r="CK146" s="133">
        <f t="shared" si="57"/>
        <v>0</v>
      </c>
      <c r="CL146" s="133">
        <f t="shared" si="57"/>
        <v>0</v>
      </c>
      <c r="CM146" s="133">
        <f t="shared" si="57"/>
        <v>0</v>
      </c>
      <c r="CN146" s="133">
        <f t="shared" si="57"/>
        <v>0</v>
      </c>
      <c r="CO146" s="133">
        <f t="shared" si="57"/>
        <v>0</v>
      </c>
      <c r="CP146" s="133">
        <f t="shared" si="57"/>
        <v>0</v>
      </c>
      <c r="CQ146" s="133">
        <f t="shared" si="57"/>
        <v>5.944864334840428E-4</v>
      </c>
      <c r="CR146" s="133">
        <f t="shared" si="57"/>
        <v>0</v>
      </c>
      <c r="CS146" s="133">
        <f t="shared" si="57"/>
        <v>8.9604578052821741E-4</v>
      </c>
      <c r="CT146" s="133">
        <f t="shared" si="57"/>
        <v>0</v>
      </c>
      <c r="CU146" s="133">
        <f t="shared" si="57"/>
        <v>6.3398103213682284E-3</v>
      </c>
      <c r="CV146" s="133">
        <f t="shared" si="57"/>
        <v>4.1907594795952416E-3</v>
      </c>
      <c r="CW146" s="133">
        <f t="shared" si="57"/>
        <v>1.8748619351129437E-3</v>
      </c>
      <c r="CX146" s="133">
        <f t="shared" si="57"/>
        <v>1.3264164043668447E-5</v>
      </c>
      <c r="CY146" s="133">
        <f t="shared" si="57"/>
        <v>0</v>
      </c>
      <c r="CZ146" s="133">
        <f t="shared" si="57"/>
        <v>5.5301724980866176E-6</v>
      </c>
      <c r="DA146" s="133">
        <f t="shared" si="57"/>
        <v>8.8172448057268881E-4</v>
      </c>
      <c r="DB146" s="133">
        <f t="shared" si="57"/>
        <v>6.7317978451154567E-4</v>
      </c>
      <c r="DC146" s="133">
        <f t="shared" si="57"/>
        <v>2.9392921666212463E-3</v>
      </c>
      <c r="DD146" s="133">
        <f t="shared" si="57"/>
        <v>4.9064022566031279E-4</v>
      </c>
      <c r="DE146" s="133">
        <f t="shared" si="57"/>
        <v>5.1975467164524548E-4</v>
      </c>
      <c r="DF146" s="133">
        <f t="shared" si="57"/>
        <v>1.5561975426187323E-3</v>
      </c>
      <c r="DG146" s="133">
        <f t="shared" si="57"/>
        <v>0.3100246394428201</v>
      </c>
      <c r="DH146" s="196">
        <f t="shared" si="57"/>
        <v>3.7280880596329607E-4</v>
      </c>
    </row>
    <row r="147" spans="1:112" ht="15" hidden="1" customHeight="1" x14ac:dyDescent="0.15">
      <c r="A147" s="119"/>
      <c r="B147" s="197" t="s">
        <v>321</v>
      </c>
      <c r="C147" s="30" t="s">
        <v>140</v>
      </c>
      <c r="D147" s="309">
        <f t="shared" si="21"/>
        <v>2.7304767343920738E-6</v>
      </c>
      <c r="E147" s="133">
        <f t="shared" ref="E147:BP147" si="58">IF(E$121=0,0,E25/E$121)</f>
        <v>0</v>
      </c>
      <c r="F147" s="133">
        <f t="shared" si="58"/>
        <v>2.7579110077712054E-4</v>
      </c>
      <c r="G147" s="133">
        <f t="shared" si="58"/>
        <v>0</v>
      </c>
      <c r="H147" s="133">
        <f t="shared" si="58"/>
        <v>4.6406423562374657E-4</v>
      </c>
      <c r="I147" s="133">
        <f t="shared" si="58"/>
        <v>0</v>
      </c>
      <c r="J147" s="133">
        <f t="shared" si="58"/>
        <v>0</v>
      </c>
      <c r="K147" s="133">
        <f t="shared" si="58"/>
        <v>9.4303602349291998E-3</v>
      </c>
      <c r="L147" s="133">
        <f t="shared" si="58"/>
        <v>4.6976300524242329E-3</v>
      </c>
      <c r="M147" s="133">
        <f t="shared" si="58"/>
        <v>8.1029261196835945E-3</v>
      </c>
      <c r="N147" s="133">
        <f t="shared" si="58"/>
        <v>6.8538361487919858E-4</v>
      </c>
      <c r="O147" s="133">
        <f t="shared" si="58"/>
        <v>1.6837092512531705E-4</v>
      </c>
      <c r="P147" s="133">
        <f t="shared" si="58"/>
        <v>0</v>
      </c>
      <c r="Q147" s="133">
        <f t="shared" si="58"/>
        <v>0</v>
      </c>
      <c r="R147" s="133">
        <f t="shared" si="58"/>
        <v>3.8890417016900262E-3</v>
      </c>
      <c r="S147" s="133">
        <f t="shared" si="58"/>
        <v>9.293924019376788E-4</v>
      </c>
      <c r="T147" s="133">
        <f t="shared" si="58"/>
        <v>3.2959735410637609E-3</v>
      </c>
      <c r="U147" s="133">
        <f t="shared" si="58"/>
        <v>0</v>
      </c>
      <c r="V147" s="133">
        <f t="shared" si="58"/>
        <v>0</v>
      </c>
      <c r="W147" s="133">
        <f t="shared" si="58"/>
        <v>4.9639985817836421E-2</v>
      </c>
      <c r="X147" s="133">
        <f t="shared" si="58"/>
        <v>0</v>
      </c>
      <c r="Y147" s="133">
        <f t="shared" si="58"/>
        <v>0</v>
      </c>
      <c r="Z147" s="133">
        <f t="shared" si="58"/>
        <v>0</v>
      </c>
      <c r="AA147" s="133">
        <f t="shared" si="58"/>
        <v>0</v>
      </c>
      <c r="AB147" s="133">
        <f t="shared" si="58"/>
        <v>0</v>
      </c>
      <c r="AC147" s="133">
        <f t="shared" si="58"/>
        <v>0</v>
      </c>
      <c r="AD147" s="133">
        <f t="shared" si="58"/>
        <v>0</v>
      </c>
      <c r="AE147" s="133">
        <f t="shared" si="58"/>
        <v>0</v>
      </c>
      <c r="AF147" s="133">
        <f t="shared" si="58"/>
        <v>0</v>
      </c>
      <c r="AG147" s="133">
        <f t="shared" si="58"/>
        <v>0</v>
      </c>
      <c r="AH147" s="133">
        <f t="shared" si="58"/>
        <v>0</v>
      </c>
      <c r="AI147" s="133">
        <f t="shared" si="58"/>
        <v>1.1179231472198316E-3</v>
      </c>
      <c r="AJ147" s="133">
        <f t="shared" si="58"/>
        <v>0</v>
      </c>
      <c r="AK147" s="133">
        <f t="shared" si="58"/>
        <v>9.4871643915596482E-5</v>
      </c>
      <c r="AL147" s="133">
        <f t="shared" si="58"/>
        <v>0</v>
      </c>
      <c r="AM147" s="133">
        <f t="shared" si="58"/>
        <v>2.805577247518677E-4</v>
      </c>
      <c r="AN147" s="133">
        <f t="shared" si="58"/>
        <v>0</v>
      </c>
      <c r="AO147" s="133">
        <f t="shared" si="58"/>
        <v>0</v>
      </c>
      <c r="AP147" s="133">
        <f t="shared" si="58"/>
        <v>0</v>
      </c>
      <c r="AQ147" s="133">
        <f t="shared" si="58"/>
        <v>0</v>
      </c>
      <c r="AR147" s="133">
        <f t="shared" si="58"/>
        <v>0</v>
      </c>
      <c r="AS147" s="133">
        <f t="shared" si="58"/>
        <v>0</v>
      </c>
      <c r="AT147" s="133">
        <f t="shared" si="58"/>
        <v>3.4137079396070726E-4</v>
      </c>
      <c r="AU147" s="133">
        <f t="shared" si="58"/>
        <v>8.4023258969850758E-4</v>
      </c>
      <c r="AV147" s="133">
        <f t="shared" si="58"/>
        <v>0</v>
      </c>
      <c r="AW147" s="133">
        <f t="shared" si="58"/>
        <v>6.5834286381817532E-4</v>
      </c>
      <c r="AX147" s="133">
        <f t="shared" si="58"/>
        <v>0</v>
      </c>
      <c r="AY147" s="133">
        <f t="shared" si="58"/>
        <v>0</v>
      </c>
      <c r="AZ147" s="133">
        <f t="shared" si="58"/>
        <v>2.3556988721468702E-3</v>
      </c>
      <c r="BA147" s="133">
        <f t="shared" si="58"/>
        <v>0</v>
      </c>
      <c r="BB147" s="133">
        <f t="shared" si="58"/>
        <v>0</v>
      </c>
      <c r="BC147" s="133">
        <f t="shared" si="58"/>
        <v>0</v>
      </c>
      <c r="BD147" s="133">
        <f t="shared" si="58"/>
        <v>0</v>
      </c>
      <c r="BE147" s="133">
        <f t="shared" si="58"/>
        <v>0</v>
      </c>
      <c r="BF147" s="133">
        <f t="shared" si="58"/>
        <v>0</v>
      </c>
      <c r="BG147" s="133">
        <f t="shared" si="58"/>
        <v>0</v>
      </c>
      <c r="BH147" s="133">
        <f t="shared" si="58"/>
        <v>0</v>
      </c>
      <c r="BI147" s="133">
        <f t="shared" si="58"/>
        <v>3.714926026121375E-4</v>
      </c>
      <c r="BJ147" s="133">
        <f t="shared" si="58"/>
        <v>1.1603266468270645E-3</v>
      </c>
      <c r="BK147" s="133">
        <f t="shared" si="58"/>
        <v>0</v>
      </c>
      <c r="BL147" s="133">
        <f t="shared" si="58"/>
        <v>9.6052841145826708E-4</v>
      </c>
      <c r="BM147" s="133">
        <f t="shared" si="58"/>
        <v>0</v>
      </c>
      <c r="BN147" s="133">
        <f t="shared" si="58"/>
        <v>4.6226836692706908E-4</v>
      </c>
      <c r="BO147" s="133">
        <f t="shared" si="58"/>
        <v>9.1371912744338745E-4</v>
      </c>
      <c r="BP147" s="133">
        <f t="shared" si="58"/>
        <v>4.8521118445259901E-4</v>
      </c>
      <c r="BQ147" s="133">
        <f t="shared" ref="BQ147:DH147" si="59">IF(BQ$121=0,0,BQ25/BQ$121)</f>
        <v>3.388537175266212E-4</v>
      </c>
      <c r="BR147" s="133">
        <f t="shared" si="59"/>
        <v>0</v>
      </c>
      <c r="BS147" s="133">
        <f t="shared" si="59"/>
        <v>3.5501672442732417E-3</v>
      </c>
      <c r="BT147" s="133">
        <f t="shared" si="59"/>
        <v>0</v>
      </c>
      <c r="BU147" s="133">
        <f t="shared" si="59"/>
        <v>3.207071428280001E-3</v>
      </c>
      <c r="BV147" s="133">
        <f t="shared" si="59"/>
        <v>3.8353870166635828E-3</v>
      </c>
      <c r="BW147" s="133">
        <f t="shared" si="59"/>
        <v>7.8063385020481118E-3</v>
      </c>
      <c r="BX147" s="133">
        <f t="shared" si="59"/>
        <v>1.6734731070485852E-2</v>
      </c>
      <c r="BY147" s="133">
        <f t="shared" si="59"/>
        <v>3.0061053548743649E-4</v>
      </c>
      <c r="BZ147" s="133">
        <f t="shared" si="59"/>
        <v>3.1872500910211892E-5</v>
      </c>
      <c r="CA147" s="133">
        <f t="shared" si="59"/>
        <v>0</v>
      </c>
      <c r="CB147" s="133">
        <f t="shared" si="59"/>
        <v>0</v>
      </c>
      <c r="CC147" s="133">
        <f t="shared" si="59"/>
        <v>1.5174247539150683E-3</v>
      </c>
      <c r="CD147" s="133">
        <f t="shared" si="59"/>
        <v>0</v>
      </c>
      <c r="CE147" s="133">
        <f t="shared" si="59"/>
        <v>2.3463339473116288E-3</v>
      </c>
      <c r="CF147" s="133">
        <f t="shared" si="59"/>
        <v>0</v>
      </c>
      <c r="CG147" s="133">
        <f t="shared" si="59"/>
        <v>0</v>
      </c>
      <c r="CH147" s="133">
        <f t="shared" si="59"/>
        <v>1.0489986232807469E-3</v>
      </c>
      <c r="CI147" s="133">
        <f t="shared" si="59"/>
        <v>7.8535159077926468E-3</v>
      </c>
      <c r="CJ147" s="133">
        <f t="shared" si="59"/>
        <v>7.1570081776403272E-3</v>
      </c>
      <c r="CK147" s="133">
        <f t="shared" si="59"/>
        <v>0</v>
      </c>
      <c r="CL147" s="133">
        <f t="shared" si="59"/>
        <v>0</v>
      </c>
      <c r="CM147" s="133">
        <f t="shared" si="59"/>
        <v>0</v>
      </c>
      <c r="CN147" s="133">
        <f t="shared" si="59"/>
        <v>0</v>
      </c>
      <c r="CO147" s="133">
        <f t="shared" si="59"/>
        <v>0</v>
      </c>
      <c r="CP147" s="133">
        <f t="shared" si="59"/>
        <v>0</v>
      </c>
      <c r="CQ147" s="133">
        <f t="shared" si="59"/>
        <v>5.2706215996811594E-3</v>
      </c>
      <c r="CR147" s="133">
        <f t="shared" si="59"/>
        <v>0</v>
      </c>
      <c r="CS147" s="133">
        <f t="shared" si="59"/>
        <v>2.2889215667579884E-3</v>
      </c>
      <c r="CT147" s="133">
        <f t="shared" si="59"/>
        <v>0</v>
      </c>
      <c r="CU147" s="133">
        <f t="shared" si="59"/>
        <v>7.9484023421664933E-3</v>
      </c>
      <c r="CV147" s="133">
        <f t="shared" si="59"/>
        <v>1.7846005830621887E-3</v>
      </c>
      <c r="CW147" s="133">
        <f t="shared" si="59"/>
        <v>4.0747841787736924E-2</v>
      </c>
      <c r="CX147" s="133">
        <f t="shared" si="59"/>
        <v>1.3720779956322166E-3</v>
      </c>
      <c r="CY147" s="133">
        <f t="shared" si="59"/>
        <v>0</v>
      </c>
      <c r="CZ147" s="133">
        <f t="shared" si="59"/>
        <v>7.9891391045556061E-4</v>
      </c>
      <c r="DA147" s="133">
        <f t="shared" si="59"/>
        <v>2.6087979505481948E-3</v>
      </c>
      <c r="DB147" s="133">
        <f t="shared" si="59"/>
        <v>4.8306609061232373E-4</v>
      </c>
      <c r="DC147" s="133">
        <f t="shared" si="59"/>
        <v>4.946967714929524E-4</v>
      </c>
      <c r="DD147" s="133">
        <f t="shared" si="59"/>
        <v>2.0457588967718039E-3</v>
      </c>
      <c r="DE147" s="133">
        <f t="shared" si="59"/>
        <v>6.2705651932641873E-3</v>
      </c>
      <c r="DF147" s="133">
        <f t="shared" si="59"/>
        <v>3.898675685104382E-3</v>
      </c>
      <c r="DG147" s="133">
        <f t="shared" si="59"/>
        <v>0</v>
      </c>
      <c r="DH147" s="196">
        <f t="shared" si="59"/>
        <v>5.2768893491128307E-5</v>
      </c>
    </row>
    <row r="148" spans="1:112" ht="15" hidden="1" customHeight="1" x14ac:dyDescent="0.15">
      <c r="A148" s="119"/>
      <c r="B148" s="197" t="s">
        <v>322</v>
      </c>
      <c r="C148" s="30" t="s">
        <v>141</v>
      </c>
      <c r="D148" s="309">
        <f t="shared" si="21"/>
        <v>5.1208088007465777E-2</v>
      </c>
      <c r="E148" s="133">
        <f t="shared" ref="E148:BP148" si="60">IF(E$121=0,0,E26/E$121)</f>
        <v>0</v>
      </c>
      <c r="F148" s="133">
        <f t="shared" si="60"/>
        <v>5.5485245176108426E-4</v>
      </c>
      <c r="G148" s="133">
        <f t="shared" si="60"/>
        <v>0</v>
      </c>
      <c r="H148" s="133">
        <f t="shared" si="60"/>
        <v>0</v>
      </c>
      <c r="I148" s="133">
        <f t="shared" si="60"/>
        <v>0</v>
      </c>
      <c r="J148" s="133">
        <f t="shared" si="60"/>
        <v>0</v>
      </c>
      <c r="K148" s="133">
        <f t="shared" si="60"/>
        <v>0</v>
      </c>
      <c r="L148" s="133">
        <f t="shared" si="60"/>
        <v>3.4251532917661892E-5</v>
      </c>
      <c r="M148" s="133">
        <f t="shared" si="60"/>
        <v>0</v>
      </c>
      <c r="N148" s="133">
        <f t="shared" si="60"/>
        <v>5.8132817405892776E-6</v>
      </c>
      <c r="O148" s="133">
        <f t="shared" si="60"/>
        <v>1.9886329739210674E-6</v>
      </c>
      <c r="P148" s="133">
        <f t="shared" si="60"/>
        <v>0</v>
      </c>
      <c r="Q148" s="133">
        <f t="shared" si="60"/>
        <v>0</v>
      </c>
      <c r="R148" s="133">
        <f t="shared" si="60"/>
        <v>3.2878414172172104E-7</v>
      </c>
      <c r="S148" s="133">
        <f t="shared" si="60"/>
        <v>6.9114042538509324E-6</v>
      </c>
      <c r="T148" s="133">
        <f t="shared" si="60"/>
        <v>0</v>
      </c>
      <c r="U148" s="133">
        <f t="shared" si="60"/>
        <v>0</v>
      </c>
      <c r="V148" s="133">
        <f t="shared" si="60"/>
        <v>0</v>
      </c>
      <c r="W148" s="133">
        <f t="shared" si="60"/>
        <v>2.8155174428344383E-6</v>
      </c>
      <c r="X148" s="133">
        <f t="shared" si="60"/>
        <v>0</v>
      </c>
      <c r="Y148" s="133">
        <f t="shared" si="60"/>
        <v>0</v>
      </c>
      <c r="Z148" s="133">
        <f t="shared" si="60"/>
        <v>0</v>
      </c>
      <c r="AA148" s="133">
        <f t="shared" si="60"/>
        <v>0</v>
      </c>
      <c r="AB148" s="133">
        <f t="shared" si="60"/>
        <v>0</v>
      </c>
      <c r="AC148" s="133">
        <f t="shared" si="60"/>
        <v>0</v>
      </c>
      <c r="AD148" s="133">
        <f t="shared" si="60"/>
        <v>0</v>
      </c>
      <c r="AE148" s="133">
        <f t="shared" si="60"/>
        <v>0</v>
      </c>
      <c r="AF148" s="133">
        <f t="shared" si="60"/>
        <v>0</v>
      </c>
      <c r="AG148" s="133">
        <f t="shared" si="60"/>
        <v>0</v>
      </c>
      <c r="AH148" s="133">
        <f t="shared" si="60"/>
        <v>0</v>
      </c>
      <c r="AI148" s="133">
        <f t="shared" si="60"/>
        <v>2.2181014825790311E-5</v>
      </c>
      <c r="AJ148" s="133">
        <f t="shared" si="60"/>
        <v>0</v>
      </c>
      <c r="AK148" s="133">
        <f t="shared" si="60"/>
        <v>0</v>
      </c>
      <c r="AL148" s="133">
        <f t="shared" si="60"/>
        <v>0</v>
      </c>
      <c r="AM148" s="133">
        <f t="shared" si="60"/>
        <v>1.0277114516311731E-4</v>
      </c>
      <c r="AN148" s="133">
        <f t="shared" si="60"/>
        <v>0</v>
      </c>
      <c r="AO148" s="133">
        <f t="shared" si="60"/>
        <v>0</v>
      </c>
      <c r="AP148" s="133">
        <f t="shared" si="60"/>
        <v>0</v>
      </c>
      <c r="AQ148" s="133">
        <f t="shared" si="60"/>
        <v>0</v>
      </c>
      <c r="AR148" s="133">
        <f t="shared" si="60"/>
        <v>0</v>
      </c>
      <c r="AS148" s="133">
        <f t="shared" si="60"/>
        <v>0</v>
      </c>
      <c r="AT148" s="133">
        <f t="shared" si="60"/>
        <v>0</v>
      </c>
      <c r="AU148" s="133">
        <f t="shared" si="60"/>
        <v>0</v>
      </c>
      <c r="AV148" s="133">
        <f t="shared" si="60"/>
        <v>0</v>
      </c>
      <c r="AW148" s="133">
        <f t="shared" si="60"/>
        <v>1.7142978784158679E-5</v>
      </c>
      <c r="AX148" s="133">
        <f t="shared" si="60"/>
        <v>0</v>
      </c>
      <c r="AY148" s="133">
        <f t="shared" si="60"/>
        <v>0</v>
      </c>
      <c r="AZ148" s="133">
        <f t="shared" si="60"/>
        <v>4.9544576056534453E-6</v>
      </c>
      <c r="BA148" s="133">
        <f t="shared" si="60"/>
        <v>0</v>
      </c>
      <c r="BB148" s="133">
        <f t="shared" si="60"/>
        <v>0</v>
      </c>
      <c r="BC148" s="133">
        <f t="shared" si="60"/>
        <v>0</v>
      </c>
      <c r="BD148" s="133">
        <f t="shared" si="60"/>
        <v>0</v>
      </c>
      <c r="BE148" s="133">
        <f t="shared" si="60"/>
        <v>0</v>
      </c>
      <c r="BF148" s="133">
        <f t="shared" si="60"/>
        <v>0</v>
      </c>
      <c r="BG148" s="133">
        <f t="shared" si="60"/>
        <v>0</v>
      </c>
      <c r="BH148" s="133">
        <f t="shared" si="60"/>
        <v>0</v>
      </c>
      <c r="BI148" s="133">
        <f t="shared" si="60"/>
        <v>0</v>
      </c>
      <c r="BJ148" s="133">
        <f t="shared" si="60"/>
        <v>0</v>
      </c>
      <c r="BK148" s="133">
        <f t="shared" si="60"/>
        <v>0</v>
      </c>
      <c r="BL148" s="133">
        <f t="shared" si="60"/>
        <v>1.063519157295162E-6</v>
      </c>
      <c r="BM148" s="133">
        <f t="shared" si="60"/>
        <v>0</v>
      </c>
      <c r="BN148" s="133">
        <f t="shared" si="60"/>
        <v>0</v>
      </c>
      <c r="BO148" s="133">
        <f t="shared" si="60"/>
        <v>0</v>
      </c>
      <c r="BP148" s="133">
        <f t="shared" si="60"/>
        <v>4.0910603064751269E-4</v>
      </c>
      <c r="BQ148" s="133">
        <f t="shared" ref="BQ148:DH148" si="61">IF(BQ$121=0,0,BQ26/BQ$121)</f>
        <v>2.0614113632472494E-4</v>
      </c>
      <c r="BR148" s="133">
        <f t="shared" si="61"/>
        <v>0</v>
      </c>
      <c r="BS148" s="133">
        <f t="shared" si="61"/>
        <v>1.0022580995737385E-4</v>
      </c>
      <c r="BT148" s="133">
        <f t="shared" si="61"/>
        <v>0</v>
      </c>
      <c r="BU148" s="133">
        <f t="shared" si="61"/>
        <v>0</v>
      </c>
      <c r="BV148" s="133">
        <f t="shared" si="61"/>
        <v>0</v>
      </c>
      <c r="BW148" s="133">
        <f t="shared" si="61"/>
        <v>0</v>
      </c>
      <c r="BX148" s="133">
        <f t="shared" si="61"/>
        <v>0</v>
      </c>
      <c r="BY148" s="133">
        <f t="shared" si="61"/>
        <v>5.1637817576663365E-6</v>
      </c>
      <c r="BZ148" s="133">
        <f t="shared" si="61"/>
        <v>0</v>
      </c>
      <c r="CA148" s="133">
        <f t="shared" si="61"/>
        <v>0</v>
      </c>
      <c r="CB148" s="133">
        <f t="shared" si="61"/>
        <v>0</v>
      </c>
      <c r="CC148" s="133">
        <f t="shared" si="61"/>
        <v>0</v>
      </c>
      <c r="CD148" s="133">
        <f t="shared" si="61"/>
        <v>0</v>
      </c>
      <c r="CE148" s="133">
        <f t="shared" si="61"/>
        <v>0</v>
      </c>
      <c r="CF148" s="133">
        <f t="shared" si="61"/>
        <v>0</v>
      </c>
      <c r="CG148" s="133">
        <f t="shared" si="61"/>
        <v>0</v>
      </c>
      <c r="CH148" s="133">
        <f t="shared" si="61"/>
        <v>9.7535901746233995E-6</v>
      </c>
      <c r="CI148" s="133">
        <f t="shared" si="61"/>
        <v>0</v>
      </c>
      <c r="CJ148" s="133">
        <f t="shared" si="61"/>
        <v>0</v>
      </c>
      <c r="CK148" s="133">
        <f t="shared" si="61"/>
        <v>0</v>
      </c>
      <c r="CL148" s="133">
        <f t="shared" si="61"/>
        <v>0</v>
      </c>
      <c r="CM148" s="133">
        <f t="shared" si="61"/>
        <v>0</v>
      </c>
      <c r="CN148" s="133">
        <f t="shared" si="61"/>
        <v>0</v>
      </c>
      <c r="CO148" s="133">
        <f t="shared" si="61"/>
        <v>0</v>
      </c>
      <c r="CP148" s="133">
        <f t="shared" si="61"/>
        <v>0</v>
      </c>
      <c r="CQ148" s="133">
        <f t="shared" si="61"/>
        <v>0</v>
      </c>
      <c r="CR148" s="133">
        <f t="shared" si="61"/>
        <v>0</v>
      </c>
      <c r="CS148" s="133">
        <f t="shared" si="61"/>
        <v>0</v>
      </c>
      <c r="CT148" s="133">
        <f t="shared" si="61"/>
        <v>0</v>
      </c>
      <c r="CU148" s="133">
        <f t="shared" si="61"/>
        <v>0</v>
      </c>
      <c r="CV148" s="133">
        <f t="shared" si="61"/>
        <v>0</v>
      </c>
      <c r="CW148" s="133">
        <f t="shared" si="61"/>
        <v>0</v>
      </c>
      <c r="CX148" s="133">
        <f t="shared" si="61"/>
        <v>0</v>
      </c>
      <c r="CY148" s="133">
        <f t="shared" si="61"/>
        <v>0</v>
      </c>
      <c r="CZ148" s="133">
        <f t="shared" si="61"/>
        <v>0</v>
      </c>
      <c r="DA148" s="133">
        <f t="shared" si="61"/>
        <v>0</v>
      </c>
      <c r="DB148" s="133">
        <f t="shared" si="61"/>
        <v>0</v>
      </c>
      <c r="DC148" s="133">
        <f t="shared" si="61"/>
        <v>0</v>
      </c>
      <c r="DD148" s="133">
        <f t="shared" si="61"/>
        <v>0</v>
      </c>
      <c r="DE148" s="133">
        <f t="shared" si="61"/>
        <v>1.4451462227581374E-4</v>
      </c>
      <c r="DF148" s="133">
        <f t="shared" si="61"/>
        <v>5.9679220066848971E-4</v>
      </c>
      <c r="DG148" s="133">
        <f t="shared" si="61"/>
        <v>0</v>
      </c>
      <c r="DH148" s="196">
        <f t="shared" si="61"/>
        <v>1.2129992399908718E-3</v>
      </c>
    </row>
    <row r="149" spans="1:112" ht="15" hidden="1" customHeight="1" x14ac:dyDescent="0.15">
      <c r="A149" s="119"/>
      <c r="B149" s="197" t="s">
        <v>323</v>
      </c>
      <c r="C149" s="30" t="s">
        <v>142</v>
      </c>
      <c r="D149" s="309">
        <f t="shared" si="21"/>
        <v>1.0497147391443152E-3</v>
      </c>
      <c r="E149" s="133">
        <f t="shared" ref="E149:BP149" si="62">IF(E$121=0,0,E27/E$121)</f>
        <v>5.7306878755257668E-4</v>
      </c>
      <c r="F149" s="133">
        <f t="shared" si="62"/>
        <v>1.8793037855326313E-3</v>
      </c>
      <c r="G149" s="133">
        <f t="shared" si="62"/>
        <v>0</v>
      </c>
      <c r="H149" s="133">
        <f t="shared" si="62"/>
        <v>1.0765484366206451E-3</v>
      </c>
      <c r="I149" s="133">
        <f t="shared" si="62"/>
        <v>0</v>
      </c>
      <c r="J149" s="133">
        <f t="shared" si="62"/>
        <v>0</v>
      </c>
      <c r="K149" s="133">
        <f t="shared" si="62"/>
        <v>3.1768906806129839E-3</v>
      </c>
      <c r="L149" s="133">
        <f t="shared" si="62"/>
        <v>2.3733727290587417E-3</v>
      </c>
      <c r="M149" s="133">
        <f t="shared" si="62"/>
        <v>5.2337042738262807E-3</v>
      </c>
      <c r="N149" s="133">
        <f t="shared" si="62"/>
        <v>1.2374239433263149E-3</v>
      </c>
      <c r="O149" s="133">
        <f t="shared" si="62"/>
        <v>2.3154316593020957E-3</v>
      </c>
      <c r="P149" s="133">
        <f t="shared" si="62"/>
        <v>0</v>
      </c>
      <c r="Q149" s="133">
        <f t="shared" si="62"/>
        <v>0</v>
      </c>
      <c r="R149" s="133">
        <f t="shared" si="62"/>
        <v>5.3478641601533013E-4</v>
      </c>
      <c r="S149" s="133">
        <f t="shared" si="62"/>
        <v>2.4226290700340636E-4</v>
      </c>
      <c r="T149" s="133">
        <f t="shared" si="62"/>
        <v>4.2861219710952627E-4</v>
      </c>
      <c r="U149" s="133">
        <f t="shared" si="62"/>
        <v>0</v>
      </c>
      <c r="V149" s="133">
        <f t="shared" si="62"/>
        <v>0</v>
      </c>
      <c r="W149" s="133">
        <f t="shared" si="62"/>
        <v>6.0332516632166507E-6</v>
      </c>
      <c r="X149" s="133">
        <f t="shared" si="62"/>
        <v>0</v>
      </c>
      <c r="Y149" s="133">
        <f t="shared" si="62"/>
        <v>0</v>
      </c>
      <c r="Z149" s="133">
        <f t="shared" si="62"/>
        <v>0</v>
      </c>
      <c r="AA149" s="133">
        <f t="shared" si="62"/>
        <v>0</v>
      </c>
      <c r="AB149" s="133">
        <f t="shared" si="62"/>
        <v>0</v>
      </c>
      <c r="AC149" s="133">
        <f t="shared" si="62"/>
        <v>0</v>
      </c>
      <c r="AD149" s="133">
        <f t="shared" si="62"/>
        <v>0</v>
      </c>
      <c r="AE149" s="133">
        <f t="shared" si="62"/>
        <v>0</v>
      </c>
      <c r="AF149" s="133">
        <f t="shared" si="62"/>
        <v>0</v>
      </c>
      <c r="AG149" s="133">
        <f t="shared" si="62"/>
        <v>0</v>
      </c>
      <c r="AH149" s="133">
        <f t="shared" si="62"/>
        <v>0</v>
      </c>
      <c r="AI149" s="133">
        <f t="shared" si="62"/>
        <v>1.7611725771677503E-3</v>
      </c>
      <c r="AJ149" s="133">
        <f t="shared" si="62"/>
        <v>0</v>
      </c>
      <c r="AK149" s="133">
        <f t="shared" si="62"/>
        <v>1.069837154510659E-3</v>
      </c>
      <c r="AL149" s="133">
        <f t="shared" si="62"/>
        <v>0</v>
      </c>
      <c r="AM149" s="133">
        <f t="shared" si="62"/>
        <v>1.9751563884269187E-3</v>
      </c>
      <c r="AN149" s="133">
        <f t="shared" si="62"/>
        <v>0</v>
      </c>
      <c r="AO149" s="133">
        <f t="shared" si="62"/>
        <v>0</v>
      </c>
      <c r="AP149" s="133">
        <f t="shared" si="62"/>
        <v>0</v>
      </c>
      <c r="AQ149" s="133">
        <f t="shared" si="62"/>
        <v>0</v>
      </c>
      <c r="AR149" s="133">
        <f t="shared" si="62"/>
        <v>0</v>
      </c>
      <c r="AS149" s="133">
        <f t="shared" si="62"/>
        <v>0</v>
      </c>
      <c r="AT149" s="133">
        <f t="shared" si="62"/>
        <v>4.195275651493126E-3</v>
      </c>
      <c r="AU149" s="133">
        <f t="shared" si="62"/>
        <v>9.0325374979618436E-4</v>
      </c>
      <c r="AV149" s="133">
        <f t="shared" si="62"/>
        <v>0</v>
      </c>
      <c r="AW149" s="133">
        <f t="shared" si="62"/>
        <v>7.7143404528714037E-5</v>
      </c>
      <c r="AX149" s="133">
        <f t="shared" si="62"/>
        <v>0</v>
      </c>
      <c r="AY149" s="133">
        <f t="shared" si="62"/>
        <v>0</v>
      </c>
      <c r="AZ149" s="133">
        <f t="shared" si="62"/>
        <v>2.6464089581256533E-3</v>
      </c>
      <c r="BA149" s="133">
        <f t="shared" si="62"/>
        <v>0</v>
      </c>
      <c r="BB149" s="133">
        <f t="shared" si="62"/>
        <v>0</v>
      </c>
      <c r="BC149" s="133">
        <f t="shared" si="62"/>
        <v>0</v>
      </c>
      <c r="BD149" s="133">
        <f t="shared" si="62"/>
        <v>0</v>
      </c>
      <c r="BE149" s="133">
        <f t="shared" si="62"/>
        <v>0</v>
      </c>
      <c r="BF149" s="133">
        <f t="shared" si="62"/>
        <v>0</v>
      </c>
      <c r="BG149" s="133">
        <f t="shared" si="62"/>
        <v>0</v>
      </c>
      <c r="BH149" s="133">
        <f t="shared" si="62"/>
        <v>0</v>
      </c>
      <c r="BI149" s="133">
        <f t="shared" si="62"/>
        <v>1.5268792507517085E-4</v>
      </c>
      <c r="BJ149" s="133">
        <f t="shared" si="62"/>
        <v>1.7773080273033788E-3</v>
      </c>
      <c r="BK149" s="133">
        <f t="shared" si="62"/>
        <v>0</v>
      </c>
      <c r="BL149" s="133">
        <f t="shared" si="62"/>
        <v>4.0410803256022898E-3</v>
      </c>
      <c r="BM149" s="133">
        <f t="shared" si="62"/>
        <v>0</v>
      </c>
      <c r="BN149" s="133">
        <f t="shared" si="62"/>
        <v>1.4027326659048087E-4</v>
      </c>
      <c r="BO149" s="133">
        <f t="shared" si="62"/>
        <v>3.3440743092653577E-4</v>
      </c>
      <c r="BP149" s="133">
        <f t="shared" si="62"/>
        <v>6.4795535991776733E-4</v>
      </c>
      <c r="BQ149" s="133">
        <f t="shared" ref="BQ149:DH149" si="63">IF(BQ$121=0,0,BQ27/BQ$121)</f>
        <v>8.8729245671036129E-4</v>
      </c>
      <c r="BR149" s="133">
        <f t="shared" si="63"/>
        <v>0</v>
      </c>
      <c r="BS149" s="133">
        <f t="shared" si="63"/>
        <v>1.3041430693248648E-5</v>
      </c>
      <c r="BT149" s="133">
        <f t="shared" si="63"/>
        <v>0</v>
      </c>
      <c r="BU149" s="133">
        <f t="shared" si="63"/>
        <v>6.578362212820126E-3</v>
      </c>
      <c r="BV149" s="133">
        <f t="shared" si="63"/>
        <v>0</v>
      </c>
      <c r="BW149" s="133">
        <f t="shared" si="63"/>
        <v>0</v>
      </c>
      <c r="BX149" s="133">
        <f t="shared" si="63"/>
        <v>0</v>
      </c>
      <c r="BY149" s="133">
        <f t="shared" si="63"/>
        <v>0</v>
      </c>
      <c r="BZ149" s="133">
        <f t="shared" si="63"/>
        <v>0</v>
      </c>
      <c r="CA149" s="133">
        <f t="shared" si="63"/>
        <v>0</v>
      </c>
      <c r="CB149" s="133">
        <f t="shared" si="63"/>
        <v>0</v>
      </c>
      <c r="CC149" s="133">
        <f t="shared" si="63"/>
        <v>5.0891419747076003E-5</v>
      </c>
      <c r="CD149" s="133">
        <f t="shared" si="63"/>
        <v>0</v>
      </c>
      <c r="CE149" s="133">
        <f t="shared" si="63"/>
        <v>0</v>
      </c>
      <c r="CF149" s="133">
        <f t="shared" si="63"/>
        <v>0</v>
      </c>
      <c r="CG149" s="133">
        <f t="shared" si="63"/>
        <v>0</v>
      </c>
      <c r="CH149" s="133">
        <f t="shared" si="63"/>
        <v>6.588550162958108E-4</v>
      </c>
      <c r="CI149" s="133">
        <f t="shared" si="63"/>
        <v>2.6508785717527276E-5</v>
      </c>
      <c r="CJ149" s="133">
        <f t="shared" si="63"/>
        <v>0</v>
      </c>
      <c r="CK149" s="133">
        <f t="shared" si="63"/>
        <v>0</v>
      </c>
      <c r="CL149" s="133">
        <f t="shared" si="63"/>
        <v>0</v>
      </c>
      <c r="CM149" s="133">
        <f t="shared" si="63"/>
        <v>0</v>
      </c>
      <c r="CN149" s="133">
        <f t="shared" si="63"/>
        <v>0</v>
      </c>
      <c r="CO149" s="133">
        <f t="shared" si="63"/>
        <v>0</v>
      </c>
      <c r="CP149" s="133">
        <f t="shared" si="63"/>
        <v>0</v>
      </c>
      <c r="CQ149" s="133">
        <f t="shared" si="63"/>
        <v>1.6236635594406992E-5</v>
      </c>
      <c r="CR149" s="133">
        <f t="shared" si="63"/>
        <v>0</v>
      </c>
      <c r="CS149" s="133">
        <f t="shared" si="63"/>
        <v>3.2949444456203004E-4</v>
      </c>
      <c r="CT149" s="133">
        <f t="shared" si="63"/>
        <v>0</v>
      </c>
      <c r="CU149" s="133">
        <f t="shared" si="63"/>
        <v>3.3403008712937666E-4</v>
      </c>
      <c r="CV149" s="133">
        <f t="shared" si="63"/>
        <v>2.9380742187562952E-4</v>
      </c>
      <c r="CW149" s="133">
        <f t="shared" si="63"/>
        <v>0</v>
      </c>
      <c r="CX149" s="133">
        <f t="shared" si="63"/>
        <v>0</v>
      </c>
      <c r="CY149" s="133">
        <f t="shared" si="63"/>
        <v>0</v>
      </c>
      <c r="CZ149" s="133">
        <f t="shared" si="63"/>
        <v>4.2322850894252305E-4</v>
      </c>
      <c r="DA149" s="133">
        <f t="shared" si="63"/>
        <v>0</v>
      </c>
      <c r="DB149" s="133">
        <f t="shared" si="63"/>
        <v>7.7030522605798764E-5</v>
      </c>
      <c r="DC149" s="133">
        <f t="shared" si="63"/>
        <v>3.1236557202258392E-4</v>
      </c>
      <c r="DD149" s="133">
        <f t="shared" si="63"/>
        <v>2.0797599035055222E-3</v>
      </c>
      <c r="DE149" s="133">
        <f t="shared" si="63"/>
        <v>6.6157196428777052E-4</v>
      </c>
      <c r="DF149" s="133">
        <f t="shared" si="63"/>
        <v>3.9602800413024208E-5</v>
      </c>
      <c r="DG149" s="133">
        <f t="shared" si="63"/>
        <v>0</v>
      </c>
      <c r="DH149" s="196">
        <f t="shared" si="63"/>
        <v>9.3818980765395671E-4</v>
      </c>
    </row>
    <row r="150" spans="1:112" ht="15" hidden="1" customHeight="1" x14ac:dyDescent="0.15">
      <c r="A150" s="119"/>
      <c r="B150" s="197" t="s">
        <v>324</v>
      </c>
      <c r="C150" s="30" t="s">
        <v>348</v>
      </c>
      <c r="D150" s="309">
        <f t="shared" si="21"/>
        <v>0</v>
      </c>
      <c r="E150" s="133">
        <f t="shared" ref="E150:BP150" si="64">IF(E$121=0,0,E28/E$121)</f>
        <v>0</v>
      </c>
      <c r="F150" s="133">
        <f t="shared" si="64"/>
        <v>0</v>
      </c>
      <c r="G150" s="133">
        <f t="shared" si="64"/>
        <v>0</v>
      </c>
      <c r="H150" s="133">
        <f t="shared" si="64"/>
        <v>0</v>
      </c>
      <c r="I150" s="133">
        <f t="shared" si="64"/>
        <v>0</v>
      </c>
      <c r="J150" s="133">
        <f t="shared" si="64"/>
        <v>0</v>
      </c>
      <c r="K150" s="133">
        <f t="shared" si="64"/>
        <v>0</v>
      </c>
      <c r="L150" s="133">
        <f t="shared" si="64"/>
        <v>0</v>
      </c>
      <c r="M150" s="133">
        <f t="shared" si="64"/>
        <v>0</v>
      </c>
      <c r="N150" s="133">
        <f t="shared" si="64"/>
        <v>0</v>
      </c>
      <c r="O150" s="133">
        <f t="shared" si="64"/>
        <v>0</v>
      </c>
      <c r="P150" s="133">
        <f t="shared" si="64"/>
        <v>0</v>
      </c>
      <c r="Q150" s="133">
        <f t="shared" si="64"/>
        <v>0</v>
      </c>
      <c r="R150" s="133">
        <f t="shared" si="64"/>
        <v>0</v>
      </c>
      <c r="S150" s="133">
        <f t="shared" si="64"/>
        <v>0</v>
      </c>
      <c r="T150" s="133">
        <f t="shared" si="64"/>
        <v>0</v>
      </c>
      <c r="U150" s="133">
        <f t="shared" si="64"/>
        <v>0</v>
      </c>
      <c r="V150" s="133">
        <f t="shared" si="64"/>
        <v>0</v>
      </c>
      <c r="W150" s="133">
        <f t="shared" si="64"/>
        <v>1.7094213045780517E-5</v>
      </c>
      <c r="X150" s="133">
        <f t="shared" si="64"/>
        <v>0</v>
      </c>
      <c r="Y150" s="133">
        <f t="shared" si="64"/>
        <v>0</v>
      </c>
      <c r="Z150" s="133">
        <f t="shared" si="64"/>
        <v>0</v>
      </c>
      <c r="AA150" s="133">
        <f t="shared" si="64"/>
        <v>0</v>
      </c>
      <c r="AB150" s="133">
        <f t="shared" si="64"/>
        <v>0</v>
      </c>
      <c r="AC150" s="133">
        <f t="shared" si="64"/>
        <v>0</v>
      </c>
      <c r="AD150" s="133">
        <f t="shared" si="64"/>
        <v>0</v>
      </c>
      <c r="AE150" s="133">
        <f t="shared" si="64"/>
        <v>0</v>
      </c>
      <c r="AF150" s="133">
        <f t="shared" si="64"/>
        <v>0</v>
      </c>
      <c r="AG150" s="133">
        <f t="shared" si="64"/>
        <v>0</v>
      </c>
      <c r="AH150" s="133">
        <f t="shared" si="64"/>
        <v>0</v>
      </c>
      <c r="AI150" s="133">
        <f t="shared" si="64"/>
        <v>0</v>
      </c>
      <c r="AJ150" s="133">
        <f t="shared" si="64"/>
        <v>0</v>
      </c>
      <c r="AK150" s="133">
        <f t="shared" si="64"/>
        <v>0</v>
      </c>
      <c r="AL150" s="133">
        <f t="shared" si="64"/>
        <v>0</v>
      </c>
      <c r="AM150" s="133">
        <f t="shared" si="64"/>
        <v>3.6907593737411465E-4</v>
      </c>
      <c r="AN150" s="133">
        <f t="shared" si="64"/>
        <v>0</v>
      </c>
      <c r="AO150" s="133">
        <f t="shared" si="64"/>
        <v>0</v>
      </c>
      <c r="AP150" s="133">
        <f t="shared" si="64"/>
        <v>0</v>
      </c>
      <c r="AQ150" s="133">
        <f t="shared" si="64"/>
        <v>0</v>
      </c>
      <c r="AR150" s="133">
        <f t="shared" si="64"/>
        <v>0</v>
      </c>
      <c r="AS150" s="133">
        <f t="shared" si="64"/>
        <v>0</v>
      </c>
      <c r="AT150" s="133">
        <f t="shared" si="64"/>
        <v>0</v>
      </c>
      <c r="AU150" s="133">
        <f t="shared" si="64"/>
        <v>2.9726962310224929E-7</v>
      </c>
      <c r="AV150" s="133">
        <f t="shared" si="64"/>
        <v>0</v>
      </c>
      <c r="AW150" s="133">
        <f t="shared" si="64"/>
        <v>0</v>
      </c>
      <c r="AX150" s="133">
        <f t="shared" si="64"/>
        <v>0</v>
      </c>
      <c r="AY150" s="133">
        <f t="shared" si="64"/>
        <v>0</v>
      </c>
      <c r="AZ150" s="133">
        <f t="shared" si="64"/>
        <v>1.4353355122260716E-4</v>
      </c>
      <c r="BA150" s="133">
        <f t="shared" si="64"/>
        <v>0</v>
      </c>
      <c r="BB150" s="133">
        <f t="shared" si="64"/>
        <v>0</v>
      </c>
      <c r="BC150" s="133">
        <f t="shared" si="64"/>
        <v>0</v>
      </c>
      <c r="BD150" s="133">
        <f t="shared" si="64"/>
        <v>0</v>
      </c>
      <c r="BE150" s="133">
        <f t="shared" si="64"/>
        <v>0</v>
      </c>
      <c r="BF150" s="133">
        <f t="shared" si="64"/>
        <v>0</v>
      </c>
      <c r="BG150" s="133">
        <f t="shared" si="64"/>
        <v>0</v>
      </c>
      <c r="BH150" s="133">
        <f t="shared" si="64"/>
        <v>0</v>
      </c>
      <c r="BI150" s="133">
        <f t="shared" si="64"/>
        <v>0</v>
      </c>
      <c r="BJ150" s="133">
        <f t="shared" si="64"/>
        <v>1.2644585253884678E-5</v>
      </c>
      <c r="BK150" s="133">
        <f t="shared" si="64"/>
        <v>0</v>
      </c>
      <c r="BL150" s="133">
        <f t="shared" si="64"/>
        <v>1.120657246224745E-3</v>
      </c>
      <c r="BM150" s="133">
        <f t="shared" si="64"/>
        <v>0</v>
      </c>
      <c r="BN150" s="133">
        <f t="shared" si="64"/>
        <v>0</v>
      </c>
      <c r="BO150" s="133">
        <f t="shared" si="64"/>
        <v>0</v>
      </c>
      <c r="BP150" s="133">
        <f t="shared" si="64"/>
        <v>0</v>
      </c>
      <c r="BQ150" s="133">
        <f t="shared" ref="BQ150:DH150" si="65">IF(BQ$121=0,0,BQ28/BQ$121)</f>
        <v>0</v>
      </c>
      <c r="BR150" s="133">
        <f t="shared" si="65"/>
        <v>0</v>
      </c>
      <c r="BS150" s="133">
        <f t="shared" si="65"/>
        <v>2.5551543839735308E-4</v>
      </c>
      <c r="BT150" s="133">
        <f t="shared" si="65"/>
        <v>0</v>
      </c>
      <c r="BU150" s="133">
        <f t="shared" si="65"/>
        <v>0</v>
      </c>
      <c r="BV150" s="133">
        <f t="shared" si="65"/>
        <v>0</v>
      </c>
      <c r="BW150" s="133">
        <f t="shared" si="65"/>
        <v>0</v>
      </c>
      <c r="BX150" s="133">
        <f t="shared" si="65"/>
        <v>0</v>
      </c>
      <c r="BY150" s="133">
        <f t="shared" si="65"/>
        <v>0</v>
      </c>
      <c r="BZ150" s="133">
        <f t="shared" si="65"/>
        <v>0</v>
      </c>
      <c r="CA150" s="133">
        <f t="shared" si="65"/>
        <v>0</v>
      </c>
      <c r="CB150" s="133">
        <f t="shared" si="65"/>
        <v>0</v>
      </c>
      <c r="CC150" s="133">
        <f t="shared" si="65"/>
        <v>0</v>
      </c>
      <c r="CD150" s="133">
        <f t="shared" si="65"/>
        <v>0</v>
      </c>
      <c r="CE150" s="133">
        <f t="shared" si="65"/>
        <v>0</v>
      </c>
      <c r="CF150" s="133">
        <f t="shared" si="65"/>
        <v>0</v>
      </c>
      <c r="CG150" s="133">
        <f t="shared" si="65"/>
        <v>0</v>
      </c>
      <c r="CH150" s="133">
        <f t="shared" si="65"/>
        <v>0</v>
      </c>
      <c r="CI150" s="133">
        <f t="shared" si="65"/>
        <v>0</v>
      </c>
      <c r="CJ150" s="133">
        <f t="shared" si="65"/>
        <v>0</v>
      </c>
      <c r="CK150" s="133">
        <f t="shared" si="65"/>
        <v>0</v>
      </c>
      <c r="CL150" s="133">
        <f t="shared" si="65"/>
        <v>0</v>
      </c>
      <c r="CM150" s="133">
        <f t="shared" si="65"/>
        <v>0</v>
      </c>
      <c r="CN150" s="133">
        <f t="shared" si="65"/>
        <v>0</v>
      </c>
      <c r="CO150" s="133">
        <f t="shared" si="65"/>
        <v>0</v>
      </c>
      <c r="CP150" s="133">
        <f t="shared" si="65"/>
        <v>0</v>
      </c>
      <c r="CQ150" s="133">
        <f t="shared" si="65"/>
        <v>0</v>
      </c>
      <c r="CR150" s="133">
        <f t="shared" si="65"/>
        <v>0</v>
      </c>
      <c r="CS150" s="133">
        <f t="shared" si="65"/>
        <v>6.6510479528762454E-5</v>
      </c>
      <c r="CT150" s="133">
        <f t="shared" si="65"/>
        <v>0</v>
      </c>
      <c r="CU150" s="133">
        <f t="shared" si="65"/>
        <v>0</v>
      </c>
      <c r="CV150" s="133">
        <f t="shared" si="65"/>
        <v>0</v>
      </c>
      <c r="CW150" s="133">
        <f t="shared" si="65"/>
        <v>0</v>
      </c>
      <c r="CX150" s="133">
        <f t="shared" si="65"/>
        <v>0</v>
      </c>
      <c r="CY150" s="133">
        <f t="shared" si="65"/>
        <v>0</v>
      </c>
      <c r="CZ150" s="133">
        <f t="shared" si="65"/>
        <v>0</v>
      </c>
      <c r="DA150" s="133">
        <f t="shared" si="65"/>
        <v>0</v>
      </c>
      <c r="DB150" s="133">
        <f t="shared" si="65"/>
        <v>0</v>
      </c>
      <c r="DC150" s="133">
        <f t="shared" si="65"/>
        <v>0</v>
      </c>
      <c r="DD150" s="133">
        <f t="shared" si="65"/>
        <v>0</v>
      </c>
      <c r="DE150" s="133">
        <f t="shared" si="65"/>
        <v>0</v>
      </c>
      <c r="DF150" s="133">
        <f t="shared" si="65"/>
        <v>0</v>
      </c>
      <c r="DG150" s="133">
        <f t="shared" si="65"/>
        <v>0</v>
      </c>
      <c r="DH150" s="196">
        <f t="shared" si="65"/>
        <v>0</v>
      </c>
    </row>
    <row r="151" spans="1:112" ht="15" hidden="1" customHeight="1" x14ac:dyDescent="0.15">
      <c r="A151" s="119"/>
      <c r="B151" s="197" t="s">
        <v>325</v>
      </c>
      <c r="C151" s="30" t="s">
        <v>349</v>
      </c>
      <c r="D151" s="309">
        <f t="shared" si="21"/>
        <v>0</v>
      </c>
      <c r="E151" s="133">
        <f t="shared" ref="E151:BP151" si="66">IF(E$121=0,0,E29/E$121)</f>
        <v>5.5936436071505768E-7</v>
      </c>
      <c r="F151" s="133">
        <f t="shared" si="66"/>
        <v>5.0688878206071549E-4</v>
      </c>
      <c r="G151" s="133">
        <f t="shared" si="66"/>
        <v>0</v>
      </c>
      <c r="H151" s="133">
        <f t="shared" si="66"/>
        <v>0</v>
      </c>
      <c r="I151" s="133">
        <f t="shared" si="66"/>
        <v>0</v>
      </c>
      <c r="J151" s="133">
        <f t="shared" si="66"/>
        <v>0</v>
      </c>
      <c r="K151" s="133">
        <f t="shared" si="66"/>
        <v>4.0394321686484805E-3</v>
      </c>
      <c r="L151" s="133">
        <f t="shared" si="66"/>
        <v>4.3709479790303056E-3</v>
      </c>
      <c r="M151" s="133">
        <f t="shared" si="66"/>
        <v>4.0817001933360448E-3</v>
      </c>
      <c r="N151" s="133">
        <f t="shared" si="66"/>
        <v>2.1829718214064777E-3</v>
      </c>
      <c r="O151" s="133">
        <f t="shared" si="66"/>
        <v>1.4888232198089057E-3</v>
      </c>
      <c r="P151" s="133">
        <f t="shared" si="66"/>
        <v>0</v>
      </c>
      <c r="Q151" s="133">
        <f t="shared" si="66"/>
        <v>0</v>
      </c>
      <c r="R151" s="133">
        <f t="shared" si="66"/>
        <v>5.223261156631269E-4</v>
      </c>
      <c r="S151" s="133">
        <f t="shared" si="66"/>
        <v>3.8864593659853927E-3</v>
      </c>
      <c r="T151" s="133">
        <f t="shared" si="66"/>
        <v>2.1712734339649669E-3</v>
      </c>
      <c r="U151" s="133">
        <f t="shared" si="66"/>
        <v>0</v>
      </c>
      <c r="V151" s="133">
        <f t="shared" si="66"/>
        <v>0</v>
      </c>
      <c r="W151" s="133">
        <f t="shared" si="66"/>
        <v>1.0560201494516882E-3</v>
      </c>
      <c r="X151" s="133">
        <f t="shared" si="66"/>
        <v>0</v>
      </c>
      <c r="Y151" s="133">
        <f t="shared" si="66"/>
        <v>0</v>
      </c>
      <c r="Z151" s="133">
        <f t="shared" si="66"/>
        <v>0</v>
      </c>
      <c r="AA151" s="133">
        <f t="shared" si="66"/>
        <v>0</v>
      </c>
      <c r="AB151" s="133">
        <f t="shared" si="66"/>
        <v>0</v>
      </c>
      <c r="AC151" s="133">
        <f t="shared" si="66"/>
        <v>0</v>
      </c>
      <c r="AD151" s="133">
        <f t="shared" si="66"/>
        <v>0</v>
      </c>
      <c r="AE151" s="133">
        <f t="shared" si="66"/>
        <v>0</v>
      </c>
      <c r="AF151" s="133">
        <f t="shared" si="66"/>
        <v>0</v>
      </c>
      <c r="AG151" s="133">
        <f t="shared" si="66"/>
        <v>0</v>
      </c>
      <c r="AH151" s="133">
        <f t="shared" si="66"/>
        <v>0</v>
      </c>
      <c r="AI151" s="133">
        <f t="shared" si="66"/>
        <v>1.547347594247132E-2</v>
      </c>
      <c r="AJ151" s="133">
        <f t="shared" si="66"/>
        <v>0</v>
      </c>
      <c r="AK151" s="133">
        <f t="shared" si="66"/>
        <v>1.7061896435413595E-4</v>
      </c>
      <c r="AL151" s="133">
        <f t="shared" si="66"/>
        <v>0</v>
      </c>
      <c r="AM151" s="133">
        <f t="shared" si="66"/>
        <v>4.1001185994018259E-2</v>
      </c>
      <c r="AN151" s="133">
        <f t="shared" si="66"/>
        <v>0</v>
      </c>
      <c r="AO151" s="133">
        <f t="shared" si="66"/>
        <v>0</v>
      </c>
      <c r="AP151" s="133">
        <f t="shared" si="66"/>
        <v>0</v>
      </c>
      <c r="AQ151" s="133">
        <f t="shared" si="66"/>
        <v>0</v>
      </c>
      <c r="AR151" s="133">
        <f t="shared" si="66"/>
        <v>0</v>
      </c>
      <c r="AS151" s="133">
        <f t="shared" si="66"/>
        <v>0</v>
      </c>
      <c r="AT151" s="133">
        <f t="shared" si="66"/>
        <v>1.1880949315877415E-4</v>
      </c>
      <c r="AU151" s="133">
        <f t="shared" si="66"/>
        <v>4.1469112422763774E-4</v>
      </c>
      <c r="AV151" s="133">
        <f t="shared" si="66"/>
        <v>0</v>
      </c>
      <c r="AW151" s="133">
        <f t="shared" si="66"/>
        <v>1.0233308764013089E-5</v>
      </c>
      <c r="AX151" s="133">
        <f t="shared" si="66"/>
        <v>0</v>
      </c>
      <c r="AY151" s="133">
        <f t="shared" si="66"/>
        <v>0</v>
      </c>
      <c r="AZ151" s="133">
        <f t="shared" si="66"/>
        <v>5.2230183517481283E-3</v>
      </c>
      <c r="BA151" s="133">
        <f t="shared" si="66"/>
        <v>0</v>
      </c>
      <c r="BB151" s="133">
        <f t="shared" si="66"/>
        <v>0</v>
      </c>
      <c r="BC151" s="133">
        <f t="shared" si="66"/>
        <v>0</v>
      </c>
      <c r="BD151" s="133">
        <f t="shared" si="66"/>
        <v>0</v>
      </c>
      <c r="BE151" s="133">
        <f t="shared" si="66"/>
        <v>0</v>
      </c>
      <c r="BF151" s="133">
        <f t="shared" si="66"/>
        <v>0</v>
      </c>
      <c r="BG151" s="133">
        <f t="shared" si="66"/>
        <v>0</v>
      </c>
      <c r="BH151" s="133">
        <f t="shared" si="66"/>
        <v>0</v>
      </c>
      <c r="BI151" s="133">
        <f t="shared" si="66"/>
        <v>3.2912170340377756E-3</v>
      </c>
      <c r="BJ151" s="133">
        <f t="shared" si="66"/>
        <v>5.4557666374849473E-4</v>
      </c>
      <c r="BK151" s="133">
        <f t="shared" si="66"/>
        <v>0</v>
      </c>
      <c r="BL151" s="133">
        <f t="shared" si="66"/>
        <v>1.0944673146564114E-2</v>
      </c>
      <c r="BM151" s="133">
        <f t="shared" si="66"/>
        <v>0</v>
      </c>
      <c r="BN151" s="133">
        <f t="shared" si="66"/>
        <v>9.618035464599385E-5</v>
      </c>
      <c r="BO151" s="133">
        <f t="shared" si="66"/>
        <v>2.2022607015295654E-4</v>
      </c>
      <c r="BP151" s="133">
        <f t="shared" si="66"/>
        <v>2.4497367104641484E-7</v>
      </c>
      <c r="BQ151" s="133">
        <f t="shared" ref="BQ151:DH151" si="67">IF(BQ$121=0,0,BQ29/BQ$121)</f>
        <v>0</v>
      </c>
      <c r="BR151" s="133">
        <f t="shared" si="67"/>
        <v>0</v>
      </c>
      <c r="BS151" s="133">
        <f t="shared" si="67"/>
        <v>3.1396036854117106E-6</v>
      </c>
      <c r="BT151" s="133">
        <f t="shared" si="67"/>
        <v>0</v>
      </c>
      <c r="BU151" s="133">
        <f t="shared" si="67"/>
        <v>0</v>
      </c>
      <c r="BV151" s="133">
        <f t="shared" si="67"/>
        <v>0</v>
      </c>
      <c r="BW151" s="133">
        <f t="shared" si="67"/>
        <v>0</v>
      </c>
      <c r="BX151" s="133">
        <f t="shared" si="67"/>
        <v>0</v>
      </c>
      <c r="BY151" s="133">
        <f t="shared" si="67"/>
        <v>0</v>
      </c>
      <c r="BZ151" s="133">
        <f t="shared" si="67"/>
        <v>0</v>
      </c>
      <c r="CA151" s="133">
        <f t="shared" si="67"/>
        <v>0</v>
      </c>
      <c r="CB151" s="133">
        <f t="shared" si="67"/>
        <v>0</v>
      </c>
      <c r="CC151" s="133">
        <f t="shared" si="67"/>
        <v>4.0604856181177656E-7</v>
      </c>
      <c r="CD151" s="133">
        <f t="shared" si="67"/>
        <v>0</v>
      </c>
      <c r="CE151" s="133">
        <f t="shared" si="67"/>
        <v>0</v>
      </c>
      <c r="CF151" s="133">
        <f t="shared" si="67"/>
        <v>0</v>
      </c>
      <c r="CG151" s="133">
        <f t="shared" si="67"/>
        <v>0</v>
      </c>
      <c r="CH151" s="133">
        <f t="shared" si="67"/>
        <v>5.3644745960428698E-6</v>
      </c>
      <c r="CI151" s="133">
        <f t="shared" si="67"/>
        <v>0</v>
      </c>
      <c r="CJ151" s="133">
        <f t="shared" si="67"/>
        <v>2.7962524624498248E-6</v>
      </c>
      <c r="CK151" s="133">
        <f t="shared" si="67"/>
        <v>0</v>
      </c>
      <c r="CL151" s="133">
        <f t="shared" si="67"/>
        <v>0</v>
      </c>
      <c r="CM151" s="133">
        <f t="shared" si="67"/>
        <v>0</v>
      </c>
      <c r="CN151" s="133">
        <f t="shared" si="67"/>
        <v>0</v>
      </c>
      <c r="CO151" s="133">
        <f t="shared" si="67"/>
        <v>0</v>
      </c>
      <c r="CP151" s="133">
        <f t="shared" si="67"/>
        <v>0</v>
      </c>
      <c r="CQ151" s="133">
        <f t="shared" si="67"/>
        <v>4.4382244386739474E-4</v>
      </c>
      <c r="CR151" s="133">
        <f t="shared" si="67"/>
        <v>0</v>
      </c>
      <c r="CS151" s="133">
        <f t="shared" si="67"/>
        <v>5.4055873477103884E-4</v>
      </c>
      <c r="CT151" s="133">
        <f t="shared" si="67"/>
        <v>0</v>
      </c>
      <c r="CU151" s="133">
        <f t="shared" si="67"/>
        <v>1.3219921877325781E-5</v>
      </c>
      <c r="CV151" s="133">
        <f t="shared" si="67"/>
        <v>7.9268577653795159E-5</v>
      </c>
      <c r="CW151" s="133">
        <f t="shared" si="67"/>
        <v>0</v>
      </c>
      <c r="CX151" s="133">
        <f t="shared" si="67"/>
        <v>1.2912018095606449E-6</v>
      </c>
      <c r="CY151" s="133">
        <f t="shared" si="67"/>
        <v>0</v>
      </c>
      <c r="CZ151" s="133">
        <f t="shared" si="67"/>
        <v>3.8069623973139573E-4</v>
      </c>
      <c r="DA151" s="133">
        <f t="shared" si="67"/>
        <v>0</v>
      </c>
      <c r="DB151" s="133">
        <f t="shared" si="67"/>
        <v>0</v>
      </c>
      <c r="DC151" s="133">
        <f t="shared" si="67"/>
        <v>0</v>
      </c>
      <c r="DD151" s="133">
        <f t="shared" si="67"/>
        <v>7.221889810145217E-4</v>
      </c>
      <c r="DE151" s="133">
        <f t="shared" si="67"/>
        <v>0</v>
      </c>
      <c r="DF151" s="133">
        <f t="shared" si="67"/>
        <v>8.2505834193800432E-5</v>
      </c>
      <c r="DG151" s="133">
        <f t="shared" si="67"/>
        <v>0</v>
      </c>
      <c r="DH151" s="196">
        <f t="shared" si="67"/>
        <v>1.6947723844618224E-3</v>
      </c>
    </row>
    <row r="152" spans="1:112" ht="15" hidden="1" customHeight="1" x14ac:dyDescent="0.15">
      <c r="A152" s="119"/>
      <c r="B152" s="197" t="s">
        <v>326</v>
      </c>
      <c r="C152" s="30" t="s">
        <v>144</v>
      </c>
      <c r="D152" s="309">
        <f t="shared" si="21"/>
        <v>0</v>
      </c>
      <c r="E152" s="133">
        <f t="shared" ref="E152:BP152" si="68">IF(E$121=0,0,E30/E$121)</f>
        <v>0</v>
      </c>
      <c r="F152" s="133">
        <f t="shared" si="68"/>
        <v>0</v>
      </c>
      <c r="G152" s="133">
        <f t="shared" si="68"/>
        <v>0</v>
      </c>
      <c r="H152" s="133">
        <f t="shared" si="68"/>
        <v>0</v>
      </c>
      <c r="I152" s="133">
        <f t="shared" si="68"/>
        <v>0</v>
      </c>
      <c r="J152" s="133">
        <f t="shared" si="68"/>
        <v>0</v>
      </c>
      <c r="K152" s="133">
        <f t="shared" si="68"/>
        <v>0</v>
      </c>
      <c r="L152" s="133">
        <f t="shared" si="68"/>
        <v>0</v>
      </c>
      <c r="M152" s="133">
        <f t="shared" si="68"/>
        <v>0</v>
      </c>
      <c r="N152" s="133">
        <f t="shared" si="68"/>
        <v>0</v>
      </c>
      <c r="O152" s="133">
        <f t="shared" si="68"/>
        <v>0</v>
      </c>
      <c r="P152" s="133">
        <f t="shared" si="68"/>
        <v>0</v>
      </c>
      <c r="Q152" s="133">
        <f t="shared" si="68"/>
        <v>0</v>
      </c>
      <c r="R152" s="133">
        <f t="shared" si="68"/>
        <v>4.6955217793871573E-2</v>
      </c>
      <c r="S152" s="133">
        <f t="shared" si="68"/>
        <v>8.4028125402082384E-5</v>
      </c>
      <c r="T152" s="133">
        <f t="shared" si="68"/>
        <v>8.9031976640092719E-4</v>
      </c>
      <c r="U152" s="133">
        <f t="shared" si="68"/>
        <v>0</v>
      </c>
      <c r="V152" s="133">
        <f t="shared" si="68"/>
        <v>0</v>
      </c>
      <c r="W152" s="133">
        <f t="shared" si="68"/>
        <v>0</v>
      </c>
      <c r="X152" s="133">
        <f t="shared" si="68"/>
        <v>0</v>
      </c>
      <c r="Y152" s="133">
        <f t="shared" si="68"/>
        <v>0</v>
      </c>
      <c r="Z152" s="133">
        <f t="shared" si="68"/>
        <v>0</v>
      </c>
      <c r="AA152" s="133">
        <f t="shared" si="68"/>
        <v>0</v>
      </c>
      <c r="AB152" s="133">
        <f t="shared" si="68"/>
        <v>0</v>
      </c>
      <c r="AC152" s="133">
        <f t="shared" si="68"/>
        <v>0</v>
      </c>
      <c r="AD152" s="133">
        <f t="shared" si="68"/>
        <v>0</v>
      </c>
      <c r="AE152" s="133">
        <f t="shared" si="68"/>
        <v>0</v>
      </c>
      <c r="AF152" s="133">
        <f t="shared" si="68"/>
        <v>0</v>
      </c>
      <c r="AG152" s="133">
        <f t="shared" si="68"/>
        <v>0</v>
      </c>
      <c r="AH152" s="133">
        <f t="shared" si="68"/>
        <v>0</v>
      </c>
      <c r="AI152" s="133">
        <f t="shared" si="68"/>
        <v>2.2181014825790311E-5</v>
      </c>
      <c r="AJ152" s="133">
        <f t="shared" si="68"/>
        <v>0</v>
      </c>
      <c r="AK152" s="133">
        <f t="shared" si="68"/>
        <v>0</v>
      </c>
      <c r="AL152" s="133">
        <f t="shared" si="68"/>
        <v>0</v>
      </c>
      <c r="AM152" s="133">
        <f t="shared" si="68"/>
        <v>1.1430851897777965E-2</v>
      </c>
      <c r="AN152" s="133">
        <f t="shared" si="68"/>
        <v>0</v>
      </c>
      <c r="AO152" s="133">
        <f t="shared" si="68"/>
        <v>0</v>
      </c>
      <c r="AP152" s="133">
        <f t="shared" si="68"/>
        <v>0</v>
      </c>
      <c r="AQ152" s="133">
        <f t="shared" si="68"/>
        <v>0</v>
      </c>
      <c r="AR152" s="133">
        <f t="shared" si="68"/>
        <v>0</v>
      </c>
      <c r="AS152" s="133">
        <f t="shared" si="68"/>
        <v>0</v>
      </c>
      <c r="AT152" s="133">
        <f t="shared" si="68"/>
        <v>0</v>
      </c>
      <c r="AU152" s="133">
        <f t="shared" si="68"/>
        <v>0</v>
      </c>
      <c r="AV152" s="133">
        <f t="shared" si="68"/>
        <v>0</v>
      </c>
      <c r="AW152" s="133">
        <f t="shared" si="68"/>
        <v>0</v>
      </c>
      <c r="AX152" s="133">
        <f t="shared" si="68"/>
        <v>0</v>
      </c>
      <c r="AY152" s="133">
        <f t="shared" si="68"/>
        <v>0</v>
      </c>
      <c r="AZ152" s="133">
        <f t="shared" si="68"/>
        <v>0</v>
      </c>
      <c r="BA152" s="133">
        <f t="shared" si="68"/>
        <v>0</v>
      </c>
      <c r="BB152" s="133">
        <f t="shared" si="68"/>
        <v>0</v>
      </c>
      <c r="BC152" s="133">
        <f t="shared" si="68"/>
        <v>0</v>
      </c>
      <c r="BD152" s="133">
        <f t="shared" si="68"/>
        <v>0</v>
      </c>
      <c r="BE152" s="133">
        <f t="shared" si="68"/>
        <v>0</v>
      </c>
      <c r="BF152" s="133">
        <f t="shared" si="68"/>
        <v>0</v>
      </c>
      <c r="BG152" s="133">
        <f t="shared" si="68"/>
        <v>0</v>
      </c>
      <c r="BH152" s="133">
        <f t="shared" si="68"/>
        <v>0</v>
      </c>
      <c r="BI152" s="133">
        <f t="shared" si="68"/>
        <v>0</v>
      </c>
      <c r="BJ152" s="133">
        <f t="shared" si="68"/>
        <v>0</v>
      </c>
      <c r="BK152" s="133">
        <f t="shared" si="68"/>
        <v>0</v>
      </c>
      <c r="BL152" s="133">
        <f t="shared" si="68"/>
        <v>2.6622139768263588E-2</v>
      </c>
      <c r="BM152" s="133">
        <f t="shared" si="68"/>
        <v>0</v>
      </c>
      <c r="BN152" s="133">
        <f t="shared" si="68"/>
        <v>0</v>
      </c>
      <c r="BO152" s="133">
        <f t="shared" si="68"/>
        <v>0</v>
      </c>
      <c r="BP152" s="133">
        <f t="shared" si="68"/>
        <v>0</v>
      </c>
      <c r="BQ152" s="133">
        <f t="shared" ref="BQ152:DH152" si="69">IF(BQ$121=0,0,BQ30/BQ$121)</f>
        <v>0</v>
      </c>
      <c r="BR152" s="133">
        <f t="shared" si="69"/>
        <v>0</v>
      </c>
      <c r="BS152" s="133">
        <f t="shared" si="69"/>
        <v>0</v>
      </c>
      <c r="BT152" s="133">
        <f t="shared" si="69"/>
        <v>0</v>
      </c>
      <c r="BU152" s="133">
        <f t="shared" si="69"/>
        <v>0</v>
      </c>
      <c r="BV152" s="133">
        <f t="shared" si="69"/>
        <v>0</v>
      </c>
      <c r="BW152" s="133">
        <f t="shared" si="69"/>
        <v>0</v>
      </c>
      <c r="BX152" s="133">
        <f t="shared" si="69"/>
        <v>0</v>
      </c>
      <c r="BY152" s="133">
        <f t="shared" si="69"/>
        <v>0</v>
      </c>
      <c r="BZ152" s="133">
        <f t="shared" si="69"/>
        <v>0</v>
      </c>
      <c r="CA152" s="133">
        <f t="shared" si="69"/>
        <v>0</v>
      </c>
      <c r="CB152" s="133">
        <f t="shared" si="69"/>
        <v>0</v>
      </c>
      <c r="CC152" s="133">
        <f t="shared" si="69"/>
        <v>0</v>
      </c>
      <c r="CD152" s="133">
        <f t="shared" si="69"/>
        <v>0</v>
      </c>
      <c r="CE152" s="133">
        <f t="shared" si="69"/>
        <v>0</v>
      </c>
      <c r="CF152" s="133">
        <f t="shared" si="69"/>
        <v>0</v>
      </c>
      <c r="CG152" s="133">
        <f t="shared" si="69"/>
        <v>0</v>
      </c>
      <c r="CH152" s="133">
        <f t="shared" si="69"/>
        <v>0</v>
      </c>
      <c r="CI152" s="133">
        <f t="shared" si="69"/>
        <v>0</v>
      </c>
      <c r="CJ152" s="133">
        <f t="shared" si="69"/>
        <v>0</v>
      </c>
      <c r="CK152" s="133">
        <f t="shared" si="69"/>
        <v>0</v>
      </c>
      <c r="CL152" s="133">
        <f t="shared" si="69"/>
        <v>0</v>
      </c>
      <c r="CM152" s="133">
        <f t="shared" si="69"/>
        <v>0</v>
      </c>
      <c r="CN152" s="133">
        <f t="shared" si="69"/>
        <v>0</v>
      </c>
      <c r="CO152" s="133">
        <f t="shared" si="69"/>
        <v>0</v>
      </c>
      <c r="CP152" s="133">
        <f t="shared" si="69"/>
        <v>0</v>
      </c>
      <c r="CQ152" s="133">
        <f t="shared" si="69"/>
        <v>0</v>
      </c>
      <c r="CR152" s="133">
        <f t="shared" si="69"/>
        <v>0</v>
      </c>
      <c r="CS152" s="133">
        <f t="shared" si="69"/>
        <v>0</v>
      </c>
      <c r="CT152" s="133">
        <f t="shared" si="69"/>
        <v>0</v>
      </c>
      <c r="CU152" s="133">
        <f t="shared" si="69"/>
        <v>0</v>
      </c>
      <c r="CV152" s="133">
        <f t="shared" si="69"/>
        <v>0</v>
      </c>
      <c r="CW152" s="133">
        <f t="shared" si="69"/>
        <v>0</v>
      </c>
      <c r="CX152" s="133">
        <f t="shared" si="69"/>
        <v>0</v>
      </c>
      <c r="CY152" s="133">
        <f t="shared" si="69"/>
        <v>0</v>
      </c>
      <c r="CZ152" s="133">
        <f t="shared" si="69"/>
        <v>0</v>
      </c>
      <c r="DA152" s="133">
        <f t="shared" si="69"/>
        <v>0</v>
      </c>
      <c r="DB152" s="133">
        <f t="shared" si="69"/>
        <v>0</v>
      </c>
      <c r="DC152" s="133">
        <f t="shared" si="69"/>
        <v>0</v>
      </c>
      <c r="DD152" s="133">
        <f t="shared" si="69"/>
        <v>0</v>
      </c>
      <c r="DE152" s="133">
        <f t="shared" si="69"/>
        <v>0</v>
      </c>
      <c r="DF152" s="133">
        <f t="shared" si="69"/>
        <v>0</v>
      </c>
      <c r="DG152" s="133">
        <f t="shared" si="69"/>
        <v>0</v>
      </c>
      <c r="DH152" s="196">
        <f t="shared" si="69"/>
        <v>1.2267054460924633E-4</v>
      </c>
    </row>
    <row r="153" spans="1:112" ht="15" hidden="1" customHeight="1" x14ac:dyDescent="0.15">
      <c r="A153" s="119"/>
      <c r="B153" s="197" t="s">
        <v>327</v>
      </c>
      <c r="C153" s="30" t="s">
        <v>145</v>
      </c>
      <c r="D153" s="309">
        <f t="shared" si="21"/>
        <v>0</v>
      </c>
      <c r="E153" s="133">
        <f t="shared" ref="E153:BP153" si="70">IF(E$121=0,0,E31/E$121)</f>
        <v>8.6072191005029507E-3</v>
      </c>
      <c r="F153" s="133">
        <f t="shared" si="70"/>
        <v>4.3238158151480174E-2</v>
      </c>
      <c r="G153" s="133">
        <f t="shared" si="70"/>
        <v>0</v>
      </c>
      <c r="H153" s="133">
        <f t="shared" si="70"/>
        <v>5.0670979128526316E-3</v>
      </c>
      <c r="I153" s="133">
        <f t="shared" si="70"/>
        <v>0</v>
      </c>
      <c r="J153" s="133">
        <f t="shared" si="70"/>
        <v>0</v>
      </c>
      <c r="K153" s="133">
        <f t="shared" si="70"/>
        <v>3.7638810620586959E-5</v>
      </c>
      <c r="L153" s="133">
        <f t="shared" si="70"/>
        <v>6.1394257116563775E-6</v>
      </c>
      <c r="M153" s="133">
        <f t="shared" si="70"/>
        <v>1.2778992951677315E-4</v>
      </c>
      <c r="N153" s="133">
        <f t="shared" si="70"/>
        <v>0</v>
      </c>
      <c r="O153" s="133">
        <f t="shared" si="70"/>
        <v>2.0642010269300679E-3</v>
      </c>
      <c r="P153" s="133">
        <f t="shared" si="70"/>
        <v>0</v>
      </c>
      <c r="Q153" s="133">
        <f t="shared" si="70"/>
        <v>0</v>
      </c>
      <c r="R153" s="133">
        <f t="shared" si="70"/>
        <v>5.7913809406626365E-6</v>
      </c>
      <c r="S153" s="133">
        <f t="shared" si="70"/>
        <v>0</v>
      </c>
      <c r="T153" s="133">
        <f t="shared" si="70"/>
        <v>0</v>
      </c>
      <c r="U153" s="133">
        <f t="shared" si="70"/>
        <v>0</v>
      </c>
      <c r="V153" s="133">
        <f t="shared" si="70"/>
        <v>0</v>
      </c>
      <c r="W153" s="133">
        <f t="shared" si="70"/>
        <v>0</v>
      </c>
      <c r="X153" s="133">
        <f t="shared" si="70"/>
        <v>0</v>
      </c>
      <c r="Y153" s="133">
        <f t="shared" si="70"/>
        <v>0</v>
      </c>
      <c r="Z153" s="133">
        <f t="shared" si="70"/>
        <v>0</v>
      </c>
      <c r="AA153" s="133">
        <f t="shared" si="70"/>
        <v>0</v>
      </c>
      <c r="AB153" s="133">
        <f t="shared" si="70"/>
        <v>0</v>
      </c>
      <c r="AC153" s="133">
        <f t="shared" si="70"/>
        <v>0</v>
      </c>
      <c r="AD153" s="133">
        <f t="shared" si="70"/>
        <v>0</v>
      </c>
      <c r="AE153" s="133">
        <f t="shared" si="70"/>
        <v>0</v>
      </c>
      <c r="AF153" s="133">
        <f t="shared" si="70"/>
        <v>0</v>
      </c>
      <c r="AG153" s="133">
        <f t="shared" si="70"/>
        <v>0</v>
      </c>
      <c r="AH153" s="133">
        <f t="shared" si="70"/>
        <v>0</v>
      </c>
      <c r="AI153" s="133">
        <f t="shared" si="70"/>
        <v>0</v>
      </c>
      <c r="AJ153" s="133">
        <f t="shared" si="70"/>
        <v>0</v>
      </c>
      <c r="AK153" s="133">
        <f t="shared" si="70"/>
        <v>0</v>
      </c>
      <c r="AL153" s="133">
        <f t="shared" si="70"/>
        <v>0</v>
      </c>
      <c r="AM153" s="133">
        <f t="shared" si="70"/>
        <v>0</v>
      </c>
      <c r="AN153" s="133">
        <f t="shared" si="70"/>
        <v>0</v>
      </c>
      <c r="AO153" s="133">
        <f t="shared" si="70"/>
        <v>0</v>
      </c>
      <c r="AP153" s="133">
        <f t="shared" si="70"/>
        <v>0</v>
      </c>
      <c r="AQ153" s="133">
        <f t="shared" si="70"/>
        <v>0</v>
      </c>
      <c r="AR153" s="133">
        <f t="shared" si="70"/>
        <v>0</v>
      </c>
      <c r="AS153" s="133">
        <f t="shared" si="70"/>
        <v>0</v>
      </c>
      <c r="AT153" s="133">
        <f t="shared" si="70"/>
        <v>0</v>
      </c>
      <c r="AU153" s="133">
        <f t="shared" si="70"/>
        <v>0</v>
      </c>
      <c r="AV153" s="133">
        <f t="shared" si="70"/>
        <v>0</v>
      </c>
      <c r="AW153" s="133">
        <f t="shared" si="70"/>
        <v>0</v>
      </c>
      <c r="AX153" s="133">
        <f t="shared" si="70"/>
        <v>0</v>
      </c>
      <c r="AY153" s="133">
        <f t="shared" si="70"/>
        <v>0</v>
      </c>
      <c r="AZ153" s="133">
        <f t="shared" si="70"/>
        <v>0</v>
      </c>
      <c r="BA153" s="133">
        <f t="shared" si="70"/>
        <v>0</v>
      </c>
      <c r="BB153" s="133">
        <f t="shared" si="70"/>
        <v>0</v>
      </c>
      <c r="BC153" s="133">
        <f t="shared" si="70"/>
        <v>0</v>
      </c>
      <c r="BD153" s="133">
        <f t="shared" si="70"/>
        <v>0</v>
      </c>
      <c r="BE153" s="133">
        <f t="shared" si="70"/>
        <v>0</v>
      </c>
      <c r="BF153" s="133">
        <f t="shared" si="70"/>
        <v>0</v>
      </c>
      <c r="BG153" s="133">
        <f t="shared" si="70"/>
        <v>0</v>
      </c>
      <c r="BH153" s="133">
        <f t="shared" si="70"/>
        <v>0</v>
      </c>
      <c r="BI153" s="133">
        <f t="shared" si="70"/>
        <v>0</v>
      </c>
      <c r="BJ153" s="133">
        <f t="shared" si="70"/>
        <v>0</v>
      </c>
      <c r="BK153" s="133">
        <f t="shared" si="70"/>
        <v>0</v>
      </c>
      <c r="BL153" s="133">
        <f t="shared" si="70"/>
        <v>0</v>
      </c>
      <c r="BM153" s="133">
        <f t="shared" si="70"/>
        <v>0</v>
      </c>
      <c r="BN153" s="133">
        <f t="shared" si="70"/>
        <v>0</v>
      </c>
      <c r="BO153" s="133">
        <f t="shared" si="70"/>
        <v>0</v>
      </c>
      <c r="BP153" s="133">
        <f t="shared" si="70"/>
        <v>0</v>
      </c>
      <c r="BQ153" s="133">
        <f t="shared" ref="BQ153:DH153" si="71">IF(BQ$121=0,0,BQ31/BQ$121)</f>
        <v>0</v>
      </c>
      <c r="BR153" s="133">
        <f t="shared" si="71"/>
        <v>0</v>
      </c>
      <c r="BS153" s="133">
        <f t="shared" si="71"/>
        <v>0</v>
      </c>
      <c r="BT153" s="133">
        <f t="shared" si="71"/>
        <v>0</v>
      </c>
      <c r="BU153" s="133">
        <f t="shared" si="71"/>
        <v>5.0071603719313417E-3</v>
      </c>
      <c r="BV153" s="133">
        <f t="shared" si="71"/>
        <v>0</v>
      </c>
      <c r="BW153" s="133">
        <f t="shared" si="71"/>
        <v>0</v>
      </c>
      <c r="BX153" s="133">
        <f t="shared" si="71"/>
        <v>0</v>
      </c>
      <c r="BY153" s="133">
        <f t="shared" si="71"/>
        <v>0</v>
      </c>
      <c r="BZ153" s="133">
        <f t="shared" si="71"/>
        <v>0</v>
      </c>
      <c r="CA153" s="133">
        <f t="shared" si="71"/>
        <v>0</v>
      </c>
      <c r="CB153" s="133">
        <f t="shared" si="71"/>
        <v>0</v>
      </c>
      <c r="CC153" s="133">
        <f t="shared" si="71"/>
        <v>1.5298290461357821E-5</v>
      </c>
      <c r="CD153" s="133">
        <f t="shared" si="71"/>
        <v>0</v>
      </c>
      <c r="CE153" s="133">
        <f t="shared" si="71"/>
        <v>1.0288737095163292E-4</v>
      </c>
      <c r="CF153" s="133">
        <f t="shared" si="71"/>
        <v>0</v>
      </c>
      <c r="CG153" s="133">
        <f t="shared" si="71"/>
        <v>0</v>
      </c>
      <c r="CH153" s="133">
        <f t="shared" si="71"/>
        <v>0</v>
      </c>
      <c r="CI153" s="133">
        <f t="shared" si="71"/>
        <v>0</v>
      </c>
      <c r="CJ153" s="133">
        <f t="shared" si="71"/>
        <v>8.5075981170035914E-4</v>
      </c>
      <c r="CK153" s="133">
        <f t="shared" si="71"/>
        <v>0</v>
      </c>
      <c r="CL153" s="133">
        <f t="shared" si="71"/>
        <v>0</v>
      </c>
      <c r="CM153" s="133">
        <f t="shared" si="71"/>
        <v>0</v>
      </c>
      <c r="CN153" s="133">
        <f t="shared" si="71"/>
        <v>0</v>
      </c>
      <c r="CO153" s="133">
        <f t="shared" si="71"/>
        <v>0</v>
      </c>
      <c r="CP153" s="133">
        <f t="shared" si="71"/>
        <v>0</v>
      </c>
      <c r="CQ153" s="133">
        <f t="shared" si="71"/>
        <v>4.9927654452801491E-6</v>
      </c>
      <c r="CR153" s="133">
        <f t="shared" si="71"/>
        <v>0</v>
      </c>
      <c r="CS153" s="133">
        <f t="shared" si="71"/>
        <v>0.18375755551948628</v>
      </c>
      <c r="CT153" s="133">
        <f t="shared" si="71"/>
        <v>0</v>
      </c>
      <c r="CU153" s="133">
        <f t="shared" si="71"/>
        <v>7.9410355154714944E-3</v>
      </c>
      <c r="CV153" s="133">
        <f t="shared" si="71"/>
        <v>3.8064025643133065E-3</v>
      </c>
      <c r="CW153" s="133">
        <f t="shared" si="71"/>
        <v>0</v>
      </c>
      <c r="CX153" s="133">
        <f t="shared" si="71"/>
        <v>0</v>
      </c>
      <c r="CY153" s="133">
        <f t="shared" si="71"/>
        <v>0</v>
      </c>
      <c r="CZ153" s="133">
        <f t="shared" si="71"/>
        <v>0</v>
      </c>
      <c r="DA153" s="133">
        <f t="shared" si="71"/>
        <v>0</v>
      </c>
      <c r="DB153" s="133">
        <f t="shared" si="71"/>
        <v>1.8715855876089218E-5</v>
      </c>
      <c r="DC153" s="133">
        <f t="shared" si="71"/>
        <v>0</v>
      </c>
      <c r="DD153" s="133">
        <f t="shared" si="71"/>
        <v>0</v>
      </c>
      <c r="DE153" s="133">
        <f t="shared" si="71"/>
        <v>2.5624631516242637E-5</v>
      </c>
      <c r="DF153" s="133">
        <f t="shared" si="71"/>
        <v>2.8877041967830149E-6</v>
      </c>
      <c r="DG153" s="133">
        <f t="shared" si="71"/>
        <v>0</v>
      </c>
      <c r="DH153" s="196">
        <f t="shared" si="71"/>
        <v>1.7766669659188333E-3</v>
      </c>
    </row>
    <row r="154" spans="1:112" ht="15" hidden="1" customHeight="1" x14ac:dyDescent="0.15">
      <c r="A154" s="119"/>
      <c r="B154" s="197" t="s">
        <v>328</v>
      </c>
      <c r="C154" s="30" t="s">
        <v>689</v>
      </c>
      <c r="D154" s="309">
        <f t="shared" si="21"/>
        <v>4.7423551413805345E-2</v>
      </c>
      <c r="E154" s="133">
        <f t="shared" ref="E154:BP154" si="72">IF(E$121=0,0,E32/E$121)</f>
        <v>1.803670381125704E-3</v>
      </c>
      <c r="F154" s="133">
        <f t="shared" si="72"/>
        <v>4.5303866198802868E-3</v>
      </c>
      <c r="G154" s="133">
        <f t="shared" si="72"/>
        <v>0</v>
      </c>
      <c r="H154" s="133">
        <f t="shared" si="72"/>
        <v>3.9871915584633634E-3</v>
      </c>
      <c r="I154" s="133">
        <f t="shared" si="72"/>
        <v>0</v>
      </c>
      <c r="J154" s="133">
        <f t="shared" si="72"/>
        <v>0</v>
      </c>
      <c r="K154" s="133">
        <f t="shared" si="72"/>
        <v>1.087148902110907E-3</v>
      </c>
      <c r="L154" s="133">
        <f t="shared" si="72"/>
        <v>3.3766841414110076E-4</v>
      </c>
      <c r="M154" s="133">
        <f t="shared" si="72"/>
        <v>2.4802518988799663E-3</v>
      </c>
      <c r="N154" s="133">
        <f t="shared" si="72"/>
        <v>7.5512481793535554E-4</v>
      </c>
      <c r="O154" s="133">
        <f t="shared" si="72"/>
        <v>1.6571941449342229E-5</v>
      </c>
      <c r="P154" s="133">
        <f t="shared" si="72"/>
        <v>0</v>
      </c>
      <c r="Q154" s="133">
        <f t="shared" si="72"/>
        <v>0</v>
      </c>
      <c r="R154" s="133">
        <f t="shared" si="72"/>
        <v>3.4945138866649943E-3</v>
      </c>
      <c r="S154" s="133">
        <f t="shared" si="72"/>
        <v>3.3600630337149051E-2</v>
      </c>
      <c r="T154" s="133">
        <f t="shared" si="72"/>
        <v>2.4466703342849609E-2</v>
      </c>
      <c r="U154" s="133">
        <f t="shared" si="72"/>
        <v>0</v>
      </c>
      <c r="V154" s="133">
        <f t="shared" si="72"/>
        <v>0</v>
      </c>
      <c r="W154" s="133">
        <f t="shared" si="72"/>
        <v>3.0364752295803085E-2</v>
      </c>
      <c r="X154" s="133">
        <f t="shared" si="72"/>
        <v>0</v>
      </c>
      <c r="Y154" s="133">
        <f t="shared" si="72"/>
        <v>0</v>
      </c>
      <c r="Z154" s="133">
        <f t="shared" si="72"/>
        <v>0</v>
      </c>
      <c r="AA154" s="133">
        <f t="shared" si="72"/>
        <v>0</v>
      </c>
      <c r="AB154" s="133">
        <f t="shared" si="72"/>
        <v>0</v>
      </c>
      <c r="AC154" s="133">
        <f t="shared" si="72"/>
        <v>0</v>
      </c>
      <c r="AD154" s="133">
        <f t="shared" si="72"/>
        <v>0</v>
      </c>
      <c r="AE154" s="133">
        <f t="shared" si="72"/>
        <v>0</v>
      </c>
      <c r="AF154" s="133">
        <f t="shared" si="72"/>
        <v>0</v>
      </c>
      <c r="AG154" s="133">
        <f t="shared" si="72"/>
        <v>0</v>
      </c>
      <c r="AH154" s="133">
        <f t="shared" si="72"/>
        <v>0</v>
      </c>
      <c r="AI154" s="133">
        <f t="shared" si="72"/>
        <v>2.2668997151957691E-3</v>
      </c>
      <c r="AJ154" s="133">
        <f t="shared" si="72"/>
        <v>0</v>
      </c>
      <c r="AK154" s="133">
        <f t="shared" si="72"/>
        <v>7.1363725508210149E-3</v>
      </c>
      <c r="AL154" s="133">
        <f t="shared" si="72"/>
        <v>0</v>
      </c>
      <c r="AM154" s="133">
        <f t="shared" si="72"/>
        <v>1.9094428678700641E-2</v>
      </c>
      <c r="AN154" s="133">
        <f t="shared" si="72"/>
        <v>0</v>
      </c>
      <c r="AO154" s="133">
        <f t="shared" si="72"/>
        <v>0</v>
      </c>
      <c r="AP154" s="133">
        <f t="shared" si="72"/>
        <v>0</v>
      </c>
      <c r="AQ154" s="133">
        <f t="shared" si="72"/>
        <v>0</v>
      </c>
      <c r="AR154" s="133">
        <f t="shared" si="72"/>
        <v>0</v>
      </c>
      <c r="AS154" s="133">
        <f t="shared" si="72"/>
        <v>0</v>
      </c>
      <c r="AT154" s="133">
        <f t="shared" si="72"/>
        <v>6.6682571620217904E-3</v>
      </c>
      <c r="AU154" s="133">
        <f t="shared" si="72"/>
        <v>6.447629490276237E-3</v>
      </c>
      <c r="AV154" s="133">
        <f t="shared" si="72"/>
        <v>0</v>
      </c>
      <c r="AW154" s="133">
        <f t="shared" si="72"/>
        <v>1.2223118801460075E-3</v>
      </c>
      <c r="AX154" s="133">
        <f t="shared" si="72"/>
        <v>0</v>
      </c>
      <c r="AY154" s="133">
        <f t="shared" si="72"/>
        <v>0</v>
      </c>
      <c r="AZ154" s="133">
        <f t="shared" si="72"/>
        <v>4.489612906770077E-3</v>
      </c>
      <c r="BA154" s="133">
        <f t="shared" si="72"/>
        <v>0</v>
      </c>
      <c r="BB154" s="133">
        <f t="shared" si="72"/>
        <v>0</v>
      </c>
      <c r="BC154" s="133">
        <f t="shared" si="72"/>
        <v>0</v>
      </c>
      <c r="BD154" s="133">
        <f t="shared" si="72"/>
        <v>0</v>
      </c>
      <c r="BE154" s="133">
        <f t="shared" si="72"/>
        <v>0</v>
      </c>
      <c r="BF154" s="133">
        <f t="shared" si="72"/>
        <v>0</v>
      </c>
      <c r="BG154" s="133">
        <f t="shared" si="72"/>
        <v>0</v>
      </c>
      <c r="BH154" s="133">
        <f t="shared" si="72"/>
        <v>0</v>
      </c>
      <c r="BI154" s="133">
        <f t="shared" si="72"/>
        <v>8.8918749461405974E-3</v>
      </c>
      <c r="BJ154" s="133">
        <f t="shared" si="72"/>
        <v>1.5313708441153213E-2</v>
      </c>
      <c r="BK154" s="133">
        <f t="shared" si="72"/>
        <v>0</v>
      </c>
      <c r="BL154" s="133">
        <f t="shared" si="72"/>
        <v>1.4078878540241939E-2</v>
      </c>
      <c r="BM154" s="133">
        <f t="shared" si="72"/>
        <v>0</v>
      </c>
      <c r="BN154" s="133">
        <f t="shared" si="72"/>
        <v>6.7915383672597657E-3</v>
      </c>
      <c r="BO154" s="133">
        <f t="shared" si="72"/>
        <v>7.2399208795594977E-3</v>
      </c>
      <c r="BP154" s="133">
        <f t="shared" si="72"/>
        <v>1.7642187209859308E-3</v>
      </c>
      <c r="BQ154" s="133">
        <f t="shared" ref="BQ154:DH154" si="73">IF(BQ$121=0,0,BQ32/BQ$121)</f>
        <v>2.3027293283242843E-3</v>
      </c>
      <c r="BR154" s="133">
        <f t="shared" si="73"/>
        <v>0</v>
      </c>
      <c r="BS154" s="133">
        <f t="shared" si="73"/>
        <v>2.5679543066909785E-3</v>
      </c>
      <c r="BT154" s="133">
        <f t="shared" si="73"/>
        <v>0</v>
      </c>
      <c r="BU154" s="133">
        <f t="shared" si="73"/>
        <v>2.5579459728517859E-3</v>
      </c>
      <c r="BV154" s="133">
        <f t="shared" si="73"/>
        <v>5.9452340446065202E-6</v>
      </c>
      <c r="BW154" s="133">
        <f t="shared" si="73"/>
        <v>1.2196184569699434E-5</v>
      </c>
      <c r="BX154" s="133">
        <f t="shared" si="73"/>
        <v>0</v>
      </c>
      <c r="BY154" s="133">
        <f t="shared" si="73"/>
        <v>1.4053330099978003E-5</v>
      </c>
      <c r="BZ154" s="133">
        <f t="shared" si="73"/>
        <v>2.1508614199987092E-5</v>
      </c>
      <c r="CA154" s="133">
        <f t="shared" si="73"/>
        <v>0</v>
      </c>
      <c r="CB154" s="133">
        <f t="shared" si="73"/>
        <v>0</v>
      </c>
      <c r="CC154" s="133">
        <f t="shared" si="73"/>
        <v>3.9306120056688916E-4</v>
      </c>
      <c r="CD154" s="133">
        <f t="shared" si="73"/>
        <v>8.3555879988689565E-5</v>
      </c>
      <c r="CE154" s="133">
        <f t="shared" si="73"/>
        <v>3.8770972712261664E-4</v>
      </c>
      <c r="CF154" s="133">
        <f t="shared" si="73"/>
        <v>0</v>
      </c>
      <c r="CG154" s="133">
        <f t="shared" si="73"/>
        <v>0</v>
      </c>
      <c r="CH154" s="133">
        <f t="shared" si="73"/>
        <v>2.3018472812111224E-4</v>
      </c>
      <c r="CI154" s="133">
        <f t="shared" si="73"/>
        <v>4.0886920579533928E-4</v>
      </c>
      <c r="CJ154" s="133">
        <f t="shared" si="73"/>
        <v>6.2915680405121053E-6</v>
      </c>
      <c r="CK154" s="133">
        <f t="shared" si="73"/>
        <v>0</v>
      </c>
      <c r="CL154" s="133">
        <f t="shared" si="73"/>
        <v>0</v>
      </c>
      <c r="CM154" s="133">
        <f t="shared" si="73"/>
        <v>0</v>
      </c>
      <c r="CN154" s="133">
        <f t="shared" si="73"/>
        <v>0</v>
      </c>
      <c r="CO154" s="133">
        <f t="shared" si="73"/>
        <v>0</v>
      </c>
      <c r="CP154" s="133">
        <f t="shared" si="73"/>
        <v>0</v>
      </c>
      <c r="CQ154" s="133">
        <f t="shared" si="73"/>
        <v>3.5030541294933079E-5</v>
      </c>
      <c r="CR154" s="133">
        <f t="shared" si="73"/>
        <v>0</v>
      </c>
      <c r="CS154" s="133">
        <f t="shared" si="73"/>
        <v>1.6467732621057425E-3</v>
      </c>
      <c r="CT154" s="133">
        <f t="shared" si="73"/>
        <v>0</v>
      </c>
      <c r="CU154" s="133">
        <f t="shared" si="73"/>
        <v>3.2631005641475513E-3</v>
      </c>
      <c r="CV154" s="133">
        <f t="shared" si="73"/>
        <v>2.9531825880676921E-3</v>
      </c>
      <c r="CW154" s="133">
        <f t="shared" si="73"/>
        <v>2.3647313852429479E-3</v>
      </c>
      <c r="CX154" s="133">
        <f t="shared" si="73"/>
        <v>3.6882592780186391E-3</v>
      </c>
      <c r="CY154" s="133">
        <f t="shared" si="73"/>
        <v>0</v>
      </c>
      <c r="CZ154" s="133">
        <f t="shared" si="73"/>
        <v>9.9153727176308562E-3</v>
      </c>
      <c r="DA154" s="133">
        <f t="shared" si="73"/>
        <v>3.6442796719401188E-3</v>
      </c>
      <c r="DB154" s="133">
        <f t="shared" si="73"/>
        <v>3.0538366519500932E-3</v>
      </c>
      <c r="DC154" s="133">
        <f t="shared" si="73"/>
        <v>2.229456193205455E-3</v>
      </c>
      <c r="DD154" s="133">
        <f t="shared" si="73"/>
        <v>2.6916830498333186E-2</v>
      </c>
      <c r="DE154" s="133">
        <f t="shared" si="73"/>
        <v>3.0319022512639319E-3</v>
      </c>
      <c r="DF154" s="133">
        <f t="shared" si="73"/>
        <v>7.303141423387902E-3</v>
      </c>
      <c r="DG154" s="133">
        <f t="shared" si="73"/>
        <v>9.3380203029008856E-3</v>
      </c>
      <c r="DH154" s="196">
        <f t="shared" si="73"/>
        <v>1.1300766930762414E-3</v>
      </c>
    </row>
    <row r="155" spans="1:112" ht="15" hidden="1" customHeight="1" x14ac:dyDescent="0.15">
      <c r="A155" s="119"/>
      <c r="B155" s="197" t="s">
        <v>329</v>
      </c>
      <c r="C155" s="30" t="s">
        <v>146</v>
      </c>
      <c r="D155" s="309">
        <f t="shared" si="21"/>
        <v>9.8159823014818404E-3</v>
      </c>
      <c r="E155" s="133">
        <f t="shared" ref="E155:BP155" si="74">IF(E$121=0,0,E33/E$121)</f>
        <v>1.3441525587982841E-3</v>
      </c>
      <c r="F155" s="133">
        <f t="shared" si="74"/>
        <v>3.9243002482119904E-3</v>
      </c>
      <c r="G155" s="133">
        <f t="shared" si="74"/>
        <v>0</v>
      </c>
      <c r="H155" s="133">
        <f t="shared" si="74"/>
        <v>5.2184728458621724E-2</v>
      </c>
      <c r="I155" s="133">
        <f t="shared" si="74"/>
        <v>0</v>
      </c>
      <c r="J155" s="133">
        <f t="shared" si="74"/>
        <v>0</v>
      </c>
      <c r="K155" s="133">
        <f t="shared" si="74"/>
        <v>2.5049941449766452E-3</v>
      </c>
      <c r="L155" s="133">
        <f t="shared" si="74"/>
        <v>3.5324316778856599E-3</v>
      </c>
      <c r="M155" s="133">
        <f t="shared" si="74"/>
        <v>8.3674209151985146E-3</v>
      </c>
      <c r="N155" s="133">
        <f t="shared" si="74"/>
        <v>1.458417207345997E-3</v>
      </c>
      <c r="O155" s="133">
        <f t="shared" si="74"/>
        <v>5.5297254228165137E-3</v>
      </c>
      <c r="P155" s="133">
        <f t="shared" si="74"/>
        <v>0</v>
      </c>
      <c r="Q155" s="133">
        <f t="shared" si="74"/>
        <v>0</v>
      </c>
      <c r="R155" s="133">
        <f t="shared" si="74"/>
        <v>4.1651474392658538E-3</v>
      </c>
      <c r="S155" s="133">
        <f t="shared" si="74"/>
        <v>2.0947249402145478E-3</v>
      </c>
      <c r="T155" s="133">
        <f t="shared" si="74"/>
        <v>1.8055966987094974E-3</v>
      </c>
      <c r="U155" s="133">
        <f t="shared" si="74"/>
        <v>0</v>
      </c>
      <c r="V155" s="133">
        <f t="shared" si="74"/>
        <v>0</v>
      </c>
      <c r="W155" s="133">
        <f t="shared" si="74"/>
        <v>1.6955448257526533E-3</v>
      </c>
      <c r="X155" s="133">
        <f t="shared" si="74"/>
        <v>0</v>
      </c>
      <c r="Y155" s="133">
        <f t="shared" si="74"/>
        <v>0</v>
      </c>
      <c r="Z155" s="133">
        <f t="shared" si="74"/>
        <v>0</v>
      </c>
      <c r="AA155" s="133">
        <f t="shared" si="74"/>
        <v>0</v>
      </c>
      <c r="AB155" s="133">
        <f t="shared" si="74"/>
        <v>0</v>
      </c>
      <c r="AC155" s="133">
        <f t="shared" si="74"/>
        <v>0</v>
      </c>
      <c r="AD155" s="133">
        <f t="shared" si="74"/>
        <v>0</v>
      </c>
      <c r="AE155" s="133">
        <f t="shared" si="74"/>
        <v>0</v>
      </c>
      <c r="AF155" s="133">
        <f t="shared" si="74"/>
        <v>0</v>
      </c>
      <c r="AG155" s="133">
        <f t="shared" si="74"/>
        <v>0</v>
      </c>
      <c r="AH155" s="133">
        <f t="shared" si="74"/>
        <v>0</v>
      </c>
      <c r="AI155" s="133">
        <f t="shared" si="74"/>
        <v>2.0894515965894471E-3</v>
      </c>
      <c r="AJ155" s="133">
        <f t="shared" si="74"/>
        <v>0</v>
      </c>
      <c r="AK155" s="133">
        <f t="shared" si="74"/>
        <v>9.1459264628513757E-3</v>
      </c>
      <c r="AL155" s="133">
        <f t="shared" si="74"/>
        <v>0</v>
      </c>
      <c r="AM155" s="133">
        <f t="shared" si="74"/>
        <v>1.7753152711170318E-2</v>
      </c>
      <c r="AN155" s="133">
        <f t="shared" si="74"/>
        <v>0</v>
      </c>
      <c r="AO155" s="133">
        <f t="shared" si="74"/>
        <v>0</v>
      </c>
      <c r="AP155" s="133">
        <f t="shared" si="74"/>
        <v>0</v>
      </c>
      <c r="AQ155" s="133">
        <f t="shared" si="74"/>
        <v>0</v>
      </c>
      <c r="AR155" s="133">
        <f t="shared" si="74"/>
        <v>0</v>
      </c>
      <c r="AS155" s="133">
        <f t="shared" si="74"/>
        <v>0</v>
      </c>
      <c r="AT155" s="133">
        <f t="shared" si="74"/>
        <v>2.89727370410111E-3</v>
      </c>
      <c r="AU155" s="133">
        <f t="shared" si="74"/>
        <v>3.1697859911392844E-3</v>
      </c>
      <c r="AV155" s="133">
        <f t="shared" si="74"/>
        <v>0</v>
      </c>
      <c r="AW155" s="133">
        <f t="shared" si="74"/>
        <v>5.492750345128392E-4</v>
      </c>
      <c r="AX155" s="133">
        <f t="shared" si="74"/>
        <v>0</v>
      </c>
      <c r="AY155" s="133">
        <f t="shared" si="74"/>
        <v>0</v>
      </c>
      <c r="AZ155" s="133">
        <f t="shared" si="74"/>
        <v>1.16910627559287E-3</v>
      </c>
      <c r="BA155" s="133">
        <f t="shared" si="74"/>
        <v>0</v>
      </c>
      <c r="BB155" s="133">
        <f t="shared" si="74"/>
        <v>0</v>
      </c>
      <c r="BC155" s="133">
        <f t="shared" si="74"/>
        <v>0</v>
      </c>
      <c r="BD155" s="133">
        <f t="shared" si="74"/>
        <v>0</v>
      </c>
      <c r="BE155" s="133">
        <f t="shared" si="74"/>
        <v>0</v>
      </c>
      <c r="BF155" s="133">
        <f t="shared" si="74"/>
        <v>0</v>
      </c>
      <c r="BG155" s="133">
        <f t="shared" si="74"/>
        <v>0</v>
      </c>
      <c r="BH155" s="133">
        <f t="shared" si="74"/>
        <v>0</v>
      </c>
      <c r="BI155" s="133">
        <f t="shared" si="74"/>
        <v>2.1829691816348546E-3</v>
      </c>
      <c r="BJ155" s="133">
        <f t="shared" si="74"/>
        <v>3.7100700733162812E-3</v>
      </c>
      <c r="BK155" s="133">
        <f t="shared" si="74"/>
        <v>0</v>
      </c>
      <c r="BL155" s="133">
        <f t="shared" si="74"/>
        <v>8.5639945964662923E-4</v>
      </c>
      <c r="BM155" s="133">
        <f t="shared" si="74"/>
        <v>0</v>
      </c>
      <c r="BN155" s="133">
        <f t="shared" si="74"/>
        <v>1.6636003541454134E-3</v>
      </c>
      <c r="BO155" s="133">
        <f t="shared" si="74"/>
        <v>3.3320928665530169E-3</v>
      </c>
      <c r="BP155" s="133">
        <f t="shared" si="74"/>
        <v>1.085625320609292E-2</v>
      </c>
      <c r="BQ155" s="133">
        <f t="shared" ref="BQ155:DH155" si="75">IF(BQ$121=0,0,BQ33/BQ$121)</f>
        <v>4.8195945267806364E-3</v>
      </c>
      <c r="BR155" s="133">
        <f t="shared" si="75"/>
        <v>0</v>
      </c>
      <c r="BS155" s="133">
        <f t="shared" si="75"/>
        <v>2.8271648171180851E-2</v>
      </c>
      <c r="BT155" s="133">
        <f t="shared" si="75"/>
        <v>0</v>
      </c>
      <c r="BU155" s="133">
        <f t="shared" si="75"/>
        <v>1.1316447639525253E-2</v>
      </c>
      <c r="BV155" s="133">
        <f t="shared" si="75"/>
        <v>1.0032039281050154E-3</v>
      </c>
      <c r="BW155" s="133">
        <f t="shared" si="75"/>
        <v>2.2239865193587559E-3</v>
      </c>
      <c r="BX155" s="133">
        <f t="shared" si="75"/>
        <v>5.7529071777525156E-4</v>
      </c>
      <c r="BY155" s="133">
        <f t="shared" si="75"/>
        <v>1.394482531874096E-3</v>
      </c>
      <c r="BZ155" s="133">
        <f t="shared" si="75"/>
        <v>7.7558785065696024E-4</v>
      </c>
      <c r="CA155" s="133">
        <f t="shared" si="75"/>
        <v>0</v>
      </c>
      <c r="CB155" s="133">
        <f t="shared" si="75"/>
        <v>0</v>
      </c>
      <c r="CC155" s="133">
        <f t="shared" si="75"/>
        <v>5.9192674933152292E-2</v>
      </c>
      <c r="CD155" s="133">
        <f t="shared" si="75"/>
        <v>0.33790523256671445</v>
      </c>
      <c r="CE155" s="133">
        <f t="shared" si="75"/>
        <v>0.11029400693611451</v>
      </c>
      <c r="CF155" s="133">
        <f t="shared" si="75"/>
        <v>0</v>
      </c>
      <c r="CG155" s="133">
        <f t="shared" si="75"/>
        <v>0</v>
      </c>
      <c r="CH155" s="133">
        <f t="shared" si="75"/>
        <v>1.328438981783707E-3</v>
      </c>
      <c r="CI155" s="133">
        <f t="shared" si="75"/>
        <v>1.7719106279340652E-3</v>
      </c>
      <c r="CJ155" s="133">
        <f t="shared" si="75"/>
        <v>4.8123504878761492E-3</v>
      </c>
      <c r="CK155" s="133">
        <f t="shared" si="75"/>
        <v>0</v>
      </c>
      <c r="CL155" s="133">
        <f t="shared" si="75"/>
        <v>0</v>
      </c>
      <c r="CM155" s="133">
        <f t="shared" si="75"/>
        <v>0</v>
      </c>
      <c r="CN155" s="133">
        <f t="shared" si="75"/>
        <v>0</v>
      </c>
      <c r="CO155" s="133">
        <f t="shared" si="75"/>
        <v>0</v>
      </c>
      <c r="CP155" s="133">
        <f t="shared" si="75"/>
        <v>0</v>
      </c>
      <c r="CQ155" s="133">
        <f t="shared" si="75"/>
        <v>1.4877961100189189E-3</v>
      </c>
      <c r="CR155" s="133">
        <f t="shared" si="75"/>
        <v>0</v>
      </c>
      <c r="CS155" s="133">
        <f t="shared" si="75"/>
        <v>2.089411970693714E-3</v>
      </c>
      <c r="CT155" s="133">
        <f t="shared" si="75"/>
        <v>0</v>
      </c>
      <c r="CU155" s="133">
        <f t="shared" si="75"/>
        <v>1.8227345721241091E-3</v>
      </c>
      <c r="CV155" s="133">
        <f t="shared" si="75"/>
        <v>3.0961077617535056E-3</v>
      </c>
      <c r="CW155" s="133">
        <f t="shared" si="75"/>
        <v>3.2781314470238117E-3</v>
      </c>
      <c r="CX155" s="133">
        <f t="shared" si="75"/>
        <v>9.8295672302371306E-4</v>
      </c>
      <c r="CY155" s="133">
        <f t="shared" si="75"/>
        <v>0</v>
      </c>
      <c r="CZ155" s="133">
        <f t="shared" si="75"/>
        <v>3.2095229642036195E-3</v>
      </c>
      <c r="DA155" s="133">
        <f t="shared" si="75"/>
        <v>1.6443464547280984E-3</v>
      </c>
      <c r="DB155" s="133">
        <f t="shared" si="75"/>
        <v>2.4612335522103423E-3</v>
      </c>
      <c r="DC155" s="133">
        <f t="shared" si="75"/>
        <v>3.7963649386539336E-3</v>
      </c>
      <c r="DD155" s="133">
        <f t="shared" si="75"/>
        <v>7.9429390926100043E-3</v>
      </c>
      <c r="DE155" s="133">
        <f t="shared" si="75"/>
        <v>7.6748364977332582E-3</v>
      </c>
      <c r="DF155" s="133">
        <f t="shared" si="75"/>
        <v>3.3024335233305191E-3</v>
      </c>
      <c r="DG155" s="133">
        <f t="shared" si="75"/>
        <v>0</v>
      </c>
      <c r="DH155" s="196">
        <f t="shared" si="75"/>
        <v>1.8206981530201966E-2</v>
      </c>
    </row>
    <row r="156" spans="1:112" ht="15" hidden="1" customHeight="1" x14ac:dyDescent="0.15">
      <c r="A156" s="119"/>
      <c r="B156" s="197" t="s">
        <v>330</v>
      </c>
      <c r="C156" s="30" t="s">
        <v>147</v>
      </c>
      <c r="D156" s="309">
        <f t="shared" si="21"/>
        <v>0</v>
      </c>
      <c r="E156" s="133">
        <f t="shared" ref="E156:BP156" si="76">IF(E$121=0,0,E34/E$121)</f>
        <v>0</v>
      </c>
      <c r="F156" s="133">
        <f t="shared" si="76"/>
        <v>0</v>
      </c>
      <c r="G156" s="133">
        <f t="shared" si="76"/>
        <v>0</v>
      </c>
      <c r="H156" s="133">
        <f t="shared" si="76"/>
        <v>0</v>
      </c>
      <c r="I156" s="133">
        <f t="shared" si="76"/>
        <v>0</v>
      </c>
      <c r="J156" s="133">
        <f t="shared" si="76"/>
        <v>0</v>
      </c>
      <c r="K156" s="133">
        <f t="shared" si="76"/>
        <v>0</v>
      </c>
      <c r="L156" s="133">
        <f t="shared" si="76"/>
        <v>0</v>
      </c>
      <c r="M156" s="133">
        <f t="shared" si="76"/>
        <v>2.4602272397398826E-5</v>
      </c>
      <c r="N156" s="133">
        <f t="shared" si="76"/>
        <v>0</v>
      </c>
      <c r="O156" s="133">
        <f t="shared" si="76"/>
        <v>0</v>
      </c>
      <c r="P156" s="133">
        <f t="shared" si="76"/>
        <v>0</v>
      </c>
      <c r="Q156" s="133">
        <f t="shared" si="76"/>
        <v>0</v>
      </c>
      <c r="R156" s="133">
        <f t="shared" si="76"/>
        <v>0</v>
      </c>
      <c r="S156" s="133">
        <f t="shared" si="76"/>
        <v>3.6375811862373328E-7</v>
      </c>
      <c r="T156" s="133">
        <f t="shared" si="76"/>
        <v>0</v>
      </c>
      <c r="U156" s="133">
        <f t="shared" si="76"/>
        <v>0</v>
      </c>
      <c r="V156" s="133">
        <f t="shared" si="76"/>
        <v>0</v>
      </c>
      <c r="W156" s="133">
        <f t="shared" si="76"/>
        <v>0</v>
      </c>
      <c r="X156" s="133">
        <f t="shared" si="76"/>
        <v>0</v>
      </c>
      <c r="Y156" s="133">
        <f t="shared" si="76"/>
        <v>0</v>
      </c>
      <c r="Z156" s="133">
        <f t="shared" si="76"/>
        <v>0</v>
      </c>
      <c r="AA156" s="133">
        <f t="shared" si="76"/>
        <v>0</v>
      </c>
      <c r="AB156" s="133">
        <f t="shared" si="76"/>
        <v>0</v>
      </c>
      <c r="AC156" s="133">
        <f t="shared" si="76"/>
        <v>0</v>
      </c>
      <c r="AD156" s="133">
        <f t="shared" si="76"/>
        <v>0</v>
      </c>
      <c r="AE156" s="133">
        <f t="shared" si="76"/>
        <v>0</v>
      </c>
      <c r="AF156" s="133">
        <f t="shared" si="76"/>
        <v>0</v>
      </c>
      <c r="AG156" s="133">
        <f t="shared" si="76"/>
        <v>0</v>
      </c>
      <c r="AH156" s="133">
        <f t="shared" si="76"/>
        <v>0</v>
      </c>
      <c r="AI156" s="133">
        <f t="shared" si="76"/>
        <v>0</v>
      </c>
      <c r="AJ156" s="133">
        <f t="shared" si="76"/>
        <v>0</v>
      </c>
      <c r="AK156" s="133">
        <f t="shared" si="76"/>
        <v>1.304953837258007E-4</v>
      </c>
      <c r="AL156" s="133">
        <f t="shared" si="76"/>
        <v>0</v>
      </c>
      <c r="AM156" s="133">
        <f t="shared" si="76"/>
        <v>1.09905112976995E-2</v>
      </c>
      <c r="AN156" s="133">
        <f t="shared" si="76"/>
        <v>0</v>
      </c>
      <c r="AO156" s="133">
        <f t="shared" si="76"/>
        <v>0</v>
      </c>
      <c r="AP156" s="133">
        <f t="shared" si="76"/>
        <v>0</v>
      </c>
      <c r="AQ156" s="133">
        <f t="shared" si="76"/>
        <v>0</v>
      </c>
      <c r="AR156" s="133">
        <f t="shared" si="76"/>
        <v>0</v>
      </c>
      <c r="AS156" s="133">
        <f t="shared" si="76"/>
        <v>0</v>
      </c>
      <c r="AT156" s="133">
        <f t="shared" si="76"/>
        <v>1.5654957372471955E-5</v>
      </c>
      <c r="AU156" s="133">
        <f t="shared" si="76"/>
        <v>4.7265870073257632E-5</v>
      </c>
      <c r="AV156" s="133">
        <f t="shared" si="76"/>
        <v>0</v>
      </c>
      <c r="AW156" s="133">
        <f t="shared" si="76"/>
        <v>4.3732088735098662E-7</v>
      </c>
      <c r="AX156" s="133">
        <f t="shared" si="76"/>
        <v>0</v>
      </c>
      <c r="AY156" s="133">
        <f t="shared" si="76"/>
        <v>0</v>
      </c>
      <c r="AZ156" s="133">
        <f t="shared" si="76"/>
        <v>0</v>
      </c>
      <c r="BA156" s="133">
        <f t="shared" si="76"/>
        <v>0</v>
      </c>
      <c r="BB156" s="133">
        <f t="shared" si="76"/>
        <v>0</v>
      </c>
      <c r="BC156" s="133">
        <f t="shared" si="76"/>
        <v>0</v>
      </c>
      <c r="BD156" s="133">
        <f t="shared" si="76"/>
        <v>0</v>
      </c>
      <c r="BE156" s="133">
        <f t="shared" si="76"/>
        <v>0</v>
      </c>
      <c r="BF156" s="133">
        <f t="shared" si="76"/>
        <v>0</v>
      </c>
      <c r="BG156" s="133">
        <f t="shared" si="76"/>
        <v>0</v>
      </c>
      <c r="BH156" s="133">
        <f t="shared" si="76"/>
        <v>0</v>
      </c>
      <c r="BI156" s="133">
        <f t="shared" si="76"/>
        <v>4.7498908767488302E-5</v>
      </c>
      <c r="BJ156" s="133">
        <f t="shared" si="76"/>
        <v>7.4379913258145166E-6</v>
      </c>
      <c r="BK156" s="133">
        <f t="shared" si="76"/>
        <v>0</v>
      </c>
      <c r="BL156" s="133">
        <f t="shared" si="76"/>
        <v>6.1188773433420256E-7</v>
      </c>
      <c r="BM156" s="133">
        <f t="shared" si="76"/>
        <v>0</v>
      </c>
      <c r="BN156" s="133">
        <f t="shared" si="76"/>
        <v>2.0459849098927217E-4</v>
      </c>
      <c r="BO156" s="133">
        <f t="shared" si="76"/>
        <v>2.9953606780852796E-5</v>
      </c>
      <c r="BP156" s="133">
        <f t="shared" si="76"/>
        <v>2.7557823177024345E-2</v>
      </c>
      <c r="BQ156" s="133">
        <f t="shared" ref="BQ156:DH156" si="77">IF(BQ$121=0,0,BQ34/BQ$121)</f>
        <v>1.2908420201240977E-2</v>
      </c>
      <c r="BR156" s="133">
        <f t="shared" si="77"/>
        <v>0</v>
      </c>
      <c r="BS156" s="133">
        <f t="shared" si="77"/>
        <v>0</v>
      </c>
      <c r="BT156" s="133">
        <f t="shared" si="77"/>
        <v>0</v>
      </c>
      <c r="BU156" s="133">
        <f t="shared" si="77"/>
        <v>1.8278328348952876E-4</v>
      </c>
      <c r="BV156" s="133">
        <f t="shared" si="77"/>
        <v>-2.86398317763437E-6</v>
      </c>
      <c r="BW156" s="133">
        <f t="shared" si="77"/>
        <v>-7.5585129234517516E-6</v>
      </c>
      <c r="BX156" s="133">
        <f t="shared" si="77"/>
        <v>0</v>
      </c>
      <c r="BY156" s="133">
        <f t="shared" si="77"/>
        <v>0</v>
      </c>
      <c r="BZ156" s="133">
        <f t="shared" si="77"/>
        <v>0</v>
      </c>
      <c r="CA156" s="133">
        <f t="shared" si="77"/>
        <v>0</v>
      </c>
      <c r="CB156" s="133">
        <f t="shared" si="77"/>
        <v>0</v>
      </c>
      <c r="CC156" s="133">
        <f t="shared" si="77"/>
        <v>0</v>
      </c>
      <c r="CD156" s="133">
        <f t="shared" si="77"/>
        <v>0</v>
      </c>
      <c r="CE156" s="133">
        <f t="shared" si="77"/>
        <v>0</v>
      </c>
      <c r="CF156" s="133">
        <f t="shared" si="77"/>
        <v>0</v>
      </c>
      <c r="CG156" s="133">
        <f t="shared" si="77"/>
        <v>0</v>
      </c>
      <c r="CH156" s="133">
        <f t="shared" si="77"/>
        <v>0</v>
      </c>
      <c r="CI156" s="133">
        <f t="shared" si="77"/>
        <v>0</v>
      </c>
      <c r="CJ156" s="133">
        <f t="shared" si="77"/>
        <v>0</v>
      </c>
      <c r="CK156" s="133">
        <f t="shared" si="77"/>
        <v>0</v>
      </c>
      <c r="CL156" s="133">
        <f t="shared" si="77"/>
        <v>0</v>
      </c>
      <c r="CM156" s="133">
        <f t="shared" si="77"/>
        <v>0</v>
      </c>
      <c r="CN156" s="133">
        <f t="shared" si="77"/>
        <v>0</v>
      </c>
      <c r="CO156" s="133">
        <f t="shared" si="77"/>
        <v>0</v>
      </c>
      <c r="CP156" s="133">
        <f t="shared" si="77"/>
        <v>0</v>
      </c>
      <c r="CQ156" s="133">
        <f t="shared" si="77"/>
        <v>0</v>
      </c>
      <c r="CR156" s="133">
        <f t="shared" si="77"/>
        <v>0</v>
      </c>
      <c r="CS156" s="133">
        <f t="shared" si="77"/>
        <v>0</v>
      </c>
      <c r="CT156" s="133">
        <f t="shared" si="77"/>
        <v>0</v>
      </c>
      <c r="CU156" s="133">
        <f t="shared" si="77"/>
        <v>1.8164778152050694E-5</v>
      </c>
      <c r="CV156" s="133">
        <f t="shared" si="77"/>
        <v>2.1453884422183438E-5</v>
      </c>
      <c r="CW156" s="133">
        <f t="shared" si="77"/>
        <v>2.1323198082581925E-4</v>
      </c>
      <c r="CX156" s="133">
        <f t="shared" si="77"/>
        <v>1.655085955891372E-5</v>
      </c>
      <c r="CY156" s="133">
        <f t="shared" si="77"/>
        <v>0</v>
      </c>
      <c r="CZ156" s="133">
        <f t="shared" si="77"/>
        <v>0</v>
      </c>
      <c r="DA156" s="133">
        <f t="shared" si="77"/>
        <v>3.2019144921982521E-6</v>
      </c>
      <c r="DB156" s="133">
        <f t="shared" si="77"/>
        <v>1.9700900922199173E-6</v>
      </c>
      <c r="DC156" s="133">
        <f t="shared" si="77"/>
        <v>4.9966878071417851E-4</v>
      </c>
      <c r="DD156" s="133">
        <f t="shared" si="77"/>
        <v>0</v>
      </c>
      <c r="DE156" s="133">
        <f t="shared" si="77"/>
        <v>0</v>
      </c>
      <c r="DF156" s="133">
        <f t="shared" si="77"/>
        <v>6.3804511776538981E-5</v>
      </c>
      <c r="DG156" s="133">
        <f t="shared" si="77"/>
        <v>0</v>
      </c>
      <c r="DH156" s="196">
        <f t="shared" si="77"/>
        <v>1.1307620033813211E-5</v>
      </c>
    </row>
    <row r="157" spans="1:112" ht="15" hidden="1" customHeight="1" x14ac:dyDescent="0.15">
      <c r="A157" s="119"/>
      <c r="B157" s="197" t="s">
        <v>331</v>
      </c>
      <c r="C157" s="30" t="s">
        <v>148</v>
      </c>
      <c r="D157" s="309">
        <f t="shared" si="21"/>
        <v>5.9302217642985067E-3</v>
      </c>
      <c r="E157" s="133">
        <f t="shared" ref="E157:BP157" si="78">IF(E$121=0,0,E35/E$121)</f>
        <v>2.2198374654977069E-3</v>
      </c>
      <c r="F157" s="133">
        <f t="shared" si="78"/>
        <v>2.9661169376068962E-3</v>
      </c>
      <c r="G157" s="133">
        <f t="shared" si="78"/>
        <v>0</v>
      </c>
      <c r="H157" s="133">
        <f t="shared" si="78"/>
        <v>1.5349713703931043E-2</v>
      </c>
      <c r="I157" s="133">
        <f t="shared" si="78"/>
        <v>0</v>
      </c>
      <c r="J157" s="133">
        <f t="shared" si="78"/>
        <v>0</v>
      </c>
      <c r="K157" s="133">
        <f t="shared" si="78"/>
        <v>5.4035326912327299E-3</v>
      </c>
      <c r="L157" s="133">
        <f t="shared" si="78"/>
        <v>2.3676210565499272E-2</v>
      </c>
      <c r="M157" s="133">
        <f t="shared" si="78"/>
        <v>2.9383166087687821E-2</v>
      </c>
      <c r="N157" s="133">
        <f t="shared" si="78"/>
        <v>2.1411617588240936E-2</v>
      </c>
      <c r="O157" s="133">
        <f t="shared" si="78"/>
        <v>7.371199556667423E-4</v>
      </c>
      <c r="P157" s="133">
        <f t="shared" si="78"/>
        <v>0</v>
      </c>
      <c r="Q157" s="133">
        <f t="shared" si="78"/>
        <v>0</v>
      </c>
      <c r="R157" s="133">
        <f t="shared" si="78"/>
        <v>8.5105064021223018E-3</v>
      </c>
      <c r="S157" s="133">
        <f t="shared" si="78"/>
        <v>7.7266100445555191E-3</v>
      </c>
      <c r="T157" s="133">
        <f t="shared" si="78"/>
        <v>3.338780506066219E-2</v>
      </c>
      <c r="U157" s="133">
        <f t="shared" si="78"/>
        <v>0</v>
      </c>
      <c r="V157" s="133">
        <f t="shared" si="78"/>
        <v>0</v>
      </c>
      <c r="W157" s="133">
        <f t="shared" si="78"/>
        <v>4.7852936675191651E-2</v>
      </c>
      <c r="X157" s="133">
        <f t="shared" si="78"/>
        <v>0</v>
      </c>
      <c r="Y157" s="133">
        <f t="shared" si="78"/>
        <v>0</v>
      </c>
      <c r="Z157" s="133">
        <f t="shared" si="78"/>
        <v>0</v>
      </c>
      <c r="AA157" s="133">
        <f t="shared" si="78"/>
        <v>0</v>
      </c>
      <c r="AB157" s="133">
        <f t="shared" si="78"/>
        <v>0</v>
      </c>
      <c r="AC157" s="133">
        <f t="shared" si="78"/>
        <v>0</v>
      </c>
      <c r="AD157" s="133">
        <f t="shared" si="78"/>
        <v>0</v>
      </c>
      <c r="AE157" s="133">
        <f t="shared" si="78"/>
        <v>0</v>
      </c>
      <c r="AF157" s="133">
        <f t="shared" si="78"/>
        <v>0</v>
      </c>
      <c r="AG157" s="133">
        <f t="shared" si="78"/>
        <v>0</v>
      </c>
      <c r="AH157" s="133">
        <f t="shared" si="78"/>
        <v>0</v>
      </c>
      <c r="AI157" s="133">
        <f t="shared" si="78"/>
        <v>7.3050954227257811E-2</v>
      </c>
      <c r="AJ157" s="133">
        <f t="shared" si="78"/>
        <v>0</v>
      </c>
      <c r="AK157" s="133">
        <f t="shared" si="78"/>
        <v>8.8646864117181839E-4</v>
      </c>
      <c r="AL157" s="133">
        <f t="shared" si="78"/>
        <v>0</v>
      </c>
      <c r="AM157" s="133">
        <f t="shared" si="78"/>
        <v>3.3014292690721116E-3</v>
      </c>
      <c r="AN157" s="133">
        <f t="shared" si="78"/>
        <v>0</v>
      </c>
      <c r="AO157" s="133">
        <f t="shared" si="78"/>
        <v>0</v>
      </c>
      <c r="AP157" s="133">
        <f t="shared" si="78"/>
        <v>0</v>
      </c>
      <c r="AQ157" s="133">
        <f t="shared" si="78"/>
        <v>0</v>
      </c>
      <c r="AR157" s="133">
        <f t="shared" si="78"/>
        <v>0</v>
      </c>
      <c r="AS157" s="133">
        <f t="shared" si="78"/>
        <v>0</v>
      </c>
      <c r="AT157" s="133">
        <f t="shared" si="78"/>
        <v>2.7373786144733827E-3</v>
      </c>
      <c r="AU157" s="133">
        <f t="shared" si="78"/>
        <v>1.6403337802782117E-3</v>
      </c>
      <c r="AV157" s="133">
        <f t="shared" si="78"/>
        <v>0</v>
      </c>
      <c r="AW157" s="133">
        <f t="shared" si="78"/>
        <v>8.7376713292727131E-4</v>
      </c>
      <c r="AX157" s="133">
        <f t="shared" si="78"/>
        <v>0</v>
      </c>
      <c r="AY157" s="133">
        <f t="shared" si="78"/>
        <v>0</v>
      </c>
      <c r="AZ157" s="133">
        <f t="shared" si="78"/>
        <v>1.5842461071442257E-2</v>
      </c>
      <c r="BA157" s="133">
        <f t="shared" si="78"/>
        <v>0</v>
      </c>
      <c r="BB157" s="133">
        <f t="shared" si="78"/>
        <v>0</v>
      </c>
      <c r="BC157" s="133">
        <f t="shared" si="78"/>
        <v>0</v>
      </c>
      <c r="BD157" s="133">
        <f t="shared" si="78"/>
        <v>0</v>
      </c>
      <c r="BE157" s="133">
        <f t="shared" si="78"/>
        <v>0</v>
      </c>
      <c r="BF157" s="133">
        <f t="shared" si="78"/>
        <v>0</v>
      </c>
      <c r="BG157" s="133">
        <f t="shared" si="78"/>
        <v>0</v>
      </c>
      <c r="BH157" s="133">
        <f t="shared" si="78"/>
        <v>0</v>
      </c>
      <c r="BI157" s="133">
        <f t="shared" si="78"/>
        <v>2.6872534643683818E-2</v>
      </c>
      <c r="BJ157" s="133">
        <f t="shared" si="78"/>
        <v>5.2478747799284322E-3</v>
      </c>
      <c r="BK157" s="133">
        <f t="shared" si="78"/>
        <v>0</v>
      </c>
      <c r="BL157" s="133">
        <f t="shared" si="78"/>
        <v>4.6608091046149054E-2</v>
      </c>
      <c r="BM157" s="133">
        <f t="shared" si="78"/>
        <v>0</v>
      </c>
      <c r="BN157" s="133">
        <f t="shared" si="78"/>
        <v>1.1270320482904099E-2</v>
      </c>
      <c r="BO157" s="133">
        <f t="shared" si="78"/>
        <v>1.6902865013311029E-2</v>
      </c>
      <c r="BP157" s="133">
        <f t="shared" si="78"/>
        <v>9.0523487503974698E-3</v>
      </c>
      <c r="BQ157" s="133">
        <f t="shared" ref="BQ157:DH157" si="79">IF(BQ$121=0,0,BQ35/BQ$121)</f>
        <v>1.1497657174006732E-2</v>
      </c>
      <c r="BR157" s="133">
        <f t="shared" si="79"/>
        <v>0</v>
      </c>
      <c r="BS157" s="133">
        <f t="shared" si="79"/>
        <v>0</v>
      </c>
      <c r="BT157" s="133">
        <f t="shared" si="79"/>
        <v>0</v>
      </c>
      <c r="BU157" s="133">
        <f t="shared" si="79"/>
        <v>1.6770774258564906E-3</v>
      </c>
      <c r="BV157" s="133">
        <f t="shared" si="79"/>
        <v>1.2266341191767398E-3</v>
      </c>
      <c r="BW157" s="133">
        <f t="shared" si="79"/>
        <v>9.1898808145142712E-3</v>
      </c>
      <c r="BX157" s="133">
        <f t="shared" si="79"/>
        <v>4.593017510393726E-3</v>
      </c>
      <c r="BY157" s="133">
        <f t="shared" si="79"/>
        <v>5.1964639206895414E-4</v>
      </c>
      <c r="BZ157" s="133">
        <f t="shared" si="79"/>
        <v>1.2917236059312377E-3</v>
      </c>
      <c r="CA157" s="133">
        <f t="shared" si="79"/>
        <v>0</v>
      </c>
      <c r="CB157" s="133">
        <f t="shared" si="79"/>
        <v>0</v>
      </c>
      <c r="CC157" s="133">
        <f t="shared" si="79"/>
        <v>3.8932281580990102E-4</v>
      </c>
      <c r="CD157" s="133">
        <f t="shared" si="79"/>
        <v>3.7536846085827967E-5</v>
      </c>
      <c r="CE157" s="133">
        <f t="shared" si="79"/>
        <v>7.55343869669305E-4</v>
      </c>
      <c r="CF157" s="133">
        <f t="shared" si="79"/>
        <v>0</v>
      </c>
      <c r="CG157" s="133">
        <f t="shared" si="79"/>
        <v>0</v>
      </c>
      <c r="CH157" s="133">
        <f t="shared" si="79"/>
        <v>3.6332123400472168E-3</v>
      </c>
      <c r="CI157" s="133">
        <f t="shared" si="79"/>
        <v>5.3305710410245081E-5</v>
      </c>
      <c r="CJ157" s="133">
        <f t="shared" si="79"/>
        <v>0</v>
      </c>
      <c r="CK157" s="133">
        <f t="shared" si="79"/>
        <v>0</v>
      </c>
      <c r="CL157" s="133">
        <f t="shared" si="79"/>
        <v>0</v>
      </c>
      <c r="CM157" s="133">
        <f t="shared" si="79"/>
        <v>0</v>
      </c>
      <c r="CN157" s="133">
        <f t="shared" si="79"/>
        <v>0</v>
      </c>
      <c r="CO157" s="133">
        <f t="shared" si="79"/>
        <v>0</v>
      </c>
      <c r="CP157" s="133">
        <f t="shared" si="79"/>
        <v>0</v>
      </c>
      <c r="CQ157" s="133">
        <f t="shared" si="79"/>
        <v>2.2881478711418059E-4</v>
      </c>
      <c r="CR157" s="133">
        <f t="shared" si="79"/>
        <v>0</v>
      </c>
      <c r="CS157" s="133">
        <f t="shared" si="79"/>
        <v>1.1828599370773732E-3</v>
      </c>
      <c r="CT157" s="133">
        <f t="shared" si="79"/>
        <v>0</v>
      </c>
      <c r="CU157" s="133">
        <f t="shared" si="79"/>
        <v>1.6156561011907312E-4</v>
      </c>
      <c r="CV157" s="133">
        <f t="shared" si="79"/>
        <v>2.893756335442864E-4</v>
      </c>
      <c r="CW157" s="133">
        <f t="shared" si="79"/>
        <v>2.5637479006803791E-3</v>
      </c>
      <c r="CX157" s="133">
        <f t="shared" si="79"/>
        <v>4.6119380997852489E-4</v>
      </c>
      <c r="CY157" s="133">
        <f t="shared" si="79"/>
        <v>0</v>
      </c>
      <c r="CZ157" s="133">
        <f t="shared" si="79"/>
        <v>9.6862104133338452E-3</v>
      </c>
      <c r="DA157" s="133">
        <f t="shared" si="79"/>
        <v>1.5541265239343218E-3</v>
      </c>
      <c r="DB157" s="133">
        <f t="shared" si="79"/>
        <v>1.7730810829979253E-3</v>
      </c>
      <c r="DC157" s="133">
        <f t="shared" si="79"/>
        <v>1.1518004135332575E-3</v>
      </c>
      <c r="DD157" s="133">
        <f t="shared" si="79"/>
        <v>3.1900162407043336E-3</v>
      </c>
      <c r="DE157" s="133">
        <f t="shared" si="79"/>
        <v>4.898350614052277E-3</v>
      </c>
      <c r="DF157" s="133">
        <f t="shared" si="79"/>
        <v>9.7315631431587615E-4</v>
      </c>
      <c r="DG157" s="133">
        <f t="shared" si="79"/>
        <v>3.7034068136272552E-2</v>
      </c>
      <c r="DH157" s="196">
        <f t="shared" si="79"/>
        <v>3.4289501114657208E-3</v>
      </c>
    </row>
    <row r="158" spans="1:112" ht="15" hidden="1" customHeight="1" x14ac:dyDescent="0.15">
      <c r="A158" s="119"/>
      <c r="B158" s="197" t="s">
        <v>332</v>
      </c>
      <c r="C158" s="30" t="s">
        <v>149</v>
      </c>
      <c r="D158" s="309">
        <f t="shared" si="21"/>
        <v>2.2673325326269199E-3</v>
      </c>
      <c r="E158" s="133">
        <f t="shared" ref="E158:BP158" si="80">IF(E$121=0,0,E36/E$121)</f>
        <v>4.8161271457566483E-4</v>
      </c>
      <c r="F158" s="133">
        <f t="shared" si="80"/>
        <v>7.0081461932652474E-3</v>
      </c>
      <c r="G158" s="133">
        <f t="shared" si="80"/>
        <v>0</v>
      </c>
      <c r="H158" s="133">
        <f t="shared" si="80"/>
        <v>9.4088855876826199E-4</v>
      </c>
      <c r="I158" s="133">
        <f t="shared" si="80"/>
        <v>0</v>
      </c>
      <c r="J158" s="133">
        <f t="shared" si="80"/>
        <v>0</v>
      </c>
      <c r="K158" s="133">
        <f t="shared" si="80"/>
        <v>3.0513696237992121E-4</v>
      </c>
      <c r="L158" s="133">
        <f t="shared" si="80"/>
        <v>4.1101839501194273E-4</v>
      </c>
      <c r="M158" s="133">
        <f t="shared" si="80"/>
        <v>2.8945644421867817E-4</v>
      </c>
      <c r="N158" s="133">
        <f t="shared" si="80"/>
        <v>1.8058876427995237E-4</v>
      </c>
      <c r="O158" s="133">
        <f t="shared" si="80"/>
        <v>5.3030212637895131E-6</v>
      </c>
      <c r="P158" s="133">
        <f t="shared" si="80"/>
        <v>0</v>
      </c>
      <c r="Q158" s="133">
        <f t="shared" si="80"/>
        <v>0</v>
      </c>
      <c r="R158" s="133">
        <f t="shared" si="80"/>
        <v>6.4005921007892373E-3</v>
      </c>
      <c r="S158" s="133">
        <f t="shared" si="80"/>
        <v>3.3494777744726985E-4</v>
      </c>
      <c r="T158" s="133">
        <f t="shared" si="80"/>
        <v>1.2125927348604951E-3</v>
      </c>
      <c r="U158" s="133">
        <f t="shared" si="80"/>
        <v>0</v>
      </c>
      <c r="V158" s="133">
        <f t="shared" si="80"/>
        <v>0</v>
      </c>
      <c r="W158" s="133">
        <f t="shared" si="80"/>
        <v>5.7456666672699912E-4</v>
      </c>
      <c r="X158" s="133">
        <f t="shared" si="80"/>
        <v>0</v>
      </c>
      <c r="Y158" s="133">
        <f t="shared" si="80"/>
        <v>0</v>
      </c>
      <c r="Z158" s="133">
        <f t="shared" si="80"/>
        <v>0</v>
      </c>
      <c r="AA158" s="133">
        <f t="shared" si="80"/>
        <v>0</v>
      </c>
      <c r="AB158" s="133">
        <f t="shared" si="80"/>
        <v>0</v>
      </c>
      <c r="AC158" s="133">
        <f t="shared" si="80"/>
        <v>0</v>
      </c>
      <c r="AD158" s="133">
        <f t="shared" si="80"/>
        <v>0</v>
      </c>
      <c r="AE158" s="133">
        <f t="shared" si="80"/>
        <v>0</v>
      </c>
      <c r="AF158" s="133">
        <f t="shared" si="80"/>
        <v>0</v>
      </c>
      <c r="AG158" s="133">
        <f t="shared" si="80"/>
        <v>0</v>
      </c>
      <c r="AH158" s="133">
        <f t="shared" si="80"/>
        <v>0</v>
      </c>
      <c r="AI158" s="133">
        <f t="shared" si="80"/>
        <v>1.6857571267600636E-3</v>
      </c>
      <c r="AJ158" s="133">
        <f t="shared" si="80"/>
        <v>0</v>
      </c>
      <c r="AK158" s="133">
        <f t="shared" si="80"/>
        <v>1.9473061140462156E-3</v>
      </c>
      <c r="AL158" s="133">
        <f t="shared" si="80"/>
        <v>0</v>
      </c>
      <c r="AM158" s="133">
        <f t="shared" si="80"/>
        <v>2.0644247553934219E-3</v>
      </c>
      <c r="AN158" s="133">
        <f t="shared" si="80"/>
        <v>0</v>
      </c>
      <c r="AO158" s="133">
        <f t="shared" si="80"/>
        <v>0</v>
      </c>
      <c r="AP158" s="133">
        <f t="shared" si="80"/>
        <v>0</v>
      </c>
      <c r="AQ158" s="133">
        <f t="shared" si="80"/>
        <v>0</v>
      </c>
      <c r="AR158" s="133">
        <f t="shared" si="80"/>
        <v>0</v>
      </c>
      <c r="AS158" s="133">
        <f t="shared" si="80"/>
        <v>0</v>
      </c>
      <c r="AT158" s="133">
        <f t="shared" si="80"/>
        <v>3.1801764133674161E-3</v>
      </c>
      <c r="AU158" s="133">
        <f t="shared" si="80"/>
        <v>5.3894982668437801E-4</v>
      </c>
      <c r="AV158" s="133">
        <f t="shared" si="80"/>
        <v>0</v>
      </c>
      <c r="AW158" s="133">
        <f t="shared" si="80"/>
        <v>1.0335641851653217E-3</v>
      </c>
      <c r="AX158" s="133">
        <f t="shared" si="80"/>
        <v>0</v>
      </c>
      <c r="AY158" s="133">
        <f t="shared" si="80"/>
        <v>0</v>
      </c>
      <c r="AZ158" s="133">
        <f t="shared" si="80"/>
        <v>9.6218481088616761E-4</v>
      </c>
      <c r="BA158" s="133">
        <f t="shared" si="80"/>
        <v>0</v>
      </c>
      <c r="BB158" s="133">
        <f t="shared" si="80"/>
        <v>0</v>
      </c>
      <c r="BC158" s="133">
        <f t="shared" si="80"/>
        <v>0</v>
      </c>
      <c r="BD158" s="133">
        <f t="shared" si="80"/>
        <v>0</v>
      </c>
      <c r="BE158" s="133">
        <f t="shared" si="80"/>
        <v>0</v>
      </c>
      <c r="BF158" s="133">
        <f t="shared" si="80"/>
        <v>0</v>
      </c>
      <c r="BG158" s="133">
        <f t="shared" si="80"/>
        <v>0</v>
      </c>
      <c r="BH158" s="133">
        <f t="shared" si="80"/>
        <v>0</v>
      </c>
      <c r="BI158" s="133">
        <f t="shared" si="80"/>
        <v>1.5162091016479889E-2</v>
      </c>
      <c r="BJ158" s="133">
        <f t="shared" si="80"/>
        <v>1.0229841369958996E-2</v>
      </c>
      <c r="BK158" s="133">
        <f t="shared" si="80"/>
        <v>0</v>
      </c>
      <c r="BL158" s="133">
        <f t="shared" si="80"/>
        <v>1.0851798075734836E-2</v>
      </c>
      <c r="BM158" s="133">
        <f t="shared" si="80"/>
        <v>0</v>
      </c>
      <c r="BN158" s="133">
        <f t="shared" si="80"/>
        <v>2.7581131111718827E-4</v>
      </c>
      <c r="BO158" s="133">
        <f t="shared" si="80"/>
        <v>2.7226487357521426E-4</v>
      </c>
      <c r="BP158" s="133">
        <f t="shared" si="80"/>
        <v>3.390108975720986E-3</v>
      </c>
      <c r="BQ158" s="133">
        <f t="shared" ref="BQ158:DH158" si="81">IF(BQ$121=0,0,BQ36/BQ$121)</f>
        <v>4.4375692466943626E-3</v>
      </c>
      <c r="BR158" s="133">
        <f t="shared" si="81"/>
        <v>0</v>
      </c>
      <c r="BS158" s="133">
        <f t="shared" si="81"/>
        <v>0</v>
      </c>
      <c r="BT158" s="133">
        <f t="shared" si="81"/>
        <v>0</v>
      </c>
      <c r="BU158" s="133">
        <f t="shared" si="81"/>
        <v>1.1890297390034232E-2</v>
      </c>
      <c r="BV158" s="133">
        <f t="shared" si="81"/>
        <v>9.0067333034570506E-5</v>
      </c>
      <c r="BW158" s="133">
        <f t="shared" si="81"/>
        <v>1.4095846224797043E-4</v>
      </c>
      <c r="BX158" s="133">
        <f t="shared" si="81"/>
        <v>0</v>
      </c>
      <c r="BY158" s="133">
        <f t="shared" si="81"/>
        <v>0</v>
      </c>
      <c r="BZ158" s="133">
        <f t="shared" si="81"/>
        <v>0</v>
      </c>
      <c r="CA158" s="133">
        <f t="shared" si="81"/>
        <v>0</v>
      </c>
      <c r="CB158" s="133">
        <f t="shared" si="81"/>
        <v>0</v>
      </c>
      <c r="CC158" s="133">
        <f t="shared" si="81"/>
        <v>1.8698228279081036E-3</v>
      </c>
      <c r="CD158" s="133">
        <f t="shared" si="81"/>
        <v>6.5222327321171275E-3</v>
      </c>
      <c r="CE158" s="133">
        <f t="shared" si="81"/>
        <v>5.75667387714746E-3</v>
      </c>
      <c r="CF158" s="133">
        <f t="shared" si="81"/>
        <v>0</v>
      </c>
      <c r="CG158" s="133">
        <f t="shared" si="81"/>
        <v>0</v>
      </c>
      <c r="CH158" s="133">
        <f t="shared" si="81"/>
        <v>6.3203264331559647E-4</v>
      </c>
      <c r="CI158" s="133">
        <f t="shared" si="81"/>
        <v>2.2907048527645853E-5</v>
      </c>
      <c r="CJ158" s="133">
        <f t="shared" si="81"/>
        <v>3.3834654795642882E-4</v>
      </c>
      <c r="CK158" s="133">
        <f t="shared" si="81"/>
        <v>0</v>
      </c>
      <c r="CL158" s="133">
        <f t="shared" si="81"/>
        <v>0</v>
      </c>
      <c r="CM158" s="133">
        <f t="shared" si="81"/>
        <v>0</v>
      </c>
      <c r="CN158" s="133">
        <f t="shared" si="81"/>
        <v>0</v>
      </c>
      <c r="CO158" s="133">
        <f t="shared" si="81"/>
        <v>0</v>
      </c>
      <c r="CP158" s="133">
        <f t="shared" si="81"/>
        <v>0</v>
      </c>
      <c r="CQ158" s="133">
        <f t="shared" si="81"/>
        <v>6.2114760578324316E-5</v>
      </c>
      <c r="CR158" s="133">
        <f t="shared" si="81"/>
        <v>0</v>
      </c>
      <c r="CS158" s="133">
        <f t="shared" si="81"/>
        <v>1.0875391710138201E-3</v>
      </c>
      <c r="CT158" s="133">
        <f t="shared" si="81"/>
        <v>0</v>
      </c>
      <c r="CU158" s="133">
        <f t="shared" si="81"/>
        <v>1.5523821239610879E-3</v>
      </c>
      <c r="CV158" s="133">
        <f t="shared" si="81"/>
        <v>1.5603923824810601E-3</v>
      </c>
      <c r="CW158" s="133">
        <f t="shared" si="81"/>
        <v>5.2373836052360756E-3</v>
      </c>
      <c r="CX158" s="133">
        <f t="shared" si="81"/>
        <v>5.9829596575732816E-4</v>
      </c>
      <c r="CY158" s="133">
        <f t="shared" si="81"/>
        <v>0</v>
      </c>
      <c r="CZ158" s="133">
        <f t="shared" si="81"/>
        <v>6.8209965475734047E-2</v>
      </c>
      <c r="DA158" s="133">
        <f t="shared" si="81"/>
        <v>3.7878430625392935E-5</v>
      </c>
      <c r="DB158" s="133">
        <f t="shared" si="81"/>
        <v>1.2915910644593776E-3</v>
      </c>
      <c r="DC158" s="133">
        <f t="shared" si="81"/>
        <v>1.4680129415956222E-4</v>
      </c>
      <c r="DD158" s="133">
        <f t="shared" si="81"/>
        <v>4.9158997445175752E-4</v>
      </c>
      <c r="DE158" s="133">
        <f t="shared" si="81"/>
        <v>2.1485267963618831E-3</v>
      </c>
      <c r="DF158" s="133">
        <f t="shared" si="81"/>
        <v>6.6747219862784541E-4</v>
      </c>
      <c r="DG158" s="133">
        <f t="shared" si="81"/>
        <v>1.025526462761589E-2</v>
      </c>
      <c r="DH158" s="196">
        <f t="shared" si="81"/>
        <v>2.6761367413357924E-4</v>
      </c>
    </row>
    <row r="159" spans="1:112" ht="15" hidden="1" customHeight="1" x14ac:dyDescent="0.15">
      <c r="A159" s="119"/>
      <c r="B159" s="197" t="s">
        <v>333</v>
      </c>
      <c r="C159" s="30" t="s">
        <v>350</v>
      </c>
      <c r="D159" s="309">
        <f t="shared" si="21"/>
        <v>8.9395239532065617E-5</v>
      </c>
      <c r="E159" s="133">
        <f t="shared" ref="E159:BP159" si="82">IF(E$121=0,0,E37/E$121)</f>
        <v>6.7123723285806935E-6</v>
      </c>
      <c r="F159" s="133">
        <f t="shared" si="82"/>
        <v>2.1801668045622171E-5</v>
      </c>
      <c r="G159" s="133">
        <f t="shared" si="82"/>
        <v>0</v>
      </c>
      <c r="H159" s="133">
        <f t="shared" si="82"/>
        <v>3.0154101562237661E-4</v>
      </c>
      <c r="I159" s="133">
        <f t="shared" si="82"/>
        <v>0</v>
      </c>
      <c r="J159" s="133">
        <f t="shared" si="82"/>
        <v>0</v>
      </c>
      <c r="K159" s="133">
        <f t="shared" si="82"/>
        <v>1.2429560716565922E-5</v>
      </c>
      <c r="L159" s="133">
        <f t="shared" si="82"/>
        <v>2.1649553825314594E-5</v>
      </c>
      <c r="M159" s="133">
        <f t="shared" si="82"/>
        <v>3.5223012275466164E-5</v>
      </c>
      <c r="N159" s="133">
        <f t="shared" si="82"/>
        <v>8.398318111484108E-6</v>
      </c>
      <c r="O159" s="133">
        <f t="shared" si="82"/>
        <v>6.6287765797368914E-7</v>
      </c>
      <c r="P159" s="133">
        <f t="shared" si="82"/>
        <v>0</v>
      </c>
      <c r="Q159" s="133">
        <f t="shared" si="82"/>
        <v>0</v>
      </c>
      <c r="R159" s="133">
        <f t="shared" si="82"/>
        <v>1.8782124722082769E-2</v>
      </c>
      <c r="S159" s="133">
        <f t="shared" si="82"/>
        <v>2.4725952865580771E-4</v>
      </c>
      <c r="T159" s="133">
        <f t="shared" si="82"/>
        <v>9.5271268117003518E-4</v>
      </c>
      <c r="U159" s="133">
        <f t="shared" si="82"/>
        <v>0</v>
      </c>
      <c r="V159" s="133">
        <f t="shared" si="82"/>
        <v>0</v>
      </c>
      <c r="W159" s="133">
        <f t="shared" si="82"/>
        <v>8.8085474282963117E-5</v>
      </c>
      <c r="X159" s="133">
        <f t="shared" si="82"/>
        <v>0</v>
      </c>
      <c r="Y159" s="133">
        <f t="shared" si="82"/>
        <v>0</v>
      </c>
      <c r="Z159" s="133">
        <f t="shared" si="82"/>
        <v>0</v>
      </c>
      <c r="AA159" s="133">
        <f t="shared" si="82"/>
        <v>0</v>
      </c>
      <c r="AB159" s="133">
        <f t="shared" si="82"/>
        <v>0</v>
      </c>
      <c r="AC159" s="133">
        <f t="shared" si="82"/>
        <v>0</v>
      </c>
      <c r="AD159" s="133">
        <f t="shared" si="82"/>
        <v>0</v>
      </c>
      <c r="AE159" s="133">
        <f t="shared" si="82"/>
        <v>0</v>
      </c>
      <c r="AF159" s="133">
        <f t="shared" si="82"/>
        <v>0</v>
      </c>
      <c r="AG159" s="133">
        <f t="shared" si="82"/>
        <v>0</v>
      </c>
      <c r="AH159" s="133">
        <f t="shared" si="82"/>
        <v>0</v>
      </c>
      <c r="AI159" s="133">
        <f t="shared" si="82"/>
        <v>0.13115190446193295</v>
      </c>
      <c r="AJ159" s="133">
        <f t="shared" si="82"/>
        <v>0</v>
      </c>
      <c r="AK159" s="133">
        <f t="shared" si="82"/>
        <v>1.1999575515016155E-4</v>
      </c>
      <c r="AL159" s="133">
        <f t="shared" si="82"/>
        <v>0</v>
      </c>
      <c r="AM159" s="133">
        <f t="shared" si="82"/>
        <v>1.2902654721208887E-4</v>
      </c>
      <c r="AN159" s="133">
        <f t="shared" si="82"/>
        <v>0</v>
      </c>
      <c r="AO159" s="133">
        <f t="shared" si="82"/>
        <v>0</v>
      </c>
      <c r="AP159" s="133">
        <f t="shared" si="82"/>
        <v>0</v>
      </c>
      <c r="AQ159" s="133">
        <f t="shared" si="82"/>
        <v>0</v>
      </c>
      <c r="AR159" s="133">
        <f t="shared" si="82"/>
        <v>0</v>
      </c>
      <c r="AS159" s="133">
        <f t="shared" si="82"/>
        <v>0</v>
      </c>
      <c r="AT159" s="133">
        <f t="shared" si="82"/>
        <v>3.2594967387846807E-4</v>
      </c>
      <c r="AU159" s="133">
        <f t="shared" si="82"/>
        <v>2.9429692687122677E-5</v>
      </c>
      <c r="AV159" s="133">
        <f t="shared" si="82"/>
        <v>0</v>
      </c>
      <c r="AW159" s="133">
        <f t="shared" si="82"/>
        <v>1.4169196750171966E-5</v>
      </c>
      <c r="AX159" s="133">
        <f t="shared" si="82"/>
        <v>0</v>
      </c>
      <c r="AY159" s="133">
        <f t="shared" si="82"/>
        <v>0</v>
      </c>
      <c r="AZ159" s="133">
        <f t="shared" si="82"/>
        <v>2.5821467285935015E-4</v>
      </c>
      <c r="BA159" s="133">
        <f t="shared" si="82"/>
        <v>0</v>
      </c>
      <c r="BB159" s="133">
        <f t="shared" si="82"/>
        <v>0</v>
      </c>
      <c r="BC159" s="133">
        <f t="shared" si="82"/>
        <v>0</v>
      </c>
      <c r="BD159" s="133">
        <f t="shared" si="82"/>
        <v>0</v>
      </c>
      <c r="BE159" s="133">
        <f t="shared" si="82"/>
        <v>0</v>
      </c>
      <c r="BF159" s="133">
        <f t="shared" si="82"/>
        <v>0</v>
      </c>
      <c r="BG159" s="133">
        <f t="shared" si="82"/>
        <v>0</v>
      </c>
      <c r="BH159" s="133">
        <f t="shared" si="82"/>
        <v>0</v>
      </c>
      <c r="BI159" s="133">
        <f t="shared" si="82"/>
        <v>1.0479289197376115E-4</v>
      </c>
      <c r="BJ159" s="133">
        <f t="shared" si="82"/>
        <v>4.2768450123433475E-5</v>
      </c>
      <c r="BK159" s="133">
        <f t="shared" si="82"/>
        <v>0</v>
      </c>
      <c r="BL159" s="133">
        <f t="shared" si="82"/>
        <v>1.3978986375642367E-2</v>
      </c>
      <c r="BM159" s="133">
        <f t="shared" si="82"/>
        <v>0</v>
      </c>
      <c r="BN159" s="133">
        <f t="shared" si="82"/>
        <v>2.767337569737675E-6</v>
      </c>
      <c r="BO159" s="133">
        <f t="shared" si="82"/>
        <v>1.5289751520972622E-5</v>
      </c>
      <c r="BP159" s="133">
        <f t="shared" si="82"/>
        <v>1.118713097778628E-5</v>
      </c>
      <c r="BQ159" s="133">
        <f t="shared" ref="BQ159:DH159" si="83">IF(BQ$121=0,0,BQ37/BQ$121)</f>
        <v>5.879204246015423E-5</v>
      </c>
      <c r="BR159" s="133">
        <f t="shared" si="83"/>
        <v>0</v>
      </c>
      <c r="BS159" s="133">
        <f t="shared" si="83"/>
        <v>3.6474949585210041E-3</v>
      </c>
      <c r="BT159" s="133">
        <f t="shared" si="83"/>
        <v>0</v>
      </c>
      <c r="BU159" s="133">
        <f t="shared" si="83"/>
        <v>1.7686730668015782E-4</v>
      </c>
      <c r="BV159" s="133">
        <f t="shared" si="83"/>
        <v>6.7985035154603452E-5</v>
      </c>
      <c r="BW159" s="133">
        <f t="shared" si="83"/>
        <v>1.1794847600312612E-4</v>
      </c>
      <c r="BX159" s="133">
        <f t="shared" si="83"/>
        <v>2.1415931829589654E-4</v>
      </c>
      <c r="BY159" s="133">
        <f t="shared" si="83"/>
        <v>1.2419221948817769E-6</v>
      </c>
      <c r="BZ159" s="133">
        <f t="shared" si="83"/>
        <v>2.8394210164999459E-7</v>
      </c>
      <c r="CA159" s="133">
        <f t="shared" si="83"/>
        <v>0</v>
      </c>
      <c r="CB159" s="133">
        <f t="shared" si="83"/>
        <v>0</v>
      </c>
      <c r="CC159" s="133">
        <f t="shared" si="83"/>
        <v>3.7909249668441871E-5</v>
      </c>
      <c r="CD159" s="133">
        <f t="shared" si="83"/>
        <v>0</v>
      </c>
      <c r="CE159" s="133">
        <f t="shared" si="83"/>
        <v>4.6424789331834366E-5</v>
      </c>
      <c r="CF159" s="133">
        <f t="shared" si="83"/>
        <v>0</v>
      </c>
      <c r="CG159" s="133">
        <f t="shared" si="83"/>
        <v>0</v>
      </c>
      <c r="CH159" s="133">
        <f t="shared" si="83"/>
        <v>1.8044141823053293E-5</v>
      </c>
      <c r="CI159" s="133">
        <f t="shared" si="83"/>
        <v>4.3364915766172339E-5</v>
      </c>
      <c r="CJ159" s="133">
        <f t="shared" si="83"/>
        <v>5.9490271138620029E-4</v>
      </c>
      <c r="CK159" s="133">
        <f t="shared" si="83"/>
        <v>0</v>
      </c>
      <c r="CL159" s="133">
        <f t="shared" si="83"/>
        <v>0</v>
      </c>
      <c r="CM159" s="133">
        <f t="shared" si="83"/>
        <v>0</v>
      </c>
      <c r="CN159" s="133">
        <f t="shared" si="83"/>
        <v>0</v>
      </c>
      <c r="CO159" s="133">
        <f t="shared" si="83"/>
        <v>0</v>
      </c>
      <c r="CP159" s="133">
        <f t="shared" si="83"/>
        <v>0</v>
      </c>
      <c r="CQ159" s="133">
        <f t="shared" si="83"/>
        <v>6.183788569067042E-5</v>
      </c>
      <c r="CR159" s="133">
        <f t="shared" si="83"/>
        <v>0</v>
      </c>
      <c r="CS159" s="133">
        <f t="shared" si="83"/>
        <v>2.9924255157439919E-5</v>
      </c>
      <c r="CT159" s="133">
        <f t="shared" si="83"/>
        <v>0</v>
      </c>
      <c r="CU159" s="133">
        <f t="shared" si="83"/>
        <v>7.5989321936078741E-5</v>
      </c>
      <c r="CV159" s="133">
        <f t="shared" si="83"/>
        <v>4.7037389789481993E-5</v>
      </c>
      <c r="CW159" s="133">
        <f t="shared" si="83"/>
        <v>1.5959680427312375E-3</v>
      </c>
      <c r="CX159" s="133">
        <f t="shared" si="83"/>
        <v>8.5207581232733831E-4</v>
      </c>
      <c r="CY159" s="133">
        <f t="shared" si="83"/>
        <v>0</v>
      </c>
      <c r="CZ159" s="133">
        <f t="shared" si="83"/>
        <v>1.4990132606760717E-5</v>
      </c>
      <c r="DA159" s="133">
        <f t="shared" si="83"/>
        <v>1.1019377834034665E-4</v>
      </c>
      <c r="DB159" s="133">
        <f t="shared" si="83"/>
        <v>4.6001603653335072E-4</v>
      </c>
      <c r="DC159" s="133">
        <f t="shared" si="83"/>
        <v>1.3827266520344424E-5</v>
      </c>
      <c r="DD159" s="133">
        <f t="shared" si="83"/>
        <v>4.1655981992762915E-4</v>
      </c>
      <c r="DE159" s="133">
        <f t="shared" si="83"/>
        <v>2.7543885293774986E-4</v>
      </c>
      <c r="DF159" s="133">
        <f t="shared" si="83"/>
        <v>1.2107731167940213E-3</v>
      </c>
      <c r="DG159" s="133">
        <f t="shared" si="83"/>
        <v>0</v>
      </c>
      <c r="DH159" s="196">
        <f t="shared" si="83"/>
        <v>1.0241962509414449E-3</v>
      </c>
    </row>
    <row r="160" spans="1:112" ht="15" hidden="1" customHeight="1" x14ac:dyDescent="0.15">
      <c r="A160" s="119"/>
      <c r="B160" s="197" t="s">
        <v>334</v>
      </c>
      <c r="C160" s="30" t="s">
        <v>151</v>
      </c>
      <c r="D160" s="309">
        <f t="shared" si="21"/>
        <v>0</v>
      </c>
      <c r="E160" s="133">
        <f t="shared" ref="E160:BP160" si="84">IF(E$121=0,0,E38/E$121)</f>
        <v>0</v>
      </c>
      <c r="F160" s="133">
        <f t="shared" si="84"/>
        <v>0</v>
      </c>
      <c r="G160" s="133">
        <f t="shared" si="84"/>
        <v>0</v>
      </c>
      <c r="H160" s="133">
        <f t="shared" si="84"/>
        <v>0</v>
      </c>
      <c r="I160" s="133">
        <f t="shared" si="84"/>
        <v>0</v>
      </c>
      <c r="J160" s="133">
        <f t="shared" si="84"/>
        <v>0</v>
      </c>
      <c r="K160" s="133">
        <f t="shared" si="84"/>
        <v>5.2396725668565935E-4</v>
      </c>
      <c r="L160" s="133">
        <f t="shared" si="84"/>
        <v>1.0207603064801315E-3</v>
      </c>
      <c r="M160" s="133">
        <f t="shared" si="84"/>
        <v>1.9067063568094353E-3</v>
      </c>
      <c r="N160" s="133">
        <f t="shared" si="84"/>
        <v>1.4619110479477804E-2</v>
      </c>
      <c r="O160" s="133">
        <f t="shared" si="84"/>
        <v>0</v>
      </c>
      <c r="P160" s="133">
        <f t="shared" si="84"/>
        <v>0</v>
      </c>
      <c r="Q160" s="133">
        <f t="shared" si="84"/>
        <v>0</v>
      </c>
      <c r="R160" s="133">
        <f t="shared" si="84"/>
        <v>9.8190510823801614E-5</v>
      </c>
      <c r="S160" s="133">
        <f t="shared" si="84"/>
        <v>5.1289894725946391E-5</v>
      </c>
      <c r="T160" s="133">
        <f t="shared" si="84"/>
        <v>1.4245658809499784E-2</v>
      </c>
      <c r="U160" s="133">
        <f t="shared" si="84"/>
        <v>0</v>
      </c>
      <c r="V160" s="133">
        <f t="shared" si="84"/>
        <v>0</v>
      </c>
      <c r="W160" s="133">
        <f t="shared" si="84"/>
        <v>7.239901995859982E-6</v>
      </c>
      <c r="X160" s="133">
        <f t="shared" si="84"/>
        <v>0</v>
      </c>
      <c r="Y160" s="133">
        <f t="shared" si="84"/>
        <v>0</v>
      </c>
      <c r="Z160" s="133">
        <f t="shared" si="84"/>
        <v>0</v>
      </c>
      <c r="AA160" s="133">
        <f t="shared" si="84"/>
        <v>0</v>
      </c>
      <c r="AB160" s="133">
        <f t="shared" si="84"/>
        <v>0</v>
      </c>
      <c r="AC160" s="133">
        <f t="shared" si="84"/>
        <v>0</v>
      </c>
      <c r="AD160" s="133">
        <f t="shared" si="84"/>
        <v>0</v>
      </c>
      <c r="AE160" s="133">
        <f t="shared" si="84"/>
        <v>0</v>
      </c>
      <c r="AF160" s="133">
        <f t="shared" si="84"/>
        <v>0</v>
      </c>
      <c r="AG160" s="133">
        <f t="shared" si="84"/>
        <v>0</v>
      </c>
      <c r="AH160" s="133">
        <f t="shared" si="84"/>
        <v>0</v>
      </c>
      <c r="AI160" s="133">
        <f t="shared" si="84"/>
        <v>4.4362029651580627E-6</v>
      </c>
      <c r="AJ160" s="133">
        <f t="shared" si="84"/>
        <v>0</v>
      </c>
      <c r="AK160" s="133">
        <f t="shared" si="84"/>
        <v>2.4749124499720822E-5</v>
      </c>
      <c r="AL160" s="133">
        <f t="shared" si="84"/>
        <v>0</v>
      </c>
      <c r="AM160" s="133">
        <f t="shared" si="84"/>
        <v>2.3749886539155426E-3</v>
      </c>
      <c r="AN160" s="133">
        <f t="shared" si="84"/>
        <v>0</v>
      </c>
      <c r="AO160" s="133">
        <f t="shared" si="84"/>
        <v>0</v>
      </c>
      <c r="AP160" s="133">
        <f t="shared" si="84"/>
        <v>0</v>
      </c>
      <c r="AQ160" s="133">
        <f t="shared" si="84"/>
        <v>0</v>
      </c>
      <c r="AR160" s="133">
        <f t="shared" si="84"/>
        <v>0</v>
      </c>
      <c r="AS160" s="133">
        <f t="shared" si="84"/>
        <v>0</v>
      </c>
      <c r="AT160" s="133">
        <f t="shared" si="84"/>
        <v>4.3768852395643937E-4</v>
      </c>
      <c r="AU160" s="133">
        <f t="shared" si="84"/>
        <v>5.0520972446227268E-4</v>
      </c>
      <c r="AV160" s="133">
        <f t="shared" si="84"/>
        <v>0</v>
      </c>
      <c r="AW160" s="133">
        <f t="shared" si="84"/>
        <v>1.1107950538715059E-5</v>
      </c>
      <c r="AX160" s="133">
        <f t="shared" si="84"/>
        <v>0</v>
      </c>
      <c r="AY160" s="133">
        <f t="shared" si="84"/>
        <v>0</v>
      </c>
      <c r="AZ160" s="133">
        <f t="shared" si="84"/>
        <v>7.3509578933762853E-3</v>
      </c>
      <c r="BA160" s="133">
        <f t="shared" si="84"/>
        <v>0</v>
      </c>
      <c r="BB160" s="133">
        <f t="shared" si="84"/>
        <v>0</v>
      </c>
      <c r="BC160" s="133">
        <f t="shared" si="84"/>
        <v>0</v>
      </c>
      <c r="BD160" s="133">
        <f t="shared" si="84"/>
        <v>0</v>
      </c>
      <c r="BE160" s="133">
        <f t="shared" si="84"/>
        <v>0</v>
      </c>
      <c r="BF160" s="133">
        <f t="shared" si="84"/>
        <v>0</v>
      </c>
      <c r="BG160" s="133">
        <f t="shared" si="84"/>
        <v>0</v>
      </c>
      <c r="BH160" s="133">
        <f t="shared" si="84"/>
        <v>0</v>
      </c>
      <c r="BI160" s="133">
        <f t="shared" si="84"/>
        <v>2.0562454060830799E-5</v>
      </c>
      <c r="BJ160" s="133">
        <f t="shared" si="84"/>
        <v>5.5338655464060005E-4</v>
      </c>
      <c r="BK160" s="133">
        <f t="shared" si="84"/>
        <v>0</v>
      </c>
      <c r="BL160" s="133">
        <f t="shared" si="84"/>
        <v>4.4502637922666103E-3</v>
      </c>
      <c r="BM160" s="133">
        <f t="shared" si="84"/>
        <v>0</v>
      </c>
      <c r="BN160" s="133">
        <f t="shared" si="84"/>
        <v>3.5522774972961578E-3</v>
      </c>
      <c r="BO160" s="133">
        <f t="shared" si="84"/>
        <v>1.9914230752929953E-3</v>
      </c>
      <c r="BP160" s="133">
        <f t="shared" si="84"/>
        <v>5.0137944674166242E-5</v>
      </c>
      <c r="BQ160" s="133">
        <f t="shared" ref="BQ160:DH160" si="85">IF(BQ$121=0,0,BQ38/BQ$121)</f>
        <v>7.5642481407939044E-5</v>
      </c>
      <c r="BR160" s="133">
        <f t="shared" si="85"/>
        <v>0</v>
      </c>
      <c r="BS160" s="133">
        <f t="shared" si="85"/>
        <v>0</v>
      </c>
      <c r="BT160" s="133">
        <f t="shared" si="85"/>
        <v>0</v>
      </c>
      <c r="BU160" s="133">
        <f t="shared" si="85"/>
        <v>1.1056756657513903E-4</v>
      </c>
      <c r="BV160" s="133">
        <f t="shared" si="85"/>
        <v>1.8803530931778759E-5</v>
      </c>
      <c r="BW160" s="133">
        <f t="shared" si="85"/>
        <v>1.4089157275307262E-4</v>
      </c>
      <c r="BX160" s="133">
        <f t="shared" si="85"/>
        <v>0</v>
      </c>
      <c r="BY160" s="133">
        <f t="shared" si="85"/>
        <v>0</v>
      </c>
      <c r="BZ160" s="133">
        <f t="shared" si="85"/>
        <v>0</v>
      </c>
      <c r="CA160" s="133">
        <f t="shared" si="85"/>
        <v>0</v>
      </c>
      <c r="CB160" s="133">
        <f t="shared" si="85"/>
        <v>0</v>
      </c>
      <c r="CC160" s="133">
        <f t="shared" si="85"/>
        <v>2.040753698932102E-5</v>
      </c>
      <c r="CD160" s="133">
        <f t="shared" si="85"/>
        <v>0</v>
      </c>
      <c r="CE160" s="133">
        <f t="shared" si="85"/>
        <v>2.6223732352306437E-4</v>
      </c>
      <c r="CF160" s="133">
        <f t="shared" si="85"/>
        <v>0</v>
      </c>
      <c r="CG160" s="133">
        <f t="shared" si="85"/>
        <v>0</v>
      </c>
      <c r="CH160" s="133">
        <f t="shared" si="85"/>
        <v>0</v>
      </c>
      <c r="CI160" s="133">
        <f t="shared" si="85"/>
        <v>4.3220846278577082E-7</v>
      </c>
      <c r="CJ160" s="133">
        <f t="shared" si="85"/>
        <v>0</v>
      </c>
      <c r="CK160" s="133">
        <f t="shared" si="85"/>
        <v>0</v>
      </c>
      <c r="CL160" s="133">
        <f t="shared" si="85"/>
        <v>0</v>
      </c>
      <c r="CM160" s="133">
        <f t="shared" si="85"/>
        <v>0</v>
      </c>
      <c r="CN160" s="133">
        <f t="shared" si="85"/>
        <v>0</v>
      </c>
      <c r="CO160" s="133">
        <f t="shared" si="85"/>
        <v>0</v>
      </c>
      <c r="CP160" s="133">
        <f t="shared" si="85"/>
        <v>0</v>
      </c>
      <c r="CQ160" s="133">
        <f t="shared" si="85"/>
        <v>3.719313228272474E-4</v>
      </c>
      <c r="CR160" s="133">
        <f t="shared" si="85"/>
        <v>0</v>
      </c>
      <c r="CS160" s="133">
        <f t="shared" si="85"/>
        <v>3.2567200320980237E-4</v>
      </c>
      <c r="CT160" s="133">
        <f t="shared" si="85"/>
        <v>0</v>
      </c>
      <c r="CU160" s="133">
        <f t="shared" si="85"/>
        <v>2.424997883298768E-4</v>
      </c>
      <c r="CV160" s="133">
        <f t="shared" si="85"/>
        <v>2.535184370452381E-4</v>
      </c>
      <c r="CW160" s="133">
        <f t="shared" si="85"/>
        <v>2.7934517699721085E-4</v>
      </c>
      <c r="CX160" s="133">
        <f t="shared" si="85"/>
        <v>0</v>
      </c>
      <c r="CY160" s="133">
        <f t="shared" si="85"/>
        <v>0</v>
      </c>
      <c r="CZ160" s="133">
        <f t="shared" si="85"/>
        <v>6.7907635693411593E-3</v>
      </c>
      <c r="DA160" s="133">
        <f t="shared" si="85"/>
        <v>9.2136723142847646E-6</v>
      </c>
      <c r="DB160" s="133">
        <f t="shared" si="85"/>
        <v>7.5651459541244831E-4</v>
      </c>
      <c r="DC160" s="133">
        <f t="shared" si="85"/>
        <v>4.3612142198157201E-4</v>
      </c>
      <c r="DD160" s="133">
        <f t="shared" si="85"/>
        <v>1.1055075932415876E-4</v>
      </c>
      <c r="DE160" s="133">
        <f t="shared" si="85"/>
        <v>5.6955152641365232E-4</v>
      </c>
      <c r="DF160" s="133">
        <f t="shared" si="85"/>
        <v>6.4079531223851672E-5</v>
      </c>
      <c r="DG160" s="133">
        <f t="shared" si="85"/>
        <v>0</v>
      </c>
      <c r="DH160" s="196">
        <f t="shared" si="85"/>
        <v>1.2116286193807125E-3</v>
      </c>
    </row>
    <row r="161" spans="1:112" ht="15" hidden="1" customHeight="1" x14ac:dyDescent="0.15">
      <c r="A161" s="119"/>
      <c r="B161" s="197" t="s">
        <v>335</v>
      </c>
      <c r="C161" s="30" t="s">
        <v>152</v>
      </c>
      <c r="D161" s="309">
        <f t="shared" si="21"/>
        <v>0</v>
      </c>
      <c r="E161" s="133">
        <f t="shared" ref="E161:BP161" si="86">IF(E$121=0,0,E39/E$121)</f>
        <v>0</v>
      </c>
      <c r="F161" s="133">
        <f t="shared" si="86"/>
        <v>0</v>
      </c>
      <c r="G161" s="133">
        <f t="shared" si="86"/>
        <v>0</v>
      </c>
      <c r="H161" s="133">
        <f t="shared" si="86"/>
        <v>0</v>
      </c>
      <c r="I161" s="133">
        <f t="shared" si="86"/>
        <v>0</v>
      </c>
      <c r="J161" s="133">
        <f t="shared" si="86"/>
        <v>0</v>
      </c>
      <c r="K161" s="133">
        <f t="shared" si="86"/>
        <v>0</v>
      </c>
      <c r="L161" s="133">
        <f t="shared" si="86"/>
        <v>0</v>
      </c>
      <c r="M161" s="133">
        <f t="shared" si="86"/>
        <v>0</v>
      </c>
      <c r="N161" s="133">
        <f t="shared" si="86"/>
        <v>0</v>
      </c>
      <c r="O161" s="133">
        <f t="shared" si="86"/>
        <v>0</v>
      </c>
      <c r="P161" s="133">
        <f t="shared" si="86"/>
        <v>0</v>
      </c>
      <c r="Q161" s="133">
        <f t="shared" si="86"/>
        <v>0</v>
      </c>
      <c r="R161" s="133">
        <f t="shared" si="86"/>
        <v>0</v>
      </c>
      <c r="S161" s="133">
        <f t="shared" si="86"/>
        <v>6.1838880166034643E-6</v>
      </c>
      <c r="T161" s="133">
        <f t="shared" si="86"/>
        <v>0</v>
      </c>
      <c r="U161" s="133">
        <f t="shared" si="86"/>
        <v>0</v>
      </c>
      <c r="V161" s="133">
        <f t="shared" si="86"/>
        <v>0</v>
      </c>
      <c r="W161" s="133">
        <f t="shared" si="86"/>
        <v>0</v>
      </c>
      <c r="X161" s="133">
        <f t="shared" si="86"/>
        <v>0</v>
      </c>
      <c r="Y161" s="133">
        <f t="shared" si="86"/>
        <v>0</v>
      </c>
      <c r="Z161" s="133">
        <f t="shared" si="86"/>
        <v>0</v>
      </c>
      <c r="AA161" s="133">
        <f t="shared" si="86"/>
        <v>0</v>
      </c>
      <c r="AB161" s="133">
        <f t="shared" si="86"/>
        <v>0</v>
      </c>
      <c r="AC161" s="133">
        <f t="shared" si="86"/>
        <v>0</v>
      </c>
      <c r="AD161" s="133">
        <f t="shared" si="86"/>
        <v>0</v>
      </c>
      <c r="AE161" s="133">
        <f t="shared" si="86"/>
        <v>0</v>
      </c>
      <c r="AF161" s="133">
        <f t="shared" si="86"/>
        <v>0</v>
      </c>
      <c r="AG161" s="133">
        <f t="shared" si="86"/>
        <v>0</v>
      </c>
      <c r="AH161" s="133">
        <f t="shared" si="86"/>
        <v>0</v>
      </c>
      <c r="AI161" s="133">
        <f t="shared" si="86"/>
        <v>0</v>
      </c>
      <c r="AJ161" s="133">
        <f t="shared" si="86"/>
        <v>0</v>
      </c>
      <c r="AK161" s="133">
        <f t="shared" si="86"/>
        <v>0.10590750352206289</v>
      </c>
      <c r="AL161" s="133">
        <f t="shared" si="86"/>
        <v>0</v>
      </c>
      <c r="AM161" s="133">
        <f t="shared" si="86"/>
        <v>9.0918706523867264E-4</v>
      </c>
      <c r="AN161" s="133">
        <f t="shared" si="86"/>
        <v>0</v>
      </c>
      <c r="AO161" s="133">
        <f t="shared" si="86"/>
        <v>0</v>
      </c>
      <c r="AP161" s="133">
        <f t="shared" si="86"/>
        <v>0</v>
      </c>
      <c r="AQ161" s="133">
        <f t="shared" si="86"/>
        <v>0</v>
      </c>
      <c r="AR161" s="133">
        <f t="shared" si="86"/>
        <v>0</v>
      </c>
      <c r="AS161" s="133">
        <f t="shared" si="86"/>
        <v>0</v>
      </c>
      <c r="AT161" s="133">
        <f t="shared" si="86"/>
        <v>3.4532994203982267E-6</v>
      </c>
      <c r="AU161" s="133">
        <f t="shared" si="86"/>
        <v>7.6844197571931442E-5</v>
      </c>
      <c r="AV161" s="133">
        <f t="shared" si="86"/>
        <v>0</v>
      </c>
      <c r="AW161" s="133">
        <f t="shared" si="86"/>
        <v>0</v>
      </c>
      <c r="AX161" s="133">
        <f t="shared" si="86"/>
        <v>0</v>
      </c>
      <c r="AY161" s="133">
        <f t="shared" si="86"/>
        <v>0</v>
      </c>
      <c r="AZ161" s="133">
        <f t="shared" si="86"/>
        <v>0</v>
      </c>
      <c r="BA161" s="133">
        <f t="shared" si="86"/>
        <v>0</v>
      </c>
      <c r="BB161" s="133">
        <f t="shared" si="86"/>
        <v>0</v>
      </c>
      <c r="BC161" s="133">
        <f t="shared" si="86"/>
        <v>0</v>
      </c>
      <c r="BD161" s="133">
        <f t="shared" si="86"/>
        <v>0</v>
      </c>
      <c r="BE161" s="133">
        <f t="shared" si="86"/>
        <v>0</v>
      </c>
      <c r="BF161" s="133">
        <f t="shared" si="86"/>
        <v>0</v>
      </c>
      <c r="BG161" s="133">
        <f t="shared" si="86"/>
        <v>0</v>
      </c>
      <c r="BH161" s="133">
        <f t="shared" si="86"/>
        <v>0</v>
      </c>
      <c r="BI161" s="133">
        <f t="shared" si="86"/>
        <v>0</v>
      </c>
      <c r="BJ161" s="133">
        <f t="shared" si="86"/>
        <v>0</v>
      </c>
      <c r="BK161" s="133">
        <f t="shared" si="86"/>
        <v>0</v>
      </c>
      <c r="BL161" s="133">
        <f t="shared" si="86"/>
        <v>2.2348471058777787E-5</v>
      </c>
      <c r="BM161" s="133">
        <f t="shared" si="86"/>
        <v>0</v>
      </c>
      <c r="BN161" s="133">
        <f t="shared" si="86"/>
        <v>2.7298924175996036E-2</v>
      </c>
      <c r="BO161" s="133">
        <f t="shared" si="86"/>
        <v>3.5850711939114245E-2</v>
      </c>
      <c r="BP161" s="133">
        <f t="shared" si="86"/>
        <v>5.9489651250582427E-2</v>
      </c>
      <c r="BQ161" s="133">
        <f t="shared" ref="BQ161:DH161" si="87">IF(BQ$121=0,0,BQ39/BQ$121)</f>
        <v>3.8288871133746731E-2</v>
      </c>
      <c r="BR161" s="133">
        <f t="shared" si="87"/>
        <v>0</v>
      </c>
      <c r="BS161" s="133">
        <f t="shared" si="87"/>
        <v>8.4527791530315273E-6</v>
      </c>
      <c r="BT161" s="133">
        <f t="shared" si="87"/>
        <v>0</v>
      </c>
      <c r="BU161" s="133">
        <f t="shared" si="87"/>
        <v>1.9053525310180783E-4</v>
      </c>
      <c r="BV161" s="133">
        <f t="shared" si="87"/>
        <v>0</v>
      </c>
      <c r="BW161" s="133">
        <f t="shared" si="87"/>
        <v>0</v>
      </c>
      <c r="BX161" s="133">
        <f t="shared" si="87"/>
        <v>0</v>
      </c>
      <c r="BY161" s="133">
        <f t="shared" si="87"/>
        <v>1.9609297813922798E-7</v>
      </c>
      <c r="BZ161" s="133">
        <f t="shared" si="87"/>
        <v>3.4924878502949334E-5</v>
      </c>
      <c r="CA161" s="133">
        <f t="shared" si="87"/>
        <v>0</v>
      </c>
      <c r="CB161" s="133">
        <f t="shared" si="87"/>
        <v>0</v>
      </c>
      <c r="CC161" s="133">
        <f t="shared" si="87"/>
        <v>0</v>
      </c>
      <c r="CD161" s="133">
        <f t="shared" si="87"/>
        <v>0</v>
      </c>
      <c r="CE161" s="133">
        <f t="shared" si="87"/>
        <v>0</v>
      </c>
      <c r="CF161" s="133">
        <f t="shared" si="87"/>
        <v>0</v>
      </c>
      <c r="CG161" s="133">
        <f t="shared" si="87"/>
        <v>0</v>
      </c>
      <c r="CH161" s="133">
        <f t="shared" si="87"/>
        <v>0</v>
      </c>
      <c r="CI161" s="133">
        <f t="shared" si="87"/>
        <v>0</v>
      </c>
      <c r="CJ161" s="133">
        <f t="shared" si="87"/>
        <v>0</v>
      </c>
      <c r="CK161" s="133">
        <f t="shared" si="87"/>
        <v>0</v>
      </c>
      <c r="CL161" s="133">
        <f t="shared" si="87"/>
        <v>0</v>
      </c>
      <c r="CM161" s="133">
        <f t="shared" si="87"/>
        <v>0</v>
      </c>
      <c r="CN161" s="133">
        <f t="shared" si="87"/>
        <v>0</v>
      </c>
      <c r="CO161" s="133">
        <f t="shared" si="87"/>
        <v>0</v>
      </c>
      <c r="CP161" s="133">
        <f t="shared" si="87"/>
        <v>0</v>
      </c>
      <c r="CQ161" s="133">
        <f t="shared" si="87"/>
        <v>0</v>
      </c>
      <c r="CR161" s="133">
        <f t="shared" si="87"/>
        <v>0</v>
      </c>
      <c r="CS161" s="133">
        <f t="shared" si="87"/>
        <v>0</v>
      </c>
      <c r="CT161" s="133">
        <f t="shared" si="87"/>
        <v>0</v>
      </c>
      <c r="CU161" s="133">
        <f t="shared" si="87"/>
        <v>0</v>
      </c>
      <c r="CV161" s="133">
        <f t="shared" si="87"/>
        <v>0</v>
      </c>
      <c r="CW161" s="133">
        <f t="shared" si="87"/>
        <v>0</v>
      </c>
      <c r="CX161" s="133">
        <f t="shared" si="87"/>
        <v>0</v>
      </c>
      <c r="CY161" s="133">
        <f t="shared" si="87"/>
        <v>0</v>
      </c>
      <c r="CZ161" s="133">
        <f t="shared" si="87"/>
        <v>0</v>
      </c>
      <c r="DA161" s="133">
        <f t="shared" si="87"/>
        <v>0</v>
      </c>
      <c r="DB161" s="133">
        <f t="shared" si="87"/>
        <v>0</v>
      </c>
      <c r="DC161" s="133">
        <f t="shared" si="87"/>
        <v>0</v>
      </c>
      <c r="DD161" s="133">
        <f t="shared" si="87"/>
        <v>0</v>
      </c>
      <c r="DE161" s="133">
        <f t="shared" si="87"/>
        <v>0</v>
      </c>
      <c r="DF161" s="133">
        <f t="shared" si="87"/>
        <v>0</v>
      </c>
      <c r="DG161" s="133">
        <f t="shared" si="87"/>
        <v>0</v>
      </c>
      <c r="DH161" s="196">
        <f t="shared" si="87"/>
        <v>6.5173010013068868E-4</v>
      </c>
    </row>
    <row r="162" spans="1:112" ht="15" hidden="1" customHeight="1" x14ac:dyDescent="0.15">
      <c r="A162" s="119"/>
      <c r="B162" s="197" t="s">
        <v>336</v>
      </c>
      <c r="C162" s="30" t="s">
        <v>153</v>
      </c>
      <c r="D162" s="309">
        <f t="shared" si="21"/>
        <v>2.7265648766064116E-6</v>
      </c>
      <c r="E162" s="133">
        <f t="shared" ref="E162:BP162" si="88">IF(E$121=0,0,E40/E$121)</f>
        <v>0</v>
      </c>
      <c r="F162" s="133">
        <f t="shared" si="88"/>
        <v>0</v>
      </c>
      <c r="G162" s="133">
        <f t="shared" si="88"/>
        <v>0</v>
      </c>
      <c r="H162" s="133">
        <f t="shared" si="88"/>
        <v>0</v>
      </c>
      <c r="I162" s="133">
        <f t="shared" si="88"/>
        <v>0</v>
      </c>
      <c r="J162" s="133">
        <f t="shared" si="88"/>
        <v>0</v>
      </c>
      <c r="K162" s="133">
        <f t="shared" si="88"/>
        <v>0</v>
      </c>
      <c r="L162" s="133">
        <f t="shared" si="88"/>
        <v>0</v>
      </c>
      <c r="M162" s="133">
        <f t="shared" si="88"/>
        <v>0</v>
      </c>
      <c r="N162" s="133">
        <f t="shared" si="88"/>
        <v>2.8655760701613077E-4</v>
      </c>
      <c r="O162" s="133">
        <f t="shared" si="88"/>
        <v>0</v>
      </c>
      <c r="P162" s="133">
        <f t="shared" si="88"/>
        <v>0</v>
      </c>
      <c r="Q162" s="133">
        <f t="shared" si="88"/>
        <v>0</v>
      </c>
      <c r="R162" s="133">
        <f t="shared" si="88"/>
        <v>0</v>
      </c>
      <c r="S162" s="133">
        <f t="shared" si="88"/>
        <v>5.0926136607322644E-6</v>
      </c>
      <c r="T162" s="133">
        <f t="shared" si="88"/>
        <v>1.5234722145361383E-3</v>
      </c>
      <c r="U162" s="133">
        <f t="shared" si="88"/>
        <v>0</v>
      </c>
      <c r="V162" s="133">
        <f t="shared" si="88"/>
        <v>0</v>
      </c>
      <c r="W162" s="133">
        <f t="shared" si="88"/>
        <v>0</v>
      </c>
      <c r="X162" s="133">
        <f t="shared" si="88"/>
        <v>0</v>
      </c>
      <c r="Y162" s="133">
        <f t="shared" si="88"/>
        <v>0</v>
      </c>
      <c r="Z162" s="133">
        <f t="shared" si="88"/>
        <v>0</v>
      </c>
      <c r="AA162" s="133">
        <f t="shared" si="88"/>
        <v>0</v>
      </c>
      <c r="AB162" s="133">
        <f t="shared" si="88"/>
        <v>0</v>
      </c>
      <c r="AC162" s="133">
        <f t="shared" si="88"/>
        <v>0</v>
      </c>
      <c r="AD162" s="133">
        <f t="shared" si="88"/>
        <v>0</v>
      </c>
      <c r="AE162" s="133">
        <f t="shared" si="88"/>
        <v>0</v>
      </c>
      <c r="AF162" s="133">
        <f t="shared" si="88"/>
        <v>0</v>
      </c>
      <c r="AG162" s="133">
        <f t="shared" si="88"/>
        <v>0</v>
      </c>
      <c r="AH162" s="133">
        <f t="shared" si="88"/>
        <v>0</v>
      </c>
      <c r="AI162" s="133">
        <f t="shared" si="88"/>
        <v>0</v>
      </c>
      <c r="AJ162" s="133">
        <f t="shared" si="88"/>
        <v>0</v>
      </c>
      <c r="AK162" s="133">
        <f t="shared" si="88"/>
        <v>6.2622784718990564E-5</v>
      </c>
      <c r="AL162" s="133">
        <f t="shared" si="88"/>
        <v>0</v>
      </c>
      <c r="AM162" s="133">
        <f t="shared" si="88"/>
        <v>0</v>
      </c>
      <c r="AN162" s="133">
        <f t="shared" si="88"/>
        <v>0</v>
      </c>
      <c r="AO162" s="133">
        <f t="shared" si="88"/>
        <v>0</v>
      </c>
      <c r="AP162" s="133">
        <f t="shared" si="88"/>
        <v>0</v>
      </c>
      <c r="AQ162" s="133">
        <f t="shared" si="88"/>
        <v>0</v>
      </c>
      <c r="AR162" s="133">
        <f t="shared" si="88"/>
        <v>0</v>
      </c>
      <c r="AS162" s="133">
        <f t="shared" si="88"/>
        <v>0</v>
      </c>
      <c r="AT162" s="133">
        <f t="shared" si="88"/>
        <v>6.9065988407964531E-7</v>
      </c>
      <c r="AU162" s="133">
        <f t="shared" si="88"/>
        <v>1.9322525501646205E-5</v>
      </c>
      <c r="AV162" s="133">
        <f t="shared" si="88"/>
        <v>0</v>
      </c>
      <c r="AW162" s="133">
        <f t="shared" si="88"/>
        <v>2.8600786032754528E-5</v>
      </c>
      <c r="AX162" s="133">
        <f t="shared" si="88"/>
        <v>0</v>
      </c>
      <c r="AY162" s="133">
        <f t="shared" si="88"/>
        <v>0</v>
      </c>
      <c r="AZ162" s="133">
        <f t="shared" si="88"/>
        <v>4.0398647316498192E-2</v>
      </c>
      <c r="BA162" s="133">
        <f t="shared" si="88"/>
        <v>0</v>
      </c>
      <c r="BB162" s="133">
        <f t="shared" si="88"/>
        <v>0</v>
      </c>
      <c r="BC162" s="133">
        <f t="shared" si="88"/>
        <v>0</v>
      </c>
      <c r="BD162" s="133">
        <f t="shared" si="88"/>
        <v>0</v>
      </c>
      <c r="BE162" s="133">
        <f t="shared" si="88"/>
        <v>0</v>
      </c>
      <c r="BF162" s="133">
        <f t="shared" si="88"/>
        <v>0</v>
      </c>
      <c r="BG162" s="133">
        <f t="shared" si="88"/>
        <v>0</v>
      </c>
      <c r="BH162" s="133">
        <f t="shared" si="88"/>
        <v>0</v>
      </c>
      <c r="BI162" s="133">
        <f t="shared" si="88"/>
        <v>1.1462397771562948E-4</v>
      </c>
      <c r="BJ162" s="133">
        <f t="shared" si="88"/>
        <v>8.553690024686694E-6</v>
      </c>
      <c r="BK162" s="133">
        <f t="shared" si="88"/>
        <v>0</v>
      </c>
      <c r="BL162" s="133">
        <f t="shared" si="88"/>
        <v>1.5268055847196293E-5</v>
      </c>
      <c r="BM162" s="133">
        <f t="shared" si="88"/>
        <v>0</v>
      </c>
      <c r="BN162" s="133">
        <f t="shared" si="88"/>
        <v>5.7219931447513731E-3</v>
      </c>
      <c r="BO162" s="133">
        <f t="shared" si="88"/>
        <v>8.4236695367884834E-4</v>
      </c>
      <c r="BP162" s="133">
        <f t="shared" si="88"/>
        <v>2.5052640759013362E-4</v>
      </c>
      <c r="BQ162" s="133">
        <f t="shared" ref="BQ162:DH162" si="89">IF(BQ$121=0,0,BQ40/BQ$121)</f>
        <v>5.5667946480053999E-4</v>
      </c>
      <c r="BR162" s="133">
        <f t="shared" si="89"/>
        <v>0</v>
      </c>
      <c r="BS162" s="133">
        <f t="shared" si="89"/>
        <v>0</v>
      </c>
      <c r="BT162" s="133">
        <f t="shared" si="89"/>
        <v>0</v>
      </c>
      <c r="BU162" s="133">
        <f t="shared" si="89"/>
        <v>1.8359928029082126E-4</v>
      </c>
      <c r="BV162" s="133">
        <f t="shared" si="89"/>
        <v>3.8337871364057314E-5</v>
      </c>
      <c r="BW162" s="133">
        <f t="shared" si="89"/>
        <v>8.6064483435173317E-5</v>
      </c>
      <c r="BX162" s="133">
        <f t="shared" si="89"/>
        <v>0</v>
      </c>
      <c r="BY162" s="133">
        <f t="shared" si="89"/>
        <v>0</v>
      </c>
      <c r="BZ162" s="133">
        <f t="shared" si="89"/>
        <v>0</v>
      </c>
      <c r="CA162" s="133">
        <f t="shared" si="89"/>
        <v>0</v>
      </c>
      <c r="CB162" s="133">
        <f t="shared" si="89"/>
        <v>0</v>
      </c>
      <c r="CC162" s="133">
        <f t="shared" si="89"/>
        <v>2.1189789240742825E-5</v>
      </c>
      <c r="CD162" s="133">
        <f t="shared" si="89"/>
        <v>0</v>
      </c>
      <c r="CE162" s="133">
        <f t="shared" si="89"/>
        <v>2.5470897930709123E-4</v>
      </c>
      <c r="CF162" s="133">
        <f t="shared" si="89"/>
        <v>0</v>
      </c>
      <c r="CG162" s="133">
        <f t="shared" si="89"/>
        <v>0</v>
      </c>
      <c r="CH162" s="133">
        <f t="shared" si="89"/>
        <v>9.7535901746234012E-7</v>
      </c>
      <c r="CI162" s="133">
        <f t="shared" si="89"/>
        <v>6.1949879665960492E-6</v>
      </c>
      <c r="CJ162" s="133">
        <f t="shared" si="89"/>
        <v>0</v>
      </c>
      <c r="CK162" s="133">
        <f t="shared" si="89"/>
        <v>0</v>
      </c>
      <c r="CL162" s="133">
        <f t="shared" si="89"/>
        <v>0</v>
      </c>
      <c r="CM162" s="133">
        <f t="shared" si="89"/>
        <v>0</v>
      </c>
      <c r="CN162" s="133">
        <f t="shared" si="89"/>
        <v>0</v>
      </c>
      <c r="CO162" s="133">
        <f t="shared" si="89"/>
        <v>0</v>
      </c>
      <c r="CP162" s="133">
        <f t="shared" si="89"/>
        <v>0</v>
      </c>
      <c r="CQ162" s="133">
        <f t="shared" si="89"/>
        <v>9.7693712339620912E-5</v>
      </c>
      <c r="CR162" s="133">
        <f t="shared" si="89"/>
        <v>0</v>
      </c>
      <c r="CS162" s="133">
        <f t="shared" si="89"/>
        <v>1.7393200278736795E-4</v>
      </c>
      <c r="CT162" s="133">
        <f t="shared" si="89"/>
        <v>0</v>
      </c>
      <c r="CU162" s="133">
        <f t="shared" si="89"/>
        <v>1.0468967141631885E-3</v>
      </c>
      <c r="CV162" s="133">
        <f t="shared" si="89"/>
        <v>7.2560461679534963E-4</v>
      </c>
      <c r="CW162" s="133">
        <f t="shared" si="89"/>
        <v>1.8051384620175175E-4</v>
      </c>
      <c r="CX162" s="133">
        <f t="shared" si="89"/>
        <v>0</v>
      </c>
      <c r="CY162" s="133">
        <f t="shared" si="89"/>
        <v>0</v>
      </c>
      <c r="CZ162" s="133">
        <f t="shared" si="89"/>
        <v>0</v>
      </c>
      <c r="DA162" s="133">
        <f t="shared" si="89"/>
        <v>4.0296202792971213E-6</v>
      </c>
      <c r="DB162" s="133">
        <f t="shared" si="89"/>
        <v>1.0559682894298759E-3</v>
      </c>
      <c r="DC162" s="133">
        <f t="shared" si="89"/>
        <v>1.1712529459608281E-3</v>
      </c>
      <c r="DD162" s="133">
        <f t="shared" si="89"/>
        <v>0</v>
      </c>
      <c r="DE162" s="133">
        <f t="shared" si="89"/>
        <v>1.5665260562561294E-5</v>
      </c>
      <c r="DF162" s="133">
        <f t="shared" si="89"/>
        <v>1.8756326306723962E-4</v>
      </c>
      <c r="DG162" s="133">
        <f t="shared" si="89"/>
        <v>0</v>
      </c>
      <c r="DH162" s="196">
        <f t="shared" si="89"/>
        <v>1.0848462129409886E-3</v>
      </c>
    </row>
    <row r="163" spans="1:112" ht="15" hidden="1" customHeight="1" x14ac:dyDescent="0.15">
      <c r="A163" s="119"/>
      <c r="B163" s="197" t="s">
        <v>337</v>
      </c>
      <c r="C163" s="30" t="s">
        <v>154</v>
      </c>
      <c r="D163" s="309">
        <f t="shared" si="21"/>
        <v>1.9957584584808716E-3</v>
      </c>
      <c r="E163" s="133">
        <f t="shared" ref="E163:BP163" si="90">IF(E$121=0,0,E41/E$121)</f>
        <v>1.4470756011698547E-3</v>
      </c>
      <c r="F163" s="133">
        <f t="shared" si="90"/>
        <v>2.6042092480495689E-3</v>
      </c>
      <c r="G163" s="133">
        <f t="shared" si="90"/>
        <v>0</v>
      </c>
      <c r="H163" s="133">
        <f t="shared" si="90"/>
        <v>5.1711933636799558E-5</v>
      </c>
      <c r="I163" s="133">
        <f t="shared" si="90"/>
        <v>0</v>
      </c>
      <c r="J163" s="133">
        <f t="shared" si="90"/>
        <v>0</v>
      </c>
      <c r="K163" s="133">
        <f t="shared" si="90"/>
        <v>4.0264774152255812E-6</v>
      </c>
      <c r="L163" s="133">
        <f t="shared" si="90"/>
        <v>1.6156383451727311E-6</v>
      </c>
      <c r="M163" s="133">
        <f t="shared" si="90"/>
        <v>4.6717717010143564E-4</v>
      </c>
      <c r="N163" s="133">
        <f t="shared" si="90"/>
        <v>6.0028938920643344E-5</v>
      </c>
      <c r="O163" s="133">
        <f t="shared" si="90"/>
        <v>2.2259431754756477E-3</v>
      </c>
      <c r="P163" s="133">
        <f t="shared" si="90"/>
        <v>0</v>
      </c>
      <c r="Q163" s="133">
        <f t="shared" si="90"/>
        <v>0</v>
      </c>
      <c r="R163" s="133">
        <f t="shared" si="90"/>
        <v>0</v>
      </c>
      <c r="S163" s="133">
        <f t="shared" si="90"/>
        <v>1.3720409478964771E-4</v>
      </c>
      <c r="T163" s="133">
        <f t="shared" si="90"/>
        <v>9.5868069910447185E-4</v>
      </c>
      <c r="U163" s="133">
        <f t="shared" si="90"/>
        <v>0</v>
      </c>
      <c r="V163" s="133">
        <f t="shared" si="90"/>
        <v>0</v>
      </c>
      <c r="W163" s="133">
        <f t="shared" si="90"/>
        <v>1.7697538212102181E-5</v>
      </c>
      <c r="X163" s="133">
        <f t="shared" si="90"/>
        <v>0</v>
      </c>
      <c r="Y163" s="133">
        <f t="shared" si="90"/>
        <v>0</v>
      </c>
      <c r="Z163" s="133">
        <f t="shared" si="90"/>
        <v>0</v>
      </c>
      <c r="AA163" s="133">
        <f t="shared" si="90"/>
        <v>0</v>
      </c>
      <c r="AB163" s="133">
        <f t="shared" si="90"/>
        <v>0</v>
      </c>
      <c r="AC163" s="133">
        <f t="shared" si="90"/>
        <v>0</v>
      </c>
      <c r="AD163" s="133">
        <f t="shared" si="90"/>
        <v>0</v>
      </c>
      <c r="AE163" s="133">
        <f t="shared" si="90"/>
        <v>0</v>
      </c>
      <c r="AF163" s="133">
        <f t="shared" si="90"/>
        <v>0</v>
      </c>
      <c r="AG163" s="133">
        <f t="shared" si="90"/>
        <v>0</v>
      </c>
      <c r="AH163" s="133">
        <f t="shared" si="90"/>
        <v>0</v>
      </c>
      <c r="AI163" s="133">
        <f t="shared" si="90"/>
        <v>8.4287856338003181E-5</v>
      </c>
      <c r="AJ163" s="133">
        <f t="shared" si="90"/>
        <v>0</v>
      </c>
      <c r="AK163" s="133">
        <f t="shared" si="90"/>
        <v>1.498821979172487E-2</v>
      </c>
      <c r="AL163" s="133">
        <f t="shared" si="90"/>
        <v>0</v>
      </c>
      <c r="AM163" s="133">
        <f t="shared" si="90"/>
        <v>3.8838491019527265E-2</v>
      </c>
      <c r="AN163" s="133">
        <f t="shared" si="90"/>
        <v>0</v>
      </c>
      <c r="AO163" s="133">
        <f t="shared" si="90"/>
        <v>0</v>
      </c>
      <c r="AP163" s="133">
        <f t="shared" si="90"/>
        <v>0</v>
      </c>
      <c r="AQ163" s="133">
        <f t="shared" si="90"/>
        <v>0</v>
      </c>
      <c r="AR163" s="133">
        <f t="shared" si="90"/>
        <v>0</v>
      </c>
      <c r="AS163" s="133">
        <f t="shared" si="90"/>
        <v>0</v>
      </c>
      <c r="AT163" s="133">
        <f t="shared" si="90"/>
        <v>3.1320410610072239E-3</v>
      </c>
      <c r="AU163" s="133">
        <f t="shared" si="90"/>
        <v>2.5334803628889197E-3</v>
      </c>
      <c r="AV163" s="133">
        <f t="shared" si="90"/>
        <v>0</v>
      </c>
      <c r="AW163" s="133">
        <f t="shared" si="90"/>
        <v>2.4425246200327306E-3</v>
      </c>
      <c r="AX163" s="133">
        <f t="shared" si="90"/>
        <v>0</v>
      </c>
      <c r="AY163" s="133">
        <f t="shared" si="90"/>
        <v>0</v>
      </c>
      <c r="AZ163" s="133">
        <f t="shared" si="90"/>
        <v>2.991180919742595E-3</v>
      </c>
      <c r="BA163" s="133">
        <f t="shared" si="90"/>
        <v>0</v>
      </c>
      <c r="BB163" s="133">
        <f t="shared" si="90"/>
        <v>0</v>
      </c>
      <c r="BC163" s="133">
        <f t="shared" si="90"/>
        <v>0</v>
      </c>
      <c r="BD163" s="133">
        <f t="shared" si="90"/>
        <v>0</v>
      </c>
      <c r="BE163" s="133">
        <f t="shared" si="90"/>
        <v>0</v>
      </c>
      <c r="BF163" s="133">
        <f t="shared" si="90"/>
        <v>0</v>
      </c>
      <c r="BG163" s="133">
        <f t="shared" si="90"/>
        <v>0</v>
      </c>
      <c r="BH163" s="133">
        <f t="shared" si="90"/>
        <v>0</v>
      </c>
      <c r="BI163" s="133">
        <f t="shared" si="90"/>
        <v>1.6457165509281392E-3</v>
      </c>
      <c r="BJ163" s="133">
        <f t="shared" si="90"/>
        <v>1.2800783071726782E-3</v>
      </c>
      <c r="BK163" s="133">
        <f t="shared" si="90"/>
        <v>0</v>
      </c>
      <c r="BL163" s="133">
        <f t="shared" si="90"/>
        <v>9.9820444646836048E-3</v>
      </c>
      <c r="BM163" s="133">
        <f t="shared" si="90"/>
        <v>0</v>
      </c>
      <c r="BN163" s="133">
        <f t="shared" si="90"/>
        <v>7.3852860169445929E-3</v>
      </c>
      <c r="BO163" s="133">
        <f t="shared" si="90"/>
        <v>1.6463843493030469E-2</v>
      </c>
      <c r="BP163" s="133">
        <f t="shared" si="90"/>
        <v>5.6113669089891778E-3</v>
      </c>
      <c r="BQ163" s="133">
        <f t="shared" ref="BQ163:DH163" si="91">IF(BQ$121=0,0,BQ41/BQ$121)</f>
        <v>1.1630369755208632E-2</v>
      </c>
      <c r="BR163" s="133">
        <f t="shared" si="91"/>
        <v>0</v>
      </c>
      <c r="BS163" s="133">
        <f t="shared" si="91"/>
        <v>7.1244852861265725E-5</v>
      </c>
      <c r="BT163" s="133">
        <f t="shared" si="91"/>
        <v>0</v>
      </c>
      <c r="BU163" s="133">
        <f t="shared" si="91"/>
        <v>0</v>
      </c>
      <c r="BV163" s="133">
        <f t="shared" si="91"/>
        <v>7.2527905022575211E-5</v>
      </c>
      <c r="BW163" s="133">
        <f t="shared" si="91"/>
        <v>5.5875024737964853E-5</v>
      </c>
      <c r="BX163" s="133">
        <f t="shared" si="91"/>
        <v>0</v>
      </c>
      <c r="BY163" s="133">
        <f t="shared" si="91"/>
        <v>0</v>
      </c>
      <c r="BZ163" s="133">
        <f t="shared" si="91"/>
        <v>0</v>
      </c>
      <c r="CA163" s="133">
        <f t="shared" si="91"/>
        <v>0</v>
      </c>
      <c r="CB163" s="133">
        <f t="shared" si="91"/>
        <v>0</v>
      </c>
      <c r="CC163" s="133">
        <f t="shared" si="91"/>
        <v>0</v>
      </c>
      <c r="CD163" s="133">
        <f t="shared" si="91"/>
        <v>0</v>
      </c>
      <c r="CE163" s="133">
        <f t="shared" si="91"/>
        <v>1.0037792287964186E-5</v>
      </c>
      <c r="CF163" s="133">
        <f t="shared" si="91"/>
        <v>0</v>
      </c>
      <c r="CG163" s="133">
        <f t="shared" si="91"/>
        <v>0</v>
      </c>
      <c r="CH163" s="133">
        <f t="shared" si="91"/>
        <v>0</v>
      </c>
      <c r="CI163" s="133">
        <f t="shared" si="91"/>
        <v>7.203474379762847E-7</v>
      </c>
      <c r="CJ163" s="133">
        <f t="shared" si="91"/>
        <v>0</v>
      </c>
      <c r="CK163" s="133">
        <f t="shared" si="91"/>
        <v>0</v>
      </c>
      <c r="CL163" s="133">
        <f t="shared" si="91"/>
        <v>0</v>
      </c>
      <c r="CM163" s="133">
        <f t="shared" si="91"/>
        <v>0</v>
      </c>
      <c r="CN163" s="133">
        <f t="shared" si="91"/>
        <v>0</v>
      </c>
      <c r="CO163" s="133">
        <f t="shared" si="91"/>
        <v>0</v>
      </c>
      <c r="CP163" s="133">
        <f t="shared" si="91"/>
        <v>0</v>
      </c>
      <c r="CQ163" s="133">
        <f t="shared" si="91"/>
        <v>1.0222483261861333E-3</v>
      </c>
      <c r="CR163" s="133">
        <f t="shared" si="91"/>
        <v>0</v>
      </c>
      <c r="CS163" s="133">
        <f t="shared" si="91"/>
        <v>4.0081027893359305E-5</v>
      </c>
      <c r="CT163" s="133">
        <f t="shared" si="91"/>
        <v>0</v>
      </c>
      <c r="CU163" s="133">
        <f t="shared" si="91"/>
        <v>0</v>
      </c>
      <c r="CV163" s="133">
        <f t="shared" si="91"/>
        <v>6.8491274211665432E-6</v>
      </c>
      <c r="CW163" s="133">
        <f t="shared" si="91"/>
        <v>0</v>
      </c>
      <c r="CX163" s="133">
        <f t="shared" si="91"/>
        <v>0</v>
      </c>
      <c r="CY163" s="133">
        <f t="shared" si="91"/>
        <v>0</v>
      </c>
      <c r="CZ163" s="133">
        <f t="shared" si="91"/>
        <v>2.4115637615678293E-4</v>
      </c>
      <c r="DA163" s="133">
        <f t="shared" si="91"/>
        <v>2.2435183176627203E-6</v>
      </c>
      <c r="DB163" s="133">
        <f t="shared" si="91"/>
        <v>3.9598810853620334E-5</v>
      </c>
      <c r="DC163" s="133">
        <f t="shared" si="91"/>
        <v>7.8935182891730002E-5</v>
      </c>
      <c r="DD163" s="133">
        <f t="shared" si="91"/>
        <v>3.8559800932653304E-5</v>
      </c>
      <c r="DE163" s="133">
        <f t="shared" si="91"/>
        <v>5.807558187365438E-4</v>
      </c>
      <c r="DF163" s="133">
        <f t="shared" si="91"/>
        <v>6.0201757016743046E-4</v>
      </c>
      <c r="DG163" s="133">
        <f t="shared" si="91"/>
        <v>4.9863661749728963E-3</v>
      </c>
      <c r="DH163" s="196">
        <f t="shared" si="91"/>
        <v>1.4775290177515925E-3</v>
      </c>
    </row>
    <row r="164" spans="1:112" ht="15" hidden="1" customHeight="1" x14ac:dyDescent="0.15">
      <c r="A164" s="119"/>
      <c r="B164" s="197" t="s">
        <v>338</v>
      </c>
      <c r="C164" s="30" t="s">
        <v>155</v>
      </c>
      <c r="D164" s="309">
        <f t="shared" si="21"/>
        <v>0</v>
      </c>
      <c r="E164" s="133">
        <f t="shared" ref="E164:BP164" si="92">IF(E$121=0,0,E42/E$121)</f>
        <v>0</v>
      </c>
      <c r="F164" s="133">
        <f t="shared" si="92"/>
        <v>0</v>
      </c>
      <c r="G164" s="133">
        <f t="shared" si="92"/>
        <v>0</v>
      </c>
      <c r="H164" s="133">
        <f t="shared" si="92"/>
        <v>0</v>
      </c>
      <c r="I164" s="133">
        <f t="shared" si="92"/>
        <v>0</v>
      </c>
      <c r="J164" s="133">
        <f t="shared" si="92"/>
        <v>0</v>
      </c>
      <c r="K164" s="133">
        <f t="shared" si="92"/>
        <v>0</v>
      </c>
      <c r="L164" s="133">
        <f t="shared" si="92"/>
        <v>0</v>
      </c>
      <c r="M164" s="133">
        <f t="shared" si="92"/>
        <v>0</v>
      </c>
      <c r="N164" s="133">
        <f t="shared" si="92"/>
        <v>0</v>
      </c>
      <c r="O164" s="133">
        <f t="shared" si="92"/>
        <v>0</v>
      </c>
      <c r="P164" s="133">
        <f t="shared" si="92"/>
        <v>0</v>
      </c>
      <c r="Q164" s="133">
        <f t="shared" si="92"/>
        <v>0</v>
      </c>
      <c r="R164" s="133">
        <f t="shared" si="92"/>
        <v>0</v>
      </c>
      <c r="S164" s="133">
        <f t="shared" si="92"/>
        <v>0</v>
      </c>
      <c r="T164" s="133">
        <f t="shared" si="92"/>
        <v>-1.0850941698975349E-6</v>
      </c>
      <c r="U164" s="133">
        <f t="shared" si="92"/>
        <v>0</v>
      </c>
      <c r="V164" s="133">
        <f t="shared" si="92"/>
        <v>0</v>
      </c>
      <c r="W164" s="133">
        <f t="shared" si="92"/>
        <v>0</v>
      </c>
      <c r="X164" s="133">
        <f t="shared" si="92"/>
        <v>0</v>
      </c>
      <c r="Y164" s="133">
        <f t="shared" si="92"/>
        <v>0</v>
      </c>
      <c r="Z164" s="133">
        <f t="shared" si="92"/>
        <v>0</v>
      </c>
      <c r="AA164" s="133">
        <f t="shared" si="92"/>
        <v>0</v>
      </c>
      <c r="AB164" s="133">
        <f t="shared" si="92"/>
        <v>0</v>
      </c>
      <c r="AC164" s="133">
        <f t="shared" si="92"/>
        <v>0</v>
      </c>
      <c r="AD164" s="133">
        <f t="shared" si="92"/>
        <v>0</v>
      </c>
      <c r="AE164" s="133">
        <f t="shared" si="92"/>
        <v>0</v>
      </c>
      <c r="AF164" s="133">
        <f t="shared" si="92"/>
        <v>0</v>
      </c>
      <c r="AG164" s="133">
        <f t="shared" si="92"/>
        <v>0</v>
      </c>
      <c r="AH164" s="133">
        <f t="shared" si="92"/>
        <v>0</v>
      </c>
      <c r="AI164" s="133">
        <f t="shared" si="92"/>
        <v>0</v>
      </c>
      <c r="AJ164" s="133">
        <f t="shared" si="92"/>
        <v>0</v>
      </c>
      <c r="AK164" s="133">
        <f t="shared" si="92"/>
        <v>-2.9998938787540388E-6</v>
      </c>
      <c r="AL164" s="133">
        <f t="shared" si="92"/>
        <v>0</v>
      </c>
      <c r="AM164" s="133">
        <f t="shared" si="92"/>
        <v>0</v>
      </c>
      <c r="AN164" s="133">
        <f t="shared" si="92"/>
        <v>0</v>
      </c>
      <c r="AO164" s="133">
        <f t="shared" si="92"/>
        <v>0</v>
      </c>
      <c r="AP164" s="133">
        <f t="shared" si="92"/>
        <v>0</v>
      </c>
      <c r="AQ164" s="133">
        <f t="shared" si="92"/>
        <v>0</v>
      </c>
      <c r="AR164" s="133">
        <f t="shared" si="92"/>
        <v>0</v>
      </c>
      <c r="AS164" s="133">
        <f t="shared" si="92"/>
        <v>0</v>
      </c>
      <c r="AT164" s="133">
        <f t="shared" si="92"/>
        <v>-4.8354298600765389E-4</v>
      </c>
      <c r="AU164" s="133">
        <f t="shared" si="92"/>
        <v>-1.6966663738560881E-3</v>
      </c>
      <c r="AV164" s="133">
        <f t="shared" si="92"/>
        <v>0</v>
      </c>
      <c r="AW164" s="133">
        <f t="shared" si="92"/>
        <v>-3.0787390469509462E-4</v>
      </c>
      <c r="AX164" s="133">
        <f t="shared" si="92"/>
        <v>0</v>
      </c>
      <c r="AY164" s="133">
        <f t="shared" si="92"/>
        <v>0</v>
      </c>
      <c r="AZ164" s="133">
        <f t="shared" si="92"/>
        <v>-3.6429835335687089E-6</v>
      </c>
      <c r="BA164" s="133">
        <f t="shared" si="92"/>
        <v>0</v>
      </c>
      <c r="BB164" s="133">
        <f t="shared" si="92"/>
        <v>0</v>
      </c>
      <c r="BC164" s="133">
        <f t="shared" si="92"/>
        <v>0</v>
      </c>
      <c r="BD164" s="133">
        <f t="shared" si="92"/>
        <v>0</v>
      </c>
      <c r="BE164" s="133">
        <f t="shared" si="92"/>
        <v>0</v>
      </c>
      <c r="BF164" s="133">
        <f t="shared" si="92"/>
        <v>0</v>
      </c>
      <c r="BG164" s="133">
        <f t="shared" si="92"/>
        <v>0</v>
      </c>
      <c r="BH164" s="133">
        <f t="shared" si="92"/>
        <v>0</v>
      </c>
      <c r="BI164" s="133">
        <f t="shared" si="92"/>
        <v>-1.6921711319061982E-4</v>
      </c>
      <c r="BJ164" s="133">
        <f t="shared" si="92"/>
        <v>-2.3537523550540033E-3</v>
      </c>
      <c r="BK164" s="133">
        <f t="shared" si="92"/>
        <v>0</v>
      </c>
      <c r="BL164" s="133">
        <f t="shared" si="92"/>
        <v>-4.6640598415800725E-5</v>
      </c>
      <c r="BM164" s="133">
        <f t="shared" si="92"/>
        <v>0</v>
      </c>
      <c r="BN164" s="133">
        <f t="shared" si="92"/>
        <v>0</v>
      </c>
      <c r="BO164" s="133">
        <f t="shared" si="92"/>
        <v>-4.0897849974812152E-4</v>
      </c>
      <c r="BP164" s="133">
        <f t="shared" si="92"/>
        <v>-9.2191758203800781E-5</v>
      </c>
      <c r="BQ164" s="133">
        <f t="shared" ref="BQ164:DH164" si="93">IF(BQ$121=0,0,BQ42/BQ$121)</f>
        <v>-7.6626448645765878E-5</v>
      </c>
      <c r="BR164" s="133">
        <f t="shared" si="93"/>
        <v>0</v>
      </c>
      <c r="BS164" s="133">
        <f t="shared" si="93"/>
        <v>0</v>
      </c>
      <c r="BT164" s="133">
        <f t="shared" si="93"/>
        <v>0</v>
      </c>
      <c r="BU164" s="133">
        <f t="shared" si="93"/>
        <v>0</v>
      </c>
      <c r="BV164" s="133">
        <f t="shared" si="93"/>
        <v>0</v>
      </c>
      <c r="BW164" s="133">
        <f t="shared" si="93"/>
        <v>0</v>
      </c>
      <c r="BX164" s="133">
        <f t="shared" si="93"/>
        <v>0</v>
      </c>
      <c r="BY164" s="133">
        <f t="shared" si="93"/>
        <v>0</v>
      </c>
      <c r="BZ164" s="133">
        <f t="shared" si="93"/>
        <v>0</v>
      </c>
      <c r="CA164" s="133">
        <f t="shared" si="93"/>
        <v>0</v>
      </c>
      <c r="CB164" s="133">
        <f t="shared" si="93"/>
        <v>0</v>
      </c>
      <c r="CC164" s="133">
        <f t="shared" si="93"/>
        <v>0</v>
      </c>
      <c r="CD164" s="133">
        <f t="shared" si="93"/>
        <v>0</v>
      </c>
      <c r="CE164" s="133">
        <f t="shared" si="93"/>
        <v>0</v>
      </c>
      <c r="CF164" s="133">
        <f t="shared" si="93"/>
        <v>0</v>
      </c>
      <c r="CG164" s="133">
        <f t="shared" si="93"/>
        <v>0</v>
      </c>
      <c r="CH164" s="133">
        <f t="shared" si="93"/>
        <v>0</v>
      </c>
      <c r="CI164" s="133">
        <f t="shared" si="93"/>
        <v>0</v>
      </c>
      <c r="CJ164" s="133">
        <f t="shared" si="93"/>
        <v>0</v>
      </c>
      <c r="CK164" s="133">
        <f t="shared" si="93"/>
        <v>0</v>
      </c>
      <c r="CL164" s="133">
        <f t="shared" si="93"/>
        <v>0</v>
      </c>
      <c r="CM164" s="133">
        <f t="shared" si="93"/>
        <v>0</v>
      </c>
      <c r="CN164" s="133">
        <f t="shared" si="93"/>
        <v>0</v>
      </c>
      <c r="CO164" s="133">
        <f t="shared" si="93"/>
        <v>0</v>
      </c>
      <c r="CP164" s="133">
        <f t="shared" si="93"/>
        <v>0</v>
      </c>
      <c r="CQ164" s="133">
        <f t="shared" si="93"/>
        <v>0</v>
      </c>
      <c r="CR164" s="133">
        <f t="shared" si="93"/>
        <v>0</v>
      </c>
      <c r="CS164" s="133">
        <f t="shared" si="93"/>
        <v>0</v>
      </c>
      <c r="CT164" s="133">
        <f t="shared" si="93"/>
        <v>0</v>
      </c>
      <c r="CU164" s="133">
        <f t="shared" si="93"/>
        <v>0</v>
      </c>
      <c r="CV164" s="133">
        <f t="shared" si="93"/>
        <v>0</v>
      </c>
      <c r="CW164" s="133">
        <f t="shared" si="93"/>
        <v>0</v>
      </c>
      <c r="CX164" s="133">
        <f t="shared" si="93"/>
        <v>0</v>
      </c>
      <c r="CY164" s="133">
        <f t="shared" si="93"/>
        <v>0</v>
      </c>
      <c r="CZ164" s="133">
        <f t="shared" si="93"/>
        <v>0</v>
      </c>
      <c r="DA164" s="133">
        <f t="shared" si="93"/>
        <v>0</v>
      </c>
      <c r="DB164" s="133">
        <f t="shared" si="93"/>
        <v>0</v>
      </c>
      <c r="DC164" s="133">
        <f t="shared" si="93"/>
        <v>0</v>
      </c>
      <c r="DD164" s="133">
        <f t="shared" si="93"/>
        <v>0</v>
      </c>
      <c r="DE164" s="133">
        <f t="shared" si="93"/>
        <v>0</v>
      </c>
      <c r="DF164" s="133">
        <f t="shared" si="93"/>
        <v>1.9251361311886765E-6</v>
      </c>
      <c r="DG164" s="133">
        <f t="shared" si="93"/>
        <v>0</v>
      </c>
      <c r="DH164" s="196">
        <f t="shared" si="93"/>
        <v>0</v>
      </c>
    </row>
    <row r="165" spans="1:112" ht="15" hidden="1" customHeight="1" x14ac:dyDescent="0.15">
      <c r="A165" s="119"/>
      <c r="B165" s="197" t="s">
        <v>339</v>
      </c>
      <c r="C165" s="30" t="s">
        <v>156</v>
      </c>
      <c r="D165" s="309">
        <f t="shared" si="21"/>
        <v>5.6627319607885559E-5</v>
      </c>
      <c r="E165" s="133">
        <f t="shared" ref="E165:BP165" si="94">IF(E$121=0,0,E43/E$121)</f>
        <v>6.1530079678656363E-6</v>
      </c>
      <c r="F165" s="133">
        <f t="shared" si="94"/>
        <v>1.0900834022811085E-6</v>
      </c>
      <c r="G165" s="133">
        <f t="shared" si="94"/>
        <v>0</v>
      </c>
      <c r="H165" s="133">
        <f t="shared" si="94"/>
        <v>7.1859440248539641E-5</v>
      </c>
      <c r="I165" s="133">
        <f t="shared" si="94"/>
        <v>0</v>
      </c>
      <c r="J165" s="133">
        <f t="shared" si="94"/>
        <v>0</v>
      </c>
      <c r="K165" s="133">
        <f t="shared" si="94"/>
        <v>0</v>
      </c>
      <c r="L165" s="133">
        <f t="shared" si="94"/>
        <v>0</v>
      </c>
      <c r="M165" s="133">
        <f t="shared" si="94"/>
        <v>0</v>
      </c>
      <c r="N165" s="133">
        <f t="shared" si="94"/>
        <v>0</v>
      </c>
      <c r="O165" s="133">
        <f t="shared" si="94"/>
        <v>0</v>
      </c>
      <c r="P165" s="133">
        <f t="shared" si="94"/>
        <v>0</v>
      </c>
      <c r="Q165" s="133">
        <f t="shared" si="94"/>
        <v>0</v>
      </c>
      <c r="R165" s="133">
        <f t="shared" si="94"/>
        <v>2.6324458821193804E-5</v>
      </c>
      <c r="S165" s="133">
        <f t="shared" si="94"/>
        <v>4.9434728320965334E-4</v>
      </c>
      <c r="T165" s="133">
        <f t="shared" si="94"/>
        <v>2.2284036420100718E-2</v>
      </c>
      <c r="U165" s="133">
        <f t="shared" si="94"/>
        <v>0</v>
      </c>
      <c r="V165" s="133">
        <f t="shared" si="94"/>
        <v>0</v>
      </c>
      <c r="W165" s="133">
        <f t="shared" si="94"/>
        <v>0</v>
      </c>
      <c r="X165" s="133">
        <f t="shared" si="94"/>
        <v>0</v>
      </c>
      <c r="Y165" s="133">
        <f t="shared" si="94"/>
        <v>0</v>
      </c>
      <c r="Z165" s="133">
        <f t="shared" si="94"/>
        <v>0</v>
      </c>
      <c r="AA165" s="133">
        <f t="shared" si="94"/>
        <v>0</v>
      </c>
      <c r="AB165" s="133">
        <f t="shared" si="94"/>
        <v>0</v>
      </c>
      <c r="AC165" s="133">
        <f t="shared" si="94"/>
        <v>0</v>
      </c>
      <c r="AD165" s="133">
        <f t="shared" si="94"/>
        <v>0</v>
      </c>
      <c r="AE165" s="133">
        <f t="shared" si="94"/>
        <v>0</v>
      </c>
      <c r="AF165" s="133">
        <f t="shared" si="94"/>
        <v>0</v>
      </c>
      <c r="AG165" s="133">
        <f t="shared" si="94"/>
        <v>0</v>
      </c>
      <c r="AH165" s="133">
        <f t="shared" si="94"/>
        <v>0</v>
      </c>
      <c r="AI165" s="133">
        <f t="shared" si="94"/>
        <v>1.3308608895474184E-5</v>
      </c>
      <c r="AJ165" s="133">
        <f t="shared" si="94"/>
        <v>0</v>
      </c>
      <c r="AK165" s="133">
        <f t="shared" si="94"/>
        <v>1.1954577106834844E-2</v>
      </c>
      <c r="AL165" s="133">
        <f t="shared" si="94"/>
        <v>0</v>
      </c>
      <c r="AM165" s="133">
        <f t="shared" si="94"/>
        <v>2.6487949895691032E-3</v>
      </c>
      <c r="AN165" s="133">
        <f t="shared" si="94"/>
        <v>0</v>
      </c>
      <c r="AO165" s="133">
        <f t="shared" si="94"/>
        <v>0</v>
      </c>
      <c r="AP165" s="133">
        <f t="shared" si="94"/>
        <v>0</v>
      </c>
      <c r="AQ165" s="133">
        <f t="shared" si="94"/>
        <v>0</v>
      </c>
      <c r="AR165" s="133">
        <f t="shared" si="94"/>
        <v>0</v>
      </c>
      <c r="AS165" s="133">
        <f t="shared" si="94"/>
        <v>0</v>
      </c>
      <c r="AT165" s="133">
        <f t="shared" si="94"/>
        <v>0.1575079325016496</v>
      </c>
      <c r="AU165" s="133">
        <f t="shared" si="94"/>
        <v>0.12354748488346808</v>
      </c>
      <c r="AV165" s="133">
        <f t="shared" si="94"/>
        <v>0</v>
      </c>
      <c r="AW165" s="133">
        <f t="shared" si="94"/>
        <v>2.0395071830855552E-2</v>
      </c>
      <c r="AX165" s="133">
        <f t="shared" si="94"/>
        <v>0</v>
      </c>
      <c r="AY165" s="133">
        <f t="shared" si="94"/>
        <v>0</v>
      </c>
      <c r="AZ165" s="133">
        <f t="shared" si="94"/>
        <v>5.2032005213255156E-3</v>
      </c>
      <c r="BA165" s="133">
        <f t="shared" si="94"/>
        <v>0</v>
      </c>
      <c r="BB165" s="133">
        <f t="shared" si="94"/>
        <v>0</v>
      </c>
      <c r="BC165" s="133">
        <f t="shared" si="94"/>
        <v>0</v>
      </c>
      <c r="BD165" s="133">
        <f t="shared" si="94"/>
        <v>0</v>
      </c>
      <c r="BE165" s="133">
        <f t="shared" si="94"/>
        <v>0</v>
      </c>
      <c r="BF165" s="133">
        <f t="shared" si="94"/>
        <v>0</v>
      </c>
      <c r="BG165" s="133">
        <f t="shared" si="94"/>
        <v>0</v>
      </c>
      <c r="BH165" s="133">
        <f t="shared" si="94"/>
        <v>0</v>
      </c>
      <c r="BI165" s="133">
        <f t="shared" si="94"/>
        <v>1.9017425113324871E-2</v>
      </c>
      <c r="BJ165" s="133">
        <f t="shared" si="94"/>
        <v>0.11555440184045659</v>
      </c>
      <c r="BK165" s="133">
        <f t="shared" si="94"/>
        <v>0</v>
      </c>
      <c r="BL165" s="133">
        <f t="shared" si="94"/>
        <v>9.5373965220459274E-3</v>
      </c>
      <c r="BM165" s="133">
        <f t="shared" si="94"/>
        <v>0</v>
      </c>
      <c r="BN165" s="133">
        <f t="shared" si="94"/>
        <v>2.0954956538348508E-2</v>
      </c>
      <c r="BO165" s="133">
        <f t="shared" si="94"/>
        <v>1.4141321295619567E-2</v>
      </c>
      <c r="BP165" s="133">
        <f t="shared" si="94"/>
        <v>2.0664672363229979E-2</v>
      </c>
      <c r="BQ165" s="133">
        <f t="shared" ref="BQ165:DH165" si="95">IF(BQ$121=0,0,BQ43/BQ$121)</f>
        <v>3.4369360637768201E-2</v>
      </c>
      <c r="BR165" s="133">
        <f t="shared" si="95"/>
        <v>0</v>
      </c>
      <c r="BS165" s="133">
        <f t="shared" si="95"/>
        <v>0</v>
      </c>
      <c r="BT165" s="133">
        <f t="shared" si="95"/>
        <v>0</v>
      </c>
      <c r="BU165" s="133">
        <f t="shared" si="95"/>
        <v>0</v>
      </c>
      <c r="BV165" s="133">
        <f t="shared" si="95"/>
        <v>0</v>
      </c>
      <c r="BW165" s="133">
        <f t="shared" si="95"/>
        <v>0</v>
      </c>
      <c r="BX165" s="133">
        <f t="shared" si="95"/>
        <v>0</v>
      </c>
      <c r="BY165" s="133">
        <f t="shared" si="95"/>
        <v>0</v>
      </c>
      <c r="BZ165" s="133">
        <f t="shared" si="95"/>
        <v>0</v>
      </c>
      <c r="CA165" s="133">
        <f t="shared" si="95"/>
        <v>0</v>
      </c>
      <c r="CB165" s="133">
        <f t="shared" si="95"/>
        <v>0</v>
      </c>
      <c r="CC165" s="133">
        <f t="shared" si="95"/>
        <v>0</v>
      </c>
      <c r="CD165" s="133">
        <f t="shared" si="95"/>
        <v>0</v>
      </c>
      <c r="CE165" s="133">
        <f t="shared" si="95"/>
        <v>0</v>
      </c>
      <c r="CF165" s="133">
        <f t="shared" si="95"/>
        <v>0</v>
      </c>
      <c r="CG165" s="133">
        <f t="shared" si="95"/>
        <v>0</v>
      </c>
      <c r="CH165" s="133">
        <f t="shared" si="95"/>
        <v>0</v>
      </c>
      <c r="CI165" s="133">
        <f t="shared" si="95"/>
        <v>0</v>
      </c>
      <c r="CJ165" s="133">
        <f t="shared" si="95"/>
        <v>0</v>
      </c>
      <c r="CK165" s="133">
        <f t="shared" si="95"/>
        <v>0</v>
      </c>
      <c r="CL165" s="133">
        <f t="shared" si="95"/>
        <v>0</v>
      </c>
      <c r="CM165" s="133">
        <f t="shared" si="95"/>
        <v>0</v>
      </c>
      <c r="CN165" s="133">
        <f t="shared" si="95"/>
        <v>0</v>
      </c>
      <c r="CO165" s="133">
        <f t="shared" si="95"/>
        <v>0</v>
      </c>
      <c r="CP165" s="133">
        <f t="shared" si="95"/>
        <v>0</v>
      </c>
      <c r="CQ165" s="133">
        <f t="shared" si="95"/>
        <v>0</v>
      </c>
      <c r="CR165" s="133">
        <f t="shared" si="95"/>
        <v>0</v>
      </c>
      <c r="CS165" s="133">
        <f t="shared" si="95"/>
        <v>0</v>
      </c>
      <c r="CT165" s="133">
        <f t="shared" si="95"/>
        <v>0</v>
      </c>
      <c r="CU165" s="133">
        <f t="shared" si="95"/>
        <v>0</v>
      </c>
      <c r="CV165" s="133">
        <f t="shared" si="95"/>
        <v>0</v>
      </c>
      <c r="CW165" s="133">
        <f t="shared" si="95"/>
        <v>0</v>
      </c>
      <c r="CX165" s="133">
        <f t="shared" si="95"/>
        <v>0</v>
      </c>
      <c r="CY165" s="133">
        <f t="shared" si="95"/>
        <v>0</v>
      </c>
      <c r="CZ165" s="133">
        <f t="shared" si="95"/>
        <v>4.6184840605449087E-4</v>
      </c>
      <c r="DA165" s="133">
        <f t="shared" si="95"/>
        <v>0</v>
      </c>
      <c r="DB165" s="133">
        <f t="shared" si="95"/>
        <v>0</v>
      </c>
      <c r="DC165" s="133">
        <f t="shared" si="95"/>
        <v>0</v>
      </c>
      <c r="DD165" s="133">
        <f t="shared" si="95"/>
        <v>0</v>
      </c>
      <c r="DE165" s="133">
        <f t="shared" si="95"/>
        <v>0</v>
      </c>
      <c r="DF165" s="133">
        <f t="shared" si="95"/>
        <v>6.132933675072497E-5</v>
      </c>
      <c r="DG165" s="133">
        <f t="shared" si="95"/>
        <v>0</v>
      </c>
      <c r="DH165" s="196">
        <f t="shared" si="95"/>
        <v>3.2233570199418438E-3</v>
      </c>
    </row>
    <row r="166" spans="1:112" ht="15" hidden="1" customHeight="1" x14ac:dyDescent="0.15">
      <c r="A166" s="119"/>
      <c r="B166" s="197" t="s">
        <v>707</v>
      </c>
      <c r="C166" s="30" t="s">
        <v>690</v>
      </c>
      <c r="D166" s="309">
        <f t="shared" si="21"/>
        <v>0</v>
      </c>
      <c r="E166" s="133">
        <f t="shared" ref="E166:BP166" si="96">IF(E$121=0,0,E44/E$121)</f>
        <v>0</v>
      </c>
      <c r="F166" s="133">
        <f t="shared" si="96"/>
        <v>0</v>
      </c>
      <c r="G166" s="133">
        <f t="shared" si="96"/>
        <v>0</v>
      </c>
      <c r="H166" s="133">
        <f t="shared" si="96"/>
        <v>1.7259697330724002E-4</v>
      </c>
      <c r="I166" s="133">
        <f t="shared" si="96"/>
        <v>0</v>
      </c>
      <c r="J166" s="133">
        <f t="shared" si="96"/>
        <v>0</v>
      </c>
      <c r="K166" s="133">
        <f t="shared" si="96"/>
        <v>0</v>
      </c>
      <c r="L166" s="133">
        <f t="shared" si="96"/>
        <v>0</v>
      </c>
      <c r="M166" s="133">
        <f t="shared" si="96"/>
        <v>0</v>
      </c>
      <c r="N166" s="133">
        <f t="shared" si="96"/>
        <v>0</v>
      </c>
      <c r="O166" s="133">
        <f t="shared" si="96"/>
        <v>0</v>
      </c>
      <c r="P166" s="133">
        <f t="shared" si="96"/>
        <v>0</v>
      </c>
      <c r="Q166" s="133">
        <f t="shared" si="96"/>
        <v>0</v>
      </c>
      <c r="R166" s="133">
        <f t="shared" si="96"/>
        <v>0</v>
      </c>
      <c r="S166" s="133">
        <f t="shared" si="96"/>
        <v>1.4550324744949331E-6</v>
      </c>
      <c r="T166" s="133">
        <f t="shared" si="96"/>
        <v>6.2555678894592865E-4</v>
      </c>
      <c r="U166" s="133">
        <f t="shared" si="96"/>
        <v>0</v>
      </c>
      <c r="V166" s="133">
        <f t="shared" si="96"/>
        <v>0</v>
      </c>
      <c r="W166" s="133">
        <f t="shared" si="96"/>
        <v>0</v>
      </c>
      <c r="X166" s="133">
        <f t="shared" si="96"/>
        <v>0</v>
      </c>
      <c r="Y166" s="133">
        <f t="shared" si="96"/>
        <v>0</v>
      </c>
      <c r="Z166" s="133">
        <f t="shared" si="96"/>
        <v>0</v>
      </c>
      <c r="AA166" s="133">
        <f t="shared" si="96"/>
        <v>0</v>
      </c>
      <c r="AB166" s="133">
        <f t="shared" si="96"/>
        <v>0</v>
      </c>
      <c r="AC166" s="133">
        <f t="shared" si="96"/>
        <v>0</v>
      </c>
      <c r="AD166" s="133">
        <f t="shared" si="96"/>
        <v>0</v>
      </c>
      <c r="AE166" s="133">
        <f t="shared" si="96"/>
        <v>0</v>
      </c>
      <c r="AF166" s="133">
        <f t="shared" si="96"/>
        <v>0</v>
      </c>
      <c r="AG166" s="133">
        <f t="shared" si="96"/>
        <v>0</v>
      </c>
      <c r="AH166" s="133">
        <f t="shared" si="96"/>
        <v>0</v>
      </c>
      <c r="AI166" s="133">
        <f t="shared" si="96"/>
        <v>1.8188432157148054E-4</v>
      </c>
      <c r="AJ166" s="133">
        <f t="shared" si="96"/>
        <v>0</v>
      </c>
      <c r="AK166" s="133">
        <f t="shared" si="96"/>
        <v>1.0799617963514542E-4</v>
      </c>
      <c r="AL166" s="133">
        <f t="shared" si="96"/>
        <v>0</v>
      </c>
      <c r="AM166" s="133">
        <f t="shared" si="96"/>
        <v>3.9458118507882994E-4</v>
      </c>
      <c r="AN166" s="133">
        <f t="shared" si="96"/>
        <v>0</v>
      </c>
      <c r="AO166" s="133">
        <f t="shared" si="96"/>
        <v>0</v>
      </c>
      <c r="AP166" s="133">
        <f t="shared" si="96"/>
        <v>0</v>
      </c>
      <c r="AQ166" s="133">
        <f t="shared" si="96"/>
        <v>0</v>
      </c>
      <c r="AR166" s="133">
        <f t="shared" si="96"/>
        <v>0</v>
      </c>
      <c r="AS166" s="133">
        <f t="shared" si="96"/>
        <v>0</v>
      </c>
      <c r="AT166" s="133">
        <f t="shared" si="96"/>
        <v>1.3473883268855975E-2</v>
      </c>
      <c r="AU166" s="133">
        <f t="shared" si="96"/>
        <v>6.134158672714914E-3</v>
      </c>
      <c r="AV166" s="133">
        <f t="shared" si="96"/>
        <v>0</v>
      </c>
      <c r="AW166" s="133">
        <f t="shared" si="96"/>
        <v>7.1509836857858635E-3</v>
      </c>
      <c r="AX166" s="133">
        <f t="shared" si="96"/>
        <v>0</v>
      </c>
      <c r="AY166" s="133">
        <f t="shared" si="96"/>
        <v>0</v>
      </c>
      <c r="AZ166" s="133">
        <f t="shared" si="96"/>
        <v>4.1500868414414739E-4</v>
      </c>
      <c r="BA166" s="133">
        <f t="shared" si="96"/>
        <v>0</v>
      </c>
      <c r="BB166" s="133">
        <f t="shared" si="96"/>
        <v>0</v>
      </c>
      <c r="BC166" s="133">
        <f t="shared" si="96"/>
        <v>0</v>
      </c>
      <c r="BD166" s="133">
        <f t="shared" si="96"/>
        <v>0</v>
      </c>
      <c r="BE166" s="133">
        <f t="shared" si="96"/>
        <v>0</v>
      </c>
      <c r="BF166" s="133">
        <f t="shared" si="96"/>
        <v>0</v>
      </c>
      <c r="BG166" s="133">
        <f t="shared" si="96"/>
        <v>0</v>
      </c>
      <c r="BH166" s="133">
        <f t="shared" si="96"/>
        <v>0</v>
      </c>
      <c r="BI166" s="133">
        <f t="shared" si="96"/>
        <v>2.0794006739659417E-2</v>
      </c>
      <c r="BJ166" s="133">
        <f t="shared" si="96"/>
        <v>2.526536893552675E-2</v>
      </c>
      <c r="BK166" s="133">
        <f t="shared" si="96"/>
        <v>0</v>
      </c>
      <c r="BL166" s="133">
        <f t="shared" si="96"/>
        <v>7.0653172855160724E-3</v>
      </c>
      <c r="BM166" s="133">
        <f t="shared" si="96"/>
        <v>0</v>
      </c>
      <c r="BN166" s="133">
        <f t="shared" si="96"/>
        <v>3.9554478330117176E-4</v>
      </c>
      <c r="BO166" s="133">
        <f t="shared" si="96"/>
        <v>2.6073049962079632E-4</v>
      </c>
      <c r="BP166" s="133">
        <f t="shared" si="96"/>
        <v>1.1883672782461586E-3</v>
      </c>
      <c r="BQ166" s="133">
        <f t="shared" ref="BQ166:DH166" si="97">IF(BQ$121=0,0,BQ44/BQ$121)</f>
        <v>9.4008229901977186E-3</v>
      </c>
      <c r="BR166" s="133">
        <f t="shared" si="97"/>
        <v>0</v>
      </c>
      <c r="BS166" s="133">
        <f t="shared" si="97"/>
        <v>0</v>
      </c>
      <c r="BT166" s="133">
        <f t="shared" si="97"/>
        <v>0</v>
      </c>
      <c r="BU166" s="133">
        <f t="shared" si="97"/>
        <v>0</v>
      </c>
      <c r="BV166" s="133">
        <f t="shared" si="97"/>
        <v>0</v>
      </c>
      <c r="BW166" s="133">
        <f t="shared" si="97"/>
        <v>0</v>
      </c>
      <c r="BX166" s="133">
        <f t="shared" si="97"/>
        <v>0</v>
      </c>
      <c r="BY166" s="133">
        <f t="shared" si="97"/>
        <v>0</v>
      </c>
      <c r="BZ166" s="133">
        <f t="shared" si="97"/>
        <v>0</v>
      </c>
      <c r="CA166" s="133">
        <f t="shared" si="97"/>
        <v>0</v>
      </c>
      <c r="CB166" s="133">
        <f t="shared" si="97"/>
        <v>0</v>
      </c>
      <c r="CC166" s="133">
        <f t="shared" si="97"/>
        <v>0</v>
      </c>
      <c r="CD166" s="133">
        <f t="shared" si="97"/>
        <v>0</v>
      </c>
      <c r="CE166" s="133">
        <f t="shared" si="97"/>
        <v>1.2547240359955232E-5</v>
      </c>
      <c r="CF166" s="133">
        <f t="shared" si="97"/>
        <v>0</v>
      </c>
      <c r="CG166" s="133">
        <f t="shared" si="97"/>
        <v>0</v>
      </c>
      <c r="CH166" s="133">
        <f t="shared" si="97"/>
        <v>0</v>
      </c>
      <c r="CI166" s="133">
        <f t="shared" si="97"/>
        <v>0</v>
      </c>
      <c r="CJ166" s="133">
        <f t="shared" si="97"/>
        <v>0</v>
      </c>
      <c r="CK166" s="133">
        <f t="shared" si="97"/>
        <v>0</v>
      </c>
      <c r="CL166" s="133">
        <f t="shared" si="97"/>
        <v>0</v>
      </c>
      <c r="CM166" s="133">
        <f t="shared" si="97"/>
        <v>0</v>
      </c>
      <c r="CN166" s="133">
        <f t="shared" si="97"/>
        <v>0</v>
      </c>
      <c r="CO166" s="133">
        <f t="shared" si="97"/>
        <v>0</v>
      </c>
      <c r="CP166" s="133">
        <f t="shared" si="97"/>
        <v>0</v>
      </c>
      <c r="CQ166" s="133">
        <f t="shared" si="97"/>
        <v>0</v>
      </c>
      <c r="CR166" s="133">
        <f t="shared" si="97"/>
        <v>0</v>
      </c>
      <c r="CS166" s="133">
        <f t="shared" si="97"/>
        <v>5.4606305031824654E-7</v>
      </c>
      <c r="CT166" s="133">
        <f t="shared" si="97"/>
        <v>0</v>
      </c>
      <c r="CU166" s="133">
        <f t="shared" si="97"/>
        <v>7.3668266949983376E-6</v>
      </c>
      <c r="CV166" s="133">
        <f t="shared" si="97"/>
        <v>8.4606868143822007E-6</v>
      </c>
      <c r="CW166" s="133">
        <f t="shared" si="97"/>
        <v>4.5128461550437942E-6</v>
      </c>
      <c r="CX166" s="133">
        <f t="shared" si="97"/>
        <v>0</v>
      </c>
      <c r="CY166" s="133">
        <f t="shared" si="97"/>
        <v>0</v>
      </c>
      <c r="CZ166" s="133">
        <f t="shared" si="97"/>
        <v>0</v>
      </c>
      <c r="DA166" s="133">
        <f t="shared" si="97"/>
        <v>0</v>
      </c>
      <c r="DB166" s="133">
        <f t="shared" si="97"/>
        <v>2.1276972995975109E-5</v>
      </c>
      <c r="DC166" s="133">
        <f t="shared" si="97"/>
        <v>2.4497125725019655E-5</v>
      </c>
      <c r="DD166" s="133">
        <f t="shared" si="97"/>
        <v>0</v>
      </c>
      <c r="DE166" s="133">
        <f t="shared" si="97"/>
        <v>3.1123034230254221E-6</v>
      </c>
      <c r="DF166" s="133">
        <f t="shared" si="97"/>
        <v>1.9938909930168433E-5</v>
      </c>
      <c r="DG166" s="133">
        <f t="shared" si="97"/>
        <v>2.2996813298728607E-5</v>
      </c>
      <c r="DH166" s="196">
        <f t="shared" si="97"/>
        <v>7.898201266042258E-4</v>
      </c>
    </row>
    <row r="167" spans="1:112" ht="15" hidden="1" customHeight="1" x14ac:dyDescent="0.15">
      <c r="A167" s="119"/>
      <c r="B167" s="197" t="s">
        <v>708</v>
      </c>
      <c r="C167" s="30" t="s">
        <v>157</v>
      </c>
      <c r="D167" s="309">
        <f t="shared" si="21"/>
        <v>0</v>
      </c>
      <c r="E167" s="133">
        <f t="shared" ref="E167:BP167" si="98">IF(E$121=0,0,E45/E$121)</f>
        <v>0</v>
      </c>
      <c r="F167" s="133">
        <f t="shared" si="98"/>
        <v>0</v>
      </c>
      <c r="G167" s="133">
        <f t="shared" si="98"/>
        <v>0</v>
      </c>
      <c r="H167" s="133">
        <f t="shared" si="98"/>
        <v>0</v>
      </c>
      <c r="I167" s="133">
        <f t="shared" si="98"/>
        <v>0</v>
      </c>
      <c r="J167" s="133">
        <f t="shared" si="98"/>
        <v>0</v>
      </c>
      <c r="K167" s="133">
        <f t="shared" si="98"/>
        <v>0</v>
      </c>
      <c r="L167" s="133">
        <f t="shared" si="98"/>
        <v>0</v>
      </c>
      <c r="M167" s="133">
        <f t="shared" si="98"/>
        <v>0</v>
      </c>
      <c r="N167" s="133">
        <f t="shared" si="98"/>
        <v>0</v>
      </c>
      <c r="O167" s="133">
        <f t="shared" si="98"/>
        <v>0</v>
      </c>
      <c r="P167" s="133">
        <f t="shared" si="98"/>
        <v>0</v>
      </c>
      <c r="Q167" s="133">
        <f t="shared" si="98"/>
        <v>0</v>
      </c>
      <c r="R167" s="133">
        <f t="shared" si="98"/>
        <v>0</v>
      </c>
      <c r="S167" s="133">
        <f t="shared" si="98"/>
        <v>3.783084433686826E-5</v>
      </c>
      <c r="T167" s="133">
        <f t="shared" si="98"/>
        <v>3.885233930026618E-2</v>
      </c>
      <c r="U167" s="133">
        <f t="shared" si="98"/>
        <v>0</v>
      </c>
      <c r="V167" s="133">
        <f t="shared" si="98"/>
        <v>0</v>
      </c>
      <c r="W167" s="133">
        <f t="shared" si="98"/>
        <v>0</v>
      </c>
      <c r="X167" s="133">
        <f t="shared" si="98"/>
        <v>0</v>
      </c>
      <c r="Y167" s="133">
        <f t="shared" si="98"/>
        <v>0</v>
      </c>
      <c r="Z167" s="133">
        <f t="shared" si="98"/>
        <v>0</v>
      </c>
      <c r="AA167" s="133">
        <f t="shared" si="98"/>
        <v>0</v>
      </c>
      <c r="AB167" s="133">
        <f t="shared" si="98"/>
        <v>0</v>
      </c>
      <c r="AC167" s="133">
        <f t="shared" si="98"/>
        <v>0</v>
      </c>
      <c r="AD167" s="133">
        <f t="shared" si="98"/>
        <v>0</v>
      </c>
      <c r="AE167" s="133">
        <f t="shared" si="98"/>
        <v>0</v>
      </c>
      <c r="AF167" s="133">
        <f t="shared" si="98"/>
        <v>0</v>
      </c>
      <c r="AG167" s="133">
        <f t="shared" si="98"/>
        <v>0</v>
      </c>
      <c r="AH167" s="133">
        <f t="shared" si="98"/>
        <v>0</v>
      </c>
      <c r="AI167" s="133">
        <f t="shared" si="98"/>
        <v>0</v>
      </c>
      <c r="AJ167" s="133">
        <f t="shared" si="98"/>
        <v>0</v>
      </c>
      <c r="AK167" s="133">
        <f t="shared" si="98"/>
        <v>2.91889674402768E-3</v>
      </c>
      <c r="AL167" s="133">
        <f t="shared" si="98"/>
        <v>0</v>
      </c>
      <c r="AM167" s="133">
        <f t="shared" si="98"/>
        <v>2.4852613425212231E-3</v>
      </c>
      <c r="AN167" s="133">
        <f t="shared" si="98"/>
        <v>0</v>
      </c>
      <c r="AO167" s="133">
        <f t="shared" si="98"/>
        <v>0</v>
      </c>
      <c r="AP167" s="133">
        <f t="shared" si="98"/>
        <v>0</v>
      </c>
      <c r="AQ167" s="133">
        <f t="shared" si="98"/>
        <v>0</v>
      </c>
      <c r="AR167" s="133">
        <f t="shared" si="98"/>
        <v>0</v>
      </c>
      <c r="AS167" s="133">
        <f t="shared" si="98"/>
        <v>0</v>
      </c>
      <c r="AT167" s="133">
        <f t="shared" si="98"/>
        <v>0.1009318746848902</v>
      </c>
      <c r="AU167" s="133">
        <f t="shared" si="98"/>
        <v>7.7850306611321016E-2</v>
      </c>
      <c r="AV167" s="133">
        <f t="shared" si="98"/>
        <v>0</v>
      </c>
      <c r="AW167" s="133">
        <f t="shared" si="98"/>
        <v>6.9808658606063294E-3</v>
      </c>
      <c r="AX167" s="133">
        <f t="shared" si="98"/>
        <v>0</v>
      </c>
      <c r="AY167" s="133">
        <f t="shared" si="98"/>
        <v>0</v>
      </c>
      <c r="AZ167" s="133">
        <f t="shared" si="98"/>
        <v>4.6452411633241325E-3</v>
      </c>
      <c r="BA167" s="133">
        <f t="shared" si="98"/>
        <v>0</v>
      </c>
      <c r="BB167" s="133">
        <f t="shared" si="98"/>
        <v>0</v>
      </c>
      <c r="BC167" s="133">
        <f t="shared" si="98"/>
        <v>0</v>
      </c>
      <c r="BD167" s="133">
        <f t="shared" si="98"/>
        <v>0</v>
      </c>
      <c r="BE167" s="133">
        <f t="shared" si="98"/>
        <v>0</v>
      </c>
      <c r="BF167" s="133">
        <f t="shared" si="98"/>
        <v>0</v>
      </c>
      <c r="BG167" s="133">
        <f t="shared" si="98"/>
        <v>0</v>
      </c>
      <c r="BH167" s="133">
        <f t="shared" si="98"/>
        <v>0</v>
      </c>
      <c r="BI167" s="133">
        <f t="shared" si="98"/>
        <v>8.3777055607105761E-3</v>
      </c>
      <c r="BJ167" s="133">
        <f t="shared" si="98"/>
        <v>4.5788646501280457E-2</v>
      </c>
      <c r="BK167" s="133">
        <f t="shared" si="98"/>
        <v>0</v>
      </c>
      <c r="BL167" s="133">
        <f t="shared" si="98"/>
        <v>2.5865991777265063E-4</v>
      </c>
      <c r="BM167" s="133">
        <f t="shared" si="98"/>
        <v>0</v>
      </c>
      <c r="BN167" s="133">
        <f t="shared" si="98"/>
        <v>2.8343686353157662E-4</v>
      </c>
      <c r="BO167" s="133">
        <f t="shared" si="98"/>
        <v>6.8589288840573679E-4</v>
      </c>
      <c r="BP167" s="133">
        <f t="shared" si="98"/>
        <v>3.988987943539122E-4</v>
      </c>
      <c r="BQ167" s="133">
        <f t="shared" ref="BQ167:DH167" si="99">IF(BQ$121=0,0,BQ45/BQ$121)</f>
        <v>9.5321826164476042E-5</v>
      </c>
      <c r="BR167" s="133">
        <f t="shared" si="99"/>
        <v>0</v>
      </c>
      <c r="BS167" s="133">
        <f t="shared" si="99"/>
        <v>0</v>
      </c>
      <c r="BT167" s="133">
        <f t="shared" si="99"/>
        <v>0</v>
      </c>
      <c r="BU167" s="133">
        <f t="shared" si="99"/>
        <v>0</v>
      </c>
      <c r="BV167" s="133">
        <f t="shared" si="99"/>
        <v>0</v>
      </c>
      <c r="BW167" s="133">
        <f t="shared" si="99"/>
        <v>0</v>
      </c>
      <c r="BX167" s="133">
        <f t="shared" si="99"/>
        <v>0</v>
      </c>
      <c r="BY167" s="133">
        <f t="shared" si="99"/>
        <v>0</v>
      </c>
      <c r="BZ167" s="133">
        <f t="shared" si="99"/>
        <v>0</v>
      </c>
      <c r="CA167" s="133">
        <f t="shared" si="99"/>
        <v>0</v>
      </c>
      <c r="CB167" s="133">
        <f t="shared" si="99"/>
        <v>0</v>
      </c>
      <c r="CC167" s="133">
        <f t="shared" si="99"/>
        <v>0</v>
      </c>
      <c r="CD167" s="133">
        <f t="shared" si="99"/>
        <v>0</v>
      </c>
      <c r="CE167" s="133">
        <f t="shared" si="99"/>
        <v>0</v>
      </c>
      <c r="CF167" s="133">
        <f t="shared" si="99"/>
        <v>0</v>
      </c>
      <c r="CG167" s="133">
        <f t="shared" si="99"/>
        <v>0</v>
      </c>
      <c r="CH167" s="133">
        <f t="shared" si="99"/>
        <v>0</v>
      </c>
      <c r="CI167" s="133">
        <f t="shared" si="99"/>
        <v>0</v>
      </c>
      <c r="CJ167" s="133">
        <f t="shared" si="99"/>
        <v>0</v>
      </c>
      <c r="CK167" s="133">
        <f t="shared" si="99"/>
        <v>0</v>
      </c>
      <c r="CL167" s="133">
        <f t="shared" si="99"/>
        <v>0</v>
      </c>
      <c r="CM167" s="133">
        <f t="shared" si="99"/>
        <v>0</v>
      </c>
      <c r="CN167" s="133">
        <f t="shared" si="99"/>
        <v>0</v>
      </c>
      <c r="CO167" s="133">
        <f t="shared" si="99"/>
        <v>0</v>
      </c>
      <c r="CP167" s="133">
        <f t="shared" si="99"/>
        <v>0</v>
      </c>
      <c r="CQ167" s="133">
        <f t="shared" si="99"/>
        <v>0</v>
      </c>
      <c r="CR167" s="133">
        <f t="shared" si="99"/>
        <v>0</v>
      </c>
      <c r="CS167" s="133">
        <f t="shared" si="99"/>
        <v>0</v>
      </c>
      <c r="CT167" s="133">
        <f t="shared" si="99"/>
        <v>0</v>
      </c>
      <c r="CU167" s="133">
        <f t="shared" si="99"/>
        <v>0</v>
      </c>
      <c r="CV167" s="133">
        <f t="shared" si="99"/>
        <v>0</v>
      </c>
      <c r="CW167" s="133">
        <f t="shared" si="99"/>
        <v>0</v>
      </c>
      <c r="CX167" s="133">
        <f t="shared" si="99"/>
        <v>0</v>
      </c>
      <c r="CY167" s="133">
        <f t="shared" si="99"/>
        <v>0</v>
      </c>
      <c r="CZ167" s="133">
        <f t="shared" si="99"/>
        <v>5.1555734211537213E-5</v>
      </c>
      <c r="DA167" s="133">
        <f t="shared" si="99"/>
        <v>0</v>
      </c>
      <c r="DB167" s="133">
        <f t="shared" si="99"/>
        <v>0</v>
      </c>
      <c r="DC167" s="133">
        <f t="shared" si="99"/>
        <v>0</v>
      </c>
      <c r="DD167" s="133">
        <f t="shared" si="99"/>
        <v>0</v>
      </c>
      <c r="DE167" s="133">
        <f t="shared" si="99"/>
        <v>0</v>
      </c>
      <c r="DF167" s="133">
        <f t="shared" si="99"/>
        <v>0</v>
      </c>
      <c r="DG167" s="133">
        <f t="shared" si="99"/>
        <v>0</v>
      </c>
      <c r="DH167" s="196">
        <f t="shared" si="99"/>
        <v>6.1129679213099307E-4</v>
      </c>
    </row>
    <row r="168" spans="1:112" ht="15" hidden="1" customHeight="1" x14ac:dyDescent="0.15">
      <c r="A168" s="119"/>
      <c r="B168" s="197" t="s">
        <v>340</v>
      </c>
      <c r="C168" s="30" t="s">
        <v>158</v>
      </c>
      <c r="D168" s="309">
        <f t="shared" si="21"/>
        <v>0</v>
      </c>
      <c r="E168" s="133">
        <f t="shared" ref="E168:BP168" si="100">IF(E$121=0,0,E46/E$121)</f>
        <v>0</v>
      </c>
      <c r="F168" s="133">
        <f t="shared" si="100"/>
        <v>0</v>
      </c>
      <c r="G168" s="133">
        <f t="shared" si="100"/>
        <v>0</v>
      </c>
      <c r="H168" s="133">
        <f t="shared" si="100"/>
        <v>0</v>
      </c>
      <c r="I168" s="133">
        <f t="shared" si="100"/>
        <v>0</v>
      </c>
      <c r="J168" s="133">
        <f t="shared" si="100"/>
        <v>0</v>
      </c>
      <c r="K168" s="133">
        <f t="shared" si="100"/>
        <v>0</v>
      </c>
      <c r="L168" s="133">
        <f t="shared" si="100"/>
        <v>0</v>
      </c>
      <c r="M168" s="133">
        <f t="shared" si="100"/>
        <v>0</v>
      </c>
      <c r="N168" s="133">
        <f t="shared" si="100"/>
        <v>0</v>
      </c>
      <c r="O168" s="133">
        <f t="shared" si="100"/>
        <v>0</v>
      </c>
      <c r="P168" s="133">
        <f t="shared" si="100"/>
        <v>0</v>
      </c>
      <c r="Q168" s="133">
        <f t="shared" si="100"/>
        <v>0</v>
      </c>
      <c r="R168" s="133">
        <f t="shared" si="100"/>
        <v>0</v>
      </c>
      <c r="S168" s="133">
        <f t="shared" si="100"/>
        <v>2.328051959191893E-5</v>
      </c>
      <c r="T168" s="133">
        <f t="shared" si="100"/>
        <v>6.5322669027831576E-4</v>
      </c>
      <c r="U168" s="133">
        <f t="shared" si="100"/>
        <v>0</v>
      </c>
      <c r="V168" s="133">
        <f t="shared" si="100"/>
        <v>0</v>
      </c>
      <c r="W168" s="133">
        <f t="shared" si="100"/>
        <v>-5.9487861399316194E-4</v>
      </c>
      <c r="X168" s="133">
        <f t="shared" si="100"/>
        <v>0</v>
      </c>
      <c r="Y168" s="133">
        <f t="shared" si="100"/>
        <v>0</v>
      </c>
      <c r="Z168" s="133">
        <f t="shared" si="100"/>
        <v>0</v>
      </c>
      <c r="AA168" s="133">
        <f t="shared" si="100"/>
        <v>0</v>
      </c>
      <c r="AB168" s="133">
        <f t="shared" si="100"/>
        <v>0</v>
      </c>
      <c r="AC168" s="133">
        <f t="shared" si="100"/>
        <v>0</v>
      </c>
      <c r="AD168" s="133">
        <f t="shared" si="100"/>
        <v>0</v>
      </c>
      <c r="AE168" s="133">
        <f t="shared" si="100"/>
        <v>0</v>
      </c>
      <c r="AF168" s="133">
        <f t="shared" si="100"/>
        <v>0</v>
      </c>
      <c r="AG168" s="133">
        <f t="shared" si="100"/>
        <v>0</v>
      </c>
      <c r="AH168" s="133">
        <f t="shared" si="100"/>
        <v>0</v>
      </c>
      <c r="AI168" s="133">
        <f t="shared" si="100"/>
        <v>0</v>
      </c>
      <c r="AJ168" s="133">
        <f t="shared" si="100"/>
        <v>0</v>
      </c>
      <c r="AK168" s="133">
        <f t="shared" si="100"/>
        <v>0</v>
      </c>
      <c r="AL168" s="133">
        <f t="shared" si="100"/>
        <v>0</v>
      </c>
      <c r="AM168" s="133">
        <f t="shared" si="100"/>
        <v>1.0842730891881005E-2</v>
      </c>
      <c r="AN168" s="133">
        <f t="shared" si="100"/>
        <v>0</v>
      </c>
      <c r="AO168" s="133">
        <f t="shared" si="100"/>
        <v>0</v>
      </c>
      <c r="AP168" s="133">
        <f t="shared" si="100"/>
        <v>0</v>
      </c>
      <c r="AQ168" s="133">
        <f t="shared" si="100"/>
        <v>0</v>
      </c>
      <c r="AR168" s="133">
        <f t="shared" si="100"/>
        <v>0</v>
      </c>
      <c r="AS168" s="133">
        <f t="shared" si="100"/>
        <v>0</v>
      </c>
      <c r="AT168" s="133">
        <f t="shared" si="100"/>
        <v>-4.4660470873563899E-4</v>
      </c>
      <c r="AU168" s="133">
        <f t="shared" si="100"/>
        <v>2.2088470709801085E-2</v>
      </c>
      <c r="AV168" s="133">
        <f t="shared" si="100"/>
        <v>0</v>
      </c>
      <c r="AW168" s="133">
        <f t="shared" si="100"/>
        <v>-2.9912748694807486E-5</v>
      </c>
      <c r="AX168" s="133">
        <f t="shared" si="100"/>
        <v>0</v>
      </c>
      <c r="AY168" s="133">
        <f t="shared" si="100"/>
        <v>0</v>
      </c>
      <c r="AZ168" s="133">
        <f t="shared" si="100"/>
        <v>1.8965955153124076E-2</v>
      </c>
      <c r="BA168" s="133">
        <f t="shared" si="100"/>
        <v>0</v>
      </c>
      <c r="BB168" s="133">
        <f t="shared" si="100"/>
        <v>0</v>
      </c>
      <c r="BC168" s="133">
        <f t="shared" si="100"/>
        <v>0</v>
      </c>
      <c r="BD168" s="133">
        <f t="shared" si="100"/>
        <v>0</v>
      </c>
      <c r="BE168" s="133">
        <f t="shared" si="100"/>
        <v>0</v>
      </c>
      <c r="BF168" s="133">
        <f t="shared" si="100"/>
        <v>0</v>
      </c>
      <c r="BG168" s="133">
        <f t="shared" si="100"/>
        <v>0</v>
      </c>
      <c r="BH168" s="133">
        <f t="shared" si="100"/>
        <v>0</v>
      </c>
      <c r="BI168" s="133">
        <f t="shared" si="100"/>
        <v>6.1083092516746786E-3</v>
      </c>
      <c r="BJ168" s="133">
        <f t="shared" si="100"/>
        <v>1.8594978314536291E-4</v>
      </c>
      <c r="BK168" s="133">
        <f t="shared" si="100"/>
        <v>0</v>
      </c>
      <c r="BL168" s="133">
        <f t="shared" si="100"/>
        <v>5.0492610302315466E-3</v>
      </c>
      <c r="BM168" s="133">
        <f t="shared" si="100"/>
        <v>0</v>
      </c>
      <c r="BN168" s="133">
        <f t="shared" si="100"/>
        <v>0</v>
      </c>
      <c r="BO168" s="133">
        <f t="shared" si="100"/>
        <v>0</v>
      </c>
      <c r="BP168" s="133">
        <f t="shared" si="100"/>
        <v>-3.5929471753474178E-6</v>
      </c>
      <c r="BQ168" s="133">
        <f t="shared" ref="BQ168:DH168" si="101">IF(BQ$121=0,0,BQ46/BQ$121)</f>
        <v>-9.1016969498983567E-6</v>
      </c>
      <c r="BR168" s="133">
        <f t="shared" si="101"/>
        <v>0</v>
      </c>
      <c r="BS168" s="133">
        <f t="shared" si="101"/>
        <v>0</v>
      </c>
      <c r="BT168" s="133">
        <f t="shared" si="101"/>
        <v>0</v>
      </c>
      <c r="BU168" s="133">
        <f t="shared" si="101"/>
        <v>0</v>
      </c>
      <c r="BV168" s="133">
        <f t="shared" si="101"/>
        <v>0</v>
      </c>
      <c r="BW168" s="133">
        <f t="shared" si="101"/>
        <v>0</v>
      </c>
      <c r="BX168" s="133">
        <f t="shared" si="101"/>
        <v>0</v>
      </c>
      <c r="BY168" s="133">
        <f t="shared" si="101"/>
        <v>0</v>
      </c>
      <c r="BZ168" s="133">
        <f t="shared" si="101"/>
        <v>0</v>
      </c>
      <c r="CA168" s="133">
        <f t="shared" si="101"/>
        <v>0</v>
      </c>
      <c r="CB168" s="133">
        <f t="shared" si="101"/>
        <v>0</v>
      </c>
      <c r="CC168" s="133">
        <f t="shared" si="101"/>
        <v>0</v>
      </c>
      <c r="CD168" s="133">
        <f t="shared" si="101"/>
        <v>0</v>
      </c>
      <c r="CE168" s="133">
        <f t="shared" si="101"/>
        <v>0</v>
      </c>
      <c r="CF168" s="133">
        <f t="shared" si="101"/>
        <v>0</v>
      </c>
      <c r="CG168" s="133">
        <f t="shared" si="101"/>
        <v>0</v>
      </c>
      <c r="CH168" s="133">
        <f t="shared" si="101"/>
        <v>0</v>
      </c>
      <c r="CI168" s="133">
        <f t="shared" si="101"/>
        <v>0</v>
      </c>
      <c r="CJ168" s="133">
        <f t="shared" si="101"/>
        <v>0</v>
      </c>
      <c r="CK168" s="133">
        <f t="shared" si="101"/>
        <v>0</v>
      </c>
      <c r="CL168" s="133">
        <f t="shared" si="101"/>
        <v>0</v>
      </c>
      <c r="CM168" s="133">
        <f t="shared" si="101"/>
        <v>0</v>
      </c>
      <c r="CN168" s="133">
        <f t="shared" si="101"/>
        <v>0</v>
      </c>
      <c r="CO168" s="133">
        <f t="shared" si="101"/>
        <v>0</v>
      </c>
      <c r="CP168" s="133">
        <f t="shared" si="101"/>
        <v>0</v>
      </c>
      <c r="CQ168" s="133">
        <f t="shared" si="101"/>
        <v>0</v>
      </c>
      <c r="CR168" s="133">
        <f t="shared" si="101"/>
        <v>0</v>
      </c>
      <c r="CS168" s="133">
        <f t="shared" si="101"/>
        <v>0</v>
      </c>
      <c r="CT168" s="133">
        <f t="shared" si="101"/>
        <v>0</v>
      </c>
      <c r="CU168" s="133">
        <f t="shared" si="101"/>
        <v>0</v>
      </c>
      <c r="CV168" s="133">
        <f t="shared" si="101"/>
        <v>0</v>
      </c>
      <c r="CW168" s="133">
        <f t="shared" si="101"/>
        <v>0</v>
      </c>
      <c r="CX168" s="133">
        <f t="shared" si="101"/>
        <v>0</v>
      </c>
      <c r="CY168" s="133">
        <f t="shared" si="101"/>
        <v>0</v>
      </c>
      <c r="CZ168" s="133">
        <f t="shared" si="101"/>
        <v>0</v>
      </c>
      <c r="DA168" s="133">
        <f t="shared" si="101"/>
        <v>0</v>
      </c>
      <c r="DB168" s="133">
        <f t="shared" si="101"/>
        <v>0</v>
      </c>
      <c r="DC168" s="133">
        <f t="shared" si="101"/>
        <v>0</v>
      </c>
      <c r="DD168" s="133">
        <f t="shared" si="101"/>
        <v>0</v>
      </c>
      <c r="DE168" s="133">
        <f t="shared" si="101"/>
        <v>0</v>
      </c>
      <c r="DF168" s="133">
        <f t="shared" si="101"/>
        <v>3.7127625387210191E-6</v>
      </c>
      <c r="DG168" s="133">
        <f t="shared" si="101"/>
        <v>0</v>
      </c>
      <c r="DH168" s="196">
        <f t="shared" si="101"/>
        <v>1.5662767022593994E-3</v>
      </c>
    </row>
    <row r="169" spans="1:112" ht="15" hidden="1" customHeight="1" x14ac:dyDescent="0.15">
      <c r="A169" s="119"/>
      <c r="B169" s="197" t="s">
        <v>341</v>
      </c>
      <c r="C169" s="30" t="s">
        <v>159</v>
      </c>
      <c r="D169" s="309">
        <f t="shared" si="21"/>
        <v>0</v>
      </c>
      <c r="E169" s="133">
        <f t="shared" ref="E169:BP169" si="102">IF(E$121=0,0,E47/E$121)</f>
        <v>0</v>
      </c>
      <c r="F169" s="133">
        <f t="shared" si="102"/>
        <v>0</v>
      </c>
      <c r="G169" s="133">
        <f t="shared" si="102"/>
        <v>0</v>
      </c>
      <c r="H169" s="133">
        <f t="shared" si="102"/>
        <v>0</v>
      </c>
      <c r="I169" s="133">
        <f t="shared" si="102"/>
        <v>0</v>
      </c>
      <c r="J169" s="133">
        <f t="shared" si="102"/>
        <v>0</v>
      </c>
      <c r="K169" s="133">
        <f t="shared" si="102"/>
        <v>4.0124722763900143E-4</v>
      </c>
      <c r="L169" s="133">
        <f t="shared" si="102"/>
        <v>3.9227699020793919E-4</v>
      </c>
      <c r="M169" s="133">
        <f t="shared" si="102"/>
        <v>1.1412766932590212E-3</v>
      </c>
      <c r="N169" s="133">
        <f t="shared" si="102"/>
        <v>2.8116466696950955E-3</v>
      </c>
      <c r="O169" s="133">
        <f t="shared" si="102"/>
        <v>0</v>
      </c>
      <c r="P169" s="133">
        <f t="shared" si="102"/>
        <v>0</v>
      </c>
      <c r="Q169" s="133">
        <f t="shared" si="102"/>
        <v>0</v>
      </c>
      <c r="R169" s="133">
        <f t="shared" si="102"/>
        <v>0</v>
      </c>
      <c r="S169" s="133">
        <f t="shared" si="102"/>
        <v>9.1485166833868913E-4</v>
      </c>
      <c r="T169" s="133">
        <f t="shared" si="102"/>
        <v>1.2929982128499022E-2</v>
      </c>
      <c r="U169" s="133">
        <f t="shared" si="102"/>
        <v>0</v>
      </c>
      <c r="V169" s="133">
        <f t="shared" si="102"/>
        <v>0</v>
      </c>
      <c r="W169" s="133">
        <f t="shared" si="102"/>
        <v>2.5247147126673947E-3</v>
      </c>
      <c r="X169" s="133">
        <f t="shared" si="102"/>
        <v>0</v>
      </c>
      <c r="Y169" s="133">
        <f t="shared" si="102"/>
        <v>0</v>
      </c>
      <c r="Z169" s="133">
        <f t="shared" si="102"/>
        <v>0</v>
      </c>
      <c r="AA169" s="133">
        <f t="shared" si="102"/>
        <v>0</v>
      </c>
      <c r="AB169" s="133">
        <f t="shared" si="102"/>
        <v>0</v>
      </c>
      <c r="AC169" s="133">
        <f t="shared" si="102"/>
        <v>0</v>
      </c>
      <c r="AD169" s="133">
        <f t="shared" si="102"/>
        <v>0</v>
      </c>
      <c r="AE169" s="133">
        <f t="shared" si="102"/>
        <v>0</v>
      </c>
      <c r="AF169" s="133">
        <f t="shared" si="102"/>
        <v>0</v>
      </c>
      <c r="AG169" s="133">
        <f t="shared" si="102"/>
        <v>0</v>
      </c>
      <c r="AH169" s="133">
        <f t="shared" si="102"/>
        <v>0</v>
      </c>
      <c r="AI169" s="133">
        <f t="shared" si="102"/>
        <v>1.6591399089691151E-3</v>
      </c>
      <c r="AJ169" s="133">
        <f t="shared" si="102"/>
        <v>0</v>
      </c>
      <c r="AK169" s="133">
        <f t="shared" si="102"/>
        <v>2.268669745807742E-4</v>
      </c>
      <c r="AL169" s="133">
        <f t="shared" si="102"/>
        <v>0</v>
      </c>
      <c r="AM169" s="133">
        <f t="shared" si="102"/>
        <v>3.4972195529230136E-3</v>
      </c>
      <c r="AN169" s="133">
        <f t="shared" si="102"/>
        <v>0</v>
      </c>
      <c r="AO169" s="133">
        <f t="shared" si="102"/>
        <v>0</v>
      </c>
      <c r="AP169" s="133">
        <f t="shared" si="102"/>
        <v>0</v>
      </c>
      <c r="AQ169" s="133">
        <f t="shared" si="102"/>
        <v>0</v>
      </c>
      <c r="AR169" s="133">
        <f t="shared" si="102"/>
        <v>0</v>
      </c>
      <c r="AS169" s="133">
        <f t="shared" si="102"/>
        <v>0</v>
      </c>
      <c r="AT169" s="133">
        <f t="shared" si="102"/>
        <v>7.6502424999008875E-2</v>
      </c>
      <c r="AU169" s="133">
        <f t="shared" si="102"/>
        <v>3.4812948291881314E-2</v>
      </c>
      <c r="AV169" s="133">
        <f t="shared" si="102"/>
        <v>0</v>
      </c>
      <c r="AW169" s="133">
        <f t="shared" si="102"/>
        <v>6.0415005945764089E-3</v>
      </c>
      <c r="AX169" s="133">
        <f t="shared" si="102"/>
        <v>0</v>
      </c>
      <c r="AY169" s="133">
        <f t="shared" si="102"/>
        <v>0</v>
      </c>
      <c r="AZ169" s="133">
        <f t="shared" si="102"/>
        <v>5.1639728746360462E-2</v>
      </c>
      <c r="BA169" s="133">
        <f t="shared" si="102"/>
        <v>0</v>
      </c>
      <c r="BB169" s="133">
        <f t="shared" si="102"/>
        <v>0</v>
      </c>
      <c r="BC169" s="133">
        <f t="shared" si="102"/>
        <v>0</v>
      </c>
      <c r="BD169" s="133">
        <f t="shared" si="102"/>
        <v>0</v>
      </c>
      <c r="BE169" s="133">
        <f t="shared" si="102"/>
        <v>0</v>
      </c>
      <c r="BF169" s="133">
        <f t="shared" si="102"/>
        <v>0</v>
      </c>
      <c r="BG169" s="133">
        <f t="shared" si="102"/>
        <v>0</v>
      </c>
      <c r="BH169" s="133">
        <f t="shared" si="102"/>
        <v>0</v>
      </c>
      <c r="BI169" s="133">
        <f t="shared" si="102"/>
        <v>3.2131769391249447E-2</v>
      </c>
      <c r="BJ169" s="133">
        <f t="shared" si="102"/>
        <v>1.9399397076423134E-2</v>
      </c>
      <c r="BK169" s="133">
        <f t="shared" si="102"/>
        <v>0</v>
      </c>
      <c r="BL169" s="133">
        <f t="shared" si="102"/>
        <v>1.7762057550470226E-2</v>
      </c>
      <c r="BM169" s="133">
        <f t="shared" si="102"/>
        <v>0</v>
      </c>
      <c r="BN169" s="133">
        <f t="shared" si="102"/>
        <v>6.1120032529130685E-3</v>
      </c>
      <c r="BO169" s="133">
        <f t="shared" si="102"/>
        <v>9.1996914867915336E-3</v>
      </c>
      <c r="BP169" s="133">
        <f t="shared" si="102"/>
        <v>3.9347671043475155E-3</v>
      </c>
      <c r="BQ169" s="133">
        <f t="shared" ref="BQ169:DH169" si="103">IF(BQ$121=0,0,BQ47/BQ$121)</f>
        <v>2.3130609843214661E-2</v>
      </c>
      <c r="BR169" s="133">
        <f t="shared" si="103"/>
        <v>0</v>
      </c>
      <c r="BS169" s="133">
        <f t="shared" si="103"/>
        <v>0</v>
      </c>
      <c r="BT169" s="133">
        <f t="shared" si="103"/>
        <v>0</v>
      </c>
      <c r="BU169" s="133">
        <f t="shared" si="103"/>
        <v>3.6719856058164258E-6</v>
      </c>
      <c r="BV169" s="133">
        <f t="shared" si="103"/>
        <v>1.5900044537901149E-5</v>
      </c>
      <c r="BW169" s="133">
        <f t="shared" si="103"/>
        <v>1.0211796221064608E-5</v>
      </c>
      <c r="BX169" s="133">
        <f t="shared" si="103"/>
        <v>0</v>
      </c>
      <c r="BY169" s="133">
        <f t="shared" si="103"/>
        <v>0</v>
      </c>
      <c r="BZ169" s="133">
        <f t="shared" si="103"/>
        <v>0</v>
      </c>
      <c r="CA169" s="133">
        <f t="shared" si="103"/>
        <v>0</v>
      </c>
      <c r="CB169" s="133">
        <f t="shared" si="103"/>
        <v>0</v>
      </c>
      <c r="CC169" s="133">
        <f t="shared" si="103"/>
        <v>0</v>
      </c>
      <c r="CD169" s="133">
        <f t="shared" si="103"/>
        <v>0</v>
      </c>
      <c r="CE169" s="133">
        <f t="shared" si="103"/>
        <v>3.0364321671091666E-4</v>
      </c>
      <c r="CF169" s="133">
        <f t="shared" si="103"/>
        <v>0</v>
      </c>
      <c r="CG169" s="133">
        <f t="shared" si="103"/>
        <v>0</v>
      </c>
      <c r="CH169" s="133">
        <f t="shared" si="103"/>
        <v>0</v>
      </c>
      <c r="CI169" s="133">
        <f t="shared" si="103"/>
        <v>0</v>
      </c>
      <c r="CJ169" s="133">
        <f t="shared" si="103"/>
        <v>0</v>
      </c>
      <c r="CK169" s="133">
        <f t="shared" si="103"/>
        <v>0</v>
      </c>
      <c r="CL169" s="133">
        <f t="shared" si="103"/>
        <v>0</v>
      </c>
      <c r="CM169" s="133">
        <f t="shared" si="103"/>
        <v>0</v>
      </c>
      <c r="CN169" s="133">
        <f t="shared" si="103"/>
        <v>0</v>
      </c>
      <c r="CO169" s="133">
        <f t="shared" si="103"/>
        <v>0</v>
      </c>
      <c r="CP169" s="133">
        <f t="shared" si="103"/>
        <v>0</v>
      </c>
      <c r="CQ169" s="133">
        <f t="shared" si="103"/>
        <v>0</v>
      </c>
      <c r="CR169" s="133">
        <f t="shared" si="103"/>
        <v>0</v>
      </c>
      <c r="CS169" s="133">
        <f t="shared" si="103"/>
        <v>1.7168440727225807E-3</v>
      </c>
      <c r="CT169" s="133">
        <f t="shared" si="103"/>
        <v>0</v>
      </c>
      <c r="CU169" s="133">
        <f t="shared" si="103"/>
        <v>1.3714407504798276E-4</v>
      </c>
      <c r="CV169" s="133">
        <f t="shared" si="103"/>
        <v>3.7337816691565253E-4</v>
      </c>
      <c r="CW169" s="133">
        <f t="shared" si="103"/>
        <v>2.1909868082737626E-4</v>
      </c>
      <c r="CX169" s="133">
        <f t="shared" si="103"/>
        <v>0</v>
      </c>
      <c r="CY169" s="133">
        <f t="shared" si="103"/>
        <v>0</v>
      </c>
      <c r="CZ169" s="133">
        <f t="shared" si="103"/>
        <v>1.2767843257161259E-3</v>
      </c>
      <c r="DA169" s="133">
        <f t="shared" si="103"/>
        <v>4.0688273955281191E-5</v>
      </c>
      <c r="DB169" s="133">
        <f t="shared" si="103"/>
        <v>6.4658356826657697E-4</v>
      </c>
      <c r="DC169" s="133">
        <f t="shared" si="103"/>
        <v>3.3341495412704531E-4</v>
      </c>
      <c r="DD169" s="133">
        <f t="shared" si="103"/>
        <v>6.5532666609681726E-4</v>
      </c>
      <c r="DE169" s="133">
        <f t="shared" si="103"/>
        <v>0</v>
      </c>
      <c r="DF169" s="133">
        <f t="shared" si="103"/>
        <v>3.4459936748277306E-4</v>
      </c>
      <c r="DG169" s="133">
        <f t="shared" si="103"/>
        <v>9.4221229343933782E-4</v>
      </c>
      <c r="DH169" s="196">
        <f t="shared" si="103"/>
        <v>2.0161829175441492E-3</v>
      </c>
    </row>
    <row r="170" spans="1:112" ht="15" hidden="1" customHeight="1" x14ac:dyDescent="0.15">
      <c r="A170" s="119"/>
      <c r="B170" s="197" t="s">
        <v>342</v>
      </c>
      <c r="C170" s="30" t="s">
        <v>352</v>
      </c>
      <c r="D170" s="309">
        <f t="shared" si="21"/>
        <v>0</v>
      </c>
      <c r="E170" s="133">
        <f t="shared" ref="E170:BP170" si="104">IF(E$121=0,0,E48/E$121)</f>
        <v>0</v>
      </c>
      <c r="F170" s="133">
        <f t="shared" si="104"/>
        <v>0</v>
      </c>
      <c r="G170" s="133">
        <f t="shared" si="104"/>
        <v>0</v>
      </c>
      <c r="H170" s="133">
        <f t="shared" si="104"/>
        <v>2.0886248520837221E-4</v>
      </c>
      <c r="I170" s="133">
        <f t="shared" si="104"/>
        <v>0</v>
      </c>
      <c r="J170" s="133">
        <f t="shared" si="104"/>
        <v>0</v>
      </c>
      <c r="K170" s="133">
        <f t="shared" si="104"/>
        <v>0</v>
      </c>
      <c r="L170" s="133">
        <f t="shared" si="104"/>
        <v>0</v>
      </c>
      <c r="M170" s="133">
        <f t="shared" si="104"/>
        <v>0</v>
      </c>
      <c r="N170" s="133">
        <f t="shared" si="104"/>
        <v>0</v>
      </c>
      <c r="O170" s="133">
        <f t="shared" si="104"/>
        <v>0</v>
      </c>
      <c r="P170" s="133">
        <f t="shared" si="104"/>
        <v>0</v>
      </c>
      <c r="Q170" s="133">
        <f t="shared" si="104"/>
        <v>0</v>
      </c>
      <c r="R170" s="133">
        <f t="shared" si="104"/>
        <v>0</v>
      </c>
      <c r="S170" s="133">
        <f t="shared" si="104"/>
        <v>4.9107346014203979E-5</v>
      </c>
      <c r="T170" s="133">
        <f t="shared" si="104"/>
        <v>1.3069959276415803E-3</v>
      </c>
      <c r="U170" s="133">
        <f t="shared" si="104"/>
        <v>0</v>
      </c>
      <c r="V170" s="133">
        <f t="shared" si="104"/>
        <v>0</v>
      </c>
      <c r="W170" s="133">
        <f t="shared" si="104"/>
        <v>0</v>
      </c>
      <c r="X170" s="133">
        <f t="shared" si="104"/>
        <v>0</v>
      </c>
      <c r="Y170" s="133">
        <f t="shared" si="104"/>
        <v>0</v>
      </c>
      <c r="Z170" s="133">
        <f t="shared" si="104"/>
        <v>0</v>
      </c>
      <c r="AA170" s="133">
        <f t="shared" si="104"/>
        <v>0</v>
      </c>
      <c r="AB170" s="133">
        <f t="shared" si="104"/>
        <v>0</v>
      </c>
      <c r="AC170" s="133">
        <f t="shared" si="104"/>
        <v>0</v>
      </c>
      <c r="AD170" s="133">
        <f t="shared" si="104"/>
        <v>0</v>
      </c>
      <c r="AE170" s="133">
        <f t="shared" si="104"/>
        <v>0</v>
      </c>
      <c r="AF170" s="133">
        <f t="shared" si="104"/>
        <v>0</v>
      </c>
      <c r="AG170" s="133">
        <f t="shared" si="104"/>
        <v>0</v>
      </c>
      <c r="AH170" s="133">
        <f t="shared" si="104"/>
        <v>0</v>
      </c>
      <c r="AI170" s="133">
        <f t="shared" si="104"/>
        <v>0</v>
      </c>
      <c r="AJ170" s="133">
        <f t="shared" si="104"/>
        <v>0</v>
      </c>
      <c r="AK170" s="133">
        <f t="shared" si="104"/>
        <v>1.5711944189974276E-4</v>
      </c>
      <c r="AL170" s="133">
        <f t="shared" si="104"/>
        <v>0</v>
      </c>
      <c r="AM170" s="133">
        <f t="shared" si="104"/>
        <v>0</v>
      </c>
      <c r="AN170" s="133">
        <f t="shared" si="104"/>
        <v>0</v>
      </c>
      <c r="AO170" s="133">
        <f t="shared" si="104"/>
        <v>0</v>
      </c>
      <c r="AP170" s="133">
        <f t="shared" si="104"/>
        <v>0</v>
      </c>
      <c r="AQ170" s="133">
        <f t="shared" si="104"/>
        <v>0</v>
      </c>
      <c r="AR170" s="133">
        <f t="shared" si="104"/>
        <v>0</v>
      </c>
      <c r="AS170" s="133">
        <f t="shared" si="104"/>
        <v>0</v>
      </c>
      <c r="AT170" s="133">
        <f t="shared" si="104"/>
        <v>1.7830305787361476E-2</v>
      </c>
      <c r="AU170" s="133">
        <f t="shared" si="104"/>
        <v>1.1691614276611465E-3</v>
      </c>
      <c r="AV170" s="133">
        <f t="shared" si="104"/>
        <v>0</v>
      </c>
      <c r="AW170" s="133">
        <f t="shared" si="104"/>
        <v>2.9825284517337285E-5</v>
      </c>
      <c r="AX170" s="133">
        <f t="shared" si="104"/>
        <v>0</v>
      </c>
      <c r="AY170" s="133">
        <f t="shared" si="104"/>
        <v>0</v>
      </c>
      <c r="AZ170" s="133">
        <f t="shared" si="104"/>
        <v>4.2695767013425264E-5</v>
      </c>
      <c r="BA170" s="133">
        <f t="shared" si="104"/>
        <v>0</v>
      </c>
      <c r="BB170" s="133">
        <f t="shared" si="104"/>
        <v>0</v>
      </c>
      <c r="BC170" s="133">
        <f t="shared" si="104"/>
        <v>0</v>
      </c>
      <c r="BD170" s="133">
        <f t="shared" si="104"/>
        <v>0</v>
      </c>
      <c r="BE170" s="133">
        <f t="shared" si="104"/>
        <v>0</v>
      </c>
      <c r="BF170" s="133">
        <f t="shared" si="104"/>
        <v>0</v>
      </c>
      <c r="BG170" s="133">
        <f t="shared" si="104"/>
        <v>0</v>
      </c>
      <c r="BH170" s="133">
        <f t="shared" si="104"/>
        <v>0</v>
      </c>
      <c r="BI170" s="133">
        <f t="shared" si="104"/>
        <v>0</v>
      </c>
      <c r="BJ170" s="133">
        <f t="shared" si="104"/>
        <v>7.4900572650952171E-3</v>
      </c>
      <c r="BK170" s="133">
        <f t="shared" si="104"/>
        <v>0</v>
      </c>
      <c r="BL170" s="133">
        <f t="shared" si="104"/>
        <v>3.8377015947218016E-4</v>
      </c>
      <c r="BM170" s="133">
        <f t="shared" si="104"/>
        <v>0</v>
      </c>
      <c r="BN170" s="133">
        <f t="shared" si="104"/>
        <v>5.2916352548229025E-2</v>
      </c>
      <c r="BO170" s="133">
        <f t="shared" si="104"/>
        <v>9.847735534151493E-2</v>
      </c>
      <c r="BP170" s="133">
        <f t="shared" si="104"/>
        <v>3.007092641039916E-2</v>
      </c>
      <c r="BQ170" s="133">
        <f t="shared" ref="BQ170:DH170" si="105">IF(BQ$121=0,0,BQ48/BQ$121)</f>
        <v>6.0265164411085766E-2</v>
      </c>
      <c r="BR170" s="133">
        <f t="shared" si="105"/>
        <v>0</v>
      </c>
      <c r="BS170" s="133">
        <f t="shared" si="105"/>
        <v>0</v>
      </c>
      <c r="BT170" s="133">
        <f t="shared" si="105"/>
        <v>0</v>
      </c>
      <c r="BU170" s="133">
        <f t="shared" si="105"/>
        <v>0</v>
      </c>
      <c r="BV170" s="133">
        <f t="shared" si="105"/>
        <v>0</v>
      </c>
      <c r="BW170" s="133">
        <f t="shared" si="105"/>
        <v>0</v>
      </c>
      <c r="BX170" s="133">
        <f t="shared" si="105"/>
        <v>0</v>
      </c>
      <c r="BY170" s="133">
        <f t="shared" si="105"/>
        <v>0</v>
      </c>
      <c r="BZ170" s="133">
        <f t="shared" si="105"/>
        <v>9.384286459532322E-5</v>
      </c>
      <c r="CA170" s="133">
        <f t="shared" si="105"/>
        <v>0</v>
      </c>
      <c r="CB170" s="133">
        <f t="shared" si="105"/>
        <v>0</v>
      </c>
      <c r="CC170" s="133">
        <f t="shared" si="105"/>
        <v>0</v>
      </c>
      <c r="CD170" s="133">
        <f t="shared" si="105"/>
        <v>0</v>
      </c>
      <c r="CE170" s="133">
        <f t="shared" si="105"/>
        <v>1.9749356326569539E-3</v>
      </c>
      <c r="CF170" s="133">
        <f t="shared" si="105"/>
        <v>0</v>
      </c>
      <c r="CG170" s="133">
        <f t="shared" si="105"/>
        <v>0</v>
      </c>
      <c r="CH170" s="133">
        <f t="shared" si="105"/>
        <v>0</v>
      </c>
      <c r="CI170" s="133">
        <f t="shared" si="105"/>
        <v>7.3475438673581047E-6</v>
      </c>
      <c r="CJ170" s="133">
        <f t="shared" si="105"/>
        <v>0</v>
      </c>
      <c r="CK170" s="133">
        <f t="shared" si="105"/>
        <v>0</v>
      </c>
      <c r="CL170" s="133">
        <f t="shared" si="105"/>
        <v>0</v>
      </c>
      <c r="CM170" s="133">
        <f t="shared" si="105"/>
        <v>0</v>
      </c>
      <c r="CN170" s="133">
        <f t="shared" si="105"/>
        <v>0</v>
      </c>
      <c r="CO170" s="133">
        <f t="shared" si="105"/>
        <v>0</v>
      </c>
      <c r="CP170" s="133">
        <f t="shared" si="105"/>
        <v>0</v>
      </c>
      <c r="CQ170" s="133">
        <f t="shared" si="105"/>
        <v>0</v>
      </c>
      <c r="CR170" s="133">
        <f t="shared" si="105"/>
        <v>0</v>
      </c>
      <c r="CS170" s="133">
        <f t="shared" si="105"/>
        <v>0</v>
      </c>
      <c r="CT170" s="133">
        <f t="shared" si="105"/>
        <v>0</v>
      </c>
      <c r="CU170" s="133">
        <f t="shared" si="105"/>
        <v>0</v>
      </c>
      <c r="CV170" s="133">
        <f t="shared" si="105"/>
        <v>0</v>
      </c>
      <c r="CW170" s="133">
        <f t="shared" si="105"/>
        <v>0</v>
      </c>
      <c r="CX170" s="133">
        <f t="shared" si="105"/>
        <v>1.2395537371782194E-4</v>
      </c>
      <c r="CY170" s="133">
        <f t="shared" si="105"/>
        <v>0</v>
      </c>
      <c r="CZ170" s="133">
        <f t="shared" si="105"/>
        <v>2.9641724589744264E-4</v>
      </c>
      <c r="DA170" s="133">
        <f t="shared" si="105"/>
        <v>0</v>
      </c>
      <c r="DB170" s="133">
        <f t="shared" si="105"/>
        <v>0</v>
      </c>
      <c r="DC170" s="133">
        <f t="shared" si="105"/>
        <v>0</v>
      </c>
      <c r="DD170" s="133">
        <f t="shared" si="105"/>
        <v>0</v>
      </c>
      <c r="DE170" s="133">
        <f t="shared" si="105"/>
        <v>0</v>
      </c>
      <c r="DF170" s="133">
        <f t="shared" si="105"/>
        <v>0</v>
      </c>
      <c r="DG170" s="133">
        <f t="shared" si="105"/>
        <v>0</v>
      </c>
      <c r="DH170" s="196">
        <f t="shared" si="105"/>
        <v>4.4682231891189173E-4</v>
      </c>
    </row>
    <row r="171" spans="1:112" ht="15" hidden="1" customHeight="1" x14ac:dyDescent="0.15">
      <c r="A171" s="119"/>
      <c r="B171" s="197" t="s">
        <v>343</v>
      </c>
      <c r="C171" s="30" t="s">
        <v>160</v>
      </c>
      <c r="D171" s="309">
        <f t="shared" si="21"/>
        <v>1.4233948689349404E-3</v>
      </c>
      <c r="E171" s="133">
        <f t="shared" ref="E171:BP171" si="106">IF(E$121=0,0,E49/E$121)</f>
        <v>1.0599954635550348E-3</v>
      </c>
      <c r="F171" s="133">
        <f t="shared" si="106"/>
        <v>6.540500413686651E-5</v>
      </c>
      <c r="G171" s="133">
        <f t="shared" si="106"/>
        <v>0</v>
      </c>
      <c r="H171" s="133">
        <f t="shared" si="106"/>
        <v>1.4130117970367045E-3</v>
      </c>
      <c r="I171" s="133">
        <f t="shared" si="106"/>
        <v>0</v>
      </c>
      <c r="J171" s="133">
        <f t="shared" si="106"/>
        <v>0</v>
      </c>
      <c r="K171" s="133">
        <f t="shared" si="106"/>
        <v>3.3024117374267541E-3</v>
      </c>
      <c r="L171" s="133">
        <f t="shared" si="106"/>
        <v>8.676301041246599E-3</v>
      </c>
      <c r="M171" s="133">
        <f t="shared" si="106"/>
        <v>5.4117524213251698E-3</v>
      </c>
      <c r="N171" s="133">
        <f t="shared" si="106"/>
        <v>4.4067471236960219E-2</v>
      </c>
      <c r="O171" s="133">
        <f t="shared" si="106"/>
        <v>1.2979144543124831E-3</v>
      </c>
      <c r="P171" s="133">
        <f t="shared" si="106"/>
        <v>0</v>
      </c>
      <c r="Q171" s="133">
        <f t="shared" si="106"/>
        <v>0</v>
      </c>
      <c r="R171" s="133">
        <f t="shared" si="106"/>
        <v>4.8965003316674954E-3</v>
      </c>
      <c r="S171" s="133">
        <f t="shared" si="106"/>
        <v>8.1558690834587916E-3</v>
      </c>
      <c r="T171" s="133">
        <f t="shared" si="106"/>
        <v>5.9291173084456132E-2</v>
      </c>
      <c r="U171" s="133">
        <f t="shared" si="106"/>
        <v>0</v>
      </c>
      <c r="V171" s="133">
        <f t="shared" si="106"/>
        <v>0</v>
      </c>
      <c r="W171" s="133">
        <f t="shared" si="106"/>
        <v>5.8985090427381474E-4</v>
      </c>
      <c r="X171" s="133">
        <f t="shared" si="106"/>
        <v>0</v>
      </c>
      <c r="Y171" s="133">
        <f t="shared" si="106"/>
        <v>0</v>
      </c>
      <c r="Z171" s="133">
        <f t="shared" si="106"/>
        <v>0</v>
      </c>
      <c r="AA171" s="133">
        <f t="shared" si="106"/>
        <v>0</v>
      </c>
      <c r="AB171" s="133">
        <f t="shared" si="106"/>
        <v>0</v>
      </c>
      <c r="AC171" s="133">
        <f t="shared" si="106"/>
        <v>0</v>
      </c>
      <c r="AD171" s="133">
        <f t="shared" si="106"/>
        <v>0</v>
      </c>
      <c r="AE171" s="133">
        <f t="shared" si="106"/>
        <v>0</v>
      </c>
      <c r="AF171" s="133">
        <f t="shared" si="106"/>
        <v>0</v>
      </c>
      <c r="AG171" s="133">
        <f t="shared" si="106"/>
        <v>0</v>
      </c>
      <c r="AH171" s="133">
        <f t="shared" si="106"/>
        <v>0</v>
      </c>
      <c r="AI171" s="133">
        <f t="shared" si="106"/>
        <v>1.6236502852478504E-2</v>
      </c>
      <c r="AJ171" s="133">
        <f t="shared" si="106"/>
        <v>0</v>
      </c>
      <c r="AK171" s="133">
        <f t="shared" si="106"/>
        <v>8.8346874729306468E-3</v>
      </c>
      <c r="AL171" s="133">
        <f t="shared" si="106"/>
        <v>0</v>
      </c>
      <c r="AM171" s="133">
        <f t="shared" si="106"/>
        <v>1.1352835845975309E-2</v>
      </c>
      <c r="AN171" s="133">
        <f t="shared" si="106"/>
        <v>0</v>
      </c>
      <c r="AO171" s="133">
        <f t="shared" si="106"/>
        <v>0</v>
      </c>
      <c r="AP171" s="133">
        <f t="shared" si="106"/>
        <v>0</v>
      </c>
      <c r="AQ171" s="133">
        <f t="shared" si="106"/>
        <v>0</v>
      </c>
      <c r="AR171" s="133">
        <f t="shared" si="106"/>
        <v>0</v>
      </c>
      <c r="AS171" s="133">
        <f t="shared" si="106"/>
        <v>0</v>
      </c>
      <c r="AT171" s="133">
        <f t="shared" si="106"/>
        <v>5.169362621368901E-2</v>
      </c>
      <c r="AU171" s="133">
        <f t="shared" si="106"/>
        <v>4.7098953179885723E-2</v>
      </c>
      <c r="AV171" s="133">
        <f t="shared" si="106"/>
        <v>0</v>
      </c>
      <c r="AW171" s="133">
        <f t="shared" si="106"/>
        <v>1.0739726351565532E-2</v>
      </c>
      <c r="AX171" s="133">
        <f t="shared" si="106"/>
        <v>0</v>
      </c>
      <c r="AY171" s="133">
        <f t="shared" si="106"/>
        <v>0</v>
      </c>
      <c r="AZ171" s="133">
        <f t="shared" si="106"/>
        <v>2.9104232607704443E-2</v>
      </c>
      <c r="BA171" s="133">
        <f t="shared" si="106"/>
        <v>0</v>
      </c>
      <c r="BB171" s="133">
        <f t="shared" si="106"/>
        <v>0</v>
      </c>
      <c r="BC171" s="133">
        <f t="shared" si="106"/>
        <v>0</v>
      </c>
      <c r="BD171" s="133">
        <f t="shared" si="106"/>
        <v>0</v>
      </c>
      <c r="BE171" s="133">
        <f t="shared" si="106"/>
        <v>0</v>
      </c>
      <c r="BF171" s="133">
        <f t="shared" si="106"/>
        <v>0</v>
      </c>
      <c r="BG171" s="133">
        <f t="shared" si="106"/>
        <v>0</v>
      </c>
      <c r="BH171" s="133">
        <f t="shared" si="106"/>
        <v>0</v>
      </c>
      <c r="BI171" s="133">
        <f t="shared" si="106"/>
        <v>1.0630428636418686E-2</v>
      </c>
      <c r="BJ171" s="133">
        <f t="shared" si="106"/>
        <v>3.6812478569287502E-2</v>
      </c>
      <c r="BK171" s="133">
        <f t="shared" si="106"/>
        <v>0</v>
      </c>
      <c r="BL171" s="133">
        <f t="shared" si="106"/>
        <v>1.3786894305473137E-2</v>
      </c>
      <c r="BM171" s="133">
        <f t="shared" si="106"/>
        <v>0</v>
      </c>
      <c r="BN171" s="133">
        <f t="shared" si="106"/>
        <v>1.7731869219070256E-2</v>
      </c>
      <c r="BO171" s="133">
        <f t="shared" si="106"/>
        <v>7.4184622587236973E-2</v>
      </c>
      <c r="BP171" s="133">
        <f t="shared" si="106"/>
        <v>7.5495169364180638E-3</v>
      </c>
      <c r="BQ171" s="133">
        <f t="shared" ref="BQ171:DH171" si="107">IF(BQ$121=0,0,BQ49/BQ$121)</f>
        <v>6.194073762120016E-3</v>
      </c>
      <c r="BR171" s="133">
        <f t="shared" si="107"/>
        <v>0</v>
      </c>
      <c r="BS171" s="133">
        <f t="shared" si="107"/>
        <v>1.3200825957277236E-3</v>
      </c>
      <c r="BT171" s="133">
        <f t="shared" si="107"/>
        <v>0</v>
      </c>
      <c r="BU171" s="133">
        <f t="shared" si="107"/>
        <v>1.5197940424073537E-4</v>
      </c>
      <c r="BV171" s="133">
        <f t="shared" si="107"/>
        <v>3.8271703476849906E-3</v>
      </c>
      <c r="BW171" s="133">
        <f t="shared" si="107"/>
        <v>1.8509438063137079E-3</v>
      </c>
      <c r="BX171" s="133">
        <f t="shared" si="107"/>
        <v>1.270958568710288E-4</v>
      </c>
      <c r="BY171" s="133">
        <f t="shared" si="107"/>
        <v>4.2029261647841197E-5</v>
      </c>
      <c r="BZ171" s="133">
        <f t="shared" si="107"/>
        <v>2.7620467938003232E-4</v>
      </c>
      <c r="CA171" s="133">
        <f t="shared" si="107"/>
        <v>0</v>
      </c>
      <c r="CB171" s="133">
        <f t="shared" si="107"/>
        <v>0</v>
      </c>
      <c r="CC171" s="133">
        <f t="shared" si="107"/>
        <v>1.3570315909007613E-3</v>
      </c>
      <c r="CD171" s="133">
        <f t="shared" si="107"/>
        <v>0</v>
      </c>
      <c r="CE171" s="133">
        <f t="shared" si="107"/>
        <v>5.3300677049089836E-3</v>
      </c>
      <c r="CF171" s="133">
        <f t="shared" si="107"/>
        <v>0</v>
      </c>
      <c r="CG171" s="133">
        <f t="shared" si="107"/>
        <v>0</v>
      </c>
      <c r="CH171" s="133">
        <f t="shared" si="107"/>
        <v>2.6651685152158447E-3</v>
      </c>
      <c r="CI171" s="133">
        <f t="shared" si="107"/>
        <v>3.9676736883733764E-4</v>
      </c>
      <c r="CJ171" s="133">
        <f t="shared" si="107"/>
        <v>3.1457840202560528E-5</v>
      </c>
      <c r="CK171" s="133">
        <f t="shared" si="107"/>
        <v>0</v>
      </c>
      <c r="CL171" s="133">
        <f t="shared" si="107"/>
        <v>0</v>
      </c>
      <c r="CM171" s="133">
        <f t="shared" si="107"/>
        <v>0</v>
      </c>
      <c r="CN171" s="133">
        <f t="shared" si="107"/>
        <v>0</v>
      </c>
      <c r="CO171" s="133">
        <f t="shared" si="107"/>
        <v>0</v>
      </c>
      <c r="CP171" s="133">
        <f t="shared" si="107"/>
        <v>0</v>
      </c>
      <c r="CQ171" s="133">
        <f t="shared" si="107"/>
        <v>1.462180479638297E-4</v>
      </c>
      <c r="CR171" s="133">
        <f t="shared" si="107"/>
        <v>0</v>
      </c>
      <c r="CS171" s="133">
        <f t="shared" si="107"/>
        <v>2.5527355476277395E-4</v>
      </c>
      <c r="CT171" s="133">
        <f t="shared" si="107"/>
        <v>0</v>
      </c>
      <c r="CU171" s="133">
        <f t="shared" si="107"/>
        <v>5.6815389442247451E-4</v>
      </c>
      <c r="CV171" s="133">
        <f t="shared" si="107"/>
        <v>5.3302326930607861E-4</v>
      </c>
      <c r="CW171" s="133">
        <f t="shared" si="107"/>
        <v>2.4308445814143391E-3</v>
      </c>
      <c r="CX171" s="133">
        <f t="shared" si="107"/>
        <v>4.4546462429842249E-4</v>
      </c>
      <c r="CY171" s="133">
        <f t="shared" si="107"/>
        <v>0</v>
      </c>
      <c r="CZ171" s="133">
        <f t="shared" si="107"/>
        <v>1.7918875068657178E-3</v>
      </c>
      <c r="DA171" s="133">
        <f t="shared" si="107"/>
        <v>2.350684435360785E-4</v>
      </c>
      <c r="DB171" s="133">
        <f t="shared" si="107"/>
        <v>9.3894493795201243E-4</v>
      </c>
      <c r="DC171" s="133">
        <f t="shared" si="107"/>
        <v>2.6276887273989969E-3</v>
      </c>
      <c r="DD171" s="133">
        <f t="shared" si="107"/>
        <v>3.7006011909849839E-3</v>
      </c>
      <c r="DE171" s="133">
        <f t="shared" si="107"/>
        <v>1.5561517115127109E-4</v>
      </c>
      <c r="DF171" s="133">
        <f t="shared" si="107"/>
        <v>4.8026646084211233E-3</v>
      </c>
      <c r="DG171" s="133">
        <f t="shared" si="107"/>
        <v>3.7057722001379817E-4</v>
      </c>
      <c r="DH171" s="196">
        <f t="shared" si="107"/>
        <v>5.0260657774537018E-3</v>
      </c>
    </row>
    <row r="172" spans="1:112" ht="15" hidden="1" customHeight="1" x14ac:dyDescent="0.15">
      <c r="A172" s="119"/>
      <c r="B172" s="197" t="s">
        <v>344</v>
      </c>
      <c r="C172" s="30" t="s">
        <v>6</v>
      </c>
      <c r="D172" s="309">
        <f t="shared" si="21"/>
        <v>0</v>
      </c>
      <c r="E172" s="133">
        <f t="shared" ref="E172:BP172" si="108">IF(E$121=0,0,E50/E$121)</f>
        <v>0</v>
      </c>
      <c r="F172" s="133">
        <f t="shared" si="108"/>
        <v>0</v>
      </c>
      <c r="G172" s="133">
        <f t="shared" si="108"/>
        <v>0</v>
      </c>
      <c r="H172" s="133">
        <f t="shared" si="108"/>
        <v>0</v>
      </c>
      <c r="I172" s="133">
        <f t="shared" si="108"/>
        <v>0</v>
      </c>
      <c r="J172" s="133">
        <f t="shared" si="108"/>
        <v>0</v>
      </c>
      <c r="K172" s="133">
        <f t="shared" si="108"/>
        <v>0</v>
      </c>
      <c r="L172" s="133">
        <f t="shared" si="108"/>
        <v>0</v>
      </c>
      <c r="M172" s="133">
        <f t="shared" si="108"/>
        <v>0</v>
      </c>
      <c r="N172" s="133">
        <f t="shared" si="108"/>
        <v>0</v>
      </c>
      <c r="O172" s="133">
        <f t="shared" si="108"/>
        <v>0</v>
      </c>
      <c r="P172" s="133">
        <f t="shared" si="108"/>
        <v>0</v>
      </c>
      <c r="Q172" s="133">
        <f t="shared" si="108"/>
        <v>0</v>
      </c>
      <c r="R172" s="133">
        <f t="shared" si="108"/>
        <v>0</v>
      </c>
      <c r="S172" s="133">
        <f t="shared" si="108"/>
        <v>8.5970041760166877E-5</v>
      </c>
      <c r="T172" s="133">
        <f t="shared" si="108"/>
        <v>7.1312388845665977E-3</v>
      </c>
      <c r="U172" s="133">
        <f t="shared" si="108"/>
        <v>0</v>
      </c>
      <c r="V172" s="133">
        <f t="shared" si="108"/>
        <v>0</v>
      </c>
      <c r="W172" s="133">
        <f t="shared" si="108"/>
        <v>0</v>
      </c>
      <c r="X172" s="133">
        <f t="shared" si="108"/>
        <v>0</v>
      </c>
      <c r="Y172" s="133">
        <f t="shared" si="108"/>
        <v>0</v>
      </c>
      <c r="Z172" s="133">
        <f t="shared" si="108"/>
        <v>0</v>
      </c>
      <c r="AA172" s="133">
        <f t="shared" si="108"/>
        <v>0</v>
      </c>
      <c r="AB172" s="133">
        <f t="shared" si="108"/>
        <v>0</v>
      </c>
      <c r="AC172" s="133">
        <f t="shared" si="108"/>
        <v>0</v>
      </c>
      <c r="AD172" s="133">
        <f t="shared" si="108"/>
        <v>0</v>
      </c>
      <c r="AE172" s="133">
        <f t="shared" si="108"/>
        <v>0</v>
      </c>
      <c r="AF172" s="133">
        <f t="shared" si="108"/>
        <v>0</v>
      </c>
      <c r="AG172" s="133">
        <f t="shared" si="108"/>
        <v>0</v>
      </c>
      <c r="AH172" s="133">
        <f t="shared" si="108"/>
        <v>0</v>
      </c>
      <c r="AI172" s="133">
        <f t="shared" si="108"/>
        <v>0</v>
      </c>
      <c r="AJ172" s="133">
        <f t="shared" si="108"/>
        <v>0</v>
      </c>
      <c r="AK172" s="133">
        <f t="shared" si="108"/>
        <v>2.9623952052696139E-4</v>
      </c>
      <c r="AL172" s="133">
        <f t="shared" si="108"/>
        <v>0</v>
      </c>
      <c r="AM172" s="133">
        <f t="shared" si="108"/>
        <v>1.3292734980222176E-3</v>
      </c>
      <c r="AN172" s="133">
        <f t="shared" si="108"/>
        <v>0</v>
      </c>
      <c r="AO172" s="133">
        <f t="shared" si="108"/>
        <v>0</v>
      </c>
      <c r="AP172" s="133">
        <f t="shared" si="108"/>
        <v>0</v>
      </c>
      <c r="AQ172" s="133">
        <f t="shared" si="108"/>
        <v>0</v>
      </c>
      <c r="AR172" s="133">
        <f t="shared" si="108"/>
        <v>0</v>
      </c>
      <c r="AS172" s="133">
        <f t="shared" si="108"/>
        <v>0</v>
      </c>
      <c r="AT172" s="133">
        <f t="shared" si="108"/>
        <v>1.0828683887027595E-3</v>
      </c>
      <c r="AU172" s="133">
        <f t="shared" si="108"/>
        <v>8.2343685599323049E-4</v>
      </c>
      <c r="AV172" s="133">
        <f t="shared" si="108"/>
        <v>0</v>
      </c>
      <c r="AW172" s="133">
        <f t="shared" si="108"/>
        <v>1.0414359611376395E-2</v>
      </c>
      <c r="AX172" s="133">
        <f t="shared" si="108"/>
        <v>0</v>
      </c>
      <c r="AY172" s="133">
        <f t="shared" si="108"/>
        <v>0</v>
      </c>
      <c r="AZ172" s="133">
        <f t="shared" si="108"/>
        <v>2.5875383442231824E-3</v>
      </c>
      <c r="BA172" s="133">
        <f t="shared" si="108"/>
        <v>0</v>
      </c>
      <c r="BB172" s="133">
        <f t="shared" si="108"/>
        <v>0</v>
      </c>
      <c r="BC172" s="133">
        <f t="shared" si="108"/>
        <v>0</v>
      </c>
      <c r="BD172" s="133">
        <f t="shared" si="108"/>
        <v>0</v>
      </c>
      <c r="BE172" s="133">
        <f t="shared" si="108"/>
        <v>0</v>
      </c>
      <c r="BF172" s="133">
        <f t="shared" si="108"/>
        <v>0</v>
      </c>
      <c r="BG172" s="133">
        <f t="shared" si="108"/>
        <v>0</v>
      </c>
      <c r="BH172" s="133">
        <f t="shared" si="108"/>
        <v>0</v>
      </c>
      <c r="BI172" s="133">
        <f t="shared" si="108"/>
        <v>1.0447599250662401E-2</v>
      </c>
      <c r="BJ172" s="133">
        <f t="shared" si="108"/>
        <v>3.3380589371556676E-2</v>
      </c>
      <c r="BK172" s="133">
        <f t="shared" si="108"/>
        <v>0</v>
      </c>
      <c r="BL172" s="133">
        <f t="shared" si="108"/>
        <v>7.425694718812931E-5</v>
      </c>
      <c r="BM172" s="133">
        <f t="shared" si="108"/>
        <v>0</v>
      </c>
      <c r="BN172" s="133">
        <f t="shared" si="108"/>
        <v>4.062759034327101E-3</v>
      </c>
      <c r="BO172" s="133">
        <f t="shared" si="108"/>
        <v>7.4839310076339673E-4</v>
      </c>
      <c r="BP172" s="133">
        <f t="shared" si="108"/>
        <v>4.5280933356219334E-3</v>
      </c>
      <c r="BQ172" s="133">
        <f t="shared" ref="BQ172:DH172" si="109">IF(BQ$121=0,0,BQ50/BQ$121)</f>
        <v>6.8903535787872422E-3</v>
      </c>
      <c r="BR172" s="133">
        <f t="shared" si="109"/>
        <v>0</v>
      </c>
      <c r="BS172" s="133">
        <f t="shared" si="109"/>
        <v>0</v>
      </c>
      <c r="BT172" s="133">
        <f t="shared" si="109"/>
        <v>0</v>
      </c>
      <c r="BU172" s="133">
        <f t="shared" si="109"/>
        <v>0</v>
      </c>
      <c r="BV172" s="133">
        <f t="shared" si="109"/>
        <v>3.7923087593503377E-6</v>
      </c>
      <c r="BW172" s="133">
        <f t="shared" si="109"/>
        <v>4.7714506360432885E-6</v>
      </c>
      <c r="BX172" s="133">
        <f t="shared" si="109"/>
        <v>6.9986705325456388E-8</v>
      </c>
      <c r="BY172" s="133">
        <f t="shared" si="109"/>
        <v>0</v>
      </c>
      <c r="BZ172" s="133">
        <f t="shared" si="109"/>
        <v>0</v>
      </c>
      <c r="CA172" s="133">
        <f t="shared" si="109"/>
        <v>0</v>
      </c>
      <c r="CB172" s="133">
        <f t="shared" si="109"/>
        <v>0</v>
      </c>
      <c r="CC172" s="133">
        <f t="shared" si="109"/>
        <v>3.245897553432113E-6</v>
      </c>
      <c r="CD172" s="133">
        <f t="shared" si="109"/>
        <v>0</v>
      </c>
      <c r="CE172" s="133">
        <f t="shared" si="109"/>
        <v>0</v>
      </c>
      <c r="CF172" s="133">
        <f t="shared" si="109"/>
        <v>0</v>
      </c>
      <c r="CG172" s="133">
        <f t="shared" si="109"/>
        <v>0</v>
      </c>
      <c r="CH172" s="133">
        <f t="shared" si="109"/>
        <v>1.3118578784868475E-4</v>
      </c>
      <c r="CI172" s="133">
        <f t="shared" si="109"/>
        <v>3.0830870345384989E-4</v>
      </c>
      <c r="CJ172" s="133">
        <f t="shared" si="109"/>
        <v>5.1730670555321774E-5</v>
      </c>
      <c r="CK172" s="133">
        <f t="shared" si="109"/>
        <v>0</v>
      </c>
      <c r="CL172" s="133">
        <f t="shared" si="109"/>
        <v>0</v>
      </c>
      <c r="CM172" s="133">
        <f t="shared" si="109"/>
        <v>0</v>
      </c>
      <c r="CN172" s="133">
        <f t="shared" si="109"/>
        <v>0</v>
      </c>
      <c r="CO172" s="133">
        <f t="shared" si="109"/>
        <v>0</v>
      </c>
      <c r="CP172" s="133">
        <f t="shared" si="109"/>
        <v>0</v>
      </c>
      <c r="CQ172" s="133">
        <f t="shared" si="109"/>
        <v>0</v>
      </c>
      <c r="CR172" s="133">
        <f t="shared" si="109"/>
        <v>0</v>
      </c>
      <c r="CS172" s="133">
        <f t="shared" si="109"/>
        <v>0</v>
      </c>
      <c r="CT172" s="133">
        <f t="shared" si="109"/>
        <v>0</v>
      </c>
      <c r="CU172" s="133">
        <f t="shared" si="109"/>
        <v>1.0091543417805941E-6</v>
      </c>
      <c r="CV172" s="133">
        <f t="shared" si="109"/>
        <v>0</v>
      </c>
      <c r="CW172" s="133">
        <f t="shared" si="109"/>
        <v>0</v>
      </c>
      <c r="CX172" s="133">
        <f t="shared" si="109"/>
        <v>6.3386270651158936E-6</v>
      </c>
      <c r="CY172" s="133">
        <f t="shared" si="109"/>
        <v>0</v>
      </c>
      <c r="CZ172" s="133">
        <f t="shared" si="109"/>
        <v>6.1888087725702964E-3</v>
      </c>
      <c r="DA172" s="133">
        <f t="shared" si="109"/>
        <v>1.1062941296513553E-4</v>
      </c>
      <c r="DB172" s="133">
        <f t="shared" si="109"/>
        <v>0</v>
      </c>
      <c r="DC172" s="133">
        <f t="shared" si="109"/>
        <v>0</v>
      </c>
      <c r="DD172" s="133">
        <f t="shared" si="109"/>
        <v>0</v>
      </c>
      <c r="DE172" s="133">
        <f t="shared" si="109"/>
        <v>0</v>
      </c>
      <c r="DF172" s="133">
        <f t="shared" si="109"/>
        <v>5.3078753331344939E-5</v>
      </c>
      <c r="DG172" s="133">
        <f t="shared" si="109"/>
        <v>0</v>
      </c>
      <c r="DH172" s="196">
        <f t="shared" si="109"/>
        <v>0</v>
      </c>
    </row>
    <row r="173" spans="1:112" ht="15" hidden="1" customHeight="1" x14ac:dyDescent="0.15">
      <c r="A173" s="119"/>
      <c r="B173" s="197" t="s">
        <v>709</v>
      </c>
      <c r="C173" s="30" t="s">
        <v>7</v>
      </c>
      <c r="D173" s="309">
        <f t="shared" si="21"/>
        <v>0</v>
      </c>
      <c r="E173" s="133">
        <f t="shared" ref="E173:BP173" si="110">IF(E$121=0,0,E51/E$121)</f>
        <v>0</v>
      </c>
      <c r="F173" s="133">
        <f t="shared" si="110"/>
        <v>0</v>
      </c>
      <c r="G173" s="133">
        <f t="shared" si="110"/>
        <v>0</v>
      </c>
      <c r="H173" s="133">
        <f t="shared" si="110"/>
        <v>0</v>
      </c>
      <c r="I173" s="133">
        <f t="shared" si="110"/>
        <v>0</v>
      </c>
      <c r="J173" s="133">
        <f t="shared" si="110"/>
        <v>0</v>
      </c>
      <c r="K173" s="133">
        <f t="shared" si="110"/>
        <v>0</v>
      </c>
      <c r="L173" s="133">
        <f t="shared" si="110"/>
        <v>0</v>
      </c>
      <c r="M173" s="133">
        <f t="shared" si="110"/>
        <v>0</v>
      </c>
      <c r="N173" s="133">
        <f t="shared" si="110"/>
        <v>0</v>
      </c>
      <c r="O173" s="133">
        <f t="shared" si="110"/>
        <v>0</v>
      </c>
      <c r="P173" s="133">
        <f t="shared" si="110"/>
        <v>0</v>
      </c>
      <c r="Q173" s="133">
        <f t="shared" si="110"/>
        <v>0</v>
      </c>
      <c r="R173" s="133">
        <f t="shared" si="110"/>
        <v>0</v>
      </c>
      <c r="S173" s="133">
        <f t="shared" si="110"/>
        <v>3.4193263150630921E-5</v>
      </c>
      <c r="T173" s="133">
        <f t="shared" si="110"/>
        <v>5.7998283381023217E-4</v>
      </c>
      <c r="U173" s="133">
        <f t="shared" si="110"/>
        <v>0</v>
      </c>
      <c r="V173" s="133">
        <f t="shared" si="110"/>
        <v>0</v>
      </c>
      <c r="W173" s="133">
        <f t="shared" si="110"/>
        <v>0</v>
      </c>
      <c r="X173" s="133">
        <f t="shared" si="110"/>
        <v>0</v>
      </c>
      <c r="Y173" s="133">
        <f t="shared" si="110"/>
        <v>0</v>
      </c>
      <c r="Z173" s="133">
        <f t="shared" si="110"/>
        <v>0</v>
      </c>
      <c r="AA173" s="133">
        <f t="shared" si="110"/>
        <v>0</v>
      </c>
      <c r="AB173" s="133">
        <f t="shared" si="110"/>
        <v>0</v>
      </c>
      <c r="AC173" s="133">
        <f t="shared" si="110"/>
        <v>0</v>
      </c>
      <c r="AD173" s="133">
        <f t="shared" si="110"/>
        <v>0</v>
      </c>
      <c r="AE173" s="133">
        <f t="shared" si="110"/>
        <v>0</v>
      </c>
      <c r="AF173" s="133">
        <f t="shared" si="110"/>
        <v>0</v>
      </c>
      <c r="AG173" s="133">
        <f t="shared" si="110"/>
        <v>0</v>
      </c>
      <c r="AH173" s="133">
        <f t="shared" si="110"/>
        <v>0</v>
      </c>
      <c r="AI173" s="133">
        <f t="shared" si="110"/>
        <v>0</v>
      </c>
      <c r="AJ173" s="133">
        <f t="shared" si="110"/>
        <v>0</v>
      </c>
      <c r="AK173" s="133">
        <f t="shared" si="110"/>
        <v>5.9960378901596344E-4</v>
      </c>
      <c r="AL173" s="133">
        <f t="shared" si="110"/>
        <v>0</v>
      </c>
      <c r="AM173" s="133">
        <f t="shared" si="110"/>
        <v>1.8933895649029789E-3</v>
      </c>
      <c r="AN173" s="133">
        <f t="shared" si="110"/>
        <v>0</v>
      </c>
      <c r="AO173" s="133">
        <f t="shared" si="110"/>
        <v>0</v>
      </c>
      <c r="AP173" s="133">
        <f t="shared" si="110"/>
        <v>0</v>
      </c>
      <c r="AQ173" s="133">
        <f t="shared" si="110"/>
        <v>0</v>
      </c>
      <c r="AR173" s="133">
        <f t="shared" si="110"/>
        <v>0</v>
      </c>
      <c r="AS173" s="133">
        <f t="shared" si="110"/>
        <v>0</v>
      </c>
      <c r="AT173" s="133">
        <f t="shared" si="110"/>
        <v>5.1205864224430438E-5</v>
      </c>
      <c r="AU173" s="133">
        <f t="shared" si="110"/>
        <v>8.1659965466187884E-4</v>
      </c>
      <c r="AV173" s="133">
        <f t="shared" si="110"/>
        <v>0</v>
      </c>
      <c r="AW173" s="133">
        <f t="shared" si="110"/>
        <v>5.9545174700822975E-2</v>
      </c>
      <c r="AX173" s="133">
        <f t="shared" si="110"/>
        <v>0</v>
      </c>
      <c r="AY173" s="133">
        <f t="shared" si="110"/>
        <v>0</v>
      </c>
      <c r="AZ173" s="133">
        <f t="shared" si="110"/>
        <v>2.3323837775320305E-3</v>
      </c>
      <c r="BA173" s="133">
        <f t="shared" si="110"/>
        <v>0</v>
      </c>
      <c r="BB173" s="133">
        <f t="shared" si="110"/>
        <v>0</v>
      </c>
      <c r="BC173" s="133">
        <f t="shared" si="110"/>
        <v>0</v>
      </c>
      <c r="BD173" s="133">
        <f t="shared" si="110"/>
        <v>0</v>
      </c>
      <c r="BE173" s="133">
        <f t="shared" si="110"/>
        <v>0</v>
      </c>
      <c r="BF173" s="133">
        <f t="shared" si="110"/>
        <v>0</v>
      </c>
      <c r="BG173" s="133">
        <f t="shared" si="110"/>
        <v>0</v>
      </c>
      <c r="BH173" s="133">
        <f t="shared" si="110"/>
        <v>0</v>
      </c>
      <c r="BI173" s="133">
        <f t="shared" si="110"/>
        <v>9.8231632551898829E-4</v>
      </c>
      <c r="BJ173" s="133">
        <f t="shared" si="110"/>
        <v>3.7941193752979848E-3</v>
      </c>
      <c r="BK173" s="133">
        <f t="shared" si="110"/>
        <v>0</v>
      </c>
      <c r="BL173" s="133">
        <f t="shared" si="110"/>
        <v>3.1613146444498522E-4</v>
      </c>
      <c r="BM173" s="133">
        <f t="shared" si="110"/>
        <v>0</v>
      </c>
      <c r="BN173" s="133">
        <f t="shared" si="110"/>
        <v>1.8694902693338966E-5</v>
      </c>
      <c r="BO173" s="133">
        <f t="shared" si="110"/>
        <v>1.2008266837816509E-4</v>
      </c>
      <c r="BP173" s="133">
        <f t="shared" si="110"/>
        <v>1.6903183302202621E-4</v>
      </c>
      <c r="BQ173" s="133">
        <f t="shared" ref="BQ173:DH173" si="111">IF(BQ$121=0,0,BQ51/BQ$121)</f>
        <v>1.2791574091749039E-5</v>
      </c>
      <c r="BR173" s="133">
        <f t="shared" si="111"/>
        <v>0</v>
      </c>
      <c r="BS173" s="133">
        <f t="shared" si="111"/>
        <v>3.212056078151981E-5</v>
      </c>
      <c r="BT173" s="133">
        <f t="shared" si="111"/>
        <v>0</v>
      </c>
      <c r="BU173" s="133">
        <f t="shared" si="111"/>
        <v>0</v>
      </c>
      <c r="BV173" s="133">
        <f t="shared" si="111"/>
        <v>3.9503216243232682E-6</v>
      </c>
      <c r="BW173" s="133">
        <f t="shared" si="111"/>
        <v>2.6309867993135889E-6</v>
      </c>
      <c r="BX173" s="133">
        <f t="shared" si="111"/>
        <v>0</v>
      </c>
      <c r="BY173" s="133">
        <f t="shared" si="111"/>
        <v>0</v>
      </c>
      <c r="BZ173" s="133">
        <f t="shared" si="111"/>
        <v>0</v>
      </c>
      <c r="CA173" s="133">
        <f t="shared" si="111"/>
        <v>0</v>
      </c>
      <c r="CB173" s="133">
        <f t="shared" si="111"/>
        <v>0</v>
      </c>
      <c r="CC173" s="133">
        <f t="shared" si="111"/>
        <v>1.700782894242595E-5</v>
      </c>
      <c r="CD173" s="133">
        <f t="shared" si="111"/>
        <v>0</v>
      </c>
      <c r="CE173" s="133">
        <f t="shared" si="111"/>
        <v>4.416628606704242E-4</v>
      </c>
      <c r="CF173" s="133">
        <f t="shared" si="111"/>
        <v>0</v>
      </c>
      <c r="CG173" s="133">
        <f t="shared" si="111"/>
        <v>0</v>
      </c>
      <c r="CH173" s="133">
        <f t="shared" si="111"/>
        <v>8.4368555010492428E-5</v>
      </c>
      <c r="CI173" s="133">
        <f t="shared" si="111"/>
        <v>1.1986581367925381E-4</v>
      </c>
      <c r="CJ173" s="133">
        <f t="shared" si="111"/>
        <v>4.0545660705522464E-5</v>
      </c>
      <c r="CK173" s="133">
        <f t="shared" si="111"/>
        <v>0</v>
      </c>
      <c r="CL173" s="133">
        <f t="shared" si="111"/>
        <v>0</v>
      </c>
      <c r="CM173" s="133">
        <f t="shared" si="111"/>
        <v>0</v>
      </c>
      <c r="CN173" s="133">
        <f t="shared" si="111"/>
        <v>0</v>
      </c>
      <c r="CO173" s="133">
        <f t="shared" si="111"/>
        <v>0</v>
      </c>
      <c r="CP173" s="133">
        <f t="shared" si="111"/>
        <v>0</v>
      </c>
      <c r="CQ173" s="133">
        <f t="shared" si="111"/>
        <v>0</v>
      </c>
      <c r="CR173" s="133">
        <f t="shared" si="111"/>
        <v>0</v>
      </c>
      <c r="CS173" s="133">
        <f t="shared" si="111"/>
        <v>0</v>
      </c>
      <c r="CT173" s="133">
        <f t="shared" si="111"/>
        <v>0</v>
      </c>
      <c r="CU173" s="133">
        <f t="shared" si="111"/>
        <v>0</v>
      </c>
      <c r="CV173" s="133">
        <f t="shared" si="111"/>
        <v>0</v>
      </c>
      <c r="CW173" s="133">
        <f t="shared" si="111"/>
        <v>0</v>
      </c>
      <c r="CX173" s="133">
        <f t="shared" si="111"/>
        <v>3.5214594806199408E-7</v>
      </c>
      <c r="CY173" s="133">
        <f t="shared" si="111"/>
        <v>0</v>
      </c>
      <c r="CZ173" s="133">
        <f t="shared" si="111"/>
        <v>7.9914826369760703E-3</v>
      </c>
      <c r="DA173" s="133">
        <f t="shared" si="111"/>
        <v>7.9285501711575748E-6</v>
      </c>
      <c r="DB173" s="133">
        <f t="shared" si="111"/>
        <v>0</v>
      </c>
      <c r="DC173" s="133">
        <f t="shared" si="111"/>
        <v>0</v>
      </c>
      <c r="DD173" s="133">
        <f t="shared" si="111"/>
        <v>0</v>
      </c>
      <c r="DE173" s="133">
        <f t="shared" si="111"/>
        <v>5.3946592665774E-6</v>
      </c>
      <c r="DF173" s="133">
        <f t="shared" si="111"/>
        <v>5.5966457528127946E-5</v>
      </c>
      <c r="DG173" s="133">
        <f t="shared" si="111"/>
        <v>0</v>
      </c>
      <c r="DH173" s="196">
        <f t="shared" si="111"/>
        <v>0</v>
      </c>
    </row>
    <row r="174" spans="1:112" ht="15" hidden="1" customHeight="1" x14ac:dyDescent="0.15">
      <c r="A174" s="119"/>
      <c r="B174" s="197" t="s">
        <v>710</v>
      </c>
      <c r="C174" s="30" t="s">
        <v>8</v>
      </c>
      <c r="D174" s="309">
        <f t="shared" si="21"/>
        <v>2.8272932898043583E-6</v>
      </c>
      <c r="E174" s="133">
        <f t="shared" ref="E174:BP174" si="112">IF(E$121=0,0,E52/E$121)</f>
        <v>0</v>
      </c>
      <c r="F174" s="133">
        <f t="shared" si="112"/>
        <v>4.4050270286179593E-3</v>
      </c>
      <c r="G174" s="133">
        <f t="shared" si="112"/>
        <v>0</v>
      </c>
      <c r="H174" s="133">
        <f t="shared" si="112"/>
        <v>1.0073753305870043E-5</v>
      </c>
      <c r="I174" s="133">
        <f t="shared" si="112"/>
        <v>0</v>
      </c>
      <c r="J174" s="133">
        <f t="shared" si="112"/>
        <v>0</v>
      </c>
      <c r="K174" s="133">
        <f t="shared" si="112"/>
        <v>0</v>
      </c>
      <c r="L174" s="133">
        <f t="shared" si="112"/>
        <v>0</v>
      </c>
      <c r="M174" s="133">
        <f t="shared" si="112"/>
        <v>0</v>
      </c>
      <c r="N174" s="133">
        <f t="shared" si="112"/>
        <v>0</v>
      </c>
      <c r="O174" s="133">
        <f t="shared" si="112"/>
        <v>0</v>
      </c>
      <c r="P174" s="133">
        <f t="shared" si="112"/>
        <v>0</v>
      </c>
      <c r="Q174" s="133">
        <f t="shared" si="112"/>
        <v>0</v>
      </c>
      <c r="R174" s="133">
        <f t="shared" si="112"/>
        <v>0</v>
      </c>
      <c r="S174" s="133">
        <f t="shared" si="112"/>
        <v>0</v>
      </c>
      <c r="T174" s="133">
        <f t="shared" si="112"/>
        <v>0</v>
      </c>
      <c r="U174" s="133">
        <f t="shared" si="112"/>
        <v>0</v>
      </c>
      <c r="V174" s="133">
        <f t="shared" si="112"/>
        <v>0</v>
      </c>
      <c r="W174" s="133">
        <f t="shared" si="112"/>
        <v>0</v>
      </c>
      <c r="X174" s="133">
        <f t="shared" si="112"/>
        <v>0</v>
      </c>
      <c r="Y174" s="133">
        <f t="shared" si="112"/>
        <v>0</v>
      </c>
      <c r="Z174" s="133">
        <f t="shared" si="112"/>
        <v>0</v>
      </c>
      <c r="AA174" s="133">
        <f t="shared" si="112"/>
        <v>0</v>
      </c>
      <c r="AB174" s="133">
        <f t="shared" si="112"/>
        <v>0</v>
      </c>
      <c r="AC174" s="133">
        <f t="shared" si="112"/>
        <v>0</v>
      </c>
      <c r="AD174" s="133">
        <f t="shared" si="112"/>
        <v>0</v>
      </c>
      <c r="AE174" s="133">
        <f t="shared" si="112"/>
        <v>0</v>
      </c>
      <c r="AF174" s="133">
        <f t="shared" si="112"/>
        <v>0</v>
      </c>
      <c r="AG174" s="133">
        <f t="shared" si="112"/>
        <v>0</v>
      </c>
      <c r="AH174" s="133">
        <f t="shared" si="112"/>
        <v>0</v>
      </c>
      <c r="AI174" s="133">
        <f t="shared" si="112"/>
        <v>0</v>
      </c>
      <c r="AJ174" s="133">
        <f t="shared" si="112"/>
        <v>0</v>
      </c>
      <c r="AK174" s="133">
        <f t="shared" si="112"/>
        <v>0</v>
      </c>
      <c r="AL174" s="133">
        <f t="shared" si="112"/>
        <v>0</v>
      </c>
      <c r="AM174" s="133">
        <f t="shared" si="112"/>
        <v>0</v>
      </c>
      <c r="AN174" s="133">
        <f t="shared" si="112"/>
        <v>0</v>
      </c>
      <c r="AO174" s="133">
        <f t="shared" si="112"/>
        <v>0</v>
      </c>
      <c r="AP174" s="133">
        <f t="shared" si="112"/>
        <v>0</v>
      </c>
      <c r="AQ174" s="133">
        <f t="shared" si="112"/>
        <v>0</v>
      </c>
      <c r="AR174" s="133">
        <f t="shared" si="112"/>
        <v>0</v>
      </c>
      <c r="AS174" s="133">
        <f t="shared" si="112"/>
        <v>0</v>
      </c>
      <c r="AT174" s="133">
        <f t="shared" si="112"/>
        <v>3.5453874049421789E-5</v>
      </c>
      <c r="AU174" s="133">
        <f t="shared" si="112"/>
        <v>1.7836177386134959E-6</v>
      </c>
      <c r="AV174" s="133">
        <f t="shared" si="112"/>
        <v>0</v>
      </c>
      <c r="AW174" s="133">
        <f t="shared" si="112"/>
        <v>1.8869521647420376E-3</v>
      </c>
      <c r="AX174" s="133">
        <f t="shared" si="112"/>
        <v>0</v>
      </c>
      <c r="AY174" s="133">
        <f t="shared" si="112"/>
        <v>0</v>
      </c>
      <c r="AZ174" s="133">
        <f t="shared" si="112"/>
        <v>0</v>
      </c>
      <c r="BA174" s="133">
        <f t="shared" si="112"/>
        <v>0</v>
      </c>
      <c r="BB174" s="133">
        <f t="shared" si="112"/>
        <v>0</v>
      </c>
      <c r="BC174" s="133">
        <f t="shared" si="112"/>
        <v>0</v>
      </c>
      <c r="BD174" s="133">
        <f t="shared" si="112"/>
        <v>0</v>
      </c>
      <c r="BE174" s="133">
        <f t="shared" si="112"/>
        <v>0</v>
      </c>
      <c r="BF174" s="133">
        <f t="shared" si="112"/>
        <v>0</v>
      </c>
      <c r="BG174" s="133">
        <f t="shared" si="112"/>
        <v>0</v>
      </c>
      <c r="BH174" s="133">
        <f t="shared" si="112"/>
        <v>0</v>
      </c>
      <c r="BI174" s="133">
        <f t="shared" si="112"/>
        <v>3.6940394703327903E-4</v>
      </c>
      <c r="BJ174" s="133">
        <f t="shared" si="112"/>
        <v>2.1045796456392175E-3</v>
      </c>
      <c r="BK174" s="133">
        <f t="shared" si="112"/>
        <v>0</v>
      </c>
      <c r="BL174" s="133">
        <f t="shared" si="112"/>
        <v>2.4752315729376433E-5</v>
      </c>
      <c r="BM174" s="133">
        <f t="shared" si="112"/>
        <v>0</v>
      </c>
      <c r="BN174" s="133">
        <f t="shared" si="112"/>
        <v>1.3941231712434024E-4</v>
      </c>
      <c r="BO174" s="133">
        <f t="shared" si="112"/>
        <v>0</v>
      </c>
      <c r="BP174" s="133">
        <f t="shared" si="112"/>
        <v>4.9321365770678195E-5</v>
      </c>
      <c r="BQ174" s="133">
        <f t="shared" ref="BQ174:DH174" si="113">IF(BQ$121=0,0,BQ52/BQ$121)</f>
        <v>0</v>
      </c>
      <c r="BR174" s="133">
        <f t="shared" si="113"/>
        <v>0</v>
      </c>
      <c r="BS174" s="133">
        <f t="shared" si="113"/>
        <v>0</v>
      </c>
      <c r="BT174" s="133">
        <f t="shared" si="113"/>
        <v>0</v>
      </c>
      <c r="BU174" s="133">
        <f t="shared" si="113"/>
        <v>2.7743891243946318E-5</v>
      </c>
      <c r="BV174" s="133">
        <f t="shared" si="113"/>
        <v>1.7905622826570079E-3</v>
      </c>
      <c r="BW174" s="133">
        <f t="shared" si="113"/>
        <v>2.9823796125100476E-4</v>
      </c>
      <c r="BX174" s="133">
        <f t="shared" si="113"/>
        <v>0</v>
      </c>
      <c r="BY174" s="133">
        <f t="shared" si="113"/>
        <v>0</v>
      </c>
      <c r="BZ174" s="133">
        <f t="shared" si="113"/>
        <v>0</v>
      </c>
      <c r="CA174" s="133">
        <f t="shared" si="113"/>
        <v>0</v>
      </c>
      <c r="CB174" s="133">
        <f t="shared" si="113"/>
        <v>0</v>
      </c>
      <c r="CC174" s="133">
        <f t="shared" si="113"/>
        <v>1.8272185281529944E-6</v>
      </c>
      <c r="CD174" s="133">
        <f t="shared" si="113"/>
        <v>0</v>
      </c>
      <c r="CE174" s="133">
        <f t="shared" si="113"/>
        <v>4.0151169151856742E-5</v>
      </c>
      <c r="CF174" s="133">
        <f t="shared" si="113"/>
        <v>0</v>
      </c>
      <c r="CG174" s="133">
        <f t="shared" si="113"/>
        <v>0</v>
      </c>
      <c r="CH174" s="133">
        <f t="shared" si="113"/>
        <v>9.802358125496516E-5</v>
      </c>
      <c r="CI174" s="133">
        <f t="shared" si="113"/>
        <v>1.1439117315063402E-4</v>
      </c>
      <c r="CJ174" s="133">
        <f t="shared" si="113"/>
        <v>5.7323175480221405E-5</v>
      </c>
      <c r="CK174" s="133">
        <f t="shared" si="113"/>
        <v>0</v>
      </c>
      <c r="CL174" s="133">
        <f t="shared" si="113"/>
        <v>0</v>
      </c>
      <c r="CM174" s="133">
        <f t="shared" si="113"/>
        <v>0</v>
      </c>
      <c r="CN174" s="133">
        <f t="shared" si="113"/>
        <v>0</v>
      </c>
      <c r="CO174" s="133">
        <f t="shared" si="113"/>
        <v>0</v>
      </c>
      <c r="CP174" s="133">
        <f t="shared" si="113"/>
        <v>0</v>
      </c>
      <c r="CQ174" s="133">
        <f t="shared" si="113"/>
        <v>0</v>
      </c>
      <c r="CR174" s="133">
        <f t="shared" si="113"/>
        <v>0</v>
      </c>
      <c r="CS174" s="133">
        <f t="shared" si="113"/>
        <v>1.4027682644493365E-2</v>
      </c>
      <c r="CT174" s="133">
        <f t="shared" si="113"/>
        <v>0</v>
      </c>
      <c r="CU174" s="133">
        <f t="shared" si="113"/>
        <v>2.8596406583036699E-3</v>
      </c>
      <c r="CV174" s="133">
        <f t="shared" si="113"/>
        <v>2.2318083146795334E-3</v>
      </c>
      <c r="CW174" s="133">
        <f t="shared" si="113"/>
        <v>0</v>
      </c>
      <c r="CX174" s="133">
        <f t="shared" si="113"/>
        <v>2.1993862096125281E-3</v>
      </c>
      <c r="CY174" s="133">
        <f t="shared" si="113"/>
        <v>0</v>
      </c>
      <c r="CZ174" s="133">
        <f t="shared" si="113"/>
        <v>2.3460766529754002E-3</v>
      </c>
      <c r="DA174" s="133">
        <f t="shared" si="113"/>
        <v>2.3186652904388024E-4</v>
      </c>
      <c r="DB174" s="133">
        <f t="shared" si="113"/>
        <v>3.7234702742956427E-5</v>
      </c>
      <c r="DC174" s="133">
        <f t="shared" si="113"/>
        <v>0</v>
      </c>
      <c r="DD174" s="133">
        <f t="shared" si="113"/>
        <v>9.1175883978687643E-6</v>
      </c>
      <c r="DE174" s="133">
        <f t="shared" si="113"/>
        <v>3.4164792109024405E-3</v>
      </c>
      <c r="DF174" s="133">
        <f t="shared" si="113"/>
        <v>5.3298768889195082E-4</v>
      </c>
      <c r="DG174" s="133">
        <f t="shared" si="113"/>
        <v>2.471106146719669E-2</v>
      </c>
      <c r="DH174" s="196">
        <f t="shared" si="113"/>
        <v>0</v>
      </c>
    </row>
    <row r="175" spans="1:112" ht="15" hidden="1" customHeight="1" x14ac:dyDescent="0.15">
      <c r="A175" s="119"/>
      <c r="B175" s="197" t="s">
        <v>711</v>
      </c>
      <c r="C175" s="30" t="s">
        <v>353</v>
      </c>
      <c r="D175" s="309">
        <f t="shared" si="21"/>
        <v>0</v>
      </c>
      <c r="E175" s="133">
        <f t="shared" ref="E175:BP175" si="114">IF(E$121=0,0,E53/E$121)</f>
        <v>0</v>
      </c>
      <c r="F175" s="133">
        <f t="shared" si="114"/>
        <v>0</v>
      </c>
      <c r="G175" s="133">
        <f t="shared" si="114"/>
        <v>0</v>
      </c>
      <c r="H175" s="133">
        <f t="shared" si="114"/>
        <v>0</v>
      </c>
      <c r="I175" s="133">
        <f t="shared" si="114"/>
        <v>0</v>
      </c>
      <c r="J175" s="133">
        <f t="shared" si="114"/>
        <v>0</v>
      </c>
      <c r="K175" s="133">
        <f t="shared" si="114"/>
        <v>0</v>
      </c>
      <c r="L175" s="133">
        <f t="shared" si="114"/>
        <v>0</v>
      </c>
      <c r="M175" s="133">
        <f t="shared" si="114"/>
        <v>0</v>
      </c>
      <c r="N175" s="133">
        <f t="shared" si="114"/>
        <v>0</v>
      </c>
      <c r="O175" s="133">
        <f t="shared" si="114"/>
        <v>0</v>
      </c>
      <c r="P175" s="133">
        <f t="shared" si="114"/>
        <v>0</v>
      </c>
      <c r="Q175" s="133">
        <f t="shared" si="114"/>
        <v>0</v>
      </c>
      <c r="R175" s="133">
        <f t="shared" si="114"/>
        <v>0</v>
      </c>
      <c r="S175" s="133">
        <f t="shared" si="114"/>
        <v>0</v>
      </c>
      <c r="T175" s="133">
        <f t="shared" si="114"/>
        <v>0</v>
      </c>
      <c r="U175" s="133">
        <f t="shared" si="114"/>
        <v>0</v>
      </c>
      <c r="V175" s="133">
        <f t="shared" si="114"/>
        <v>0</v>
      </c>
      <c r="W175" s="133">
        <f t="shared" si="114"/>
        <v>0</v>
      </c>
      <c r="X175" s="133">
        <f t="shared" si="114"/>
        <v>0</v>
      </c>
      <c r="Y175" s="133">
        <f t="shared" si="114"/>
        <v>0</v>
      </c>
      <c r="Z175" s="133">
        <f t="shared" si="114"/>
        <v>0</v>
      </c>
      <c r="AA175" s="133">
        <f t="shared" si="114"/>
        <v>0</v>
      </c>
      <c r="AB175" s="133">
        <f t="shared" si="114"/>
        <v>0</v>
      </c>
      <c r="AC175" s="133">
        <f t="shared" si="114"/>
        <v>0</v>
      </c>
      <c r="AD175" s="133">
        <f t="shared" si="114"/>
        <v>0</v>
      </c>
      <c r="AE175" s="133">
        <f t="shared" si="114"/>
        <v>0</v>
      </c>
      <c r="AF175" s="133">
        <f t="shared" si="114"/>
        <v>0</v>
      </c>
      <c r="AG175" s="133">
        <f t="shared" si="114"/>
        <v>0</v>
      </c>
      <c r="AH175" s="133">
        <f t="shared" si="114"/>
        <v>0</v>
      </c>
      <c r="AI175" s="133">
        <f t="shared" si="114"/>
        <v>0</v>
      </c>
      <c r="AJ175" s="133">
        <f t="shared" si="114"/>
        <v>0</v>
      </c>
      <c r="AK175" s="133">
        <f t="shared" si="114"/>
        <v>0</v>
      </c>
      <c r="AL175" s="133">
        <f t="shared" si="114"/>
        <v>0</v>
      </c>
      <c r="AM175" s="133">
        <f t="shared" si="114"/>
        <v>0</v>
      </c>
      <c r="AN175" s="133">
        <f t="shared" si="114"/>
        <v>0</v>
      </c>
      <c r="AO175" s="133">
        <f t="shared" si="114"/>
        <v>0</v>
      </c>
      <c r="AP175" s="133">
        <f t="shared" si="114"/>
        <v>0</v>
      </c>
      <c r="AQ175" s="133">
        <f t="shared" si="114"/>
        <v>0</v>
      </c>
      <c r="AR175" s="133">
        <f t="shared" si="114"/>
        <v>0</v>
      </c>
      <c r="AS175" s="133">
        <f t="shared" si="114"/>
        <v>0</v>
      </c>
      <c r="AT175" s="133">
        <f t="shared" si="114"/>
        <v>0</v>
      </c>
      <c r="AU175" s="133">
        <f t="shared" si="114"/>
        <v>5.8116211316489749E-5</v>
      </c>
      <c r="AV175" s="133">
        <f t="shared" si="114"/>
        <v>0</v>
      </c>
      <c r="AW175" s="133">
        <f t="shared" si="114"/>
        <v>3.2659123867371679E-4</v>
      </c>
      <c r="AX175" s="133">
        <f t="shared" si="114"/>
        <v>0</v>
      </c>
      <c r="AY175" s="133">
        <f t="shared" si="114"/>
        <v>0</v>
      </c>
      <c r="AZ175" s="133">
        <f t="shared" si="114"/>
        <v>4.9137144778140115E-2</v>
      </c>
      <c r="BA175" s="133">
        <f t="shared" si="114"/>
        <v>0</v>
      </c>
      <c r="BB175" s="133">
        <f t="shared" si="114"/>
        <v>0</v>
      </c>
      <c r="BC175" s="133">
        <f t="shared" si="114"/>
        <v>0</v>
      </c>
      <c r="BD175" s="133">
        <f t="shared" si="114"/>
        <v>0</v>
      </c>
      <c r="BE175" s="133">
        <f t="shared" si="114"/>
        <v>0</v>
      </c>
      <c r="BF175" s="133">
        <f t="shared" si="114"/>
        <v>0</v>
      </c>
      <c r="BG175" s="133">
        <f t="shared" si="114"/>
        <v>0</v>
      </c>
      <c r="BH175" s="133">
        <f t="shared" si="114"/>
        <v>0</v>
      </c>
      <c r="BI175" s="133">
        <f t="shared" si="114"/>
        <v>1.1427934954511783E-2</v>
      </c>
      <c r="BJ175" s="133">
        <f t="shared" si="114"/>
        <v>0</v>
      </c>
      <c r="BK175" s="133">
        <f t="shared" si="114"/>
        <v>0</v>
      </c>
      <c r="BL175" s="133">
        <f t="shared" si="114"/>
        <v>5.4879170236208821E-2</v>
      </c>
      <c r="BM175" s="133">
        <f t="shared" si="114"/>
        <v>0</v>
      </c>
      <c r="BN175" s="133">
        <f t="shared" si="114"/>
        <v>0</v>
      </c>
      <c r="BO175" s="133">
        <f t="shared" si="114"/>
        <v>0</v>
      </c>
      <c r="BP175" s="133">
        <f t="shared" si="114"/>
        <v>0</v>
      </c>
      <c r="BQ175" s="133">
        <f t="shared" ref="BQ175:DH175" si="115">IF(BQ$121=0,0,BQ53/BQ$121)</f>
        <v>0</v>
      </c>
      <c r="BR175" s="133">
        <f t="shared" si="115"/>
        <v>0</v>
      </c>
      <c r="BS175" s="133">
        <f t="shared" si="115"/>
        <v>0</v>
      </c>
      <c r="BT175" s="133">
        <f t="shared" si="115"/>
        <v>0</v>
      </c>
      <c r="BU175" s="133">
        <f t="shared" si="115"/>
        <v>0</v>
      </c>
      <c r="BV175" s="133">
        <f t="shared" si="115"/>
        <v>0</v>
      </c>
      <c r="BW175" s="133">
        <f t="shared" si="115"/>
        <v>0</v>
      </c>
      <c r="BX175" s="133">
        <f t="shared" si="115"/>
        <v>0</v>
      </c>
      <c r="BY175" s="133">
        <f t="shared" si="115"/>
        <v>0</v>
      </c>
      <c r="BZ175" s="133">
        <f t="shared" si="115"/>
        <v>0</v>
      </c>
      <c r="CA175" s="133">
        <f t="shared" si="115"/>
        <v>0</v>
      </c>
      <c r="CB175" s="133">
        <f t="shared" si="115"/>
        <v>0</v>
      </c>
      <c r="CC175" s="133">
        <f t="shared" si="115"/>
        <v>0</v>
      </c>
      <c r="CD175" s="133">
        <f t="shared" si="115"/>
        <v>0</v>
      </c>
      <c r="CE175" s="133">
        <f t="shared" si="115"/>
        <v>0</v>
      </c>
      <c r="CF175" s="133">
        <f t="shared" si="115"/>
        <v>0</v>
      </c>
      <c r="CG175" s="133">
        <f t="shared" si="115"/>
        <v>0</v>
      </c>
      <c r="CH175" s="133">
        <f t="shared" si="115"/>
        <v>0</v>
      </c>
      <c r="CI175" s="133">
        <f t="shared" si="115"/>
        <v>4.7542930906434813E-6</v>
      </c>
      <c r="CJ175" s="133">
        <f t="shared" si="115"/>
        <v>0</v>
      </c>
      <c r="CK175" s="133">
        <f t="shared" si="115"/>
        <v>0</v>
      </c>
      <c r="CL175" s="133">
        <f t="shared" si="115"/>
        <v>0</v>
      </c>
      <c r="CM175" s="133">
        <f t="shared" si="115"/>
        <v>0</v>
      </c>
      <c r="CN175" s="133">
        <f t="shared" si="115"/>
        <v>0</v>
      </c>
      <c r="CO175" s="133">
        <f t="shared" si="115"/>
        <v>0</v>
      </c>
      <c r="CP175" s="133">
        <f t="shared" si="115"/>
        <v>0</v>
      </c>
      <c r="CQ175" s="133">
        <f t="shared" si="115"/>
        <v>0</v>
      </c>
      <c r="CR175" s="133">
        <f t="shared" si="115"/>
        <v>0</v>
      </c>
      <c r="CS175" s="133">
        <f t="shared" si="115"/>
        <v>0</v>
      </c>
      <c r="CT175" s="133">
        <f t="shared" si="115"/>
        <v>0</v>
      </c>
      <c r="CU175" s="133">
        <f t="shared" si="115"/>
        <v>0</v>
      </c>
      <c r="CV175" s="133">
        <f t="shared" si="115"/>
        <v>0</v>
      </c>
      <c r="CW175" s="133">
        <f t="shared" si="115"/>
        <v>0</v>
      </c>
      <c r="CX175" s="133">
        <f t="shared" si="115"/>
        <v>0</v>
      </c>
      <c r="CY175" s="133">
        <f t="shared" si="115"/>
        <v>0</v>
      </c>
      <c r="CZ175" s="133">
        <f t="shared" si="115"/>
        <v>1.9794208655279501E-3</v>
      </c>
      <c r="DA175" s="133">
        <f t="shared" si="115"/>
        <v>0</v>
      </c>
      <c r="DB175" s="133">
        <f t="shared" si="115"/>
        <v>0</v>
      </c>
      <c r="DC175" s="133">
        <f t="shared" si="115"/>
        <v>0</v>
      </c>
      <c r="DD175" s="133">
        <f t="shared" si="115"/>
        <v>0</v>
      </c>
      <c r="DE175" s="133">
        <f t="shared" si="115"/>
        <v>0</v>
      </c>
      <c r="DF175" s="133">
        <f t="shared" si="115"/>
        <v>0</v>
      </c>
      <c r="DG175" s="133">
        <f t="shared" si="115"/>
        <v>0</v>
      </c>
      <c r="DH175" s="196">
        <f t="shared" si="115"/>
        <v>0</v>
      </c>
    </row>
    <row r="176" spans="1:112" ht="15" hidden="1" customHeight="1" x14ac:dyDescent="0.15">
      <c r="A176" s="119"/>
      <c r="B176" s="197" t="s">
        <v>712</v>
      </c>
      <c r="C176" s="30" t="s">
        <v>212</v>
      </c>
      <c r="D176" s="309">
        <f t="shared" si="21"/>
        <v>0</v>
      </c>
      <c r="E176" s="133">
        <f t="shared" ref="E176:BP176" si="116">IF(E$121=0,0,E54/E$121)</f>
        <v>0</v>
      </c>
      <c r="F176" s="133">
        <f t="shared" si="116"/>
        <v>0</v>
      </c>
      <c r="G176" s="133">
        <f t="shared" si="116"/>
        <v>0</v>
      </c>
      <c r="H176" s="133">
        <f t="shared" si="116"/>
        <v>8.059002644696035E-6</v>
      </c>
      <c r="I176" s="133">
        <f t="shared" si="116"/>
        <v>0</v>
      </c>
      <c r="J176" s="133">
        <f t="shared" si="116"/>
        <v>0</v>
      </c>
      <c r="K176" s="133">
        <f t="shared" si="116"/>
        <v>5.251927063337714E-7</v>
      </c>
      <c r="L176" s="133">
        <f t="shared" si="116"/>
        <v>4.2006596974491012E-6</v>
      </c>
      <c r="M176" s="133">
        <f t="shared" si="116"/>
        <v>5.5123355324156868E-7</v>
      </c>
      <c r="N176" s="133">
        <f t="shared" si="116"/>
        <v>5.4761690844609649E-6</v>
      </c>
      <c r="O176" s="133">
        <f t="shared" si="116"/>
        <v>0</v>
      </c>
      <c r="P176" s="133">
        <f t="shared" si="116"/>
        <v>0</v>
      </c>
      <c r="Q176" s="133">
        <f t="shared" si="116"/>
        <v>0</v>
      </c>
      <c r="R176" s="133">
        <f t="shared" si="116"/>
        <v>1.6439207086086052E-7</v>
      </c>
      <c r="S176" s="133">
        <f t="shared" si="116"/>
        <v>1.8187905931186661E-6</v>
      </c>
      <c r="T176" s="133">
        <f t="shared" si="116"/>
        <v>1.4648771293616716E-5</v>
      </c>
      <c r="U176" s="133">
        <f t="shared" si="116"/>
        <v>0</v>
      </c>
      <c r="V176" s="133">
        <f t="shared" si="116"/>
        <v>0</v>
      </c>
      <c r="W176" s="133">
        <f t="shared" si="116"/>
        <v>8.65168288505268E-4</v>
      </c>
      <c r="X176" s="133">
        <f t="shared" si="116"/>
        <v>0</v>
      </c>
      <c r="Y176" s="133">
        <f t="shared" si="116"/>
        <v>0</v>
      </c>
      <c r="Z176" s="133">
        <f t="shared" si="116"/>
        <v>0</v>
      </c>
      <c r="AA176" s="133">
        <f t="shared" si="116"/>
        <v>0</v>
      </c>
      <c r="AB176" s="133">
        <f t="shared" si="116"/>
        <v>0</v>
      </c>
      <c r="AC176" s="133">
        <f t="shared" si="116"/>
        <v>0</v>
      </c>
      <c r="AD176" s="133">
        <f t="shared" si="116"/>
        <v>0</v>
      </c>
      <c r="AE176" s="133">
        <f t="shared" si="116"/>
        <v>0</v>
      </c>
      <c r="AF176" s="133">
        <f t="shared" si="116"/>
        <v>0</v>
      </c>
      <c r="AG176" s="133">
        <f t="shared" si="116"/>
        <v>0</v>
      </c>
      <c r="AH176" s="133">
        <f t="shared" si="116"/>
        <v>0</v>
      </c>
      <c r="AI176" s="133">
        <f t="shared" si="116"/>
        <v>0</v>
      </c>
      <c r="AJ176" s="133">
        <f t="shared" si="116"/>
        <v>0</v>
      </c>
      <c r="AK176" s="133">
        <f t="shared" si="116"/>
        <v>7.4997346968850969E-7</v>
      </c>
      <c r="AL176" s="133">
        <f t="shared" si="116"/>
        <v>0</v>
      </c>
      <c r="AM176" s="133">
        <f t="shared" si="116"/>
        <v>0</v>
      </c>
      <c r="AN176" s="133">
        <f t="shared" si="116"/>
        <v>0</v>
      </c>
      <c r="AO176" s="133">
        <f t="shared" si="116"/>
        <v>0</v>
      </c>
      <c r="AP176" s="133">
        <f t="shared" si="116"/>
        <v>0</v>
      </c>
      <c r="AQ176" s="133">
        <f t="shared" si="116"/>
        <v>0</v>
      </c>
      <c r="AR176" s="133">
        <f t="shared" si="116"/>
        <v>0</v>
      </c>
      <c r="AS176" s="133">
        <f t="shared" si="116"/>
        <v>0</v>
      </c>
      <c r="AT176" s="133">
        <f t="shared" si="116"/>
        <v>4.6567302916470499E-6</v>
      </c>
      <c r="AU176" s="133">
        <f t="shared" si="116"/>
        <v>6.9709726617477456E-5</v>
      </c>
      <c r="AV176" s="133">
        <f t="shared" si="116"/>
        <v>0</v>
      </c>
      <c r="AW176" s="133">
        <f t="shared" si="116"/>
        <v>2.8669008091181283E-3</v>
      </c>
      <c r="AX176" s="133">
        <f t="shared" si="116"/>
        <v>0</v>
      </c>
      <c r="AY176" s="133">
        <f t="shared" si="116"/>
        <v>0</v>
      </c>
      <c r="AZ176" s="133">
        <f t="shared" si="116"/>
        <v>0.21512910660783297</v>
      </c>
      <c r="BA176" s="133">
        <f t="shared" si="116"/>
        <v>0</v>
      </c>
      <c r="BB176" s="133">
        <f t="shared" si="116"/>
        <v>0</v>
      </c>
      <c r="BC176" s="133">
        <f t="shared" si="116"/>
        <v>0</v>
      </c>
      <c r="BD176" s="133">
        <f t="shared" si="116"/>
        <v>0</v>
      </c>
      <c r="BE176" s="133">
        <f t="shared" si="116"/>
        <v>0</v>
      </c>
      <c r="BF176" s="133">
        <f t="shared" si="116"/>
        <v>0</v>
      </c>
      <c r="BG176" s="133">
        <f t="shared" si="116"/>
        <v>0</v>
      </c>
      <c r="BH176" s="133">
        <f t="shared" si="116"/>
        <v>0</v>
      </c>
      <c r="BI176" s="133">
        <f t="shared" si="116"/>
        <v>8.885464934191685E-3</v>
      </c>
      <c r="BJ176" s="133">
        <f t="shared" si="116"/>
        <v>1.0137982177085187E-3</v>
      </c>
      <c r="BK176" s="133">
        <f t="shared" si="116"/>
        <v>0</v>
      </c>
      <c r="BL176" s="133">
        <f t="shared" si="116"/>
        <v>4.1796015895153573E-3</v>
      </c>
      <c r="BM176" s="133">
        <f t="shared" si="116"/>
        <v>0</v>
      </c>
      <c r="BN176" s="133">
        <f t="shared" si="116"/>
        <v>6.7172507276099165E-4</v>
      </c>
      <c r="BO176" s="133">
        <f t="shared" si="116"/>
        <v>1.7525095310588502E-4</v>
      </c>
      <c r="BP176" s="133">
        <f t="shared" si="116"/>
        <v>5.103618146800309E-5</v>
      </c>
      <c r="BQ176" s="133">
        <f t="shared" ref="BQ176:DH176" si="117">IF(BQ$121=0,0,BQ54/BQ$121)</f>
        <v>9.7166764735401361E-6</v>
      </c>
      <c r="BR176" s="133">
        <f t="shared" si="117"/>
        <v>0</v>
      </c>
      <c r="BS176" s="133">
        <f t="shared" si="117"/>
        <v>2.8980957096108097E-6</v>
      </c>
      <c r="BT176" s="133">
        <f t="shared" si="117"/>
        <v>0</v>
      </c>
      <c r="BU176" s="133">
        <f t="shared" si="117"/>
        <v>0</v>
      </c>
      <c r="BV176" s="133">
        <f t="shared" si="117"/>
        <v>1.2700284022199308E-5</v>
      </c>
      <c r="BW176" s="133">
        <f t="shared" si="117"/>
        <v>3.7837157613857293E-5</v>
      </c>
      <c r="BX176" s="133">
        <f t="shared" si="117"/>
        <v>1.5607035287576773E-5</v>
      </c>
      <c r="BY176" s="133">
        <f t="shared" si="117"/>
        <v>0</v>
      </c>
      <c r="BZ176" s="133">
        <f t="shared" si="117"/>
        <v>0</v>
      </c>
      <c r="CA176" s="133">
        <f t="shared" si="117"/>
        <v>0</v>
      </c>
      <c r="CB176" s="133">
        <f t="shared" si="117"/>
        <v>0</v>
      </c>
      <c r="CC176" s="133">
        <f t="shared" si="117"/>
        <v>6.7674760301962764E-8</v>
      </c>
      <c r="CD176" s="133">
        <f t="shared" si="117"/>
        <v>0</v>
      </c>
      <c r="CE176" s="133">
        <f t="shared" si="117"/>
        <v>0</v>
      </c>
      <c r="CF176" s="133">
        <f t="shared" si="117"/>
        <v>0</v>
      </c>
      <c r="CG176" s="133">
        <f t="shared" si="117"/>
        <v>0</v>
      </c>
      <c r="CH176" s="133">
        <f t="shared" si="117"/>
        <v>4.8767950873117006E-7</v>
      </c>
      <c r="CI176" s="133">
        <f t="shared" si="117"/>
        <v>1.8440894412192888E-5</v>
      </c>
      <c r="CJ176" s="133">
        <f t="shared" si="117"/>
        <v>2.3768145930823506E-5</v>
      </c>
      <c r="CK176" s="133">
        <f t="shared" si="117"/>
        <v>0</v>
      </c>
      <c r="CL176" s="133">
        <f t="shared" si="117"/>
        <v>0</v>
      </c>
      <c r="CM176" s="133">
        <f t="shared" si="117"/>
        <v>0</v>
      </c>
      <c r="CN176" s="133">
        <f t="shared" si="117"/>
        <v>0</v>
      </c>
      <c r="CO176" s="133">
        <f t="shared" si="117"/>
        <v>0</v>
      </c>
      <c r="CP176" s="133">
        <f t="shared" si="117"/>
        <v>0</v>
      </c>
      <c r="CQ176" s="133">
        <f t="shared" si="117"/>
        <v>3.4516824722126366E-5</v>
      </c>
      <c r="CR176" s="133">
        <f t="shared" si="117"/>
        <v>0</v>
      </c>
      <c r="CS176" s="133">
        <f t="shared" si="117"/>
        <v>1.0265985345983034E-6</v>
      </c>
      <c r="CT176" s="133">
        <f t="shared" si="117"/>
        <v>0</v>
      </c>
      <c r="CU176" s="133">
        <f t="shared" si="117"/>
        <v>2.4017873334378137E-5</v>
      </c>
      <c r="CV176" s="133">
        <f t="shared" si="117"/>
        <v>1.0072246207597859E-7</v>
      </c>
      <c r="CW176" s="133">
        <f t="shared" si="117"/>
        <v>0</v>
      </c>
      <c r="CX176" s="133">
        <f t="shared" si="117"/>
        <v>9.8600865457358375E-6</v>
      </c>
      <c r="CY176" s="133">
        <f t="shared" si="117"/>
        <v>0</v>
      </c>
      <c r="CZ176" s="133">
        <f t="shared" si="117"/>
        <v>5.3854169538831795E-3</v>
      </c>
      <c r="DA176" s="133">
        <f t="shared" si="117"/>
        <v>4.0731837417760082E-5</v>
      </c>
      <c r="DB176" s="133">
        <f t="shared" si="117"/>
        <v>7.8803603688796695E-7</v>
      </c>
      <c r="DC176" s="133">
        <f t="shared" si="117"/>
        <v>0</v>
      </c>
      <c r="DD176" s="133">
        <f t="shared" si="117"/>
        <v>3.4190956492007868E-6</v>
      </c>
      <c r="DE176" s="133">
        <f t="shared" si="117"/>
        <v>2.074868948683615E-7</v>
      </c>
      <c r="DF176" s="133">
        <f t="shared" si="117"/>
        <v>8.9656339823929789E-5</v>
      </c>
      <c r="DG176" s="133">
        <f t="shared" si="117"/>
        <v>3.9858733861164959E-2</v>
      </c>
      <c r="DH176" s="196">
        <f t="shared" si="117"/>
        <v>0</v>
      </c>
    </row>
    <row r="177" spans="1:112" ht="15" hidden="1" customHeight="1" x14ac:dyDescent="0.15">
      <c r="A177" s="119"/>
      <c r="B177" s="197" t="s">
        <v>713</v>
      </c>
      <c r="C177" s="30" t="s">
        <v>255</v>
      </c>
      <c r="D177" s="309">
        <f t="shared" si="21"/>
        <v>0</v>
      </c>
      <c r="E177" s="133">
        <f t="shared" ref="E177:BP177" si="118">IF(E$121=0,0,E55/E$121)</f>
        <v>3.3282179462545943E-5</v>
      </c>
      <c r="F177" s="133">
        <f t="shared" si="118"/>
        <v>0</v>
      </c>
      <c r="G177" s="133">
        <f t="shared" si="118"/>
        <v>0</v>
      </c>
      <c r="H177" s="133">
        <f t="shared" si="118"/>
        <v>7.3471240777478843E-4</v>
      </c>
      <c r="I177" s="133">
        <f t="shared" si="118"/>
        <v>0</v>
      </c>
      <c r="J177" s="133">
        <f t="shared" si="118"/>
        <v>0</v>
      </c>
      <c r="K177" s="133">
        <f t="shared" si="118"/>
        <v>0</v>
      </c>
      <c r="L177" s="133">
        <f t="shared" si="118"/>
        <v>0</v>
      </c>
      <c r="M177" s="133">
        <f t="shared" si="118"/>
        <v>0</v>
      </c>
      <c r="N177" s="133">
        <f t="shared" si="118"/>
        <v>0</v>
      </c>
      <c r="O177" s="133">
        <f t="shared" si="118"/>
        <v>0</v>
      </c>
      <c r="P177" s="133">
        <f t="shared" si="118"/>
        <v>0</v>
      </c>
      <c r="Q177" s="133">
        <f t="shared" si="118"/>
        <v>0</v>
      </c>
      <c r="R177" s="133">
        <f t="shared" si="118"/>
        <v>0</v>
      </c>
      <c r="S177" s="133">
        <f t="shared" si="118"/>
        <v>2.328051959191893E-5</v>
      </c>
      <c r="T177" s="133">
        <f t="shared" si="118"/>
        <v>1.7849799094814441E-4</v>
      </c>
      <c r="U177" s="133">
        <f t="shared" si="118"/>
        <v>0</v>
      </c>
      <c r="V177" s="133">
        <f t="shared" si="118"/>
        <v>0</v>
      </c>
      <c r="W177" s="133">
        <f t="shared" si="118"/>
        <v>0</v>
      </c>
      <c r="X177" s="133">
        <f t="shared" si="118"/>
        <v>0</v>
      </c>
      <c r="Y177" s="133">
        <f t="shared" si="118"/>
        <v>0</v>
      </c>
      <c r="Z177" s="133">
        <f t="shared" si="118"/>
        <v>0</v>
      </c>
      <c r="AA177" s="133">
        <f t="shared" si="118"/>
        <v>0</v>
      </c>
      <c r="AB177" s="133">
        <f t="shared" si="118"/>
        <v>0</v>
      </c>
      <c r="AC177" s="133">
        <f t="shared" si="118"/>
        <v>0</v>
      </c>
      <c r="AD177" s="133">
        <f t="shared" si="118"/>
        <v>0</v>
      </c>
      <c r="AE177" s="133">
        <f t="shared" si="118"/>
        <v>0</v>
      </c>
      <c r="AF177" s="133">
        <f t="shared" si="118"/>
        <v>0</v>
      </c>
      <c r="AG177" s="133">
        <f t="shared" si="118"/>
        <v>0</v>
      </c>
      <c r="AH177" s="133">
        <f t="shared" si="118"/>
        <v>0</v>
      </c>
      <c r="AI177" s="133">
        <f t="shared" si="118"/>
        <v>0</v>
      </c>
      <c r="AJ177" s="133">
        <f t="shared" si="118"/>
        <v>0</v>
      </c>
      <c r="AK177" s="133">
        <f t="shared" si="118"/>
        <v>9.7496551059506277E-6</v>
      </c>
      <c r="AL177" s="133">
        <f t="shared" si="118"/>
        <v>0</v>
      </c>
      <c r="AM177" s="133">
        <f t="shared" si="118"/>
        <v>0</v>
      </c>
      <c r="AN177" s="133">
        <f t="shared" si="118"/>
        <v>0</v>
      </c>
      <c r="AO177" s="133">
        <f t="shared" si="118"/>
        <v>0</v>
      </c>
      <c r="AP177" s="133">
        <f t="shared" si="118"/>
        <v>0</v>
      </c>
      <c r="AQ177" s="133">
        <f t="shared" si="118"/>
        <v>0</v>
      </c>
      <c r="AR177" s="133">
        <f t="shared" si="118"/>
        <v>0</v>
      </c>
      <c r="AS177" s="133">
        <f t="shared" si="118"/>
        <v>0</v>
      </c>
      <c r="AT177" s="133">
        <f t="shared" si="118"/>
        <v>1.4647948944492069E-3</v>
      </c>
      <c r="AU177" s="133">
        <f t="shared" si="118"/>
        <v>0</v>
      </c>
      <c r="AV177" s="133">
        <f t="shared" si="118"/>
        <v>0</v>
      </c>
      <c r="AW177" s="133">
        <f t="shared" si="118"/>
        <v>5.2323694887996151E-3</v>
      </c>
      <c r="AX177" s="133">
        <f t="shared" si="118"/>
        <v>0</v>
      </c>
      <c r="AY177" s="133">
        <f t="shared" si="118"/>
        <v>0</v>
      </c>
      <c r="AZ177" s="133">
        <f t="shared" si="118"/>
        <v>1.1147529612720252E-3</v>
      </c>
      <c r="BA177" s="133">
        <f t="shared" si="118"/>
        <v>0</v>
      </c>
      <c r="BB177" s="133">
        <f t="shared" si="118"/>
        <v>0</v>
      </c>
      <c r="BC177" s="133">
        <f t="shared" si="118"/>
        <v>0</v>
      </c>
      <c r="BD177" s="133">
        <f t="shared" si="118"/>
        <v>0</v>
      </c>
      <c r="BE177" s="133">
        <f t="shared" si="118"/>
        <v>0</v>
      </c>
      <c r="BF177" s="133">
        <f t="shared" si="118"/>
        <v>0</v>
      </c>
      <c r="BG177" s="133">
        <f t="shared" si="118"/>
        <v>0</v>
      </c>
      <c r="BH177" s="133">
        <f t="shared" si="118"/>
        <v>0</v>
      </c>
      <c r="BI177" s="133">
        <f t="shared" si="118"/>
        <v>3.2248193934119262E-2</v>
      </c>
      <c r="BJ177" s="133">
        <f t="shared" si="118"/>
        <v>1.4707884047665626E-2</v>
      </c>
      <c r="BK177" s="133">
        <f t="shared" si="118"/>
        <v>0</v>
      </c>
      <c r="BL177" s="133">
        <f t="shared" si="118"/>
        <v>1.2237873167624555E-4</v>
      </c>
      <c r="BM177" s="133">
        <f t="shared" si="118"/>
        <v>0</v>
      </c>
      <c r="BN177" s="133">
        <f t="shared" si="118"/>
        <v>1.1496135228594689E-3</v>
      </c>
      <c r="BO177" s="133">
        <f t="shared" si="118"/>
        <v>3.5674298607237761E-3</v>
      </c>
      <c r="BP177" s="133">
        <f t="shared" si="118"/>
        <v>1.5224297076631196E-3</v>
      </c>
      <c r="BQ177" s="133">
        <f t="shared" ref="BQ177:DH177" si="119">IF(BQ$121=0,0,BQ55/BQ$121)</f>
        <v>4.3750873270923573E-3</v>
      </c>
      <c r="BR177" s="133">
        <f t="shared" si="119"/>
        <v>0</v>
      </c>
      <c r="BS177" s="133">
        <f t="shared" si="119"/>
        <v>0</v>
      </c>
      <c r="BT177" s="133">
        <f t="shared" si="119"/>
        <v>0</v>
      </c>
      <c r="BU177" s="133">
        <f t="shared" si="119"/>
        <v>0</v>
      </c>
      <c r="BV177" s="133">
        <f t="shared" si="119"/>
        <v>2.1726768933777977E-7</v>
      </c>
      <c r="BW177" s="133">
        <f t="shared" si="119"/>
        <v>0</v>
      </c>
      <c r="BX177" s="133">
        <f t="shared" si="119"/>
        <v>0</v>
      </c>
      <c r="BY177" s="133">
        <f t="shared" si="119"/>
        <v>0</v>
      </c>
      <c r="BZ177" s="133">
        <f t="shared" si="119"/>
        <v>0</v>
      </c>
      <c r="CA177" s="133">
        <f t="shared" si="119"/>
        <v>0</v>
      </c>
      <c r="CB177" s="133">
        <f t="shared" si="119"/>
        <v>0</v>
      </c>
      <c r="CC177" s="133">
        <f t="shared" si="119"/>
        <v>0</v>
      </c>
      <c r="CD177" s="133">
        <f t="shared" si="119"/>
        <v>7.5959890898808714E-6</v>
      </c>
      <c r="CE177" s="133">
        <f t="shared" si="119"/>
        <v>0</v>
      </c>
      <c r="CF177" s="133">
        <f t="shared" si="119"/>
        <v>0</v>
      </c>
      <c r="CG177" s="133">
        <f t="shared" si="119"/>
        <v>0</v>
      </c>
      <c r="CH177" s="133">
        <f t="shared" si="119"/>
        <v>1.5605744279397442E-5</v>
      </c>
      <c r="CI177" s="133">
        <f t="shared" si="119"/>
        <v>0</v>
      </c>
      <c r="CJ177" s="133">
        <f t="shared" si="119"/>
        <v>6.9906311561245621E-7</v>
      </c>
      <c r="CK177" s="133">
        <f t="shared" si="119"/>
        <v>0</v>
      </c>
      <c r="CL177" s="133">
        <f t="shared" si="119"/>
        <v>0</v>
      </c>
      <c r="CM177" s="133">
        <f t="shared" si="119"/>
        <v>0</v>
      </c>
      <c r="CN177" s="133">
        <f t="shared" si="119"/>
        <v>0</v>
      </c>
      <c r="CO177" s="133">
        <f t="shared" si="119"/>
        <v>0</v>
      </c>
      <c r="CP177" s="133">
        <f t="shared" si="119"/>
        <v>0</v>
      </c>
      <c r="CQ177" s="133">
        <f t="shared" si="119"/>
        <v>0</v>
      </c>
      <c r="CR177" s="133">
        <f t="shared" si="119"/>
        <v>0</v>
      </c>
      <c r="CS177" s="133">
        <f t="shared" si="119"/>
        <v>0</v>
      </c>
      <c r="CT177" s="133">
        <f t="shared" si="119"/>
        <v>0</v>
      </c>
      <c r="CU177" s="133">
        <f t="shared" si="119"/>
        <v>0</v>
      </c>
      <c r="CV177" s="133">
        <f t="shared" si="119"/>
        <v>0</v>
      </c>
      <c r="CW177" s="133">
        <f t="shared" si="119"/>
        <v>0</v>
      </c>
      <c r="CX177" s="133">
        <f t="shared" si="119"/>
        <v>0</v>
      </c>
      <c r="CY177" s="133">
        <f t="shared" si="119"/>
        <v>0</v>
      </c>
      <c r="CZ177" s="133">
        <f t="shared" si="119"/>
        <v>1.2411541486215339E-2</v>
      </c>
      <c r="DA177" s="133">
        <f t="shared" si="119"/>
        <v>6.5345193718331697E-8</v>
      </c>
      <c r="DB177" s="133">
        <f t="shared" si="119"/>
        <v>0</v>
      </c>
      <c r="DC177" s="133">
        <f t="shared" si="119"/>
        <v>0</v>
      </c>
      <c r="DD177" s="133">
        <f t="shared" si="119"/>
        <v>0</v>
      </c>
      <c r="DE177" s="133">
        <f t="shared" si="119"/>
        <v>0</v>
      </c>
      <c r="DF177" s="133">
        <f t="shared" si="119"/>
        <v>1.4163501536602409E-5</v>
      </c>
      <c r="DG177" s="133">
        <f t="shared" si="119"/>
        <v>0</v>
      </c>
      <c r="DH177" s="196">
        <f t="shared" si="119"/>
        <v>6.8531030507958842E-5</v>
      </c>
    </row>
    <row r="178" spans="1:112" ht="15" hidden="1" customHeight="1" x14ac:dyDescent="0.15">
      <c r="A178" s="119"/>
      <c r="B178" s="197" t="s">
        <v>714</v>
      </c>
      <c r="C178" s="30" t="s">
        <v>161</v>
      </c>
      <c r="D178" s="309">
        <f t="shared" si="21"/>
        <v>0</v>
      </c>
      <c r="E178" s="133">
        <f t="shared" ref="E178:BP178" si="120">IF(E$121=0,0,E56/E$121)</f>
        <v>0</v>
      </c>
      <c r="F178" s="133">
        <f t="shared" si="120"/>
        <v>0</v>
      </c>
      <c r="G178" s="133">
        <f t="shared" si="120"/>
        <v>0</v>
      </c>
      <c r="H178" s="133">
        <f t="shared" si="120"/>
        <v>0</v>
      </c>
      <c r="I178" s="133">
        <f t="shared" si="120"/>
        <v>0</v>
      </c>
      <c r="J178" s="133">
        <f t="shared" si="120"/>
        <v>0</v>
      </c>
      <c r="K178" s="133">
        <f t="shared" si="120"/>
        <v>0</v>
      </c>
      <c r="L178" s="133">
        <f t="shared" si="120"/>
        <v>0</v>
      </c>
      <c r="M178" s="133">
        <f t="shared" si="120"/>
        <v>0</v>
      </c>
      <c r="N178" s="133">
        <f t="shared" si="120"/>
        <v>0</v>
      </c>
      <c r="O178" s="133">
        <f t="shared" si="120"/>
        <v>0</v>
      </c>
      <c r="P178" s="133">
        <f t="shared" si="120"/>
        <v>0</v>
      </c>
      <c r="Q178" s="133">
        <f t="shared" si="120"/>
        <v>0</v>
      </c>
      <c r="R178" s="133">
        <f t="shared" si="120"/>
        <v>0</v>
      </c>
      <c r="S178" s="133">
        <f t="shared" si="120"/>
        <v>0</v>
      </c>
      <c r="T178" s="133">
        <f t="shared" si="120"/>
        <v>0</v>
      </c>
      <c r="U178" s="133">
        <f t="shared" si="120"/>
        <v>0</v>
      </c>
      <c r="V178" s="133">
        <f t="shared" si="120"/>
        <v>0</v>
      </c>
      <c r="W178" s="133">
        <f t="shared" si="120"/>
        <v>0</v>
      </c>
      <c r="X178" s="133">
        <f t="shared" si="120"/>
        <v>0</v>
      </c>
      <c r="Y178" s="133">
        <f t="shared" si="120"/>
        <v>0</v>
      </c>
      <c r="Z178" s="133">
        <f t="shared" si="120"/>
        <v>0</v>
      </c>
      <c r="AA178" s="133">
        <f t="shared" si="120"/>
        <v>0</v>
      </c>
      <c r="AB178" s="133">
        <f t="shared" si="120"/>
        <v>0</v>
      </c>
      <c r="AC178" s="133">
        <f t="shared" si="120"/>
        <v>0</v>
      </c>
      <c r="AD178" s="133">
        <f t="shared" si="120"/>
        <v>0</v>
      </c>
      <c r="AE178" s="133">
        <f t="shared" si="120"/>
        <v>0</v>
      </c>
      <c r="AF178" s="133">
        <f t="shared" si="120"/>
        <v>0</v>
      </c>
      <c r="AG178" s="133">
        <f t="shared" si="120"/>
        <v>0</v>
      </c>
      <c r="AH178" s="133">
        <f t="shared" si="120"/>
        <v>0</v>
      </c>
      <c r="AI178" s="133">
        <f t="shared" si="120"/>
        <v>0</v>
      </c>
      <c r="AJ178" s="133">
        <f t="shared" si="120"/>
        <v>0</v>
      </c>
      <c r="AK178" s="133">
        <f t="shared" si="120"/>
        <v>0</v>
      </c>
      <c r="AL178" s="133">
        <f t="shared" si="120"/>
        <v>0</v>
      </c>
      <c r="AM178" s="133">
        <f t="shared" si="120"/>
        <v>0</v>
      </c>
      <c r="AN178" s="133">
        <f t="shared" si="120"/>
        <v>0</v>
      </c>
      <c r="AO178" s="133">
        <f t="shared" si="120"/>
        <v>0</v>
      </c>
      <c r="AP178" s="133">
        <f t="shared" si="120"/>
        <v>0</v>
      </c>
      <c r="AQ178" s="133">
        <f t="shared" si="120"/>
        <v>0</v>
      </c>
      <c r="AR178" s="133">
        <f t="shared" si="120"/>
        <v>0</v>
      </c>
      <c r="AS178" s="133">
        <f t="shared" si="120"/>
        <v>0</v>
      </c>
      <c r="AT178" s="133">
        <f t="shared" si="120"/>
        <v>0</v>
      </c>
      <c r="AU178" s="133">
        <f t="shared" si="120"/>
        <v>0</v>
      </c>
      <c r="AV178" s="133">
        <f t="shared" si="120"/>
        <v>0</v>
      </c>
      <c r="AW178" s="133">
        <f t="shared" si="120"/>
        <v>0</v>
      </c>
      <c r="AX178" s="133">
        <f t="shared" si="120"/>
        <v>0</v>
      </c>
      <c r="AY178" s="133">
        <f t="shared" si="120"/>
        <v>0</v>
      </c>
      <c r="AZ178" s="133">
        <f t="shared" si="120"/>
        <v>0</v>
      </c>
      <c r="BA178" s="133">
        <f t="shared" si="120"/>
        <v>0</v>
      </c>
      <c r="BB178" s="133">
        <f t="shared" si="120"/>
        <v>0</v>
      </c>
      <c r="BC178" s="133">
        <f t="shared" si="120"/>
        <v>0</v>
      </c>
      <c r="BD178" s="133">
        <f t="shared" si="120"/>
        <v>0</v>
      </c>
      <c r="BE178" s="133">
        <f t="shared" si="120"/>
        <v>0</v>
      </c>
      <c r="BF178" s="133">
        <f t="shared" si="120"/>
        <v>0</v>
      </c>
      <c r="BG178" s="133">
        <f t="shared" si="120"/>
        <v>0</v>
      </c>
      <c r="BH178" s="133">
        <f t="shared" si="120"/>
        <v>0</v>
      </c>
      <c r="BI178" s="133">
        <f t="shared" si="120"/>
        <v>0</v>
      </c>
      <c r="BJ178" s="133">
        <f t="shared" si="120"/>
        <v>2.8004037341691665E-4</v>
      </c>
      <c r="BK178" s="133">
        <f t="shared" si="120"/>
        <v>0</v>
      </c>
      <c r="BL178" s="133">
        <f t="shared" si="120"/>
        <v>2.9137511158771556E-7</v>
      </c>
      <c r="BM178" s="133">
        <f t="shared" si="120"/>
        <v>0</v>
      </c>
      <c r="BN178" s="133">
        <f t="shared" si="120"/>
        <v>4.5442142750710176E-3</v>
      </c>
      <c r="BO178" s="133">
        <f t="shared" si="120"/>
        <v>0</v>
      </c>
      <c r="BP178" s="133">
        <f t="shared" si="120"/>
        <v>0</v>
      </c>
      <c r="BQ178" s="133">
        <f t="shared" ref="BQ178:DH178" si="121">IF(BQ$121=0,0,BQ56/BQ$121)</f>
        <v>0</v>
      </c>
      <c r="BR178" s="133">
        <f t="shared" si="121"/>
        <v>0</v>
      </c>
      <c r="BS178" s="133">
        <f t="shared" si="121"/>
        <v>0</v>
      </c>
      <c r="BT178" s="133">
        <f t="shared" si="121"/>
        <v>0</v>
      </c>
      <c r="BU178" s="133">
        <f t="shared" si="121"/>
        <v>0</v>
      </c>
      <c r="BV178" s="133">
        <f t="shared" si="121"/>
        <v>0</v>
      </c>
      <c r="BW178" s="133">
        <f t="shared" si="121"/>
        <v>0</v>
      </c>
      <c r="BX178" s="133">
        <f t="shared" si="121"/>
        <v>0</v>
      </c>
      <c r="BY178" s="133">
        <f t="shared" si="121"/>
        <v>0</v>
      </c>
      <c r="BZ178" s="133">
        <f t="shared" si="121"/>
        <v>0</v>
      </c>
      <c r="CA178" s="133">
        <f t="shared" si="121"/>
        <v>0</v>
      </c>
      <c r="CB178" s="133">
        <f t="shared" si="121"/>
        <v>0</v>
      </c>
      <c r="CC178" s="133">
        <f t="shared" si="121"/>
        <v>3.2889049166327046E-5</v>
      </c>
      <c r="CD178" s="133">
        <f t="shared" si="121"/>
        <v>0</v>
      </c>
      <c r="CE178" s="133">
        <f t="shared" si="121"/>
        <v>0</v>
      </c>
      <c r="CF178" s="133">
        <f t="shared" si="121"/>
        <v>0</v>
      </c>
      <c r="CG178" s="133">
        <f t="shared" si="121"/>
        <v>0</v>
      </c>
      <c r="CH178" s="133">
        <f t="shared" si="121"/>
        <v>0</v>
      </c>
      <c r="CI178" s="133">
        <f t="shared" si="121"/>
        <v>4.4949680129720168E-5</v>
      </c>
      <c r="CJ178" s="133">
        <f t="shared" si="121"/>
        <v>0</v>
      </c>
      <c r="CK178" s="133">
        <f t="shared" si="121"/>
        <v>0</v>
      </c>
      <c r="CL178" s="133">
        <f t="shared" si="121"/>
        <v>0</v>
      </c>
      <c r="CM178" s="133">
        <f t="shared" si="121"/>
        <v>0</v>
      </c>
      <c r="CN178" s="133">
        <f t="shared" si="121"/>
        <v>0</v>
      </c>
      <c r="CO178" s="133">
        <f t="shared" si="121"/>
        <v>0</v>
      </c>
      <c r="CP178" s="133">
        <f t="shared" si="121"/>
        <v>0</v>
      </c>
      <c r="CQ178" s="133">
        <f t="shared" si="121"/>
        <v>0</v>
      </c>
      <c r="CR178" s="133">
        <f t="shared" si="121"/>
        <v>0</v>
      </c>
      <c r="CS178" s="133">
        <f t="shared" si="121"/>
        <v>0</v>
      </c>
      <c r="CT178" s="133">
        <f t="shared" si="121"/>
        <v>0</v>
      </c>
      <c r="CU178" s="133">
        <f t="shared" si="121"/>
        <v>0</v>
      </c>
      <c r="CV178" s="133">
        <f t="shared" si="121"/>
        <v>0</v>
      </c>
      <c r="CW178" s="133">
        <f t="shared" si="121"/>
        <v>0</v>
      </c>
      <c r="CX178" s="133">
        <f t="shared" si="121"/>
        <v>1.1597339889508337E-4</v>
      </c>
      <c r="CY178" s="133">
        <f t="shared" si="121"/>
        <v>0</v>
      </c>
      <c r="CZ178" s="133">
        <f t="shared" si="121"/>
        <v>8.3627520619062202E-4</v>
      </c>
      <c r="DA178" s="133">
        <f t="shared" si="121"/>
        <v>1.9603558115499503E-5</v>
      </c>
      <c r="DB178" s="133">
        <f t="shared" si="121"/>
        <v>0</v>
      </c>
      <c r="DC178" s="133">
        <f t="shared" si="121"/>
        <v>0</v>
      </c>
      <c r="DD178" s="133">
        <f t="shared" si="121"/>
        <v>0</v>
      </c>
      <c r="DE178" s="133">
        <f t="shared" si="121"/>
        <v>1.8072108543034287E-4</v>
      </c>
      <c r="DF178" s="133">
        <f t="shared" si="121"/>
        <v>1.4851050154884076E-5</v>
      </c>
      <c r="DG178" s="133">
        <f t="shared" si="121"/>
        <v>0</v>
      </c>
      <c r="DH178" s="196">
        <f t="shared" si="121"/>
        <v>0</v>
      </c>
    </row>
    <row r="179" spans="1:112" ht="15" hidden="1" customHeight="1" x14ac:dyDescent="0.15">
      <c r="A179" s="119"/>
      <c r="B179" s="197" t="s">
        <v>715</v>
      </c>
      <c r="C179" s="30" t="s">
        <v>256</v>
      </c>
      <c r="D179" s="309">
        <f t="shared" si="21"/>
        <v>0</v>
      </c>
      <c r="E179" s="133">
        <f t="shared" ref="E179:BP179" si="122">IF(E$121=0,0,E57/E$121)</f>
        <v>0</v>
      </c>
      <c r="F179" s="133">
        <f t="shared" si="122"/>
        <v>0</v>
      </c>
      <c r="G179" s="133">
        <f t="shared" si="122"/>
        <v>0</v>
      </c>
      <c r="H179" s="133">
        <f t="shared" si="122"/>
        <v>0</v>
      </c>
      <c r="I179" s="133">
        <f t="shared" si="122"/>
        <v>0</v>
      </c>
      <c r="J179" s="133">
        <f t="shared" si="122"/>
        <v>0</v>
      </c>
      <c r="K179" s="133">
        <f t="shared" si="122"/>
        <v>0</v>
      </c>
      <c r="L179" s="133">
        <f t="shared" si="122"/>
        <v>0</v>
      </c>
      <c r="M179" s="133">
        <f t="shared" si="122"/>
        <v>0</v>
      </c>
      <c r="N179" s="133">
        <f t="shared" si="122"/>
        <v>0</v>
      </c>
      <c r="O179" s="133">
        <f t="shared" si="122"/>
        <v>0</v>
      </c>
      <c r="P179" s="133">
        <f t="shared" si="122"/>
        <v>0</v>
      </c>
      <c r="Q179" s="133">
        <f t="shared" si="122"/>
        <v>0</v>
      </c>
      <c r="R179" s="133">
        <f t="shared" si="122"/>
        <v>0</v>
      </c>
      <c r="S179" s="133">
        <f t="shared" si="122"/>
        <v>0</v>
      </c>
      <c r="T179" s="133">
        <f t="shared" si="122"/>
        <v>0</v>
      </c>
      <c r="U179" s="133">
        <f t="shared" si="122"/>
        <v>0</v>
      </c>
      <c r="V179" s="133">
        <f t="shared" si="122"/>
        <v>0</v>
      </c>
      <c r="W179" s="133">
        <f t="shared" si="122"/>
        <v>0</v>
      </c>
      <c r="X179" s="133">
        <f t="shared" si="122"/>
        <v>0</v>
      </c>
      <c r="Y179" s="133">
        <f t="shared" si="122"/>
        <v>0</v>
      </c>
      <c r="Z179" s="133">
        <f t="shared" si="122"/>
        <v>0</v>
      </c>
      <c r="AA179" s="133">
        <f t="shared" si="122"/>
        <v>0</v>
      </c>
      <c r="AB179" s="133">
        <f t="shared" si="122"/>
        <v>0</v>
      </c>
      <c r="AC179" s="133">
        <f t="shared" si="122"/>
        <v>0</v>
      </c>
      <c r="AD179" s="133">
        <f t="shared" si="122"/>
        <v>0</v>
      </c>
      <c r="AE179" s="133">
        <f t="shared" si="122"/>
        <v>0</v>
      </c>
      <c r="AF179" s="133">
        <f t="shared" si="122"/>
        <v>0</v>
      </c>
      <c r="AG179" s="133">
        <f t="shared" si="122"/>
        <v>0</v>
      </c>
      <c r="AH179" s="133">
        <f t="shared" si="122"/>
        <v>0</v>
      </c>
      <c r="AI179" s="133">
        <f t="shared" si="122"/>
        <v>0</v>
      </c>
      <c r="AJ179" s="133">
        <f t="shared" si="122"/>
        <v>0</v>
      </c>
      <c r="AK179" s="133">
        <f t="shared" si="122"/>
        <v>0</v>
      </c>
      <c r="AL179" s="133">
        <f t="shared" si="122"/>
        <v>0</v>
      </c>
      <c r="AM179" s="133">
        <f t="shared" si="122"/>
        <v>0</v>
      </c>
      <c r="AN179" s="133">
        <f t="shared" si="122"/>
        <v>0</v>
      </c>
      <c r="AO179" s="133">
        <f t="shared" si="122"/>
        <v>0</v>
      </c>
      <c r="AP179" s="133">
        <f t="shared" si="122"/>
        <v>0</v>
      </c>
      <c r="AQ179" s="133">
        <f t="shared" si="122"/>
        <v>0</v>
      </c>
      <c r="AR179" s="133">
        <f t="shared" si="122"/>
        <v>0</v>
      </c>
      <c r="AS179" s="133">
        <f t="shared" si="122"/>
        <v>0</v>
      </c>
      <c r="AT179" s="133">
        <f t="shared" si="122"/>
        <v>0</v>
      </c>
      <c r="AU179" s="133">
        <f t="shared" si="122"/>
        <v>0</v>
      </c>
      <c r="AV179" s="133">
        <f t="shared" si="122"/>
        <v>0</v>
      </c>
      <c r="AW179" s="133">
        <f t="shared" si="122"/>
        <v>4.9470613418918317E-3</v>
      </c>
      <c r="AX179" s="133">
        <f t="shared" si="122"/>
        <v>0</v>
      </c>
      <c r="AY179" s="133">
        <f t="shared" si="122"/>
        <v>0</v>
      </c>
      <c r="AZ179" s="133">
        <f t="shared" si="122"/>
        <v>0</v>
      </c>
      <c r="BA179" s="133">
        <f t="shared" si="122"/>
        <v>0</v>
      </c>
      <c r="BB179" s="133">
        <f t="shared" si="122"/>
        <v>0</v>
      </c>
      <c r="BC179" s="133">
        <f t="shared" si="122"/>
        <v>0</v>
      </c>
      <c r="BD179" s="133">
        <f t="shared" si="122"/>
        <v>0</v>
      </c>
      <c r="BE179" s="133">
        <f t="shared" si="122"/>
        <v>0</v>
      </c>
      <c r="BF179" s="133">
        <f t="shared" si="122"/>
        <v>0</v>
      </c>
      <c r="BG179" s="133">
        <f t="shared" si="122"/>
        <v>0</v>
      </c>
      <c r="BH179" s="133">
        <f t="shared" si="122"/>
        <v>0</v>
      </c>
      <c r="BI179" s="133">
        <f t="shared" si="122"/>
        <v>2.1246668819422367E-6</v>
      </c>
      <c r="BJ179" s="133">
        <f t="shared" si="122"/>
        <v>4.1106059062113939E-3</v>
      </c>
      <c r="BK179" s="133">
        <f t="shared" si="122"/>
        <v>0</v>
      </c>
      <c r="BL179" s="133">
        <f t="shared" si="122"/>
        <v>0</v>
      </c>
      <c r="BM179" s="133">
        <f t="shared" si="122"/>
        <v>0</v>
      </c>
      <c r="BN179" s="133">
        <f t="shared" si="122"/>
        <v>8.2405163187744115E-5</v>
      </c>
      <c r="BO179" s="133">
        <f t="shared" si="122"/>
        <v>4.1935049493193917E-5</v>
      </c>
      <c r="BP179" s="133">
        <f t="shared" si="122"/>
        <v>3.7970919012194303E-4</v>
      </c>
      <c r="BQ179" s="133">
        <f t="shared" ref="BQ179:DH179" si="123">IF(BQ$121=0,0,BQ57/BQ$121)</f>
        <v>6.5114031963191754E-4</v>
      </c>
      <c r="BR179" s="133">
        <f t="shared" si="123"/>
        <v>0</v>
      </c>
      <c r="BS179" s="133">
        <f t="shared" si="123"/>
        <v>0</v>
      </c>
      <c r="BT179" s="133">
        <f t="shared" si="123"/>
        <v>0</v>
      </c>
      <c r="BU179" s="133">
        <f t="shared" si="123"/>
        <v>0</v>
      </c>
      <c r="BV179" s="133">
        <f t="shared" si="123"/>
        <v>0</v>
      </c>
      <c r="BW179" s="133">
        <f t="shared" si="123"/>
        <v>0</v>
      </c>
      <c r="BX179" s="133">
        <f t="shared" si="123"/>
        <v>0</v>
      </c>
      <c r="BY179" s="133">
        <f t="shared" si="123"/>
        <v>0</v>
      </c>
      <c r="BZ179" s="133">
        <f t="shared" si="123"/>
        <v>0</v>
      </c>
      <c r="CA179" s="133">
        <f t="shared" si="123"/>
        <v>0</v>
      </c>
      <c r="CB179" s="133">
        <f t="shared" si="123"/>
        <v>0</v>
      </c>
      <c r="CC179" s="133">
        <f t="shared" si="123"/>
        <v>0</v>
      </c>
      <c r="CD179" s="133">
        <f t="shared" si="123"/>
        <v>0</v>
      </c>
      <c r="CE179" s="133">
        <f t="shared" si="123"/>
        <v>0</v>
      </c>
      <c r="CF179" s="133">
        <f t="shared" si="123"/>
        <v>0</v>
      </c>
      <c r="CG179" s="133">
        <f t="shared" si="123"/>
        <v>0</v>
      </c>
      <c r="CH179" s="133">
        <f t="shared" si="123"/>
        <v>0</v>
      </c>
      <c r="CI179" s="133">
        <f t="shared" si="123"/>
        <v>0</v>
      </c>
      <c r="CJ179" s="133">
        <f t="shared" si="123"/>
        <v>0</v>
      </c>
      <c r="CK179" s="133">
        <f t="shared" si="123"/>
        <v>0</v>
      </c>
      <c r="CL179" s="133">
        <f t="shared" si="123"/>
        <v>0</v>
      </c>
      <c r="CM179" s="133">
        <f t="shared" si="123"/>
        <v>0</v>
      </c>
      <c r="CN179" s="133">
        <f t="shared" si="123"/>
        <v>0</v>
      </c>
      <c r="CO179" s="133">
        <f t="shared" si="123"/>
        <v>0</v>
      </c>
      <c r="CP179" s="133">
        <f t="shared" si="123"/>
        <v>0</v>
      </c>
      <c r="CQ179" s="133">
        <f t="shared" si="123"/>
        <v>0</v>
      </c>
      <c r="CR179" s="133">
        <f t="shared" si="123"/>
        <v>0</v>
      </c>
      <c r="CS179" s="133">
        <f t="shared" si="123"/>
        <v>6.2906463396662009E-5</v>
      </c>
      <c r="CT179" s="133">
        <f t="shared" si="123"/>
        <v>0</v>
      </c>
      <c r="CU179" s="133">
        <f t="shared" si="123"/>
        <v>0</v>
      </c>
      <c r="CV179" s="133">
        <f t="shared" si="123"/>
        <v>0</v>
      </c>
      <c r="CW179" s="133">
        <f t="shared" si="123"/>
        <v>0</v>
      </c>
      <c r="CX179" s="133">
        <f t="shared" si="123"/>
        <v>0</v>
      </c>
      <c r="CY179" s="133">
        <f t="shared" si="123"/>
        <v>0</v>
      </c>
      <c r="CZ179" s="133">
        <f t="shared" si="123"/>
        <v>3.2303410702754789E-4</v>
      </c>
      <c r="DA179" s="133">
        <f t="shared" si="123"/>
        <v>6.1925461913738989E-5</v>
      </c>
      <c r="DB179" s="133">
        <f t="shared" si="123"/>
        <v>0</v>
      </c>
      <c r="DC179" s="133">
        <f t="shared" si="123"/>
        <v>0</v>
      </c>
      <c r="DD179" s="133">
        <f t="shared" si="123"/>
        <v>0</v>
      </c>
      <c r="DE179" s="133">
        <f t="shared" si="123"/>
        <v>0</v>
      </c>
      <c r="DF179" s="133">
        <f t="shared" si="123"/>
        <v>0</v>
      </c>
      <c r="DG179" s="133">
        <f t="shared" si="123"/>
        <v>0</v>
      </c>
      <c r="DH179" s="196">
        <f t="shared" si="123"/>
        <v>0</v>
      </c>
    </row>
    <row r="180" spans="1:112" ht="15" hidden="1" customHeight="1" x14ac:dyDescent="0.15">
      <c r="A180" s="119"/>
      <c r="B180" s="197" t="s">
        <v>716</v>
      </c>
      <c r="C180" s="30" t="s">
        <v>354</v>
      </c>
      <c r="D180" s="309">
        <f t="shared" si="21"/>
        <v>2.8165376056766376E-7</v>
      </c>
      <c r="E180" s="133">
        <f t="shared" ref="E180:BP180" si="124">IF(E$121=0,0,E58/E$121)</f>
        <v>6.8242452007237075E-5</v>
      </c>
      <c r="F180" s="133">
        <f t="shared" si="124"/>
        <v>3.2702502068433258E-6</v>
      </c>
      <c r="G180" s="133">
        <f t="shared" si="124"/>
        <v>0</v>
      </c>
      <c r="H180" s="133">
        <f t="shared" si="124"/>
        <v>8.9790721132988326E-4</v>
      </c>
      <c r="I180" s="133">
        <f t="shared" si="124"/>
        <v>0</v>
      </c>
      <c r="J180" s="133">
        <f t="shared" si="124"/>
        <v>0</v>
      </c>
      <c r="K180" s="133">
        <f t="shared" si="124"/>
        <v>0</v>
      </c>
      <c r="L180" s="133">
        <f t="shared" si="124"/>
        <v>0</v>
      </c>
      <c r="M180" s="133">
        <f t="shared" si="124"/>
        <v>0</v>
      </c>
      <c r="N180" s="133">
        <f t="shared" si="124"/>
        <v>0</v>
      </c>
      <c r="O180" s="133">
        <f t="shared" si="124"/>
        <v>0</v>
      </c>
      <c r="P180" s="133">
        <f t="shared" si="124"/>
        <v>0</v>
      </c>
      <c r="Q180" s="133">
        <f t="shared" si="124"/>
        <v>0</v>
      </c>
      <c r="R180" s="133">
        <f t="shared" si="124"/>
        <v>0</v>
      </c>
      <c r="S180" s="133">
        <f t="shared" si="124"/>
        <v>3.6375811862373328E-7</v>
      </c>
      <c r="T180" s="133">
        <f t="shared" si="124"/>
        <v>7.172472463022702E-4</v>
      </c>
      <c r="U180" s="133">
        <f t="shared" si="124"/>
        <v>0</v>
      </c>
      <c r="V180" s="133">
        <f t="shared" si="124"/>
        <v>0</v>
      </c>
      <c r="W180" s="133">
        <f t="shared" si="124"/>
        <v>1.9105296933519399E-5</v>
      </c>
      <c r="X180" s="133">
        <f t="shared" si="124"/>
        <v>0</v>
      </c>
      <c r="Y180" s="133">
        <f t="shared" si="124"/>
        <v>0</v>
      </c>
      <c r="Z180" s="133">
        <f t="shared" si="124"/>
        <v>0</v>
      </c>
      <c r="AA180" s="133">
        <f t="shared" si="124"/>
        <v>0</v>
      </c>
      <c r="AB180" s="133">
        <f t="shared" si="124"/>
        <v>0</v>
      </c>
      <c r="AC180" s="133">
        <f t="shared" si="124"/>
        <v>0</v>
      </c>
      <c r="AD180" s="133">
        <f t="shared" si="124"/>
        <v>0</v>
      </c>
      <c r="AE180" s="133">
        <f t="shared" si="124"/>
        <v>0</v>
      </c>
      <c r="AF180" s="133">
        <f t="shared" si="124"/>
        <v>0</v>
      </c>
      <c r="AG180" s="133">
        <f t="shared" si="124"/>
        <v>0</v>
      </c>
      <c r="AH180" s="133">
        <f t="shared" si="124"/>
        <v>0</v>
      </c>
      <c r="AI180" s="133">
        <f t="shared" si="124"/>
        <v>0</v>
      </c>
      <c r="AJ180" s="133">
        <f t="shared" si="124"/>
        <v>0</v>
      </c>
      <c r="AK180" s="133">
        <f t="shared" si="124"/>
        <v>0</v>
      </c>
      <c r="AL180" s="133">
        <f t="shared" si="124"/>
        <v>0</v>
      </c>
      <c r="AM180" s="133">
        <f t="shared" si="124"/>
        <v>1.7928688827726301E-4</v>
      </c>
      <c r="AN180" s="133">
        <f t="shared" si="124"/>
        <v>0</v>
      </c>
      <c r="AO180" s="133">
        <f t="shared" si="124"/>
        <v>0</v>
      </c>
      <c r="AP180" s="133">
        <f t="shared" si="124"/>
        <v>0</v>
      </c>
      <c r="AQ180" s="133">
        <f t="shared" si="124"/>
        <v>0</v>
      </c>
      <c r="AR180" s="133">
        <f t="shared" si="124"/>
        <v>0</v>
      </c>
      <c r="AS180" s="133">
        <f t="shared" si="124"/>
        <v>0</v>
      </c>
      <c r="AT180" s="133">
        <f t="shared" si="124"/>
        <v>2.5324195749586996E-6</v>
      </c>
      <c r="AU180" s="133">
        <f t="shared" si="124"/>
        <v>2.0600784880985877E-4</v>
      </c>
      <c r="AV180" s="133">
        <f t="shared" si="124"/>
        <v>0</v>
      </c>
      <c r="AW180" s="133">
        <f t="shared" si="124"/>
        <v>9.1574993811296577E-5</v>
      </c>
      <c r="AX180" s="133">
        <f t="shared" si="124"/>
        <v>0</v>
      </c>
      <c r="AY180" s="133">
        <f t="shared" si="124"/>
        <v>0</v>
      </c>
      <c r="AZ180" s="133">
        <f t="shared" si="124"/>
        <v>1.1720352343538595E-2</v>
      </c>
      <c r="BA180" s="133">
        <f t="shared" si="124"/>
        <v>0</v>
      </c>
      <c r="BB180" s="133">
        <f t="shared" si="124"/>
        <v>0</v>
      </c>
      <c r="BC180" s="133">
        <f t="shared" si="124"/>
        <v>0</v>
      </c>
      <c r="BD180" s="133">
        <f t="shared" si="124"/>
        <v>0</v>
      </c>
      <c r="BE180" s="133">
        <f t="shared" si="124"/>
        <v>0</v>
      </c>
      <c r="BF180" s="133">
        <f t="shared" si="124"/>
        <v>0</v>
      </c>
      <c r="BG180" s="133">
        <f t="shared" si="124"/>
        <v>0</v>
      </c>
      <c r="BH180" s="133">
        <f t="shared" si="124"/>
        <v>0</v>
      </c>
      <c r="BI180" s="133">
        <f t="shared" si="124"/>
        <v>2.9867774777676114E-3</v>
      </c>
      <c r="BJ180" s="133">
        <f t="shared" si="124"/>
        <v>1.6106970216051336E-3</v>
      </c>
      <c r="BK180" s="133">
        <f t="shared" si="124"/>
        <v>0</v>
      </c>
      <c r="BL180" s="133">
        <f t="shared" si="124"/>
        <v>5.3618897182477355E-3</v>
      </c>
      <c r="BM180" s="133">
        <f t="shared" si="124"/>
        <v>0</v>
      </c>
      <c r="BN180" s="133">
        <f t="shared" si="124"/>
        <v>3.7468520766439349E-3</v>
      </c>
      <c r="BO180" s="133">
        <f t="shared" si="124"/>
        <v>3.7107601045139474E-3</v>
      </c>
      <c r="BP180" s="133">
        <f t="shared" si="124"/>
        <v>1.2012692249212698E-3</v>
      </c>
      <c r="BQ180" s="133">
        <f t="shared" ref="BQ180:DH180" si="125">IF(BQ$121=0,0,BQ58/BQ$121)</f>
        <v>1.8097617421730322E-3</v>
      </c>
      <c r="BR180" s="133">
        <f t="shared" si="125"/>
        <v>0</v>
      </c>
      <c r="BS180" s="133">
        <f t="shared" si="125"/>
        <v>0</v>
      </c>
      <c r="BT180" s="133">
        <f t="shared" si="125"/>
        <v>0</v>
      </c>
      <c r="BU180" s="133">
        <f t="shared" si="125"/>
        <v>0</v>
      </c>
      <c r="BV180" s="133">
        <f t="shared" si="125"/>
        <v>2.5386741918713489E-4</v>
      </c>
      <c r="BW180" s="133">
        <f t="shared" si="125"/>
        <v>1.7576329609312729E-4</v>
      </c>
      <c r="BX180" s="133">
        <f t="shared" si="125"/>
        <v>6.9986705325456388E-8</v>
      </c>
      <c r="BY180" s="133">
        <f t="shared" si="125"/>
        <v>4.902324453480699E-5</v>
      </c>
      <c r="BZ180" s="133">
        <f t="shared" si="125"/>
        <v>1.7036526098999676E-5</v>
      </c>
      <c r="CA180" s="133">
        <f t="shared" si="125"/>
        <v>0</v>
      </c>
      <c r="CB180" s="133">
        <f t="shared" si="125"/>
        <v>0</v>
      </c>
      <c r="CC180" s="133">
        <f t="shared" si="125"/>
        <v>1.6832507921786252E-5</v>
      </c>
      <c r="CD180" s="133">
        <f t="shared" si="125"/>
        <v>1.3888000052665524E-4</v>
      </c>
      <c r="CE180" s="133">
        <f t="shared" si="125"/>
        <v>6.6876791118561396E-4</v>
      </c>
      <c r="CF180" s="133">
        <f t="shared" si="125"/>
        <v>0</v>
      </c>
      <c r="CG180" s="133">
        <f t="shared" si="125"/>
        <v>0</v>
      </c>
      <c r="CH180" s="133">
        <f t="shared" si="125"/>
        <v>2.4383975436558505E-5</v>
      </c>
      <c r="CI180" s="133">
        <f t="shared" si="125"/>
        <v>5.0986191659961448E-4</v>
      </c>
      <c r="CJ180" s="133">
        <f t="shared" si="125"/>
        <v>0</v>
      </c>
      <c r="CK180" s="133">
        <f t="shared" si="125"/>
        <v>0</v>
      </c>
      <c r="CL180" s="133">
        <f t="shared" si="125"/>
        <v>0</v>
      </c>
      <c r="CM180" s="133">
        <f t="shared" si="125"/>
        <v>0</v>
      </c>
      <c r="CN180" s="133">
        <f t="shared" si="125"/>
        <v>0</v>
      </c>
      <c r="CO180" s="133">
        <f t="shared" si="125"/>
        <v>0</v>
      </c>
      <c r="CP180" s="133">
        <f t="shared" si="125"/>
        <v>0</v>
      </c>
      <c r="CQ180" s="133">
        <f t="shared" si="125"/>
        <v>5.680727772438797E-4</v>
      </c>
      <c r="CR180" s="133">
        <f t="shared" si="125"/>
        <v>0</v>
      </c>
      <c r="CS180" s="133">
        <f t="shared" si="125"/>
        <v>3.4118019383884059E-5</v>
      </c>
      <c r="CT180" s="133">
        <f t="shared" si="125"/>
        <v>0</v>
      </c>
      <c r="CU180" s="133">
        <f t="shared" si="125"/>
        <v>3.2292938936979004E-6</v>
      </c>
      <c r="CV180" s="133">
        <f t="shared" si="125"/>
        <v>6.8491274211665432E-6</v>
      </c>
      <c r="CW180" s="133">
        <f t="shared" si="125"/>
        <v>0</v>
      </c>
      <c r="CX180" s="133">
        <f t="shared" si="125"/>
        <v>3.286695515245278E-6</v>
      </c>
      <c r="CY180" s="133">
        <f t="shared" si="125"/>
        <v>0</v>
      </c>
      <c r="CZ180" s="133">
        <f t="shared" si="125"/>
        <v>5.5979152484608753E-3</v>
      </c>
      <c r="DA180" s="133">
        <f t="shared" si="125"/>
        <v>9.183177890549545E-5</v>
      </c>
      <c r="DB180" s="133">
        <f t="shared" si="125"/>
        <v>9.6928432537219913E-5</v>
      </c>
      <c r="DC180" s="133">
        <f t="shared" si="125"/>
        <v>4.2497976628145193E-5</v>
      </c>
      <c r="DD180" s="133">
        <f t="shared" si="125"/>
        <v>2.4883418335850172E-5</v>
      </c>
      <c r="DE180" s="133">
        <f t="shared" si="125"/>
        <v>5.4755791555760602E-4</v>
      </c>
      <c r="DF180" s="133">
        <f t="shared" si="125"/>
        <v>8.3055873088425745E-5</v>
      </c>
      <c r="DG180" s="133">
        <f t="shared" si="125"/>
        <v>0</v>
      </c>
      <c r="DH180" s="196">
        <f t="shared" si="125"/>
        <v>1.021112354568587E-3</v>
      </c>
    </row>
    <row r="181" spans="1:112" ht="15" hidden="1" customHeight="1" x14ac:dyDescent="0.15">
      <c r="A181" s="119"/>
      <c r="B181" s="197" t="s">
        <v>717</v>
      </c>
      <c r="C181" s="30" t="s">
        <v>355</v>
      </c>
      <c r="D181" s="309">
        <f t="shared" si="21"/>
        <v>2.7383004499633977E-8</v>
      </c>
      <c r="E181" s="133">
        <f t="shared" ref="E181:BP181" si="126">IF(E$121=0,0,E59/E$121)</f>
        <v>0</v>
      </c>
      <c r="F181" s="133">
        <f t="shared" si="126"/>
        <v>4.4693419493525454E-5</v>
      </c>
      <c r="G181" s="133">
        <f t="shared" si="126"/>
        <v>0</v>
      </c>
      <c r="H181" s="133">
        <f t="shared" si="126"/>
        <v>4.2981347438378849E-5</v>
      </c>
      <c r="I181" s="133">
        <f t="shared" si="126"/>
        <v>0</v>
      </c>
      <c r="J181" s="133">
        <f t="shared" si="126"/>
        <v>0</v>
      </c>
      <c r="K181" s="133">
        <f t="shared" si="126"/>
        <v>2.4158864491353487E-5</v>
      </c>
      <c r="L181" s="133">
        <f t="shared" si="126"/>
        <v>2.1003298487245502E-5</v>
      </c>
      <c r="M181" s="133">
        <f t="shared" si="126"/>
        <v>1.4436068872794621E-5</v>
      </c>
      <c r="N181" s="133">
        <f t="shared" si="126"/>
        <v>6.1934557807235576E-5</v>
      </c>
      <c r="O181" s="133">
        <f t="shared" si="126"/>
        <v>0</v>
      </c>
      <c r="P181" s="133">
        <f t="shared" si="126"/>
        <v>0</v>
      </c>
      <c r="Q181" s="133">
        <f t="shared" si="126"/>
        <v>0</v>
      </c>
      <c r="R181" s="133">
        <f t="shared" si="126"/>
        <v>6.1100193696282539E-6</v>
      </c>
      <c r="S181" s="133">
        <f t="shared" si="126"/>
        <v>1.4629736267338682E-5</v>
      </c>
      <c r="T181" s="133">
        <f t="shared" si="126"/>
        <v>1.1393488783924113E-5</v>
      </c>
      <c r="U181" s="133">
        <f t="shared" si="126"/>
        <v>0</v>
      </c>
      <c r="V181" s="133">
        <f t="shared" si="126"/>
        <v>0</v>
      </c>
      <c r="W181" s="133">
        <f t="shared" si="126"/>
        <v>2.011083887738884E-7</v>
      </c>
      <c r="X181" s="133">
        <f t="shared" si="126"/>
        <v>0</v>
      </c>
      <c r="Y181" s="133">
        <f t="shared" si="126"/>
        <v>0</v>
      </c>
      <c r="Z181" s="133">
        <f t="shared" si="126"/>
        <v>0</v>
      </c>
      <c r="AA181" s="133">
        <f t="shared" si="126"/>
        <v>0</v>
      </c>
      <c r="AB181" s="133">
        <f t="shared" si="126"/>
        <v>0</v>
      </c>
      <c r="AC181" s="133">
        <f t="shared" si="126"/>
        <v>0</v>
      </c>
      <c r="AD181" s="133">
        <f t="shared" si="126"/>
        <v>0</v>
      </c>
      <c r="AE181" s="133">
        <f t="shared" si="126"/>
        <v>0</v>
      </c>
      <c r="AF181" s="133">
        <f t="shared" si="126"/>
        <v>0</v>
      </c>
      <c r="AG181" s="133">
        <f t="shared" si="126"/>
        <v>0</v>
      </c>
      <c r="AH181" s="133">
        <f t="shared" si="126"/>
        <v>0</v>
      </c>
      <c r="AI181" s="133">
        <f t="shared" si="126"/>
        <v>5.3234435581896736E-5</v>
      </c>
      <c r="AJ181" s="133">
        <f t="shared" si="126"/>
        <v>0</v>
      </c>
      <c r="AK181" s="133">
        <f t="shared" si="126"/>
        <v>8.6246949014178623E-6</v>
      </c>
      <c r="AL181" s="133">
        <f t="shared" si="126"/>
        <v>0</v>
      </c>
      <c r="AM181" s="133">
        <f t="shared" si="126"/>
        <v>3.0756328114509563E-5</v>
      </c>
      <c r="AN181" s="133">
        <f t="shared" si="126"/>
        <v>0</v>
      </c>
      <c r="AO181" s="133">
        <f t="shared" si="126"/>
        <v>0</v>
      </c>
      <c r="AP181" s="133">
        <f t="shared" si="126"/>
        <v>0</v>
      </c>
      <c r="AQ181" s="133">
        <f t="shared" si="126"/>
        <v>0</v>
      </c>
      <c r="AR181" s="133">
        <f t="shared" si="126"/>
        <v>0</v>
      </c>
      <c r="AS181" s="133">
        <f t="shared" si="126"/>
        <v>0</v>
      </c>
      <c r="AT181" s="133">
        <f t="shared" si="126"/>
        <v>1.1529604973647663E-4</v>
      </c>
      <c r="AU181" s="133">
        <f t="shared" si="126"/>
        <v>1.664709889372596E-5</v>
      </c>
      <c r="AV181" s="133">
        <f t="shared" si="126"/>
        <v>0</v>
      </c>
      <c r="AW181" s="133">
        <f t="shared" si="126"/>
        <v>9.4286383312872706E-5</v>
      </c>
      <c r="AX181" s="133">
        <f t="shared" si="126"/>
        <v>0</v>
      </c>
      <c r="AY181" s="133">
        <f t="shared" si="126"/>
        <v>0</v>
      </c>
      <c r="AZ181" s="133">
        <f t="shared" si="126"/>
        <v>4.0218538210598539E-5</v>
      </c>
      <c r="BA181" s="133">
        <f t="shared" si="126"/>
        <v>0</v>
      </c>
      <c r="BB181" s="133">
        <f t="shared" si="126"/>
        <v>0</v>
      </c>
      <c r="BC181" s="133">
        <f t="shared" si="126"/>
        <v>0</v>
      </c>
      <c r="BD181" s="133">
        <f t="shared" si="126"/>
        <v>0</v>
      </c>
      <c r="BE181" s="133">
        <f t="shared" si="126"/>
        <v>0</v>
      </c>
      <c r="BF181" s="133">
        <f t="shared" si="126"/>
        <v>0</v>
      </c>
      <c r="BG181" s="133">
        <f t="shared" si="126"/>
        <v>0</v>
      </c>
      <c r="BH181" s="133">
        <f t="shared" si="126"/>
        <v>0</v>
      </c>
      <c r="BI181" s="133">
        <f t="shared" si="126"/>
        <v>1.634913160003009E-5</v>
      </c>
      <c r="BJ181" s="133">
        <f t="shared" si="126"/>
        <v>6.6934483941004834E-3</v>
      </c>
      <c r="BK181" s="133">
        <f t="shared" si="126"/>
        <v>0</v>
      </c>
      <c r="BL181" s="133">
        <f t="shared" si="126"/>
        <v>1.5922346559137565E-4</v>
      </c>
      <c r="BM181" s="133">
        <f t="shared" si="126"/>
        <v>0</v>
      </c>
      <c r="BN181" s="133">
        <f t="shared" si="126"/>
        <v>9.532555481889715E-4</v>
      </c>
      <c r="BO181" s="133">
        <f t="shared" si="126"/>
        <v>5.1073134905143635E-4</v>
      </c>
      <c r="BP181" s="133">
        <f t="shared" si="126"/>
        <v>2.6184419119247792E-3</v>
      </c>
      <c r="BQ181" s="133">
        <f t="shared" ref="BQ181:DH181" si="127">IF(BQ$121=0,0,BQ59/BQ$121)</f>
        <v>2.8829010109279402E-3</v>
      </c>
      <c r="BR181" s="133">
        <f t="shared" si="127"/>
        <v>0</v>
      </c>
      <c r="BS181" s="133">
        <f t="shared" si="127"/>
        <v>7.7282552256288253E-6</v>
      </c>
      <c r="BT181" s="133">
        <f t="shared" si="127"/>
        <v>0</v>
      </c>
      <c r="BU181" s="133">
        <f t="shared" si="127"/>
        <v>2.0807918432959743E-5</v>
      </c>
      <c r="BV181" s="133">
        <f t="shared" si="127"/>
        <v>3.6028908374640366E-4</v>
      </c>
      <c r="BW181" s="133">
        <f t="shared" si="127"/>
        <v>2.5484897556062985E-4</v>
      </c>
      <c r="BX181" s="133">
        <f t="shared" si="127"/>
        <v>9.7701440634337115E-5</v>
      </c>
      <c r="BY181" s="133">
        <f t="shared" si="127"/>
        <v>2.5812372355727049E-4</v>
      </c>
      <c r="BZ181" s="133">
        <f t="shared" si="127"/>
        <v>1.0257408422106056E-4</v>
      </c>
      <c r="CA181" s="133">
        <f t="shared" si="127"/>
        <v>0</v>
      </c>
      <c r="CB181" s="133">
        <f t="shared" si="127"/>
        <v>0</v>
      </c>
      <c r="CC181" s="133">
        <f t="shared" si="127"/>
        <v>2.3393444266253492E-4</v>
      </c>
      <c r="CD181" s="133">
        <f t="shared" si="127"/>
        <v>0</v>
      </c>
      <c r="CE181" s="133">
        <f t="shared" si="127"/>
        <v>3.5132273007874664E-5</v>
      </c>
      <c r="CF181" s="133">
        <f t="shared" si="127"/>
        <v>0</v>
      </c>
      <c r="CG181" s="133">
        <f t="shared" si="127"/>
        <v>0</v>
      </c>
      <c r="CH181" s="133">
        <f t="shared" si="127"/>
        <v>2.8773091015139029E-5</v>
      </c>
      <c r="CI181" s="133">
        <f t="shared" si="127"/>
        <v>6.3246505054317796E-5</v>
      </c>
      <c r="CJ181" s="133">
        <f t="shared" si="127"/>
        <v>0</v>
      </c>
      <c r="CK181" s="133">
        <f t="shared" si="127"/>
        <v>0</v>
      </c>
      <c r="CL181" s="133">
        <f t="shared" si="127"/>
        <v>0</v>
      </c>
      <c r="CM181" s="133">
        <f t="shared" si="127"/>
        <v>0</v>
      </c>
      <c r="CN181" s="133">
        <f t="shared" si="127"/>
        <v>0</v>
      </c>
      <c r="CO181" s="133">
        <f t="shared" si="127"/>
        <v>0</v>
      </c>
      <c r="CP181" s="133">
        <f t="shared" si="127"/>
        <v>0</v>
      </c>
      <c r="CQ181" s="133">
        <f t="shared" si="127"/>
        <v>3.0879436358921666E-5</v>
      </c>
      <c r="CR181" s="133">
        <f t="shared" si="127"/>
        <v>0</v>
      </c>
      <c r="CS181" s="133">
        <f t="shared" si="127"/>
        <v>2.6626034333517714E-5</v>
      </c>
      <c r="CT181" s="133">
        <f t="shared" si="127"/>
        <v>0</v>
      </c>
      <c r="CU181" s="133">
        <f t="shared" si="127"/>
        <v>5.358609554854956E-5</v>
      </c>
      <c r="CV181" s="133">
        <f t="shared" si="127"/>
        <v>3.122396324355336E-6</v>
      </c>
      <c r="CW181" s="133">
        <f t="shared" si="127"/>
        <v>7.5815815404735735E-5</v>
      </c>
      <c r="CX181" s="133">
        <f t="shared" si="127"/>
        <v>1.1186502950102681E-4</v>
      </c>
      <c r="CY181" s="133">
        <f t="shared" si="127"/>
        <v>0</v>
      </c>
      <c r="CZ181" s="133">
        <f t="shared" si="127"/>
        <v>3.0184215758416764E-4</v>
      </c>
      <c r="DA181" s="133">
        <f t="shared" si="127"/>
        <v>5.9217992720676121E-4</v>
      </c>
      <c r="DB181" s="133">
        <f t="shared" si="127"/>
        <v>1.2608576590207471E-5</v>
      </c>
      <c r="DC181" s="133">
        <f t="shared" si="127"/>
        <v>1.7024595077935877E-4</v>
      </c>
      <c r="DD181" s="133">
        <f t="shared" si="127"/>
        <v>1.5575880179692473E-5</v>
      </c>
      <c r="DE181" s="133">
        <f t="shared" si="127"/>
        <v>2.9836615482070378E-4</v>
      </c>
      <c r="DF181" s="133">
        <f t="shared" si="127"/>
        <v>3.4652450361396179E-5</v>
      </c>
      <c r="DG181" s="133">
        <f t="shared" si="127"/>
        <v>0</v>
      </c>
      <c r="DH181" s="196">
        <f t="shared" si="127"/>
        <v>0</v>
      </c>
    </row>
    <row r="182" spans="1:112" ht="15" hidden="1" customHeight="1" x14ac:dyDescent="0.15">
      <c r="A182" s="119"/>
      <c r="B182" s="197" t="s">
        <v>718</v>
      </c>
      <c r="C182" s="30" t="s">
        <v>356</v>
      </c>
      <c r="D182" s="309">
        <f t="shared" si="21"/>
        <v>0</v>
      </c>
      <c r="E182" s="133">
        <f t="shared" ref="E182:BP182" si="128">IF(E$121=0,0,E60/E$121)</f>
        <v>0</v>
      </c>
      <c r="F182" s="133">
        <f t="shared" si="128"/>
        <v>0</v>
      </c>
      <c r="G182" s="133">
        <f t="shared" si="128"/>
        <v>0</v>
      </c>
      <c r="H182" s="133">
        <f t="shared" si="128"/>
        <v>0</v>
      </c>
      <c r="I182" s="133">
        <f t="shared" si="128"/>
        <v>0</v>
      </c>
      <c r="J182" s="133">
        <f t="shared" si="128"/>
        <v>0</v>
      </c>
      <c r="K182" s="133">
        <f t="shared" si="128"/>
        <v>0</v>
      </c>
      <c r="L182" s="133">
        <f t="shared" si="128"/>
        <v>0</v>
      </c>
      <c r="M182" s="133">
        <f t="shared" si="128"/>
        <v>0</v>
      </c>
      <c r="N182" s="133">
        <f t="shared" si="128"/>
        <v>0</v>
      </c>
      <c r="O182" s="133">
        <f t="shared" si="128"/>
        <v>0</v>
      </c>
      <c r="P182" s="133">
        <f t="shared" si="128"/>
        <v>0</v>
      </c>
      <c r="Q182" s="133">
        <f t="shared" si="128"/>
        <v>0</v>
      </c>
      <c r="R182" s="133">
        <f t="shared" si="128"/>
        <v>0</v>
      </c>
      <c r="S182" s="133">
        <f t="shared" si="128"/>
        <v>0</v>
      </c>
      <c r="T182" s="133">
        <f t="shared" si="128"/>
        <v>0</v>
      </c>
      <c r="U182" s="133">
        <f t="shared" si="128"/>
        <v>0</v>
      </c>
      <c r="V182" s="133">
        <f t="shared" si="128"/>
        <v>0</v>
      </c>
      <c r="W182" s="133">
        <f t="shared" si="128"/>
        <v>0</v>
      </c>
      <c r="X182" s="133">
        <f t="shared" si="128"/>
        <v>0</v>
      </c>
      <c r="Y182" s="133">
        <f t="shared" si="128"/>
        <v>0</v>
      </c>
      <c r="Z182" s="133">
        <f t="shared" si="128"/>
        <v>0</v>
      </c>
      <c r="AA182" s="133">
        <f t="shared" si="128"/>
        <v>0</v>
      </c>
      <c r="AB182" s="133">
        <f t="shared" si="128"/>
        <v>0</v>
      </c>
      <c r="AC182" s="133">
        <f t="shared" si="128"/>
        <v>0</v>
      </c>
      <c r="AD182" s="133">
        <f t="shared" si="128"/>
        <v>0</v>
      </c>
      <c r="AE182" s="133">
        <f t="shared" si="128"/>
        <v>0</v>
      </c>
      <c r="AF182" s="133">
        <f t="shared" si="128"/>
        <v>0</v>
      </c>
      <c r="AG182" s="133">
        <f t="shared" si="128"/>
        <v>0</v>
      </c>
      <c r="AH182" s="133">
        <f t="shared" si="128"/>
        <v>0</v>
      </c>
      <c r="AI182" s="133">
        <f t="shared" si="128"/>
        <v>0</v>
      </c>
      <c r="AJ182" s="133">
        <f t="shared" si="128"/>
        <v>0</v>
      </c>
      <c r="AK182" s="133">
        <f t="shared" si="128"/>
        <v>0</v>
      </c>
      <c r="AL182" s="133">
        <f t="shared" si="128"/>
        <v>0</v>
      </c>
      <c r="AM182" s="133">
        <f t="shared" si="128"/>
        <v>0</v>
      </c>
      <c r="AN182" s="133">
        <f t="shared" si="128"/>
        <v>0</v>
      </c>
      <c r="AO182" s="133">
        <f t="shared" si="128"/>
        <v>0</v>
      </c>
      <c r="AP182" s="133">
        <f t="shared" si="128"/>
        <v>0</v>
      </c>
      <c r="AQ182" s="133">
        <f t="shared" si="128"/>
        <v>0</v>
      </c>
      <c r="AR182" s="133">
        <f t="shared" si="128"/>
        <v>0</v>
      </c>
      <c r="AS182" s="133">
        <f t="shared" si="128"/>
        <v>0</v>
      </c>
      <c r="AT182" s="133">
        <f t="shared" si="128"/>
        <v>0</v>
      </c>
      <c r="AU182" s="133">
        <f t="shared" si="128"/>
        <v>0</v>
      </c>
      <c r="AV182" s="133">
        <f t="shared" si="128"/>
        <v>0</v>
      </c>
      <c r="AW182" s="133">
        <f t="shared" si="128"/>
        <v>0</v>
      </c>
      <c r="AX182" s="133">
        <f t="shared" si="128"/>
        <v>0</v>
      </c>
      <c r="AY182" s="133">
        <f t="shared" si="128"/>
        <v>0</v>
      </c>
      <c r="AZ182" s="133">
        <f t="shared" si="128"/>
        <v>0</v>
      </c>
      <c r="BA182" s="133">
        <f t="shared" si="128"/>
        <v>0</v>
      </c>
      <c r="BB182" s="133">
        <f t="shared" si="128"/>
        <v>0</v>
      </c>
      <c r="BC182" s="133">
        <f t="shared" si="128"/>
        <v>0</v>
      </c>
      <c r="BD182" s="133">
        <f t="shared" si="128"/>
        <v>0</v>
      </c>
      <c r="BE182" s="133">
        <f t="shared" si="128"/>
        <v>0</v>
      </c>
      <c r="BF182" s="133">
        <f t="shared" si="128"/>
        <v>0</v>
      </c>
      <c r="BG182" s="133">
        <f t="shared" si="128"/>
        <v>0</v>
      </c>
      <c r="BH182" s="133">
        <f t="shared" si="128"/>
        <v>0</v>
      </c>
      <c r="BI182" s="133">
        <f t="shared" si="128"/>
        <v>0</v>
      </c>
      <c r="BJ182" s="133">
        <f t="shared" si="128"/>
        <v>0</v>
      </c>
      <c r="BK182" s="133">
        <f t="shared" si="128"/>
        <v>0</v>
      </c>
      <c r="BL182" s="133">
        <f t="shared" si="128"/>
        <v>0</v>
      </c>
      <c r="BM182" s="133">
        <f t="shared" si="128"/>
        <v>0</v>
      </c>
      <c r="BN182" s="133">
        <f t="shared" si="128"/>
        <v>0</v>
      </c>
      <c r="BO182" s="133">
        <f t="shared" si="128"/>
        <v>0</v>
      </c>
      <c r="BP182" s="133">
        <f t="shared" si="128"/>
        <v>0</v>
      </c>
      <c r="BQ182" s="133">
        <f t="shared" ref="BQ182:DH182" si="129">IF(BQ$121=0,0,BQ60/BQ$121)</f>
        <v>0</v>
      </c>
      <c r="BR182" s="133">
        <f t="shared" si="129"/>
        <v>0</v>
      </c>
      <c r="BS182" s="133">
        <f t="shared" si="129"/>
        <v>0</v>
      </c>
      <c r="BT182" s="133">
        <f t="shared" si="129"/>
        <v>0</v>
      </c>
      <c r="BU182" s="133">
        <f t="shared" si="129"/>
        <v>0</v>
      </c>
      <c r="BV182" s="133">
        <f t="shared" si="129"/>
        <v>0</v>
      </c>
      <c r="BW182" s="133">
        <f t="shared" si="129"/>
        <v>0</v>
      </c>
      <c r="BX182" s="133">
        <f t="shared" si="129"/>
        <v>0</v>
      </c>
      <c r="BY182" s="133">
        <f t="shared" si="129"/>
        <v>0</v>
      </c>
      <c r="BZ182" s="133">
        <f t="shared" si="129"/>
        <v>0</v>
      </c>
      <c r="CA182" s="133">
        <f t="shared" si="129"/>
        <v>0</v>
      </c>
      <c r="CB182" s="133">
        <f t="shared" si="129"/>
        <v>0</v>
      </c>
      <c r="CC182" s="133">
        <f t="shared" si="129"/>
        <v>0</v>
      </c>
      <c r="CD182" s="133">
        <f t="shared" si="129"/>
        <v>0</v>
      </c>
      <c r="CE182" s="133">
        <f t="shared" si="129"/>
        <v>0</v>
      </c>
      <c r="CF182" s="133">
        <f t="shared" si="129"/>
        <v>0</v>
      </c>
      <c r="CG182" s="133">
        <f t="shared" si="129"/>
        <v>0</v>
      </c>
      <c r="CH182" s="133">
        <f t="shared" si="129"/>
        <v>0</v>
      </c>
      <c r="CI182" s="133">
        <f t="shared" si="129"/>
        <v>0</v>
      </c>
      <c r="CJ182" s="133">
        <f t="shared" si="129"/>
        <v>6.2915680405121053E-6</v>
      </c>
      <c r="CK182" s="133">
        <f t="shared" si="129"/>
        <v>0</v>
      </c>
      <c r="CL182" s="133">
        <f t="shared" si="129"/>
        <v>0</v>
      </c>
      <c r="CM182" s="133">
        <f t="shared" si="129"/>
        <v>0</v>
      </c>
      <c r="CN182" s="133">
        <f t="shared" si="129"/>
        <v>0</v>
      </c>
      <c r="CO182" s="133">
        <f t="shared" si="129"/>
        <v>0</v>
      </c>
      <c r="CP182" s="133">
        <f t="shared" si="129"/>
        <v>0</v>
      </c>
      <c r="CQ182" s="133">
        <f t="shared" si="129"/>
        <v>0</v>
      </c>
      <c r="CR182" s="133">
        <f t="shared" si="129"/>
        <v>0</v>
      </c>
      <c r="CS182" s="133">
        <f t="shared" si="129"/>
        <v>0</v>
      </c>
      <c r="CT182" s="133">
        <f t="shared" si="129"/>
        <v>0</v>
      </c>
      <c r="CU182" s="133">
        <f t="shared" si="129"/>
        <v>0</v>
      </c>
      <c r="CV182" s="133">
        <f t="shared" si="129"/>
        <v>0</v>
      </c>
      <c r="CW182" s="133">
        <f t="shared" si="129"/>
        <v>0</v>
      </c>
      <c r="CX182" s="133">
        <f t="shared" si="129"/>
        <v>4.1435839888627974E-3</v>
      </c>
      <c r="CY182" s="133">
        <f t="shared" si="129"/>
        <v>0</v>
      </c>
      <c r="CZ182" s="133">
        <f t="shared" si="129"/>
        <v>2.0911068873373829E-4</v>
      </c>
      <c r="DA182" s="133">
        <f t="shared" si="129"/>
        <v>0</v>
      </c>
      <c r="DB182" s="133">
        <f t="shared" si="129"/>
        <v>0</v>
      </c>
      <c r="DC182" s="133">
        <f t="shared" si="129"/>
        <v>0</v>
      </c>
      <c r="DD182" s="133">
        <f t="shared" si="129"/>
        <v>0</v>
      </c>
      <c r="DE182" s="133">
        <f t="shared" si="129"/>
        <v>0</v>
      </c>
      <c r="DF182" s="133">
        <f t="shared" si="129"/>
        <v>0</v>
      </c>
      <c r="DG182" s="133">
        <f t="shared" si="129"/>
        <v>0</v>
      </c>
      <c r="DH182" s="196">
        <f t="shared" si="129"/>
        <v>0</v>
      </c>
    </row>
    <row r="183" spans="1:112" ht="15" hidden="1" customHeight="1" x14ac:dyDescent="0.15">
      <c r="A183" s="119"/>
      <c r="B183" s="197" t="s">
        <v>719</v>
      </c>
      <c r="C183" s="30" t="s">
        <v>162</v>
      </c>
      <c r="D183" s="309">
        <f t="shared" si="21"/>
        <v>0</v>
      </c>
      <c r="E183" s="133">
        <f t="shared" ref="E183:BP183" si="130">IF(E$121=0,0,E61/E$121)</f>
        <v>0</v>
      </c>
      <c r="F183" s="133">
        <f t="shared" si="130"/>
        <v>0</v>
      </c>
      <c r="G183" s="133">
        <f t="shared" si="130"/>
        <v>0</v>
      </c>
      <c r="H183" s="133">
        <f t="shared" si="130"/>
        <v>0</v>
      </c>
      <c r="I183" s="133">
        <f t="shared" si="130"/>
        <v>0</v>
      </c>
      <c r="J183" s="133">
        <f t="shared" si="130"/>
        <v>0</v>
      </c>
      <c r="K183" s="133">
        <f t="shared" si="130"/>
        <v>0</v>
      </c>
      <c r="L183" s="133">
        <f t="shared" si="130"/>
        <v>0</v>
      </c>
      <c r="M183" s="133">
        <f t="shared" si="130"/>
        <v>0</v>
      </c>
      <c r="N183" s="133">
        <f t="shared" si="130"/>
        <v>0</v>
      </c>
      <c r="O183" s="133">
        <f t="shared" si="130"/>
        <v>0</v>
      </c>
      <c r="P183" s="133">
        <f t="shared" si="130"/>
        <v>0</v>
      </c>
      <c r="Q183" s="133">
        <f t="shared" si="130"/>
        <v>0</v>
      </c>
      <c r="R183" s="133">
        <f t="shared" si="130"/>
        <v>0</v>
      </c>
      <c r="S183" s="133">
        <f t="shared" si="130"/>
        <v>0</v>
      </c>
      <c r="T183" s="133">
        <f t="shared" si="130"/>
        <v>0</v>
      </c>
      <c r="U183" s="133">
        <f t="shared" si="130"/>
        <v>0</v>
      </c>
      <c r="V183" s="133">
        <f t="shared" si="130"/>
        <v>0</v>
      </c>
      <c r="W183" s="133">
        <f t="shared" si="130"/>
        <v>0</v>
      </c>
      <c r="X183" s="133">
        <f t="shared" si="130"/>
        <v>0</v>
      </c>
      <c r="Y183" s="133">
        <f t="shared" si="130"/>
        <v>0</v>
      </c>
      <c r="Z183" s="133">
        <f t="shared" si="130"/>
        <v>0</v>
      </c>
      <c r="AA183" s="133">
        <f t="shared" si="130"/>
        <v>0</v>
      </c>
      <c r="AB183" s="133">
        <f t="shared" si="130"/>
        <v>0</v>
      </c>
      <c r="AC183" s="133">
        <f t="shared" si="130"/>
        <v>0</v>
      </c>
      <c r="AD183" s="133">
        <f t="shared" si="130"/>
        <v>0</v>
      </c>
      <c r="AE183" s="133">
        <f t="shared" si="130"/>
        <v>0</v>
      </c>
      <c r="AF183" s="133">
        <f t="shared" si="130"/>
        <v>0</v>
      </c>
      <c r="AG183" s="133">
        <f t="shared" si="130"/>
        <v>0</v>
      </c>
      <c r="AH183" s="133">
        <f t="shared" si="130"/>
        <v>0</v>
      </c>
      <c r="AI183" s="133">
        <f t="shared" si="130"/>
        <v>0</v>
      </c>
      <c r="AJ183" s="133">
        <f t="shared" si="130"/>
        <v>0</v>
      </c>
      <c r="AK183" s="133">
        <f t="shared" si="130"/>
        <v>0</v>
      </c>
      <c r="AL183" s="133">
        <f t="shared" si="130"/>
        <v>0</v>
      </c>
      <c r="AM183" s="133">
        <f t="shared" si="130"/>
        <v>0</v>
      </c>
      <c r="AN183" s="133">
        <f t="shared" si="130"/>
        <v>0</v>
      </c>
      <c r="AO183" s="133">
        <f t="shared" si="130"/>
        <v>0</v>
      </c>
      <c r="AP183" s="133">
        <f t="shared" si="130"/>
        <v>0</v>
      </c>
      <c r="AQ183" s="133">
        <f t="shared" si="130"/>
        <v>0</v>
      </c>
      <c r="AR183" s="133">
        <f t="shared" si="130"/>
        <v>0</v>
      </c>
      <c r="AS183" s="133">
        <f t="shared" si="130"/>
        <v>0</v>
      </c>
      <c r="AT183" s="133">
        <f t="shared" si="130"/>
        <v>0</v>
      </c>
      <c r="AU183" s="133">
        <f t="shared" si="130"/>
        <v>0</v>
      </c>
      <c r="AV183" s="133">
        <f t="shared" si="130"/>
        <v>0</v>
      </c>
      <c r="AW183" s="133">
        <f t="shared" si="130"/>
        <v>0</v>
      </c>
      <c r="AX183" s="133">
        <f t="shared" si="130"/>
        <v>0</v>
      </c>
      <c r="AY183" s="133">
        <f t="shared" si="130"/>
        <v>0</v>
      </c>
      <c r="AZ183" s="133">
        <f t="shared" si="130"/>
        <v>0</v>
      </c>
      <c r="BA183" s="133">
        <f t="shared" si="130"/>
        <v>0</v>
      </c>
      <c r="BB183" s="133">
        <f t="shared" si="130"/>
        <v>0</v>
      </c>
      <c r="BC183" s="133">
        <f t="shared" si="130"/>
        <v>0</v>
      </c>
      <c r="BD183" s="133">
        <f t="shared" si="130"/>
        <v>0</v>
      </c>
      <c r="BE183" s="133">
        <f t="shared" si="130"/>
        <v>0</v>
      </c>
      <c r="BF183" s="133">
        <f t="shared" si="130"/>
        <v>0</v>
      </c>
      <c r="BG183" s="133">
        <f t="shared" si="130"/>
        <v>0</v>
      </c>
      <c r="BH183" s="133">
        <f t="shared" si="130"/>
        <v>0</v>
      </c>
      <c r="BI183" s="133">
        <f t="shared" si="130"/>
        <v>0</v>
      </c>
      <c r="BJ183" s="133">
        <f t="shared" si="130"/>
        <v>0</v>
      </c>
      <c r="BK183" s="133">
        <f t="shared" si="130"/>
        <v>0</v>
      </c>
      <c r="BL183" s="133">
        <f t="shared" si="130"/>
        <v>0</v>
      </c>
      <c r="BM183" s="133">
        <f t="shared" si="130"/>
        <v>0</v>
      </c>
      <c r="BN183" s="133">
        <f t="shared" si="130"/>
        <v>0</v>
      </c>
      <c r="BO183" s="133">
        <f t="shared" si="130"/>
        <v>0</v>
      </c>
      <c r="BP183" s="133">
        <f t="shared" si="130"/>
        <v>0</v>
      </c>
      <c r="BQ183" s="133">
        <f t="shared" ref="BQ183:DH183" si="131">IF(BQ$121=0,0,BQ61/BQ$121)</f>
        <v>0</v>
      </c>
      <c r="BR183" s="133">
        <f t="shared" si="131"/>
        <v>0</v>
      </c>
      <c r="BS183" s="133">
        <f t="shared" si="131"/>
        <v>0</v>
      </c>
      <c r="BT183" s="133">
        <f t="shared" si="131"/>
        <v>0</v>
      </c>
      <c r="BU183" s="133">
        <f t="shared" si="131"/>
        <v>0</v>
      </c>
      <c r="BV183" s="133">
        <f t="shared" si="131"/>
        <v>0</v>
      </c>
      <c r="BW183" s="133">
        <f t="shared" si="131"/>
        <v>0</v>
      </c>
      <c r="BX183" s="133">
        <f t="shared" si="131"/>
        <v>0</v>
      </c>
      <c r="BY183" s="133">
        <f t="shared" si="131"/>
        <v>0</v>
      </c>
      <c r="BZ183" s="133">
        <f t="shared" si="131"/>
        <v>0</v>
      </c>
      <c r="CA183" s="133">
        <f t="shared" si="131"/>
        <v>0</v>
      </c>
      <c r="CB183" s="133">
        <f t="shared" si="131"/>
        <v>0</v>
      </c>
      <c r="CC183" s="133">
        <f t="shared" si="131"/>
        <v>0</v>
      </c>
      <c r="CD183" s="133">
        <f t="shared" si="131"/>
        <v>0</v>
      </c>
      <c r="CE183" s="133">
        <f t="shared" si="131"/>
        <v>0</v>
      </c>
      <c r="CF183" s="133">
        <f t="shared" si="131"/>
        <v>0</v>
      </c>
      <c r="CG183" s="133">
        <f t="shared" si="131"/>
        <v>0</v>
      </c>
      <c r="CH183" s="133">
        <f t="shared" si="131"/>
        <v>0</v>
      </c>
      <c r="CI183" s="133">
        <f t="shared" si="131"/>
        <v>0</v>
      </c>
      <c r="CJ183" s="133">
        <f t="shared" si="131"/>
        <v>0</v>
      </c>
      <c r="CK183" s="133">
        <f t="shared" si="131"/>
        <v>0</v>
      </c>
      <c r="CL183" s="133">
        <f t="shared" si="131"/>
        <v>0</v>
      </c>
      <c r="CM183" s="133">
        <f t="shared" si="131"/>
        <v>0</v>
      </c>
      <c r="CN183" s="133">
        <f t="shared" si="131"/>
        <v>0</v>
      </c>
      <c r="CO183" s="133">
        <f t="shared" si="131"/>
        <v>0</v>
      </c>
      <c r="CP183" s="133">
        <f t="shared" si="131"/>
        <v>0</v>
      </c>
      <c r="CQ183" s="133">
        <f t="shared" si="131"/>
        <v>0</v>
      </c>
      <c r="CR183" s="133">
        <f t="shared" si="131"/>
        <v>0</v>
      </c>
      <c r="CS183" s="133">
        <f t="shared" si="131"/>
        <v>0</v>
      </c>
      <c r="CT183" s="133">
        <f t="shared" si="131"/>
        <v>0</v>
      </c>
      <c r="CU183" s="133">
        <f t="shared" si="131"/>
        <v>0</v>
      </c>
      <c r="CV183" s="133">
        <f t="shared" si="131"/>
        <v>0</v>
      </c>
      <c r="CW183" s="133">
        <f t="shared" si="131"/>
        <v>0</v>
      </c>
      <c r="CX183" s="133">
        <f t="shared" si="131"/>
        <v>0</v>
      </c>
      <c r="CY183" s="133">
        <f t="shared" si="131"/>
        <v>0</v>
      </c>
      <c r="CZ183" s="133">
        <f t="shared" si="131"/>
        <v>0</v>
      </c>
      <c r="DA183" s="133">
        <f t="shared" si="131"/>
        <v>0</v>
      </c>
      <c r="DB183" s="133">
        <f t="shared" si="131"/>
        <v>0</v>
      </c>
      <c r="DC183" s="133">
        <f t="shared" si="131"/>
        <v>0</v>
      </c>
      <c r="DD183" s="133">
        <f t="shared" si="131"/>
        <v>0</v>
      </c>
      <c r="DE183" s="133">
        <f t="shared" si="131"/>
        <v>0</v>
      </c>
      <c r="DF183" s="133">
        <f t="shared" si="131"/>
        <v>0</v>
      </c>
      <c r="DG183" s="133">
        <f t="shared" si="131"/>
        <v>0</v>
      </c>
      <c r="DH183" s="196">
        <f t="shared" si="131"/>
        <v>0</v>
      </c>
    </row>
    <row r="184" spans="1:112" ht="15" hidden="1" customHeight="1" x14ac:dyDescent="0.15">
      <c r="A184" s="119"/>
      <c r="B184" s="197" t="s">
        <v>720</v>
      </c>
      <c r="C184" s="30" t="s">
        <v>259</v>
      </c>
      <c r="D184" s="309">
        <f t="shared" si="21"/>
        <v>0</v>
      </c>
      <c r="E184" s="133">
        <f t="shared" ref="E184:BP184" si="132">IF(E$121=0,0,E62/E$121)</f>
        <v>0</v>
      </c>
      <c r="F184" s="133">
        <f t="shared" si="132"/>
        <v>0</v>
      </c>
      <c r="G184" s="133">
        <f t="shared" si="132"/>
        <v>0</v>
      </c>
      <c r="H184" s="133">
        <f t="shared" si="132"/>
        <v>0</v>
      </c>
      <c r="I184" s="133">
        <f t="shared" si="132"/>
        <v>0</v>
      </c>
      <c r="J184" s="133">
        <f t="shared" si="132"/>
        <v>0</v>
      </c>
      <c r="K184" s="133">
        <f t="shared" si="132"/>
        <v>0</v>
      </c>
      <c r="L184" s="133">
        <f t="shared" si="132"/>
        <v>0</v>
      </c>
      <c r="M184" s="133">
        <f t="shared" si="132"/>
        <v>0</v>
      </c>
      <c r="N184" s="133">
        <f t="shared" si="132"/>
        <v>0</v>
      </c>
      <c r="O184" s="133">
        <f t="shared" si="132"/>
        <v>0</v>
      </c>
      <c r="P184" s="133">
        <f t="shared" si="132"/>
        <v>0</v>
      </c>
      <c r="Q184" s="133">
        <f t="shared" si="132"/>
        <v>0</v>
      </c>
      <c r="R184" s="133">
        <f t="shared" si="132"/>
        <v>0</v>
      </c>
      <c r="S184" s="133">
        <f t="shared" si="132"/>
        <v>0</v>
      </c>
      <c r="T184" s="133">
        <f t="shared" si="132"/>
        <v>0</v>
      </c>
      <c r="U184" s="133">
        <f t="shared" si="132"/>
        <v>0</v>
      </c>
      <c r="V184" s="133">
        <f t="shared" si="132"/>
        <v>0</v>
      </c>
      <c r="W184" s="133">
        <f t="shared" si="132"/>
        <v>0</v>
      </c>
      <c r="X184" s="133">
        <f t="shared" si="132"/>
        <v>0</v>
      </c>
      <c r="Y184" s="133">
        <f t="shared" si="132"/>
        <v>0</v>
      </c>
      <c r="Z184" s="133">
        <f t="shared" si="132"/>
        <v>0</v>
      </c>
      <c r="AA184" s="133">
        <f t="shared" si="132"/>
        <v>0</v>
      </c>
      <c r="AB184" s="133">
        <f t="shared" si="132"/>
        <v>0</v>
      </c>
      <c r="AC184" s="133">
        <f t="shared" si="132"/>
        <v>0</v>
      </c>
      <c r="AD184" s="133">
        <f t="shared" si="132"/>
        <v>0</v>
      </c>
      <c r="AE184" s="133">
        <f t="shared" si="132"/>
        <v>0</v>
      </c>
      <c r="AF184" s="133">
        <f t="shared" si="132"/>
        <v>0</v>
      </c>
      <c r="AG184" s="133">
        <f t="shared" si="132"/>
        <v>0</v>
      </c>
      <c r="AH184" s="133">
        <f t="shared" si="132"/>
        <v>0</v>
      </c>
      <c r="AI184" s="133">
        <f t="shared" si="132"/>
        <v>0</v>
      </c>
      <c r="AJ184" s="133">
        <f t="shared" si="132"/>
        <v>0</v>
      </c>
      <c r="AK184" s="133">
        <f t="shared" si="132"/>
        <v>0</v>
      </c>
      <c r="AL184" s="133">
        <f t="shared" si="132"/>
        <v>0</v>
      </c>
      <c r="AM184" s="133">
        <f t="shared" si="132"/>
        <v>0</v>
      </c>
      <c r="AN184" s="133">
        <f t="shared" si="132"/>
        <v>0</v>
      </c>
      <c r="AO184" s="133">
        <f t="shared" si="132"/>
        <v>0</v>
      </c>
      <c r="AP184" s="133">
        <f t="shared" si="132"/>
        <v>0</v>
      </c>
      <c r="AQ184" s="133">
        <f t="shared" si="132"/>
        <v>0</v>
      </c>
      <c r="AR184" s="133">
        <f t="shared" si="132"/>
        <v>0</v>
      </c>
      <c r="AS184" s="133">
        <f t="shared" si="132"/>
        <v>0</v>
      </c>
      <c r="AT184" s="133">
        <f t="shared" si="132"/>
        <v>0</v>
      </c>
      <c r="AU184" s="133">
        <f t="shared" si="132"/>
        <v>0</v>
      </c>
      <c r="AV184" s="133">
        <f t="shared" si="132"/>
        <v>0</v>
      </c>
      <c r="AW184" s="133">
        <f t="shared" si="132"/>
        <v>0</v>
      </c>
      <c r="AX184" s="133">
        <f t="shared" si="132"/>
        <v>0</v>
      </c>
      <c r="AY184" s="133">
        <f t="shared" si="132"/>
        <v>0</v>
      </c>
      <c r="AZ184" s="133">
        <f t="shared" si="132"/>
        <v>0</v>
      </c>
      <c r="BA184" s="133">
        <f t="shared" si="132"/>
        <v>0</v>
      </c>
      <c r="BB184" s="133">
        <f t="shared" si="132"/>
        <v>0</v>
      </c>
      <c r="BC184" s="133">
        <f t="shared" si="132"/>
        <v>0</v>
      </c>
      <c r="BD184" s="133">
        <f t="shared" si="132"/>
        <v>0</v>
      </c>
      <c r="BE184" s="133">
        <f t="shared" si="132"/>
        <v>0</v>
      </c>
      <c r="BF184" s="133">
        <f t="shared" si="132"/>
        <v>0</v>
      </c>
      <c r="BG184" s="133">
        <f t="shared" si="132"/>
        <v>0</v>
      </c>
      <c r="BH184" s="133">
        <f t="shared" si="132"/>
        <v>0</v>
      </c>
      <c r="BI184" s="133">
        <f t="shared" si="132"/>
        <v>0</v>
      </c>
      <c r="BJ184" s="133">
        <f t="shared" si="132"/>
        <v>0</v>
      </c>
      <c r="BK184" s="133">
        <f t="shared" si="132"/>
        <v>0</v>
      </c>
      <c r="BL184" s="133">
        <f t="shared" si="132"/>
        <v>0</v>
      </c>
      <c r="BM184" s="133">
        <f t="shared" si="132"/>
        <v>0</v>
      </c>
      <c r="BN184" s="133">
        <f t="shared" si="132"/>
        <v>0</v>
      </c>
      <c r="BO184" s="133">
        <f t="shared" si="132"/>
        <v>0</v>
      </c>
      <c r="BP184" s="133">
        <f t="shared" si="132"/>
        <v>0</v>
      </c>
      <c r="BQ184" s="133">
        <f t="shared" ref="BQ184:DH184" si="133">IF(BQ$121=0,0,BQ62/BQ$121)</f>
        <v>0</v>
      </c>
      <c r="BR184" s="133">
        <f t="shared" si="133"/>
        <v>0</v>
      </c>
      <c r="BS184" s="133">
        <f t="shared" si="133"/>
        <v>0</v>
      </c>
      <c r="BT184" s="133">
        <f t="shared" si="133"/>
        <v>0</v>
      </c>
      <c r="BU184" s="133">
        <f t="shared" si="133"/>
        <v>0</v>
      </c>
      <c r="BV184" s="133">
        <f t="shared" si="133"/>
        <v>0</v>
      </c>
      <c r="BW184" s="133">
        <f t="shared" si="133"/>
        <v>0</v>
      </c>
      <c r="BX184" s="133">
        <f t="shared" si="133"/>
        <v>0</v>
      </c>
      <c r="BY184" s="133">
        <f t="shared" si="133"/>
        <v>0</v>
      </c>
      <c r="BZ184" s="133">
        <f t="shared" si="133"/>
        <v>0</v>
      </c>
      <c r="CA184" s="133">
        <f t="shared" si="133"/>
        <v>0</v>
      </c>
      <c r="CB184" s="133">
        <f t="shared" si="133"/>
        <v>0</v>
      </c>
      <c r="CC184" s="133">
        <f t="shared" si="133"/>
        <v>0</v>
      </c>
      <c r="CD184" s="133">
        <f t="shared" si="133"/>
        <v>0</v>
      </c>
      <c r="CE184" s="133">
        <f t="shared" si="133"/>
        <v>0</v>
      </c>
      <c r="CF184" s="133">
        <f t="shared" si="133"/>
        <v>0</v>
      </c>
      <c r="CG184" s="133">
        <f t="shared" si="133"/>
        <v>0</v>
      </c>
      <c r="CH184" s="133">
        <f t="shared" si="133"/>
        <v>0</v>
      </c>
      <c r="CI184" s="133">
        <f t="shared" si="133"/>
        <v>0</v>
      </c>
      <c r="CJ184" s="133">
        <f t="shared" si="133"/>
        <v>0</v>
      </c>
      <c r="CK184" s="133">
        <f t="shared" si="133"/>
        <v>0</v>
      </c>
      <c r="CL184" s="133">
        <f t="shared" si="133"/>
        <v>0</v>
      </c>
      <c r="CM184" s="133">
        <f t="shared" si="133"/>
        <v>0</v>
      </c>
      <c r="CN184" s="133">
        <f t="shared" si="133"/>
        <v>0</v>
      </c>
      <c r="CO184" s="133">
        <f t="shared" si="133"/>
        <v>0</v>
      </c>
      <c r="CP184" s="133">
        <f t="shared" si="133"/>
        <v>0</v>
      </c>
      <c r="CQ184" s="133">
        <f t="shared" si="133"/>
        <v>0</v>
      </c>
      <c r="CR184" s="133">
        <f t="shared" si="133"/>
        <v>0</v>
      </c>
      <c r="CS184" s="133">
        <f t="shared" si="133"/>
        <v>0</v>
      </c>
      <c r="CT184" s="133">
        <f t="shared" si="133"/>
        <v>0</v>
      </c>
      <c r="CU184" s="133">
        <f t="shared" si="133"/>
        <v>0</v>
      </c>
      <c r="CV184" s="133">
        <f t="shared" si="133"/>
        <v>0</v>
      </c>
      <c r="CW184" s="133">
        <f t="shared" si="133"/>
        <v>0</v>
      </c>
      <c r="CX184" s="133">
        <f t="shared" si="133"/>
        <v>0</v>
      </c>
      <c r="CY184" s="133">
        <f t="shared" si="133"/>
        <v>0</v>
      </c>
      <c r="CZ184" s="133">
        <f t="shared" si="133"/>
        <v>6.5015867986076593E-3</v>
      </c>
      <c r="DA184" s="133">
        <f t="shared" si="133"/>
        <v>0</v>
      </c>
      <c r="DB184" s="133">
        <f t="shared" si="133"/>
        <v>0</v>
      </c>
      <c r="DC184" s="133">
        <f t="shared" si="133"/>
        <v>0</v>
      </c>
      <c r="DD184" s="133">
        <f t="shared" si="133"/>
        <v>0</v>
      </c>
      <c r="DE184" s="133">
        <f t="shared" si="133"/>
        <v>0</v>
      </c>
      <c r="DF184" s="133">
        <f t="shared" si="133"/>
        <v>0</v>
      </c>
      <c r="DG184" s="133">
        <f t="shared" si="133"/>
        <v>0</v>
      </c>
      <c r="DH184" s="196">
        <f t="shared" si="133"/>
        <v>0</v>
      </c>
    </row>
    <row r="185" spans="1:112" ht="15" hidden="1" customHeight="1" x14ac:dyDescent="0.15">
      <c r="A185" s="119"/>
      <c r="B185" s="197" t="s">
        <v>721</v>
      </c>
      <c r="C185" s="30" t="s">
        <v>357</v>
      </c>
      <c r="D185" s="309">
        <f t="shared" si="21"/>
        <v>0</v>
      </c>
      <c r="E185" s="133">
        <f t="shared" ref="E185:BP185" si="134">IF(E$121=0,0,E63/E$121)</f>
        <v>0</v>
      </c>
      <c r="F185" s="133">
        <f t="shared" si="134"/>
        <v>0</v>
      </c>
      <c r="G185" s="133">
        <f t="shared" si="134"/>
        <v>0</v>
      </c>
      <c r="H185" s="133">
        <f t="shared" si="134"/>
        <v>0</v>
      </c>
      <c r="I185" s="133">
        <f t="shared" si="134"/>
        <v>0</v>
      </c>
      <c r="J185" s="133">
        <f t="shared" si="134"/>
        <v>0</v>
      </c>
      <c r="K185" s="133">
        <f t="shared" si="134"/>
        <v>0</v>
      </c>
      <c r="L185" s="133">
        <f t="shared" si="134"/>
        <v>0</v>
      </c>
      <c r="M185" s="133">
        <f t="shared" si="134"/>
        <v>0</v>
      </c>
      <c r="N185" s="133">
        <f t="shared" si="134"/>
        <v>0</v>
      </c>
      <c r="O185" s="133">
        <f t="shared" si="134"/>
        <v>0</v>
      </c>
      <c r="P185" s="133">
        <f t="shared" si="134"/>
        <v>0</v>
      </c>
      <c r="Q185" s="133">
        <f t="shared" si="134"/>
        <v>0</v>
      </c>
      <c r="R185" s="133">
        <f t="shared" si="134"/>
        <v>0</v>
      </c>
      <c r="S185" s="133">
        <f t="shared" si="134"/>
        <v>0</v>
      </c>
      <c r="T185" s="133">
        <f t="shared" si="134"/>
        <v>0</v>
      </c>
      <c r="U185" s="133">
        <f t="shared" si="134"/>
        <v>0</v>
      </c>
      <c r="V185" s="133">
        <f t="shared" si="134"/>
        <v>0</v>
      </c>
      <c r="W185" s="133">
        <f t="shared" si="134"/>
        <v>0</v>
      </c>
      <c r="X185" s="133">
        <f t="shared" si="134"/>
        <v>0</v>
      </c>
      <c r="Y185" s="133">
        <f t="shared" si="134"/>
        <v>0</v>
      </c>
      <c r="Z185" s="133">
        <f t="shared" si="134"/>
        <v>0</v>
      </c>
      <c r="AA185" s="133">
        <f t="shared" si="134"/>
        <v>0</v>
      </c>
      <c r="AB185" s="133">
        <f t="shared" si="134"/>
        <v>0</v>
      </c>
      <c r="AC185" s="133">
        <f t="shared" si="134"/>
        <v>0</v>
      </c>
      <c r="AD185" s="133">
        <f t="shared" si="134"/>
        <v>0</v>
      </c>
      <c r="AE185" s="133">
        <f t="shared" si="134"/>
        <v>0</v>
      </c>
      <c r="AF185" s="133">
        <f t="shared" si="134"/>
        <v>0</v>
      </c>
      <c r="AG185" s="133">
        <f t="shared" si="134"/>
        <v>0</v>
      </c>
      <c r="AH185" s="133">
        <f t="shared" si="134"/>
        <v>0</v>
      </c>
      <c r="AI185" s="133">
        <f t="shared" si="134"/>
        <v>0</v>
      </c>
      <c r="AJ185" s="133">
        <f t="shared" si="134"/>
        <v>0</v>
      </c>
      <c r="AK185" s="133">
        <f t="shared" si="134"/>
        <v>0</v>
      </c>
      <c r="AL185" s="133">
        <f t="shared" si="134"/>
        <v>0</v>
      </c>
      <c r="AM185" s="133">
        <f t="shared" si="134"/>
        <v>0</v>
      </c>
      <c r="AN185" s="133">
        <f t="shared" si="134"/>
        <v>0</v>
      </c>
      <c r="AO185" s="133">
        <f t="shared" si="134"/>
        <v>0</v>
      </c>
      <c r="AP185" s="133">
        <f t="shared" si="134"/>
        <v>0</v>
      </c>
      <c r="AQ185" s="133">
        <f t="shared" si="134"/>
        <v>0</v>
      </c>
      <c r="AR185" s="133">
        <f t="shared" si="134"/>
        <v>0</v>
      </c>
      <c r="AS185" s="133">
        <f t="shared" si="134"/>
        <v>0</v>
      </c>
      <c r="AT185" s="133">
        <f t="shared" si="134"/>
        <v>0</v>
      </c>
      <c r="AU185" s="133">
        <f t="shared" si="134"/>
        <v>0</v>
      </c>
      <c r="AV185" s="133">
        <f t="shared" si="134"/>
        <v>0</v>
      </c>
      <c r="AW185" s="133">
        <f t="shared" si="134"/>
        <v>0</v>
      </c>
      <c r="AX185" s="133">
        <f t="shared" si="134"/>
        <v>0</v>
      </c>
      <c r="AY185" s="133">
        <f t="shared" si="134"/>
        <v>0</v>
      </c>
      <c r="AZ185" s="133">
        <f t="shared" si="134"/>
        <v>0</v>
      </c>
      <c r="BA185" s="133">
        <f t="shared" si="134"/>
        <v>0</v>
      </c>
      <c r="BB185" s="133">
        <f t="shared" si="134"/>
        <v>0</v>
      </c>
      <c r="BC185" s="133">
        <f t="shared" si="134"/>
        <v>0</v>
      </c>
      <c r="BD185" s="133">
        <f t="shared" si="134"/>
        <v>0</v>
      </c>
      <c r="BE185" s="133">
        <f t="shared" si="134"/>
        <v>0</v>
      </c>
      <c r="BF185" s="133">
        <f t="shared" si="134"/>
        <v>0</v>
      </c>
      <c r="BG185" s="133">
        <f t="shared" si="134"/>
        <v>0</v>
      </c>
      <c r="BH185" s="133">
        <f t="shared" si="134"/>
        <v>0</v>
      </c>
      <c r="BI185" s="133">
        <f t="shared" si="134"/>
        <v>0.39595414450306005</v>
      </c>
      <c r="BJ185" s="133">
        <f t="shared" si="134"/>
        <v>0</v>
      </c>
      <c r="BK185" s="133">
        <f t="shared" si="134"/>
        <v>0</v>
      </c>
      <c r="BL185" s="133">
        <f t="shared" si="134"/>
        <v>0</v>
      </c>
      <c r="BM185" s="133">
        <f t="shared" si="134"/>
        <v>0</v>
      </c>
      <c r="BN185" s="133">
        <f t="shared" si="134"/>
        <v>0</v>
      </c>
      <c r="BO185" s="133">
        <f t="shared" si="134"/>
        <v>0</v>
      </c>
      <c r="BP185" s="133">
        <f t="shared" si="134"/>
        <v>0</v>
      </c>
      <c r="BQ185" s="133">
        <f t="shared" ref="BQ185:DH185" si="135">IF(BQ$121=0,0,BQ63/BQ$121)</f>
        <v>0</v>
      </c>
      <c r="BR185" s="133">
        <f t="shared" si="135"/>
        <v>0</v>
      </c>
      <c r="BS185" s="133">
        <f t="shared" si="135"/>
        <v>0</v>
      </c>
      <c r="BT185" s="133">
        <f t="shared" si="135"/>
        <v>0</v>
      </c>
      <c r="BU185" s="133">
        <f t="shared" si="135"/>
        <v>0</v>
      </c>
      <c r="BV185" s="133">
        <f t="shared" si="135"/>
        <v>0</v>
      </c>
      <c r="BW185" s="133">
        <f t="shared" si="135"/>
        <v>0</v>
      </c>
      <c r="BX185" s="133">
        <f t="shared" si="135"/>
        <v>0</v>
      </c>
      <c r="BY185" s="133">
        <f t="shared" si="135"/>
        <v>0</v>
      </c>
      <c r="BZ185" s="133">
        <f t="shared" si="135"/>
        <v>0</v>
      </c>
      <c r="CA185" s="133">
        <f t="shared" si="135"/>
        <v>0</v>
      </c>
      <c r="CB185" s="133">
        <f t="shared" si="135"/>
        <v>0</v>
      </c>
      <c r="CC185" s="133">
        <f t="shared" si="135"/>
        <v>0</v>
      </c>
      <c r="CD185" s="133">
        <f t="shared" si="135"/>
        <v>1.2786581634632798E-4</v>
      </c>
      <c r="CE185" s="133">
        <f t="shared" si="135"/>
        <v>0</v>
      </c>
      <c r="CF185" s="133">
        <f t="shared" si="135"/>
        <v>0</v>
      </c>
      <c r="CG185" s="133">
        <f t="shared" si="135"/>
        <v>0</v>
      </c>
      <c r="CH185" s="133">
        <f t="shared" si="135"/>
        <v>0</v>
      </c>
      <c r="CI185" s="133">
        <f t="shared" si="135"/>
        <v>0</v>
      </c>
      <c r="CJ185" s="133">
        <f t="shared" si="135"/>
        <v>0</v>
      </c>
      <c r="CK185" s="133">
        <f t="shared" si="135"/>
        <v>0</v>
      </c>
      <c r="CL185" s="133">
        <f t="shared" si="135"/>
        <v>0</v>
      </c>
      <c r="CM185" s="133">
        <f t="shared" si="135"/>
        <v>0</v>
      </c>
      <c r="CN185" s="133">
        <f t="shared" si="135"/>
        <v>0</v>
      </c>
      <c r="CO185" s="133">
        <f t="shared" si="135"/>
        <v>0</v>
      </c>
      <c r="CP185" s="133">
        <f t="shared" si="135"/>
        <v>0</v>
      </c>
      <c r="CQ185" s="133">
        <f t="shared" si="135"/>
        <v>0</v>
      </c>
      <c r="CR185" s="133">
        <f t="shared" si="135"/>
        <v>0</v>
      </c>
      <c r="CS185" s="133">
        <f t="shared" si="135"/>
        <v>0</v>
      </c>
      <c r="CT185" s="133">
        <f t="shared" si="135"/>
        <v>0</v>
      </c>
      <c r="CU185" s="133">
        <f t="shared" si="135"/>
        <v>0</v>
      </c>
      <c r="CV185" s="133">
        <f t="shared" si="135"/>
        <v>0</v>
      </c>
      <c r="CW185" s="133">
        <f t="shared" si="135"/>
        <v>0</v>
      </c>
      <c r="CX185" s="133">
        <f t="shared" si="135"/>
        <v>0</v>
      </c>
      <c r="CY185" s="133">
        <f t="shared" si="135"/>
        <v>0</v>
      </c>
      <c r="CZ185" s="133">
        <f t="shared" si="135"/>
        <v>0.26018560975404986</v>
      </c>
      <c r="DA185" s="133">
        <f t="shared" si="135"/>
        <v>0</v>
      </c>
      <c r="DB185" s="133">
        <f t="shared" si="135"/>
        <v>0</v>
      </c>
      <c r="DC185" s="133">
        <f t="shared" si="135"/>
        <v>0</v>
      </c>
      <c r="DD185" s="133">
        <f t="shared" si="135"/>
        <v>0</v>
      </c>
      <c r="DE185" s="133">
        <f t="shared" si="135"/>
        <v>0</v>
      </c>
      <c r="DF185" s="133">
        <f t="shared" si="135"/>
        <v>0</v>
      </c>
      <c r="DG185" s="133">
        <f t="shared" si="135"/>
        <v>0</v>
      </c>
      <c r="DH185" s="196">
        <f t="shared" si="135"/>
        <v>0</v>
      </c>
    </row>
    <row r="186" spans="1:112" ht="15" hidden="1" customHeight="1" x14ac:dyDescent="0.15">
      <c r="A186" s="119"/>
      <c r="B186" s="197" t="s">
        <v>722</v>
      </c>
      <c r="C186" s="30" t="s">
        <v>163</v>
      </c>
      <c r="D186" s="309">
        <f t="shared" si="21"/>
        <v>0</v>
      </c>
      <c r="E186" s="133">
        <f t="shared" ref="E186:BP186" si="136">IF(E$121=0,0,E64/E$121)</f>
        <v>0</v>
      </c>
      <c r="F186" s="133">
        <f t="shared" si="136"/>
        <v>0</v>
      </c>
      <c r="G186" s="133">
        <f t="shared" si="136"/>
        <v>0</v>
      </c>
      <c r="H186" s="133">
        <f t="shared" si="136"/>
        <v>4.7881892629907753E-2</v>
      </c>
      <c r="I186" s="133">
        <f t="shared" si="136"/>
        <v>0</v>
      </c>
      <c r="J186" s="133">
        <f t="shared" si="136"/>
        <v>0</v>
      </c>
      <c r="K186" s="133">
        <f t="shared" si="136"/>
        <v>0</v>
      </c>
      <c r="L186" s="133">
        <f t="shared" si="136"/>
        <v>0</v>
      </c>
      <c r="M186" s="133">
        <f t="shared" si="136"/>
        <v>0</v>
      </c>
      <c r="N186" s="133">
        <f t="shared" si="136"/>
        <v>0</v>
      </c>
      <c r="O186" s="133">
        <f t="shared" si="136"/>
        <v>0</v>
      </c>
      <c r="P186" s="133">
        <f t="shared" si="136"/>
        <v>0</v>
      </c>
      <c r="Q186" s="133">
        <f t="shared" si="136"/>
        <v>0</v>
      </c>
      <c r="R186" s="133">
        <f t="shared" si="136"/>
        <v>0</v>
      </c>
      <c r="S186" s="133">
        <f t="shared" si="136"/>
        <v>0</v>
      </c>
      <c r="T186" s="133">
        <f t="shared" si="136"/>
        <v>0</v>
      </c>
      <c r="U186" s="133">
        <f t="shared" si="136"/>
        <v>0</v>
      </c>
      <c r="V186" s="133">
        <f t="shared" si="136"/>
        <v>0</v>
      </c>
      <c r="W186" s="133">
        <f t="shared" si="136"/>
        <v>0</v>
      </c>
      <c r="X186" s="133">
        <f t="shared" si="136"/>
        <v>0</v>
      </c>
      <c r="Y186" s="133">
        <f t="shared" si="136"/>
        <v>0</v>
      </c>
      <c r="Z186" s="133">
        <f t="shared" si="136"/>
        <v>0</v>
      </c>
      <c r="AA186" s="133">
        <f t="shared" si="136"/>
        <v>0</v>
      </c>
      <c r="AB186" s="133">
        <f t="shared" si="136"/>
        <v>0</v>
      </c>
      <c r="AC186" s="133">
        <f t="shared" si="136"/>
        <v>0</v>
      </c>
      <c r="AD186" s="133">
        <f t="shared" si="136"/>
        <v>0</v>
      </c>
      <c r="AE186" s="133">
        <f t="shared" si="136"/>
        <v>0</v>
      </c>
      <c r="AF186" s="133">
        <f t="shared" si="136"/>
        <v>0</v>
      </c>
      <c r="AG186" s="133">
        <f t="shared" si="136"/>
        <v>0</v>
      </c>
      <c r="AH186" s="133">
        <f t="shared" si="136"/>
        <v>0</v>
      </c>
      <c r="AI186" s="133">
        <f t="shared" si="136"/>
        <v>0</v>
      </c>
      <c r="AJ186" s="133">
        <f t="shared" si="136"/>
        <v>0</v>
      </c>
      <c r="AK186" s="133">
        <f t="shared" si="136"/>
        <v>0</v>
      </c>
      <c r="AL186" s="133">
        <f t="shared" si="136"/>
        <v>0</v>
      </c>
      <c r="AM186" s="133">
        <f t="shared" si="136"/>
        <v>0</v>
      </c>
      <c r="AN186" s="133">
        <f t="shared" si="136"/>
        <v>0</v>
      </c>
      <c r="AO186" s="133">
        <f t="shared" si="136"/>
        <v>0</v>
      </c>
      <c r="AP186" s="133">
        <f t="shared" si="136"/>
        <v>0</v>
      </c>
      <c r="AQ186" s="133">
        <f t="shared" si="136"/>
        <v>0</v>
      </c>
      <c r="AR186" s="133">
        <f t="shared" si="136"/>
        <v>0</v>
      </c>
      <c r="AS186" s="133">
        <f t="shared" si="136"/>
        <v>0</v>
      </c>
      <c r="AT186" s="133">
        <f t="shared" si="136"/>
        <v>0</v>
      </c>
      <c r="AU186" s="133">
        <f t="shared" si="136"/>
        <v>0</v>
      </c>
      <c r="AV186" s="133">
        <f t="shared" si="136"/>
        <v>0</v>
      </c>
      <c r="AW186" s="133">
        <f t="shared" si="136"/>
        <v>0</v>
      </c>
      <c r="AX186" s="133">
        <f t="shared" si="136"/>
        <v>0</v>
      </c>
      <c r="AY186" s="133">
        <f t="shared" si="136"/>
        <v>0</v>
      </c>
      <c r="AZ186" s="133">
        <f t="shared" si="136"/>
        <v>0</v>
      </c>
      <c r="BA186" s="133">
        <f t="shared" si="136"/>
        <v>0</v>
      </c>
      <c r="BB186" s="133">
        <f t="shared" si="136"/>
        <v>0</v>
      </c>
      <c r="BC186" s="133">
        <f t="shared" si="136"/>
        <v>0</v>
      </c>
      <c r="BD186" s="133">
        <f t="shared" si="136"/>
        <v>0</v>
      </c>
      <c r="BE186" s="133">
        <f t="shared" si="136"/>
        <v>0</v>
      </c>
      <c r="BF186" s="133">
        <f t="shared" si="136"/>
        <v>0</v>
      </c>
      <c r="BG186" s="133">
        <f t="shared" si="136"/>
        <v>0</v>
      </c>
      <c r="BH186" s="133">
        <f t="shared" si="136"/>
        <v>0</v>
      </c>
      <c r="BI186" s="133">
        <f t="shared" si="136"/>
        <v>0</v>
      </c>
      <c r="BJ186" s="133">
        <f t="shared" si="136"/>
        <v>0.13118682820992097</v>
      </c>
      <c r="BK186" s="133">
        <f t="shared" si="136"/>
        <v>0</v>
      </c>
      <c r="BL186" s="133">
        <f t="shared" si="136"/>
        <v>0</v>
      </c>
      <c r="BM186" s="133">
        <f t="shared" si="136"/>
        <v>0</v>
      </c>
      <c r="BN186" s="133">
        <f t="shared" si="136"/>
        <v>0</v>
      </c>
      <c r="BO186" s="133">
        <f t="shared" si="136"/>
        <v>0</v>
      </c>
      <c r="BP186" s="133">
        <f t="shared" si="136"/>
        <v>0</v>
      </c>
      <c r="BQ186" s="133">
        <f t="shared" ref="BQ186:DH186" si="137">IF(BQ$121=0,0,BQ64/BQ$121)</f>
        <v>0</v>
      </c>
      <c r="BR186" s="133">
        <f t="shared" si="137"/>
        <v>0</v>
      </c>
      <c r="BS186" s="133">
        <f t="shared" si="137"/>
        <v>0</v>
      </c>
      <c r="BT186" s="133">
        <f t="shared" si="137"/>
        <v>0</v>
      </c>
      <c r="BU186" s="133">
        <f t="shared" si="137"/>
        <v>0</v>
      </c>
      <c r="BV186" s="133">
        <f t="shared" si="137"/>
        <v>0</v>
      </c>
      <c r="BW186" s="133">
        <f t="shared" si="137"/>
        <v>0</v>
      </c>
      <c r="BX186" s="133">
        <f t="shared" si="137"/>
        <v>0</v>
      </c>
      <c r="BY186" s="133">
        <f t="shared" si="137"/>
        <v>0</v>
      </c>
      <c r="BZ186" s="133">
        <f t="shared" si="137"/>
        <v>0</v>
      </c>
      <c r="CA186" s="133">
        <f t="shared" si="137"/>
        <v>0</v>
      </c>
      <c r="CB186" s="133">
        <f t="shared" si="137"/>
        <v>0</v>
      </c>
      <c r="CC186" s="133">
        <f t="shared" si="137"/>
        <v>0</v>
      </c>
      <c r="CD186" s="133">
        <f t="shared" si="137"/>
        <v>0</v>
      </c>
      <c r="CE186" s="133">
        <f t="shared" si="137"/>
        <v>5.2176444312837848E-2</v>
      </c>
      <c r="CF186" s="133">
        <f t="shared" si="137"/>
        <v>0</v>
      </c>
      <c r="CG186" s="133">
        <f t="shared" si="137"/>
        <v>0</v>
      </c>
      <c r="CH186" s="133">
        <f t="shared" si="137"/>
        <v>0</v>
      </c>
      <c r="CI186" s="133">
        <f t="shared" si="137"/>
        <v>6.4773641622827536E-4</v>
      </c>
      <c r="CJ186" s="133">
        <f t="shared" si="137"/>
        <v>0</v>
      </c>
      <c r="CK186" s="133">
        <f t="shared" si="137"/>
        <v>0</v>
      </c>
      <c r="CL186" s="133">
        <f t="shared" si="137"/>
        <v>0</v>
      </c>
      <c r="CM186" s="133">
        <f t="shared" si="137"/>
        <v>0</v>
      </c>
      <c r="CN186" s="133">
        <f t="shared" si="137"/>
        <v>0</v>
      </c>
      <c r="CO186" s="133">
        <f t="shared" si="137"/>
        <v>0</v>
      </c>
      <c r="CP186" s="133">
        <f t="shared" si="137"/>
        <v>0</v>
      </c>
      <c r="CQ186" s="133">
        <f t="shared" si="137"/>
        <v>6.8526380465352095E-5</v>
      </c>
      <c r="CR186" s="133">
        <f t="shared" si="137"/>
        <v>0</v>
      </c>
      <c r="CS186" s="133">
        <f t="shared" si="137"/>
        <v>0</v>
      </c>
      <c r="CT186" s="133">
        <f t="shared" si="137"/>
        <v>0</v>
      </c>
      <c r="CU186" s="133">
        <f t="shared" si="137"/>
        <v>0</v>
      </c>
      <c r="CV186" s="133">
        <f t="shared" si="137"/>
        <v>0</v>
      </c>
      <c r="CW186" s="133">
        <f t="shared" si="137"/>
        <v>0</v>
      </c>
      <c r="CX186" s="133">
        <f t="shared" si="137"/>
        <v>7.0429189612398835E-6</v>
      </c>
      <c r="CY186" s="133">
        <f t="shared" si="137"/>
        <v>0</v>
      </c>
      <c r="CZ186" s="133">
        <f t="shared" si="137"/>
        <v>0</v>
      </c>
      <c r="DA186" s="133">
        <f t="shared" si="137"/>
        <v>9.1483271205664351E-7</v>
      </c>
      <c r="DB186" s="133">
        <f t="shared" si="137"/>
        <v>0</v>
      </c>
      <c r="DC186" s="133">
        <f t="shared" si="137"/>
        <v>0</v>
      </c>
      <c r="DD186" s="133">
        <f t="shared" si="137"/>
        <v>0</v>
      </c>
      <c r="DE186" s="133">
        <f t="shared" si="137"/>
        <v>1.3382904719009317E-5</v>
      </c>
      <c r="DF186" s="133">
        <f t="shared" si="137"/>
        <v>0</v>
      </c>
      <c r="DG186" s="133">
        <f t="shared" si="137"/>
        <v>0</v>
      </c>
      <c r="DH186" s="196">
        <f t="shared" si="137"/>
        <v>0</v>
      </c>
    </row>
    <row r="187" spans="1:112" ht="15" hidden="1" customHeight="1" x14ac:dyDescent="0.15">
      <c r="A187" s="119"/>
      <c r="B187" s="197" t="s">
        <v>723</v>
      </c>
      <c r="C187" s="30" t="s">
        <v>260</v>
      </c>
      <c r="D187" s="309">
        <f t="shared" si="21"/>
        <v>0</v>
      </c>
      <c r="E187" s="133">
        <f t="shared" ref="E187:BP187" si="138">IF(E$121=0,0,E65/E$121)</f>
        <v>0</v>
      </c>
      <c r="F187" s="133">
        <f t="shared" si="138"/>
        <v>0</v>
      </c>
      <c r="G187" s="133">
        <f t="shared" si="138"/>
        <v>0</v>
      </c>
      <c r="H187" s="133">
        <f t="shared" si="138"/>
        <v>0</v>
      </c>
      <c r="I187" s="133">
        <f t="shared" si="138"/>
        <v>0</v>
      </c>
      <c r="J187" s="133">
        <f t="shared" si="138"/>
        <v>0</v>
      </c>
      <c r="K187" s="133">
        <f t="shared" si="138"/>
        <v>0</v>
      </c>
      <c r="L187" s="133">
        <f t="shared" si="138"/>
        <v>0</v>
      </c>
      <c r="M187" s="133">
        <f t="shared" si="138"/>
        <v>0</v>
      </c>
      <c r="N187" s="133">
        <f t="shared" si="138"/>
        <v>0</v>
      </c>
      <c r="O187" s="133">
        <f t="shared" si="138"/>
        <v>0</v>
      </c>
      <c r="P187" s="133">
        <f t="shared" si="138"/>
        <v>0</v>
      </c>
      <c r="Q187" s="133">
        <f t="shared" si="138"/>
        <v>0</v>
      </c>
      <c r="R187" s="133">
        <f t="shared" si="138"/>
        <v>0</v>
      </c>
      <c r="S187" s="133">
        <f t="shared" si="138"/>
        <v>0</v>
      </c>
      <c r="T187" s="133">
        <f t="shared" si="138"/>
        <v>0</v>
      </c>
      <c r="U187" s="133">
        <f t="shared" si="138"/>
        <v>0</v>
      </c>
      <c r="V187" s="133">
        <f t="shared" si="138"/>
        <v>0</v>
      </c>
      <c r="W187" s="133">
        <f t="shared" si="138"/>
        <v>0</v>
      </c>
      <c r="X187" s="133">
        <f t="shared" si="138"/>
        <v>0</v>
      </c>
      <c r="Y187" s="133">
        <f t="shared" si="138"/>
        <v>0</v>
      </c>
      <c r="Z187" s="133">
        <f t="shared" si="138"/>
        <v>0</v>
      </c>
      <c r="AA187" s="133">
        <f t="shared" si="138"/>
        <v>0</v>
      </c>
      <c r="AB187" s="133">
        <f t="shared" si="138"/>
        <v>0</v>
      </c>
      <c r="AC187" s="133">
        <f t="shared" si="138"/>
        <v>0</v>
      </c>
      <c r="AD187" s="133">
        <f t="shared" si="138"/>
        <v>0</v>
      </c>
      <c r="AE187" s="133">
        <f t="shared" si="138"/>
        <v>0</v>
      </c>
      <c r="AF187" s="133">
        <f t="shared" si="138"/>
        <v>0</v>
      </c>
      <c r="AG187" s="133">
        <f t="shared" si="138"/>
        <v>0</v>
      </c>
      <c r="AH187" s="133">
        <f t="shared" si="138"/>
        <v>0</v>
      </c>
      <c r="AI187" s="133">
        <f t="shared" si="138"/>
        <v>0</v>
      </c>
      <c r="AJ187" s="133">
        <f t="shared" si="138"/>
        <v>0</v>
      </c>
      <c r="AK187" s="133">
        <f t="shared" si="138"/>
        <v>0</v>
      </c>
      <c r="AL187" s="133">
        <f t="shared" si="138"/>
        <v>0</v>
      </c>
      <c r="AM187" s="133">
        <f t="shared" si="138"/>
        <v>0</v>
      </c>
      <c r="AN187" s="133">
        <f t="shared" si="138"/>
        <v>0</v>
      </c>
      <c r="AO187" s="133">
        <f t="shared" si="138"/>
        <v>0</v>
      </c>
      <c r="AP187" s="133">
        <f t="shared" si="138"/>
        <v>0</v>
      </c>
      <c r="AQ187" s="133">
        <f t="shared" si="138"/>
        <v>0</v>
      </c>
      <c r="AR187" s="133">
        <f t="shared" si="138"/>
        <v>0</v>
      </c>
      <c r="AS187" s="133">
        <f t="shared" si="138"/>
        <v>0</v>
      </c>
      <c r="AT187" s="133">
        <f t="shared" si="138"/>
        <v>0</v>
      </c>
      <c r="AU187" s="133">
        <f t="shared" si="138"/>
        <v>0</v>
      </c>
      <c r="AV187" s="133">
        <f t="shared" si="138"/>
        <v>0</v>
      </c>
      <c r="AW187" s="133">
        <f t="shared" si="138"/>
        <v>0</v>
      </c>
      <c r="AX187" s="133">
        <f t="shared" si="138"/>
        <v>0</v>
      </c>
      <c r="AY187" s="133">
        <f t="shared" si="138"/>
        <v>0</v>
      </c>
      <c r="AZ187" s="133">
        <f t="shared" si="138"/>
        <v>0</v>
      </c>
      <c r="BA187" s="133">
        <f t="shared" si="138"/>
        <v>0</v>
      </c>
      <c r="BB187" s="133">
        <f t="shared" si="138"/>
        <v>0</v>
      </c>
      <c r="BC187" s="133">
        <f t="shared" si="138"/>
        <v>0</v>
      </c>
      <c r="BD187" s="133">
        <f t="shared" si="138"/>
        <v>0</v>
      </c>
      <c r="BE187" s="133">
        <f t="shared" si="138"/>
        <v>0</v>
      </c>
      <c r="BF187" s="133">
        <f t="shared" si="138"/>
        <v>0</v>
      </c>
      <c r="BG187" s="133">
        <f t="shared" si="138"/>
        <v>0</v>
      </c>
      <c r="BH187" s="133">
        <f t="shared" si="138"/>
        <v>0</v>
      </c>
      <c r="BI187" s="133">
        <f t="shared" si="138"/>
        <v>0</v>
      </c>
      <c r="BJ187" s="133">
        <f t="shared" si="138"/>
        <v>0</v>
      </c>
      <c r="BK187" s="133">
        <f t="shared" si="138"/>
        <v>0</v>
      </c>
      <c r="BL187" s="133">
        <f t="shared" si="138"/>
        <v>0</v>
      </c>
      <c r="BM187" s="133">
        <f t="shared" si="138"/>
        <v>0</v>
      </c>
      <c r="BN187" s="133">
        <f t="shared" si="138"/>
        <v>0</v>
      </c>
      <c r="BO187" s="133">
        <f t="shared" si="138"/>
        <v>0</v>
      </c>
      <c r="BP187" s="133">
        <f t="shared" si="138"/>
        <v>0</v>
      </c>
      <c r="BQ187" s="133">
        <f t="shared" ref="BQ187:DH187" si="139">IF(BQ$121=0,0,BQ65/BQ$121)</f>
        <v>0</v>
      </c>
      <c r="BR187" s="133">
        <f t="shared" si="139"/>
        <v>0</v>
      </c>
      <c r="BS187" s="133">
        <f t="shared" si="139"/>
        <v>0</v>
      </c>
      <c r="BT187" s="133">
        <f t="shared" si="139"/>
        <v>0</v>
      </c>
      <c r="BU187" s="133">
        <f t="shared" si="139"/>
        <v>0</v>
      </c>
      <c r="BV187" s="133">
        <f t="shared" si="139"/>
        <v>0</v>
      </c>
      <c r="BW187" s="133">
        <f t="shared" si="139"/>
        <v>0</v>
      </c>
      <c r="BX187" s="133">
        <f t="shared" si="139"/>
        <v>0</v>
      </c>
      <c r="BY187" s="133">
        <f t="shared" si="139"/>
        <v>0</v>
      </c>
      <c r="BZ187" s="133">
        <f t="shared" si="139"/>
        <v>0</v>
      </c>
      <c r="CA187" s="133">
        <f t="shared" si="139"/>
        <v>0</v>
      </c>
      <c r="CB187" s="133">
        <f t="shared" si="139"/>
        <v>0</v>
      </c>
      <c r="CC187" s="133">
        <f t="shared" si="139"/>
        <v>0</v>
      </c>
      <c r="CD187" s="133">
        <f t="shared" si="139"/>
        <v>0</v>
      </c>
      <c r="CE187" s="133">
        <f t="shared" si="139"/>
        <v>0</v>
      </c>
      <c r="CF187" s="133">
        <f t="shared" si="139"/>
        <v>0</v>
      </c>
      <c r="CG187" s="133">
        <f t="shared" si="139"/>
        <v>0</v>
      </c>
      <c r="CH187" s="133">
        <f t="shared" si="139"/>
        <v>0</v>
      </c>
      <c r="CI187" s="133">
        <f t="shared" si="139"/>
        <v>1.2947524850185743E-3</v>
      </c>
      <c r="CJ187" s="133">
        <f t="shared" si="139"/>
        <v>0</v>
      </c>
      <c r="CK187" s="133">
        <f t="shared" si="139"/>
        <v>0</v>
      </c>
      <c r="CL187" s="133">
        <f t="shared" si="139"/>
        <v>0</v>
      </c>
      <c r="CM187" s="133">
        <f t="shared" si="139"/>
        <v>0</v>
      </c>
      <c r="CN187" s="133">
        <f t="shared" si="139"/>
        <v>0</v>
      </c>
      <c r="CO187" s="133">
        <f t="shared" si="139"/>
        <v>0</v>
      </c>
      <c r="CP187" s="133">
        <f t="shared" si="139"/>
        <v>0</v>
      </c>
      <c r="CQ187" s="133">
        <f t="shared" si="139"/>
        <v>0</v>
      </c>
      <c r="CR187" s="133">
        <f t="shared" si="139"/>
        <v>0</v>
      </c>
      <c r="CS187" s="133">
        <f t="shared" si="139"/>
        <v>0</v>
      </c>
      <c r="CT187" s="133">
        <f t="shared" si="139"/>
        <v>0</v>
      </c>
      <c r="CU187" s="133">
        <f t="shared" si="139"/>
        <v>0</v>
      </c>
      <c r="CV187" s="133">
        <f t="shared" si="139"/>
        <v>0</v>
      </c>
      <c r="CW187" s="133">
        <f t="shared" si="139"/>
        <v>0</v>
      </c>
      <c r="CX187" s="133">
        <f t="shared" si="139"/>
        <v>2.1128756883719644E-6</v>
      </c>
      <c r="CY187" s="133">
        <f t="shared" si="139"/>
        <v>0</v>
      </c>
      <c r="CZ187" s="133">
        <f t="shared" si="139"/>
        <v>9.6110887652580291E-4</v>
      </c>
      <c r="DA187" s="133">
        <f t="shared" si="139"/>
        <v>1.119580985707416E-5</v>
      </c>
      <c r="DB187" s="133">
        <f t="shared" si="139"/>
        <v>0</v>
      </c>
      <c r="DC187" s="133">
        <f t="shared" si="139"/>
        <v>0</v>
      </c>
      <c r="DD187" s="133">
        <f t="shared" si="139"/>
        <v>0</v>
      </c>
      <c r="DE187" s="133">
        <f t="shared" si="139"/>
        <v>2.4898427384203377E-6</v>
      </c>
      <c r="DF187" s="133">
        <f t="shared" si="139"/>
        <v>1.8825081168552134E-4</v>
      </c>
      <c r="DG187" s="133">
        <f t="shared" si="139"/>
        <v>0</v>
      </c>
      <c r="DH187" s="196">
        <f t="shared" si="139"/>
        <v>0</v>
      </c>
    </row>
    <row r="188" spans="1:112" ht="15" hidden="1" customHeight="1" x14ac:dyDescent="0.15">
      <c r="A188" s="119"/>
      <c r="B188" s="197" t="s">
        <v>724</v>
      </c>
      <c r="C188" s="30" t="s">
        <v>164</v>
      </c>
      <c r="D188" s="309">
        <f t="shared" si="21"/>
        <v>1.0918764100837749E-4</v>
      </c>
      <c r="E188" s="133">
        <f t="shared" ref="E188:BP188" si="140">IF(E$121=0,0,E66/E$121)</f>
        <v>5.1741203366142853E-5</v>
      </c>
      <c r="F188" s="133">
        <f t="shared" si="140"/>
        <v>8.7206672182488684E-5</v>
      </c>
      <c r="G188" s="133">
        <f t="shared" si="140"/>
        <v>0</v>
      </c>
      <c r="H188" s="133">
        <f t="shared" si="140"/>
        <v>6.223564792366511E-3</v>
      </c>
      <c r="I188" s="133">
        <f t="shared" si="140"/>
        <v>0</v>
      </c>
      <c r="J188" s="133">
        <f t="shared" si="140"/>
        <v>0</v>
      </c>
      <c r="K188" s="133">
        <f t="shared" si="140"/>
        <v>1.0416322008953136E-4</v>
      </c>
      <c r="L188" s="133">
        <f t="shared" si="140"/>
        <v>4.7919833317823204E-4</v>
      </c>
      <c r="M188" s="133">
        <f t="shared" si="140"/>
        <v>4.3854964094791496E-4</v>
      </c>
      <c r="N188" s="133">
        <f t="shared" si="140"/>
        <v>1.9313510291838953E-3</v>
      </c>
      <c r="O188" s="133">
        <f t="shared" si="140"/>
        <v>1.3257553159473783E-6</v>
      </c>
      <c r="P188" s="133">
        <f t="shared" si="140"/>
        <v>0</v>
      </c>
      <c r="Q188" s="133">
        <f t="shared" si="140"/>
        <v>0</v>
      </c>
      <c r="R188" s="133">
        <f t="shared" si="140"/>
        <v>2.5623912758992794E-2</v>
      </c>
      <c r="S188" s="133">
        <f t="shared" si="140"/>
        <v>1.5131769041554831E-3</v>
      </c>
      <c r="T188" s="133">
        <f t="shared" si="140"/>
        <v>9.4782975740549651E-3</v>
      </c>
      <c r="U188" s="133">
        <f t="shared" si="140"/>
        <v>0</v>
      </c>
      <c r="V188" s="133">
        <f t="shared" si="140"/>
        <v>0</v>
      </c>
      <c r="W188" s="133">
        <f t="shared" si="140"/>
        <v>5.8522541133201528E-5</v>
      </c>
      <c r="X188" s="133">
        <f t="shared" si="140"/>
        <v>0</v>
      </c>
      <c r="Y188" s="133">
        <f t="shared" si="140"/>
        <v>0</v>
      </c>
      <c r="Z188" s="133">
        <f t="shared" si="140"/>
        <v>0</v>
      </c>
      <c r="AA188" s="133">
        <f t="shared" si="140"/>
        <v>0</v>
      </c>
      <c r="AB188" s="133">
        <f t="shared" si="140"/>
        <v>0</v>
      </c>
      <c r="AC188" s="133">
        <f t="shared" si="140"/>
        <v>0</v>
      </c>
      <c r="AD188" s="133">
        <f t="shared" si="140"/>
        <v>0</v>
      </c>
      <c r="AE188" s="133">
        <f t="shared" si="140"/>
        <v>0</v>
      </c>
      <c r="AF188" s="133">
        <f t="shared" si="140"/>
        <v>0</v>
      </c>
      <c r="AG188" s="133">
        <f t="shared" si="140"/>
        <v>0</v>
      </c>
      <c r="AH188" s="133">
        <f t="shared" si="140"/>
        <v>0</v>
      </c>
      <c r="AI188" s="133">
        <f t="shared" si="140"/>
        <v>2.7327010265373662E-3</v>
      </c>
      <c r="AJ188" s="133">
        <f t="shared" si="140"/>
        <v>0</v>
      </c>
      <c r="AK188" s="133">
        <f t="shared" si="140"/>
        <v>1.6311922965725085E-4</v>
      </c>
      <c r="AL188" s="133">
        <f t="shared" si="140"/>
        <v>0</v>
      </c>
      <c r="AM188" s="133">
        <f t="shared" si="140"/>
        <v>1.4688022060538955E-3</v>
      </c>
      <c r="AN188" s="133">
        <f t="shared" si="140"/>
        <v>0</v>
      </c>
      <c r="AO188" s="133">
        <f t="shared" si="140"/>
        <v>0</v>
      </c>
      <c r="AP188" s="133">
        <f t="shared" si="140"/>
        <v>0</v>
      </c>
      <c r="AQ188" s="133">
        <f t="shared" si="140"/>
        <v>0</v>
      </c>
      <c r="AR188" s="133">
        <f t="shared" si="140"/>
        <v>0</v>
      </c>
      <c r="AS188" s="133">
        <f t="shared" si="140"/>
        <v>0</v>
      </c>
      <c r="AT188" s="133">
        <f t="shared" si="140"/>
        <v>4.1557337939789896E-5</v>
      </c>
      <c r="AU188" s="133">
        <f t="shared" si="140"/>
        <v>1.5814743949039666E-4</v>
      </c>
      <c r="AV188" s="133">
        <f t="shared" si="140"/>
        <v>0</v>
      </c>
      <c r="AW188" s="133">
        <f t="shared" si="140"/>
        <v>1.8408585432152431E-3</v>
      </c>
      <c r="AX188" s="133">
        <f t="shared" si="140"/>
        <v>0</v>
      </c>
      <c r="AY188" s="133">
        <f t="shared" si="140"/>
        <v>0</v>
      </c>
      <c r="AZ188" s="133">
        <f t="shared" si="140"/>
        <v>1.2499805100380957E-3</v>
      </c>
      <c r="BA188" s="133">
        <f t="shared" si="140"/>
        <v>0</v>
      </c>
      <c r="BB188" s="133">
        <f t="shared" si="140"/>
        <v>0</v>
      </c>
      <c r="BC188" s="133">
        <f t="shared" si="140"/>
        <v>0</v>
      </c>
      <c r="BD188" s="133">
        <f t="shared" si="140"/>
        <v>0</v>
      </c>
      <c r="BE188" s="133">
        <f t="shared" si="140"/>
        <v>0</v>
      </c>
      <c r="BF188" s="133">
        <f t="shared" si="140"/>
        <v>0</v>
      </c>
      <c r="BG188" s="133">
        <f t="shared" si="140"/>
        <v>0</v>
      </c>
      <c r="BH188" s="133">
        <f t="shared" si="140"/>
        <v>0</v>
      </c>
      <c r="BI188" s="133">
        <f t="shared" si="140"/>
        <v>5.1272893330667061E-4</v>
      </c>
      <c r="BJ188" s="133">
        <f t="shared" si="140"/>
        <v>5.2698168543395844E-4</v>
      </c>
      <c r="BK188" s="133">
        <f t="shared" si="140"/>
        <v>0</v>
      </c>
      <c r="BL188" s="133">
        <f t="shared" si="140"/>
        <v>6.4328257017606139E-2</v>
      </c>
      <c r="BM188" s="133">
        <f t="shared" si="140"/>
        <v>0</v>
      </c>
      <c r="BN188" s="133">
        <f t="shared" si="140"/>
        <v>1.9728042052707694E-3</v>
      </c>
      <c r="BO188" s="133">
        <f t="shared" si="140"/>
        <v>5.3633050613011738E-3</v>
      </c>
      <c r="BP188" s="133">
        <f t="shared" si="140"/>
        <v>3.1596704091566585E-3</v>
      </c>
      <c r="BQ188" s="133">
        <f t="shared" ref="BQ188:DH188" si="141">IF(BQ$121=0,0,BQ66/BQ$121)</f>
        <v>3.5979992010186034E-3</v>
      </c>
      <c r="BR188" s="133">
        <f t="shared" si="141"/>
        <v>0</v>
      </c>
      <c r="BS188" s="133">
        <f t="shared" si="141"/>
        <v>1.4490478548054048E-6</v>
      </c>
      <c r="BT188" s="133">
        <f t="shared" si="141"/>
        <v>0</v>
      </c>
      <c r="BU188" s="133">
        <f t="shared" si="141"/>
        <v>4.9979804079168012E-4</v>
      </c>
      <c r="BV188" s="133">
        <f t="shared" si="141"/>
        <v>3.2305730243715683E-4</v>
      </c>
      <c r="BW188" s="133">
        <f t="shared" si="141"/>
        <v>3.4659906606211645E-4</v>
      </c>
      <c r="BX188" s="133">
        <f t="shared" si="141"/>
        <v>1.5733011357162594E-4</v>
      </c>
      <c r="BY188" s="133">
        <f t="shared" si="141"/>
        <v>3.1113419198090836E-5</v>
      </c>
      <c r="BZ188" s="133">
        <f t="shared" si="141"/>
        <v>1.4410061658737224E-5</v>
      </c>
      <c r="CA188" s="133">
        <f t="shared" si="141"/>
        <v>0</v>
      </c>
      <c r="CB188" s="133">
        <f t="shared" si="141"/>
        <v>0</v>
      </c>
      <c r="CC188" s="133">
        <f t="shared" si="141"/>
        <v>1.9623215195311067E-4</v>
      </c>
      <c r="CD188" s="133">
        <f t="shared" si="141"/>
        <v>1.601487699783217E-5</v>
      </c>
      <c r="CE188" s="133">
        <f t="shared" si="141"/>
        <v>9.3602413085266023E-4</v>
      </c>
      <c r="CF188" s="133">
        <f t="shared" si="141"/>
        <v>0</v>
      </c>
      <c r="CG188" s="133">
        <f t="shared" si="141"/>
        <v>0</v>
      </c>
      <c r="CH188" s="133">
        <f t="shared" si="141"/>
        <v>4.8280271364385835E-5</v>
      </c>
      <c r="CI188" s="133">
        <f t="shared" si="141"/>
        <v>1.2188278650558739E-4</v>
      </c>
      <c r="CJ188" s="133">
        <f t="shared" si="141"/>
        <v>7.4100690254920359E-5</v>
      </c>
      <c r="CK188" s="133">
        <f t="shared" si="141"/>
        <v>0</v>
      </c>
      <c r="CL188" s="133">
        <f t="shared" si="141"/>
        <v>0</v>
      </c>
      <c r="CM188" s="133">
        <f t="shared" si="141"/>
        <v>0</v>
      </c>
      <c r="CN188" s="133">
        <f t="shared" si="141"/>
        <v>0</v>
      </c>
      <c r="CO188" s="133">
        <f t="shared" si="141"/>
        <v>0</v>
      </c>
      <c r="CP188" s="133">
        <f t="shared" si="141"/>
        <v>0</v>
      </c>
      <c r="CQ188" s="133">
        <f t="shared" si="141"/>
        <v>2.9042209617465703E-3</v>
      </c>
      <c r="CR188" s="133">
        <f t="shared" si="141"/>
        <v>0</v>
      </c>
      <c r="CS188" s="133">
        <f t="shared" si="141"/>
        <v>2.1128271542913605E-4</v>
      </c>
      <c r="CT188" s="133">
        <f t="shared" si="141"/>
        <v>0</v>
      </c>
      <c r="CU188" s="133">
        <f t="shared" si="141"/>
        <v>3.5369850525068039E-3</v>
      </c>
      <c r="CV188" s="133">
        <f t="shared" si="141"/>
        <v>2.0463782619976568E-3</v>
      </c>
      <c r="CW188" s="133">
        <f t="shared" si="141"/>
        <v>4.9704487551652347E-3</v>
      </c>
      <c r="CX188" s="133">
        <f t="shared" si="141"/>
        <v>9.03031331011909E-3</v>
      </c>
      <c r="CY188" s="133">
        <f t="shared" si="141"/>
        <v>0</v>
      </c>
      <c r="CZ188" s="133">
        <f t="shared" si="141"/>
        <v>1.3125328138392917E-3</v>
      </c>
      <c r="DA188" s="133">
        <f t="shared" si="141"/>
        <v>3.6673683070539286E-3</v>
      </c>
      <c r="DB188" s="133">
        <f t="shared" si="141"/>
        <v>2.203545768147977E-3</v>
      </c>
      <c r="DC188" s="133">
        <f t="shared" si="141"/>
        <v>2.0931432980600124E-3</v>
      </c>
      <c r="DD188" s="133">
        <f t="shared" si="141"/>
        <v>4.3568776058732469E-3</v>
      </c>
      <c r="DE188" s="133">
        <f t="shared" si="141"/>
        <v>6.1396409626022523E-3</v>
      </c>
      <c r="DF188" s="133">
        <f t="shared" si="141"/>
        <v>8.7097283866685426E-3</v>
      </c>
      <c r="DG188" s="133">
        <f t="shared" si="141"/>
        <v>0.14684516574131873</v>
      </c>
      <c r="DH188" s="196">
        <f t="shared" si="141"/>
        <v>4.8794093721666698E-4</v>
      </c>
    </row>
    <row r="189" spans="1:112" ht="15" hidden="1" customHeight="1" x14ac:dyDescent="0.15">
      <c r="A189" s="119"/>
      <c r="B189" s="197" t="s">
        <v>725</v>
      </c>
      <c r="C189" s="30" t="s">
        <v>165</v>
      </c>
      <c r="D189" s="309">
        <f t="shared" si="21"/>
        <v>3.2431173938537392E-4</v>
      </c>
      <c r="E189" s="133">
        <f t="shared" ref="E189:BP189" si="142">IF(E$121=0,0,E67/E$121)</f>
        <v>2.7302574446501971E-3</v>
      </c>
      <c r="F189" s="133">
        <f t="shared" si="142"/>
        <v>3.2702502068433258E-6</v>
      </c>
      <c r="G189" s="133">
        <f t="shared" si="142"/>
        <v>0</v>
      </c>
      <c r="H189" s="133">
        <f t="shared" si="142"/>
        <v>0</v>
      </c>
      <c r="I189" s="133">
        <f t="shared" si="142"/>
        <v>0</v>
      </c>
      <c r="J189" s="133">
        <f t="shared" si="142"/>
        <v>0</v>
      </c>
      <c r="K189" s="133">
        <f t="shared" si="142"/>
        <v>0</v>
      </c>
      <c r="L189" s="133">
        <f t="shared" si="142"/>
        <v>0</v>
      </c>
      <c r="M189" s="133">
        <f t="shared" si="142"/>
        <v>0</v>
      </c>
      <c r="N189" s="133">
        <f t="shared" si="142"/>
        <v>6.1925801544520593E-3</v>
      </c>
      <c r="O189" s="133">
        <f t="shared" si="142"/>
        <v>1.9455459261527779E-3</v>
      </c>
      <c r="P189" s="133">
        <f t="shared" si="142"/>
        <v>0</v>
      </c>
      <c r="Q189" s="133">
        <f t="shared" si="142"/>
        <v>0</v>
      </c>
      <c r="R189" s="133">
        <f t="shared" si="142"/>
        <v>0</v>
      </c>
      <c r="S189" s="133">
        <f t="shared" si="142"/>
        <v>5.7950604769294346E-3</v>
      </c>
      <c r="T189" s="133">
        <f t="shared" si="142"/>
        <v>0</v>
      </c>
      <c r="U189" s="133">
        <f t="shared" si="142"/>
        <v>0</v>
      </c>
      <c r="V189" s="133">
        <f t="shared" si="142"/>
        <v>0</v>
      </c>
      <c r="W189" s="133">
        <f t="shared" si="142"/>
        <v>0</v>
      </c>
      <c r="X189" s="133">
        <f t="shared" si="142"/>
        <v>0</v>
      </c>
      <c r="Y189" s="133">
        <f t="shared" si="142"/>
        <v>0</v>
      </c>
      <c r="Z189" s="133">
        <f t="shared" si="142"/>
        <v>0</v>
      </c>
      <c r="AA189" s="133">
        <f t="shared" si="142"/>
        <v>0</v>
      </c>
      <c r="AB189" s="133">
        <f t="shared" si="142"/>
        <v>0</v>
      </c>
      <c r="AC189" s="133">
        <f t="shared" si="142"/>
        <v>0</v>
      </c>
      <c r="AD189" s="133">
        <f t="shared" si="142"/>
        <v>0</v>
      </c>
      <c r="AE189" s="133">
        <f t="shared" si="142"/>
        <v>0</v>
      </c>
      <c r="AF189" s="133">
        <f t="shared" si="142"/>
        <v>0</v>
      </c>
      <c r="AG189" s="133">
        <f t="shared" si="142"/>
        <v>0</v>
      </c>
      <c r="AH189" s="133">
        <f t="shared" si="142"/>
        <v>0</v>
      </c>
      <c r="AI189" s="133">
        <f t="shared" si="142"/>
        <v>0</v>
      </c>
      <c r="AJ189" s="133">
        <f t="shared" si="142"/>
        <v>0</v>
      </c>
      <c r="AK189" s="133">
        <f t="shared" si="142"/>
        <v>3.7554921494652124E-3</v>
      </c>
      <c r="AL189" s="133">
        <f t="shared" si="142"/>
        <v>0</v>
      </c>
      <c r="AM189" s="133">
        <f t="shared" si="142"/>
        <v>2.3479830975223152E-4</v>
      </c>
      <c r="AN189" s="133">
        <f t="shared" si="142"/>
        <v>0</v>
      </c>
      <c r="AO189" s="133">
        <f t="shared" si="142"/>
        <v>0</v>
      </c>
      <c r="AP189" s="133">
        <f t="shared" si="142"/>
        <v>0</v>
      </c>
      <c r="AQ189" s="133">
        <f t="shared" si="142"/>
        <v>0</v>
      </c>
      <c r="AR189" s="133">
        <f t="shared" si="142"/>
        <v>0</v>
      </c>
      <c r="AS189" s="133">
        <f t="shared" si="142"/>
        <v>0</v>
      </c>
      <c r="AT189" s="133">
        <f t="shared" si="142"/>
        <v>0</v>
      </c>
      <c r="AU189" s="133">
        <f t="shared" si="142"/>
        <v>5.3939573111903122E-4</v>
      </c>
      <c r="AV189" s="133">
        <f t="shared" si="142"/>
        <v>0</v>
      </c>
      <c r="AW189" s="133">
        <f t="shared" si="142"/>
        <v>0</v>
      </c>
      <c r="AX189" s="133">
        <f t="shared" si="142"/>
        <v>0</v>
      </c>
      <c r="AY189" s="133">
        <f t="shared" si="142"/>
        <v>0</v>
      </c>
      <c r="AZ189" s="133">
        <f t="shared" si="142"/>
        <v>0</v>
      </c>
      <c r="BA189" s="133">
        <f t="shared" si="142"/>
        <v>0</v>
      </c>
      <c r="BB189" s="133">
        <f t="shared" si="142"/>
        <v>0</v>
      </c>
      <c r="BC189" s="133">
        <f t="shared" si="142"/>
        <v>0</v>
      </c>
      <c r="BD189" s="133">
        <f t="shared" si="142"/>
        <v>0</v>
      </c>
      <c r="BE189" s="133">
        <f t="shared" si="142"/>
        <v>0</v>
      </c>
      <c r="BF189" s="133">
        <f t="shared" si="142"/>
        <v>0</v>
      </c>
      <c r="BG189" s="133">
        <f t="shared" si="142"/>
        <v>0</v>
      </c>
      <c r="BH189" s="133">
        <f t="shared" si="142"/>
        <v>0</v>
      </c>
      <c r="BI189" s="133">
        <f t="shared" si="142"/>
        <v>3.2766684675919336E-4</v>
      </c>
      <c r="BJ189" s="133">
        <f t="shared" si="142"/>
        <v>0</v>
      </c>
      <c r="BK189" s="133">
        <f t="shared" si="142"/>
        <v>0</v>
      </c>
      <c r="BL189" s="133">
        <f t="shared" si="142"/>
        <v>8.1585031244560356E-7</v>
      </c>
      <c r="BM189" s="133">
        <f t="shared" si="142"/>
        <v>0</v>
      </c>
      <c r="BN189" s="133">
        <f t="shared" si="142"/>
        <v>0</v>
      </c>
      <c r="BO189" s="133">
        <f t="shared" si="142"/>
        <v>0</v>
      </c>
      <c r="BP189" s="133">
        <f t="shared" si="142"/>
        <v>2.8098480069023787E-4</v>
      </c>
      <c r="BQ189" s="133">
        <f t="shared" ref="BQ189:DH189" si="143">IF(BQ$121=0,0,BQ67/BQ$121)</f>
        <v>1.7219426661969863E-5</v>
      </c>
      <c r="BR189" s="133">
        <f t="shared" si="143"/>
        <v>0</v>
      </c>
      <c r="BS189" s="133">
        <f t="shared" si="143"/>
        <v>5.415574849359399E-3</v>
      </c>
      <c r="BT189" s="133">
        <f t="shared" si="143"/>
        <v>0</v>
      </c>
      <c r="BU189" s="133">
        <f t="shared" si="143"/>
        <v>0</v>
      </c>
      <c r="BV189" s="133">
        <f t="shared" si="143"/>
        <v>0</v>
      </c>
      <c r="BW189" s="133">
        <f t="shared" si="143"/>
        <v>0</v>
      </c>
      <c r="BX189" s="133">
        <f t="shared" si="143"/>
        <v>0</v>
      </c>
      <c r="BY189" s="133">
        <f t="shared" si="143"/>
        <v>0</v>
      </c>
      <c r="BZ189" s="133">
        <f t="shared" si="143"/>
        <v>0</v>
      </c>
      <c r="CA189" s="133">
        <f t="shared" si="143"/>
        <v>0</v>
      </c>
      <c r="CB189" s="133">
        <f t="shared" si="143"/>
        <v>0</v>
      </c>
      <c r="CC189" s="133">
        <f t="shared" si="143"/>
        <v>2.4475779692654094E-4</v>
      </c>
      <c r="CD189" s="133">
        <f t="shared" si="143"/>
        <v>0</v>
      </c>
      <c r="CE189" s="133">
        <f t="shared" si="143"/>
        <v>0</v>
      </c>
      <c r="CF189" s="133">
        <f t="shared" si="143"/>
        <v>0</v>
      </c>
      <c r="CG189" s="133">
        <f t="shared" si="143"/>
        <v>0</v>
      </c>
      <c r="CH189" s="133">
        <f t="shared" si="143"/>
        <v>0</v>
      </c>
      <c r="CI189" s="133">
        <f t="shared" si="143"/>
        <v>0</v>
      </c>
      <c r="CJ189" s="133">
        <f t="shared" si="143"/>
        <v>0</v>
      </c>
      <c r="CK189" s="133">
        <f t="shared" si="143"/>
        <v>0</v>
      </c>
      <c r="CL189" s="133">
        <f t="shared" si="143"/>
        <v>0</v>
      </c>
      <c r="CM189" s="133">
        <f t="shared" si="143"/>
        <v>0</v>
      </c>
      <c r="CN189" s="133">
        <f t="shared" si="143"/>
        <v>0</v>
      </c>
      <c r="CO189" s="133">
        <f t="shared" si="143"/>
        <v>0</v>
      </c>
      <c r="CP189" s="133">
        <f t="shared" si="143"/>
        <v>0</v>
      </c>
      <c r="CQ189" s="133">
        <f t="shared" si="143"/>
        <v>0</v>
      </c>
      <c r="CR189" s="133">
        <f t="shared" si="143"/>
        <v>0</v>
      </c>
      <c r="CS189" s="133">
        <f t="shared" si="143"/>
        <v>0</v>
      </c>
      <c r="CT189" s="133">
        <f t="shared" si="143"/>
        <v>0</v>
      </c>
      <c r="CU189" s="133">
        <f t="shared" si="143"/>
        <v>0</v>
      </c>
      <c r="CV189" s="133">
        <f t="shared" si="143"/>
        <v>0</v>
      </c>
      <c r="CW189" s="133">
        <f t="shared" si="143"/>
        <v>0</v>
      </c>
      <c r="CX189" s="133">
        <f t="shared" si="143"/>
        <v>0</v>
      </c>
      <c r="CY189" s="133">
        <f t="shared" si="143"/>
        <v>0</v>
      </c>
      <c r="CZ189" s="133">
        <f t="shared" si="143"/>
        <v>0</v>
      </c>
      <c r="DA189" s="133">
        <f t="shared" si="143"/>
        <v>0</v>
      </c>
      <c r="DB189" s="133">
        <f t="shared" si="143"/>
        <v>0</v>
      </c>
      <c r="DC189" s="133">
        <f t="shared" si="143"/>
        <v>6.6741058086386873E-5</v>
      </c>
      <c r="DD189" s="133">
        <f t="shared" si="143"/>
        <v>0</v>
      </c>
      <c r="DE189" s="133">
        <f t="shared" si="143"/>
        <v>0</v>
      </c>
      <c r="DF189" s="133">
        <f t="shared" si="143"/>
        <v>0</v>
      </c>
      <c r="DG189" s="133">
        <f t="shared" si="143"/>
        <v>0</v>
      </c>
      <c r="DH189" s="196">
        <f t="shared" si="143"/>
        <v>0</v>
      </c>
    </row>
    <row r="190" spans="1:112" ht="15" hidden="1" customHeight="1" x14ac:dyDescent="0.15">
      <c r="A190" s="119"/>
      <c r="B190" s="197" t="s">
        <v>726</v>
      </c>
      <c r="C190" s="30" t="s">
        <v>166</v>
      </c>
      <c r="D190" s="309">
        <f t="shared" si="21"/>
        <v>0</v>
      </c>
      <c r="E190" s="133">
        <f t="shared" ref="E190:BP190" si="144">IF(E$121=0,0,E68/E$121)</f>
        <v>0</v>
      </c>
      <c r="F190" s="133">
        <f t="shared" si="144"/>
        <v>0</v>
      </c>
      <c r="G190" s="133">
        <f t="shared" si="144"/>
        <v>0</v>
      </c>
      <c r="H190" s="133">
        <f t="shared" si="144"/>
        <v>0</v>
      </c>
      <c r="I190" s="133">
        <f t="shared" si="144"/>
        <v>0</v>
      </c>
      <c r="J190" s="133">
        <f t="shared" si="144"/>
        <v>0</v>
      </c>
      <c r="K190" s="133">
        <f t="shared" si="144"/>
        <v>0</v>
      </c>
      <c r="L190" s="133">
        <f t="shared" si="144"/>
        <v>0</v>
      </c>
      <c r="M190" s="133">
        <f t="shared" si="144"/>
        <v>0</v>
      </c>
      <c r="N190" s="133">
        <f t="shared" si="144"/>
        <v>0</v>
      </c>
      <c r="O190" s="133">
        <f t="shared" si="144"/>
        <v>0</v>
      </c>
      <c r="P190" s="133">
        <f t="shared" si="144"/>
        <v>0</v>
      </c>
      <c r="Q190" s="133">
        <f t="shared" si="144"/>
        <v>0</v>
      </c>
      <c r="R190" s="133">
        <f t="shared" si="144"/>
        <v>0</v>
      </c>
      <c r="S190" s="133">
        <f t="shared" si="144"/>
        <v>0</v>
      </c>
      <c r="T190" s="133">
        <f t="shared" si="144"/>
        <v>0</v>
      </c>
      <c r="U190" s="133">
        <f t="shared" si="144"/>
        <v>0</v>
      </c>
      <c r="V190" s="133">
        <f t="shared" si="144"/>
        <v>0</v>
      </c>
      <c r="W190" s="133">
        <f t="shared" si="144"/>
        <v>0</v>
      </c>
      <c r="X190" s="133">
        <f t="shared" si="144"/>
        <v>0</v>
      </c>
      <c r="Y190" s="133">
        <f t="shared" si="144"/>
        <v>0</v>
      </c>
      <c r="Z190" s="133">
        <f t="shared" si="144"/>
        <v>0</v>
      </c>
      <c r="AA190" s="133">
        <f t="shared" si="144"/>
        <v>0</v>
      </c>
      <c r="AB190" s="133">
        <f t="shared" si="144"/>
        <v>0</v>
      </c>
      <c r="AC190" s="133">
        <f t="shared" si="144"/>
        <v>0</v>
      </c>
      <c r="AD190" s="133">
        <f t="shared" si="144"/>
        <v>0</v>
      </c>
      <c r="AE190" s="133">
        <f t="shared" si="144"/>
        <v>0</v>
      </c>
      <c r="AF190" s="133">
        <f t="shared" si="144"/>
        <v>0</v>
      </c>
      <c r="AG190" s="133">
        <f t="shared" si="144"/>
        <v>0</v>
      </c>
      <c r="AH190" s="133">
        <f t="shared" si="144"/>
        <v>0</v>
      </c>
      <c r="AI190" s="133">
        <f t="shared" si="144"/>
        <v>0</v>
      </c>
      <c r="AJ190" s="133">
        <f t="shared" si="144"/>
        <v>0</v>
      </c>
      <c r="AK190" s="133">
        <f t="shared" si="144"/>
        <v>0</v>
      </c>
      <c r="AL190" s="133">
        <f t="shared" si="144"/>
        <v>0</v>
      </c>
      <c r="AM190" s="133">
        <f t="shared" si="144"/>
        <v>0</v>
      </c>
      <c r="AN190" s="133">
        <f t="shared" si="144"/>
        <v>0</v>
      </c>
      <c r="AO190" s="133">
        <f t="shared" si="144"/>
        <v>0</v>
      </c>
      <c r="AP190" s="133">
        <f t="shared" si="144"/>
        <v>0</v>
      </c>
      <c r="AQ190" s="133">
        <f t="shared" si="144"/>
        <v>0</v>
      </c>
      <c r="AR190" s="133">
        <f t="shared" si="144"/>
        <v>0</v>
      </c>
      <c r="AS190" s="133">
        <f t="shared" si="144"/>
        <v>0</v>
      </c>
      <c r="AT190" s="133">
        <f t="shared" si="144"/>
        <v>0</v>
      </c>
      <c r="AU190" s="133">
        <f t="shared" si="144"/>
        <v>0</v>
      </c>
      <c r="AV190" s="133">
        <f t="shared" si="144"/>
        <v>0</v>
      </c>
      <c r="AW190" s="133">
        <f t="shared" si="144"/>
        <v>0</v>
      </c>
      <c r="AX190" s="133">
        <f t="shared" si="144"/>
        <v>0</v>
      </c>
      <c r="AY190" s="133">
        <f t="shared" si="144"/>
        <v>0</v>
      </c>
      <c r="AZ190" s="133">
        <f t="shared" si="144"/>
        <v>0</v>
      </c>
      <c r="BA190" s="133">
        <f t="shared" si="144"/>
        <v>0</v>
      </c>
      <c r="BB190" s="133">
        <f t="shared" si="144"/>
        <v>0</v>
      </c>
      <c r="BC190" s="133">
        <f t="shared" si="144"/>
        <v>0</v>
      </c>
      <c r="BD190" s="133">
        <f t="shared" si="144"/>
        <v>0</v>
      </c>
      <c r="BE190" s="133">
        <f t="shared" si="144"/>
        <v>0</v>
      </c>
      <c r="BF190" s="133">
        <f t="shared" si="144"/>
        <v>0</v>
      </c>
      <c r="BG190" s="133">
        <f t="shared" si="144"/>
        <v>0</v>
      </c>
      <c r="BH190" s="133">
        <f t="shared" si="144"/>
        <v>0</v>
      </c>
      <c r="BI190" s="133">
        <f t="shared" si="144"/>
        <v>0</v>
      </c>
      <c r="BJ190" s="133">
        <f t="shared" si="144"/>
        <v>0</v>
      </c>
      <c r="BK190" s="133">
        <f t="shared" si="144"/>
        <v>0</v>
      </c>
      <c r="BL190" s="133">
        <f t="shared" si="144"/>
        <v>0</v>
      </c>
      <c r="BM190" s="133">
        <f t="shared" si="144"/>
        <v>0</v>
      </c>
      <c r="BN190" s="133">
        <f t="shared" si="144"/>
        <v>0</v>
      </c>
      <c r="BO190" s="133">
        <f t="shared" si="144"/>
        <v>0</v>
      </c>
      <c r="BP190" s="133">
        <f t="shared" si="144"/>
        <v>0</v>
      </c>
      <c r="BQ190" s="133">
        <f t="shared" ref="BQ190:DH190" si="145">IF(BQ$121=0,0,BQ68/BQ$121)</f>
        <v>0</v>
      </c>
      <c r="BR190" s="133">
        <f t="shared" si="145"/>
        <v>0</v>
      </c>
      <c r="BS190" s="133">
        <f t="shared" si="145"/>
        <v>0</v>
      </c>
      <c r="BT190" s="133">
        <f t="shared" si="145"/>
        <v>0</v>
      </c>
      <c r="BU190" s="133">
        <f t="shared" si="145"/>
        <v>0</v>
      </c>
      <c r="BV190" s="133">
        <f t="shared" si="145"/>
        <v>0</v>
      </c>
      <c r="BW190" s="133">
        <f t="shared" si="145"/>
        <v>0</v>
      </c>
      <c r="BX190" s="133">
        <f t="shared" si="145"/>
        <v>0</v>
      </c>
      <c r="BY190" s="133">
        <f t="shared" si="145"/>
        <v>0</v>
      </c>
      <c r="BZ190" s="133">
        <f t="shared" si="145"/>
        <v>0</v>
      </c>
      <c r="CA190" s="133">
        <f t="shared" si="145"/>
        <v>0</v>
      </c>
      <c r="CB190" s="133">
        <f t="shared" si="145"/>
        <v>0</v>
      </c>
      <c r="CC190" s="133">
        <f t="shared" si="145"/>
        <v>0</v>
      </c>
      <c r="CD190" s="133">
        <f t="shared" si="145"/>
        <v>0</v>
      </c>
      <c r="CE190" s="133">
        <f t="shared" si="145"/>
        <v>0</v>
      </c>
      <c r="CF190" s="133">
        <f t="shared" si="145"/>
        <v>0</v>
      </c>
      <c r="CG190" s="133">
        <f t="shared" si="145"/>
        <v>0</v>
      </c>
      <c r="CH190" s="133">
        <f t="shared" si="145"/>
        <v>0</v>
      </c>
      <c r="CI190" s="133">
        <f t="shared" si="145"/>
        <v>0</v>
      </c>
      <c r="CJ190" s="133">
        <f t="shared" si="145"/>
        <v>0</v>
      </c>
      <c r="CK190" s="133">
        <f t="shared" si="145"/>
        <v>0</v>
      </c>
      <c r="CL190" s="133">
        <f t="shared" si="145"/>
        <v>0</v>
      </c>
      <c r="CM190" s="133">
        <f t="shared" si="145"/>
        <v>0</v>
      </c>
      <c r="CN190" s="133">
        <f t="shared" si="145"/>
        <v>0</v>
      </c>
      <c r="CO190" s="133">
        <f t="shared" si="145"/>
        <v>0</v>
      </c>
      <c r="CP190" s="133">
        <f t="shared" si="145"/>
        <v>0</v>
      </c>
      <c r="CQ190" s="133">
        <f t="shared" si="145"/>
        <v>0</v>
      </c>
      <c r="CR190" s="133">
        <f t="shared" si="145"/>
        <v>0</v>
      </c>
      <c r="CS190" s="133">
        <f t="shared" si="145"/>
        <v>0</v>
      </c>
      <c r="CT190" s="133">
        <f t="shared" si="145"/>
        <v>0</v>
      </c>
      <c r="CU190" s="133">
        <f t="shared" si="145"/>
        <v>0</v>
      </c>
      <c r="CV190" s="133">
        <f t="shared" si="145"/>
        <v>0</v>
      </c>
      <c r="CW190" s="133">
        <f t="shared" si="145"/>
        <v>0</v>
      </c>
      <c r="CX190" s="133">
        <f t="shared" si="145"/>
        <v>0</v>
      </c>
      <c r="CY190" s="133">
        <f t="shared" si="145"/>
        <v>0</v>
      </c>
      <c r="CZ190" s="133">
        <f t="shared" si="145"/>
        <v>0</v>
      </c>
      <c r="DA190" s="133">
        <f t="shared" si="145"/>
        <v>0</v>
      </c>
      <c r="DB190" s="133">
        <f t="shared" si="145"/>
        <v>0</v>
      </c>
      <c r="DC190" s="133">
        <f t="shared" si="145"/>
        <v>0</v>
      </c>
      <c r="DD190" s="133">
        <f t="shared" si="145"/>
        <v>0</v>
      </c>
      <c r="DE190" s="133">
        <f t="shared" si="145"/>
        <v>0</v>
      </c>
      <c r="DF190" s="133">
        <f t="shared" si="145"/>
        <v>0</v>
      </c>
      <c r="DG190" s="133">
        <f t="shared" si="145"/>
        <v>0</v>
      </c>
      <c r="DH190" s="196">
        <f t="shared" si="145"/>
        <v>0</v>
      </c>
    </row>
    <row r="191" spans="1:112" ht="15" hidden="1" customHeight="1" x14ac:dyDescent="0.15">
      <c r="A191" s="119"/>
      <c r="B191" s="197" t="s">
        <v>727</v>
      </c>
      <c r="C191" s="30" t="s">
        <v>216</v>
      </c>
      <c r="D191" s="309">
        <f t="shared" si="21"/>
        <v>3.4427856966724579E-3</v>
      </c>
      <c r="E191" s="133">
        <f t="shared" ref="E191:BP191" si="146">IF(E$121=0,0,E69/E$121)</f>
        <v>1.5332177127199734E-3</v>
      </c>
      <c r="F191" s="133">
        <f t="shared" si="146"/>
        <v>1.5544589316528609E-3</v>
      </c>
      <c r="G191" s="133">
        <f t="shared" si="146"/>
        <v>0</v>
      </c>
      <c r="H191" s="133">
        <f t="shared" si="146"/>
        <v>7.6694841835357264E-4</v>
      </c>
      <c r="I191" s="133">
        <f t="shared" si="146"/>
        <v>0</v>
      </c>
      <c r="J191" s="133">
        <f t="shared" si="146"/>
        <v>0</v>
      </c>
      <c r="K191" s="133">
        <f t="shared" si="146"/>
        <v>8.8232374664073618E-4</v>
      </c>
      <c r="L191" s="133">
        <f t="shared" si="146"/>
        <v>4.0423271396221728E-4</v>
      </c>
      <c r="M191" s="133">
        <f t="shared" si="146"/>
        <v>4.9593323594488228E-4</v>
      </c>
      <c r="N191" s="133">
        <f t="shared" si="146"/>
        <v>6.1586701103668521E-4</v>
      </c>
      <c r="O191" s="133">
        <f t="shared" si="146"/>
        <v>1.0738618059173764E-4</v>
      </c>
      <c r="P191" s="133">
        <f t="shared" si="146"/>
        <v>0</v>
      </c>
      <c r="Q191" s="133">
        <f t="shared" si="146"/>
        <v>0</v>
      </c>
      <c r="R191" s="133">
        <f t="shared" si="146"/>
        <v>2.3302347780993892E-3</v>
      </c>
      <c r="S191" s="133">
        <f t="shared" si="146"/>
        <v>8.3191241950598797E-4</v>
      </c>
      <c r="T191" s="133">
        <f t="shared" si="146"/>
        <v>1.8565961246946817E-3</v>
      </c>
      <c r="U191" s="133">
        <f t="shared" si="146"/>
        <v>0</v>
      </c>
      <c r="V191" s="133">
        <f t="shared" si="146"/>
        <v>0</v>
      </c>
      <c r="W191" s="133">
        <f t="shared" si="146"/>
        <v>1.5686454324363296E-3</v>
      </c>
      <c r="X191" s="133">
        <f t="shared" si="146"/>
        <v>0</v>
      </c>
      <c r="Y191" s="133">
        <f t="shared" si="146"/>
        <v>0</v>
      </c>
      <c r="Z191" s="133">
        <f t="shared" si="146"/>
        <v>0</v>
      </c>
      <c r="AA191" s="133">
        <f t="shared" si="146"/>
        <v>0</v>
      </c>
      <c r="AB191" s="133">
        <f t="shared" si="146"/>
        <v>0</v>
      </c>
      <c r="AC191" s="133">
        <f t="shared" si="146"/>
        <v>0</v>
      </c>
      <c r="AD191" s="133">
        <f t="shared" si="146"/>
        <v>0</v>
      </c>
      <c r="AE191" s="133">
        <f t="shared" si="146"/>
        <v>0</v>
      </c>
      <c r="AF191" s="133">
        <f t="shared" si="146"/>
        <v>0</v>
      </c>
      <c r="AG191" s="133">
        <f t="shared" si="146"/>
        <v>0</v>
      </c>
      <c r="AH191" s="133">
        <f t="shared" si="146"/>
        <v>0</v>
      </c>
      <c r="AI191" s="133">
        <f t="shared" si="146"/>
        <v>9.0498540489224459E-4</v>
      </c>
      <c r="AJ191" s="133">
        <f t="shared" si="146"/>
        <v>0</v>
      </c>
      <c r="AK191" s="133">
        <f t="shared" si="146"/>
        <v>6.085659719787413E-3</v>
      </c>
      <c r="AL191" s="133">
        <f t="shared" si="146"/>
        <v>0</v>
      </c>
      <c r="AM191" s="133">
        <f t="shared" si="146"/>
        <v>5.9982341366736202E-3</v>
      </c>
      <c r="AN191" s="133">
        <f t="shared" si="146"/>
        <v>0</v>
      </c>
      <c r="AO191" s="133">
        <f t="shared" si="146"/>
        <v>0</v>
      </c>
      <c r="AP191" s="133">
        <f t="shared" si="146"/>
        <v>0</v>
      </c>
      <c r="AQ191" s="133">
        <f t="shared" si="146"/>
        <v>0</v>
      </c>
      <c r="AR191" s="133">
        <f t="shared" si="146"/>
        <v>0</v>
      </c>
      <c r="AS191" s="133">
        <f t="shared" si="146"/>
        <v>0</v>
      </c>
      <c r="AT191" s="133">
        <f t="shared" si="146"/>
        <v>4.9573592943470361E-3</v>
      </c>
      <c r="AU191" s="133">
        <f t="shared" si="146"/>
        <v>3.2338475949178196E-3</v>
      </c>
      <c r="AV191" s="133">
        <f t="shared" si="146"/>
        <v>0</v>
      </c>
      <c r="AW191" s="133">
        <f t="shared" si="146"/>
        <v>5.4463943310691868E-4</v>
      </c>
      <c r="AX191" s="133">
        <f t="shared" si="146"/>
        <v>0</v>
      </c>
      <c r="AY191" s="133">
        <f t="shared" si="146"/>
        <v>0</v>
      </c>
      <c r="AZ191" s="133">
        <f t="shared" si="146"/>
        <v>4.6870626142895009E-3</v>
      </c>
      <c r="BA191" s="133">
        <f t="shared" si="146"/>
        <v>0</v>
      </c>
      <c r="BB191" s="133">
        <f t="shared" si="146"/>
        <v>0</v>
      </c>
      <c r="BC191" s="133">
        <f t="shared" si="146"/>
        <v>0</v>
      </c>
      <c r="BD191" s="133">
        <f t="shared" si="146"/>
        <v>0</v>
      </c>
      <c r="BE191" s="133">
        <f t="shared" si="146"/>
        <v>0</v>
      </c>
      <c r="BF191" s="133">
        <f t="shared" si="146"/>
        <v>0</v>
      </c>
      <c r="BG191" s="133">
        <f t="shared" si="146"/>
        <v>0</v>
      </c>
      <c r="BH191" s="133">
        <f t="shared" si="146"/>
        <v>0</v>
      </c>
      <c r="BI191" s="133">
        <f t="shared" si="146"/>
        <v>5.4045763668117094E-4</v>
      </c>
      <c r="BJ191" s="133">
        <f t="shared" si="146"/>
        <v>1.1075169084137817E-3</v>
      </c>
      <c r="BK191" s="133">
        <f t="shared" si="146"/>
        <v>0</v>
      </c>
      <c r="BL191" s="133">
        <f t="shared" si="146"/>
        <v>1.9125680654166061E-3</v>
      </c>
      <c r="BM191" s="133">
        <f t="shared" si="146"/>
        <v>0</v>
      </c>
      <c r="BN191" s="133">
        <f t="shared" si="146"/>
        <v>5.7659015675245431E-4</v>
      </c>
      <c r="BO191" s="133">
        <f t="shared" si="146"/>
        <v>1.0999679719941825E-3</v>
      </c>
      <c r="BP191" s="133">
        <f t="shared" si="146"/>
        <v>4.0779950440193187E-4</v>
      </c>
      <c r="BQ191" s="133">
        <f t="shared" ref="BQ191:DH191" si="147">IF(BQ$121=0,0,BQ69/BQ$121)</f>
        <v>2.4709877259926756E-4</v>
      </c>
      <c r="BR191" s="133">
        <f t="shared" si="147"/>
        <v>0</v>
      </c>
      <c r="BS191" s="133">
        <f t="shared" si="147"/>
        <v>2.4830884039945423E-2</v>
      </c>
      <c r="BT191" s="133">
        <f t="shared" si="147"/>
        <v>0</v>
      </c>
      <c r="BU191" s="133">
        <f t="shared" si="147"/>
        <v>2.8431368549035286E-3</v>
      </c>
      <c r="BV191" s="133">
        <f t="shared" si="147"/>
        <v>2.3895100473369014E-3</v>
      </c>
      <c r="BW191" s="133">
        <f t="shared" si="147"/>
        <v>3.4714087097078867E-3</v>
      </c>
      <c r="BX191" s="133">
        <f t="shared" si="147"/>
        <v>2.4269289805708512E-3</v>
      </c>
      <c r="BY191" s="133">
        <f t="shared" si="147"/>
        <v>3.9692486991682058E-3</v>
      </c>
      <c r="BZ191" s="133">
        <f t="shared" si="147"/>
        <v>1.0598209929611462E-2</v>
      </c>
      <c r="CA191" s="133">
        <f t="shared" si="147"/>
        <v>0</v>
      </c>
      <c r="CB191" s="133">
        <f t="shared" si="147"/>
        <v>0</v>
      </c>
      <c r="CC191" s="133">
        <f t="shared" si="147"/>
        <v>9.4632154926850196E-4</v>
      </c>
      <c r="CD191" s="133">
        <f t="shared" si="147"/>
        <v>1.1276878803018977E-2</v>
      </c>
      <c r="CE191" s="133">
        <f t="shared" si="147"/>
        <v>4.3626754731564341E-3</v>
      </c>
      <c r="CF191" s="133">
        <f t="shared" si="147"/>
        <v>0</v>
      </c>
      <c r="CG191" s="133">
        <f t="shared" si="147"/>
        <v>0</v>
      </c>
      <c r="CH191" s="133">
        <f t="shared" si="147"/>
        <v>1.1934492937669195E-2</v>
      </c>
      <c r="CI191" s="133">
        <f t="shared" si="147"/>
        <v>1.2632300811327319E-2</v>
      </c>
      <c r="CJ191" s="133">
        <f t="shared" si="147"/>
        <v>1.4987913198731065E-3</v>
      </c>
      <c r="CK191" s="133">
        <f t="shared" si="147"/>
        <v>0</v>
      </c>
      <c r="CL191" s="133">
        <f t="shared" si="147"/>
        <v>0</v>
      </c>
      <c r="CM191" s="133">
        <f t="shared" si="147"/>
        <v>0</v>
      </c>
      <c r="CN191" s="133">
        <f t="shared" si="147"/>
        <v>0</v>
      </c>
      <c r="CO191" s="133">
        <f t="shared" si="147"/>
        <v>0</v>
      </c>
      <c r="CP191" s="133">
        <f t="shared" si="147"/>
        <v>0</v>
      </c>
      <c r="CQ191" s="133">
        <f t="shared" si="147"/>
        <v>6.278273854060561E-3</v>
      </c>
      <c r="CR191" s="133">
        <f t="shared" si="147"/>
        <v>0</v>
      </c>
      <c r="CS191" s="133">
        <f t="shared" si="147"/>
        <v>1.9364269465165531E-3</v>
      </c>
      <c r="CT191" s="133">
        <f t="shared" si="147"/>
        <v>0</v>
      </c>
      <c r="CU191" s="133">
        <f t="shared" si="147"/>
        <v>3.6755419436332805E-3</v>
      </c>
      <c r="CV191" s="133">
        <f t="shared" si="147"/>
        <v>2.3916548619941119E-3</v>
      </c>
      <c r="CW191" s="133">
        <f t="shared" si="147"/>
        <v>1.6559888965933202E-3</v>
      </c>
      <c r="CX191" s="133">
        <f t="shared" si="147"/>
        <v>1.8383192308662967E-3</v>
      </c>
      <c r="CY191" s="133">
        <f t="shared" si="147"/>
        <v>0</v>
      </c>
      <c r="CZ191" s="133">
        <f t="shared" si="147"/>
        <v>9.1115776804631297E-4</v>
      </c>
      <c r="DA191" s="133">
        <f t="shared" si="147"/>
        <v>1.3660848381442025E-3</v>
      </c>
      <c r="DB191" s="133">
        <f t="shared" si="147"/>
        <v>1.7504250469373961E-3</v>
      </c>
      <c r="DC191" s="133">
        <f t="shared" si="147"/>
        <v>1.2514583501864484E-3</v>
      </c>
      <c r="DD191" s="133">
        <f t="shared" si="147"/>
        <v>2.3407508713945164E-3</v>
      </c>
      <c r="DE191" s="133">
        <f t="shared" si="147"/>
        <v>4.231280247050496E-3</v>
      </c>
      <c r="DF191" s="133">
        <f t="shared" si="147"/>
        <v>2.855939450618402E-3</v>
      </c>
      <c r="DG191" s="133">
        <f t="shared" si="147"/>
        <v>0</v>
      </c>
      <c r="DH191" s="196">
        <f t="shared" si="147"/>
        <v>0</v>
      </c>
    </row>
    <row r="192" spans="1:112" ht="15" hidden="1" customHeight="1" x14ac:dyDescent="0.15">
      <c r="A192" s="119"/>
      <c r="B192" s="197" t="s">
        <v>728</v>
      </c>
      <c r="C192" s="30" t="s">
        <v>167</v>
      </c>
      <c r="D192" s="309">
        <f t="shared" si="21"/>
        <v>0</v>
      </c>
      <c r="E192" s="133">
        <f t="shared" ref="E192:BP192" si="148">IF(E$121=0,0,E70/E$121)</f>
        <v>0</v>
      </c>
      <c r="F192" s="133">
        <f t="shared" si="148"/>
        <v>0</v>
      </c>
      <c r="G192" s="133">
        <f t="shared" si="148"/>
        <v>0</v>
      </c>
      <c r="H192" s="133">
        <f t="shared" si="148"/>
        <v>0</v>
      </c>
      <c r="I192" s="133">
        <f t="shared" si="148"/>
        <v>0</v>
      </c>
      <c r="J192" s="133">
        <f t="shared" si="148"/>
        <v>0</v>
      </c>
      <c r="K192" s="133">
        <f t="shared" si="148"/>
        <v>0</v>
      </c>
      <c r="L192" s="133">
        <f t="shared" si="148"/>
        <v>0</v>
      </c>
      <c r="M192" s="133">
        <f t="shared" si="148"/>
        <v>0</v>
      </c>
      <c r="N192" s="133">
        <f t="shared" si="148"/>
        <v>0</v>
      </c>
      <c r="O192" s="133">
        <f t="shared" si="148"/>
        <v>0</v>
      </c>
      <c r="P192" s="133">
        <f t="shared" si="148"/>
        <v>0</v>
      </c>
      <c r="Q192" s="133">
        <f t="shared" si="148"/>
        <v>0</v>
      </c>
      <c r="R192" s="133">
        <f t="shared" si="148"/>
        <v>0</v>
      </c>
      <c r="S192" s="133">
        <f t="shared" si="148"/>
        <v>0</v>
      </c>
      <c r="T192" s="133">
        <f t="shared" si="148"/>
        <v>0</v>
      </c>
      <c r="U192" s="133">
        <f t="shared" si="148"/>
        <v>0</v>
      </c>
      <c r="V192" s="133">
        <f t="shared" si="148"/>
        <v>0</v>
      </c>
      <c r="W192" s="133">
        <f t="shared" si="148"/>
        <v>0</v>
      </c>
      <c r="X192" s="133">
        <f t="shared" si="148"/>
        <v>0</v>
      </c>
      <c r="Y192" s="133">
        <f t="shared" si="148"/>
        <v>0</v>
      </c>
      <c r="Z192" s="133">
        <f t="shared" si="148"/>
        <v>0</v>
      </c>
      <c r="AA192" s="133">
        <f t="shared" si="148"/>
        <v>0</v>
      </c>
      <c r="AB192" s="133">
        <f t="shared" si="148"/>
        <v>0</v>
      </c>
      <c r="AC192" s="133">
        <f t="shared" si="148"/>
        <v>0</v>
      </c>
      <c r="AD192" s="133">
        <f t="shared" si="148"/>
        <v>0</v>
      </c>
      <c r="AE192" s="133">
        <f t="shared" si="148"/>
        <v>0</v>
      </c>
      <c r="AF192" s="133">
        <f t="shared" si="148"/>
        <v>0</v>
      </c>
      <c r="AG192" s="133">
        <f t="shared" si="148"/>
        <v>0</v>
      </c>
      <c r="AH192" s="133">
        <f t="shared" si="148"/>
        <v>0</v>
      </c>
      <c r="AI192" s="133">
        <f t="shared" si="148"/>
        <v>0</v>
      </c>
      <c r="AJ192" s="133">
        <f t="shared" si="148"/>
        <v>0</v>
      </c>
      <c r="AK192" s="133">
        <f t="shared" si="148"/>
        <v>0</v>
      </c>
      <c r="AL192" s="133">
        <f t="shared" si="148"/>
        <v>0</v>
      </c>
      <c r="AM192" s="133">
        <f t="shared" si="148"/>
        <v>0</v>
      </c>
      <c r="AN192" s="133">
        <f t="shared" si="148"/>
        <v>0</v>
      </c>
      <c r="AO192" s="133">
        <f t="shared" si="148"/>
        <v>0</v>
      </c>
      <c r="AP192" s="133">
        <f t="shared" si="148"/>
        <v>0</v>
      </c>
      <c r="AQ192" s="133">
        <f t="shared" si="148"/>
        <v>0</v>
      </c>
      <c r="AR192" s="133">
        <f t="shared" si="148"/>
        <v>0</v>
      </c>
      <c r="AS192" s="133">
        <f t="shared" si="148"/>
        <v>0</v>
      </c>
      <c r="AT192" s="133">
        <f t="shared" si="148"/>
        <v>0</v>
      </c>
      <c r="AU192" s="133">
        <f t="shared" si="148"/>
        <v>0</v>
      </c>
      <c r="AV192" s="133">
        <f t="shared" si="148"/>
        <v>0</v>
      </c>
      <c r="AW192" s="133">
        <f t="shared" si="148"/>
        <v>0</v>
      </c>
      <c r="AX192" s="133">
        <f t="shared" si="148"/>
        <v>0</v>
      </c>
      <c r="AY192" s="133">
        <f t="shared" si="148"/>
        <v>0</v>
      </c>
      <c r="AZ192" s="133">
        <f t="shared" si="148"/>
        <v>0</v>
      </c>
      <c r="BA192" s="133">
        <f t="shared" si="148"/>
        <v>0</v>
      </c>
      <c r="BB192" s="133">
        <f t="shared" si="148"/>
        <v>0</v>
      </c>
      <c r="BC192" s="133">
        <f t="shared" si="148"/>
        <v>0</v>
      </c>
      <c r="BD192" s="133">
        <f t="shared" si="148"/>
        <v>0</v>
      </c>
      <c r="BE192" s="133">
        <f t="shared" si="148"/>
        <v>0</v>
      </c>
      <c r="BF192" s="133">
        <f t="shared" si="148"/>
        <v>0</v>
      </c>
      <c r="BG192" s="133">
        <f t="shared" si="148"/>
        <v>0</v>
      </c>
      <c r="BH192" s="133">
        <f t="shared" si="148"/>
        <v>0</v>
      </c>
      <c r="BI192" s="133">
        <f t="shared" si="148"/>
        <v>0</v>
      </c>
      <c r="BJ192" s="133">
        <f t="shared" si="148"/>
        <v>0</v>
      </c>
      <c r="BK192" s="133">
        <f t="shared" si="148"/>
        <v>0</v>
      </c>
      <c r="BL192" s="133">
        <f t="shared" si="148"/>
        <v>0</v>
      </c>
      <c r="BM192" s="133">
        <f t="shared" si="148"/>
        <v>0</v>
      </c>
      <c r="BN192" s="133">
        <f t="shared" si="148"/>
        <v>0</v>
      </c>
      <c r="BO192" s="133">
        <f t="shared" si="148"/>
        <v>0</v>
      </c>
      <c r="BP192" s="133">
        <f t="shared" si="148"/>
        <v>0</v>
      </c>
      <c r="BQ192" s="133">
        <f t="shared" ref="BQ192:DH192" si="149">IF(BQ$121=0,0,BQ70/BQ$121)</f>
        <v>0</v>
      </c>
      <c r="BR192" s="133">
        <f t="shared" si="149"/>
        <v>0</v>
      </c>
      <c r="BS192" s="133">
        <f t="shared" si="149"/>
        <v>0</v>
      </c>
      <c r="BT192" s="133">
        <f t="shared" si="149"/>
        <v>0</v>
      </c>
      <c r="BU192" s="133">
        <f t="shared" si="149"/>
        <v>0</v>
      </c>
      <c r="BV192" s="133">
        <f t="shared" si="149"/>
        <v>0</v>
      </c>
      <c r="BW192" s="133">
        <f t="shared" si="149"/>
        <v>0</v>
      </c>
      <c r="BX192" s="133">
        <f t="shared" si="149"/>
        <v>0</v>
      </c>
      <c r="BY192" s="133">
        <f t="shared" si="149"/>
        <v>0</v>
      </c>
      <c r="BZ192" s="133">
        <f t="shared" si="149"/>
        <v>0</v>
      </c>
      <c r="CA192" s="133">
        <f t="shared" si="149"/>
        <v>0</v>
      </c>
      <c r="CB192" s="133">
        <f t="shared" si="149"/>
        <v>0</v>
      </c>
      <c r="CC192" s="133">
        <f t="shared" si="149"/>
        <v>0</v>
      </c>
      <c r="CD192" s="133">
        <f t="shared" si="149"/>
        <v>0</v>
      </c>
      <c r="CE192" s="133">
        <f t="shared" si="149"/>
        <v>0</v>
      </c>
      <c r="CF192" s="133">
        <f t="shared" si="149"/>
        <v>0</v>
      </c>
      <c r="CG192" s="133">
        <f t="shared" si="149"/>
        <v>0</v>
      </c>
      <c r="CH192" s="133">
        <f t="shared" si="149"/>
        <v>0</v>
      </c>
      <c r="CI192" s="133">
        <f t="shared" si="149"/>
        <v>0</v>
      </c>
      <c r="CJ192" s="133">
        <f t="shared" si="149"/>
        <v>0</v>
      </c>
      <c r="CK192" s="133">
        <f t="shared" si="149"/>
        <v>0</v>
      </c>
      <c r="CL192" s="133">
        <f t="shared" si="149"/>
        <v>0</v>
      </c>
      <c r="CM192" s="133">
        <f t="shared" si="149"/>
        <v>0</v>
      </c>
      <c r="CN192" s="133">
        <f t="shared" si="149"/>
        <v>0</v>
      </c>
      <c r="CO192" s="133">
        <f t="shared" si="149"/>
        <v>0</v>
      </c>
      <c r="CP192" s="133">
        <f t="shared" si="149"/>
        <v>0</v>
      </c>
      <c r="CQ192" s="133">
        <f t="shared" si="149"/>
        <v>0</v>
      </c>
      <c r="CR192" s="133">
        <f t="shared" si="149"/>
        <v>0</v>
      </c>
      <c r="CS192" s="133">
        <f t="shared" si="149"/>
        <v>0</v>
      </c>
      <c r="CT192" s="133">
        <f t="shared" si="149"/>
        <v>0</v>
      </c>
      <c r="CU192" s="133">
        <f t="shared" si="149"/>
        <v>0</v>
      </c>
      <c r="CV192" s="133">
        <f t="shared" si="149"/>
        <v>0</v>
      </c>
      <c r="CW192" s="133">
        <f t="shared" si="149"/>
        <v>0</v>
      </c>
      <c r="CX192" s="133">
        <f t="shared" si="149"/>
        <v>0</v>
      </c>
      <c r="CY192" s="133">
        <f t="shared" si="149"/>
        <v>0</v>
      </c>
      <c r="CZ192" s="133">
        <f t="shared" si="149"/>
        <v>0</v>
      </c>
      <c r="DA192" s="133">
        <f t="shared" si="149"/>
        <v>0</v>
      </c>
      <c r="DB192" s="133">
        <f t="shared" si="149"/>
        <v>0</v>
      </c>
      <c r="DC192" s="133">
        <f t="shared" si="149"/>
        <v>0</v>
      </c>
      <c r="DD192" s="133">
        <f t="shared" si="149"/>
        <v>0</v>
      </c>
      <c r="DE192" s="133">
        <f t="shared" si="149"/>
        <v>0</v>
      </c>
      <c r="DF192" s="133">
        <f t="shared" si="149"/>
        <v>0</v>
      </c>
      <c r="DG192" s="133">
        <f t="shared" si="149"/>
        <v>0</v>
      </c>
      <c r="DH192" s="196">
        <f t="shared" si="149"/>
        <v>0</v>
      </c>
    </row>
    <row r="193" spans="1:112" ht="15" hidden="1" customHeight="1" x14ac:dyDescent="0.15">
      <c r="A193" s="119"/>
      <c r="B193" s="197" t="s">
        <v>729</v>
      </c>
      <c r="C193" s="30" t="s">
        <v>217</v>
      </c>
      <c r="D193" s="309">
        <f t="shared" ref="D193:D236" si="150">IF(D$121=0,0,D71/D$121)</f>
        <v>0</v>
      </c>
      <c r="E193" s="133">
        <f t="shared" ref="E193:BP193" si="151">IF(E$121=0,0,E71/E$121)</f>
        <v>0</v>
      </c>
      <c r="F193" s="133">
        <f t="shared" si="151"/>
        <v>0</v>
      </c>
      <c r="G193" s="133">
        <f t="shared" si="151"/>
        <v>0</v>
      </c>
      <c r="H193" s="133">
        <f t="shared" si="151"/>
        <v>0</v>
      </c>
      <c r="I193" s="133">
        <f t="shared" si="151"/>
        <v>0</v>
      </c>
      <c r="J193" s="133">
        <f t="shared" si="151"/>
        <v>0</v>
      </c>
      <c r="K193" s="133">
        <f t="shared" si="151"/>
        <v>0</v>
      </c>
      <c r="L193" s="133">
        <f t="shared" si="151"/>
        <v>0</v>
      </c>
      <c r="M193" s="133">
        <f t="shared" si="151"/>
        <v>0</v>
      </c>
      <c r="N193" s="133">
        <f t="shared" si="151"/>
        <v>0</v>
      </c>
      <c r="O193" s="133">
        <f t="shared" si="151"/>
        <v>0</v>
      </c>
      <c r="P193" s="133">
        <f t="shared" si="151"/>
        <v>0</v>
      </c>
      <c r="Q193" s="133">
        <f t="shared" si="151"/>
        <v>0</v>
      </c>
      <c r="R193" s="133">
        <f t="shared" si="151"/>
        <v>0</v>
      </c>
      <c r="S193" s="133">
        <f t="shared" si="151"/>
        <v>0</v>
      </c>
      <c r="T193" s="133">
        <f t="shared" si="151"/>
        <v>0</v>
      </c>
      <c r="U193" s="133">
        <f t="shared" si="151"/>
        <v>0</v>
      </c>
      <c r="V193" s="133">
        <f t="shared" si="151"/>
        <v>0</v>
      </c>
      <c r="W193" s="133">
        <f t="shared" si="151"/>
        <v>0</v>
      </c>
      <c r="X193" s="133">
        <f t="shared" si="151"/>
        <v>0</v>
      </c>
      <c r="Y193" s="133">
        <f t="shared" si="151"/>
        <v>0</v>
      </c>
      <c r="Z193" s="133">
        <f t="shared" si="151"/>
        <v>0</v>
      </c>
      <c r="AA193" s="133">
        <f t="shared" si="151"/>
        <v>0</v>
      </c>
      <c r="AB193" s="133">
        <f t="shared" si="151"/>
        <v>0</v>
      </c>
      <c r="AC193" s="133">
        <f t="shared" si="151"/>
        <v>0</v>
      </c>
      <c r="AD193" s="133">
        <f t="shared" si="151"/>
        <v>0</v>
      </c>
      <c r="AE193" s="133">
        <f t="shared" si="151"/>
        <v>0</v>
      </c>
      <c r="AF193" s="133">
        <f t="shared" si="151"/>
        <v>0</v>
      </c>
      <c r="AG193" s="133">
        <f t="shared" si="151"/>
        <v>0</v>
      </c>
      <c r="AH193" s="133">
        <f t="shared" si="151"/>
        <v>0</v>
      </c>
      <c r="AI193" s="133">
        <f t="shared" si="151"/>
        <v>0</v>
      </c>
      <c r="AJ193" s="133">
        <f t="shared" si="151"/>
        <v>0</v>
      </c>
      <c r="AK193" s="133">
        <f t="shared" si="151"/>
        <v>0</v>
      </c>
      <c r="AL193" s="133">
        <f t="shared" si="151"/>
        <v>0</v>
      </c>
      <c r="AM193" s="133">
        <f t="shared" si="151"/>
        <v>0</v>
      </c>
      <c r="AN193" s="133">
        <f t="shared" si="151"/>
        <v>0</v>
      </c>
      <c r="AO193" s="133">
        <f t="shared" si="151"/>
        <v>0</v>
      </c>
      <c r="AP193" s="133">
        <f t="shared" si="151"/>
        <v>0</v>
      </c>
      <c r="AQ193" s="133">
        <f t="shared" si="151"/>
        <v>0</v>
      </c>
      <c r="AR193" s="133">
        <f t="shared" si="151"/>
        <v>0</v>
      </c>
      <c r="AS193" s="133">
        <f t="shared" si="151"/>
        <v>0</v>
      </c>
      <c r="AT193" s="133">
        <f t="shared" si="151"/>
        <v>0</v>
      </c>
      <c r="AU193" s="133">
        <f t="shared" si="151"/>
        <v>0</v>
      </c>
      <c r="AV193" s="133">
        <f t="shared" si="151"/>
        <v>0</v>
      </c>
      <c r="AW193" s="133">
        <f t="shared" si="151"/>
        <v>0</v>
      </c>
      <c r="AX193" s="133">
        <f t="shared" si="151"/>
        <v>0</v>
      </c>
      <c r="AY193" s="133">
        <f t="shared" si="151"/>
        <v>0</v>
      </c>
      <c r="AZ193" s="133">
        <f t="shared" si="151"/>
        <v>0</v>
      </c>
      <c r="BA193" s="133">
        <f t="shared" si="151"/>
        <v>0</v>
      </c>
      <c r="BB193" s="133">
        <f t="shared" si="151"/>
        <v>0</v>
      </c>
      <c r="BC193" s="133">
        <f t="shared" si="151"/>
        <v>0</v>
      </c>
      <c r="BD193" s="133">
        <f t="shared" si="151"/>
        <v>0</v>
      </c>
      <c r="BE193" s="133">
        <f t="shared" si="151"/>
        <v>0</v>
      </c>
      <c r="BF193" s="133">
        <f t="shared" si="151"/>
        <v>0</v>
      </c>
      <c r="BG193" s="133">
        <f t="shared" si="151"/>
        <v>0</v>
      </c>
      <c r="BH193" s="133">
        <f t="shared" si="151"/>
        <v>0</v>
      </c>
      <c r="BI193" s="133">
        <f t="shared" si="151"/>
        <v>0</v>
      </c>
      <c r="BJ193" s="133">
        <f t="shared" si="151"/>
        <v>0</v>
      </c>
      <c r="BK193" s="133">
        <f t="shared" si="151"/>
        <v>0</v>
      </c>
      <c r="BL193" s="133">
        <f t="shared" si="151"/>
        <v>0</v>
      </c>
      <c r="BM193" s="133">
        <f t="shared" si="151"/>
        <v>0</v>
      </c>
      <c r="BN193" s="133">
        <f t="shared" si="151"/>
        <v>0</v>
      </c>
      <c r="BO193" s="133">
        <f t="shared" si="151"/>
        <v>0</v>
      </c>
      <c r="BP193" s="133">
        <f t="shared" si="151"/>
        <v>0</v>
      </c>
      <c r="BQ193" s="133">
        <f t="shared" ref="BQ193:DH193" si="152">IF(BQ$121=0,0,BQ71/BQ$121)</f>
        <v>0</v>
      </c>
      <c r="BR193" s="133">
        <f t="shared" si="152"/>
        <v>0</v>
      </c>
      <c r="BS193" s="133">
        <f t="shared" si="152"/>
        <v>0</v>
      </c>
      <c r="BT193" s="133">
        <f t="shared" si="152"/>
        <v>0</v>
      </c>
      <c r="BU193" s="133">
        <f t="shared" si="152"/>
        <v>0</v>
      </c>
      <c r="BV193" s="133">
        <f t="shared" si="152"/>
        <v>0</v>
      </c>
      <c r="BW193" s="133">
        <f t="shared" si="152"/>
        <v>0</v>
      </c>
      <c r="BX193" s="133">
        <f t="shared" si="152"/>
        <v>0</v>
      </c>
      <c r="BY193" s="133">
        <f t="shared" si="152"/>
        <v>0</v>
      </c>
      <c r="BZ193" s="133">
        <f t="shared" si="152"/>
        <v>0</v>
      </c>
      <c r="CA193" s="133">
        <f t="shared" si="152"/>
        <v>0</v>
      </c>
      <c r="CB193" s="133">
        <f t="shared" si="152"/>
        <v>0</v>
      </c>
      <c r="CC193" s="133">
        <f t="shared" si="152"/>
        <v>0</v>
      </c>
      <c r="CD193" s="133">
        <f t="shared" si="152"/>
        <v>0</v>
      </c>
      <c r="CE193" s="133">
        <f t="shared" si="152"/>
        <v>0</v>
      </c>
      <c r="CF193" s="133">
        <f t="shared" si="152"/>
        <v>0</v>
      </c>
      <c r="CG193" s="133">
        <f t="shared" si="152"/>
        <v>0</v>
      </c>
      <c r="CH193" s="133">
        <f t="shared" si="152"/>
        <v>0</v>
      </c>
      <c r="CI193" s="133">
        <f t="shared" si="152"/>
        <v>0</v>
      </c>
      <c r="CJ193" s="133">
        <f t="shared" si="152"/>
        <v>0</v>
      </c>
      <c r="CK193" s="133">
        <f t="shared" si="152"/>
        <v>0</v>
      </c>
      <c r="CL193" s="133">
        <f t="shared" si="152"/>
        <v>0</v>
      </c>
      <c r="CM193" s="133">
        <f t="shared" si="152"/>
        <v>0</v>
      </c>
      <c r="CN193" s="133">
        <f t="shared" si="152"/>
        <v>0</v>
      </c>
      <c r="CO193" s="133">
        <f t="shared" si="152"/>
        <v>0</v>
      </c>
      <c r="CP193" s="133">
        <f t="shared" si="152"/>
        <v>0</v>
      </c>
      <c r="CQ193" s="133">
        <f t="shared" si="152"/>
        <v>0</v>
      </c>
      <c r="CR193" s="133">
        <f t="shared" si="152"/>
        <v>0</v>
      </c>
      <c r="CS193" s="133">
        <f t="shared" si="152"/>
        <v>0</v>
      </c>
      <c r="CT193" s="133">
        <f t="shared" si="152"/>
        <v>0</v>
      </c>
      <c r="CU193" s="133">
        <f t="shared" si="152"/>
        <v>0</v>
      </c>
      <c r="CV193" s="133">
        <f t="shared" si="152"/>
        <v>0</v>
      </c>
      <c r="CW193" s="133">
        <f t="shared" si="152"/>
        <v>0</v>
      </c>
      <c r="CX193" s="133">
        <f t="shared" si="152"/>
        <v>0</v>
      </c>
      <c r="CY193" s="133">
        <f t="shared" si="152"/>
        <v>0</v>
      </c>
      <c r="CZ193" s="133">
        <f t="shared" si="152"/>
        <v>0</v>
      </c>
      <c r="DA193" s="133">
        <f t="shared" si="152"/>
        <v>0</v>
      </c>
      <c r="DB193" s="133">
        <f t="shared" si="152"/>
        <v>0</v>
      </c>
      <c r="DC193" s="133">
        <f t="shared" si="152"/>
        <v>0</v>
      </c>
      <c r="DD193" s="133">
        <f t="shared" si="152"/>
        <v>0</v>
      </c>
      <c r="DE193" s="133">
        <f t="shared" si="152"/>
        <v>0</v>
      </c>
      <c r="DF193" s="133">
        <f t="shared" si="152"/>
        <v>0</v>
      </c>
      <c r="DG193" s="133">
        <f t="shared" si="152"/>
        <v>0</v>
      </c>
      <c r="DH193" s="196">
        <f t="shared" si="152"/>
        <v>0</v>
      </c>
    </row>
    <row r="194" spans="1:112" ht="15" hidden="1" customHeight="1" x14ac:dyDescent="0.15">
      <c r="A194" s="119"/>
      <c r="B194" s="197" t="s">
        <v>730</v>
      </c>
      <c r="C194" s="30" t="s">
        <v>168</v>
      </c>
      <c r="D194" s="309">
        <f t="shared" si="150"/>
        <v>3.10050913706018E-3</v>
      </c>
      <c r="E194" s="133">
        <f t="shared" ref="E194:BP194" si="153">IF(E$121=0,0,E72/E$121)</f>
        <v>9.0893911794393319E-3</v>
      </c>
      <c r="F194" s="133">
        <f t="shared" si="153"/>
        <v>3.0641154354719678E-2</v>
      </c>
      <c r="G194" s="133">
        <f t="shared" si="153"/>
        <v>0</v>
      </c>
      <c r="H194" s="133">
        <f t="shared" si="153"/>
        <v>3.9045867813552286E-3</v>
      </c>
      <c r="I194" s="133">
        <f t="shared" si="153"/>
        <v>0</v>
      </c>
      <c r="J194" s="133">
        <f t="shared" si="153"/>
        <v>0</v>
      </c>
      <c r="K194" s="133">
        <f t="shared" si="153"/>
        <v>9.0039037573861769E-3</v>
      </c>
      <c r="L194" s="133">
        <f t="shared" si="153"/>
        <v>1.2862096865920115E-2</v>
      </c>
      <c r="M194" s="133">
        <f t="shared" si="153"/>
        <v>1.3201253258445771E-2</v>
      </c>
      <c r="N194" s="133">
        <f t="shared" si="153"/>
        <v>6.3905652353971028E-3</v>
      </c>
      <c r="O194" s="133">
        <f t="shared" si="153"/>
        <v>7.2114460410957638E-3</v>
      </c>
      <c r="P194" s="133">
        <f t="shared" si="153"/>
        <v>0</v>
      </c>
      <c r="Q194" s="133">
        <f t="shared" si="153"/>
        <v>0</v>
      </c>
      <c r="R194" s="133">
        <f t="shared" si="153"/>
        <v>3.0484796932382475E-2</v>
      </c>
      <c r="S194" s="133">
        <f t="shared" si="153"/>
        <v>1.8248533312656745E-2</v>
      </c>
      <c r="T194" s="133">
        <f t="shared" si="153"/>
        <v>1.1593688658270209E-2</v>
      </c>
      <c r="U194" s="133">
        <f t="shared" si="153"/>
        <v>0</v>
      </c>
      <c r="V194" s="133">
        <f t="shared" si="153"/>
        <v>0</v>
      </c>
      <c r="W194" s="133">
        <f t="shared" si="153"/>
        <v>2.2778139437696927E-2</v>
      </c>
      <c r="X194" s="133">
        <f t="shared" si="153"/>
        <v>0</v>
      </c>
      <c r="Y194" s="133">
        <f t="shared" si="153"/>
        <v>0</v>
      </c>
      <c r="Z194" s="133">
        <f t="shared" si="153"/>
        <v>0</v>
      </c>
      <c r="AA194" s="133">
        <f t="shared" si="153"/>
        <v>0</v>
      </c>
      <c r="AB194" s="133">
        <f t="shared" si="153"/>
        <v>0</v>
      </c>
      <c r="AC194" s="133">
        <f t="shared" si="153"/>
        <v>0</v>
      </c>
      <c r="AD194" s="133">
        <f t="shared" si="153"/>
        <v>0</v>
      </c>
      <c r="AE194" s="133">
        <f t="shared" si="153"/>
        <v>0</v>
      </c>
      <c r="AF194" s="133">
        <f t="shared" si="153"/>
        <v>0</v>
      </c>
      <c r="AG194" s="133">
        <f t="shared" si="153"/>
        <v>0</v>
      </c>
      <c r="AH194" s="133">
        <f t="shared" si="153"/>
        <v>0</v>
      </c>
      <c r="AI194" s="133">
        <f t="shared" si="153"/>
        <v>8.2779547329849441E-3</v>
      </c>
      <c r="AJ194" s="133">
        <f t="shared" si="153"/>
        <v>0</v>
      </c>
      <c r="AK194" s="133">
        <f t="shared" si="153"/>
        <v>5.6144138901086375E-2</v>
      </c>
      <c r="AL194" s="133">
        <f t="shared" si="153"/>
        <v>0</v>
      </c>
      <c r="AM194" s="133">
        <f t="shared" si="153"/>
        <v>4.4188591802763411E-2</v>
      </c>
      <c r="AN194" s="133">
        <f t="shared" si="153"/>
        <v>0</v>
      </c>
      <c r="AO194" s="133">
        <f t="shared" si="153"/>
        <v>0</v>
      </c>
      <c r="AP194" s="133">
        <f t="shared" si="153"/>
        <v>0</v>
      </c>
      <c r="AQ194" s="133">
        <f t="shared" si="153"/>
        <v>0</v>
      </c>
      <c r="AR194" s="133">
        <f t="shared" si="153"/>
        <v>0</v>
      </c>
      <c r="AS194" s="133">
        <f t="shared" si="153"/>
        <v>0</v>
      </c>
      <c r="AT194" s="133">
        <f t="shared" si="153"/>
        <v>1.2525338778245241E-2</v>
      </c>
      <c r="AU194" s="133">
        <f t="shared" si="153"/>
        <v>2.5335695437758505E-2</v>
      </c>
      <c r="AV194" s="133">
        <f t="shared" si="153"/>
        <v>0</v>
      </c>
      <c r="AW194" s="133">
        <f t="shared" si="153"/>
        <v>4.4153666070505014E-3</v>
      </c>
      <c r="AX194" s="133">
        <f t="shared" si="153"/>
        <v>0</v>
      </c>
      <c r="AY194" s="133">
        <f t="shared" si="153"/>
        <v>0</v>
      </c>
      <c r="AZ194" s="133">
        <f t="shared" si="153"/>
        <v>2.2737025987733056E-2</v>
      </c>
      <c r="BA194" s="133">
        <f t="shared" si="153"/>
        <v>0</v>
      </c>
      <c r="BB194" s="133">
        <f t="shared" si="153"/>
        <v>0</v>
      </c>
      <c r="BC194" s="133">
        <f t="shared" si="153"/>
        <v>0</v>
      </c>
      <c r="BD194" s="133">
        <f t="shared" si="153"/>
        <v>0</v>
      </c>
      <c r="BE194" s="133">
        <f t="shared" si="153"/>
        <v>0</v>
      </c>
      <c r="BF194" s="133">
        <f t="shared" si="153"/>
        <v>0</v>
      </c>
      <c r="BG194" s="133">
        <f t="shared" si="153"/>
        <v>0</v>
      </c>
      <c r="BH194" s="133">
        <f t="shared" si="153"/>
        <v>0</v>
      </c>
      <c r="BI194" s="133">
        <f t="shared" si="153"/>
        <v>1.0822260847945912E-2</v>
      </c>
      <c r="BJ194" s="133">
        <f t="shared" si="153"/>
        <v>1.6388870087299705E-2</v>
      </c>
      <c r="BK194" s="133">
        <f t="shared" si="153"/>
        <v>0</v>
      </c>
      <c r="BL194" s="133">
        <f t="shared" si="153"/>
        <v>5.8946386997061478E-3</v>
      </c>
      <c r="BM194" s="133">
        <f t="shared" si="153"/>
        <v>0</v>
      </c>
      <c r="BN194" s="133">
        <f t="shared" si="153"/>
        <v>4.3513615946555216E-3</v>
      </c>
      <c r="BO194" s="133">
        <f t="shared" si="153"/>
        <v>1.5993437745943702E-3</v>
      </c>
      <c r="BP194" s="133">
        <f t="shared" si="153"/>
        <v>1.7184903023906002E-3</v>
      </c>
      <c r="BQ194" s="133">
        <f t="shared" ref="BQ194:DH194" si="154">IF(BQ$121=0,0,BQ72/BQ$121)</f>
        <v>3.534410318274043E-3</v>
      </c>
      <c r="BR194" s="133">
        <f t="shared" si="154"/>
        <v>0</v>
      </c>
      <c r="BS194" s="133">
        <f t="shared" si="154"/>
        <v>1.323004842234915E-2</v>
      </c>
      <c r="BT194" s="133">
        <f t="shared" si="154"/>
        <v>0</v>
      </c>
      <c r="BU194" s="133">
        <f t="shared" si="154"/>
        <v>7.005414138776575E-2</v>
      </c>
      <c r="BV194" s="133">
        <f t="shared" si="154"/>
        <v>4.3835336452546798E-3</v>
      </c>
      <c r="BW194" s="133">
        <f t="shared" si="154"/>
        <v>3.4020755185964827E-2</v>
      </c>
      <c r="BX194" s="133">
        <f t="shared" si="154"/>
        <v>4.6795210781759898E-3</v>
      </c>
      <c r="BY194" s="133">
        <f t="shared" si="154"/>
        <v>1.4288118759136707E-2</v>
      </c>
      <c r="BZ194" s="133">
        <f t="shared" si="154"/>
        <v>5.1498578976259526E-3</v>
      </c>
      <c r="CA194" s="133">
        <f t="shared" si="154"/>
        <v>0</v>
      </c>
      <c r="CB194" s="133">
        <f t="shared" si="154"/>
        <v>0</v>
      </c>
      <c r="CC194" s="133">
        <f t="shared" si="154"/>
        <v>4.5293438326630513E-3</v>
      </c>
      <c r="CD194" s="133">
        <f t="shared" si="154"/>
        <v>1.5508477725173443E-3</v>
      </c>
      <c r="CE194" s="133">
        <f t="shared" si="154"/>
        <v>1.4768101903667309E-3</v>
      </c>
      <c r="CF194" s="133">
        <f t="shared" si="154"/>
        <v>0</v>
      </c>
      <c r="CG194" s="133">
        <f t="shared" si="154"/>
        <v>0</v>
      </c>
      <c r="CH194" s="133">
        <f t="shared" si="154"/>
        <v>4.7306375385449698E-2</v>
      </c>
      <c r="CI194" s="133">
        <f t="shared" si="154"/>
        <v>8.7307550177601664E-3</v>
      </c>
      <c r="CJ194" s="133">
        <f t="shared" si="154"/>
        <v>5.6505271634954843E-3</v>
      </c>
      <c r="CK194" s="133">
        <f t="shared" si="154"/>
        <v>0</v>
      </c>
      <c r="CL194" s="133">
        <f t="shared" si="154"/>
        <v>0</v>
      </c>
      <c r="CM194" s="133">
        <f t="shared" si="154"/>
        <v>0</v>
      </c>
      <c r="CN194" s="133">
        <f t="shared" si="154"/>
        <v>0</v>
      </c>
      <c r="CO194" s="133">
        <f t="shared" si="154"/>
        <v>0</v>
      </c>
      <c r="CP194" s="133">
        <f t="shared" si="154"/>
        <v>0</v>
      </c>
      <c r="CQ194" s="133">
        <f t="shared" si="154"/>
        <v>2.0640357220732406E-2</v>
      </c>
      <c r="CR194" s="133">
        <f t="shared" si="154"/>
        <v>0</v>
      </c>
      <c r="CS194" s="133">
        <f t="shared" si="154"/>
        <v>7.1217543022505736E-3</v>
      </c>
      <c r="CT194" s="133">
        <f t="shared" si="154"/>
        <v>0</v>
      </c>
      <c r="CU194" s="133">
        <f t="shared" si="154"/>
        <v>1.7169449224752498E-2</v>
      </c>
      <c r="CV194" s="133">
        <f t="shared" si="154"/>
        <v>1.1831867620065203E-2</v>
      </c>
      <c r="CW194" s="133">
        <f t="shared" si="154"/>
        <v>3.0139043046459976E-3</v>
      </c>
      <c r="CX194" s="133">
        <f t="shared" si="154"/>
        <v>1.2453054543298985E-3</v>
      </c>
      <c r="CY194" s="133">
        <f t="shared" si="154"/>
        <v>0</v>
      </c>
      <c r="CZ194" s="133">
        <f t="shared" si="154"/>
        <v>3.2176723087417982E-3</v>
      </c>
      <c r="DA194" s="133">
        <f t="shared" si="154"/>
        <v>3.9383548254038501E-3</v>
      </c>
      <c r="DB194" s="133">
        <f t="shared" si="154"/>
        <v>3.8438624798312025E-2</v>
      </c>
      <c r="DC194" s="133">
        <f t="shared" si="154"/>
        <v>1.9101733587188873E-2</v>
      </c>
      <c r="DD194" s="133">
        <f t="shared" si="154"/>
        <v>2.7449449620575363E-2</v>
      </c>
      <c r="DE194" s="133">
        <f t="shared" si="154"/>
        <v>3.0906002938221915E-2</v>
      </c>
      <c r="DF194" s="133">
        <f t="shared" si="154"/>
        <v>1.8704485140905523E-2</v>
      </c>
      <c r="DG194" s="133">
        <f t="shared" si="154"/>
        <v>0</v>
      </c>
      <c r="DH194" s="196">
        <f t="shared" si="154"/>
        <v>2.0079591938831944E-3</v>
      </c>
    </row>
    <row r="195" spans="1:112" ht="15" hidden="1" customHeight="1" x14ac:dyDescent="0.15">
      <c r="A195" s="119"/>
      <c r="B195" s="197" t="s">
        <v>731</v>
      </c>
      <c r="C195" s="30" t="s">
        <v>169</v>
      </c>
      <c r="D195" s="309">
        <f t="shared" si="150"/>
        <v>6.2589724570591951E-8</v>
      </c>
      <c r="E195" s="133">
        <f t="shared" ref="E195:BP195" si="155">IF(E$121=0,0,E73/E$121)</f>
        <v>0</v>
      </c>
      <c r="F195" s="133">
        <f t="shared" si="155"/>
        <v>1.3440728350126068E-3</v>
      </c>
      <c r="G195" s="133">
        <f t="shared" si="155"/>
        <v>0</v>
      </c>
      <c r="H195" s="133">
        <f t="shared" si="155"/>
        <v>6.7158355372466956E-6</v>
      </c>
      <c r="I195" s="133">
        <f t="shared" si="155"/>
        <v>0</v>
      </c>
      <c r="J195" s="133">
        <f t="shared" si="155"/>
        <v>0</v>
      </c>
      <c r="K195" s="133">
        <f t="shared" si="155"/>
        <v>9.5182424811223831E-4</v>
      </c>
      <c r="L195" s="133">
        <f t="shared" si="155"/>
        <v>5.9003112365708129E-4</v>
      </c>
      <c r="M195" s="133">
        <f t="shared" si="155"/>
        <v>4.9938806607181781E-3</v>
      </c>
      <c r="N195" s="133">
        <f t="shared" si="155"/>
        <v>3.5952774044754887E-3</v>
      </c>
      <c r="O195" s="133">
        <f t="shared" si="155"/>
        <v>1.0970625239464554E-3</v>
      </c>
      <c r="P195" s="133">
        <f t="shared" si="155"/>
        <v>0</v>
      </c>
      <c r="Q195" s="133">
        <f t="shared" si="155"/>
        <v>0</v>
      </c>
      <c r="R195" s="133">
        <f t="shared" si="155"/>
        <v>4.8153640752788499E-4</v>
      </c>
      <c r="S195" s="133">
        <f t="shared" si="155"/>
        <v>1.1344642098153843E-4</v>
      </c>
      <c r="T195" s="133">
        <f t="shared" si="155"/>
        <v>5.3278123741968945E-4</v>
      </c>
      <c r="U195" s="133">
        <f t="shared" si="155"/>
        <v>0</v>
      </c>
      <c r="V195" s="133">
        <f t="shared" si="155"/>
        <v>0</v>
      </c>
      <c r="W195" s="133">
        <f t="shared" si="155"/>
        <v>8.138856493679266E-4</v>
      </c>
      <c r="X195" s="133">
        <f t="shared" si="155"/>
        <v>0</v>
      </c>
      <c r="Y195" s="133">
        <f t="shared" si="155"/>
        <v>0</v>
      </c>
      <c r="Z195" s="133">
        <f t="shared" si="155"/>
        <v>0</v>
      </c>
      <c r="AA195" s="133">
        <f t="shared" si="155"/>
        <v>0</v>
      </c>
      <c r="AB195" s="133">
        <f t="shared" si="155"/>
        <v>0</v>
      </c>
      <c r="AC195" s="133">
        <f t="shared" si="155"/>
        <v>0</v>
      </c>
      <c r="AD195" s="133">
        <f t="shared" si="155"/>
        <v>0</v>
      </c>
      <c r="AE195" s="133">
        <f t="shared" si="155"/>
        <v>0</v>
      </c>
      <c r="AF195" s="133">
        <f t="shared" si="155"/>
        <v>0</v>
      </c>
      <c r="AG195" s="133">
        <f t="shared" si="155"/>
        <v>0</v>
      </c>
      <c r="AH195" s="133">
        <f t="shared" si="155"/>
        <v>0</v>
      </c>
      <c r="AI195" s="133">
        <f t="shared" si="155"/>
        <v>3.1497041052622237E-4</v>
      </c>
      <c r="AJ195" s="133">
        <f t="shared" si="155"/>
        <v>0</v>
      </c>
      <c r="AK195" s="133">
        <f t="shared" si="155"/>
        <v>4.9648243693379342E-4</v>
      </c>
      <c r="AL195" s="133">
        <f t="shared" si="155"/>
        <v>0</v>
      </c>
      <c r="AM195" s="133">
        <f t="shared" si="155"/>
        <v>2.6923039415359712E-3</v>
      </c>
      <c r="AN195" s="133">
        <f t="shared" si="155"/>
        <v>0</v>
      </c>
      <c r="AO195" s="133">
        <f t="shared" si="155"/>
        <v>0</v>
      </c>
      <c r="AP195" s="133">
        <f t="shared" si="155"/>
        <v>0</v>
      </c>
      <c r="AQ195" s="133">
        <f t="shared" si="155"/>
        <v>0</v>
      </c>
      <c r="AR195" s="133">
        <f t="shared" si="155"/>
        <v>0</v>
      </c>
      <c r="AS195" s="133">
        <f t="shared" si="155"/>
        <v>0</v>
      </c>
      <c r="AT195" s="133">
        <f t="shared" si="155"/>
        <v>2.2671971910428147E-3</v>
      </c>
      <c r="AU195" s="133">
        <f t="shared" si="155"/>
        <v>4.3499463948552131E-3</v>
      </c>
      <c r="AV195" s="133">
        <f t="shared" si="155"/>
        <v>0</v>
      </c>
      <c r="AW195" s="133">
        <f t="shared" si="155"/>
        <v>3.7408428704003395E-4</v>
      </c>
      <c r="AX195" s="133">
        <f t="shared" si="155"/>
        <v>0</v>
      </c>
      <c r="AY195" s="133">
        <f t="shared" si="155"/>
        <v>0</v>
      </c>
      <c r="AZ195" s="133">
        <f t="shared" si="155"/>
        <v>1.6282679201638703E-3</v>
      </c>
      <c r="BA195" s="133">
        <f t="shared" si="155"/>
        <v>0</v>
      </c>
      <c r="BB195" s="133">
        <f t="shared" si="155"/>
        <v>0</v>
      </c>
      <c r="BC195" s="133">
        <f t="shared" si="155"/>
        <v>0</v>
      </c>
      <c r="BD195" s="133">
        <f t="shared" si="155"/>
        <v>0</v>
      </c>
      <c r="BE195" s="133">
        <f t="shared" si="155"/>
        <v>0</v>
      </c>
      <c r="BF195" s="133">
        <f t="shared" si="155"/>
        <v>0</v>
      </c>
      <c r="BG195" s="133">
        <f t="shared" si="155"/>
        <v>0</v>
      </c>
      <c r="BH195" s="133">
        <f t="shared" si="155"/>
        <v>0</v>
      </c>
      <c r="BI195" s="133">
        <f t="shared" si="155"/>
        <v>3.5997618788594895E-3</v>
      </c>
      <c r="BJ195" s="133">
        <f t="shared" si="155"/>
        <v>2.1328440126773128E-3</v>
      </c>
      <c r="BK195" s="133">
        <f t="shared" si="155"/>
        <v>0</v>
      </c>
      <c r="BL195" s="133">
        <f t="shared" si="155"/>
        <v>5.4981197820517624E-4</v>
      </c>
      <c r="BM195" s="133">
        <f t="shared" si="155"/>
        <v>0</v>
      </c>
      <c r="BN195" s="133">
        <f t="shared" si="155"/>
        <v>9.9267473446012339E-4</v>
      </c>
      <c r="BO195" s="133">
        <f t="shared" si="155"/>
        <v>1.0141307704729329E-3</v>
      </c>
      <c r="BP195" s="133">
        <f t="shared" si="155"/>
        <v>5.2424365603932787E-4</v>
      </c>
      <c r="BQ195" s="133">
        <f t="shared" ref="BQ195:DH195" si="156">IF(BQ$121=0,0,BQ73/BQ$121)</f>
        <v>5.0379122576734684E-4</v>
      </c>
      <c r="BR195" s="133">
        <f t="shared" si="156"/>
        <v>0</v>
      </c>
      <c r="BS195" s="133">
        <f t="shared" si="156"/>
        <v>6.4712062115851376E-3</v>
      </c>
      <c r="BT195" s="133">
        <f t="shared" si="156"/>
        <v>0</v>
      </c>
      <c r="BU195" s="133">
        <f t="shared" si="156"/>
        <v>3.7036054818665111E-3</v>
      </c>
      <c r="BV195" s="133">
        <f t="shared" si="156"/>
        <v>8.9794760842492206E-4</v>
      </c>
      <c r="BW195" s="133">
        <f t="shared" si="156"/>
        <v>8.0077873641819959E-3</v>
      </c>
      <c r="BX195" s="133">
        <f t="shared" si="156"/>
        <v>1.2331657478345413E-3</v>
      </c>
      <c r="BY195" s="133">
        <f t="shared" si="156"/>
        <v>2.0147899860545209E-3</v>
      </c>
      <c r="BZ195" s="133">
        <f t="shared" si="156"/>
        <v>1.8087111875104658E-4</v>
      </c>
      <c r="CA195" s="133">
        <f t="shared" si="156"/>
        <v>0</v>
      </c>
      <c r="CB195" s="133">
        <f t="shared" si="156"/>
        <v>0</v>
      </c>
      <c r="CC195" s="133">
        <f t="shared" si="156"/>
        <v>6.1450584391130368E-4</v>
      </c>
      <c r="CD195" s="133">
        <f t="shared" si="156"/>
        <v>2.4667974569388124E-4</v>
      </c>
      <c r="CE195" s="133">
        <f t="shared" si="156"/>
        <v>2.1518517217323225E-3</v>
      </c>
      <c r="CF195" s="133">
        <f t="shared" si="156"/>
        <v>0</v>
      </c>
      <c r="CG195" s="133">
        <f t="shared" si="156"/>
        <v>0</v>
      </c>
      <c r="CH195" s="133">
        <f t="shared" si="156"/>
        <v>1.4922992967173805E-4</v>
      </c>
      <c r="CI195" s="133">
        <f t="shared" si="156"/>
        <v>8.9438337899135523E-4</v>
      </c>
      <c r="CJ195" s="133">
        <f t="shared" si="156"/>
        <v>9.7309585693253914E-4</v>
      </c>
      <c r="CK195" s="133">
        <f t="shared" si="156"/>
        <v>0</v>
      </c>
      <c r="CL195" s="133">
        <f t="shared" si="156"/>
        <v>0</v>
      </c>
      <c r="CM195" s="133">
        <f t="shared" si="156"/>
        <v>0</v>
      </c>
      <c r="CN195" s="133">
        <f t="shared" si="156"/>
        <v>0</v>
      </c>
      <c r="CO195" s="133">
        <f t="shared" si="156"/>
        <v>0</v>
      </c>
      <c r="CP195" s="133">
        <f t="shared" si="156"/>
        <v>0</v>
      </c>
      <c r="CQ195" s="133">
        <f t="shared" si="156"/>
        <v>4.9974150792776919E-3</v>
      </c>
      <c r="CR195" s="133">
        <f t="shared" si="156"/>
        <v>0</v>
      </c>
      <c r="CS195" s="133">
        <f t="shared" si="156"/>
        <v>1.8408003851448226E-3</v>
      </c>
      <c r="CT195" s="133">
        <f t="shared" si="156"/>
        <v>0</v>
      </c>
      <c r="CU195" s="133">
        <f t="shared" si="156"/>
        <v>6.752150785419778E-3</v>
      </c>
      <c r="CV195" s="133">
        <f t="shared" si="156"/>
        <v>5.5867728039683037E-3</v>
      </c>
      <c r="CW195" s="133">
        <f t="shared" si="156"/>
        <v>1.6007065311940336E-3</v>
      </c>
      <c r="CX195" s="133">
        <f t="shared" si="156"/>
        <v>2.4180688433590265E-5</v>
      </c>
      <c r="CY195" s="133">
        <f t="shared" si="156"/>
        <v>0</v>
      </c>
      <c r="CZ195" s="133">
        <f t="shared" si="156"/>
        <v>7.6812772632795705E-4</v>
      </c>
      <c r="DA195" s="133">
        <f t="shared" si="156"/>
        <v>1.8781297761210499E-3</v>
      </c>
      <c r="DB195" s="133">
        <f t="shared" si="156"/>
        <v>1.8176445208839404E-2</v>
      </c>
      <c r="DC195" s="133">
        <f t="shared" si="156"/>
        <v>1.7070685966337023E-2</v>
      </c>
      <c r="DD195" s="133">
        <f t="shared" si="156"/>
        <v>9.0887160346088472E-3</v>
      </c>
      <c r="DE195" s="133">
        <f t="shared" si="156"/>
        <v>1.7766065373103451E-3</v>
      </c>
      <c r="DF195" s="133">
        <f t="shared" si="156"/>
        <v>5.3484407016131117E-3</v>
      </c>
      <c r="DG195" s="133">
        <f t="shared" si="156"/>
        <v>0</v>
      </c>
      <c r="DH195" s="196">
        <f t="shared" si="156"/>
        <v>1.0382451121955764E-4</v>
      </c>
    </row>
    <row r="196" spans="1:112" ht="15" hidden="1" customHeight="1" x14ac:dyDescent="0.15">
      <c r="A196" s="119"/>
      <c r="B196" s="197" t="s">
        <v>732</v>
      </c>
      <c r="C196" s="30" t="s">
        <v>9</v>
      </c>
      <c r="D196" s="309">
        <f t="shared" si="150"/>
        <v>4.9297676635041385E-5</v>
      </c>
      <c r="E196" s="133">
        <f t="shared" ref="E196:BP196" si="157">IF(E$121=0,0,E74/E$121)</f>
        <v>1.2708758275446113E-3</v>
      </c>
      <c r="F196" s="133">
        <f t="shared" si="157"/>
        <v>1.716881358592746E-3</v>
      </c>
      <c r="G196" s="133">
        <f t="shared" si="157"/>
        <v>0</v>
      </c>
      <c r="H196" s="133">
        <f t="shared" si="157"/>
        <v>1.4371888049707928E-4</v>
      </c>
      <c r="I196" s="133">
        <f t="shared" si="157"/>
        <v>0</v>
      </c>
      <c r="J196" s="133">
        <f t="shared" si="157"/>
        <v>0</v>
      </c>
      <c r="K196" s="133">
        <f t="shared" si="157"/>
        <v>1.8316970954567505E-3</v>
      </c>
      <c r="L196" s="133">
        <f t="shared" si="157"/>
        <v>1.7267942633206149E-3</v>
      </c>
      <c r="M196" s="133">
        <f t="shared" si="157"/>
        <v>2.6795136430134542E-3</v>
      </c>
      <c r="N196" s="133">
        <f t="shared" si="157"/>
        <v>2.3839320456774658E-3</v>
      </c>
      <c r="O196" s="133">
        <f t="shared" si="157"/>
        <v>9.4791505090237533E-5</v>
      </c>
      <c r="P196" s="133">
        <f t="shared" si="157"/>
        <v>0</v>
      </c>
      <c r="Q196" s="133">
        <f t="shared" si="157"/>
        <v>0</v>
      </c>
      <c r="R196" s="133">
        <f t="shared" si="157"/>
        <v>3.0189043642470125E-3</v>
      </c>
      <c r="S196" s="133">
        <f t="shared" si="157"/>
        <v>5.0441226361500893E-4</v>
      </c>
      <c r="T196" s="133">
        <f t="shared" si="157"/>
        <v>6.1145056473726068E-4</v>
      </c>
      <c r="U196" s="133">
        <f t="shared" si="157"/>
        <v>0</v>
      </c>
      <c r="V196" s="133">
        <f t="shared" si="157"/>
        <v>0</v>
      </c>
      <c r="W196" s="133">
        <f t="shared" si="157"/>
        <v>5.2549621986617038E-4</v>
      </c>
      <c r="X196" s="133">
        <f t="shared" si="157"/>
        <v>0</v>
      </c>
      <c r="Y196" s="133">
        <f t="shared" si="157"/>
        <v>0</v>
      </c>
      <c r="Z196" s="133">
        <f t="shared" si="157"/>
        <v>0</v>
      </c>
      <c r="AA196" s="133">
        <f t="shared" si="157"/>
        <v>0</v>
      </c>
      <c r="AB196" s="133">
        <f t="shared" si="157"/>
        <v>0</v>
      </c>
      <c r="AC196" s="133">
        <f t="shared" si="157"/>
        <v>0</v>
      </c>
      <c r="AD196" s="133">
        <f t="shared" si="157"/>
        <v>0</v>
      </c>
      <c r="AE196" s="133">
        <f t="shared" si="157"/>
        <v>0</v>
      </c>
      <c r="AF196" s="133">
        <f t="shared" si="157"/>
        <v>0</v>
      </c>
      <c r="AG196" s="133">
        <f t="shared" si="157"/>
        <v>0</v>
      </c>
      <c r="AH196" s="133">
        <f t="shared" si="157"/>
        <v>0</v>
      </c>
      <c r="AI196" s="133">
        <f t="shared" si="157"/>
        <v>5.2790815285380936E-4</v>
      </c>
      <c r="AJ196" s="133">
        <f t="shared" si="157"/>
        <v>0</v>
      </c>
      <c r="AK196" s="133">
        <f t="shared" si="157"/>
        <v>1.2067073127288123E-3</v>
      </c>
      <c r="AL196" s="133">
        <f t="shared" si="157"/>
        <v>0</v>
      </c>
      <c r="AM196" s="133">
        <f t="shared" si="157"/>
        <v>1.0074572843362525E-3</v>
      </c>
      <c r="AN196" s="133">
        <f t="shared" si="157"/>
        <v>0</v>
      </c>
      <c r="AO196" s="133">
        <f t="shared" si="157"/>
        <v>0</v>
      </c>
      <c r="AP196" s="133">
        <f t="shared" si="157"/>
        <v>0</v>
      </c>
      <c r="AQ196" s="133">
        <f t="shared" si="157"/>
        <v>0</v>
      </c>
      <c r="AR196" s="133">
        <f t="shared" si="157"/>
        <v>0</v>
      </c>
      <c r="AS196" s="133">
        <f t="shared" si="157"/>
        <v>0</v>
      </c>
      <c r="AT196" s="133">
        <f t="shared" si="157"/>
        <v>5.5522188286277546E-4</v>
      </c>
      <c r="AU196" s="133">
        <f t="shared" si="157"/>
        <v>7.8360272649752912E-4</v>
      </c>
      <c r="AV196" s="133">
        <f t="shared" si="157"/>
        <v>0</v>
      </c>
      <c r="AW196" s="133">
        <f t="shared" si="157"/>
        <v>2.2522025698575813E-4</v>
      </c>
      <c r="AX196" s="133">
        <f t="shared" si="157"/>
        <v>0</v>
      </c>
      <c r="AY196" s="133">
        <f t="shared" si="157"/>
        <v>0</v>
      </c>
      <c r="AZ196" s="133">
        <f t="shared" si="157"/>
        <v>1.3273574802910948E-3</v>
      </c>
      <c r="BA196" s="133">
        <f t="shared" si="157"/>
        <v>0</v>
      </c>
      <c r="BB196" s="133">
        <f t="shared" si="157"/>
        <v>0</v>
      </c>
      <c r="BC196" s="133">
        <f t="shared" si="157"/>
        <v>0</v>
      </c>
      <c r="BD196" s="133">
        <f t="shared" si="157"/>
        <v>0</v>
      </c>
      <c r="BE196" s="133">
        <f t="shared" si="157"/>
        <v>0</v>
      </c>
      <c r="BF196" s="133">
        <f t="shared" si="157"/>
        <v>0</v>
      </c>
      <c r="BG196" s="133">
        <f t="shared" si="157"/>
        <v>0</v>
      </c>
      <c r="BH196" s="133">
        <f t="shared" si="157"/>
        <v>0</v>
      </c>
      <c r="BI196" s="133">
        <f t="shared" si="157"/>
        <v>2.9280790537410719E-4</v>
      </c>
      <c r="BJ196" s="133">
        <f t="shared" si="157"/>
        <v>6.746258132513766E-4</v>
      </c>
      <c r="BK196" s="133">
        <f t="shared" si="157"/>
        <v>0</v>
      </c>
      <c r="BL196" s="133">
        <f t="shared" si="157"/>
        <v>4.314880559319669E-4</v>
      </c>
      <c r="BM196" s="133">
        <f t="shared" si="157"/>
        <v>0</v>
      </c>
      <c r="BN196" s="133">
        <f t="shared" si="157"/>
        <v>6.974920603547716E-4</v>
      </c>
      <c r="BO196" s="133">
        <f t="shared" si="157"/>
        <v>1.286127402793393E-3</v>
      </c>
      <c r="BP196" s="133">
        <f t="shared" si="157"/>
        <v>4.9207044724189873E-4</v>
      </c>
      <c r="BQ196" s="133">
        <f t="shared" ref="BQ196:DH196" si="158">IF(BQ$121=0,0,BQ74/BQ$121)</f>
        <v>6.7155763981682456E-4</v>
      </c>
      <c r="BR196" s="133">
        <f t="shared" si="158"/>
        <v>0</v>
      </c>
      <c r="BS196" s="133">
        <f t="shared" si="158"/>
        <v>1.6379070918817091E-3</v>
      </c>
      <c r="BT196" s="133">
        <f t="shared" si="158"/>
        <v>0</v>
      </c>
      <c r="BU196" s="133">
        <f t="shared" si="158"/>
        <v>9.0387965679174544E-3</v>
      </c>
      <c r="BV196" s="133">
        <f t="shared" si="158"/>
        <v>5.9436539159567897E-4</v>
      </c>
      <c r="BW196" s="133">
        <f t="shared" si="158"/>
        <v>4.1179402708917522E-3</v>
      </c>
      <c r="BX196" s="133">
        <f t="shared" si="158"/>
        <v>1.4963157598582571E-3</v>
      </c>
      <c r="BY196" s="133">
        <f t="shared" si="158"/>
        <v>1.8786360948998501E-3</v>
      </c>
      <c r="BZ196" s="133">
        <f t="shared" si="158"/>
        <v>2.4908820867245774E-4</v>
      </c>
      <c r="CA196" s="133">
        <f t="shared" si="158"/>
        <v>0</v>
      </c>
      <c r="CB196" s="133">
        <f t="shared" si="158"/>
        <v>0</v>
      </c>
      <c r="CC196" s="133">
        <f t="shared" si="158"/>
        <v>9.1093724203047651E-4</v>
      </c>
      <c r="CD196" s="133">
        <f t="shared" si="158"/>
        <v>1.0168623994805358E-2</v>
      </c>
      <c r="CE196" s="133">
        <f t="shared" si="158"/>
        <v>2.1004080362565058E-3</v>
      </c>
      <c r="CF196" s="133">
        <f t="shared" si="158"/>
        <v>0</v>
      </c>
      <c r="CG196" s="133">
        <f t="shared" si="158"/>
        <v>0</v>
      </c>
      <c r="CH196" s="133">
        <f t="shared" si="158"/>
        <v>1.7219963453297615E-3</v>
      </c>
      <c r="CI196" s="133">
        <f t="shared" si="158"/>
        <v>3.6780940183069092E-3</v>
      </c>
      <c r="CJ196" s="133">
        <f t="shared" si="158"/>
        <v>6.9207248445633156E-4</v>
      </c>
      <c r="CK196" s="133">
        <f t="shared" si="158"/>
        <v>0</v>
      </c>
      <c r="CL196" s="133">
        <f t="shared" si="158"/>
        <v>0</v>
      </c>
      <c r="CM196" s="133">
        <f t="shared" si="158"/>
        <v>0</v>
      </c>
      <c r="CN196" s="133">
        <f t="shared" si="158"/>
        <v>0</v>
      </c>
      <c r="CO196" s="133">
        <f t="shared" si="158"/>
        <v>0</v>
      </c>
      <c r="CP196" s="133">
        <f t="shared" si="158"/>
        <v>0</v>
      </c>
      <c r="CQ196" s="133">
        <f t="shared" si="158"/>
        <v>8.7399038964600002E-3</v>
      </c>
      <c r="CR196" s="133">
        <f t="shared" si="158"/>
        <v>0</v>
      </c>
      <c r="CS196" s="133">
        <f t="shared" si="158"/>
        <v>4.0144808057636476E-3</v>
      </c>
      <c r="CT196" s="133">
        <f t="shared" si="158"/>
        <v>0</v>
      </c>
      <c r="CU196" s="133">
        <f t="shared" si="158"/>
        <v>5.9980097458071395E-3</v>
      </c>
      <c r="CV196" s="133">
        <f t="shared" si="158"/>
        <v>7.2150521258885734E-3</v>
      </c>
      <c r="CW196" s="133">
        <f t="shared" si="158"/>
        <v>2.2512333044435967E-3</v>
      </c>
      <c r="CX196" s="133">
        <f t="shared" si="158"/>
        <v>1.4684486034185156E-4</v>
      </c>
      <c r="CY196" s="133">
        <f t="shared" si="158"/>
        <v>0</v>
      </c>
      <c r="CZ196" s="133">
        <f t="shared" si="158"/>
        <v>9.5664246798541155E-4</v>
      </c>
      <c r="DA196" s="133">
        <f t="shared" si="158"/>
        <v>8.8928274131277584E-4</v>
      </c>
      <c r="DB196" s="133">
        <f t="shared" si="158"/>
        <v>1.154433392239027E-2</v>
      </c>
      <c r="DC196" s="133">
        <f t="shared" si="158"/>
        <v>9.2225690168410649E-3</v>
      </c>
      <c r="DD196" s="133">
        <f t="shared" si="158"/>
        <v>1.5566572641536314E-2</v>
      </c>
      <c r="DE196" s="133">
        <f t="shared" si="158"/>
        <v>4.6214593528504508E-3</v>
      </c>
      <c r="DF196" s="133">
        <f t="shared" si="158"/>
        <v>4.5215947332675754E-3</v>
      </c>
      <c r="DG196" s="133">
        <f t="shared" si="158"/>
        <v>0</v>
      </c>
      <c r="DH196" s="196">
        <f t="shared" si="158"/>
        <v>1.3024322348037579E-3</v>
      </c>
    </row>
    <row r="197" spans="1:112" ht="15" hidden="1" customHeight="1" x14ac:dyDescent="0.15">
      <c r="A197" s="119"/>
      <c r="B197" s="197" t="s">
        <v>733</v>
      </c>
      <c r="C197" s="30" t="s">
        <v>10</v>
      </c>
      <c r="D197" s="309">
        <f t="shared" si="150"/>
        <v>1.290913069268459E-7</v>
      </c>
      <c r="E197" s="133">
        <f t="shared" ref="E197:BP197" si="159">IF(E$121=0,0,E75/E$121)</f>
        <v>8.4240272723687696E-4</v>
      </c>
      <c r="F197" s="133">
        <f t="shared" si="159"/>
        <v>1.9348980390489674E-3</v>
      </c>
      <c r="G197" s="133">
        <f t="shared" si="159"/>
        <v>0</v>
      </c>
      <c r="H197" s="133">
        <f t="shared" si="159"/>
        <v>0</v>
      </c>
      <c r="I197" s="133">
        <f t="shared" si="159"/>
        <v>0</v>
      </c>
      <c r="J197" s="133">
        <f t="shared" si="159"/>
        <v>0</v>
      </c>
      <c r="K197" s="133">
        <f t="shared" si="159"/>
        <v>1.5888830008951031E-3</v>
      </c>
      <c r="L197" s="133">
        <f t="shared" si="159"/>
        <v>7.3026853201807441E-4</v>
      </c>
      <c r="M197" s="133">
        <f t="shared" si="159"/>
        <v>4.8057175795238803E-4</v>
      </c>
      <c r="N197" s="133">
        <f t="shared" si="159"/>
        <v>2.7920276856663572E-4</v>
      </c>
      <c r="O197" s="133">
        <f t="shared" si="159"/>
        <v>5.1837032853542487E-4</v>
      </c>
      <c r="P197" s="133">
        <f t="shared" si="159"/>
        <v>0</v>
      </c>
      <c r="Q197" s="133">
        <f t="shared" si="159"/>
        <v>0</v>
      </c>
      <c r="R197" s="133">
        <f t="shared" si="159"/>
        <v>5.0295469631004468E-4</v>
      </c>
      <c r="S197" s="133">
        <f t="shared" si="159"/>
        <v>3.5438406807447077E-4</v>
      </c>
      <c r="T197" s="133">
        <f t="shared" si="159"/>
        <v>2.2678468150858478E-4</v>
      </c>
      <c r="U197" s="133">
        <f t="shared" si="159"/>
        <v>0</v>
      </c>
      <c r="V197" s="133">
        <f t="shared" si="159"/>
        <v>0</v>
      </c>
      <c r="W197" s="133">
        <f t="shared" si="159"/>
        <v>5.8824203716362363E-4</v>
      </c>
      <c r="X197" s="133">
        <f t="shared" si="159"/>
        <v>0</v>
      </c>
      <c r="Y197" s="133">
        <f t="shared" si="159"/>
        <v>0</v>
      </c>
      <c r="Z197" s="133">
        <f t="shared" si="159"/>
        <v>0</v>
      </c>
      <c r="AA197" s="133">
        <f t="shared" si="159"/>
        <v>0</v>
      </c>
      <c r="AB197" s="133">
        <f t="shared" si="159"/>
        <v>0</v>
      </c>
      <c r="AC197" s="133">
        <f t="shared" si="159"/>
        <v>0</v>
      </c>
      <c r="AD197" s="133">
        <f t="shared" si="159"/>
        <v>0</v>
      </c>
      <c r="AE197" s="133">
        <f t="shared" si="159"/>
        <v>0</v>
      </c>
      <c r="AF197" s="133">
        <f t="shared" si="159"/>
        <v>0</v>
      </c>
      <c r="AG197" s="133">
        <f t="shared" si="159"/>
        <v>0</v>
      </c>
      <c r="AH197" s="133">
        <f t="shared" si="159"/>
        <v>0</v>
      </c>
      <c r="AI197" s="133">
        <f t="shared" si="159"/>
        <v>3.7707725203843534E-4</v>
      </c>
      <c r="AJ197" s="133">
        <f t="shared" si="159"/>
        <v>0</v>
      </c>
      <c r="AK197" s="133">
        <f t="shared" si="159"/>
        <v>3.1255144349268643E-3</v>
      </c>
      <c r="AL197" s="133">
        <f t="shared" si="159"/>
        <v>0</v>
      </c>
      <c r="AM197" s="133">
        <f t="shared" si="159"/>
        <v>3.6697550521019697E-3</v>
      </c>
      <c r="AN197" s="133">
        <f t="shared" si="159"/>
        <v>0</v>
      </c>
      <c r="AO197" s="133">
        <f t="shared" si="159"/>
        <v>0</v>
      </c>
      <c r="AP197" s="133">
        <f t="shared" si="159"/>
        <v>0</v>
      </c>
      <c r="AQ197" s="133">
        <f t="shared" si="159"/>
        <v>0</v>
      </c>
      <c r="AR197" s="133">
        <f t="shared" si="159"/>
        <v>0</v>
      </c>
      <c r="AS197" s="133">
        <f t="shared" si="159"/>
        <v>0</v>
      </c>
      <c r="AT197" s="133">
        <f t="shared" si="159"/>
        <v>1.072881390445428E-4</v>
      </c>
      <c r="AU197" s="133">
        <f t="shared" si="159"/>
        <v>7.0006996240579717E-5</v>
      </c>
      <c r="AV197" s="133">
        <f t="shared" si="159"/>
        <v>0</v>
      </c>
      <c r="AW197" s="133">
        <f t="shared" si="159"/>
        <v>1.3294554975469995E-5</v>
      </c>
      <c r="AX197" s="133">
        <f t="shared" si="159"/>
        <v>0</v>
      </c>
      <c r="AY197" s="133">
        <f t="shared" si="159"/>
        <v>0</v>
      </c>
      <c r="AZ197" s="133">
        <f t="shared" si="159"/>
        <v>7.2203933635331819E-4</v>
      </c>
      <c r="BA197" s="133">
        <f t="shared" si="159"/>
        <v>0</v>
      </c>
      <c r="BB197" s="133">
        <f t="shared" si="159"/>
        <v>0</v>
      </c>
      <c r="BC197" s="133">
        <f t="shared" si="159"/>
        <v>0</v>
      </c>
      <c r="BD197" s="133">
        <f t="shared" si="159"/>
        <v>0</v>
      </c>
      <c r="BE197" s="133">
        <f t="shared" si="159"/>
        <v>0</v>
      </c>
      <c r="BF197" s="133">
        <f t="shared" si="159"/>
        <v>0</v>
      </c>
      <c r="BG197" s="133">
        <f t="shared" si="159"/>
        <v>0</v>
      </c>
      <c r="BH197" s="133">
        <f t="shared" si="159"/>
        <v>0</v>
      </c>
      <c r="BI197" s="133">
        <f t="shared" si="159"/>
        <v>3.8280015178044015E-5</v>
      </c>
      <c r="BJ197" s="133">
        <f t="shared" si="159"/>
        <v>9.0185644825500986E-4</v>
      </c>
      <c r="BK197" s="133">
        <f t="shared" si="159"/>
        <v>0</v>
      </c>
      <c r="BL197" s="133">
        <f t="shared" si="159"/>
        <v>1.8200105671263537E-5</v>
      </c>
      <c r="BM197" s="133">
        <f t="shared" si="159"/>
        <v>0</v>
      </c>
      <c r="BN197" s="133">
        <f t="shared" si="159"/>
        <v>4.9018772818620025E-4</v>
      </c>
      <c r="BO197" s="133">
        <f t="shared" si="159"/>
        <v>8.0472376426171691E-6</v>
      </c>
      <c r="BP197" s="133">
        <f t="shared" si="159"/>
        <v>4.6388214349349114E-3</v>
      </c>
      <c r="BQ197" s="133">
        <f t="shared" ref="BQ197:DH197" si="160">IF(BQ$121=0,0,BQ75/BQ$121)</f>
        <v>5.6599025478847658E-3</v>
      </c>
      <c r="BR197" s="133">
        <f t="shared" si="160"/>
        <v>0</v>
      </c>
      <c r="BS197" s="133">
        <f t="shared" si="160"/>
        <v>1.6345259802204965E-3</v>
      </c>
      <c r="BT197" s="133">
        <f t="shared" si="160"/>
        <v>0</v>
      </c>
      <c r="BU197" s="133">
        <f t="shared" si="160"/>
        <v>0</v>
      </c>
      <c r="BV197" s="133">
        <f t="shared" si="160"/>
        <v>1.0881555946360875E-3</v>
      </c>
      <c r="BW197" s="133">
        <f t="shared" si="160"/>
        <v>1.5906321886697578E-3</v>
      </c>
      <c r="BX197" s="133">
        <f t="shared" si="160"/>
        <v>4.0627982308480692E-3</v>
      </c>
      <c r="BY197" s="133">
        <f t="shared" si="160"/>
        <v>6.6998434197569566E-5</v>
      </c>
      <c r="BZ197" s="133">
        <f t="shared" si="160"/>
        <v>0</v>
      </c>
      <c r="CA197" s="133">
        <f t="shared" si="160"/>
        <v>0</v>
      </c>
      <c r="CB197" s="133">
        <f t="shared" si="160"/>
        <v>0</v>
      </c>
      <c r="CC197" s="133">
        <f t="shared" si="160"/>
        <v>2.325592784727775E-3</v>
      </c>
      <c r="CD197" s="133">
        <f t="shared" si="160"/>
        <v>0</v>
      </c>
      <c r="CE197" s="133">
        <f t="shared" si="160"/>
        <v>3.8545122385782475E-3</v>
      </c>
      <c r="CF197" s="133">
        <f t="shared" si="160"/>
        <v>0</v>
      </c>
      <c r="CG197" s="133">
        <f t="shared" si="160"/>
        <v>0</v>
      </c>
      <c r="CH197" s="133">
        <f t="shared" si="160"/>
        <v>1.5766678517278728E-3</v>
      </c>
      <c r="CI197" s="133">
        <f t="shared" si="160"/>
        <v>6.7343841281526902E-3</v>
      </c>
      <c r="CJ197" s="133">
        <f t="shared" si="160"/>
        <v>1.420496250924511E-3</v>
      </c>
      <c r="CK197" s="133">
        <f t="shared" si="160"/>
        <v>0</v>
      </c>
      <c r="CL197" s="133">
        <f t="shared" si="160"/>
        <v>0</v>
      </c>
      <c r="CM197" s="133">
        <f t="shared" si="160"/>
        <v>0</v>
      </c>
      <c r="CN197" s="133">
        <f t="shared" si="160"/>
        <v>0</v>
      </c>
      <c r="CO197" s="133">
        <f t="shared" si="160"/>
        <v>0</v>
      </c>
      <c r="CP197" s="133">
        <f t="shared" si="160"/>
        <v>0</v>
      </c>
      <c r="CQ197" s="133">
        <f t="shared" si="160"/>
        <v>5.8940341923898335E-3</v>
      </c>
      <c r="CR197" s="133">
        <f t="shared" si="160"/>
        <v>0</v>
      </c>
      <c r="CS197" s="133">
        <f t="shared" si="160"/>
        <v>3.3550332236773209E-3</v>
      </c>
      <c r="CT197" s="133">
        <f t="shared" si="160"/>
        <v>0</v>
      </c>
      <c r="CU197" s="133">
        <f t="shared" si="160"/>
        <v>3.8461899428283782E-3</v>
      </c>
      <c r="CV197" s="133">
        <f t="shared" si="160"/>
        <v>4.1623557452898146E-3</v>
      </c>
      <c r="CW197" s="133">
        <f t="shared" si="160"/>
        <v>3.5200200009341583E-5</v>
      </c>
      <c r="CX197" s="133">
        <f t="shared" si="160"/>
        <v>1.3451975215968175E-4</v>
      </c>
      <c r="CY197" s="133">
        <f t="shared" si="160"/>
        <v>0</v>
      </c>
      <c r="CZ197" s="133">
        <f t="shared" si="160"/>
        <v>9.2274770280241167E-4</v>
      </c>
      <c r="DA197" s="133">
        <f t="shared" si="160"/>
        <v>1.7482017492777665E-4</v>
      </c>
      <c r="DB197" s="133">
        <f t="shared" si="160"/>
        <v>4.6930698140825976E-2</v>
      </c>
      <c r="DC197" s="133">
        <f t="shared" si="160"/>
        <v>1.5820715589713135E-2</v>
      </c>
      <c r="DD197" s="133">
        <f t="shared" si="160"/>
        <v>1.19865895470648E-2</v>
      </c>
      <c r="DE197" s="133">
        <f t="shared" si="160"/>
        <v>1.1370593069128512E-2</v>
      </c>
      <c r="DF197" s="133">
        <f t="shared" si="160"/>
        <v>1.4209567294027279E-2</v>
      </c>
      <c r="DG197" s="133">
        <f t="shared" si="160"/>
        <v>0</v>
      </c>
      <c r="DH197" s="196">
        <f t="shared" si="160"/>
        <v>1.0021977901483903E-2</v>
      </c>
    </row>
    <row r="198" spans="1:112" ht="15" hidden="1" customHeight="1" x14ac:dyDescent="0.15">
      <c r="A198" s="119"/>
      <c r="B198" s="197" t="s">
        <v>734</v>
      </c>
      <c r="C198" s="30" t="s">
        <v>691</v>
      </c>
      <c r="D198" s="309">
        <f t="shared" si="150"/>
        <v>3.707658375545763E-2</v>
      </c>
      <c r="E198" s="133">
        <f t="shared" ref="E198:BP198" si="161">IF(E$121=0,0,E76/E$121)</f>
        <v>2.9128899084236635E-2</v>
      </c>
      <c r="F198" s="133">
        <f t="shared" si="161"/>
        <v>4.0637219153637445E-2</v>
      </c>
      <c r="G198" s="133">
        <f t="shared" si="161"/>
        <v>0</v>
      </c>
      <c r="H198" s="133">
        <f t="shared" si="161"/>
        <v>4.439368765186183E-2</v>
      </c>
      <c r="I198" s="133">
        <f t="shared" si="161"/>
        <v>0</v>
      </c>
      <c r="J198" s="133">
        <f t="shared" si="161"/>
        <v>0</v>
      </c>
      <c r="K198" s="133">
        <f t="shared" si="161"/>
        <v>5.7811637535102559E-2</v>
      </c>
      <c r="L198" s="133">
        <f t="shared" si="161"/>
        <v>7.1769563441594034E-2</v>
      </c>
      <c r="M198" s="133">
        <f t="shared" si="161"/>
        <v>8.7165774776732541E-2</v>
      </c>
      <c r="N198" s="133">
        <f t="shared" si="161"/>
        <v>3.2427254265250977E-2</v>
      </c>
      <c r="O198" s="133">
        <f t="shared" si="161"/>
        <v>9.4345388426421276E-2</v>
      </c>
      <c r="P198" s="133">
        <f t="shared" si="161"/>
        <v>0</v>
      </c>
      <c r="Q198" s="133">
        <f t="shared" si="161"/>
        <v>0</v>
      </c>
      <c r="R198" s="133">
        <f t="shared" si="161"/>
        <v>7.1635877726307876E-2</v>
      </c>
      <c r="S198" s="133">
        <f t="shared" si="161"/>
        <v>6.032571796549778E-2</v>
      </c>
      <c r="T198" s="133">
        <f t="shared" si="161"/>
        <v>6.4748654211955789E-2</v>
      </c>
      <c r="U198" s="133">
        <f t="shared" si="161"/>
        <v>0</v>
      </c>
      <c r="V198" s="133">
        <f t="shared" si="161"/>
        <v>0</v>
      </c>
      <c r="W198" s="133">
        <f t="shared" si="161"/>
        <v>6.853391783475446E-2</v>
      </c>
      <c r="X198" s="133">
        <f t="shared" si="161"/>
        <v>0</v>
      </c>
      <c r="Y198" s="133">
        <f t="shared" si="161"/>
        <v>0</v>
      </c>
      <c r="Z198" s="133">
        <f t="shared" si="161"/>
        <v>0</v>
      </c>
      <c r="AA198" s="133">
        <f t="shared" si="161"/>
        <v>0</v>
      </c>
      <c r="AB198" s="133">
        <f t="shared" si="161"/>
        <v>0</v>
      </c>
      <c r="AC198" s="133">
        <f t="shared" si="161"/>
        <v>0</v>
      </c>
      <c r="AD198" s="133">
        <f t="shared" si="161"/>
        <v>0</v>
      </c>
      <c r="AE198" s="133">
        <f t="shared" si="161"/>
        <v>0</v>
      </c>
      <c r="AF198" s="133">
        <f t="shared" si="161"/>
        <v>0</v>
      </c>
      <c r="AG198" s="133">
        <f t="shared" si="161"/>
        <v>0</v>
      </c>
      <c r="AH198" s="133">
        <f t="shared" si="161"/>
        <v>0</v>
      </c>
      <c r="AI198" s="133">
        <f t="shared" si="161"/>
        <v>8.2854962780257113E-2</v>
      </c>
      <c r="AJ198" s="133">
        <f t="shared" si="161"/>
        <v>0</v>
      </c>
      <c r="AK198" s="133">
        <f t="shared" si="161"/>
        <v>2.8163753707212604E-2</v>
      </c>
      <c r="AL198" s="133">
        <f t="shared" si="161"/>
        <v>0</v>
      </c>
      <c r="AM198" s="133">
        <f t="shared" si="161"/>
        <v>3.7894046700108541E-2</v>
      </c>
      <c r="AN198" s="133">
        <f t="shared" si="161"/>
        <v>0</v>
      </c>
      <c r="AO198" s="133">
        <f t="shared" si="161"/>
        <v>0</v>
      </c>
      <c r="AP198" s="133">
        <f t="shared" si="161"/>
        <v>0</v>
      </c>
      <c r="AQ198" s="133">
        <f t="shared" si="161"/>
        <v>0</v>
      </c>
      <c r="AR198" s="133">
        <f t="shared" si="161"/>
        <v>0</v>
      </c>
      <c r="AS198" s="133">
        <f t="shared" si="161"/>
        <v>0</v>
      </c>
      <c r="AT198" s="133">
        <f t="shared" si="161"/>
        <v>4.7438472892044267E-2</v>
      </c>
      <c r="AU198" s="133">
        <f t="shared" si="161"/>
        <v>4.0559021471636245E-2</v>
      </c>
      <c r="AV198" s="133">
        <f t="shared" si="161"/>
        <v>0</v>
      </c>
      <c r="AW198" s="133">
        <f t="shared" si="161"/>
        <v>1.1048474898035326E-2</v>
      </c>
      <c r="AX198" s="133">
        <f t="shared" si="161"/>
        <v>0</v>
      </c>
      <c r="AY198" s="133">
        <f t="shared" si="161"/>
        <v>0</v>
      </c>
      <c r="AZ198" s="133">
        <f t="shared" si="161"/>
        <v>3.4537815407692844E-2</v>
      </c>
      <c r="BA198" s="133">
        <f t="shared" si="161"/>
        <v>0</v>
      </c>
      <c r="BB198" s="133">
        <f t="shared" si="161"/>
        <v>0</v>
      </c>
      <c r="BC198" s="133">
        <f t="shared" si="161"/>
        <v>0</v>
      </c>
      <c r="BD198" s="133">
        <f t="shared" si="161"/>
        <v>0</v>
      </c>
      <c r="BE198" s="133">
        <f t="shared" si="161"/>
        <v>0</v>
      </c>
      <c r="BF198" s="133">
        <f t="shared" si="161"/>
        <v>0</v>
      </c>
      <c r="BG198" s="133">
        <f t="shared" si="161"/>
        <v>0</v>
      </c>
      <c r="BH198" s="133">
        <f t="shared" si="161"/>
        <v>0</v>
      </c>
      <c r="BI198" s="133">
        <f t="shared" si="161"/>
        <v>5.164917543658934E-2</v>
      </c>
      <c r="BJ198" s="133">
        <f t="shared" si="161"/>
        <v>5.2868870444323292E-2</v>
      </c>
      <c r="BK198" s="133">
        <f t="shared" si="161"/>
        <v>0</v>
      </c>
      <c r="BL198" s="133">
        <f t="shared" si="161"/>
        <v>7.0013169221681826E-2</v>
      </c>
      <c r="BM198" s="133">
        <f t="shared" si="161"/>
        <v>0</v>
      </c>
      <c r="BN198" s="133">
        <f t="shared" si="161"/>
        <v>6.0206565145555502E-2</v>
      </c>
      <c r="BO198" s="133">
        <f t="shared" si="161"/>
        <v>6.7303608506538201E-2</v>
      </c>
      <c r="BP198" s="133">
        <f t="shared" si="161"/>
        <v>3.6107567612324927E-2</v>
      </c>
      <c r="BQ198" s="133">
        <f t="shared" ref="BQ198:DH198" si="162">IF(BQ$121=0,0,BQ76/BQ$121)</f>
        <v>3.5305482468655718E-2</v>
      </c>
      <c r="BR198" s="133">
        <f t="shared" si="162"/>
        <v>0</v>
      </c>
      <c r="BS198" s="133">
        <f t="shared" si="162"/>
        <v>2.4295460857594823E-2</v>
      </c>
      <c r="BT198" s="133">
        <f t="shared" si="162"/>
        <v>0</v>
      </c>
      <c r="BU198" s="133">
        <f t="shared" si="162"/>
        <v>1.0471482951786829E-2</v>
      </c>
      <c r="BV198" s="133">
        <f t="shared" si="162"/>
        <v>7.9911648686679052E-3</v>
      </c>
      <c r="BW198" s="133">
        <f t="shared" si="162"/>
        <v>6.8367306805078559E-3</v>
      </c>
      <c r="BX198" s="133">
        <f t="shared" si="162"/>
        <v>3.9552986514681671E-3</v>
      </c>
      <c r="BY198" s="133">
        <f t="shared" si="162"/>
        <v>7.3109998682908831E-4</v>
      </c>
      <c r="BZ198" s="133">
        <f t="shared" si="162"/>
        <v>9.9500410970699378E-4</v>
      </c>
      <c r="CA198" s="133">
        <f t="shared" si="162"/>
        <v>0</v>
      </c>
      <c r="CB198" s="133">
        <f t="shared" si="162"/>
        <v>0</v>
      </c>
      <c r="CC198" s="133">
        <f t="shared" si="162"/>
        <v>7.8750830949117692E-3</v>
      </c>
      <c r="CD198" s="133">
        <f t="shared" si="162"/>
        <v>5.5146374393262497E-2</v>
      </c>
      <c r="CE198" s="133">
        <f t="shared" si="162"/>
        <v>2.2459560244319859E-2</v>
      </c>
      <c r="CF198" s="133">
        <f t="shared" si="162"/>
        <v>0</v>
      </c>
      <c r="CG198" s="133">
        <f t="shared" si="162"/>
        <v>0</v>
      </c>
      <c r="CH198" s="133">
        <f t="shared" si="162"/>
        <v>5.5580833610091454E-3</v>
      </c>
      <c r="CI198" s="133">
        <f t="shared" si="162"/>
        <v>3.4740916238720264E-3</v>
      </c>
      <c r="CJ198" s="133">
        <f t="shared" si="162"/>
        <v>2.5627653818352642E-3</v>
      </c>
      <c r="CK198" s="133">
        <f t="shared" si="162"/>
        <v>0</v>
      </c>
      <c r="CL198" s="133">
        <f t="shared" si="162"/>
        <v>0</v>
      </c>
      <c r="CM198" s="133">
        <f t="shared" si="162"/>
        <v>0</v>
      </c>
      <c r="CN198" s="133">
        <f t="shared" si="162"/>
        <v>0</v>
      </c>
      <c r="CO198" s="133">
        <f t="shared" si="162"/>
        <v>0</v>
      </c>
      <c r="CP198" s="133">
        <f t="shared" si="162"/>
        <v>0</v>
      </c>
      <c r="CQ198" s="133">
        <f t="shared" si="162"/>
        <v>6.5475831714364961E-3</v>
      </c>
      <c r="CR198" s="133">
        <f t="shared" si="162"/>
        <v>0</v>
      </c>
      <c r="CS198" s="133">
        <f t="shared" si="162"/>
        <v>5.9182204180881506E-2</v>
      </c>
      <c r="CT198" s="133">
        <f t="shared" si="162"/>
        <v>0</v>
      </c>
      <c r="CU198" s="133">
        <f t="shared" si="162"/>
        <v>1.8489826765538224E-2</v>
      </c>
      <c r="CV198" s="133">
        <f t="shared" si="162"/>
        <v>1.6919963514295335E-2</v>
      </c>
      <c r="CW198" s="133">
        <f t="shared" si="162"/>
        <v>2.1474829713391399E-2</v>
      </c>
      <c r="CX198" s="133">
        <f t="shared" si="162"/>
        <v>6.9214286091584948E-3</v>
      </c>
      <c r="CY198" s="133">
        <f t="shared" si="162"/>
        <v>0</v>
      </c>
      <c r="CZ198" s="133">
        <f t="shared" si="162"/>
        <v>5.5116401444196057E-2</v>
      </c>
      <c r="DA198" s="133">
        <f t="shared" si="162"/>
        <v>5.0546903331565897E-3</v>
      </c>
      <c r="DB198" s="133">
        <f t="shared" si="162"/>
        <v>3.3368597945984069E-2</v>
      </c>
      <c r="DC198" s="133">
        <f t="shared" si="162"/>
        <v>7.8317020606582938E-2</v>
      </c>
      <c r="DD198" s="133">
        <f t="shared" si="162"/>
        <v>1.9798273356697153E-2</v>
      </c>
      <c r="DE198" s="133">
        <f t="shared" si="162"/>
        <v>1.1809531595222531E-2</v>
      </c>
      <c r="DF198" s="133">
        <f t="shared" si="162"/>
        <v>1.3816151974646506E-2</v>
      </c>
      <c r="DG198" s="133">
        <f t="shared" si="162"/>
        <v>0.11115312592397902</v>
      </c>
      <c r="DH198" s="196">
        <f t="shared" si="162"/>
        <v>5.9075461573623008E-3</v>
      </c>
    </row>
    <row r="199" spans="1:112" ht="15" hidden="1" customHeight="1" x14ac:dyDescent="0.15">
      <c r="A199" s="119"/>
      <c r="B199" s="197" t="s">
        <v>735</v>
      </c>
      <c r="C199" s="30" t="s">
        <v>692</v>
      </c>
      <c r="D199" s="309">
        <f t="shared" si="150"/>
        <v>4.1857123560505582E-2</v>
      </c>
      <c r="E199" s="133">
        <f t="shared" ref="E199:BP199" si="163">IF(E$121=0,0,E77/E$121)</f>
        <v>2.581550429354099E-2</v>
      </c>
      <c r="F199" s="133">
        <f t="shared" si="163"/>
        <v>9.5066173512935483E-3</v>
      </c>
      <c r="G199" s="133">
        <f t="shared" si="163"/>
        <v>0</v>
      </c>
      <c r="H199" s="133">
        <f t="shared" si="163"/>
        <v>1.2165736075722388E-2</v>
      </c>
      <c r="I199" s="133">
        <f t="shared" si="163"/>
        <v>0</v>
      </c>
      <c r="J199" s="133">
        <f t="shared" si="163"/>
        <v>0</v>
      </c>
      <c r="K199" s="133">
        <f t="shared" si="163"/>
        <v>6.5403998362099024E-4</v>
      </c>
      <c r="L199" s="133">
        <f t="shared" si="163"/>
        <v>9.0831187765610943E-4</v>
      </c>
      <c r="M199" s="133">
        <f t="shared" si="163"/>
        <v>7.8774442746677893E-3</v>
      </c>
      <c r="N199" s="133">
        <f t="shared" si="163"/>
        <v>1.3657585490787231E-3</v>
      </c>
      <c r="O199" s="133">
        <f t="shared" si="163"/>
        <v>3.8380616396676605E-4</v>
      </c>
      <c r="P199" s="133">
        <f t="shared" si="163"/>
        <v>0</v>
      </c>
      <c r="Q199" s="133">
        <f t="shared" si="163"/>
        <v>0</v>
      </c>
      <c r="R199" s="133">
        <f t="shared" si="163"/>
        <v>3.4736108407613486E-2</v>
      </c>
      <c r="S199" s="133">
        <f t="shared" si="163"/>
        <v>1.6551678899507079E-3</v>
      </c>
      <c r="T199" s="133">
        <f t="shared" si="163"/>
        <v>9.8374637442910483E-3</v>
      </c>
      <c r="U199" s="133">
        <f t="shared" si="163"/>
        <v>0</v>
      </c>
      <c r="V199" s="133">
        <f t="shared" si="163"/>
        <v>0</v>
      </c>
      <c r="W199" s="133">
        <f t="shared" si="163"/>
        <v>7.9538367760072855E-4</v>
      </c>
      <c r="X199" s="133">
        <f t="shared" si="163"/>
        <v>0</v>
      </c>
      <c r="Y199" s="133">
        <f t="shared" si="163"/>
        <v>0</v>
      </c>
      <c r="Z199" s="133">
        <f t="shared" si="163"/>
        <v>0</v>
      </c>
      <c r="AA199" s="133">
        <f t="shared" si="163"/>
        <v>0</v>
      </c>
      <c r="AB199" s="133">
        <f t="shared" si="163"/>
        <v>0</v>
      </c>
      <c r="AC199" s="133">
        <f t="shared" si="163"/>
        <v>0</v>
      </c>
      <c r="AD199" s="133">
        <f t="shared" si="163"/>
        <v>0</v>
      </c>
      <c r="AE199" s="133">
        <f t="shared" si="163"/>
        <v>0</v>
      </c>
      <c r="AF199" s="133">
        <f t="shared" si="163"/>
        <v>0</v>
      </c>
      <c r="AG199" s="133">
        <f t="shared" si="163"/>
        <v>0</v>
      </c>
      <c r="AH199" s="133">
        <f t="shared" si="163"/>
        <v>0</v>
      </c>
      <c r="AI199" s="133">
        <f t="shared" si="163"/>
        <v>4.2764996584123719E-3</v>
      </c>
      <c r="AJ199" s="133">
        <f t="shared" si="163"/>
        <v>0</v>
      </c>
      <c r="AK199" s="133">
        <f t="shared" si="163"/>
        <v>1.2442059862132376E-3</v>
      </c>
      <c r="AL199" s="133">
        <f t="shared" si="163"/>
        <v>0</v>
      </c>
      <c r="AM199" s="133">
        <f t="shared" si="163"/>
        <v>2.6878030154704326E-3</v>
      </c>
      <c r="AN199" s="133">
        <f t="shared" si="163"/>
        <v>0</v>
      </c>
      <c r="AO199" s="133">
        <f t="shared" si="163"/>
        <v>0</v>
      </c>
      <c r="AP199" s="133">
        <f t="shared" si="163"/>
        <v>0</v>
      </c>
      <c r="AQ199" s="133">
        <f t="shared" si="163"/>
        <v>0</v>
      </c>
      <c r="AR199" s="133">
        <f t="shared" si="163"/>
        <v>0</v>
      </c>
      <c r="AS199" s="133">
        <f t="shared" si="163"/>
        <v>0</v>
      </c>
      <c r="AT199" s="133">
        <f t="shared" si="163"/>
        <v>9.3011921609225247E-4</v>
      </c>
      <c r="AU199" s="133">
        <f t="shared" si="163"/>
        <v>1.1284354892961384E-3</v>
      </c>
      <c r="AV199" s="133">
        <f t="shared" si="163"/>
        <v>0</v>
      </c>
      <c r="AW199" s="133">
        <f t="shared" si="163"/>
        <v>3.6300257575456003E-3</v>
      </c>
      <c r="AX199" s="133">
        <f t="shared" si="163"/>
        <v>0</v>
      </c>
      <c r="AY199" s="133">
        <f t="shared" si="163"/>
        <v>0</v>
      </c>
      <c r="AZ199" s="133">
        <f t="shared" si="163"/>
        <v>2.3841141437087056E-3</v>
      </c>
      <c r="BA199" s="133">
        <f t="shared" si="163"/>
        <v>0</v>
      </c>
      <c r="BB199" s="133">
        <f t="shared" si="163"/>
        <v>0</v>
      </c>
      <c r="BC199" s="133">
        <f t="shared" si="163"/>
        <v>0</v>
      </c>
      <c r="BD199" s="133">
        <f t="shared" si="163"/>
        <v>0</v>
      </c>
      <c r="BE199" s="133">
        <f t="shared" si="163"/>
        <v>0</v>
      </c>
      <c r="BF199" s="133">
        <f t="shared" si="163"/>
        <v>0</v>
      </c>
      <c r="BG199" s="133">
        <f t="shared" si="163"/>
        <v>0</v>
      </c>
      <c r="BH199" s="133">
        <f t="shared" si="163"/>
        <v>0</v>
      </c>
      <c r="BI199" s="133">
        <f t="shared" si="163"/>
        <v>9.3107224123078862E-4</v>
      </c>
      <c r="BJ199" s="133">
        <f t="shared" si="163"/>
        <v>3.2132122527518702E-3</v>
      </c>
      <c r="BK199" s="133">
        <f t="shared" si="163"/>
        <v>0</v>
      </c>
      <c r="BL199" s="133">
        <f t="shared" si="163"/>
        <v>2.631626110943263E-2</v>
      </c>
      <c r="BM199" s="133">
        <f t="shared" si="163"/>
        <v>0</v>
      </c>
      <c r="BN199" s="133">
        <f t="shared" si="163"/>
        <v>3.5951404814318719E-3</v>
      </c>
      <c r="BO199" s="133">
        <f t="shared" si="163"/>
        <v>4.9315260548989711E-3</v>
      </c>
      <c r="BP199" s="133">
        <f t="shared" si="163"/>
        <v>4.7221941409810418E-3</v>
      </c>
      <c r="BQ199" s="133">
        <f t="shared" ref="BQ199:DH199" si="164">IF(BQ$121=0,0,BQ77/BQ$121)</f>
        <v>3.8746169907526761E-3</v>
      </c>
      <c r="BR199" s="133">
        <f t="shared" si="164"/>
        <v>0</v>
      </c>
      <c r="BS199" s="133">
        <f t="shared" si="164"/>
        <v>4.1128808278893412E-4</v>
      </c>
      <c r="BT199" s="133">
        <f t="shared" si="164"/>
        <v>0</v>
      </c>
      <c r="BU199" s="133">
        <f t="shared" si="164"/>
        <v>4.2468553523270199E-3</v>
      </c>
      <c r="BV199" s="133">
        <f t="shared" si="164"/>
        <v>3.353013243117469E-3</v>
      </c>
      <c r="BW199" s="133">
        <f t="shared" si="164"/>
        <v>3.3601714796928405E-3</v>
      </c>
      <c r="BX199" s="133">
        <f t="shared" si="164"/>
        <v>1.9606775496926608E-3</v>
      </c>
      <c r="BY199" s="133">
        <f t="shared" si="164"/>
        <v>6.4508053375201364E-4</v>
      </c>
      <c r="BZ199" s="133">
        <f t="shared" si="164"/>
        <v>2.0604258606231858E-3</v>
      </c>
      <c r="CA199" s="133">
        <f t="shared" si="164"/>
        <v>0</v>
      </c>
      <c r="CB199" s="133">
        <f t="shared" si="164"/>
        <v>0</v>
      </c>
      <c r="CC199" s="133">
        <f t="shared" si="164"/>
        <v>4.5346563607433273E-3</v>
      </c>
      <c r="CD199" s="133">
        <f t="shared" si="164"/>
        <v>5.5146374393262497E-2</v>
      </c>
      <c r="CE199" s="133">
        <f t="shared" si="164"/>
        <v>3.7177473186547354E-3</v>
      </c>
      <c r="CF199" s="133">
        <f t="shared" si="164"/>
        <v>0</v>
      </c>
      <c r="CG199" s="133">
        <f t="shared" si="164"/>
        <v>0</v>
      </c>
      <c r="CH199" s="133">
        <f t="shared" si="164"/>
        <v>1.9131667127523803E-3</v>
      </c>
      <c r="CI199" s="133">
        <f t="shared" si="164"/>
        <v>1.6173240677443545E-3</v>
      </c>
      <c r="CJ199" s="133">
        <f t="shared" si="164"/>
        <v>3.8224771161689103E-3</v>
      </c>
      <c r="CK199" s="133">
        <f t="shared" si="164"/>
        <v>0</v>
      </c>
      <c r="CL199" s="133">
        <f t="shared" si="164"/>
        <v>0</v>
      </c>
      <c r="CM199" s="133">
        <f t="shared" si="164"/>
        <v>0</v>
      </c>
      <c r="CN199" s="133">
        <f t="shared" si="164"/>
        <v>0</v>
      </c>
      <c r="CO199" s="133">
        <f t="shared" si="164"/>
        <v>0</v>
      </c>
      <c r="CP199" s="133">
        <f t="shared" si="164"/>
        <v>0</v>
      </c>
      <c r="CQ199" s="133">
        <f t="shared" si="164"/>
        <v>2.6140734210289749E-3</v>
      </c>
      <c r="CR199" s="133">
        <f t="shared" si="164"/>
        <v>0</v>
      </c>
      <c r="CS199" s="133">
        <f t="shared" si="164"/>
        <v>2.6508739990309359E-3</v>
      </c>
      <c r="CT199" s="133">
        <f t="shared" si="164"/>
        <v>0</v>
      </c>
      <c r="CU199" s="133">
        <f t="shared" si="164"/>
        <v>9.8516674307646945E-3</v>
      </c>
      <c r="CV199" s="133">
        <f t="shared" si="164"/>
        <v>7.4100508124676674E-3</v>
      </c>
      <c r="CW199" s="133">
        <f t="shared" si="164"/>
        <v>1.6702269262124834E-2</v>
      </c>
      <c r="CX199" s="133">
        <f t="shared" si="164"/>
        <v>8.5078461051777774E-3</v>
      </c>
      <c r="CY199" s="133">
        <f t="shared" si="164"/>
        <v>0</v>
      </c>
      <c r="CZ199" s="133">
        <f t="shared" si="164"/>
        <v>3.9189214845933478E-3</v>
      </c>
      <c r="DA199" s="133">
        <f t="shared" si="164"/>
        <v>4.9837690162409607E-3</v>
      </c>
      <c r="DB199" s="133">
        <f t="shared" si="164"/>
        <v>1.8844502759111172E-2</v>
      </c>
      <c r="DC199" s="133">
        <f t="shared" si="164"/>
        <v>4.4889259019288232E-2</v>
      </c>
      <c r="DD199" s="133">
        <f t="shared" si="164"/>
        <v>1.177859456173842E-2</v>
      </c>
      <c r="DE199" s="133">
        <f t="shared" si="164"/>
        <v>8.6837415240306661E-3</v>
      </c>
      <c r="DF199" s="133">
        <f t="shared" si="164"/>
        <v>1.6492641235893394E-2</v>
      </c>
      <c r="DG199" s="133">
        <f t="shared" si="164"/>
        <v>0.11115312592397902</v>
      </c>
      <c r="DH199" s="196">
        <f t="shared" si="164"/>
        <v>5.9075461573623008E-3</v>
      </c>
    </row>
    <row r="200" spans="1:112" ht="15" hidden="1" customHeight="1" x14ac:dyDescent="0.15">
      <c r="A200" s="119"/>
      <c r="B200" s="197" t="s">
        <v>736</v>
      </c>
      <c r="C200" s="30" t="s">
        <v>12</v>
      </c>
      <c r="D200" s="309">
        <f t="shared" si="150"/>
        <v>4.5836708905201149E-3</v>
      </c>
      <c r="E200" s="133">
        <f t="shared" ref="E200:BP200" si="165">IF(E$121=0,0,E78/E$121)</f>
        <v>4.4007991079257165E-3</v>
      </c>
      <c r="F200" s="133">
        <f t="shared" si="165"/>
        <v>1.195712483962148E-2</v>
      </c>
      <c r="G200" s="133">
        <f t="shared" si="165"/>
        <v>0</v>
      </c>
      <c r="H200" s="133">
        <f t="shared" si="165"/>
        <v>9.0314556304893542E-3</v>
      </c>
      <c r="I200" s="133">
        <f t="shared" si="165"/>
        <v>0</v>
      </c>
      <c r="J200" s="133">
        <f t="shared" si="165"/>
        <v>0</v>
      </c>
      <c r="K200" s="133">
        <f t="shared" si="165"/>
        <v>3.6110499845155679E-3</v>
      </c>
      <c r="L200" s="133">
        <f t="shared" si="165"/>
        <v>3.9974123936263707E-3</v>
      </c>
      <c r="M200" s="133">
        <f t="shared" si="165"/>
        <v>5.917111874562374E-3</v>
      </c>
      <c r="N200" s="133">
        <f t="shared" si="165"/>
        <v>1.8555933779265354E-2</v>
      </c>
      <c r="O200" s="133">
        <f t="shared" si="165"/>
        <v>3.5861681296376581E-3</v>
      </c>
      <c r="P200" s="133">
        <f t="shared" si="165"/>
        <v>0</v>
      </c>
      <c r="Q200" s="133">
        <f t="shared" si="165"/>
        <v>0</v>
      </c>
      <c r="R200" s="133">
        <f t="shared" si="165"/>
        <v>2.7610965759002969E-2</v>
      </c>
      <c r="S200" s="133">
        <f t="shared" si="165"/>
        <v>7.6603799028594471E-3</v>
      </c>
      <c r="T200" s="133">
        <f t="shared" si="165"/>
        <v>1.4697600531262107E-2</v>
      </c>
      <c r="U200" s="133">
        <f t="shared" si="165"/>
        <v>0</v>
      </c>
      <c r="V200" s="133">
        <f t="shared" si="165"/>
        <v>0</v>
      </c>
      <c r="W200" s="133">
        <f t="shared" si="165"/>
        <v>9.3179549770605712E-3</v>
      </c>
      <c r="X200" s="133">
        <f t="shared" si="165"/>
        <v>0</v>
      </c>
      <c r="Y200" s="133">
        <f t="shared" si="165"/>
        <v>0</v>
      </c>
      <c r="Z200" s="133">
        <f t="shared" si="165"/>
        <v>0</v>
      </c>
      <c r="AA200" s="133">
        <f t="shared" si="165"/>
        <v>0</v>
      </c>
      <c r="AB200" s="133">
        <f t="shared" si="165"/>
        <v>0</v>
      </c>
      <c r="AC200" s="133">
        <f t="shared" si="165"/>
        <v>0</v>
      </c>
      <c r="AD200" s="133">
        <f t="shared" si="165"/>
        <v>0</v>
      </c>
      <c r="AE200" s="133">
        <f t="shared" si="165"/>
        <v>0</v>
      </c>
      <c r="AF200" s="133">
        <f t="shared" si="165"/>
        <v>0</v>
      </c>
      <c r="AG200" s="133">
        <f t="shared" si="165"/>
        <v>0</v>
      </c>
      <c r="AH200" s="133">
        <f t="shared" si="165"/>
        <v>0</v>
      </c>
      <c r="AI200" s="133">
        <f t="shared" si="165"/>
        <v>5.9933102059285407E-3</v>
      </c>
      <c r="AJ200" s="133">
        <f t="shared" si="165"/>
        <v>0</v>
      </c>
      <c r="AK200" s="133">
        <f t="shared" si="165"/>
        <v>1.0177889957142765E-2</v>
      </c>
      <c r="AL200" s="133">
        <f t="shared" si="165"/>
        <v>0</v>
      </c>
      <c r="AM200" s="133">
        <f t="shared" si="165"/>
        <v>1.0049067595657804E-2</v>
      </c>
      <c r="AN200" s="133">
        <f t="shared" si="165"/>
        <v>0</v>
      </c>
      <c r="AO200" s="133">
        <f t="shared" si="165"/>
        <v>0</v>
      </c>
      <c r="AP200" s="133">
        <f t="shared" si="165"/>
        <v>0</v>
      </c>
      <c r="AQ200" s="133">
        <f t="shared" si="165"/>
        <v>0</v>
      </c>
      <c r="AR200" s="133">
        <f t="shared" si="165"/>
        <v>0</v>
      </c>
      <c r="AS200" s="133">
        <f t="shared" si="165"/>
        <v>0</v>
      </c>
      <c r="AT200" s="133">
        <f t="shared" si="165"/>
        <v>1.4396328067892731E-2</v>
      </c>
      <c r="AU200" s="133">
        <f t="shared" si="165"/>
        <v>8.8208815263130444E-3</v>
      </c>
      <c r="AV200" s="133">
        <f t="shared" si="165"/>
        <v>0</v>
      </c>
      <c r="AW200" s="133">
        <f t="shared" si="165"/>
        <v>2.1907152530960326E-3</v>
      </c>
      <c r="AX200" s="133">
        <f t="shared" si="165"/>
        <v>0</v>
      </c>
      <c r="AY200" s="133">
        <f t="shared" si="165"/>
        <v>0</v>
      </c>
      <c r="AZ200" s="133">
        <f t="shared" si="165"/>
        <v>6.5296836855685539E-3</v>
      </c>
      <c r="BA200" s="133">
        <f t="shared" si="165"/>
        <v>0</v>
      </c>
      <c r="BB200" s="133">
        <f t="shared" si="165"/>
        <v>0</v>
      </c>
      <c r="BC200" s="133">
        <f t="shared" si="165"/>
        <v>0</v>
      </c>
      <c r="BD200" s="133">
        <f t="shared" si="165"/>
        <v>0</v>
      </c>
      <c r="BE200" s="133">
        <f t="shared" si="165"/>
        <v>0</v>
      </c>
      <c r="BF200" s="133">
        <f t="shared" si="165"/>
        <v>0</v>
      </c>
      <c r="BG200" s="133">
        <f t="shared" si="165"/>
        <v>0</v>
      </c>
      <c r="BH200" s="133">
        <f t="shared" si="165"/>
        <v>0</v>
      </c>
      <c r="BI200" s="133">
        <f t="shared" si="165"/>
        <v>3.2129284611336663E-3</v>
      </c>
      <c r="BJ200" s="133">
        <f t="shared" si="165"/>
        <v>1.4546107736329158E-2</v>
      </c>
      <c r="BK200" s="133">
        <f t="shared" si="165"/>
        <v>0</v>
      </c>
      <c r="BL200" s="133">
        <f t="shared" si="165"/>
        <v>2.2561048905809046E-2</v>
      </c>
      <c r="BM200" s="133">
        <f t="shared" si="165"/>
        <v>0</v>
      </c>
      <c r="BN200" s="133">
        <f t="shared" si="165"/>
        <v>1.1026733280376743E-2</v>
      </c>
      <c r="BO200" s="133">
        <f t="shared" si="165"/>
        <v>7.242782119610206E-3</v>
      </c>
      <c r="BP200" s="133">
        <f t="shared" si="165"/>
        <v>1.7356874540980588E-2</v>
      </c>
      <c r="BQ200" s="133">
        <f t="shared" ref="BQ200:DH200" si="166">IF(BQ$121=0,0,BQ78/BQ$121)</f>
        <v>1.4850402540996992E-2</v>
      </c>
      <c r="BR200" s="133">
        <f t="shared" si="166"/>
        <v>0</v>
      </c>
      <c r="BS200" s="133">
        <f t="shared" si="166"/>
        <v>5.5612041587673423E-3</v>
      </c>
      <c r="BT200" s="133">
        <f t="shared" si="166"/>
        <v>0</v>
      </c>
      <c r="BU200" s="133">
        <f t="shared" si="166"/>
        <v>2.701643009559403E-2</v>
      </c>
      <c r="BV200" s="133">
        <f t="shared" si="166"/>
        <v>1.948227519326998E-2</v>
      </c>
      <c r="BW200" s="133">
        <f t="shared" si="166"/>
        <v>1.4438944740626175E-2</v>
      </c>
      <c r="BX200" s="133">
        <f t="shared" si="166"/>
        <v>1.1093382701022114E-2</v>
      </c>
      <c r="BY200" s="133">
        <f t="shared" si="166"/>
        <v>8.9288780572937959E-2</v>
      </c>
      <c r="BZ200" s="133">
        <f t="shared" si="166"/>
        <v>6.4948632389318126E-2</v>
      </c>
      <c r="CA200" s="133">
        <f t="shared" si="166"/>
        <v>0</v>
      </c>
      <c r="CB200" s="133">
        <f t="shared" si="166"/>
        <v>0</v>
      </c>
      <c r="CC200" s="133">
        <f t="shared" si="166"/>
        <v>1.2086708167111552E-2</v>
      </c>
      <c r="CD200" s="133">
        <f t="shared" si="166"/>
        <v>4.1803196658068642E-2</v>
      </c>
      <c r="CE200" s="133">
        <f t="shared" si="166"/>
        <v>7.456072111499798E-2</v>
      </c>
      <c r="CF200" s="133">
        <f t="shared" si="166"/>
        <v>0</v>
      </c>
      <c r="CG200" s="133">
        <f t="shared" si="166"/>
        <v>0</v>
      </c>
      <c r="CH200" s="133">
        <f t="shared" si="166"/>
        <v>4.7426832224106291E-3</v>
      </c>
      <c r="CI200" s="133">
        <f t="shared" si="166"/>
        <v>1.0204729945347241E-2</v>
      </c>
      <c r="CJ200" s="133">
        <f t="shared" si="166"/>
        <v>7.7386286898298924E-4</v>
      </c>
      <c r="CK200" s="133">
        <f t="shared" si="166"/>
        <v>0</v>
      </c>
      <c r="CL200" s="133">
        <f t="shared" si="166"/>
        <v>0</v>
      </c>
      <c r="CM200" s="133">
        <f t="shared" si="166"/>
        <v>0</v>
      </c>
      <c r="CN200" s="133">
        <f t="shared" si="166"/>
        <v>0</v>
      </c>
      <c r="CO200" s="133">
        <f t="shared" si="166"/>
        <v>0</v>
      </c>
      <c r="CP200" s="133">
        <f t="shared" si="166"/>
        <v>0</v>
      </c>
      <c r="CQ200" s="133">
        <f t="shared" si="166"/>
        <v>1.1097160979440208E-2</v>
      </c>
      <c r="CR200" s="133">
        <f t="shared" si="166"/>
        <v>0</v>
      </c>
      <c r="CS200" s="133">
        <f t="shared" si="166"/>
        <v>5.3829584949051986E-3</v>
      </c>
      <c r="CT200" s="133">
        <f t="shared" si="166"/>
        <v>0</v>
      </c>
      <c r="CU200" s="133">
        <f t="shared" si="166"/>
        <v>2.2093920581773441E-2</v>
      </c>
      <c r="CV200" s="133">
        <f t="shared" si="166"/>
        <v>5.5569589551938154E-3</v>
      </c>
      <c r="CW200" s="133">
        <f t="shared" si="166"/>
        <v>2.5780310587610933E-2</v>
      </c>
      <c r="CX200" s="133">
        <f t="shared" si="166"/>
        <v>3.7919427833263589E-2</v>
      </c>
      <c r="CY200" s="133">
        <f t="shared" si="166"/>
        <v>0</v>
      </c>
      <c r="CZ200" s="133">
        <f t="shared" si="166"/>
        <v>8.925552849521512E-3</v>
      </c>
      <c r="DA200" s="133">
        <f t="shared" si="166"/>
        <v>3.7940072924800561E-3</v>
      </c>
      <c r="DB200" s="133">
        <f t="shared" si="166"/>
        <v>1.9844126471903561E-2</v>
      </c>
      <c r="DC200" s="133">
        <f t="shared" si="166"/>
        <v>5.6708487070943267E-3</v>
      </c>
      <c r="DD200" s="133">
        <f t="shared" si="166"/>
        <v>2.5422875649390737E-3</v>
      </c>
      <c r="DE200" s="133">
        <f t="shared" si="166"/>
        <v>8.8417427944729229E-3</v>
      </c>
      <c r="DF200" s="133">
        <f t="shared" si="166"/>
        <v>4.9034592358612157E-3</v>
      </c>
      <c r="DG200" s="133">
        <f t="shared" si="166"/>
        <v>0</v>
      </c>
      <c r="DH200" s="196">
        <f t="shared" si="166"/>
        <v>2.6864163959119869E-3</v>
      </c>
    </row>
    <row r="201" spans="1:112" ht="15" hidden="1" customHeight="1" x14ac:dyDescent="0.15">
      <c r="A201" s="119"/>
      <c r="B201" s="197" t="s">
        <v>737</v>
      </c>
      <c r="C201" s="30" t="s">
        <v>170</v>
      </c>
      <c r="D201" s="309">
        <f t="shared" si="150"/>
        <v>1.2627476932116927E-5</v>
      </c>
      <c r="E201" s="133">
        <f t="shared" ref="E201:BP201" si="167">IF(E$121=0,0,E79/E$121)</f>
        <v>0</v>
      </c>
      <c r="F201" s="133">
        <f t="shared" si="167"/>
        <v>1.9967057679583063E-2</v>
      </c>
      <c r="G201" s="133">
        <f t="shared" si="167"/>
        <v>0</v>
      </c>
      <c r="H201" s="133">
        <f t="shared" si="167"/>
        <v>6.8702997546033688E-4</v>
      </c>
      <c r="I201" s="133">
        <f t="shared" si="167"/>
        <v>0</v>
      </c>
      <c r="J201" s="133">
        <f t="shared" si="167"/>
        <v>0</v>
      </c>
      <c r="K201" s="133">
        <f t="shared" si="167"/>
        <v>3.1742647170813145E-3</v>
      </c>
      <c r="L201" s="133">
        <f t="shared" si="167"/>
        <v>1.7090222415237146E-3</v>
      </c>
      <c r="M201" s="133">
        <f t="shared" si="167"/>
        <v>2.166993953541814E-3</v>
      </c>
      <c r="N201" s="133">
        <f t="shared" si="167"/>
        <v>2.7200727199988002E-3</v>
      </c>
      <c r="O201" s="133">
        <f t="shared" si="167"/>
        <v>5.6212025396168842E-4</v>
      </c>
      <c r="P201" s="133">
        <f t="shared" si="167"/>
        <v>0</v>
      </c>
      <c r="Q201" s="133">
        <f t="shared" si="167"/>
        <v>0</v>
      </c>
      <c r="R201" s="133">
        <f t="shared" si="167"/>
        <v>4.7257525648305388E-3</v>
      </c>
      <c r="S201" s="133">
        <f t="shared" si="167"/>
        <v>1.6774930734874643E-3</v>
      </c>
      <c r="T201" s="133">
        <f t="shared" si="167"/>
        <v>4.8167330201751559E-3</v>
      </c>
      <c r="U201" s="133">
        <f t="shared" si="167"/>
        <v>0</v>
      </c>
      <c r="V201" s="133">
        <f t="shared" si="167"/>
        <v>0</v>
      </c>
      <c r="W201" s="133">
        <f t="shared" si="167"/>
        <v>4.6452015638992752E-3</v>
      </c>
      <c r="X201" s="133">
        <f t="shared" si="167"/>
        <v>0</v>
      </c>
      <c r="Y201" s="133">
        <f t="shared" si="167"/>
        <v>0</v>
      </c>
      <c r="Z201" s="133">
        <f t="shared" si="167"/>
        <v>0</v>
      </c>
      <c r="AA201" s="133">
        <f t="shared" si="167"/>
        <v>0</v>
      </c>
      <c r="AB201" s="133">
        <f t="shared" si="167"/>
        <v>0</v>
      </c>
      <c r="AC201" s="133">
        <f t="shared" si="167"/>
        <v>0</v>
      </c>
      <c r="AD201" s="133">
        <f t="shared" si="167"/>
        <v>0</v>
      </c>
      <c r="AE201" s="133">
        <f t="shared" si="167"/>
        <v>0</v>
      </c>
      <c r="AF201" s="133">
        <f t="shared" si="167"/>
        <v>0</v>
      </c>
      <c r="AG201" s="133">
        <f t="shared" si="167"/>
        <v>0</v>
      </c>
      <c r="AH201" s="133">
        <f t="shared" si="167"/>
        <v>0</v>
      </c>
      <c r="AI201" s="133">
        <f t="shared" si="167"/>
        <v>2.2535911063002955E-3</v>
      </c>
      <c r="AJ201" s="133">
        <f t="shared" si="167"/>
        <v>0</v>
      </c>
      <c r="AK201" s="133">
        <f t="shared" si="167"/>
        <v>4.0873554098023786E-3</v>
      </c>
      <c r="AL201" s="133">
        <f t="shared" si="167"/>
        <v>0</v>
      </c>
      <c r="AM201" s="133">
        <f t="shared" si="167"/>
        <v>2.3299793932601634E-3</v>
      </c>
      <c r="AN201" s="133">
        <f t="shared" si="167"/>
        <v>0</v>
      </c>
      <c r="AO201" s="133">
        <f t="shared" si="167"/>
        <v>0</v>
      </c>
      <c r="AP201" s="133">
        <f t="shared" si="167"/>
        <v>0</v>
      </c>
      <c r="AQ201" s="133">
        <f t="shared" si="167"/>
        <v>0</v>
      </c>
      <c r="AR201" s="133">
        <f t="shared" si="167"/>
        <v>0</v>
      </c>
      <c r="AS201" s="133">
        <f t="shared" si="167"/>
        <v>0</v>
      </c>
      <c r="AT201" s="133">
        <f t="shared" si="167"/>
        <v>6.6201028324082353E-3</v>
      </c>
      <c r="AU201" s="133">
        <f t="shared" si="167"/>
        <v>2.639011079090218E-3</v>
      </c>
      <c r="AV201" s="133">
        <f t="shared" si="167"/>
        <v>0</v>
      </c>
      <c r="AW201" s="133">
        <f t="shared" si="167"/>
        <v>6.4828448340910263E-4</v>
      </c>
      <c r="AX201" s="133">
        <f t="shared" si="167"/>
        <v>0</v>
      </c>
      <c r="AY201" s="133">
        <f t="shared" si="167"/>
        <v>0</v>
      </c>
      <c r="AZ201" s="133">
        <f t="shared" si="167"/>
        <v>1.763204030247255E-3</v>
      </c>
      <c r="BA201" s="133">
        <f t="shared" si="167"/>
        <v>0</v>
      </c>
      <c r="BB201" s="133">
        <f t="shared" si="167"/>
        <v>0</v>
      </c>
      <c r="BC201" s="133">
        <f t="shared" si="167"/>
        <v>0</v>
      </c>
      <c r="BD201" s="133">
        <f t="shared" si="167"/>
        <v>0</v>
      </c>
      <c r="BE201" s="133">
        <f t="shared" si="167"/>
        <v>0</v>
      </c>
      <c r="BF201" s="133">
        <f t="shared" si="167"/>
        <v>0</v>
      </c>
      <c r="BG201" s="133">
        <f t="shared" si="167"/>
        <v>0</v>
      </c>
      <c r="BH201" s="133">
        <f t="shared" si="167"/>
        <v>0</v>
      </c>
      <c r="BI201" s="133">
        <f t="shared" si="167"/>
        <v>4.9854047989166656E-4</v>
      </c>
      <c r="BJ201" s="133">
        <f t="shared" si="167"/>
        <v>1.9773899939677891E-3</v>
      </c>
      <c r="BK201" s="133">
        <f t="shared" si="167"/>
        <v>0</v>
      </c>
      <c r="BL201" s="133">
        <f t="shared" si="167"/>
        <v>1.8626504623948004E-3</v>
      </c>
      <c r="BM201" s="133">
        <f t="shared" si="167"/>
        <v>0</v>
      </c>
      <c r="BN201" s="133">
        <f t="shared" si="167"/>
        <v>8.994339072770953E-3</v>
      </c>
      <c r="BO201" s="133">
        <f t="shared" si="167"/>
        <v>2.5716289093256932E-3</v>
      </c>
      <c r="BP201" s="133">
        <f t="shared" si="167"/>
        <v>1.6212357549851737E-3</v>
      </c>
      <c r="BQ201" s="133">
        <f t="shared" ref="BQ201:DH201" si="168">IF(BQ$121=0,0,BQ79/BQ$121)</f>
        <v>2.5907857371980942E-3</v>
      </c>
      <c r="BR201" s="133">
        <f t="shared" si="168"/>
        <v>0</v>
      </c>
      <c r="BS201" s="133">
        <f t="shared" si="168"/>
        <v>8.3887795394442903E-3</v>
      </c>
      <c r="BT201" s="133">
        <f t="shared" si="168"/>
        <v>0</v>
      </c>
      <c r="BU201" s="133">
        <f t="shared" si="168"/>
        <v>1.8351768061069197E-3</v>
      </c>
      <c r="BV201" s="133">
        <f t="shared" si="168"/>
        <v>3.4618939828878786E-2</v>
      </c>
      <c r="BW201" s="133">
        <f t="shared" si="168"/>
        <v>2.0148676618099246E-2</v>
      </c>
      <c r="BX201" s="133">
        <f t="shared" si="168"/>
        <v>1.2487867804631831E-2</v>
      </c>
      <c r="BY201" s="133">
        <f t="shared" si="168"/>
        <v>3.8238130737149441E-2</v>
      </c>
      <c r="BZ201" s="133">
        <f t="shared" si="168"/>
        <v>0.10060899192106634</v>
      </c>
      <c r="CA201" s="133">
        <f t="shared" si="168"/>
        <v>0</v>
      </c>
      <c r="CB201" s="133">
        <f t="shared" si="168"/>
        <v>0</v>
      </c>
      <c r="CC201" s="133">
        <f t="shared" si="168"/>
        <v>1.1199194753226005E-2</v>
      </c>
      <c r="CD201" s="133">
        <f t="shared" si="168"/>
        <v>1.6565712806666699E-2</v>
      </c>
      <c r="CE201" s="133">
        <f t="shared" si="168"/>
        <v>3.284867526236281E-3</v>
      </c>
      <c r="CF201" s="133">
        <f t="shared" si="168"/>
        <v>0</v>
      </c>
      <c r="CG201" s="133">
        <f t="shared" si="168"/>
        <v>0</v>
      </c>
      <c r="CH201" s="133">
        <f t="shared" si="168"/>
        <v>7.2990992071794228E-2</v>
      </c>
      <c r="CI201" s="133">
        <f t="shared" si="168"/>
        <v>2.255364607457469E-2</v>
      </c>
      <c r="CJ201" s="133">
        <f t="shared" si="168"/>
        <v>1.4300734156084018E-2</v>
      </c>
      <c r="CK201" s="133">
        <f t="shared" si="168"/>
        <v>0</v>
      </c>
      <c r="CL201" s="133">
        <f t="shared" si="168"/>
        <v>0</v>
      </c>
      <c r="CM201" s="133">
        <f t="shared" si="168"/>
        <v>0</v>
      </c>
      <c r="CN201" s="133">
        <f t="shared" si="168"/>
        <v>0</v>
      </c>
      <c r="CO201" s="133">
        <f t="shared" si="168"/>
        <v>0</v>
      </c>
      <c r="CP201" s="133">
        <f t="shared" si="168"/>
        <v>0</v>
      </c>
      <c r="CQ201" s="133">
        <f t="shared" si="168"/>
        <v>1.257957281879543E-3</v>
      </c>
      <c r="CR201" s="133">
        <f t="shared" si="168"/>
        <v>0</v>
      </c>
      <c r="CS201" s="133">
        <f t="shared" si="168"/>
        <v>1.991009224774164E-2</v>
      </c>
      <c r="CT201" s="133">
        <f t="shared" si="168"/>
        <v>0</v>
      </c>
      <c r="CU201" s="133">
        <f t="shared" si="168"/>
        <v>4.5183876498884317E-3</v>
      </c>
      <c r="CV201" s="133">
        <f t="shared" si="168"/>
        <v>1.0671947746798234E-2</v>
      </c>
      <c r="CW201" s="133">
        <f t="shared" si="168"/>
        <v>1.8355099166409622E-2</v>
      </c>
      <c r="CX201" s="133">
        <f t="shared" si="168"/>
        <v>1.0932605721549983E-2</v>
      </c>
      <c r="CY201" s="133">
        <f t="shared" si="168"/>
        <v>0</v>
      </c>
      <c r="CZ201" s="133">
        <f t="shared" si="168"/>
        <v>3.7751080878035944E-3</v>
      </c>
      <c r="DA201" s="133">
        <f t="shared" si="168"/>
        <v>8.9471946143014087E-3</v>
      </c>
      <c r="DB201" s="133">
        <f t="shared" si="168"/>
        <v>1.0616421488954692E-2</v>
      </c>
      <c r="DC201" s="133">
        <f t="shared" si="168"/>
        <v>1.0004589854059914E-2</v>
      </c>
      <c r="DD201" s="133">
        <f t="shared" si="168"/>
        <v>2.8242299911673364E-2</v>
      </c>
      <c r="DE201" s="133">
        <f t="shared" si="168"/>
        <v>7.5926716873653847E-3</v>
      </c>
      <c r="DF201" s="133">
        <f t="shared" si="168"/>
        <v>2.1721310968201839E-2</v>
      </c>
      <c r="DG201" s="133">
        <f t="shared" si="168"/>
        <v>0</v>
      </c>
      <c r="DH201" s="196">
        <f t="shared" si="168"/>
        <v>9.4984008284030984E-3</v>
      </c>
    </row>
    <row r="202" spans="1:112" ht="15" hidden="1" customHeight="1" x14ac:dyDescent="0.15">
      <c r="A202" s="119"/>
      <c r="B202" s="197" t="s">
        <v>738</v>
      </c>
      <c r="C202" s="30" t="s">
        <v>171</v>
      </c>
      <c r="D202" s="309">
        <f t="shared" si="150"/>
        <v>0</v>
      </c>
      <c r="E202" s="133">
        <f t="shared" ref="E202:BP202" si="169">IF(E$121=0,0,E80/E$121)</f>
        <v>0</v>
      </c>
      <c r="F202" s="133">
        <f t="shared" si="169"/>
        <v>0</v>
      </c>
      <c r="G202" s="133">
        <f t="shared" si="169"/>
        <v>0</v>
      </c>
      <c r="H202" s="133">
        <f t="shared" si="169"/>
        <v>0</v>
      </c>
      <c r="I202" s="133">
        <f t="shared" si="169"/>
        <v>0</v>
      </c>
      <c r="J202" s="133">
        <f t="shared" si="169"/>
        <v>0</v>
      </c>
      <c r="K202" s="133">
        <f t="shared" si="169"/>
        <v>0</v>
      </c>
      <c r="L202" s="133">
        <f t="shared" si="169"/>
        <v>0</v>
      </c>
      <c r="M202" s="133">
        <f t="shared" si="169"/>
        <v>0</v>
      </c>
      <c r="N202" s="133">
        <f t="shared" si="169"/>
        <v>0</v>
      </c>
      <c r="O202" s="133">
        <f t="shared" si="169"/>
        <v>0</v>
      </c>
      <c r="P202" s="133">
        <f t="shared" si="169"/>
        <v>0</v>
      </c>
      <c r="Q202" s="133">
        <f t="shared" si="169"/>
        <v>0</v>
      </c>
      <c r="R202" s="133">
        <f t="shared" si="169"/>
        <v>0</v>
      </c>
      <c r="S202" s="133">
        <f t="shared" si="169"/>
        <v>0</v>
      </c>
      <c r="T202" s="133">
        <f t="shared" si="169"/>
        <v>0</v>
      </c>
      <c r="U202" s="133">
        <f t="shared" si="169"/>
        <v>0</v>
      </c>
      <c r="V202" s="133">
        <f t="shared" si="169"/>
        <v>0</v>
      </c>
      <c r="W202" s="133">
        <f t="shared" si="169"/>
        <v>0</v>
      </c>
      <c r="X202" s="133">
        <f t="shared" si="169"/>
        <v>0</v>
      </c>
      <c r="Y202" s="133">
        <f t="shared" si="169"/>
        <v>0</v>
      </c>
      <c r="Z202" s="133">
        <f t="shared" si="169"/>
        <v>0</v>
      </c>
      <c r="AA202" s="133">
        <f t="shared" si="169"/>
        <v>0</v>
      </c>
      <c r="AB202" s="133">
        <f t="shared" si="169"/>
        <v>0</v>
      </c>
      <c r="AC202" s="133">
        <f t="shared" si="169"/>
        <v>0</v>
      </c>
      <c r="AD202" s="133">
        <f t="shared" si="169"/>
        <v>0</v>
      </c>
      <c r="AE202" s="133">
        <f t="shared" si="169"/>
        <v>0</v>
      </c>
      <c r="AF202" s="133">
        <f t="shared" si="169"/>
        <v>0</v>
      </c>
      <c r="AG202" s="133">
        <f t="shared" si="169"/>
        <v>0</v>
      </c>
      <c r="AH202" s="133">
        <f t="shared" si="169"/>
        <v>0</v>
      </c>
      <c r="AI202" s="133">
        <f t="shared" si="169"/>
        <v>0</v>
      </c>
      <c r="AJ202" s="133">
        <f t="shared" si="169"/>
        <v>0</v>
      </c>
      <c r="AK202" s="133">
        <f t="shared" si="169"/>
        <v>0</v>
      </c>
      <c r="AL202" s="133">
        <f t="shared" si="169"/>
        <v>0</v>
      </c>
      <c r="AM202" s="133">
        <f t="shared" si="169"/>
        <v>0</v>
      </c>
      <c r="AN202" s="133">
        <f t="shared" si="169"/>
        <v>0</v>
      </c>
      <c r="AO202" s="133">
        <f t="shared" si="169"/>
        <v>0</v>
      </c>
      <c r="AP202" s="133">
        <f t="shared" si="169"/>
        <v>0</v>
      </c>
      <c r="AQ202" s="133">
        <f t="shared" si="169"/>
        <v>0</v>
      </c>
      <c r="AR202" s="133">
        <f t="shared" si="169"/>
        <v>0</v>
      </c>
      <c r="AS202" s="133">
        <f t="shared" si="169"/>
        <v>0</v>
      </c>
      <c r="AT202" s="133">
        <f t="shared" si="169"/>
        <v>0</v>
      </c>
      <c r="AU202" s="133">
        <f t="shared" si="169"/>
        <v>0</v>
      </c>
      <c r="AV202" s="133">
        <f t="shared" si="169"/>
        <v>0</v>
      </c>
      <c r="AW202" s="133">
        <f t="shared" si="169"/>
        <v>0</v>
      </c>
      <c r="AX202" s="133">
        <f t="shared" si="169"/>
        <v>0</v>
      </c>
      <c r="AY202" s="133">
        <f t="shared" si="169"/>
        <v>0</v>
      </c>
      <c r="AZ202" s="133">
        <f t="shared" si="169"/>
        <v>0</v>
      </c>
      <c r="BA202" s="133">
        <f t="shared" si="169"/>
        <v>0</v>
      </c>
      <c r="BB202" s="133">
        <f t="shared" si="169"/>
        <v>0</v>
      </c>
      <c r="BC202" s="133">
        <f t="shared" si="169"/>
        <v>0</v>
      </c>
      <c r="BD202" s="133">
        <f t="shared" si="169"/>
        <v>0</v>
      </c>
      <c r="BE202" s="133">
        <f t="shared" si="169"/>
        <v>0</v>
      </c>
      <c r="BF202" s="133">
        <f t="shared" si="169"/>
        <v>0</v>
      </c>
      <c r="BG202" s="133">
        <f t="shared" si="169"/>
        <v>0</v>
      </c>
      <c r="BH202" s="133">
        <f t="shared" si="169"/>
        <v>0</v>
      </c>
      <c r="BI202" s="133">
        <f t="shared" si="169"/>
        <v>0</v>
      </c>
      <c r="BJ202" s="133">
        <f t="shared" si="169"/>
        <v>0</v>
      </c>
      <c r="BK202" s="133">
        <f t="shared" si="169"/>
        <v>0</v>
      </c>
      <c r="BL202" s="133">
        <f t="shared" si="169"/>
        <v>0</v>
      </c>
      <c r="BM202" s="133">
        <f t="shared" si="169"/>
        <v>0</v>
      </c>
      <c r="BN202" s="133">
        <f t="shared" si="169"/>
        <v>0</v>
      </c>
      <c r="BO202" s="133">
        <f t="shared" si="169"/>
        <v>0</v>
      </c>
      <c r="BP202" s="133">
        <f t="shared" si="169"/>
        <v>0</v>
      </c>
      <c r="BQ202" s="133">
        <f t="shared" ref="BQ202:DH202" si="170">IF(BQ$121=0,0,BQ80/BQ$121)</f>
        <v>0</v>
      </c>
      <c r="BR202" s="133">
        <f t="shared" si="170"/>
        <v>0</v>
      </c>
      <c r="BS202" s="133">
        <f t="shared" si="170"/>
        <v>0</v>
      </c>
      <c r="BT202" s="133">
        <f t="shared" si="170"/>
        <v>0</v>
      </c>
      <c r="BU202" s="133">
        <f t="shared" si="170"/>
        <v>0</v>
      </c>
      <c r="BV202" s="133">
        <f t="shared" si="170"/>
        <v>0</v>
      </c>
      <c r="BW202" s="133">
        <f t="shared" si="170"/>
        <v>0</v>
      </c>
      <c r="BX202" s="133">
        <f t="shared" si="170"/>
        <v>0</v>
      </c>
      <c r="BY202" s="133">
        <f t="shared" si="170"/>
        <v>0</v>
      </c>
      <c r="BZ202" s="133">
        <f t="shared" si="170"/>
        <v>0</v>
      </c>
      <c r="CA202" s="133">
        <f t="shared" si="170"/>
        <v>0</v>
      </c>
      <c r="CB202" s="133">
        <f t="shared" si="170"/>
        <v>0</v>
      </c>
      <c r="CC202" s="133">
        <f t="shared" si="170"/>
        <v>0</v>
      </c>
      <c r="CD202" s="133">
        <f t="shared" si="170"/>
        <v>0</v>
      </c>
      <c r="CE202" s="133">
        <f t="shared" si="170"/>
        <v>0</v>
      </c>
      <c r="CF202" s="133">
        <f t="shared" si="170"/>
        <v>0</v>
      </c>
      <c r="CG202" s="133">
        <f t="shared" si="170"/>
        <v>0</v>
      </c>
      <c r="CH202" s="133">
        <f t="shared" si="170"/>
        <v>0</v>
      </c>
      <c r="CI202" s="133">
        <f t="shared" si="170"/>
        <v>0</v>
      </c>
      <c r="CJ202" s="133">
        <f t="shared" si="170"/>
        <v>0</v>
      </c>
      <c r="CK202" s="133">
        <f t="shared" si="170"/>
        <v>0</v>
      </c>
      <c r="CL202" s="133">
        <f t="shared" si="170"/>
        <v>0</v>
      </c>
      <c r="CM202" s="133">
        <f t="shared" si="170"/>
        <v>0</v>
      </c>
      <c r="CN202" s="133">
        <f t="shared" si="170"/>
        <v>0</v>
      </c>
      <c r="CO202" s="133">
        <f t="shared" si="170"/>
        <v>0</v>
      </c>
      <c r="CP202" s="133">
        <f t="shared" si="170"/>
        <v>0</v>
      </c>
      <c r="CQ202" s="133">
        <f t="shared" si="170"/>
        <v>0</v>
      </c>
      <c r="CR202" s="133">
        <f t="shared" si="170"/>
        <v>0</v>
      </c>
      <c r="CS202" s="133">
        <f t="shared" si="170"/>
        <v>0</v>
      </c>
      <c r="CT202" s="133">
        <f t="shared" si="170"/>
        <v>0</v>
      </c>
      <c r="CU202" s="133">
        <f t="shared" si="170"/>
        <v>0</v>
      </c>
      <c r="CV202" s="133">
        <f t="shared" si="170"/>
        <v>0</v>
      </c>
      <c r="CW202" s="133">
        <f t="shared" si="170"/>
        <v>0</v>
      </c>
      <c r="CX202" s="133">
        <f t="shared" si="170"/>
        <v>0</v>
      </c>
      <c r="CY202" s="133">
        <f t="shared" si="170"/>
        <v>0</v>
      </c>
      <c r="CZ202" s="133">
        <f t="shared" si="170"/>
        <v>0</v>
      </c>
      <c r="DA202" s="133">
        <f t="shared" si="170"/>
        <v>0</v>
      </c>
      <c r="DB202" s="133">
        <f t="shared" si="170"/>
        <v>0</v>
      </c>
      <c r="DC202" s="133">
        <f t="shared" si="170"/>
        <v>0</v>
      </c>
      <c r="DD202" s="133">
        <f t="shared" si="170"/>
        <v>0</v>
      </c>
      <c r="DE202" s="133">
        <f t="shared" si="170"/>
        <v>0</v>
      </c>
      <c r="DF202" s="133">
        <f t="shared" si="170"/>
        <v>0</v>
      </c>
      <c r="DG202" s="133">
        <f t="shared" si="170"/>
        <v>0</v>
      </c>
      <c r="DH202" s="196">
        <f t="shared" si="170"/>
        <v>0</v>
      </c>
    </row>
    <row r="203" spans="1:112" ht="15" hidden="1" customHeight="1" x14ac:dyDescent="0.15">
      <c r="A203" s="119"/>
      <c r="B203" s="197" t="s">
        <v>739</v>
      </c>
      <c r="C203" s="30" t="s">
        <v>693</v>
      </c>
      <c r="D203" s="309">
        <f t="shared" si="150"/>
        <v>0</v>
      </c>
      <c r="E203" s="133">
        <f t="shared" ref="E203:BP203" si="171">IF(E$121=0,0,E81/E$121)</f>
        <v>0</v>
      </c>
      <c r="F203" s="133">
        <f t="shared" si="171"/>
        <v>0</v>
      </c>
      <c r="G203" s="133">
        <f t="shared" si="171"/>
        <v>0</v>
      </c>
      <c r="H203" s="133">
        <f t="shared" si="171"/>
        <v>0</v>
      </c>
      <c r="I203" s="133">
        <f t="shared" si="171"/>
        <v>0</v>
      </c>
      <c r="J203" s="133">
        <f t="shared" si="171"/>
        <v>0</v>
      </c>
      <c r="K203" s="133">
        <f t="shared" si="171"/>
        <v>0</v>
      </c>
      <c r="L203" s="133">
        <f t="shared" si="171"/>
        <v>0</v>
      </c>
      <c r="M203" s="133">
        <f t="shared" si="171"/>
        <v>0</v>
      </c>
      <c r="N203" s="133">
        <f t="shared" si="171"/>
        <v>0</v>
      </c>
      <c r="O203" s="133">
        <f t="shared" si="171"/>
        <v>0</v>
      </c>
      <c r="P203" s="133">
        <f t="shared" si="171"/>
        <v>0</v>
      </c>
      <c r="Q203" s="133">
        <f t="shared" si="171"/>
        <v>0</v>
      </c>
      <c r="R203" s="133">
        <f t="shared" si="171"/>
        <v>0</v>
      </c>
      <c r="S203" s="133">
        <f t="shared" si="171"/>
        <v>0</v>
      </c>
      <c r="T203" s="133">
        <f t="shared" si="171"/>
        <v>0</v>
      </c>
      <c r="U203" s="133">
        <f t="shared" si="171"/>
        <v>0</v>
      </c>
      <c r="V203" s="133">
        <f t="shared" si="171"/>
        <v>0</v>
      </c>
      <c r="W203" s="133">
        <f t="shared" si="171"/>
        <v>0</v>
      </c>
      <c r="X203" s="133">
        <f t="shared" si="171"/>
        <v>0</v>
      </c>
      <c r="Y203" s="133">
        <f t="shared" si="171"/>
        <v>0</v>
      </c>
      <c r="Z203" s="133">
        <f t="shared" si="171"/>
        <v>0</v>
      </c>
      <c r="AA203" s="133">
        <f t="shared" si="171"/>
        <v>0</v>
      </c>
      <c r="AB203" s="133">
        <f t="shared" si="171"/>
        <v>0</v>
      </c>
      <c r="AC203" s="133">
        <f t="shared" si="171"/>
        <v>0</v>
      </c>
      <c r="AD203" s="133">
        <f t="shared" si="171"/>
        <v>0</v>
      </c>
      <c r="AE203" s="133">
        <f t="shared" si="171"/>
        <v>0</v>
      </c>
      <c r="AF203" s="133">
        <f t="shared" si="171"/>
        <v>0</v>
      </c>
      <c r="AG203" s="133">
        <f t="shared" si="171"/>
        <v>0</v>
      </c>
      <c r="AH203" s="133">
        <f t="shared" si="171"/>
        <v>0</v>
      </c>
      <c r="AI203" s="133">
        <f t="shared" si="171"/>
        <v>0</v>
      </c>
      <c r="AJ203" s="133">
        <f t="shared" si="171"/>
        <v>0</v>
      </c>
      <c r="AK203" s="133">
        <f t="shared" si="171"/>
        <v>0</v>
      </c>
      <c r="AL203" s="133">
        <f t="shared" si="171"/>
        <v>0</v>
      </c>
      <c r="AM203" s="133">
        <f t="shared" si="171"/>
        <v>0</v>
      </c>
      <c r="AN203" s="133">
        <f t="shared" si="171"/>
        <v>0</v>
      </c>
      <c r="AO203" s="133">
        <f t="shared" si="171"/>
        <v>0</v>
      </c>
      <c r="AP203" s="133">
        <f t="shared" si="171"/>
        <v>0</v>
      </c>
      <c r="AQ203" s="133">
        <f t="shared" si="171"/>
        <v>0</v>
      </c>
      <c r="AR203" s="133">
        <f t="shared" si="171"/>
        <v>0</v>
      </c>
      <c r="AS203" s="133">
        <f t="shared" si="171"/>
        <v>0</v>
      </c>
      <c r="AT203" s="133">
        <f t="shared" si="171"/>
        <v>0</v>
      </c>
      <c r="AU203" s="133">
        <f t="shared" si="171"/>
        <v>0</v>
      </c>
      <c r="AV203" s="133">
        <f t="shared" si="171"/>
        <v>0</v>
      </c>
      <c r="AW203" s="133">
        <f t="shared" si="171"/>
        <v>0</v>
      </c>
      <c r="AX203" s="133">
        <f t="shared" si="171"/>
        <v>0</v>
      </c>
      <c r="AY203" s="133">
        <f t="shared" si="171"/>
        <v>0</v>
      </c>
      <c r="AZ203" s="133">
        <f t="shared" si="171"/>
        <v>0</v>
      </c>
      <c r="BA203" s="133">
        <f t="shared" si="171"/>
        <v>0</v>
      </c>
      <c r="BB203" s="133">
        <f t="shared" si="171"/>
        <v>0</v>
      </c>
      <c r="BC203" s="133">
        <f t="shared" si="171"/>
        <v>0</v>
      </c>
      <c r="BD203" s="133">
        <f t="shared" si="171"/>
        <v>0</v>
      </c>
      <c r="BE203" s="133">
        <f t="shared" si="171"/>
        <v>0</v>
      </c>
      <c r="BF203" s="133">
        <f t="shared" si="171"/>
        <v>0</v>
      </c>
      <c r="BG203" s="133">
        <f t="shared" si="171"/>
        <v>0</v>
      </c>
      <c r="BH203" s="133">
        <f t="shared" si="171"/>
        <v>0</v>
      </c>
      <c r="BI203" s="133">
        <f t="shared" si="171"/>
        <v>0</v>
      </c>
      <c r="BJ203" s="133">
        <f t="shared" si="171"/>
        <v>0</v>
      </c>
      <c r="BK203" s="133">
        <f t="shared" si="171"/>
        <v>0</v>
      </c>
      <c r="BL203" s="133">
        <f t="shared" si="171"/>
        <v>0</v>
      </c>
      <c r="BM203" s="133">
        <f t="shared" si="171"/>
        <v>0</v>
      </c>
      <c r="BN203" s="133">
        <f t="shared" si="171"/>
        <v>0</v>
      </c>
      <c r="BO203" s="133">
        <f t="shared" si="171"/>
        <v>0</v>
      </c>
      <c r="BP203" s="133">
        <f t="shared" si="171"/>
        <v>0</v>
      </c>
      <c r="BQ203" s="133">
        <f t="shared" ref="BQ203:DH203" si="172">IF(BQ$121=0,0,BQ81/BQ$121)</f>
        <v>0</v>
      </c>
      <c r="BR203" s="133">
        <f t="shared" si="172"/>
        <v>0</v>
      </c>
      <c r="BS203" s="133">
        <f t="shared" si="172"/>
        <v>0</v>
      </c>
      <c r="BT203" s="133">
        <f t="shared" si="172"/>
        <v>0</v>
      </c>
      <c r="BU203" s="133">
        <f t="shared" si="172"/>
        <v>0</v>
      </c>
      <c r="BV203" s="133">
        <f t="shared" si="172"/>
        <v>0</v>
      </c>
      <c r="BW203" s="133">
        <f t="shared" si="172"/>
        <v>0</v>
      </c>
      <c r="BX203" s="133">
        <f t="shared" si="172"/>
        <v>0</v>
      </c>
      <c r="BY203" s="133">
        <f t="shared" si="172"/>
        <v>0</v>
      </c>
      <c r="BZ203" s="133">
        <f t="shared" si="172"/>
        <v>0</v>
      </c>
      <c r="CA203" s="133">
        <f t="shared" si="172"/>
        <v>0</v>
      </c>
      <c r="CB203" s="133">
        <f t="shared" si="172"/>
        <v>0</v>
      </c>
      <c r="CC203" s="133">
        <f t="shared" si="172"/>
        <v>0</v>
      </c>
      <c r="CD203" s="133">
        <f t="shared" si="172"/>
        <v>0</v>
      </c>
      <c r="CE203" s="133">
        <f t="shared" si="172"/>
        <v>0</v>
      </c>
      <c r="CF203" s="133">
        <f t="shared" si="172"/>
        <v>0</v>
      </c>
      <c r="CG203" s="133">
        <f t="shared" si="172"/>
        <v>0</v>
      </c>
      <c r="CH203" s="133">
        <f t="shared" si="172"/>
        <v>0</v>
      </c>
      <c r="CI203" s="133">
        <f t="shared" si="172"/>
        <v>0</v>
      </c>
      <c r="CJ203" s="133">
        <f t="shared" si="172"/>
        <v>0</v>
      </c>
      <c r="CK203" s="133">
        <f t="shared" si="172"/>
        <v>0</v>
      </c>
      <c r="CL203" s="133">
        <f t="shared" si="172"/>
        <v>0</v>
      </c>
      <c r="CM203" s="133">
        <f t="shared" si="172"/>
        <v>0</v>
      </c>
      <c r="CN203" s="133">
        <f t="shared" si="172"/>
        <v>0</v>
      </c>
      <c r="CO203" s="133">
        <f t="shared" si="172"/>
        <v>0</v>
      </c>
      <c r="CP203" s="133">
        <f t="shared" si="172"/>
        <v>0</v>
      </c>
      <c r="CQ203" s="133">
        <f t="shared" si="172"/>
        <v>0</v>
      </c>
      <c r="CR203" s="133">
        <f t="shared" si="172"/>
        <v>0</v>
      </c>
      <c r="CS203" s="133">
        <f t="shared" si="172"/>
        <v>0</v>
      </c>
      <c r="CT203" s="133">
        <f t="shared" si="172"/>
        <v>0</v>
      </c>
      <c r="CU203" s="133">
        <f t="shared" si="172"/>
        <v>0</v>
      </c>
      <c r="CV203" s="133">
        <f t="shared" si="172"/>
        <v>0</v>
      </c>
      <c r="CW203" s="133">
        <f t="shared" si="172"/>
        <v>0</v>
      </c>
      <c r="CX203" s="133">
        <f t="shared" si="172"/>
        <v>0</v>
      </c>
      <c r="CY203" s="133">
        <f t="shared" si="172"/>
        <v>0</v>
      </c>
      <c r="CZ203" s="133">
        <f t="shared" si="172"/>
        <v>0</v>
      </c>
      <c r="DA203" s="133">
        <f t="shared" si="172"/>
        <v>0</v>
      </c>
      <c r="DB203" s="133">
        <f t="shared" si="172"/>
        <v>0</v>
      </c>
      <c r="DC203" s="133">
        <f t="shared" si="172"/>
        <v>0</v>
      </c>
      <c r="DD203" s="133">
        <f t="shared" si="172"/>
        <v>0</v>
      </c>
      <c r="DE203" s="133">
        <f t="shared" si="172"/>
        <v>0</v>
      </c>
      <c r="DF203" s="133">
        <f t="shared" si="172"/>
        <v>0</v>
      </c>
      <c r="DG203" s="133">
        <f t="shared" si="172"/>
        <v>0</v>
      </c>
      <c r="DH203" s="196">
        <f t="shared" si="172"/>
        <v>0</v>
      </c>
    </row>
    <row r="204" spans="1:112" ht="15" hidden="1" customHeight="1" x14ac:dyDescent="0.15">
      <c r="A204" s="119"/>
      <c r="B204" s="197" t="s">
        <v>740</v>
      </c>
      <c r="C204" s="30" t="s">
        <v>266</v>
      </c>
      <c r="D204" s="309">
        <f t="shared" si="150"/>
        <v>1.8157050010457913E-4</v>
      </c>
      <c r="E204" s="133">
        <f t="shared" ref="E204:BP204" si="173">IF(E$121=0,0,E82/E$121)</f>
        <v>1.2110238409481003E-4</v>
      </c>
      <c r="F204" s="133">
        <f t="shared" si="173"/>
        <v>6.8130212642569289E-4</v>
      </c>
      <c r="G204" s="133">
        <f t="shared" si="173"/>
        <v>0</v>
      </c>
      <c r="H204" s="133">
        <f t="shared" si="173"/>
        <v>9.0529463042085436E-4</v>
      </c>
      <c r="I204" s="133">
        <f t="shared" si="173"/>
        <v>0</v>
      </c>
      <c r="J204" s="133">
        <f t="shared" si="173"/>
        <v>0</v>
      </c>
      <c r="K204" s="133">
        <f t="shared" si="173"/>
        <v>1.2769185333328431E-3</v>
      </c>
      <c r="L204" s="133">
        <f t="shared" si="173"/>
        <v>1.6317947286244587E-4</v>
      </c>
      <c r="M204" s="133">
        <f t="shared" si="173"/>
        <v>5.1703500371456728E-4</v>
      </c>
      <c r="N204" s="133">
        <f t="shared" si="173"/>
        <v>6.7823210556713573E-4</v>
      </c>
      <c r="O204" s="133">
        <f t="shared" si="173"/>
        <v>4.3484774363074013E-4</v>
      </c>
      <c r="P204" s="133">
        <f t="shared" si="173"/>
        <v>0</v>
      </c>
      <c r="Q204" s="133">
        <f t="shared" si="173"/>
        <v>0</v>
      </c>
      <c r="R204" s="133">
        <f t="shared" si="173"/>
        <v>3.3944631180056906E-3</v>
      </c>
      <c r="S204" s="133">
        <f t="shared" si="173"/>
        <v>8.1655276921491216E-4</v>
      </c>
      <c r="T204" s="133">
        <f t="shared" si="173"/>
        <v>1.6786406808314861E-3</v>
      </c>
      <c r="U204" s="133">
        <f t="shared" si="173"/>
        <v>0</v>
      </c>
      <c r="V204" s="133">
        <f t="shared" si="173"/>
        <v>0</v>
      </c>
      <c r="W204" s="133">
        <f t="shared" si="173"/>
        <v>2.7501572164829245E-3</v>
      </c>
      <c r="X204" s="133">
        <f t="shared" si="173"/>
        <v>0</v>
      </c>
      <c r="Y204" s="133">
        <f t="shared" si="173"/>
        <v>0</v>
      </c>
      <c r="Z204" s="133">
        <f t="shared" si="173"/>
        <v>0</v>
      </c>
      <c r="AA204" s="133">
        <f t="shared" si="173"/>
        <v>0</v>
      </c>
      <c r="AB204" s="133">
        <f t="shared" si="173"/>
        <v>0</v>
      </c>
      <c r="AC204" s="133">
        <f t="shared" si="173"/>
        <v>0</v>
      </c>
      <c r="AD204" s="133">
        <f t="shared" si="173"/>
        <v>0</v>
      </c>
      <c r="AE204" s="133">
        <f t="shared" si="173"/>
        <v>0</v>
      </c>
      <c r="AF204" s="133">
        <f t="shared" si="173"/>
        <v>0</v>
      </c>
      <c r="AG204" s="133">
        <f t="shared" si="173"/>
        <v>0</v>
      </c>
      <c r="AH204" s="133">
        <f t="shared" si="173"/>
        <v>0</v>
      </c>
      <c r="AI204" s="133">
        <f t="shared" si="173"/>
        <v>1.9652379135650213E-3</v>
      </c>
      <c r="AJ204" s="133">
        <f t="shared" si="173"/>
        <v>0</v>
      </c>
      <c r="AK204" s="133">
        <f t="shared" si="173"/>
        <v>1.3060787974625396E-3</v>
      </c>
      <c r="AL204" s="133">
        <f t="shared" si="173"/>
        <v>0</v>
      </c>
      <c r="AM204" s="133">
        <f t="shared" si="173"/>
        <v>6.5480972710135104E-3</v>
      </c>
      <c r="AN204" s="133">
        <f t="shared" si="173"/>
        <v>0</v>
      </c>
      <c r="AO204" s="133">
        <f t="shared" si="173"/>
        <v>0</v>
      </c>
      <c r="AP204" s="133">
        <f t="shared" si="173"/>
        <v>0</v>
      </c>
      <c r="AQ204" s="133">
        <f t="shared" si="173"/>
        <v>0</v>
      </c>
      <c r="AR204" s="133">
        <f t="shared" si="173"/>
        <v>0</v>
      </c>
      <c r="AS204" s="133">
        <f t="shared" si="173"/>
        <v>0</v>
      </c>
      <c r="AT204" s="133">
        <f t="shared" si="173"/>
        <v>3.883310380368678E-3</v>
      </c>
      <c r="AU204" s="133">
        <f t="shared" si="173"/>
        <v>1.3414291742488999E-3</v>
      </c>
      <c r="AV204" s="133">
        <f t="shared" si="173"/>
        <v>0</v>
      </c>
      <c r="AW204" s="133">
        <f t="shared" si="173"/>
        <v>3.8554209428862986E-4</v>
      </c>
      <c r="AX204" s="133">
        <f t="shared" si="173"/>
        <v>0</v>
      </c>
      <c r="AY204" s="133">
        <f t="shared" si="173"/>
        <v>0</v>
      </c>
      <c r="AZ204" s="133">
        <f t="shared" si="173"/>
        <v>3.5672094760704804E-3</v>
      </c>
      <c r="BA204" s="133">
        <f t="shared" si="173"/>
        <v>0</v>
      </c>
      <c r="BB204" s="133">
        <f t="shared" si="173"/>
        <v>0</v>
      </c>
      <c r="BC204" s="133">
        <f t="shared" si="173"/>
        <v>0</v>
      </c>
      <c r="BD204" s="133">
        <f t="shared" si="173"/>
        <v>0</v>
      </c>
      <c r="BE204" s="133">
        <f t="shared" si="173"/>
        <v>0</v>
      </c>
      <c r="BF204" s="133">
        <f t="shared" si="173"/>
        <v>0</v>
      </c>
      <c r="BG204" s="133">
        <f t="shared" si="173"/>
        <v>0</v>
      </c>
      <c r="BH204" s="133">
        <f t="shared" si="173"/>
        <v>0</v>
      </c>
      <c r="BI204" s="133">
        <f t="shared" si="173"/>
        <v>4.5050140157792159E-4</v>
      </c>
      <c r="BJ204" s="133">
        <f t="shared" si="173"/>
        <v>1.156979550730448E-3</v>
      </c>
      <c r="BK204" s="133">
        <f t="shared" si="173"/>
        <v>0</v>
      </c>
      <c r="BL204" s="133">
        <f t="shared" si="173"/>
        <v>3.7478014462652216E-3</v>
      </c>
      <c r="BM204" s="133">
        <f t="shared" si="173"/>
        <v>0</v>
      </c>
      <c r="BN204" s="133">
        <f t="shared" si="173"/>
        <v>1.2641812982466089E-3</v>
      </c>
      <c r="BO204" s="133">
        <f t="shared" si="173"/>
        <v>1.5687642715524249E-3</v>
      </c>
      <c r="BP204" s="133">
        <f t="shared" si="173"/>
        <v>1.3383728228169131E-3</v>
      </c>
      <c r="BQ204" s="133">
        <f t="shared" ref="BQ204:DH204" si="174">IF(BQ$121=0,0,BQ82/BQ$121)</f>
        <v>8.6195530033632002E-4</v>
      </c>
      <c r="BR204" s="133">
        <f t="shared" si="174"/>
        <v>0</v>
      </c>
      <c r="BS204" s="133">
        <f t="shared" si="174"/>
        <v>5.5884945600328455E-4</v>
      </c>
      <c r="BT204" s="133">
        <f t="shared" si="174"/>
        <v>0</v>
      </c>
      <c r="BU204" s="133">
        <f t="shared" si="174"/>
        <v>1.3512499031003801E-2</v>
      </c>
      <c r="BV204" s="133">
        <f t="shared" si="174"/>
        <v>8.2006109211895228E-3</v>
      </c>
      <c r="BW204" s="133">
        <f t="shared" si="174"/>
        <v>2.385480056540352E-3</v>
      </c>
      <c r="BX204" s="133">
        <f t="shared" si="174"/>
        <v>1.9289665735096957E-2</v>
      </c>
      <c r="BY204" s="133">
        <f t="shared" si="174"/>
        <v>7.3757105510768297E-4</v>
      </c>
      <c r="BZ204" s="133">
        <f t="shared" si="174"/>
        <v>9.6398343510173154E-5</v>
      </c>
      <c r="CA204" s="133">
        <f t="shared" si="174"/>
        <v>0</v>
      </c>
      <c r="CB204" s="133">
        <f t="shared" si="174"/>
        <v>0</v>
      </c>
      <c r="CC204" s="133">
        <f t="shared" si="174"/>
        <v>1.47325736979221E-3</v>
      </c>
      <c r="CD204" s="133">
        <f t="shared" si="174"/>
        <v>3.0599176050403445E-4</v>
      </c>
      <c r="CE204" s="133">
        <f t="shared" si="174"/>
        <v>1.6123203862542478E-3</v>
      </c>
      <c r="CF204" s="133">
        <f t="shared" si="174"/>
        <v>0</v>
      </c>
      <c r="CG204" s="133">
        <f t="shared" si="174"/>
        <v>0</v>
      </c>
      <c r="CH204" s="133">
        <f t="shared" si="174"/>
        <v>1.8195322470759953E-3</v>
      </c>
      <c r="CI204" s="133">
        <f t="shared" si="174"/>
        <v>2.2029665348190734E-3</v>
      </c>
      <c r="CJ204" s="133">
        <f t="shared" si="174"/>
        <v>2.2265160232256736E-3</v>
      </c>
      <c r="CK204" s="133">
        <f t="shared" si="174"/>
        <v>0</v>
      </c>
      <c r="CL204" s="133">
        <f t="shared" si="174"/>
        <v>0</v>
      </c>
      <c r="CM204" s="133">
        <f t="shared" si="174"/>
        <v>0</v>
      </c>
      <c r="CN204" s="133">
        <f t="shared" si="174"/>
        <v>0</v>
      </c>
      <c r="CO204" s="133">
        <f t="shared" si="174"/>
        <v>0</v>
      </c>
      <c r="CP204" s="133">
        <f t="shared" si="174"/>
        <v>0</v>
      </c>
      <c r="CQ204" s="133">
        <f t="shared" si="174"/>
        <v>4.5269903342845539E-3</v>
      </c>
      <c r="CR204" s="133">
        <f t="shared" si="174"/>
        <v>0</v>
      </c>
      <c r="CS204" s="133">
        <f t="shared" si="174"/>
        <v>1.6288623940553047E-3</v>
      </c>
      <c r="CT204" s="133">
        <f t="shared" si="174"/>
        <v>0</v>
      </c>
      <c r="CU204" s="133">
        <f t="shared" si="174"/>
        <v>1.1421608840272764E-3</v>
      </c>
      <c r="CV204" s="133">
        <f t="shared" si="174"/>
        <v>7.6438276469460134E-4</v>
      </c>
      <c r="CW204" s="133">
        <f t="shared" si="174"/>
        <v>4.7732373781898211E-3</v>
      </c>
      <c r="CX204" s="133">
        <f t="shared" si="174"/>
        <v>7.6251335953690462E-4</v>
      </c>
      <c r="CY204" s="133">
        <f t="shared" si="174"/>
        <v>0</v>
      </c>
      <c r="CZ204" s="133">
        <f t="shared" si="174"/>
        <v>4.7921893282509213E-4</v>
      </c>
      <c r="DA204" s="133">
        <f t="shared" si="174"/>
        <v>1.6364396862881801E-3</v>
      </c>
      <c r="DB204" s="133">
        <f t="shared" si="174"/>
        <v>1.3711827041850623E-3</v>
      </c>
      <c r="DC204" s="133">
        <f t="shared" si="174"/>
        <v>2.286398401001834E-3</v>
      </c>
      <c r="DD204" s="133">
        <f t="shared" si="174"/>
        <v>2.0423398011226029E-3</v>
      </c>
      <c r="DE204" s="133">
        <f t="shared" si="174"/>
        <v>2.2066231269250243E-3</v>
      </c>
      <c r="DF204" s="133">
        <f t="shared" si="174"/>
        <v>2.8593771937098097E-3</v>
      </c>
      <c r="DG204" s="133">
        <f t="shared" si="174"/>
        <v>6.3668320247051494E-4</v>
      </c>
      <c r="DH204" s="196">
        <f t="shared" si="174"/>
        <v>1.4496368883348536E-2</v>
      </c>
    </row>
    <row r="205" spans="1:112" ht="15" hidden="1" customHeight="1" x14ac:dyDescent="0.15">
      <c r="A205" s="119"/>
      <c r="B205" s="197" t="s">
        <v>741</v>
      </c>
      <c r="C205" s="30" t="s">
        <v>694</v>
      </c>
      <c r="D205" s="309">
        <f t="shared" si="150"/>
        <v>8.8956600725533276E-3</v>
      </c>
      <c r="E205" s="133">
        <f t="shared" ref="E205:BP205" si="175">IF(E$121=0,0,E83/E$121)</f>
        <v>4.2819621494918032E-2</v>
      </c>
      <c r="F205" s="133">
        <f t="shared" si="175"/>
        <v>7.5662688952331742E-3</v>
      </c>
      <c r="G205" s="133">
        <f t="shared" si="175"/>
        <v>0</v>
      </c>
      <c r="H205" s="133">
        <f t="shared" si="175"/>
        <v>1.0223516438350642E-2</v>
      </c>
      <c r="I205" s="133">
        <f t="shared" si="175"/>
        <v>0</v>
      </c>
      <c r="J205" s="133">
        <f t="shared" si="175"/>
        <v>0</v>
      </c>
      <c r="K205" s="133">
        <f t="shared" si="175"/>
        <v>1.4050480472547389E-2</v>
      </c>
      <c r="L205" s="133">
        <f t="shared" si="175"/>
        <v>1.7973653462377597E-2</v>
      </c>
      <c r="M205" s="133">
        <f t="shared" si="175"/>
        <v>1.9288442817918194E-2</v>
      </c>
      <c r="N205" s="133">
        <f t="shared" si="175"/>
        <v>9.9296283919824216E-3</v>
      </c>
      <c r="O205" s="133">
        <f t="shared" si="175"/>
        <v>2.5988781458516453E-2</v>
      </c>
      <c r="P205" s="133">
        <f t="shared" si="175"/>
        <v>0</v>
      </c>
      <c r="Q205" s="133">
        <f t="shared" si="175"/>
        <v>0</v>
      </c>
      <c r="R205" s="133">
        <f t="shared" si="175"/>
        <v>1.2119776819358389E-2</v>
      </c>
      <c r="S205" s="133">
        <f t="shared" si="175"/>
        <v>2.0530693998006805E-2</v>
      </c>
      <c r="T205" s="133">
        <f t="shared" si="175"/>
        <v>1.8612620296252408E-2</v>
      </c>
      <c r="U205" s="133">
        <f t="shared" si="175"/>
        <v>0</v>
      </c>
      <c r="V205" s="133">
        <f t="shared" si="175"/>
        <v>0</v>
      </c>
      <c r="W205" s="133">
        <f t="shared" si="175"/>
        <v>1.3836860472809845E-2</v>
      </c>
      <c r="X205" s="133">
        <f t="shared" si="175"/>
        <v>0</v>
      </c>
      <c r="Y205" s="133">
        <f t="shared" si="175"/>
        <v>0</v>
      </c>
      <c r="Z205" s="133">
        <f t="shared" si="175"/>
        <v>0</v>
      </c>
      <c r="AA205" s="133">
        <f t="shared" si="175"/>
        <v>0</v>
      </c>
      <c r="AB205" s="133">
        <f t="shared" si="175"/>
        <v>0</v>
      </c>
      <c r="AC205" s="133">
        <f t="shared" si="175"/>
        <v>0</v>
      </c>
      <c r="AD205" s="133">
        <f t="shared" si="175"/>
        <v>0</v>
      </c>
      <c r="AE205" s="133">
        <f t="shared" si="175"/>
        <v>0</v>
      </c>
      <c r="AF205" s="133">
        <f t="shared" si="175"/>
        <v>0</v>
      </c>
      <c r="AG205" s="133">
        <f t="shared" si="175"/>
        <v>0</v>
      </c>
      <c r="AH205" s="133">
        <f t="shared" si="175"/>
        <v>0</v>
      </c>
      <c r="AI205" s="133">
        <f t="shared" si="175"/>
        <v>1.0708993957891559E-2</v>
      </c>
      <c r="AJ205" s="133">
        <f t="shared" si="175"/>
        <v>0</v>
      </c>
      <c r="AK205" s="133">
        <f t="shared" si="175"/>
        <v>3.3421817703198742E-2</v>
      </c>
      <c r="AL205" s="133">
        <f t="shared" si="175"/>
        <v>0</v>
      </c>
      <c r="AM205" s="133">
        <f t="shared" si="175"/>
        <v>2.396218021857997E-2</v>
      </c>
      <c r="AN205" s="133">
        <f t="shared" si="175"/>
        <v>0</v>
      </c>
      <c r="AO205" s="133">
        <f t="shared" si="175"/>
        <v>0</v>
      </c>
      <c r="AP205" s="133">
        <f t="shared" si="175"/>
        <v>0</v>
      </c>
      <c r="AQ205" s="133">
        <f t="shared" si="175"/>
        <v>0</v>
      </c>
      <c r="AR205" s="133">
        <f t="shared" si="175"/>
        <v>0</v>
      </c>
      <c r="AS205" s="133">
        <f t="shared" si="175"/>
        <v>0</v>
      </c>
      <c r="AT205" s="133">
        <f t="shared" si="175"/>
        <v>1.3695018647518981E-2</v>
      </c>
      <c r="AU205" s="133">
        <f t="shared" si="175"/>
        <v>1.0605242438984298E-2</v>
      </c>
      <c r="AV205" s="133">
        <f t="shared" si="175"/>
        <v>0</v>
      </c>
      <c r="AW205" s="133">
        <f t="shared" si="175"/>
        <v>2.6087940214035753E-3</v>
      </c>
      <c r="AX205" s="133">
        <f t="shared" si="175"/>
        <v>0</v>
      </c>
      <c r="AY205" s="133">
        <f t="shared" si="175"/>
        <v>0</v>
      </c>
      <c r="AZ205" s="133">
        <f t="shared" si="175"/>
        <v>9.1813385399825455E-3</v>
      </c>
      <c r="BA205" s="133">
        <f t="shared" si="175"/>
        <v>0</v>
      </c>
      <c r="BB205" s="133">
        <f t="shared" si="175"/>
        <v>0</v>
      </c>
      <c r="BC205" s="133">
        <f t="shared" si="175"/>
        <v>0</v>
      </c>
      <c r="BD205" s="133">
        <f t="shared" si="175"/>
        <v>0</v>
      </c>
      <c r="BE205" s="133">
        <f t="shared" si="175"/>
        <v>0</v>
      </c>
      <c r="BF205" s="133">
        <f t="shared" si="175"/>
        <v>0</v>
      </c>
      <c r="BG205" s="133">
        <f t="shared" si="175"/>
        <v>0</v>
      </c>
      <c r="BH205" s="133">
        <f t="shared" si="175"/>
        <v>0</v>
      </c>
      <c r="BI205" s="133">
        <f t="shared" si="175"/>
        <v>7.7551781643015001E-3</v>
      </c>
      <c r="BJ205" s="133">
        <f t="shared" si="175"/>
        <v>1.2380908461384553E-2</v>
      </c>
      <c r="BK205" s="133">
        <f t="shared" si="175"/>
        <v>0</v>
      </c>
      <c r="BL205" s="133">
        <f t="shared" si="175"/>
        <v>1.6100914874754318E-2</v>
      </c>
      <c r="BM205" s="133">
        <f t="shared" si="175"/>
        <v>0</v>
      </c>
      <c r="BN205" s="133">
        <f t="shared" si="175"/>
        <v>2.0318161415356643E-2</v>
      </c>
      <c r="BO205" s="133">
        <f t="shared" si="175"/>
        <v>2.0232633122322843E-2</v>
      </c>
      <c r="BP205" s="133">
        <f t="shared" si="175"/>
        <v>1.9773866437414866E-2</v>
      </c>
      <c r="BQ205" s="133">
        <f t="shared" ref="BQ205:DH205" si="176">IF(BQ$121=0,0,BQ83/BQ$121)</f>
        <v>2.2067556238647479E-2</v>
      </c>
      <c r="BR205" s="133">
        <f t="shared" si="176"/>
        <v>0</v>
      </c>
      <c r="BS205" s="133">
        <f t="shared" si="176"/>
        <v>2.4983275572675784E-2</v>
      </c>
      <c r="BT205" s="133">
        <f t="shared" si="176"/>
        <v>0</v>
      </c>
      <c r="BU205" s="133">
        <f t="shared" si="176"/>
        <v>2.2537627652499601E-2</v>
      </c>
      <c r="BV205" s="133">
        <f t="shared" si="176"/>
        <v>5.0475037038709338E-3</v>
      </c>
      <c r="BW205" s="133">
        <f t="shared" si="176"/>
        <v>3.9423999397816172E-3</v>
      </c>
      <c r="BX205" s="133">
        <f t="shared" si="176"/>
        <v>9.1872247947779838E-3</v>
      </c>
      <c r="BY205" s="133">
        <f t="shared" si="176"/>
        <v>7.916927170741096E-4</v>
      </c>
      <c r="BZ205" s="133">
        <f t="shared" si="176"/>
        <v>6.5867469030257502E-4</v>
      </c>
      <c r="CA205" s="133">
        <f t="shared" si="176"/>
        <v>0</v>
      </c>
      <c r="CB205" s="133">
        <f t="shared" si="176"/>
        <v>0</v>
      </c>
      <c r="CC205" s="133">
        <f t="shared" si="176"/>
        <v>3.5140159601154508E-3</v>
      </c>
      <c r="CD205" s="133">
        <f t="shared" si="176"/>
        <v>3.3461597939106881E-3</v>
      </c>
      <c r="CE205" s="133">
        <f t="shared" si="176"/>
        <v>5.6688431946277755E-3</v>
      </c>
      <c r="CF205" s="133">
        <f t="shared" si="176"/>
        <v>0</v>
      </c>
      <c r="CG205" s="133">
        <f t="shared" si="176"/>
        <v>0</v>
      </c>
      <c r="CH205" s="133">
        <f t="shared" si="176"/>
        <v>2.1482282359608041E-3</v>
      </c>
      <c r="CI205" s="133">
        <f t="shared" si="176"/>
        <v>3.9006813766415812E-3</v>
      </c>
      <c r="CJ205" s="133">
        <f t="shared" si="176"/>
        <v>7.5125516782408211E-2</v>
      </c>
      <c r="CK205" s="133">
        <f t="shared" si="176"/>
        <v>0</v>
      </c>
      <c r="CL205" s="133">
        <f t="shared" si="176"/>
        <v>0</v>
      </c>
      <c r="CM205" s="133">
        <f t="shared" si="176"/>
        <v>0</v>
      </c>
      <c r="CN205" s="133">
        <f t="shared" si="176"/>
        <v>0</v>
      </c>
      <c r="CO205" s="133">
        <f t="shared" si="176"/>
        <v>0</v>
      </c>
      <c r="CP205" s="133">
        <f t="shared" si="176"/>
        <v>0</v>
      </c>
      <c r="CQ205" s="133">
        <f t="shared" si="176"/>
        <v>3.095499690618782E-3</v>
      </c>
      <c r="CR205" s="133">
        <f t="shared" si="176"/>
        <v>0</v>
      </c>
      <c r="CS205" s="133">
        <f t="shared" si="176"/>
        <v>7.6604564226505313E-3</v>
      </c>
      <c r="CT205" s="133">
        <f t="shared" si="176"/>
        <v>0</v>
      </c>
      <c r="CU205" s="133">
        <f t="shared" si="176"/>
        <v>4.7915657302084391E-3</v>
      </c>
      <c r="CV205" s="133">
        <f t="shared" si="176"/>
        <v>3.4553847839785211E-3</v>
      </c>
      <c r="CW205" s="133">
        <f t="shared" si="176"/>
        <v>1.1424495683801116E-2</v>
      </c>
      <c r="CX205" s="133">
        <f t="shared" si="176"/>
        <v>2.985023819738837E-3</v>
      </c>
      <c r="CY205" s="133">
        <f t="shared" si="176"/>
        <v>0</v>
      </c>
      <c r="CZ205" s="133">
        <f t="shared" si="176"/>
        <v>8.3333643941879629E-3</v>
      </c>
      <c r="DA205" s="133">
        <f t="shared" si="176"/>
        <v>2.8830735103152726E-3</v>
      </c>
      <c r="DB205" s="133">
        <f t="shared" si="176"/>
        <v>6.0428573398661522E-3</v>
      </c>
      <c r="DC205" s="133">
        <f t="shared" si="176"/>
        <v>1.4009416259624236E-2</v>
      </c>
      <c r="DD205" s="133">
        <f t="shared" si="176"/>
        <v>3.0623700031341705E-3</v>
      </c>
      <c r="DE205" s="133">
        <f t="shared" si="176"/>
        <v>3.4645124270644657E-3</v>
      </c>
      <c r="DF205" s="133">
        <f t="shared" si="176"/>
        <v>1.570993588884154E-2</v>
      </c>
      <c r="DG205" s="133">
        <f t="shared" si="176"/>
        <v>4.0053221196491358E-2</v>
      </c>
      <c r="DH205" s="196">
        <f t="shared" si="176"/>
        <v>3.7737297259512623E-2</v>
      </c>
    </row>
    <row r="206" spans="1:112" ht="15" hidden="1" customHeight="1" x14ac:dyDescent="0.15">
      <c r="A206" s="119"/>
      <c r="B206" s="197" t="s">
        <v>742</v>
      </c>
      <c r="C206" s="30" t="s">
        <v>268</v>
      </c>
      <c r="D206" s="309">
        <f t="shared" si="150"/>
        <v>3.7778606457003899E-2</v>
      </c>
      <c r="E206" s="133">
        <f t="shared" ref="E206:BP206" si="177">IF(E$121=0,0,E84/E$121)</f>
        <v>1.0453960537403717E-2</v>
      </c>
      <c r="F206" s="133">
        <f t="shared" si="177"/>
        <v>1.4776080517920429E-2</v>
      </c>
      <c r="G206" s="133">
        <f t="shared" si="177"/>
        <v>0</v>
      </c>
      <c r="H206" s="133">
        <f t="shared" si="177"/>
        <v>2.3334170574163642E-2</v>
      </c>
      <c r="I206" s="133">
        <f t="shared" si="177"/>
        <v>0</v>
      </c>
      <c r="J206" s="133">
        <f t="shared" si="177"/>
        <v>0</v>
      </c>
      <c r="K206" s="133">
        <f t="shared" si="177"/>
        <v>6.6118260442712936E-3</v>
      </c>
      <c r="L206" s="133">
        <f t="shared" si="177"/>
        <v>7.9660664247086666E-3</v>
      </c>
      <c r="M206" s="133">
        <f t="shared" si="177"/>
        <v>4.7986339302325386E-3</v>
      </c>
      <c r="N206" s="133">
        <f t="shared" si="177"/>
        <v>5.202431869284165E-3</v>
      </c>
      <c r="O206" s="133">
        <f t="shared" si="177"/>
        <v>2.8576655835245734E-3</v>
      </c>
      <c r="P206" s="133">
        <f t="shared" si="177"/>
        <v>0</v>
      </c>
      <c r="Q206" s="133">
        <f t="shared" si="177"/>
        <v>0</v>
      </c>
      <c r="R206" s="133">
        <f t="shared" si="177"/>
        <v>1.5691677095782154E-2</v>
      </c>
      <c r="S206" s="133">
        <f t="shared" si="177"/>
        <v>1.5310162033420368E-2</v>
      </c>
      <c r="T206" s="133">
        <f t="shared" si="177"/>
        <v>6.5414902032272879E-3</v>
      </c>
      <c r="U206" s="133">
        <f t="shared" si="177"/>
        <v>0</v>
      </c>
      <c r="V206" s="133">
        <f t="shared" si="177"/>
        <v>0</v>
      </c>
      <c r="W206" s="133">
        <f t="shared" si="177"/>
        <v>8.4556022059981382E-3</v>
      </c>
      <c r="X206" s="133">
        <f t="shared" si="177"/>
        <v>0</v>
      </c>
      <c r="Y206" s="133">
        <f t="shared" si="177"/>
        <v>0</v>
      </c>
      <c r="Z206" s="133">
        <f t="shared" si="177"/>
        <v>0</v>
      </c>
      <c r="AA206" s="133">
        <f t="shared" si="177"/>
        <v>0</v>
      </c>
      <c r="AB206" s="133">
        <f t="shared" si="177"/>
        <v>0</v>
      </c>
      <c r="AC206" s="133">
        <f t="shared" si="177"/>
        <v>0</v>
      </c>
      <c r="AD206" s="133">
        <f t="shared" si="177"/>
        <v>0</v>
      </c>
      <c r="AE206" s="133">
        <f t="shared" si="177"/>
        <v>0</v>
      </c>
      <c r="AF206" s="133">
        <f t="shared" si="177"/>
        <v>0</v>
      </c>
      <c r="AG206" s="133">
        <f t="shared" si="177"/>
        <v>0</v>
      </c>
      <c r="AH206" s="133">
        <f t="shared" si="177"/>
        <v>0</v>
      </c>
      <c r="AI206" s="133">
        <f t="shared" si="177"/>
        <v>1.0367406329574389E-2</v>
      </c>
      <c r="AJ206" s="133">
        <f t="shared" si="177"/>
        <v>0</v>
      </c>
      <c r="AK206" s="133">
        <f t="shared" si="177"/>
        <v>2.9442833459766359E-2</v>
      </c>
      <c r="AL206" s="133">
        <f t="shared" si="177"/>
        <v>0</v>
      </c>
      <c r="AM206" s="133">
        <f t="shared" si="177"/>
        <v>4.1978637104584261E-3</v>
      </c>
      <c r="AN206" s="133">
        <f t="shared" si="177"/>
        <v>0</v>
      </c>
      <c r="AO206" s="133">
        <f t="shared" si="177"/>
        <v>0</v>
      </c>
      <c r="AP206" s="133">
        <f t="shared" si="177"/>
        <v>0</v>
      </c>
      <c r="AQ206" s="133">
        <f t="shared" si="177"/>
        <v>0</v>
      </c>
      <c r="AR206" s="133">
        <f t="shared" si="177"/>
        <v>0</v>
      </c>
      <c r="AS206" s="133">
        <f t="shared" si="177"/>
        <v>0</v>
      </c>
      <c r="AT206" s="133">
        <f t="shared" si="177"/>
        <v>9.1051803743257519E-3</v>
      </c>
      <c r="AU206" s="133">
        <f t="shared" si="177"/>
        <v>7.9104933055624028E-3</v>
      </c>
      <c r="AV206" s="133">
        <f t="shared" si="177"/>
        <v>0</v>
      </c>
      <c r="AW206" s="133">
        <f t="shared" si="177"/>
        <v>1.7261930065518146E-3</v>
      </c>
      <c r="AX206" s="133">
        <f t="shared" si="177"/>
        <v>0</v>
      </c>
      <c r="AY206" s="133">
        <f t="shared" si="177"/>
        <v>0</v>
      </c>
      <c r="AZ206" s="133">
        <f t="shared" si="177"/>
        <v>7.0557305078158762E-4</v>
      </c>
      <c r="BA206" s="133">
        <f t="shared" si="177"/>
        <v>0</v>
      </c>
      <c r="BB206" s="133">
        <f t="shared" si="177"/>
        <v>0</v>
      </c>
      <c r="BC206" s="133">
        <f t="shared" si="177"/>
        <v>0</v>
      </c>
      <c r="BD206" s="133">
        <f t="shared" si="177"/>
        <v>0</v>
      </c>
      <c r="BE206" s="133">
        <f t="shared" si="177"/>
        <v>0</v>
      </c>
      <c r="BF206" s="133">
        <f t="shared" si="177"/>
        <v>0</v>
      </c>
      <c r="BG206" s="133">
        <f t="shared" si="177"/>
        <v>0</v>
      </c>
      <c r="BH206" s="133">
        <f t="shared" si="177"/>
        <v>0</v>
      </c>
      <c r="BI206" s="133">
        <f t="shared" si="177"/>
        <v>9.6233005230749813E-4</v>
      </c>
      <c r="BJ206" s="133">
        <f t="shared" si="177"/>
        <v>1.3931357753250589E-3</v>
      </c>
      <c r="BK206" s="133">
        <f t="shared" si="177"/>
        <v>0</v>
      </c>
      <c r="BL206" s="133">
        <f t="shared" si="177"/>
        <v>3.6961304408506007E-2</v>
      </c>
      <c r="BM206" s="133">
        <f t="shared" si="177"/>
        <v>0</v>
      </c>
      <c r="BN206" s="133">
        <f t="shared" si="177"/>
        <v>1.7689190724105856E-2</v>
      </c>
      <c r="BO206" s="133">
        <f t="shared" si="177"/>
        <v>1.8933451311798091E-2</v>
      </c>
      <c r="BP206" s="133">
        <f t="shared" si="177"/>
        <v>2.1069287209908302E-2</v>
      </c>
      <c r="BQ206" s="133">
        <f t="shared" ref="BQ206:DH206" si="178">IF(BQ$121=0,0,BQ84/BQ$121)</f>
        <v>1.3283803702471923E-2</v>
      </c>
      <c r="BR206" s="133">
        <f t="shared" si="178"/>
        <v>0</v>
      </c>
      <c r="BS206" s="133">
        <f t="shared" si="178"/>
        <v>3.9735307258522215E-3</v>
      </c>
      <c r="BT206" s="133">
        <f t="shared" si="178"/>
        <v>0</v>
      </c>
      <c r="BU206" s="133">
        <f t="shared" si="178"/>
        <v>1.985075418504359E-2</v>
      </c>
      <c r="BV206" s="133">
        <f t="shared" si="178"/>
        <v>3.6353506302511017E-2</v>
      </c>
      <c r="BW206" s="133">
        <f t="shared" si="178"/>
        <v>3.0039893786616978E-2</v>
      </c>
      <c r="BX206" s="133">
        <f t="shared" si="178"/>
        <v>4.7579761748458268E-3</v>
      </c>
      <c r="BY206" s="133">
        <f t="shared" si="178"/>
        <v>4.8870292011858399E-3</v>
      </c>
      <c r="BZ206" s="133">
        <f t="shared" si="178"/>
        <v>2.712143969435336E-3</v>
      </c>
      <c r="CA206" s="133">
        <f t="shared" si="178"/>
        <v>0</v>
      </c>
      <c r="CB206" s="133">
        <f t="shared" si="178"/>
        <v>0</v>
      </c>
      <c r="CC206" s="133">
        <f t="shared" si="178"/>
        <v>1.742224014229322E-3</v>
      </c>
      <c r="CD206" s="133">
        <f t="shared" si="178"/>
        <v>0</v>
      </c>
      <c r="CE206" s="133">
        <f t="shared" si="178"/>
        <v>1.0504549629354524E-2</v>
      </c>
      <c r="CF206" s="133">
        <f t="shared" si="178"/>
        <v>0</v>
      </c>
      <c r="CG206" s="133">
        <f t="shared" si="178"/>
        <v>0</v>
      </c>
      <c r="CH206" s="133">
        <f t="shared" si="178"/>
        <v>2.1199428244543963E-3</v>
      </c>
      <c r="CI206" s="133">
        <f t="shared" si="178"/>
        <v>3.3827515687366336E-3</v>
      </c>
      <c r="CJ206" s="133">
        <f t="shared" si="178"/>
        <v>7.4562071911224567E-3</v>
      </c>
      <c r="CK206" s="133">
        <f t="shared" si="178"/>
        <v>0</v>
      </c>
      <c r="CL206" s="133">
        <f t="shared" si="178"/>
        <v>0</v>
      </c>
      <c r="CM206" s="133">
        <f t="shared" si="178"/>
        <v>0</v>
      </c>
      <c r="CN206" s="133">
        <f t="shared" si="178"/>
        <v>0</v>
      </c>
      <c r="CO206" s="133">
        <f t="shared" si="178"/>
        <v>0</v>
      </c>
      <c r="CP206" s="133">
        <f t="shared" si="178"/>
        <v>0</v>
      </c>
      <c r="CQ206" s="133">
        <f t="shared" si="178"/>
        <v>8.5381189308007775E-3</v>
      </c>
      <c r="CR206" s="133">
        <f t="shared" si="178"/>
        <v>0</v>
      </c>
      <c r="CS206" s="133">
        <f t="shared" si="178"/>
        <v>3.7734922603971997E-3</v>
      </c>
      <c r="CT206" s="133">
        <f t="shared" si="178"/>
        <v>0</v>
      </c>
      <c r="CU206" s="133">
        <f t="shared" si="178"/>
        <v>5.9114243032823647E-3</v>
      </c>
      <c r="CV206" s="133">
        <f t="shared" si="178"/>
        <v>6.4095745966669723E-3</v>
      </c>
      <c r="CW206" s="133">
        <f t="shared" si="178"/>
        <v>1.1233151006827259E-2</v>
      </c>
      <c r="CX206" s="133">
        <f t="shared" si="178"/>
        <v>1.0449578862791613E-2</v>
      </c>
      <c r="CY206" s="133">
        <f t="shared" si="178"/>
        <v>0</v>
      </c>
      <c r="CZ206" s="133">
        <f t="shared" si="178"/>
        <v>4.9785040793898097E-3</v>
      </c>
      <c r="DA206" s="133">
        <f t="shared" si="178"/>
        <v>6.0162012952593609E-3</v>
      </c>
      <c r="DB206" s="133">
        <f t="shared" si="178"/>
        <v>2.849597412089655E-2</v>
      </c>
      <c r="DC206" s="133">
        <f t="shared" si="178"/>
        <v>1.5161361841309938E-3</v>
      </c>
      <c r="DD206" s="133">
        <f t="shared" si="178"/>
        <v>1.2708208678804454E-2</v>
      </c>
      <c r="DE206" s="133">
        <f t="shared" si="178"/>
        <v>2.3003449573370631E-2</v>
      </c>
      <c r="DF206" s="133">
        <f t="shared" si="178"/>
        <v>2.3679999471962664E-2</v>
      </c>
      <c r="DG206" s="133">
        <f t="shared" si="178"/>
        <v>0</v>
      </c>
      <c r="DH206" s="196">
        <f t="shared" si="178"/>
        <v>1.6108904031200806E-2</v>
      </c>
    </row>
    <row r="207" spans="1:112" ht="15" hidden="1" customHeight="1" x14ac:dyDescent="0.15">
      <c r="A207" s="119"/>
      <c r="B207" s="197" t="s">
        <v>743</v>
      </c>
      <c r="C207" s="30" t="s">
        <v>173</v>
      </c>
      <c r="D207" s="309">
        <f t="shared" si="150"/>
        <v>2.0816462403894132E-3</v>
      </c>
      <c r="E207" s="133">
        <f t="shared" ref="E207:BP207" si="179">IF(E$121=0,0,E85/E$121)</f>
        <v>5.0667223793569929E-3</v>
      </c>
      <c r="F207" s="133">
        <f t="shared" si="179"/>
        <v>5.5158220155424108E-4</v>
      </c>
      <c r="G207" s="133">
        <f t="shared" si="179"/>
        <v>0</v>
      </c>
      <c r="H207" s="133">
        <f t="shared" si="179"/>
        <v>1.877747616214176E-3</v>
      </c>
      <c r="I207" s="133">
        <f t="shared" si="179"/>
        <v>0</v>
      </c>
      <c r="J207" s="133">
        <f t="shared" si="179"/>
        <v>0</v>
      </c>
      <c r="K207" s="133">
        <f t="shared" si="179"/>
        <v>3.826904186818748E-4</v>
      </c>
      <c r="L207" s="133">
        <f t="shared" si="179"/>
        <v>6.2105137988439788E-4</v>
      </c>
      <c r="M207" s="133">
        <f t="shared" si="179"/>
        <v>1.5004413113405041E-3</v>
      </c>
      <c r="N207" s="133">
        <f t="shared" si="179"/>
        <v>5.9615890814065692E-4</v>
      </c>
      <c r="O207" s="133">
        <f t="shared" si="179"/>
        <v>4.1476255059413724E-3</v>
      </c>
      <c r="P207" s="133">
        <f t="shared" si="179"/>
        <v>0</v>
      </c>
      <c r="Q207" s="133">
        <f t="shared" si="179"/>
        <v>0</v>
      </c>
      <c r="R207" s="133">
        <f t="shared" si="179"/>
        <v>4.0102787005046888E-4</v>
      </c>
      <c r="S207" s="133">
        <f t="shared" si="179"/>
        <v>3.0590459344833811E-3</v>
      </c>
      <c r="T207" s="133">
        <f t="shared" si="179"/>
        <v>1.2163905644551362E-3</v>
      </c>
      <c r="U207" s="133">
        <f t="shared" si="179"/>
        <v>0</v>
      </c>
      <c r="V207" s="133">
        <f t="shared" si="179"/>
        <v>0</v>
      </c>
      <c r="W207" s="133">
        <f t="shared" si="179"/>
        <v>7.6260301023058487E-4</v>
      </c>
      <c r="X207" s="133">
        <f t="shared" si="179"/>
        <v>0</v>
      </c>
      <c r="Y207" s="133">
        <f t="shared" si="179"/>
        <v>0</v>
      </c>
      <c r="Z207" s="133">
        <f t="shared" si="179"/>
        <v>0</v>
      </c>
      <c r="AA207" s="133">
        <f t="shared" si="179"/>
        <v>0</v>
      </c>
      <c r="AB207" s="133">
        <f t="shared" si="179"/>
        <v>0</v>
      </c>
      <c r="AC207" s="133">
        <f t="shared" si="179"/>
        <v>0</v>
      </c>
      <c r="AD207" s="133">
        <f t="shared" si="179"/>
        <v>0</v>
      </c>
      <c r="AE207" s="133">
        <f t="shared" si="179"/>
        <v>0</v>
      </c>
      <c r="AF207" s="133">
        <f t="shared" si="179"/>
        <v>0</v>
      </c>
      <c r="AG207" s="133">
        <f t="shared" si="179"/>
        <v>0</v>
      </c>
      <c r="AH207" s="133">
        <f t="shared" si="179"/>
        <v>0</v>
      </c>
      <c r="AI207" s="133">
        <f t="shared" si="179"/>
        <v>7.2753728628592216E-4</v>
      </c>
      <c r="AJ207" s="133">
        <f t="shared" si="179"/>
        <v>0</v>
      </c>
      <c r="AK207" s="133">
        <f t="shared" si="179"/>
        <v>8.520448589131157E-3</v>
      </c>
      <c r="AL207" s="133">
        <f t="shared" si="179"/>
        <v>0</v>
      </c>
      <c r="AM207" s="133">
        <f t="shared" si="179"/>
        <v>6.1985253465900621E-3</v>
      </c>
      <c r="AN207" s="133">
        <f t="shared" si="179"/>
        <v>0</v>
      </c>
      <c r="AO207" s="133">
        <f t="shared" si="179"/>
        <v>0</v>
      </c>
      <c r="AP207" s="133">
        <f t="shared" si="179"/>
        <v>0</v>
      </c>
      <c r="AQ207" s="133">
        <f t="shared" si="179"/>
        <v>0</v>
      </c>
      <c r="AR207" s="133">
        <f t="shared" si="179"/>
        <v>0</v>
      </c>
      <c r="AS207" s="133">
        <f t="shared" si="179"/>
        <v>0</v>
      </c>
      <c r="AT207" s="133">
        <f t="shared" si="179"/>
        <v>2.4286146279814151E-3</v>
      </c>
      <c r="AU207" s="133">
        <f t="shared" si="179"/>
        <v>1.7711324144432012E-3</v>
      </c>
      <c r="AV207" s="133">
        <f t="shared" si="179"/>
        <v>0</v>
      </c>
      <c r="AW207" s="133">
        <f t="shared" si="179"/>
        <v>3.4452139505510731E-4</v>
      </c>
      <c r="AX207" s="133">
        <f t="shared" si="179"/>
        <v>0</v>
      </c>
      <c r="AY207" s="133">
        <f t="shared" si="179"/>
        <v>0</v>
      </c>
      <c r="AZ207" s="133">
        <f t="shared" si="179"/>
        <v>6.3970790849466545E-4</v>
      </c>
      <c r="BA207" s="133">
        <f t="shared" si="179"/>
        <v>0</v>
      </c>
      <c r="BB207" s="133">
        <f t="shared" si="179"/>
        <v>0</v>
      </c>
      <c r="BC207" s="133">
        <f t="shared" si="179"/>
        <v>0</v>
      </c>
      <c r="BD207" s="133">
        <f t="shared" si="179"/>
        <v>0</v>
      </c>
      <c r="BE207" s="133">
        <f t="shared" si="179"/>
        <v>0</v>
      </c>
      <c r="BF207" s="133">
        <f t="shared" si="179"/>
        <v>0</v>
      </c>
      <c r="BG207" s="133">
        <f t="shared" si="179"/>
        <v>0</v>
      </c>
      <c r="BH207" s="133">
        <f t="shared" si="179"/>
        <v>0</v>
      </c>
      <c r="BI207" s="133">
        <f t="shared" si="179"/>
        <v>1.2533373925274168E-3</v>
      </c>
      <c r="BJ207" s="133">
        <f t="shared" si="179"/>
        <v>1.8628449275502458E-3</v>
      </c>
      <c r="BK207" s="133">
        <f t="shared" si="179"/>
        <v>0</v>
      </c>
      <c r="BL207" s="133">
        <f t="shared" si="179"/>
        <v>6.7481958039157606E-4</v>
      </c>
      <c r="BM207" s="133">
        <f t="shared" si="179"/>
        <v>0</v>
      </c>
      <c r="BN207" s="133">
        <f t="shared" si="179"/>
        <v>1.008294817631532E-3</v>
      </c>
      <c r="BO207" s="133">
        <f t="shared" si="179"/>
        <v>7.3632224429947093E-4</v>
      </c>
      <c r="BP207" s="133">
        <f t="shared" si="179"/>
        <v>1.8120702447303307E-3</v>
      </c>
      <c r="BQ207" s="133">
        <f t="shared" ref="BQ207:DH207" si="180">IF(BQ$121=0,0,BQ85/BQ$121)</f>
        <v>2.3984201422029448E-3</v>
      </c>
      <c r="BR207" s="133">
        <f t="shared" si="180"/>
        <v>0</v>
      </c>
      <c r="BS207" s="133">
        <f t="shared" si="180"/>
        <v>5.2556965693792042E-3</v>
      </c>
      <c r="BT207" s="133">
        <f t="shared" si="180"/>
        <v>0</v>
      </c>
      <c r="BU207" s="133">
        <f t="shared" si="180"/>
        <v>5.2162595522625536E-4</v>
      </c>
      <c r="BV207" s="133">
        <f t="shared" si="180"/>
        <v>1.7786323113515518E-4</v>
      </c>
      <c r="BW207" s="133">
        <f t="shared" si="180"/>
        <v>1.6722373724450775E-4</v>
      </c>
      <c r="BX207" s="133">
        <f t="shared" si="180"/>
        <v>3.1431029361662466E-4</v>
      </c>
      <c r="BY207" s="133">
        <f t="shared" si="180"/>
        <v>6.6017969306873402E-5</v>
      </c>
      <c r="BZ207" s="133">
        <f t="shared" si="180"/>
        <v>1.895313528513714E-5</v>
      </c>
      <c r="CA207" s="133">
        <f t="shared" si="180"/>
        <v>0</v>
      </c>
      <c r="CB207" s="133">
        <f t="shared" si="180"/>
        <v>0</v>
      </c>
      <c r="CC207" s="133">
        <f t="shared" si="180"/>
        <v>2.9052782764312913E-3</v>
      </c>
      <c r="CD207" s="133">
        <f t="shared" si="180"/>
        <v>6.1509787653492003E-3</v>
      </c>
      <c r="CE207" s="133">
        <f t="shared" si="180"/>
        <v>2.3444518612576352E-2</v>
      </c>
      <c r="CF207" s="133">
        <f t="shared" si="180"/>
        <v>0</v>
      </c>
      <c r="CG207" s="133">
        <f t="shared" si="180"/>
        <v>0</v>
      </c>
      <c r="CH207" s="133">
        <f t="shared" si="180"/>
        <v>8.3880875501761247E-5</v>
      </c>
      <c r="CI207" s="133">
        <f t="shared" si="180"/>
        <v>1.8224790180800007E-4</v>
      </c>
      <c r="CJ207" s="133">
        <f t="shared" si="180"/>
        <v>1.6288170593770231E-3</v>
      </c>
      <c r="CK207" s="133">
        <f t="shared" si="180"/>
        <v>0</v>
      </c>
      <c r="CL207" s="133">
        <f t="shared" si="180"/>
        <v>0</v>
      </c>
      <c r="CM207" s="133">
        <f t="shared" si="180"/>
        <v>0</v>
      </c>
      <c r="CN207" s="133">
        <f t="shared" si="180"/>
        <v>0</v>
      </c>
      <c r="CO207" s="133">
        <f t="shared" si="180"/>
        <v>0</v>
      </c>
      <c r="CP207" s="133">
        <f t="shared" si="180"/>
        <v>0</v>
      </c>
      <c r="CQ207" s="133">
        <f t="shared" si="180"/>
        <v>1.8901205597091013E-4</v>
      </c>
      <c r="CR207" s="133">
        <f t="shared" si="180"/>
        <v>0</v>
      </c>
      <c r="CS207" s="133">
        <f t="shared" si="180"/>
        <v>1.9227972127806102E-4</v>
      </c>
      <c r="CT207" s="133">
        <f t="shared" si="180"/>
        <v>0</v>
      </c>
      <c r="CU207" s="133">
        <f t="shared" si="180"/>
        <v>2.0263819182954335E-4</v>
      </c>
      <c r="CV207" s="133">
        <f t="shared" si="180"/>
        <v>1.8643727730263638E-4</v>
      </c>
      <c r="CW207" s="133">
        <f t="shared" si="180"/>
        <v>3.1409409239104805E-4</v>
      </c>
      <c r="CX207" s="133">
        <f t="shared" si="180"/>
        <v>8.1815241933069961E-5</v>
      </c>
      <c r="CY207" s="133">
        <f t="shared" si="180"/>
        <v>0</v>
      </c>
      <c r="CZ207" s="133">
        <f t="shared" si="180"/>
        <v>1.4254941297363222E-3</v>
      </c>
      <c r="DA207" s="133">
        <f t="shared" si="180"/>
        <v>1.2456972095837963E-4</v>
      </c>
      <c r="DB207" s="133">
        <f t="shared" si="180"/>
        <v>2.2104410834707471E-4</v>
      </c>
      <c r="DC207" s="133">
        <f t="shared" si="180"/>
        <v>4.8170422184916426E-4</v>
      </c>
      <c r="DD207" s="133">
        <f t="shared" si="180"/>
        <v>2.3401810221196495E-4</v>
      </c>
      <c r="DE207" s="133">
        <f t="shared" si="180"/>
        <v>2.505404255535465E-4</v>
      </c>
      <c r="DF207" s="133">
        <f t="shared" si="180"/>
        <v>3.0197135314930949E-4</v>
      </c>
      <c r="DG207" s="133">
        <f t="shared" si="180"/>
        <v>3.7583363448207897E-3</v>
      </c>
      <c r="DH207" s="196">
        <f t="shared" si="180"/>
        <v>2.5133755438793903E-3</v>
      </c>
    </row>
    <row r="208" spans="1:112" ht="15" hidden="1" customHeight="1" x14ac:dyDescent="0.15">
      <c r="A208" s="119"/>
      <c r="B208" s="197" t="s">
        <v>744</v>
      </c>
      <c r="C208" s="30" t="s">
        <v>174</v>
      </c>
      <c r="D208" s="309">
        <f t="shared" si="150"/>
        <v>5.372161023926791E-6</v>
      </c>
      <c r="E208" s="133">
        <f t="shared" ref="E208:BP208" si="181">IF(E$121=0,0,E86/E$121)</f>
        <v>0</v>
      </c>
      <c r="F208" s="133">
        <f t="shared" si="181"/>
        <v>1.6939896071448426E-3</v>
      </c>
      <c r="G208" s="133">
        <f t="shared" si="181"/>
        <v>0</v>
      </c>
      <c r="H208" s="133">
        <f t="shared" si="181"/>
        <v>2.9952626496120255E-4</v>
      </c>
      <c r="I208" s="133">
        <f t="shared" si="181"/>
        <v>0</v>
      </c>
      <c r="J208" s="133">
        <f t="shared" si="181"/>
        <v>0</v>
      </c>
      <c r="K208" s="133">
        <f t="shared" si="181"/>
        <v>2.7467578541256251E-4</v>
      </c>
      <c r="L208" s="133">
        <f t="shared" si="181"/>
        <v>5.0407916369389197E-5</v>
      </c>
      <c r="M208" s="133">
        <f t="shared" si="181"/>
        <v>1.1618756206886571E-4</v>
      </c>
      <c r="N208" s="133">
        <f t="shared" si="181"/>
        <v>1.6636296921465553E-4</v>
      </c>
      <c r="O208" s="133">
        <f t="shared" si="181"/>
        <v>1.5909063791368541E-4</v>
      </c>
      <c r="P208" s="133">
        <f t="shared" si="181"/>
        <v>0</v>
      </c>
      <c r="Q208" s="133">
        <f t="shared" si="181"/>
        <v>0</v>
      </c>
      <c r="R208" s="133">
        <f t="shared" si="181"/>
        <v>1.8764892671622388E-3</v>
      </c>
      <c r="S208" s="133">
        <f t="shared" si="181"/>
        <v>3.9719926808841149E-4</v>
      </c>
      <c r="T208" s="133">
        <f t="shared" si="181"/>
        <v>1.4312392100948484E-3</v>
      </c>
      <c r="U208" s="133">
        <f t="shared" si="181"/>
        <v>0</v>
      </c>
      <c r="V208" s="133">
        <f t="shared" si="181"/>
        <v>0</v>
      </c>
      <c r="W208" s="133">
        <f t="shared" si="181"/>
        <v>1.5473279432262972E-3</v>
      </c>
      <c r="X208" s="133">
        <f t="shared" si="181"/>
        <v>0</v>
      </c>
      <c r="Y208" s="133">
        <f t="shared" si="181"/>
        <v>0</v>
      </c>
      <c r="Z208" s="133">
        <f t="shared" si="181"/>
        <v>0</v>
      </c>
      <c r="AA208" s="133">
        <f t="shared" si="181"/>
        <v>0</v>
      </c>
      <c r="AB208" s="133">
        <f t="shared" si="181"/>
        <v>0</v>
      </c>
      <c r="AC208" s="133">
        <f t="shared" si="181"/>
        <v>0</v>
      </c>
      <c r="AD208" s="133">
        <f t="shared" si="181"/>
        <v>0</v>
      </c>
      <c r="AE208" s="133">
        <f t="shared" si="181"/>
        <v>0</v>
      </c>
      <c r="AF208" s="133">
        <f t="shared" si="181"/>
        <v>0</v>
      </c>
      <c r="AG208" s="133">
        <f t="shared" si="181"/>
        <v>0</v>
      </c>
      <c r="AH208" s="133">
        <f t="shared" si="181"/>
        <v>0</v>
      </c>
      <c r="AI208" s="133">
        <f t="shared" si="181"/>
        <v>1.2110834094881508E-3</v>
      </c>
      <c r="AJ208" s="133">
        <f t="shared" si="181"/>
        <v>0</v>
      </c>
      <c r="AK208" s="133">
        <f t="shared" si="181"/>
        <v>6.5772673291682312E-4</v>
      </c>
      <c r="AL208" s="133">
        <f t="shared" si="181"/>
        <v>0</v>
      </c>
      <c r="AM208" s="133">
        <f t="shared" si="181"/>
        <v>6.8189029892900459E-4</v>
      </c>
      <c r="AN208" s="133">
        <f t="shared" si="181"/>
        <v>0</v>
      </c>
      <c r="AO208" s="133">
        <f t="shared" si="181"/>
        <v>0</v>
      </c>
      <c r="AP208" s="133">
        <f t="shared" si="181"/>
        <v>0</v>
      </c>
      <c r="AQ208" s="133">
        <f t="shared" si="181"/>
        <v>0</v>
      </c>
      <c r="AR208" s="133">
        <f t="shared" si="181"/>
        <v>0</v>
      </c>
      <c r="AS208" s="133">
        <f t="shared" si="181"/>
        <v>0</v>
      </c>
      <c r="AT208" s="133">
        <f t="shared" si="181"/>
        <v>1.0985144589176962E-3</v>
      </c>
      <c r="AU208" s="133">
        <f t="shared" si="181"/>
        <v>7.8895357971336976E-4</v>
      </c>
      <c r="AV208" s="133">
        <f t="shared" si="181"/>
        <v>0</v>
      </c>
      <c r="AW208" s="133">
        <f t="shared" si="181"/>
        <v>2.7577455156353216E-4</v>
      </c>
      <c r="AX208" s="133">
        <f t="shared" si="181"/>
        <v>0</v>
      </c>
      <c r="AY208" s="133">
        <f t="shared" si="181"/>
        <v>0</v>
      </c>
      <c r="AZ208" s="133">
        <f t="shared" si="181"/>
        <v>6.71183286224699E-4</v>
      </c>
      <c r="BA208" s="133">
        <f t="shared" si="181"/>
        <v>0</v>
      </c>
      <c r="BB208" s="133">
        <f t="shared" si="181"/>
        <v>0</v>
      </c>
      <c r="BC208" s="133">
        <f t="shared" si="181"/>
        <v>0</v>
      </c>
      <c r="BD208" s="133">
        <f t="shared" si="181"/>
        <v>0</v>
      </c>
      <c r="BE208" s="133">
        <f t="shared" si="181"/>
        <v>0</v>
      </c>
      <c r="BF208" s="133">
        <f t="shared" si="181"/>
        <v>0</v>
      </c>
      <c r="BG208" s="133">
        <f t="shared" si="181"/>
        <v>0</v>
      </c>
      <c r="BH208" s="133">
        <f t="shared" si="181"/>
        <v>0</v>
      </c>
      <c r="BI208" s="133">
        <f t="shared" si="181"/>
        <v>3.7941508929056623E-4</v>
      </c>
      <c r="BJ208" s="133">
        <f t="shared" si="181"/>
        <v>2.1198275278571372E-4</v>
      </c>
      <c r="BK208" s="133">
        <f t="shared" si="181"/>
        <v>0</v>
      </c>
      <c r="BL208" s="133">
        <f t="shared" si="181"/>
        <v>1.5657609451724356E-3</v>
      </c>
      <c r="BM208" s="133">
        <f t="shared" si="181"/>
        <v>0</v>
      </c>
      <c r="BN208" s="133">
        <f t="shared" si="181"/>
        <v>1.0989404971380506E-4</v>
      </c>
      <c r="BO208" s="133">
        <f t="shared" si="181"/>
        <v>4.2230114873423211E-4</v>
      </c>
      <c r="BP208" s="133">
        <f t="shared" si="181"/>
        <v>1.575180704828447E-4</v>
      </c>
      <c r="BQ208" s="133">
        <f t="shared" ref="BQ208:DH208" si="182">IF(BQ$121=0,0,BQ86/BQ$121)</f>
        <v>2.0515716908689808E-4</v>
      </c>
      <c r="BR208" s="133">
        <f t="shared" si="182"/>
        <v>0</v>
      </c>
      <c r="BS208" s="133">
        <f t="shared" si="182"/>
        <v>1.6132732783500175E-4</v>
      </c>
      <c r="BT208" s="133">
        <f t="shared" si="182"/>
        <v>0</v>
      </c>
      <c r="BU208" s="133">
        <f t="shared" si="182"/>
        <v>3.9514645102591188E-3</v>
      </c>
      <c r="BV208" s="133">
        <f t="shared" si="182"/>
        <v>5.8630080999962295E-3</v>
      </c>
      <c r="BW208" s="133">
        <f t="shared" si="182"/>
        <v>1.29857035744765E-3</v>
      </c>
      <c r="BX208" s="133">
        <f t="shared" si="182"/>
        <v>1.5317290327529385E-3</v>
      </c>
      <c r="BY208" s="133">
        <f t="shared" si="182"/>
        <v>2.6041147496889472E-4</v>
      </c>
      <c r="BZ208" s="133">
        <f t="shared" si="182"/>
        <v>9.9805648729973113E-5</v>
      </c>
      <c r="CA208" s="133">
        <f t="shared" si="182"/>
        <v>0</v>
      </c>
      <c r="CB208" s="133">
        <f t="shared" si="182"/>
        <v>0</v>
      </c>
      <c r="CC208" s="133">
        <f t="shared" si="182"/>
        <v>4.7456782507312545E-4</v>
      </c>
      <c r="CD208" s="133">
        <f t="shared" si="182"/>
        <v>2.025597090634899E-6</v>
      </c>
      <c r="CE208" s="133">
        <f t="shared" si="182"/>
        <v>6.3112619010574828E-4</v>
      </c>
      <c r="CF208" s="133">
        <f t="shared" si="182"/>
        <v>0</v>
      </c>
      <c r="CG208" s="133">
        <f t="shared" si="182"/>
        <v>0</v>
      </c>
      <c r="CH208" s="133">
        <f t="shared" si="182"/>
        <v>3.2869598888480862E-4</v>
      </c>
      <c r="CI208" s="133">
        <f t="shared" si="182"/>
        <v>5.1980271124368708E-4</v>
      </c>
      <c r="CJ208" s="133">
        <f t="shared" si="182"/>
        <v>2.3282996128588467E-2</v>
      </c>
      <c r="CK208" s="133">
        <f t="shared" si="182"/>
        <v>0</v>
      </c>
      <c r="CL208" s="133">
        <f t="shared" si="182"/>
        <v>0</v>
      </c>
      <c r="CM208" s="133">
        <f t="shared" si="182"/>
        <v>0</v>
      </c>
      <c r="CN208" s="133">
        <f t="shared" si="182"/>
        <v>0</v>
      </c>
      <c r="CO208" s="133">
        <f t="shared" si="182"/>
        <v>0</v>
      </c>
      <c r="CP208" s="133">
        <f t="shared" si="182"/>
        <v>0</v>
      </c>
      <c r="CQ208" s="133">
        <f t="shared" si="182"/>
        <v>2.8119845974712734E-3</v>
      </c>
      <c r="CR208" s="133">
        <f t="shared" si="182"/>
        <v>0</v>
      </c>
      <c r="CS208" s="133">
        <f t="shared" si="182"/>
        <v>7.4941693025676163E-4</v>
      </c>
      <c r="CT208" s="133">
        <f t="shared" si="182"/>
        <v>0</v>
      </c>
      <c r="CU208" s="133">
        <f t="shared" si="182"/>
        <v>1.4440998630880301E-4</v>
      </c>
      <c r="CV208" s="133">
        <f t="shared" si="182"/>
        <v>2.969298181999849E-4</v>
      </c>
      <c r="CW208" s="133">
        <f t="shared" si="182"/>
        <v>3.9654379164369823E-3</v>
      </c>
      <c r="CX208" s="133">
        <f t="shared" si="182"/>
        <v>1.8939582906600915E-3</v>
      </c>
      <c r="CY208" s="133">
        <f t="shared" si="182"/>
        <v>0</v>
      </c>
      <c r="CZ208" s="133">
        <f t="shared" si="182"/>
        <v>1.2672610484492467E-4</v>
      </c>
      <c r="DA208" s="133">
        <f t="shared" si="182"/>
        <v>2.3047903276392765E-3</v>
      </c>
      <c r="DB208" s="133">
        <f t="shared" si="182"/>
        <v>7.488312440527906E-4</v>
      </c>
      <c r="DC208" s="133">
        <f t="shared" si="182"/>
        <v>3.8150190462430604E-4</v>
      </c>
      <c r="DD208" s="133">
        <f t="shared" si="182"/>
        <v>1.1514754347475096E-3</v>
      </c>
      <c r="DE208" s="133">
        <f t="shared" si="182"/>
        <v>1.974860265357065E-3</v>
      </c>
      <c r="DF208" s="133">
        <f t="shared" si="182"/>
        <v>1.467916300031366E-3</v>
      </c>
      <c r="DG208" s="133">
        <f t="shared" si="182"/>
        <v>7.2275698938861332E-5</v>
      </c>
      <c r="DH208" s="196">
        <f t="shared" si="182"/>
        <v>5.4310841677557399E-3</v>
      </c>
    </row>
    <row r="209" spans="1:112" ht="15" hidden="1" customHeight="1" x14ac:dyDescent="0.15">
      <c r="A209" s="119"/>
      <c r="B209" s="197" t="s">
        <v>745</v>
      </c>
      <c r="C209" s="30" t="s">
        <v>269</v>
      </c>
      <c r="D209" s="309">
        <f t="shared" si="150"/>
        <v>7.4759571957567583E-4</v>
      </c>
      <c r="E209" s="133">
        <f t="shared" ref="E209:BP209" si="183">IF(E$121=0,0,E87/E$121)</f>
        <v>3.0457389440934901E-3</v>
      </c>
      <c r="F209" s="133">
        <f t="shared" si="183"/>
        <v>5.3087061691089999E-4</v>
      </c>
      <c r="G209" s="133">
        <f t="shared" si="183"/>
        <v>0</v>
      </c>
      <c r="H209" s="133">
        <f t="shared" si="183"/>
        <v>9.9327207595878626E-4</v>
      </c>
      <c r="I209" s="133">
        <f t="shared" si="183"/>
        <v>0</v>
      </c>
      <c r="J209" s="133">
        <f t="shared" si="183"/>
        <v>0</v>
      </c>
      <c r="K209" s="133">
        <f t="shared" si="183"/>
        <v>9.8105997543148499E-4</v>
      </c>
      <c r="L209" s="133">
        <f t="shared" si="183"/>
        <v>2.364648281994809E-3</v>
      </c>
      <c r="M209" s="133">
        <f t="shared" si="183"/>
        <v>1.6415024764882783E-3</v>
      </c>
      <c r="N209" s="133">
        <f t="shared" si="183"/>
        <v>7.1599078795051539E-4</v>
      </c>
      <c r="O209" s="133">
        <f t="shared" si="183"/>
        <v>1.9568148463383304E-3</v>
      </c>
      <c r="P209" s="133">
        <f t="shared" si="183"/>
        <v>0</v>
      </c>
      <c r="Q209" s="133">
        <f t="shared" si="183"/>
        <v>0</v>
      </c>
      <c r="R209" s="133">
        <f t="shared" si="183"/>
        <v>7.8226114067460177E-4</v>
      </c>
      <c r="S209" s="133">
        <f t="shared" si="183"/>
        <v>1.3372156139565155E-3</v>
      </c>
      <c r="T209" s="133">
        <f t="shared" si="183"/>
        <v>1.2283266003240093E-3</v>
      </c>
      <c r="U209" s="133">
        <f t="shared" si="183"/>
        <v>0</v>
      </c>
      <c r="V209" s="133">
        <f t="shared" si="183"/>
        <v>0</v>
      </c>
      <c r="W209" s="133">
        <f t="shared" si="183"/>
        <v>1.4562258431117258E-3</v>
      </c>
      <c r="X209" s="133">
        <f t="shared" si="183"/>
        <v>0</v>
      </c>
      <c r="Y209" s="133">
        <f t="shared" si="183"/>
        <v>0</v>
      </c>
      <c r="Z209" s="133">
        <f t="shared" si="183"/>
        <v>0</v>
      </c>
      <c r="AA209" s="133">
        <f t="shared" si="183"/>
        <v>0</v>
      </c>
      <c r="AB209" s="133">
        <f t="shared" si="183"/>
        <v>0</v>
      </c>
      <c r="AC209" s="133">
        <f t="shared" si="183"/>
        <v>0</v>
      </c>
      <c r="AD209" s="133">
        <f t="shared" si="183"/>
        <v>0</v>
      </c>
      <c r="AE209" s="133">
        <f t="shared" si="183"/>
        <v>0</v>
      </c>
      <c r="AF209" s="133">
        <f t="shared" si="183"/>
        <v>0</v>
      </c>
      <c r="AG209" s="133">
        <f t="shared" si="183"/>
        <v>0</v>
      </c>
      <c r="AH209" s="133">
        <f t="shared" si="183"/>
        <v>0</v>
      </c>
      <c r="AI209" s="133">
        <f t="shared" si="183"/>
        <v>7.1422867739044801E-4</v>
      </c>
      <c r="AJ209" s="133">
        <f t="shared" si="183"/>
        <v>0</v>
      </c>
      <c r="AK209" s="133">
        <f t="shared" si="183"/>
        <v>3.1495135859568968E-3</v>
      </c>
      <c r="AL209" s="133">
        <f t="shared" si="183"/>
        <v>0</v>
      </c>
      <c r="AM209" s="133">
        <f t="shared" si="183"/>
        <v>2.2204568589987389E-3</v>
      </c>
      <c r="AN209" s="133">
        <f t="shared" si="183"/>
        <v>0</v>
      </c>
      <c r="AO209" s="133">
        <f t="shared" si="183"/>
        <v>0</v>
      </c>
      <c r="AP209" s="133">
        <f t="shared" si="183"/>
        <v>0</v>
      </c>
      <c r="AQ209" s="133">
        <f t="shared" si="183"/>
        <v>0</v>
      </c>
      <c r="AR209" s="133">
        <f t="shared" si="183"/>
        <v>0</v>
      </c>
      <c r="AS209" s="133">
        <f t="shared" si="183"/>
        <v>0</v>
      </c>
      <c r="AT209" s="133">
        <f t="shared" si="183"/>
        <v>8.4457295438021139E-4</v>
      </c>
      <c r="AU209" s="133">
        <f t="shared" si="183"/>
        <v>6.685593823569587E-4</v>
      </c>
      <c r="AV209" s="133">
        <f t="shared" si="183"/>
        <v>0</v>
      </c>
      <c r="AW209" s="133">
        <f t="shared" si="183"/>
        <v>1.6644432972578549E-4</v>
      </c>
      <c r="AX209" s="133">
        <f t="shared" si="183"/>
        <v>0</v>
      </c>
      <c r="AY209" s="133">
        <f t="shared" si="183"/>
        <v>0</v>
      </c>
      <c r="AZ209" s="133">
        <f t="shared" si="183"/>
        <v>5.2954408643954764E-4</v>
      </c>
      <c r="BA209" s="133">
        <f t="shared" si="183"/>
        <v>0</v>
      </c>
      <c r="BB209" s="133">
        <f t="shared" si="183"/>
        <v>0</v>
      </c>
      <c r="BC209" s="133">
        <f t="shared" si="183"/>
        <v>0</v>
      </c>
      <c r="BD209" s="133">
        <f t="shared" si="183"/>
        <v>0</v>
      </c>
      <c r="BE209" s="133">
        <f t="shared" si="183"/>
        <v>0</v>
      </c>
      <c r="BF209" s="133">
        <f t="shared" si="183"/>
        <v>0</v>
      </c>
      <c r="BG209" s="133">
        <f t="shared" si="183"/>
        <v>0</v>
      </c>
      <c r="BH209" s="133">
        <f t="shared" si="183"/>
        <v>0</v>
      </c>
      <c r="BI209" s="133">
        <f t="shared" si="183"/>
        <v>5.9523082867158023E-4</v>
      </c>
      <c r="BJ209" s="133">
        <f t="shared" si="183"/>
        <v>8.5388140420350651E-4</v>
      </c>
      <c r="BK209" s="133">
        <f t="shared" si="183"/>
        <v>0</v>
      </c>
      <c r="BL209" s="133">
        <f t="shared" si="183"/>
        <v>9.2555721073715866E-4</v>
      </c>
      <c r="BM209" s="133">
        <f t="shared" si="183"/>
        <v>0</v>
      </c>
      <c r="BN209" s="133">
        <f t="shared" si="183"/>
        <v>1.1860193859991291E-3</v>
      </c>
      <c r="BO209" s="133">
        <f t="shared" si="183"/>
        <v>1.1497714316268243E-3</v>
      </c>
      <c r="BP209" s="133">
        <f t="shared" si="183"/>
        <v>1.1428838333218739E-3</v>
      </c>
      <c r="BQ209" s="133">
        <f t="shared" ref="BQ209:DH209" si="184">IF(BQ$121=0,0,BQ87/BQ$121)</f>
        <v>1.3533239397261027E-3</v>
      </c>
      <c r="BR209" s="133">
        <f t="shared" si="184"/>
        <v>0</v>
      </c>
      <c r="BS209" s="133">
        <f t="shared" si="184"/>
        <v>2.0129689783005083E-3</v>
      </c>
      <c r="BT209" s="133">
        <f t="shared" si="184"/>
        <v>0</v>
      </c>
      <c r="BU209" s="133">
        <f t="shared" si="184"/>
        <v>2.1562715474155345E-4</v>
      </c>
      <c r="BV209" s="133">
        <f t="shared" si="184"/>
        <v>1.1043124100795699E-4</v>
      </c>
      <c r="BW209" s="133">
        <f t="shared" si="184"/>
        <v>1.6838315515606969E-4</v>
      </c>
      <c r="BX209" s="133">
        <f t="shared" si="184"/>
        <v>9.9591081678124417E-5</v>
      </c>
      <c r="BY209" s="133">
        <f t="shared" si="184"/>
        <v>4.2878997886444515E-5</v>
      </c>
      <c r="BZ209" s="133">
        <f t="shared" si="184"/>
        <v>2.3141281284474565E-5</v>
      </c>
      <c r="CA209" s="133">
        <f t="shared" si="184"/>
        <v>0</v>
      </c>
      <c r="CB209" s="133">
        <f t="shared" si="184"/>
        <v>0</v>
      </c>
      <c r="CC209" s="133">
        <f t="shared" si="184"/>
        <v>1.2399193123809979E-3</v>
      </c>
      <c r="CD209" s="133">
        <f t="shared" si="184"/>
        <v>7.1269367635807277E-4</v>
      </c>
      <c r="CE209" s="133">
        <f t="shared" si="184"/>
        <v>5.708994363779631E-4</v>
      </c>
      <c r="CF209" s="133">
        <f t="shared" si="184"/>
        <v>0</v>
      </c>
      <c r="CG209" s="133">
        <f t="shared" si="184"/>
        <v>0</v>
      </c>
      <c r="CH209" s="133">
        <f t="shared" si="184"/>
        <v>8.875767058907295E-5</v>
      </c>
      <c r="CI209" s="133">
        <f t="shared" si="184"/>
        <v>8.8170526408297247E-5</v>
      </c>
      <c r="CJ209" s="133">
        <f t="shared" si="184"/>
        <v>1.0297199692971482E-2</v>
      </c>
      <c r="CK209" s="133">
        <f t="shared" si="184"/>
        <v>0</v>
      </c>
      <c r="CL209" s="133">
        <f t="shared" si="184"/>
        <v>0</v>
      </c>
      <c r="CM209" s="133">
        <f t="shared" si="184"/>
        <v>0</v>
      </c>
      <c r="CN209" s="133">
        <f t="shared" si="184"/>
        <v>0</v>
      </c>
      <c r="CO209" s="133">
        <f t="shared" si="184"/>
        <v>0</v>
      </c>
      <c r="CP209" s="133">
        <f t="shared" si="184"/>
        <v>0</v>
      </c>
      <c r="CQ209" s="133">
        <f t="shared" si="184"/>
        <v>1.4576994956707771E-4</v>
      </c>
      <c r="CR209" s="133">
        <f t="shared" si="184"/>
        <v>0</v>
      </c>
      <c r="CS209" s="133">
        <f t="shared" si="184"/>
        <v>6.0429521400418441E-4</v>
      </c>
      <c r="CT209" s="133">
        <f t="shared" si="184"/>
        <v>0</v>
      </c>
      <c r="CU209" s="133">
        <f t="shared" si="184"/>
        <v>3.2050741894951672E-4</v>
      </c>
      <c r="CV209" s="133">
        <f t="shared" si="184"/>
        <v>2.6288562601830417E-4</v>
      </c>
      <c r="CW209" s="133">
        <f t="shared" si="184"/>
        <v>3.9803303087486262E-4</v>
      </c>
      <c r="CX209" s="133">
        <f t="shared" si="184"/>
        <v>1.0118326907647964E-4</v>
      </c>
      <c r="CY209" s="133">
        <f t="shared" si="184"/>
        <v>0</v>
      </c>
      <c r="CZ209" s="133">
        <f t="shared" si="184"/>
        <v>7.1141876284898809E-4</v>
      </c>
      <c r="DA209" s="133">
        <f t="shared" si="184"/>
        <v>1.0755818886037393E-4</v>
      </c>
      <c r="DB209" s="133">
        <f t="shared" si="184"/>
        <v>4.6494126176390051E-4</v>
      </c>
      <c r="DC209" s="133">
        <f t="shared" si="184"/>
        <v>1.0910112496970974E-3</v>
      </c>
      <c r="DD209" s="133">
        <f t="shared" si="184"/>
        <v>2.1483317662478272E-4</v>
      </c>
      <c r="DE209" s="133">
        <f t="shared" si="184"/>
        <v>1.6370716005113722E-4</v>
      </c>
      <c r="DF209" s="133">
        <f t="shared" si="184"/>
        <v>2.3129135518995387E-4</v>
      </c>
      <c r="DG209" s="133">
        <f t="shared" si="184"/>
        <v>3.2267814317158911E-3</v>
      </c>
      <c r="DH209" s="196">
        <f t="shared" si="184"/>
        <v>1.4597109498195232E-4</v>
      </c>
    </row>
    <row r="210" spans="1:112" ht="15" hidden="1" customHeight="1" x14ac:dyDescent="0.15">
      <c r="A210" s="119"/>
      <c r="B210" s="197" t="s">
        <v>746</v>
      </c>
      <c r="C210" s="30" t="s">
        <v>175</v>
      </c>
      <c r="D210" s="309">
        <f t="shared" si="150"/>
        <v>1.6908505116347817E-3</v>
      </c>
      <c r="E210" s="133">
        <f t="shared" ref="E210:BP210" si="185">IF(E$121=0,0,E88/E$121)</f>
        <v>5.4392590435932212E-3</v>
      </c>
      <c r="F210" s="133">
        <f t="shared" si="185"/>
        <v>9.6472381101878123E-4</v>
      </c>
      <c r="G210" s="133">
        <f t="shared" si="185"/>
        <v>0</v>
      </c>
      <c r="H210" s="133">
        <f t="shared" si="185"/>
        <v>2.3021884221681673E-3</v>
      </c>
      <c r="I210" s="133">
        <f t="shared" si="185"/>
        <v>0</v>
      </c>
      <c r="J210" s="133">
        <f t="shared" si="185"/>
        <v>0</v>
      </c>
      <c r="K210" s="133">
        <f t="shared" si="185"/>
        <v>2.1557409952646877E-3</v>
      </c>
      <c r="L210" s="133">
        <f t="shared" si="185"/>
        <v>5.9290695991148874E-3</v>
      </c>
      <c r="M210" s="133">
        <f t="shared" si="185"/>
        <v>6.6159348891559056E-3</v>
      </c>
      <c r="N210" s="133">
        <f t="shared" si="185"/>
        <v>1.7870393512509593E-3</v>
      </c>
      <c r="O210" s="133">
        <f t="shared" si="185"/>
        <v>2.1167672252073812E-2</v>
      </c>
      <c r="P210" s="133">
        <f t="shared" si="185"/>
        <v>0</v>
      </c>
      <c r="Q210" s="133">
        <f t="shared" si="185"/>
        <v>0</v>
      </c>
      <c r="R210" s="133">
        <f t="shared" si="185"/>
        <v>1.7938575665906082E-3</v>
      </c>
      <c r="S210" s="133">
        <f t="shared" si="185"/>
        <v>2.2854892494679644E-3</v>
      </c>
      <c r="T210" s="133">
        <f t="shared" si="185"/>
        <v>1.8875213085367615E-3</v>
      </c>
      <c r="U210" s="133">
        <f t="shared" si="185"/>
        <v>0</v>
      </c>
      <c r="V210" s="133">
        <f t="shared" si="185"/>
        <v>0</v>
      </c>
      <c r="W210" s="133">
        <f t="shared" si="185"/>
        <v>2.2928367404111017E-3</v>
      </c>
      <c r="X210" s="133">
        <f t="shared" si="185"/>
        <v>0</v>
      </c>
      <c r="Y210" s="133">
        <f t="shared" si="185"/>
        <v>0</v>
      </c>
      <c r="Z210" s="133">
        <f t="shared" si="185"/>
        <v>0</v>
      </c>
      <c r="AA210" s="133">
        <f t="shared" si="185"/>
        <v>0</v>
      </c>
      <c r="AB210" s="133">
        <f t="shared" si="185"/>
        <v>0</v>
      </c>
      <c r="AC210" s="133">
        <f t="shared" si="185"/>
        <v>0</v>
      </c>
      <c r="AD210" s="133">
        <f t="shared" si="185"/>
        <v>0</v>
      </c>
      <c r="AE210" s="133">
        <f t="shared" si="185"/>
        <v>0</v>
      </c>
      <c r="AF210" s="133">
        <f t="shared" si="185"/>
        <v>0</v>
      </c>
      <c r="AG210" s="133">
        <f t="shared" si="185"/>
        <v>0</v>
      </c>
      <c r="AH210" s="133">
        <f t="shared" si="185"/>
        <v>0</v>
      </c>
      <c r="AI210" s="133">
        <f t="shared" si="185"/>
        <v>4.600342474868911E-3</v>
      </c>
      <c r="AJ210" s="133">
        <f t="shared" si="185"/>
        <v>0</v>
      </c>
      <c r="AK210" s="133">
        <f t="shared" si="185"/>
        <v>3.9831090975156747E-3</v>
      </c>
      <c r="AL210" s="133">
        <f t="shared" si="185"/>
        <v>0</v>
      </c>
      <c r="AM210" s="133">
        <f t="shared" si="185"/>
        <v>5.1213037082379698E-3</v>
      </c>
      <c r="AN210" s="133">
        <f t="shared" si="185"/>
        <v>0</v>
      </c>
      <c r="AO210" s="133">
        <f t="shared" si="185"/>
        <v>0</v>
      </c>
      <c r="AP210" s="133">
        <f t="shared" si="185"/>
        <v>0</v>
      </c>
      <c r="AQ210" s="133">
        <f t="shared" si="185"/>
        <v>0</v>
      </c>
      <c r="AR210" s="133">
        <f t="shared" si="185"/>
        <v>0</v>
      </c>
      <c r="AS210" s="133">
        <f t="shared" si="185"/>
        <v>0</v>
      </c>
      <c r="AT210" s="133">
        <f t="shared" si="185"/>
        <v>1.7625537504643396E-3</v>
      </c>
      <c r="AU210" s="133">
        <f t="shared" si="185"/>
        <v>1.8050211514768577E-3</v>
      </c>
      <c r="AV210" s="133">
        <f t="shared" si="185"/>
        <v>0</v>
      </c>
      <c r="AW210" s="133">
        <f t="shared" si="185"/>
        <v>3.8790362708032516E-4</v>
      </c>
      <c r="AX210" s="133">
        <f t="shared" si="185"/>
        <v>0</v>
      </c>
      <c r="AY210" s="133">
        <f t="shared" si="185"/>
        <v>0</v>
      </c>
      <c r="AZ210" s="133">
        <f t="shared" si="185"/>
        <v>1.173769294515838E-3</v>
      </c>
      <c r="BA210" s="133">
        <f t="shared" si="185"/>
        <v>0</v>
      </c>
      <c r="BB210" s="133">
        <f t="shared" si="185"/>
        <v>0</v>
      </c>
      <c r="BC210" s="133">
        <f t="shared" si="185"/>
        <v>0</v>
      </c>
      <c r="BD210" s="133">
        <f t="shared" si="185"/>
        <v>0</v>
      </c>
      <c r="BE210" s="133">
        <f t="shared" si="185"/>
        <v>0</v>
      </c>
      <c r="BF210" s="133">
        <f t="shared" si="185"/>
        <v>0</v>
      </c>
      <c r="BG210" s="133">
        <f t="shared" si="185"/>
        <v>0</v>
      </c>
      <c r="BH210" s="133">
        <f t="shared" si="185"/>
        <v>0</v>
      </c>
      <c r="BI210" s="133">
        <f t="shared" si="185"/>
        <v>1.0443638007323188E-3</v>
      </c>
      <c r="BJ210" s="133">
        <f t="shared" si="185"/>
        <v>1.588754947193981E-3</v>
      </c>
      <c r="BK210" s="133">
        <f t="shared" si="185"/>
        <v>0</v>
      </c>
      <c r="BL210" s="133">
        <f t="shared" si="185"/>
        <v>1.7802437006764218E-3</v>
      </c>
      <c r="BM210" s="133">
        <f t="shared" si="185"/>
        <v>0</v>
      </c>
      <c r="BN210" s="133">
        <f t="shared" si="185"/>
        <v>1.4289916246220974E-3</v>
      </c>
      <c r="BO210" s="133">
        <f t="shared" si="185"/>
        <v>1.3493429251637303E-3</v>
      </c>
      <c r="BP210" s="133">
        <f t="shared" si="185"/>
        <v>1.3987996616750286E-3</v>
      </c>
      <c r="BQ210" s="133">
        <f t="shared" ref="BQ210:DH210" si="186">IF(BQ$121=0,0,BQ88/BQ$121)</f>
        <v>1.7023863173451779E-3</v>
      </c>
      <c r="BR210" s="133">
        <f t="shared" si="186"/>
        <v>0</v>
      </c>
      <c r="BS210" s="133">
        <f t="shared" si="186"/>
        <v>1.9526402859454429E-2</v>
      </c>
      <c r="BT210" s="133">
        <f t="shared" si="186"/>
        <v>0</v>
      </c>
      <c r="BU210" s="133">
        <f t="shared" si="186"/>
        <v>4.3288630308569185E-4</v>
      </c>
      <c r="BV210" s="133">
        <f t="shared" si="186"/>
        <v>2.355971816746397E-4</v>
      </c>
      <c r="BW210" s="133">
        <f t="shared" si="186"/>
        <v>3.7148195816409917E-4</v>
      </c>
      <c r="BX210" s="133">
        <f t="shared" si="186"/>
        <v>2.9065478721662039E-4</v>
      </c>
      <c r="BY210" s="133">
        <f t="shared" si="186"/>
        <v>1.3177448130956119E-4</v>
      </c>
      <c r="BZ210" s="133">
        <f t="shared" si="186"/>
        <v>4.2307373145849194E-5</v>
      </c>
      <c r="CA210" s="133">
        <f t="shared" si="186"/>
        <v>0</v>
      </c>
      <c r="CB210" s="133">
        <f t="shared" si="186"/>
        <v>0</v>
      </c>
      <c r="CC210" s="133">
        <f t="shared" si="186"/>
        <v>2.8217630368695815E-4</v>
      </c>
      <c r="CD210" s="133">
        <f t="shared" si="186"/>
        <v>9.1759548205760911E-4</v>
      </c>
      <c r="CE210" s="133">
        <f t="shared" si="186"/>
        <v>3.8645500308662114E-4</v>
      </c>
      <c r="CF210" s="133">
        <f t="shared" si="186"/>
        <v>0</v>
      </c>
      <c r="CG210" s="133">
        <f t="shared" si="186"/>
        <v>0</v>
      </c>
      <c r="CH210" s="133">
        <f t="shared" si="186"/>
        <v>1.7458926412575889E-4</v>
      </c>
      <c r="CI210" s="133">
        <f t="shared" si="186"/>
        <v>2.423248781352222E-4</v>
      </c>
      <c r="CJ210" s="133">
        <f t="shared" si="186"/>
        <v>1.4959950674106563E-4</v>
      </c>
      <c r="CK210" s="133">
        <f t="shared" si="186"/>
        <v>0</v>
      </c>
      <c r="CL210" s="133">
        <f t="shared" si="186"/>
        <v>0</v>
      </c>
      <c r="CM210" s="133">
        <f t="shared" si="186"/>
        <v>0</v>
      </c>
      <c r="CN210" s="133">
        <f t="shared" si="186"/>
        <v>0</v>
      </c>
      <c r="CO210" s="133">
        <f t="shared" si="186"/>
        <v>0</v>
      </c>
      <c r="CP210" s="133">
        <f t="shared" si="186"/>
        <v>0</v>
      </c>
      <c r="CQ210" s="133">
        <f t="shared" si="186"/>
        <v>3.3059409952480352E-4</v>
      </c>
      <c r="CR210" s="133">
        <f t="shared" si="186"/>
        <v>0</v>
      </c>
      <c r="CS210" s="133">
        <f t="shared" si="186"/>
        <v>6.0348704068971342E-4</v>
      </c>
      <c r="CT210" s="133">
        <f t="shared" si="186"/>
        <v>0</v>
      </c>
      <c r="CU210" s="133">
        <f t="shared" si="186"/>
        <v>6.3062054817869344E-4</v>
      </c>
      <c r="CV210" s="133">
        <f t="shared" si="186"/>
        <v>4.4821495623810465E-4</v>
      </c>
      <c r="CW210" s="133">
        <f t="shared" si="186"/>
        <v>7.3739906173415568E-4</v>
      </c>
      <c r="CX210" s="133">
        <f t="shared" si="186"/>
        <v>1.4179743508629624E-4</v>
      </c>
      <c r="CY210" s="133">
        <f t="shared" si="186"/>
        <v>0</v>
      </c>
      <c r="CZ210" s="133">
        <f t="shared" si="186"/>
        <v>8.6445086017541473E-4</v>
      </c>
      <c r="DA210" s="133">
        <f t="shared" si="186"/>
        <v>1.5722053608630601E-4</v>
      </c>
      <c r="DB210" s="133">
        <f t="shared" si="186"/>
        <v>7.6143982064299826E-4</v>
      </c>
      <c r="DC210" s="133">
        <f t="shared" si="186"/>
        <v>2.0635652869994332E-3</v>
      </c>
      <c r="DD210" s="133">
        <f t="shared" si="186"/>
        <v>3.172160963425174E-4</v>
      </c>
      <c r="DE210" s="133">
        <f t="shared" si="186"/>
        <v>2.6029230961235943E-4</v>
      </c>
      <c r="DF210" s="133">
        <f t="shared" si="186"/>
        <v>3.4583695499568006E-4</v>
      </c>
      <c r="DG210" s="133">
        <f t="shared" si="186"/>
        <v>4.1433687046223602E-3</v>
      </c>
      <c r="DH210" s="196">
        <f t="shared" si="186"/>
        <v>2.1518743579499076E-4</v>
      </c>
    </row>
    <row r="211" spans="1:112" ht="15" hidden="1" customHeight="1" x14ac:dyDescent="0.15">
      <c r="A211" s="119"/>
      <c r="B211" s="197" t="s">
        <v>747</v>
      </c>
      <c r="C211" s="30" t="s">
        <v>359</v>
      </c>
      <c r="D211" s="309">
        <f t="shared" si="150"/>
        <v>6.0242609899194753E-7</v>
      </c>
      <c r="E211" s="133">
        <f t="shared" ref="E211:BP211" si="187">IF(E$121=0,0,E89/E$121)</f>
        <v>0</v>
      </c>
      <c r="F211" s="133">
        <f t="shared" si="187"/>
        <v>3.3792585470714374E-5</v>
      </c>
      <c r="G211" s="133">
        <f t="shared" si="187"/>
        <v>0</v>
      </c>
      <c r="H211" s="133">
        <f t="shared" si="187"/>
        <v>1.9193857965451055E-3</v>
      </c>
      <c r="I211" s="133">
        <f t="shared" si="187"/>
        <v>0</v>
      </c>
      <c r="J211" s="133">
        <f t="shared" si="187"/>
        <v>0</v>
      </c>
      <c r="K211" s="133">
        <f t="shared" si="187"/>
        <v>1.0572129178498819E-3</v>
      </c>
      <c r="L211" s="133">
        <f t="shared" si="187"/>
        <v>3.5640981894510441E-4</v>
      </c>
      <c r="M211" s="133">
        <f t="shared" si="187"/>
        <v>3.0211559166973766E-4</v>
      </c>
      <c r="N211" s="133">
        <f t="shared" si="187"/>
        <v>1.0023744378596267E-3</v>
      </c>
      <c r="O211" s="133">
        <f t="shared" si="187"/>
        <v>9.0151361484421715E-4</v>
      </c>
      <c r="P211" s="133">
        <f t="shared" si="187"/>
        <v>0</v>
      </c>
      <c r="Q211" s="133">
        <f t="shared" si="187"/>
        <v>0</v>
      </c>
      <c r="R211" s="133">
        <f t="shared" si="187"/>
        <v>8.0976532019023982E-4</v>
      </c>
      <c r="S211" s="133">
        <f t="shared" si="187"/>
        <v>5.6685861712166947E-4</v>
      </c>
      <c r="T211" s="133">
        <f t="shared" si="187"/>
        <v>1.2890918738382711E-3</v>
      </c>
      <c r="U211" s="133">
        <f t="shared" si="187"/>
        <v>0</v>
      </c>
      <c r="V211" s="133">
        <f t="shared" si="187"/>
        <v>0</v>
      </c>
      <c r="W211" s="133">
        <f t="shared" si="187"/>
        <v>1.6947403921975573E-3</v>
      </c>
      <c r="X211" s="133">
        <f t="shared" si="187"/>
        <v>0</v>
      </c>
      <c r="Y211" s="133">
        <f t="shared" si="187"/>
        <v>0</v>
      </c>
      <c r="Z211" s="133">
        <f t="shared" si="187"/>
        <v>0</v>
      </c>
      <c r="AA211" s="133">
        <f t="shared" si="187"/>
        <v>0</v>
      </c>
      <c r="AB211" s="133">
        <f t="shared" si="187"/>
        <v>0</v>
      </c>
      <c r="AC211" s="133">
        <f t="shared" si="187"/>
        <v>0</v>
      </c>
      <c r="AD211" s="133">
        <f t="shared" si="187"/>
        <v>0</v>
      </c>
      <c r="AE211" s="133">
        <f t="shared" si="187"/>
        <v>0</v>
      </c>
      <c r="AF211" s="133">
        <f t="shared" si="187"/>
        <v>0</v>
      </c>
      <c r="AG211" s="133">
        <f t="shared" si="187"/>
        <v>0</v>
      </c>
      <c r="AH211" s="133">
        <f t="shared" si="187"/>
        <v>0</v>
      </c>
      <c r="AI211" s="133">
        <f t="shared" si="187"/>
        <v>3.6820484610811907E-4</v>
      </c>
      <c r="AJ211" s="133">
        <f t="shared" si="187"/>
        <v>0</v>
      </c>
      <c r="AK211" s="133">
        <f t="shared" si="187"/>
        <v>2.2236713376264317E-4</v>
      </c>
      <c r="AL211" s="133">
        <f t="shared" si="187"/>
        <v>0</v>
      </c>
      <c r="AM211" s="133">
        <f t="shared" si="187"/>
        <v>3.7882794384944699E-4</v>
      </c>
      <c r="AN211" s="133">
        <f t="shared" si="187"/>
        <v>0</v>
      </c>
      <c r="AO211" s="133">
        <f t="shared" si="187"/>
        <v>0</v>
      </c>
      <c r="AP211" s="133">
        <f t="shared" si="187"/>
        <v>0</v>
      </c>
      <c r="AQ211" s="133">
        <f t="shared" si="187"/>
        <v>0</v>
      </c>
      <c r="AR211" s="133">
        <f t="shared" si="187"/>
        <v>0</v>
      </c>
      <c r="AS211" s="133">
        <f t="shared" si="187"/>
        <v>0</v>
      </c>
      <c r="AT211" s="133">
        <f t="shared" si="187"/>
        <v>6.4846442837775343E-5</v>
      </c>
      <c r="AU211" s="133">
        <f t="shared" si="187"/>
        <v>8.6089282850411409E-4</v>
      </c>
      <c r="AV211" s="133">
        <f t="shared" si="187"/>
        <v>0</v>
      </c>
      <c r="AW211" s="133">
        <f t="shared" si="187"/>
        <v>1.4562785548787857E-4</v>
      </c>
      <c r="AX211" s="133">
        <f t="shared" si="187"/>
        <v>0</v>
      </c>
      <c r="AY211" s="133">
        <f t="shared" si="187"/>
        <v>0</v>
      </c>
      <c r="AZ211" s="133">
        <f t="shared" si="187"/>
        <v>7.5278611737663811E-4</v>
      </c>
      <c r="BA211" s="133">
        <f t="shared" si="187"/>
        <v>0</v>
      </c>
      <c r="BB211" s="133">
        <f t="shared" si="187"/>
        <v>0</v>
      </c>
      <c r="BC211" s="133">
        <f t="shared" si="187"/>
        <v>0</v>
      </c>
      <c r="BD211" s="133">
        <f t="shared" si="187"/>
        <v>0</v>
      </c>
      <c r="BE211" s="133">
        <f t="shared" si="187"/>
        <v>0</v>
      </c>
      <c r="BF211" s="133">
        <f t="shared" si="187"/>
        <v>0</v>
      </c>
      <c r="BG211" s="133">
        <f t="shared" si="187"/>
        <v>0</v>
      </c>
      <c r="BH211" s="133">
        <f t="shared" si="187"/>
        <v>0</v>
      </c>
      <c r="BI211" s="133">
        <f t="shared" si="187"/>
        <v>1.339044293866782E-3</v>
      </c>
      <c r="BJ211" s="133">
        <f t="shared" si="187"/>
        <v>1.1342936771867138E-4</v>
      </c>
      <c r="BK211" s="133">
        <f t="shared" si="187"/>
        <v>0</v>
      </c>
      <c r="BL211" s="133">
        <f t="shared" si="187"/>
        <v>3.4993712084016191E-4</v>
      </c>
      <c r="BM211" s="133">
        <f t="shared" si="187"/>
        <v>0</v>
      </c>
      <c r="BN211" s="133">
        <f t="shared" si="187"/>
        <v>0</v>
      </c>
      <c r="BO211" s="133">
        <f t="shared" si="187"/>
        <v>0</v>
      </c>
      <c r="BP211" s="133">
        <f t="shared" si="187"/>
        <v>2.221094617487495E-5</v>
      </c>
      <c r="BQ211" s="133">
        <f t="shared" ref="BQ211:DH211" si="188">IF(BQ$121=0,0,BQ89/BQ$121)</f>
        <v>0</v>
      </c>
      <c r="BR211" s="133">
        <f t="shared" si="188"/>
        <v>0</v>
      </c>
      <c r="BS211" s="133">
        <f t="shared" si="188"/>
        <v>0</v>
      </c>
      <c r="BT211" s="133">
        <f t="shared" si="188"/>
        <v>0</v>
      </c>
      <c r="BU211" s="133">
        <f t="shared" si="188"/>
        <v>0</v>
      </c>
      <c r="BV211" s="133">
        <f t="shared" si="188"/>
        <v>8.4495404383462536E-3</v>
      </c>
      <c r="BW211" s="133">
        <f t="shared" si="188"/>
        <v>5.9805897388125748E-4</v>
      </c>
      <c r="BX211" s="133">
        <f t="shared" si="188"/>
        <v>1.1267859557398478E-5</v>
      </c>
      <c r="BY211" s="133">
        <f t="shared" si="188"/>
        <v>0</v>
      </c>
      <c r="BZ211" s="133">
        <f t="shared" si="188"/>
        <v>0</v>
      </c>
      <c r="CA211" s="133">
        <f t="shared" si="188"/>
        <v>0</v>
      </c>
      <c r="CB211" s="133">
        <f t="shared" si="188"/>
        <v>0</v>
      </c>
      <c r="CC211" s="133">
        <f t="shared" si="188"/>
        <v>3.0379517238680417E-2</v>
      </c>
      <c r="CD211" s="133">
        <f t="shared" si="188"/>
        <v>0.12412308262201646</v>
      </c>
      <c r="CE211" s="133">
        <f t="shared" si="188"/>
        <v>0.11990142887973221</v>
      </c>
      <c r="CF211" s="133">
        <f t="shared" si="188"/>
        <v>0</v>
      </c>
      <c r="CG211" s="133">
        <f t="shared" si="188"/>
        <v>0</v>
      </c>
      <c r="CH211" s="133">
        <f t="shared" si="188"/>
        <v>1.0319786084260289E-2</v>
      </c>
      <c r="CI211" s="133">
        <f t="shared" si="188"/>
        <v>2.1083561023152689E-2</v>
      </c>
      <c r="CJ211" s="133">
        <f t="shared" si="188"/>
        <v>0</v>
      </c>
      <c r="CK211" s="133">
        <f t="shared" si="188"/>
        <v>0</v>
      </c>
      <c r="CL211" s="133">
        <f t="shared" si="188"/>
        <v>0</v>
      </c>
      <c r="CM211" s="133">
        <f t="shared" si="188"/>
        <v>0</v>
      </c>
      <c r="CN211" s="133">
        <f t="shared" si="188"/>
        <v>0</v>
      </c>
      <c r="CO211" s="133">
        <f t="shared" si="188"/>
        <v>0</v>
      </c>
      <c r="CP211" s="133">
        <f t="shared" si="188"/>
        <v>0</v>
      </c>
      <c r="CQ211" s="133">
        <f t="shared" si="188"/>
        <v>4.4381676398678224E-7</v>
      </c>
      <c r="CR211" s="133">
        <f t="shared" si="188"/>
        <v>0</v>
      </c>
      <c r="CS211" s="133">
        <f t="shared" si="188"/>
        <v>0</v>
      </c>
      <c r="CT211" s="133">
        <f t="shared" si="188"/>
        <v>0</v>
      </c>
      <c r="CU211" s="133">
        <f t="shared" si="188"/>
        <v>0</v>
      </c>
      <c r="CV211" s="133">
        <f t="shared" si="188"/>
        <v>0</v>
      </c>
      <c r="CW211" s="133">
        <f t="shared" si="188"/>
        <v>0</v>
      </c>
      <c r="CX211" s="133">
        <f t="shared" si="188"/>
        <v>0</v>
      </c>
      <c r="CY211" s="133">
        <f t="shared" si="188"/>
        <v>0</v>
      </c>
      <c r="CZ211" s="133">
        <f t="shared" si="188"/>
        <v>1.3798131886092928E-7</v>
      </c>
      <c r="DA211" s="133">
        <f t="shared" si="188"/>
        <v>4.3563462478887784E-8</v>
      </c>
      <c r="DB211" s="133">
        <f t="shared" si="188"/>
        <v>6.8383009155008639E-2</v>
      </c>
      <c r="DC211" s="133">
        <f t="shared" si="188"/>
        <v>3.2977486270449785E-3</v>
      </c>
      <c r="DD211" s="133">
        <f t="shared" si="188"/>
        <v>0</v>
      </c>
      <c r="DE211" s="133">
        <f t="shared" si="188"/>
        <v>4.0508703919624554E-3</v>
      </c>
      <c r="DF211" s="133">
        <f t="shared" si="188"/>
        <v>0</v>
      </c>
      <c r="DG211" s="133">
        <f t="shared" si="188"/>
        <v>0</v>
      </c>
      <c r="DH211" s="196">
        <f t="shared" si="188"/>
        <v>1.8608573368978608E-2</v>
      </c>
    </row>
    <row r="212" spans="1:112" ht="15" hidden="1" customHeight="1" x14ac:dyDescent="0.15">
      <c r="A212" s="119"/>
      <c r="B212" s="197" t="s">
        <v>748</v>
      </c>
      <c r="C212" s="30" t="s">
        <v>271</v>
      </c>
      <c r="D212" s="309">
        <f t="shared" si="150"/>
        <v>8.4431431668361055E-5</v>
      </c>
      <c r="E212" s="133">
        <f t="shared" ref="E212:BP212" si="189">IF(E$121=0,0,E90/E$121)</f>
        <v>1.4459568724484244E-4</v>
      </c>
      <c r="F212" s="133">
        <f t="shared" si="189"/>
        <v>4.7745653019912561E-4</v>
      </c>
      <c r="G212" s="133">
        <f t="shared" si="189"/>
        <v>0</v>
      </c>
      <c r="H212" s="133">
        <f t="shared" si="189"/>
        <v>2.2833840826638768E-4</v>
      </c>
      <c r="I212" s="133">
        <f t="shared" si="189"/>
        <v>0</v>
      </c>
      <c r="J212" s="133">
        <f t="shared" si="189"/>
        <v>0</v>
      </c>
      <c r="K212" s="133">
        <f t="shared" si="189"/>
        <v>6.5649088291721449E-5</v>
      </c>
      <c r="L212" s="133">
        <f t="shared" si="189"/>
        <v>1.1826472686664391E-4</v>
      </c>
      <c r="M212" s="133">
        <f t="shared" si="189"/>
        <v>9.0968989888682309E-5</v>
      </c>
      <c r="N212" s="133">
        <f t="shared" si="189"/>
        <v>1.2025410414335344E-4</v>
      </c>
      <c r="O212" s="133">
        <f t="shared" si="189"/>
        <v>3.5132515872605526E-5</v>
      </c>
      <c r="P212" s="133">
        <f t="shared" si="189"/>
        <v>0</v>
      </c>
      <c r="Q212" s="133">
        <f t="shared" si="189"/>
        <v>0</v>
      </c>
      <c r="R212" s="133">
        <f t="shared" si="189"/>
        <v>2.5297007677945035E-4</v>
      </c>
      <c r="S212" s="133">
        <f t="shared" si="189"/>
        <v>9.2973327531223313E-5</v>
      </c>
      <c r="T212" s="133">
        <f t="shared" si="189"/>
        <v>1.4703026002111595E-4</v>
      </c>
      <c r="U212" s="133">
        <f t="shared" si="189"/>
        <v>0</v>
      </c>
      <c r="V212" s="133">
        <f t="shared" si="189"/>
        <v>0</v>
      </c>
      <c r="W212" s="133">
        <f t="shared" si="189"/>
        <v>2.3610124842054502E-4</v>
      </c>
      <c r="X212" s="133">
        <f t="shared" si="189"/>
        <v>0</v>
      </c>
      <c r="Y212" s="133">
        <f t="shared" si="189"/>
        <v>0</v>
      </c>
      <c r="Z212" s="133">
        <f t="shared" si="189"/>
        <v>0</v>
      </c>
      <c r="AA212" s="133">
        <f t="shared" si="189"/>
        <v>0</v>
      </c>
      <c r="AB212" s="133">
        <f t="shared" si="189"/>
        <v>0</v>
      </c>
      <c r="AC212" s="133">
        <f t="shared" si="189"/>
        <v>0</v>
      </c>
      <c r="AD212" s="133">
        <f t="shared" si="189"/>
        <v>0</v>
      </c>
      <c r="AE212" s="133">
        <f t="shared" si="189"/>
        <v>0</v>
      </c>
      <c r="AF212" s="133">
        <f t="shared" si="189"/>
        <v>0</v>
      </c>
      <c r="AG212" s="133">
        <f t="shared" si="189"/>
        <v>0</v>
      </c>
      <c r="AH212" s="133">
        <f t="shared" si="189"/>
        <v>0</v>
      </c>
      <c r="AI212" s="133">
        <f t="shared" si="189"/>
        <v>1.5526710378053216E-4</v>
      </c>
      <c r="AJ212" s="133">
        <f t="shared" si="189"/>
        <v>0</v>
      </c>
      <c r="AK212" s="133">
        <f t="shared" si="189"/>
        <v>1.4624482658925938E-4</v>
      </c>
      <c r="AL212" s="133">
        <f t="shared" si="189"/>
        <v>0</v>
      </c>
      <c r="AM212" s="133">
        <f t="shared" si="189"/>
        <v>2.0404198163772192E-4</v>
      </c>
      <c r="AN212" s="133">
        <f t="shared" si="189"/>
        <v>0</v>
      </c>
      <c r="AO212" s="133">
        <f t="shared" si="189"/>
        <v>0</v>
      </c>
      <c r="AP212" s="133">
        <f t="shared" si="189"/>
        <v>0</v>
      </c>
      <c r="AQ212" s="133">
        <f t="shared" si="189"/>
        <v>0</v>
      </c>
      <c r="AR212" s="133">
        <f t="shared" si="189"/>
        <v>0</v>
      </c>
      <c r="AS212" s="133">
        <f t="shared" si="189"/>
        <v>0</v>
      </c>
      <c r="AT212" s="133">
        <f t="shared" si="189"/>
        <v>1.6022056117362849E-4</v>
      </c>
      <c r="AU212" s="133">
        <f t="shared" si="189"/>
        <v>1.3064999935343853E-4</v>
      </c>
      <c r="AV212" s="133">
        <f t="shared" si="189"/>
        <v>0</v>
      </c>
      <c r="AW212" s="133">
        <f t="shared" si="189"/>
        <v>5.702664371056866E-5</v>
      </c>
      <c r="AX212" s="133">
        <f t="shared" si="189"/>
        <v>0</v>
      </c>
      <c r="AY212" s="133">
        <f t="shared" si="189"/>
        <v>0</v>
      </c>
      <c r="AZ212" s="133">
        <f t="shared" si="189"/>
        <v>7.1693915940632198E-5</v>
      </c>
      <c r="BA212" s="133">
        <f t="shared" si="189"/>
        <v>0</v>
      </c>
      <c r="BB212" s="133">
        <f t="shared" si="189"/>
        <v>0</v>
      </c>
      <c r="BC212" s="133">
        <f t="shared" si="189"/>
        <v>0</v>
      </c>
      <c r="BD212" s="133">
        <f t="shared" si="189"/>
        <v>0</v>
      </c>
      <c r="BE212" s="133">
        <f t="shared" si="189"/>
        <v>0</v>
      </c>
      <c r="BF212" s="133">
        <f t="shared" si="189"/>
        <v>0</v>
      </c>
      <c r="BG212" s="133">
        <f t="shared" si="189"/>
        <v>0</v>
      </c>
      <c r="BH212" s="133">
        <f t="shared" si="189"/>
        <v>0</v>
      </c>
      <c r="BI212" s="133">
        <f t="shared" si="189"/>
        <v>6.0679045696146926E-5</v>
      </c>
      <c r="BJ212" s="133">
        <f t="shared" si="189"/>
        <v>6.7685721064912098E-5</v>
      </c>
      <c r="BK212" s="133">
        <f t="shared" si="189"/>
        <v>0</v>
      </c>
      <c r="BL212" s="133">
        <f t="shared" si="189"/>
        <v>2.1793590163116377E-4</v>
      </c>
      <c r="BM212" s="133">
        <f t="shared" si="189"/>
        <v>0</v>
      </c>
      <c r="BN212" s="133">
        <f t="shared" si="189"/>
        <v>2.4014340466279165E-4</v>
      </c>
      <c r="BO212" s="133">
        <f t="shared" si="189"/>
        <v>8.4397640120737209E-4</v>
      </c>
      <c r="BP212" s="133">
        <f t="shared" si="189"/>
        <v>4.9868473636015178E-4</v>
      </c>
      <c r="BQ212" s="133">
        <f t="shared" ref="BQ212:DH212" si="190">IF(BQ$121=0,0,BQ90/BQ$121)</f>
        <v>4.7673212672710852E-4</v>
      </c>
      <c r="BR212" s="133">
        <f t="shared" si="190"/>
        <v>0</v>
      </c>
      <c r="BS212" s="133">
        <f t="shared" si="190"/>
        <v>2.3928610242353256E-3</v>
      </c>
      <c r="BT212" s="133">
        <f t="shared" si="190"/>
        <v>0</v>
      </c>
      <c r="BU212" s="133">
        <f t="shared" si="190"/>
        <v>8.5292065655102639E-4</v>
      </c>
      <c r="BV212" s="133">
        <f t="shared" si="190"/>
        <v>1.1117192631251759E-3</v>
      </c>
      <c r="BW212" s="133">
        <f t="shared" si="190"/>
        <v>1.4806435625594702E-3</v>
      </c>
      <c r="BX212" s="133">
        <f t="shared" si="190"/>
        <v>4.0926125673167125E-3</v>
      </c>
      <c r="BY212" s="133">
        <f t="shared" si="190"/>
        <v>4.0859240211610462E-4</v>
      </c>
      <c r="BZ212" s="133">
        <f t="shared" si="190"/>
        <v>7.6096483242198555E-4</v>
      </c>
      <c r="CA212" s="133">
        <f t="shared" si="190"/>
        <v>0</v>
      </c>
      <c r="CB212" s="133">
        <f t="shared" si="190"/>
        <v>0</v>
      </c>
      <c r="CC212" s="133">
        <f t="shared" si="190"/>
        <v>1.1464106755348021E-4</v>
      </c>
      <c r="CD212" s="133">
        <f t="shared" si="190"/>
        <v>0</v>
      </c>
      <c r="CE212" s="133">
        <f t="shared" si="190"/>
        <v>4.38902467791234E-3</v>
      </c>
      <c r="CF212" s="133">
        <f t="shared" si="190"/>
        <v>0</v>
      </c>
      <c r="CG212" s="133">
        <f t="shared" si="190"/>
        <v>0</v>
      </c>
      <c r="CH212" s="133">
        <f t="shared" si="190"/>
        <v>9.8364956911077008E-4</v>
      </c>
      <c r="CI212" s="133">
        <f t="shared" si="190"/>
        <v>1.4761359699010028E-3</v>
      </c>
      <c r="CJ212" s="133">
        <f t="shared" si="190"/>
        <v>1.7520618866594988E-2</v>
      </c>
      <c r="CK212" s="133">
        <f t="shared" si="190"/>
        <v>0</v>
      </c>
      <c r="CL212" s="133">
        <f t="shared" si="190"/>
        <v>0</v>
      </c>
      <c r="CM212" s="133">
        <f t="shared" si="190"/>
        <v>0</v>
      </c>
      <c r="CN212" s="133">
        <f t="shared" si="190"/>
        <v>0</v>
      </c>
      <c r="CO212" s="133">
        <f t="shared" si="190"/>
        <v>0</v>
      </c>
      <c r="CP212" s="133">
        <f t="shared" si="190"/>
        <v>0</v>
      </c>
      <c r="CQ212" s="133">
        <f t="shared" si="190"/>
        <v>8.6844569540189299E-4</v>
      </c>
      <c r="CR212" s="133">
        <f t="shared" si="190"/>
        <v>0</v>
      </c>
      <c r="CS212" s="133">
        <f t="shared" si="190"/>
        <v>3.267859718324516E-4</v>
      </c>
      <c r="CT212" s="133">
        <f t="shared" si="190"/>
        <v>0</v>
      </c>
      <c r="CU212" s="133">
        <f t="shared" si="190"/>
        <v>3.942362351600069E-3</v>
      </c>
      <c r="CV212" s="133">
        <f t="shared" si="190"/>
        <v>1.2204540729746328E-3</v>
      </c>
      <c r="CW212" s="133">
        <f t="shared" si="190"/>
        <v>5.3872100975835297E-3</v>
      </c>
      <c r="CX212" s="133">
        <f t="shared" si="190"/>
        <v>3.663491679671612E-4</v>
      </c>
      <c r="CY212" s="133">
        <f t="shared" si="190"/>
        <v>0</v>
      </c>
      <c r="CZ212" s="133">
        <f t="shared" si="190"/>
        <v>1.0532065667671537E-3</v>
      </c>
      <c r="DA212" s="133">
        <f t="shared" si="190"/>
        <v>9.500102080083454E-4</v>
      </c>
      <c r="DB212" s="133">
        <f t="shared" si="190"/>
        <v>1.1944656229129361E-3</v>
      </c>
      <c r="DC212" s="133">
        <f t="shared" si="190"/>
        <v>1.0286978202602697E-3</v>
      </c>
      <c r="DD212" s="133">
        <f t="shared" si="190"/>
        <v>1.0963900048437188E-3</v>
      </c>
      <c r="DE212" s="133">
        <f t="shared" si="190"/>
        <v>6.9010141233217029E-4</v>
      </c>
      <c r="DF212" s="133">
        <f t="shared" si="190"/>
        <v>2.3878563512922404E-3</v>
      </c>
      <c r="DG212" s="133">
        <f t="shared" si="190"/>
        <v>0</v>
      </c>
      <c r="DH212" s="196">
        <f t="shared" si="190"/>
        <v>5.7291941504653595E-4</v>
      </c>
    </row>
    <row r="213" spans="1:112" ht="15" hidden="1" customHeight="1" x14ac:dyDescent="0.15">
      <c r="A213" s="119"/>
      <c r="B213" s="197" t="s">
        <v>749</v>
      </c>
      <c r="C213" s="30" t="s">
        <v>270</v>
      </c>
      <c r="D213" s="309">
        <f t="shared" si="150"/>
        <v>1.0714322294787953E-4</v>
      </c>
      <c r="E213" s="133">
        <f t="shared" ref="E213:BP213" si="191">IF(E$121=0,0,E91/E$121)</f>
        <v>2.1339750361279455E-4</v>
      </c>
      <c r="F213" s="133">
        <f t="shared" si="191"/>
        <v>2.4679488227644301E-3</v>
      </c>
      <c r="G213" s="133">
        <f t="shared" si="191"/>
        <v>0</v>
      </c>
      <c r="H213" s="133">
        <f t="shared" si="191"/>
        <v>2.6809615464688805E-3</v>
      </c>
      <c r="I213" s="133">
        <f t="shared" si="191"/>
        <v>0</v>
      </c>
      <c r="J213" s="133">
        <f t="shared" si="191"/>
        <v>0</v>
      </c>
      <c r="K213" s="133">
        <f t="shared" si="191"/>
        <v>3.7708836314764794E-4</v>
      </c>
      <c r="L213" s="133">
        <f t="shared" si="191"/>
        <v>9.8747815656957325E-4</v>
      </c>
      <c r="M213" s="133">
        <f t="shared" si="191"/>
        <v>7.1194113726107632E-4</v>
      </c>
      <c r="N213" s="133">
        <f t="shared" si="191"/>
        <v>2.5564666547928165E-4</v>
      </c>
      <c r="O213" s="133">
        <f t="shared" si="191"/>
        <v>2.2338977073713321E-4</v>
      </c>
      <c r="P213" s="133">
        <f t="shared" si="191"/>
        <v>0</v>
      </c>
      <c r="Q213" s="133">
        <f t="shared" si="191"/>
        <v>0</v>
      </c>
      <c r="R213" s="133">
        <f t="shared" si="191"/>
        <v>1.0758068297377613E-3</v>
      </c>
      <c r="S213" s="133">
        <f t="shared" si="191"/>
        <v>5.7100322660814885E-4</v>
      </c>
      <c r="T213" s="133">
        <f t="shared" si="191"/>
        <v>8.7675608927720793E-4</v>
      </c>
      <c r="U213" s="133">
        <f t="shared" si="191"/>
        <v>0</v>
      </c>
      <c r="V213" s="133">
        <f t="shared" si="191"/>
        <v>0</v>
      </c>
      <c r="W213" s="133">
        <f t="shared" si="191"/>
        <v>1.4978552795879212E-3</v>
      </c>
      <c r="X213" s="133">
        <f t="shared" si="191"/>
        <v>0</v>
      </c>
      <c r="Y213" s="133">
        <f t="shared" si="191"/>
        <v>0</v>
      </c>
      <c r="Z213" s="133">
        <f t="shared" si="191"/>
        <v>0</v>
      </c>
      <c r="AA213" s="133">
        <f t="shared" si="191"/>
        <v>0</v>
      </c>
      <c r="AB213" s="133">
        <f t="shared" si="191"/>
        <v>0</v>
      </c>
      <c r="AC213" s="133">
        <f t="shared" si="191"/>
        <v>0</v>
      </c>
      <c r="AD213" s="133">
        <f t="shared" si="191"/>
        <v>0</v>
      </c>
      <c r="AE213" s="133">
        <f t="shared" si="191"/>
        <v>0</v>
      </c>
      <c r="AF213" s="133">
        <f t="shared" si="191"/>
        <v>0</v>
      </c>
      <c r="AG213" s="133">
        <f t="shared" si="191"/>
        <v>0</v>
      </c>
      <c r="AH213" s="133">
        <f t="shared" si="191"/>
        <v>0</v>
      </c>
      <c r="AI213" s="133">
        <f t="shared" si="191"/>
        <v>9.227302167528769E-4</v>
      </c>
      <c r="AJ213" s="133">
        <f t="shared" si="191"/>
        <v>0</v>
      </c>
      <c r="AK213" s="133">
        <f t="shared" si="191"/>
        <v>6.0597856350831593E-4</v>
      </c>
      <c r="AL213" s="133">
        <f t="shared" si="191"/>
        <v>0</v>
      </c>
      <c r="AM213" s="133">
        <f t="shared" si="191"/>
        <v>9.2644061515656832E-4</v>
      </c>
      <c r="AN213" s="133">
        <f t="shared" si="191"/>
        <v>0</v>
      </c>
      <c r="AO213" s="133">
        <f t="shared" si="191"/>
        <v>0</v>
      </c>
      <c r="AP213" s="133">
        <f t="shared" si="191"/>
        <v>0</v>
      </c>
      <c r="AQ213" s="133">
        <f t="shared" si="191"/>
        <v>0</v>
      </c>
      <c r="AR213" s="133">
        <f t="shared" si="191"/>
        <v>0</v>
      </c>
      <c r="AS213" s="133">
        <f t="shared" si="191"/>
        <v>0</v>
      </c>
      <c r="AT213" s="133">
        <f t="shared" si="191"/>
        <v>6.5203691413542419E-4</v>
      </c>
      <c r="AU213" s="133">
        <f t="shared" si="191"/>
        <v>6.7093753934177667E-4</v>
      </c>
      <c r="AV213" s="133">
        <f t="shared" si="191"/>
        <v>0</v>
      </c>
      <c r="AW213" s="133">
        <f t="shared" si="191"/>
        <v>3.321889460318095E-4</v>
      </c>
      <c r="AX213" s="133">
        <f t="shared" si="191"/>
        <v>0</v>
      </c>
      <c r="AY213" s="133">
        <f t="shared" si="191"/>
        <v>0</v>
      </c>
      <c r="AZ213" s="133">
        <f t="shared" si="191"/>
        <v>5.2152952266569649E-4</v>
      </c>
      <c r="BA213" s="133">
        <f t="shared" si="191"/>
        <v>0</v>
      </c>
      <c r="BB213" s="133">
        <f t="shared" si="191"/>
        <v>0</v>
      </c>
      <c r="BC213" s="133">
        <f t="shared" si="191"/>
        <v>0</v>
      </c>
      <c r="BD213" s="133">
        <f t="shared" si="191"/>
        <v>0</v>
      </c>
      <c r="BE213" s="133">
        <f t="shared" si="191"/>
        <v>0</v>
      </c>
      <c r="BF213" s="133">
        <f t="shared" si="191"/>
        <v>0</v>
      </c>
      <c r="BG213" s="133">
        <f t="shared" si="191"/>
        <v>0</v>
      </c>
      <c r="BH213" s="133">
        <f t="shared" si="191"/>
        <v>0</v>
      </c>
      <c r="BI213" s="133">
        <f t="shared" si="191"/>
        <v>4.0422687711528138E-4</v>
      </c>
      <c r="BJ213" s="133">
        <f t="shared" si="191"/>
        <v>4.9276692533521173E-4</v>
      </c>
      <c r="BK213" s="133">
        <f t="shared" si="191"/>
        <v>0</v>
      </c>
      <c r="BL213" s="133">
        <f t="shared" si="191"/>
        <v>1.3426940770240744E-3</v>
      </c>
      <c r="BM213" s="133">
        <f t="shared" si="191"/>
        <v>0</v>
      </c>
      <c r="BN213" s="133">
        <f t="shared" si="191"/>
        <v>5.3477261125419611E-4</v>
      </c>
      <c r="BO213" s="133">
        <f t="shared" si="191"/>
        <v>1.4484044205443474E-2</v>
      </c>
      <c r="BP213" s="133">
        <f t="shared" si="191"/>
        <v>4.4141805785853491E-3</v>
      </c>
      <c r="BQ213" s="133">
        <f t="shared" ref="BQ213:DH213" si="192">IF(BQ$121=0,0,BQ91/BQ$121)</f>
        <v>4.144470005726689E-3</v>
      </c>
      <c r="BR213" s="133">
        <f t="shared" si="192"/>
        <v>0</v>
      </c>
      <c r="BS213" s="133">
        <f t="shared" si="192"/>
        <v>7.5229734461980586E-4</v>
      </c>
      <c r="BT213" s="133">
        <f t="shared" si="192"/>
        <v>0</v>
      </c>
      <c r="BU213" s="133">
        <f t="shared" si="192"/>
        <v>3.4206585910183229E-3</v>
      </c>
      <c r="BV213" s="133">
        <f t="shared" si="192"/>
        <v>1.3262651808637969E-2</v>
      </c>
      <c r="BW213" s="133">
        <f t="shared" si="192"/>
        <v>1.1411370126063507E-2</v>
      </c>
      <c r="BX213" s="133">
        <f t="shared" si="192"/>
        <v>7.4689112056273788E-3</v>
      </c>
      <c r="BY213" s="133">
        <f t="shared" si="192"/>
        <v>4.5215118899343196E-3</v>
      </c>
      <c r="BZ213" s="133">
        <f t="shared" si="192"/>
        <v>4.4950164256956525E-3</v>
      </c>
      <c r="CA213" s="133">
        <f t="shared" si="192"/>
        <v>0</v>
      </c>
      <c r="CB213" s="133">
        <f t="shared" si="192"/>
        <v>0</v>
      </c>
      <c r="CC213" s="133">
        <f t="shared" si="192"/>
        <v>2.3312118629890089E-3</v>
      </c>
      <c r="CD213" s="133">
        <f t="shared" si="192"/>
        <v>0</v>
      </c>
      <c r="CE213" s="133">
        <f t="shared" si="192"/>
        <v>2.288993058866633E-2</v>
      </c>
      <c r="CF213" s="133">
        <f t="shared" si="192"/>
        <v>0</v>
      </c>
      <c r="CG213" s="133">
        <f t="shared" si="192"/>
        <v>0</v>
      </c>
      <c r="CH213" s="133">
        <f t="shared" si="192"/>
        <v>1.3177100325916216E-3</v>
      </c>
      <c r="CI213" s="133">
        <f t="shared" si="192"/>
        <v>2.0852617634537492E-3</v>
      </c>
      <c r="CJ213" s="133">
        <f t="shared" si="192"/>
        <v>3.1269093161345168E-3</v>
      </c>
      <c r="CK213" s="133">
        <f t="shared" si="192"/>
        <v>0</v>
      </c>
      <c r="CL213" s="133">
        <f t="shared" si="192"/>
        <v>0</v>
      </c>
      <c r="CM213" s="133">
        <f t="shared" si="192"/>
        <v>0</v>
      </c>
      <c r="CN213" s="133">
        <f t="shared" si="192"/>
        <v>0</v>
      </c>
      <c r="CO213" s="133">
        <f t="shared" si="192"/>
        <v>0</v>
      </c>
      <c r="CP213" s="133">
        <f t="shared" si="192"/>
        <v>0</v>
      </c>
      <c r="CQ213" s="133">
        <f t="shared" si="192"/>
        <v>5.2282513966064902E-4</v>
      </c>
      <c r="CR213" s="133">
        <f t="shared" si="192"/>
        <v>0</v>
      </c>
      <c r="CS213" s="133">
        <f t="shared" si="192"/>
        <v>1.7426619337416269E-3</v>
      </c>
      <c r="CT213" s="133">
        <f t="shared" si="192"/>
        <v>0</v>
      </c>
      <c r="CU213" s="133">
        <f t="shared" si="192"/>
        <v>7.9788788032882675E-3</v>
      </c>
      <c r="CV213" s="133">
        <f t="shared" si="192"/>
        <v>2.0396298570385663E-3</v>
      </c>
      <c r="CW213" s="133">
        <f t="shared" si="192"/>
        <v>1.3228505934279872E-2</v>
      </c>
      <c r="CX213" s="133">
        <f t="shared" si="192"/>
        <v>7.1215648896403943E-4</v>
      </c>
      <c r="CY213" s="133">
        <f t="shared" si="192"/>
        <v>0</v>
      </c>
      <c r="CZ213" s="133">
        <f t="shared" si="192"/>
        <v>2.4219677040203018E-3</v>
      </c>
      <c r="DA213" s="133">
        <f t="shared" si="192"/>
        <v>3.1771051003165259E-3</v>
      </c>
      <c r="DB213" s="133">
        <f t="shared" si="192"/>
        <v>5.6969095196723347E-3</v>
      </c>
      <c r="DC213" s="133">
        <f t="shared" si="192"/>
        <v>6.201329428164864E-3</v>
      </c>
      <c r="DD213" s="133">
        <f t="shared" si="192"/>
        <v>5.9959540701484447E-3</v>
      </c>
      <c r="DE213" s="133">
        <f t="shared" si="192"/>
        <v>2.2188648537222575E-3</v>
      </c>
      <c r="DF213" s="133">
        <f t="shared" si="192"/>
        <v>3.504710326828986E-3</v>
      </c>
      <c r="DG213" s="133">
        <f t="shared" si="192"/>
        <v>0</v>
      </c>
      <c r="DH213" s="196">
        <f t="shared" si="192"/>
        <v>4.6474318338972302E-2</v>
      </c>
    </row>
    <row r="214" spans="1:112" ht="15" hidden="1" customHeight="1" x14ac:dyDescent="0.15">
      <c r="A214" s="119"/>
      <c r="B214" s="197" t="s">
        <v>750</v>
      </c>
      <c r="C214" s="30" t="s">
        <v>272</v>
      </c>
      <c r="D214" s="309">
        <f t="shared" si="150"/>
        <v>1.8308614081844846E-4</v>
      </c>
      <c r="E214" s="133">
        <f t="shared" ref="E214:BP214" si="193">IF(E$121=0,0,E92/E$121)</f>
        <v>4.1113280512556757E-5</v>
      </c>
      <c r="F214" s="133">
        <f t="shared" si="193"/>
        <v>1.1663892404407863E-4</v>
      </c>
      <c r="G214" s="133">
        <f t="shared" si="193"/>
        <v>0</v>
      </c>
      <c r="H214" s="133">
        <f t="shared" si="193"/>
        <v>2.6863342148986781E-6</v>
      </c>
      <c r="I214" s="133">
        <f t="shared" si="193"/>
        <v>0</v>
      </c>
      <c r="J214" s="133">
        <f t="shared" si="193"/>
        <v>0</v>
      </c>
      <c r="K214" s="133">
        <f t="shared" si="193"/>
        <v>1.7331359309014461E-5</v>
      </c>
      <c r="L214" s="133">
        <f t="shared" si="193"/>
        <v>1.0016957740070931E-5</v>
      </c>
      <c r="M214" s="133">
        <f t="shared" si="193"/>
        <v>1.6426238733016986E-5</v>
      </c>
      <c r="N214" s="133">
        <f t="shared" si="193"/>
        <v>1.2539916259913771E-5</v>
      </c>
      <c r="O214" s="133">
        <f t="shared" si="193"/>
        <v>5.3030212637895131E-6</v>
      </c>
      <c r="P214" s="133">
        <f t="shared" si="193"/>
        <v>0</v>
      </c>
      <c r="Q214" s="133">
        <f t="shared" si="193"/>
        <v>0</v>
      </c>
      <c r="R214" s="133">
        <f t="shared" si="193"/>
        <v>2.5601926295819471E-5</v>
      </c>
      <c r="S214" s="133">
        <f t="shared" si="193"/>
        <v>8.2866826650293894E-6</v>
      </c>
      <c r="T214" s="133">
        <f t="shared" si="193"/>
        <v>2.2244430482899459E-5</v>
      </c>
      <c r="U214" s="133">
        <f t="shared" si="193"/>
        <v>0</v>
      </c>
      <c r="V214" s="133">
        <f t="shared" si="193"/>
        <v>0</v>
      </c>
      <c r="W214" s="133">
        <f t="shared" si="193"/>
        <v>2.875849959466605E-5</v>
      </c>
      <c r="X214" s="133">
        <f t="shared" si="193"/>
        <v>0</v>
      </c>
      <c r="Y214" s="133">
        <f t="shared" si="193"/>
        <v>0</v>
      </c>
      <c r="Z214" s="133">
        <f t="shared" si="193"/>
        <v>0</v>
      </c>
      <c r="AA214" s="133">
        <f t="shared" si="193"/>
        <v>0</v>
      </c>
      <c r="AB214" s="133">
        <f t="shared" si="193"/>
        <v>0</v>
      </c>
      <c r="AC214" s="133">
        <f t="shared" si="193"/>
        <v>0</v>
      </c>
      <c r="AD214" s="133">
        <f t="shared" si="193"/>
        <v>0</v>
      </c>
      <c r="AE214" s="133">
        <f t="shared" si="193"/>
        <v>0</v>
      </c>
      <c r="AF214" s="133">
        <f t="shared" si="193"/>
        <v>0</v>
      </c>
      <c r="AG214" s="133">
        <f t="shared" si="193"/>
        <v>0</v>
      </c>
      <c r="AH214" s="133">
        <f t="shared" si="193"/>
        <v>0</v>
      </c>
      <c r="AI214" s="133">
        <f t="shared" si="193"/>
        <v>8.8724059303161255E-6</v>
      </c>
      <c r="AJ214" s="133">
        <f t="shared" si="193"/>
        <v>0</v>
      </c>
      <c r="AK214" s="133">
        <f t="shared" si="193"/>
        <v>1.8749336742212741E-5</v>
      </c>
      <c r="AL214" s="133">
        <f t="shared" si="193"/>
        <v>0</v>
      </c>
      <c r="AM214" s="133">
        <f t="shared" si="193"/>
        <v>5.2510804097943153E-6</v>
      </c>
      <c r="AN214" s="133">
        <f t="shared" si="193"/>
        <v>0</v>
      </c>
      <c r="AO214" s="133">
        <f t="shared" si="193"/>
        <v>0</v>
      </c>
      <c r="AP214" s="133">
        <f t="shared" si="193"/>
        <v>0</v>
      </c>
      <c r="AQ214" s="133">
        <f t="shared" si="193"/>
        <v>0</v>
      </c>
      <c r="AR214" s="133">
        <f t="shared" si="193"/>
        <v>0</v>
      </c>
      <c r="AS214" s="133">
        <f t="shared" si="193"/>
        <v>0</v>
      </c>
      <c r="AT214" s="133">
        <f t="shared" si="193"/>
        <v>2.6556518872935626E-5</v>
      </c>
      <c r="AU214" s="133">
        <f t="shared" si="193"/>
        <v>8.9180886930674797E-7</v>
      </c>
      <c r="AV214" s="133">
        <f t="shared" si="193"/>
        <v>0</v>
      </c>
      <c r="AW214" s="133">
        <f t="shared" si="193"/>
        <v>4.8105297608608535E-6</v>
      </c>
      <c r="AX214" s="133">
        <f t="shared" si="193"/>
        <v>0</v>
      </c>
      <c r="AY214" s="133">
        <f t="shared" si="193"/>
        <v>0</v>
      </c>
      <c r="AZ214" s="133">
        <f t="shared" si="193"/>
        <v>2.7686674855122198E-6</v>
      </c>
      <c r="BA214" s="133">
        <f t="shared" si="193"/>
        <v>0</v>
      </c>
      <c r="BB214" s="133">
        <f t="shared" si="193"/>
        <v>0</v>
      </c>
      <c r="BC214" s="133">
        <f t="shared" si="193"/>
        <v>0</v>
      </c>
      <c r="BD214" s="133">
        <f t="shared" si="193"/>
        <v>0</v>
      </c>
      <c r="BE214" s="133">
        <f t="shared" si="193"/>
        <v>0</v>
      </c>
      <c r="BF214" s="133">
        <f t="shared" si="193"/>
        <v>0</v>
      </c>
      <c r="BG214" s="133">
        <f t="shared" si="193"/>
        <v>0</v>
      </c>
      <c r="BH214" s="133">
        <f t="shared" si="193"/>
        <v>0</v>
      </c>
      <c r="BI214" s="133">
        <f t="shared" si="193"/>
        <v>8.6427127401040136E-7</v>
      </c>
      <c r="BJ214" s="133">
        <f t="shared" si="193"/>
        <v>2.3801572242606454E-5</v>
      </c>
      <c r="BK214" s="133">
        <f t="shared" si="193"/>
        <v>0</v>
      </c>
      <c r="BL214" s="133">
        <f t="shared" si="193"/>
        <v>2.1700819662605014E-5</v>
      </c>
      <c r="BM214" s="133">
        <f t="shared" si="193"/>
        <v>0</v>
      </c>
      <c r="BN214" s="133">
        <f t="shared" si="193"/>
        <v>7.7915926685725214E-5</v>
      </c>
      <c r="BO214" s="133">
        <f t="shared" si="193"/>
        <v>8.2975961470541473E-5</v>
      </c>
      <c r="BP214" s="133">
        <f t="shared" si="193"/>
        <v>5.8793681051139561E-5</v>
      </c>
      <c r="BQ214" s="133">
        <f t="shared" ref="BQ214:DH214" si="194">IF(BQ$121=0,0,BQ92/BQ$121)</f>
        <v>8.4744178357837384E-5</v>
      </c>
      <c r="BR214" s="133">
        <f t="shared" si="194"/>
        <v>0</v>
      </c>
      <c r="BS214" s="133">
        <f t="shared" si="194"/>
        <v>4.1056355886153144E-6</v>
      </c>
      <c r="BT214" s="133">
        <f t="shared" si="194"/>
        <v>0</v>
      </c>
      <c r="BU214" s="133">
        <f t="shared" si="194"/>
        <v>2.0767118592895117E-4</v>
      </c>
      <c r="BV214" s="133">
        <f t="shared" si="194"/>
        <v>1.2192667693473766E-4</v>
      </c>
      <c r="BW214" s="133">
        <f t="shared" si="194"/>
        <v>5.1516059320458015E-4</v>
      </c>
      <c r="BX214" s="133">
        <f t="shared" si="194"/>
        <v>2.0128176451601258E-4</v>
      </c>
      <c r="BY214" s="133">
        <f t="shared" si="194"/>
        <v>1.3347395378676783E-4</v>
      </c>
      <c r="BZ214" s="133">
        <f t="shared" si="194"/>
        <v>8.6034456799948368E-5</v>
      </c>
      <c r="CA214" s="133">
        <f t="shared" si="194"/>
        <v>0</v>
      </c>
      <c r="CB214" s="133">
        <f t="shared" si="194"/>
        <v>0</v>
      </c>
      <c r="CC214" s="133">
        <f t="shared" si="194"/>
        <v>1.908321159918572E-5</v>
      </c>
      <c r="CD214" s="133">
        <f t="shared" si="194"/>
        <v>0</v>
      </c>
      <c r="CE214" s="133">
        <f t="shared" si="194"/>
        <v>2.4341646298313153E-4</v>
      </c>
      <c r="CF214" s="133">
        <f t="shared" si="194"/>
        <v>0</v>
      </c>
      <c r="CG214" s="133">
        <f t="shared" si="194"/>
        <v>0</v>
      </c>
      <c r="CH214" s="133">
        <f t="shared" si="194"/>
        <v>1.3167346735741593E-5</v>
      </c>
      <c r="CI214" s="133">
        <f t="shared" si="194"/>
        <v>5.635998354726453E-4</v>
      </c>
      <c r="CJ214" s="133">
        <f t="shared" si="194"/>
        <v>8.1790384526657384E-5</v>
      </c>
      <c r="CK214" s="133">
        <f t="shared" si="194"/>
        <v>0</v>
      </c>
      <c r="CL214" s="133">
        <f t="shared" si="194"/>
        <v>0</v>
      </c>
      <c r="CM214" s="133">
        <f t="shared" si="194"/>
        <v>0</v>
      </c>
      <c r="CN214" s="133">
        <f t="shared" si="194"/>
        <v>0</v>
      </c>
      <c r="CO214" s="133">
        <f t="shared" si="194"/>
        <v>0</v>
      </c>
      <c r="CP214" s="133">
        <f t="shared" si="194"/>
        <v>0</v>
      </c>
      <c r="CQ214" s="133">
        <f t="shared" si="194"/>
        <v>9.1208171265865285E-5</v>
      </c>
      <c r="CR214" s="133">
        <f t="shared" si="194"/>
        <v>0</v>
      </c>
      <c r="CS214" s="133">
        <f t="shared" si="194"/>
        <v>9.6041569289973219E-5</v>
      </c>
      <c r="CT214" s="133">
        <f t="shared" si="194"/>
        <v>0</v>
      </c>
      <c r="CU214" s="133">
        <f t="shared" si="194"/>
        <v>1.8507890628256094E-4</v>
      </c>
      <c r="CV214" s="133">
        <f t="shared" si="194"/>
        <v>1.8966039608906763E-4</v>
      </c>
      <c r="CW214" s="133">
        <f t="shared" si="194"/>
        <v>3.6621746548180393E-4</v>
      </c>
      <c r="CX214" s="133">
        <f t="shared" si="194"/>
        <v>1.6210451809120461E-4</v>
      </c>
      <c r="CY214" s="133">
        <f t="shared" si="194"/>
        <v>0</v>
      </c>
      <c r="CZ214" s="133">
        <f t="shared" si="194"/>
        <v>9.2936521471736499E-5</v>
      </c>
      <c r="DA214" s="133">
        <f t="shared" si="194"/>
        <v>4.9814819344608173E-5</v>
      </c>
      <c r="DB214" s="133">
        <f t="shared" si="194"/>
        <v>1.4220110285643362E-3</v>
      </c>
      <c r="DC214" s="133">
        <f t="shared" si="194"/>
        <v>6.0444752394485154E-3</v>
      </c>
      <c r="DD214" s="133">
        <f t="shared" si="194"/>
        <v>7.4794616823850102E-3</v>
      </c>
      <c r="DE214" s="133">
        <f t="shared" si="194"/>
        <v>1.2704422572789775E-3</v>
      </c>
      <c r="DF214" s="133">
        <f t="shared" si="194"/>
        <v>9.5844277388464831E-5</v>
      </c>
      <c r="DG214" s="133">
        <f t="shared" si="194"/>
        <v>0</v>
      </c>
      <c r="DH214" s="196">
        <f t="shared" si="194"/>
        <v>5.5749993318224538E-4</v>
      </c>
    </row>
    <row r="215" spans="1:112" ht="15" hidden="1" customHeight="1" x14ac:dyDescent="0.15">
      <c r="A215" s="119"/>
      <c r="B215" s="197" t="s">
        <v>751</v>
      </c>
      <c r="C215" s="30" t="s">
        <v>273</v>
      </c>
      <c r="D215" s="309">
        <f t="shared" si="150"/>
        <v>2.860278704082864E-3</v>
      </c>
      <c r="E215" s="133">
        <f t="shared" ref="E215:BP215" si="195">IF(E$121=0,0,E93/E$121)</f>
        <v>2.6600572173804573E-3</v>
      </c>
      <c r="F215" s="133">
        <f t="shared" si="195"/>
        <v>3.7324455694105162E-3</v>
      </c>
      <c r="G215" s="133">
        <f t="shared" si="195"/>
        <v>0</v>
      </c>
      <c r="H215" s="133">
        <f t="shared" si="195"/>
        <v>1.4136833805904296E-3</v>
      </c>
      <c r="I215" s="133">
        <f t="shared" si="195"/>
        <v>0</v>
      </c>
      <c r="J215" s="133">
        <f t="shared" si="195"/>
        <v>0</v>
      </c>
      <c r="K215" s="133">
        <f t="shared" si="195"/>
        <v>2.2236659186171881E-3</v>
      </c>
      <c r="L215" s="133">
        <f t="shared" si="195"/>
        <v>1.4883260435731198E-3</v>
      </c>
      <c r="M215" s="133">
        <f t="shared" si="195"/>
        <v>2.0848448964112141E-3</v>
      </c>
      <c r="N215" s="133">
        <f t="shared" si="195"/>
        <v>5.1684210457738815E-3</v>
      </c>
      <c r="O215" s="133">
        <f t="shared" si="195"/>
        <v>2.5235752439058349E-3</v>
      </c>
      <c r="P215" s="133">
        <f t="shared" si="195"/>
        <v>0</v>
      </c>
      <c r="Q215" s="133">
        <f t="shared" si="195"/>
        <v>0</v>
      </c>
      <c r="R215" s="133">
        <f t="shared" si="195"/>
        <v>2.6297487855748793E-3</v>
      </c>
      <c r="S215" s="133">
        <f t="shared" si="195"/>
        <v>1.8996119755021479E-3</v>
      </c>
      <c r="T215" s="133">
        <f t="shared" si="195"/>
        <v>5.2285262576512699E-3</v>
      </c>
      <c r="U215" s="133">
        <f t="shared" si="195"/>
        <v>0</v>
      </c>
      <c r="V215" s="133">
        <f t="shared" si="195"/>
        <v>0</v>
      </c>
      <c r="W215" s="133">
        <f t="shared" si="195"/>
        <v>3.6853112242815054E-3</v>
      </c>
      <c r="X215" s="133">
        <f t="shared" si="195"/>
        <v>0</v>
      </c>
      <c r="Y215" s="133">
        <f t="shared" si="195"/>
        <v>0</v>
      </c>
      <c r="Z215" s="133">
        <f t="shared" si="195"/>
        <v>0</v>
      </c>
      <c r="AA215" s="133">
        <f t="shared" si="195"/>
        <v>0</v>
      </c>
      <c r="AB215" s="133">
        <f t="shared" si="195"/>
        <v>0</v>
      </c>
      <c r="AC215" s="133">
        <f t="shared" si="195"/>
        <v>0</v>
      </c>
      <c r="AD215" s="133">
        <f t="shared" si="195"/>
        <v>0</v>
      </c>
      <c r="AE215" s="133">
        <f t="shared" si="195"/>
        <v>0</v>
      </c>
      <c r="AF215" s="133">
        <f t="shared" si="195"/>
        <v>0</v>
      </c>
      <c r="AG215" s="133">
        <f t="shared" si="195"/>
        <v>0</v>
      </c>
      <c r="AH215" s="133">
        <f t="shared" si="195"/>
        <v>0</v>
      </c>
      <c r="AI215" s="133">
        <f t="shared" si="195"/>
        <v>1.2199558154184669E-3</v>
      </c>
      <c r="AJ215" s="133">
        <f t="shared" si="195"/>
        <v>0</v>
      </c>
      <c r="AK215" s="133">
        <f t="shared" si="195"/>
        <v>2.8532740654299356E-3</v>
      </c>
      <c r="AL215" s="133">
        <f t="shared" si="195"/>
        <v>0</v>
      </c>
      <c r="AM215" s="133">
        <f t="shared" si="195"/>
        <v>5.8999639175760414E-3</v>
      </c>
      <c r="AN215" s="133">
        <f t="shared" si="195"/>
        <v>0</v>
      </c>
      <c r="AO215" s="133">
        <f t="shared" si="195"/>
        <v>0</v>
      </c>
      <c r="AP215" s="133">
        <f t="shared" si="195"/>
        <v>0</v>
      </c>
      <c r="AQ215" s="133">
        <f t="shared" si="195"/>
        <v>0</v>
      </c>
      <c r="AR215" s="133">
        <f t="shared" si="195"/>
        <v>0</v>
      </c>
      <c r="AS215" s="133">
        <f t="shared" si="195"/>
        <v>0</v>
      </c>
      <c r="AT215" s="133">
        <f t="shared" si="195"/>
        <v>3.6191106280961693E-3</v>
      </c>
      <c r="AU215" s="133">
        <f t="shared" si="195"/>
        <v>3.3502286523623501E-3</v>
      </c>
      <c r="AV215" s="133">
        <f t="shared" si="195"/>
        <v>0</v>
      </c>
      <c r="AW215" s="133">
        <f t="shared" si="195"/>
        <v>2.3501624486242027E-3</v>
      </c>
      <c r="AX215" s="133">
        <f t="shared" si="195"/>
        <v>0</v>
      </c>
      <c r="AY215" s="133">
        <f t="shared" si="195"/>
        <v>0</v>
      </c>
      <c r="AZ215" s="133">
        <f t="shared" si="195"/>
        <v>7.5121234849013629E-3</v>
      </c>
      <c r="BA215" s="133">
        <f t="shared" si="195"/>
        <v>0</v>
      </c>
      <c r="BB215" s="133">
        <f t="shared" si="195"/>
        <v>0</v>
      </c>
      <c r="BC215" s="133">
        <f t="shared" si="195"/>
        <v>0</v>
      </c>
      <c r="BD215" s="133">
        <f t="shared" si="195"/>
        <v>0</v>
      </c>
      <c r="BE215" s="133">
        <f t="shared" si="195"/>
        <v>0</v>
      </c>
      <c r="BF215" s="133">
        <f t="shared" si="195"/>
        <v>0</v>
      </c>
      <c r="BG215" s="133">
        <f t="shared" si="195"/>
        <v>0</v>
      </c>
      <c r="BH215" s="133">
        <f t="shared" si="195"/>
        <v>0</v>
      </c>
      <c r="BI215" s="133">
        <f t="shared" si="195"/>
        <v>1.8444269213443634E-3</v>
      </c>
      <c r="BJ215" s="133">
        <f t="shared" si="195"/>
        <v>2.3530085559214219E-3</v>
      </c>
      <c r="BK215" s="133">
        <f t="shared" si="195"/>
        <v>0</v>
      </c>
      <c r="BL215" s="133">
        <f t="shared" si="195"/>
        <v>4.6973873619495683E-3</v>
      </c>
      <c r="BM215" s="133">
        <f t="shared" si="195"/>
        <v>0</v>
      </c>
      <c r="BN215" s="133">
        <f t="shared" si="195"/>
        <v>1.11050181854051E-3</v>
      </c>
      <c r="BO215" s="133">
        <f t="shared" si="195"/>
        <v>1.9754180137593457E-3</v>
      </c>
      <c r="BP215" s="133">
        <f t="shared" si="195"/>
        <v>2.8666002406947974E-3</v>
      </c>
      <c r="BQ215" s="133">
        <f t="shared" ref="BQ215:DH215" si="196">IF(BQ$121=0,0,BQ93/BQ$121)</f>
        <v>4.3529480642412518E-3</v>
      </c>
      <c r="BR215" s="133">
        <f t="shared" si="196"/>
        <v>0</v>
      </c>
      <c r="BS215" s="133">
        <f t="shared" si="196"/>
        <v>8.2566746766811975E-3</v>
      </c>
      <c r="BT215" s="133">
        <f t="shared" si="196"/>
        <v>0</v>
      </c>
      <c r="BU215" s="133">
        <f t="shared" si="196"/>
        <v>3.8663968437243723E-3</v>
      </c>
      <c r="BV215" s="133">
        <f t="shared" si="196"/>
        <v>1.384569952877996E-2</v>
      </c>
      <c r="BW215" s="133">
        <f t="shared" si="196"/>
        <v>2.0911462121415491E-2</v>
      </c>
      <c r="BX215" s="133">
        <f t="shared" si="196"/>
        <v>4.437220105668728E-2</v>
      </c>
      <c r="BY215" s="133">
        <f t="shared" si="196"/>
        <v>3.6536697330161422E-3</v>
      </c>
      <c r="BZ215" s="133">
        <f t="shared" si="196"/>
        <v>2.6112025522987631E-3</v>
      </c>
      <c r="CA215" s="133">
        <f t="shared" si="196"/>
        <v>0</v>
      </c>
      <c r="CB215" s="133">
        <f t="shared" si="196"/>
        <v>0</v>
      </c>
      <c r="CC215" s="133">
        <f t="shared" si="196"/>
        <v>3.8986121791746583E-3</v>
      </c>
      <c r="CD215" s="133">
        <f t="shared" si="196"/>
        <v>0</v>
      </c>
      <c r="CE215" s="133">
        <f t="shared" si="196"/>
        <v>1.424111780854919E-3</v>
      </c>
      <c r="CF215" s="133">
        <f t="shared" si="196"/>
        <v>0</v>
      </c>
      <c r="CG215" s="133">
        <f t="shared" si="196"/>
        <v>0</v>
      </c>
      <c r="CH215" s="133">
        <f t="shared" si="196"/>
        <v>9.3824660684789819E-3</v>
      </c>
      <c r="CI215" s="133">
        <f t="shared" si="196"/>
        <v>2.1112807129134527E-2</v>
      </c>
      <c r="CJ215" s="133">
        <f t="shared" si="196"/>
        <v>3.2024081326206626E-3</v>
      </c>
      <c r="CK215" s="133">
        <f t="shared" si="196"/>
        <v>0</v>
      </c>
      <c r="CL215" s="133">
        <f t="shared" si="196"/>
        <v>0</v>
      </c>
      <c r="CM215" s="133">
        <f t="shared" si="196"/>
        <v>0</v>
      </c>
      <c r="CN215" s="133">
        <f t="shared" si="196"/>
        <v>0</v>
      </c>
      <c r="CO215" s="133">
        <f t="shared" si="196"/>
        <v>0</v>
      </c>
      <c r="CP215" s="133">
        <f t="shared" si="196"/>
        <v>0</v>
      </c>
      <c r="CQ215" s="133">
        <f t="shared" si="196"/>
        <v>2.8053992821329026E-3</v>
      </c>
      <c r="CR215" s="133">
        <f t="shared" si="196"/>
        <v>0</v>
      </c>
      <c r="CS215" s="133">
        <f t="shared" si="196"/>
        <v>6.074099576431998E-3</v>
      </c>
      <c r="CT215" s="133">
        <f t="shared" si="196"/>
        <v>0</v>
      </c>
      <c r="CU215" s="133">
        <f t="shared" si="196"/>
        <v>9.2412299694216125E-3</v>
      </c>
      <c r="CV215" s="133">
        <f t="shared" si="196"/>
        <v>9.7872016399228393E-4</v>
      </c>
      <c r="CW215" s="133">
        <f t="shared" si="196"/>
        <v>3.1872652896920053E-2</v>
      </c>
      <c r="CX215" s="133">
        <f t="shared" si="196"/>
        <v>1.1981648500826662E-2</v>
      </c>
      <c r="CY215" s="133">
        <f t="shared" si="196"/>
        <v>0</v>
      </c>
      <c r="CZ215" s="133">
        <f t="shared" si="196"/>
        <v>9.193804094947927E-4</v>
      </c>
      <c r="DA215" s="133">
        <f t="shared" si="196"/>
        <v>1.4738760915288387E-2</v>
      </c>
      <c r="DB215" s="133">
        <f t="shared" si="196"/>
        <v>1.3456897383917367E-2</v>
      </c>
      <c r="DC215" s="133">
        <f t="shared" si="196"/>
        <v>1.8395345357393646E-3</v>
      </c>
      <c r="DD215" s="133">
        <f t="shared" si="196"/>
        <v>2.7485730024408544E-4</v>
      </c>
      <c r="DE215" s="133">
        <f t="shared" si="196"/>
        <v>1.1119118952548055E-2</v>
      </c>
      <c r="DF215" s="133">
        <f t="shared" si="196"/>
        <v>6.8320331101413001E-3</v>
      </c>
      <c r="DG215" s="133">
        <f t="shared" si="196"/>
        <v>0</v>
      </c>
      <c r="DH215" s="196">
        <f t="shared" si="196"/>
        <v>3.8291713296322014E-3</v>
      </c>
    </row>
    <row r="216" spans="1:112" ht="15" hidden="1" customHeight="1" x14ac:dyDescent="0.15">
      <c r="A216" s="119"/>
      <c r="B216" s="197" t="s">
        <v>752</v>
      </c>
      <c r="C216" s="30" t="s">
        <v>274</v>
      </c>
      <c r="D216" s="309">
        <f t="shared" si="150"/>
        <v>2.7770565540792087E-5</v>
      </c>
      <c r="E216" s="133">
        <f t="shared" ref="E216:BP216" si="197">IF(E$121=0,0,E94/E$121)</f>
        <v>5.6495800432220844E-5</v>
      </c>
      <c r="F216" s="133">
        <f t="shared" si="197"/>
        <v>5.1015903226755868E-4</v>
      </c>
      <c r="G216" s="133">
        <f t="shared" si="197"/>
        <v>0</v>
      </c>
      <c r="H216" s="133">
        <f t="shared" si="197"/>
        <v>1.1148286991829513E-4</v>
      </c>
      <c r="I216" s="133">
        <f t="shared" si="197"/>
        <v>0</v>
      </c>
      <c r="J216" s="133">
        <f t="shared" si="197"/>
        <v>0</v>
      </c>
      <c r="K216" s="133">
        <f t="shared" si="197"/>
        <v>6.8677699564912852E-4</v>
      </c>
      <c r="L216" s="133">
        <f t="shared" si="197"/>
        <v>9.8553939055536581E-5</v>
      </c>
      <c r="M216" s="133">
        <f t="shared" si="197"/>
        <v>2.1599940748951438E-4</v>
      </c>
      <c r="N216" s="133">
        <f t="shared" si="197"/>
        <v>1.9056459166307785E-4</v>
      </c>
      <c r="O216" s="133">
        <f t="shared" si="197"/>
        <v>1.7698833467897498E-4</v>
      </c>
      <c r="P216" s="133">
        <f t="shared" si="197"/>
        <v>0</v>
      </c>
      <c r="Q216" s="133">
        <f t="shared" si="197"/>
        <v>0</v>
      </c>
      <c r="R216" s="133">
        <f t="shared" si="197"/>
        <v>3.3731549450488152E-4</v>
      </c>
      <c r="S216" s="133">
        <f t="shared" si="197"/>
        <v>9.1153509315323273E-5</v>
      </c>
      <c r="T216" s="133">
        <f t="shared" si="197"/>
        <v>1.2478582953821644E-4</v>
      </c>
      <c r="U216" s="133">
        <f t="shared" si="197"/>
        <v>0</v>
      </c>
      <c r="V216" s="133">
        <f t="shared" si="197"/>
        <v>0</v>
      </c>
      <c r="W216" s="133">
        <f t="shared" si="197"/>
        <v>1.0115751955326586E-4</v>
      </c>
      <c r="X216" s="133">
        <f t="shared" si="197"/>
        <v>0</v>
      </c>
      <c r="Y216" s="133">
        <f t="shared" si="197"/>
        <v>0</v>
      </c>
      <c r="Z216" s="133">
        <f t="shared" si="197"/>
        <v>0</v>
      </c>
      <c r="AA216" s="133">
        <f t="shared" si="197"/>
        <v>0</v>
      </c>
      <c r="AB216" s="133">
        <f t="shared" si="197"/>
        <v>0</v>
      </c>
      <c r="AC216" s="133">
        <f t="shared" si="197"/>
        <v>0</v>
      </c>
      <c r="AD216" s="133">
        <f t="shared" si="197"/>
        <v>0</v>
      </c>
      <c r="AE216" s="133">
        <f t="shared" si="197"/>
        <v>0</v>
      </c>
      <c r="AF216" s="133">
        <f t="shared" si="197"/>
        <v>0</v>
      </c>
      <c r="AG216" s="133">
        <f t="shared" si="197"/>
        <v>0</v>
      </c>
      <c r="AH216" s="133">
        <f t="shared" si="197"/>
        <v>0</v>
      </c>
      <c r="AI216" s="133">
        <f t="shared" si="197"/>
        <v>5.3234435581896736E-5</v>
      </c>
      <c r="AJ216" s="133">
        <f t="shared" si="197"/>
        <v>0</v>
      </c>
      <c r="AK216" s="133">
        <f t="shared" si="197"/>
        <v>2.3324174907312655E-4</v>
      </c>
      <c r="AL216" s="133">
        <f t="shared" si="197"/>
        <v>0</v>
      </c>
      <c r="AM216" s="133">
        <f t="shared" si="197"/>
        <v>4.0958427196395656E-4</v>
      </c>
      <c r="AN216" s="133">
        <f t="shared" si="197"/>
        <v>0</v>
      </c>
      <c r="AO216" s="133">
        <f t="shared" si="197"/>
        <v>0</v>
      </c>
      <c r="AP216" s="133">
        <f t="shared" si="197"/>
        <v>0</v>
      </c>
      <c r="AQ216" s="133">
        <f t="shared" si="197"/>
        <v>0</v>
      </c>
      <c r="AR216" s="133">
        <f t="shared" si="197"/>
        <v>0</v>
      </c>
      <c r="AS216" s="133">
        <f t="shared" si="197"/>
        <v>0</v>
      </c>
      <c r="AT216" s="133">
        <f t="shared" si="197"/>
        <v>1.5729856894626201E-4</v>
      </c>
      <c r="AU216" s="133">
        <f t="shared" si="197"/>
        <v>1.3125940208079817E-3</v>
      </c>
      <c r="AV216" s="133">
        <f t="shared" si="197"/>
        <v>0</v>
      </c>
      <c r="AW216" s="133">
        <f t="shared" si="197"/>
        <v>3.8046917199535846E-5</v>
      </c>
      <c r="AX216" s="133">
        <f t="shared" si="197"/>
        <v>0</v>
      </c>
      <c r="AY216" s="133">
        <f t="shared" si="197"/>
        <v>0</v>
      </c>
      <c r="AZ216" s="133">
        <f t="shared" si="197"/>
        <v>1.0882320411476449E-3</v>
      </c>
      <c r="BA216" s="133">
        <f t="shared" si="197"/>
        <v>0</v>
      </c>
      <c r="BB216" s="133">
        <f t="shared" si="197"/>
        <v>0</v>
      </c>
      <c r="BC216" s="133">
        <f t="shared" si="197"/>
        <v>0</v>
      </c>
      <c r="BD216" s="133">
        <f t="shared" si="197"/>
        <v>0</v>
      </c>
      <c r="BE216" s="133">
        <f t="shared" si="197"/>
        <v>0</v>
      </c>
      <c r="BF216" s="133">
        <f t="shared" si="197"/>
        <v>0</v>
      </c>
      <c r="BG216" s="133">
        <f t="shared" si="197"/>
        <v>0</v>
      </c>
      <c r="BH216" s="133">
        <f t="shared" si="197"/>
        <v>0</v>
      </c>
      <c r="BI216" s="133">
        <f t="shared" si="197"/>
        <v>1.6460766639589771E-4</v>
      </c>
      <c r="BJ216" s="133">
        <f t="shared" si="197"/>
        <v>6.3297306182681537E-4</v>
      </c>
      <c r="BK216" s="133">
        <f t="shared" si="197"/>
        <v>0</v>
      </c>
      <c r="BL216" s="133">
        <f t="shared" si="197"/>
        <v>5.0574645121913084E-5</v>
      </c>
      <c r="BM216" s="133">
        <f t="shared" si="197"/>
        <v>0</v>
      </c>
      <c r="BN216" s="133">
        <f t="shared" si="197"/>
        <v>1.3117180080556582E-4</v>
      </c>
      <c r="BO216" s="133">
        <f t="shared" si="197"/>
        <v>3.3798398098992116E-4</v>
      </c>
      <c r="BP216" s="133">
        <f t="shared" si="197"/>
        <v>2.0741104148596458E-5</v>
      </c>
      <c r="BQ216" s="133">
        <f t="shared" ref="BQ216:DH216" si="198">IF(BQ$121=0,0,BQ94/BQ$121)</f>
        <v>1.8326389804525068E-5</v>
      </c>
      <c r="BR216" s="133">
        <f t="shared" si="198"/>
        <v>0</v>
      </c>
      <c r="BS216" s="133">
        <f t="shared" si="198"/>
        <v>3.6950720297537826E-5</v>
      </c>
      <c r="BT216" s="133">
        <f t="shared" si="198"/>
        <v>0</v>
      </c>
      <c r="BU216" s="133">
        <f t="shared" si="198"/>
        <v>2.8682287565432737E-4</v>
      </c>
      <c r="BV216" s="133">
        <f t="shared" si="198"/>
        <v>2.5972574615600623E-3</v>
      </c>
      <c r="BW216" s="133">
        <f t="shared" si="198"/>
        <v>7.4445109276475956E-3</v>
      </c>
      <c r="BX216" s="133">
        <f t="shared" si="198"/>
        <v>2.2660295450276265E-3</v>
      </c>
      <c r="BY216" s="133">
        <f t="shared" si="198"/>
        <v>1.7733341656390851E-4</v>
      </c>
      <c r="BZ216" s="133">
        <f t="shared" si="198"/>
        <v>1.1654403562224031E-3</v>
      </c>
      <c r="CA216" s="133">
        <f t="shared" si="198"/>
        <v>0</v>
      </c>
      <c r="CB216" s="133">
        <f t="shared" si="198"/>
        <v>0</v>
      </c>
      <c r="CC216" s="133">
        <f t="shared" si="198"/>
        <v>1.0477162889809891E-3</v>
      </c>
      <c r="CD216" s="133">
        <f t="shared" si="198"/>
        <v>0</v>
      </c>
      <c r="CE216" s="133">
        <f t="shared" si="198"/>
        <v>5.4204078355006601E-4</v>
      </c>
      <c r="CF216" s="133">
        <f t="shared" si="198"/>
        <v>0</v>
      </c>
      <c r="CG216" s="133">
        <f t="shared" si="198"/>
        <v>0</v>
      </c>
      <c r="CH216" s="133">
        <f t="shared" si="198"/>
        <v>7.9101616316195776E-4</v>
      </c>
      <c r="CI216" s="133">
        <f t="shared" si="198"/>
        <v>1.1064536647315735E-3</v>
      </c>
      <c r="CJ216" s="133">
        <f t="shared" si="198"/>
        <v>1.5784845150529263E-3</v>
      </c>
      <c r="CK216" s="133">
        <f t="shared" si="198"/>
        <v>0</v>
      </c>
      <c r="CL216" s="133">
        <f t="shared" si="198"/>
        <v>0</v>
      </c>
      <c r="CM216" s="133">
        <f t="shared" si="198"/>
        <v>0</v>
      </c>
      <c r="CN216" s="133">
        <f t="shared" si="198"/>
        <v>0</v>
      </c>
      <c r="CO216" s="133">
        <f t="shared" si="198"/>
        <v>0</v>
      </c>
      <c r="CP216" s="133">
        <f t="shared" si="198"/>
        <v>0</v>
      </c>
      <c r="CQ216" s="133">
        <f t="shared" si="198"/>
        <v>9.8962608736288501E-5</v>
      </c>
      <c r="CR216" s="133">
        <f t="shared" si="198"/>
        <v>0</v>
      </c>
      <c r="CS216" s="133">
        <f t="shared" si="198"/>
        <v>4.3706886547472463E-5</v>
      </c>
      <c r="CT216" s="133">
        <f t="shared" si="198"/>
        <v>0</v>
      </c>
      <c r="CU216" s="133">
        <f t="shared" si="198"/>
        <v>6.9944487428812987E-4</v>
      </c>
      <c r="CV216" s="133">
        <f t="shared" si="198"/>
        <v>4.5425830396266336E-5</v>
      </c>
      <c r="CW216" s="133">
        <f t="shared" si="198"/>
        <v>5.9095720400298467E-4</v>
      </c>
      <c r="CX216" s="133">
        <f t="shared" si="198"/>
        <v>6.178987568661124E-4</v>
      </c>
      <c r="CY216" s="133">
        <f t="shared" si="198"/>
        <v>0</v>
      </c>
      <c r="CZ216" s="133">
        <f t="shared" si="198"/>
        <v>1.1095796563371858E-3</v>
      </c>
      <c r="DA216" s="133">
        <f t="shared" si="198"/>
        <v>9.9577144716929307E-3</v>
      </c>
      <c r="DB216" s="133">
        <f t="shared" si="198"/>
        <v>4.3066169415927394E-4</v>
      </c>
      <c r="DC216" s="133">
        <f t="shared" si="198"/>
        <v>2.2319603438351236E-4</v>
      </c>
      <c r="DD216" s="133">
        <f t="shared" si="198"/>
        <v>4.7449449620575362E-4</v>
      </c>
      <c r="DE216" s="133">
        <f t="shared" si="198"/>
        <v>1.5208789393850899E-3</v>
      </c>
      <c r="DF216" s="133">
        <f t="shared" si="198"/>
        <v>7.0886262544840194E-4</v>
      </c>
      <c r="DG216" s="133">
        <f t="shared" si="198"/>
        <v>0</v>
      </c>
      <c r="DH216" s="196">
        <f t="shared" si="198"/>
        <v>1.4134867697419054E-2</v>
      </c>
    </row>
    <row r="217" spans="1:112" ht="15" hidden="1" customHeight="1" x14ac:dyDescent="0.15">
      <c r="A217" s="119"/>
      <c r="B217" s="197" t="s">
        <v>753</v>
      </c>
      <c r="C217" s="30" t="s">
        <v>360</v>
      </c>
      <c r="D217" s="309">
        <f t="shared" si="150"/>
        <v>2.7568644254785495E-4</v>
      </c>
      <c r="E217" s="133">
        <f t="shared" ref="E217:BP217" si="199">IF(E$121=0,0,E95/E$121)</f>
        <v>3.4540749274154813E-4</v>
      </c>
      <c r="F217" s="133">
        <f t="shared" si="199"/>
        <v>2.9050722670791542E-3</v>
      </c>
      <c r="G217" s="133">
        <f t="shared" si="199"/>
        <v>0</v>
      </c>
      <c r="H217" s="133">
        <f t="shared" si="199"/>
        <v>1.1208729511664737E-3</v>
      </c>
      <c r="I217" s="133">
        <f t="shared" si="199"/>
        <v>0</v>
      </c>
      <c r="J217" s="133">
        <f t="shared" si="199"/>
        <v>0</v>
      </c>
      <c r="K217" s="133">
        <f t="shared" si="199"/>
        <v>9.2643993397277275E-4</v>
      </c>
      <c r="L217" s="133">
        <f t="shared" si="199"/>
        <v>1.6540905377878418E-3</v>
      </c>
      <c r="M217" s="133">
        <f t="shared" si="199"/>
        <v>1.1156100064639827E-3</v>
      </c>
      <c r="N217" s="133">
        <f t="shared" si="199"/>
        <v>8.408219036128182E-4</v>
      </c>
      <c r="O217" s="133">
        <f t="shared" si="199"/>
        <v>8.690326096035064E-4</v>
      </c>
      <c r="P217" s="133">
        <f t="shared" si="199"/>
        <v>0</v>
      </c>
      <c r="Q217" s="133">
        <f t="shared" si="199"/>
        <v>0</v>
      </c>
      <c r="R217" s="133">
        <f t="shared" si="199"/>
        <v>4.0038504120437522E-3</v>
      </c>
      <c r="S217" s="133">
        <f t="shared" si="199"/>
        <v>1.3732044404152681E-3</v>
      </c>
      <c r="T217" s="133">
        <f t="shared" si="199"/>
        <v>2.3302397298549556E-3</v>
      </c>
      <c r="U217" s="133">
        <f t="shared" si="199"/>
        <v>0</v>
      </c>
      <c r="V217" s="133">
        <f t="shared" si="199"/>
        <v>0</v>
      </c>
      <c r="W217" s="133">
        <f t="shared" si="199"/>
        <v>2.0418534712212891E-3</v>
      </c>
      <c r="X217" s="133">
        <f t="shared" si="199"/>
        <v>0</v>
      </c>
      <c r="Y217" s="133">
        <f t="shared" si="199"/>
        <v>0</v>
      </c>
      <c r="Z217" s="133">
        <f t="shared" si="199"/>
        <v>0</v>
      </c>
      <c r="AA217" s="133">
        <f t="shared" si="199"/>
        <v>0</v>
      </c>
      <c r="AB217" s="133">
        <f t="shared" si="199"/>
        <v>0</v>
      </c>
      <c r="AC217" s="133">
        <f t="shared" si="199"/>
        <v>0</v>
      </c>
      <c r="AD217" s="133">
        <f t="shared" si="199"/>
        <v>0</v>
      </c>
      <c r="AE217" s="133">
        <f t="shared" si="199"/>
        <v>0</v>
      </c>
      <c r="AF217" s="133">
        <f t="shared" si="199"/>
        <v>0</v>
      </c>
      <c r="AG217" s="133">
        <f t="shared" si="199"/>
        <v>0</v>
      </c>
      <c r="AH217" s="133">
        <f t="shared" si="199"/>
        <v>0</v>
      </c>
      <c r="AI217" s="133">
        <f t="shared" si="199"/>
        <v>2.1693032499622922E-3</v>
      </c>
      <c r="AJ217" s="133">
        <f t="shared" si="199"/>
        <v>0</v>
      </c>
      <c r="AK217" s="133">
        <f t="shared" si="199"/>
        <v>5.5460538083465299E-4</v>
      </c>
      <c r="AL217" s="133">
        <f t="shared" si="199"/>
        <v>0</v>
      </c>
      <c r="AM217" s="133">
        <f t="shared" si="199"/>
        <v>1.5123111580207628E-3</v>
      </c>
      <c r="AN217" s="133">
        <f t="shared" si="199"/>
        <v>0</v>
      </c>
      <c r="AO217" s="133">
        <f t="shared" si="199"/>
        <v>0</v>
      </c>
      <c r="AP217" s="133">
        <f t="shared" si="199"/>
        <v>0</v>
      </c>
      <c r="AQ217" s="133">
        <f t="shared" si="199"/>
        <v>0</v>
      </c>
      <c r="AR217" s="133">
        <f t="shared" si="199"/>
        <v>0</v>
      </c>
      <c r="AS217" s="133">
        <f t="shared" si="199"/>
        <v>0</v>
      </c>
      <c r="AT217" s="133">
        <f t="shared" si="199"/>
        <v>1.113371762225931E-3</v>
      </c>
      <c r="AU217" s="133">
        <f t="shared" si="199"/>
        <v>1.7119757594458538E-3</v>
      </c>
      <c r="AV217" s="133">
        <f t="shared" si="199"/>
        <v>0</v>
      </c>
      <c r="AW217" s="133">
        <f t="shared" si="199"/>
        <v>4.557758287971982E-4</v>
      </c>
      <c r="AX217" s="133">
        <f t="shared" si="199"/>
        <v>0</v>
      </c>
      <c r="AY217" s="133">
        <f t="shared" si="199"/>
        <v>0</v>
      </c>
      <c r="AZ217" s="133">
        <f t="shared" si="199"/>
        <v>2.0900525128790398E-3</v>
      </c>
      <c r="BA217" s="133">
        <f t="shared" si="199"/>
        <v>0</v>
      </c>
      <c r="BB217" s="133">
        <f t="shared" si="199"/>
        <v>0</v>
      </c>
      <c r="BC217" s="133">
        <f t="shared" si="199"/>
        <v>0</v>
      </c>
      <c r="BD217" s="133">
        <f t="shared" si="199"/>
        <v>0</v>
      </c>
      <c r="BE217" s="133">
        <f t="shared" si="199"/>
        <v>0</v>
      </c>
      <c r="BF217" s="133">
        <f t="shared" si="199"/>
        <v>0</v>
      </c>
      <c r="BG217" s="133">
        <f t="shared" si="199"/>
        <v>0</v>
      </c>
      <c r="BH217" s="133">
        <f t="shared" si="199"/>
        <v>0</v>
      </c>
      <c r="BI217" s="133">
        <f t="shared" si="199"/>
        <v>4.4870083642373334E-4</v>
      </c>
      <c r="BJ217" s="133">
        <f t="shared" si="199"/>
        <v>7.6722880525776727E-4</v>
      </c>
      <c r="BK217" s="133">
        <f t="shared" si="199"/>
        <v>0</v>
      </c>
      <c r="BL217" s="133">
        <f t="shared" si="199"/>
        <v>1.9009559334652942E-3</v>
      </c>
      <c r="BM217" s="133">
        <f t="shared" si="199"/>
        <v>0</v>
      </c>
      <c r="BN217" s="133">
        <f t="shared" si="199"/>
        <v>1.7875155808792225E-3</v>
      </c>
      <c r="BO217" s="133">
        <f t="shared" si="199"/>
        <v>1.7588579074213591E-3</v>
      </c>
      <c r="BP217" s="133">
        <f t="shared" si="199"/>
        <v>1.9371701327446996E-3</v>
      </c>
      <c r="BQ217" s="133">
        <f t="shared" ref="BQ217:DH217" si="200">IF(BQ$121=0,0,BQ95/BQ$121)</f>
        <v>1.691439681824354E-3</v>
      </c>
      <c r="BR217" s="133">
        <f t="shared" si="200"/>
        <v>0</v>
      </c>
      <c r="BS217" s="133">
        <f t="shared" si="200"/>
        <v>2.4488908746211338E-4</v>
      </c>
      <c r="BT217" s="133">
        <f t="shared" si="200"/>
        <v>0</v>
      </c>
      <c r="BU217" s="133">
        <f t="shared" si="200"/>
        <v>1.9143284958322959E-3</v>
      </c>
      <c r="BV217" s="133">
        <f t="shared" si="200"/>
        <v>2.3129133110412732E-3</v>
      </c>
      <c r="BW217" s="133">
        <f t="shared" si="200"/>
        <v>2.8974745469864359E-3</v>
      </c>
      <c r="BX217" s="133">
        <f t="shared" si="200"/>
        <v>4.2087205114516458E-3</v>
      </c>
      <c r="BY217" s="133">
        <f t="shared" si="200"/>
        <v>1.2152535498548423E-3</v>
      </c>
      <c r="BZ217" s="133">
        <f t="shared" si="200"/>
        <v>7.4343140764509836E-4</v>
      </c>
      <c r="CA217" s="133">
        <f t="shared" si="200"/>
        <v>0</v>
      </c>
      <c r="CB217" s="133">
        <f t="shared" si="200"/>
        <v>0</v>
      </c>
      <c r="CC217" s="133">
        <f t="shared" si="200"/>
        <v>2.7213457523204768E-3</v>
      </c>
      <c r="CD217" s="133">
        <f t="shared" si="200"/>
        <v>0</v>
      </c>
      <c r="CE217" s="133">
        <f t="shared" si="200"/>
        <v>1.434149573142883E-3</v>
      </c>
      <c r="CF217" s="133">
        <f t="shared" si="200"/>
        <v>0</v>
      </c>
      <c r="CG217" s="133">
        <f t="shared" si="200"/>
        <v>0</v>
      </c>
      <c r="CH217" s="133">
        <f t="shared" si="200"/>
        <v>3.022637595115792E-3</v>
      </c>
      <c r="CI217" s="133">
        <f t="shared" si="200"/>
        <v>2.1665169544574743E-3</v>
      </c>
      <c r="CJ217" s="133">
        <f t="shared" si="200"/>
        <v>7.7491146365640789E-3</v>
      </c>
      <c r="CK217" s="133">
        <f t="shared" si="200"/>
        <v>0</v>
      </c>
      <c r="CL217" s="133">
        <f t="shared" si="200"/>
        <v>0</v>
      </c>
      <c r="CM217" s="133">
        <f t="shared" si="200"/>
        <v>0</v>
      </c>
      <c r="CN217" s="133">
        <f t="shared" si="200"/>
        <v>0</v>
      </c>
      <c r="CO217" s="133">
        <f t="shared" si="200"/>
        <v>0</v>
      </c>
      <c r="CP217" s="133">
        <f t="shared" si="200"/>
        <v>0</v>
      </c>
      <c r="CQ217" s="133">
        <f t="shared" si="200"/>
        <v>2.9633682243495893E-3</v>
      </c>
      <c r="CR217" s="133">
        <f t="shared" si="200"/>
        <v>0</v>
      </c>
      <c r="CS217" s="133">
        <f t="shared" si="200"/>
        <v>2.5015148335078884E-3</v>
      </c>
      <c r="CT217" s="133">
        <f t="shared" si="200"/>
        <v>0</v>
      </c>
      <c r="CU217" s="133">
        <f t="shared" si="200"/>
        <v>9.3972452306608934E-3</v>
      </c>
      <c r="CV217" s="133">
        <f t="shared" si="200"/>
        <v>2.2157934432094528E-3</v>
      </c>
      <c r="CW217" s="133">
        <f t="shared" si="200"/>
        <v>2.3592482771645697E-2</v>
      </c>
      <c r="CX217" s="133">
        <f t="shared" si="200"/>
        <v>2.2701675451729884E-3</v>
      </c>
      <c r="CY217" s="133">
        <f t="shared" si="200"/>
        <v>0</v>
      </c>
      <c r="CZ217" s="133">
        <f t="shared" si="200"/>
        <v>8.0088243957755507E-4</v>
      </c>
      <c r="DA217" s="133">
        <f t="shared" si="200"/>
        <v>5.6407278121538267E-3</v>
      </c>
      <c r="DB217" s="133">
        <f t="shared" si="200"/>
        <v>4.4195031038769391E-3</v>
      </c>
      <c r="DC217" s="133">
        <f t="shared" si="200"/>
        <v>2.1437343991869418E-3</v>
      </c>
      <c r="DD217" s="133">
        <f t="shared" si="200"/>
        <v>6.0345138710810988E-3</v>
      </c>
      <c r="DE217" s="133">
        <f t="shared" si="200"/>
        <v>1.6495519372377043E-2</v>
      </c>
      <c r="DF217" s="133">
        <f t="shared" si="200"/>
        <v>3.5370251118882249E-3</v>
      </c>
      <c r="DG217" s="133">
        <f t="shared" si="200"/>
        <v>0</v>
      </c>
      <c r="DH217" s="196">
        <f t="shared" si="200"/>
        <v>6.0732199236153139E-3</v>
      </c>
    </row>
    <row r="218" spans="1:112" ht="15" hidden="1" customHeight="1" x14ac:dyDescent="0.15">
      <c r="A218" s="119"/>
      <c r="B218" s="197" t="s">
        <v>754</v>
      </c>
      <c r="C218" s="30" t="s">
        <v>13</v>
      </c>
      <c r="D218" s="309">
        <f t="shared" si="150"/>
        <v>0</v>
      </c>
      <c r="E218" s="133">
        <f t="shared" ref="E218:BP218" si="201">IF(E$121=0,0,E96/E$121)</f>
        <v>0</v>
      </c>
      <c r="F218" s="133">
        <f t="shared" si="201"/>
        <v>0</v>
      </c>
      <c r="G218" s="133">
        <f t="shared" si="201"/>
        <v>0</v>
      </c>
      <c r="H218" s="133">
        <f t="shared" si="201"/>
        <v>0</v>
      </c>
      <c r="I218" s="133">
        <f t="shared" si="201"/>
        <v>0</v>
      </c>
      <c r="J218" s="133">
        <f t="shared" si="201"/>
        <v>0</v>
      </c>
      <c r="K218" s="133">
        <f t="shared" si="201"/>
        <v>0</v>
      </c>
      <c r="L218" s="133">
        <f t="shared" si="201"/>
        <v>0</v>
      </c>
      <c r="M218" s="133">
        <f t="shared" si="201"/>
        <v>0</v>
      </c>
      <c r="N218" s="133">
        <f t="shared" si="201"/>
        <v>0</v>
      </c>
      <c r="O218" s="133">
        <f t="shared" si="201"/>
        <v>0</v>
      </c>
      <c r="P218" s="133">
        <f t="shared" si="201"/>
        <v>0</v>
      </c>
      <c r="Q218" s="133">
        <f t="shared" si="201"/>
        <v>0</v>
      </c>
      <c r="R218" s="133">
        <f t="shared" si="201"/>
        <v>0</v>
      </c>
      <c r="S218" s="133">
        <f t="shared" si="201"/>
        <v>0</v>
      </c>
      <c r="T218" s="133">
        <f t="shared" si="201"/>
        <v>0</v>
      </c>
      <c r="U218" s="133">
        <f t="shared" si="201"/>
        <v>0</v>
      </c>
      <c r="V218" s="133">
        <f t="shared" si="201"/>
        <v>0</v>
      </c>
      <c r="W218" s="133">
        <f t="shared" si="201"/>
        <v>0</v>
      </c>
      <c r="X218" s="133">
        <f t="shared" si="201"/>
        <v>0</v>
      </c>
      <c r="Y218" s="133">
        <f t="shared" si="201"/>
        <v>0</v>
      </c>
      <c r="Z218" s="133">
        <f t="shared" si="201"/>
        <v>0</v>
      </c>
      <c r="AA218" s="133">
        <f t="shared" si="201"/>
        <v>0</v>
      </c>
      <c r="AB218" s="133">
        <f t="shared" si="201"/>
        <v>0</v>
      </c>
      <c r="AC218" s="133">
        <f t="shared" si="201"/>
        <v>0</v>
      </c>
      <c r="AD218" s="133">
        <f t="shared" si="201"/>
        <v>0</v>
      </c>
      <c r="AE218" s="133">
        <f t="shared" si="201"/>
        <v>0</v>
      </c>
      <c r="AF218" s="133">
        <f t="shared" si="201"/>
        <v>0</v>
      </c>
      <c r="AG218" s="133">
        <f t="shared" si="201"/>
        <v>0</v>
      </c>
      <c r="AH218" s="133">
        <f t="shared" si="201"/>
        <v>0</v>
      </c>
      <c r="AI218" s="133">
        <f t="shared" si="201"/>
        <v>0</v>
      </c>
      <c r="AJ218" s="133">
        <f t="shared" si="201"/>
        <v>0</v>
      </c>
      <c r="AK218" s="133">
        <f t="shared" si="201"/>
        <v>0</v>
      </c>
      <c r="AL218" s="133">
        <f t="shared" si="201"/>
        <v>0</v>
      </c>
      <c r="AM218" s="133">
        <f t="shared" si="201"/>
        <v>0</v>
      </c>
      <c r="AN218" s="133">
        <f t="shared" si="201"/>
        <v>0</v>
      </c>
      <c r="AO218" s="133">
        <f t="shared" si="201"/>
        <v>0</v>
      </c>
      <c r="AP218" s="133">
        <f t="shared" si="201"/>
        <v>0</v>
      </c>
      <c r="AQ218" s="133">
        <f t="shared" si="201"/>
        <v>0</v>
      </c>
      <c r="AR218" s="133">
        <f t="shared" si="201"/>
        <v>0</v>
      </c>
      <c r="AS218" s="133">
        <f t="shared" si="201"/>
        <v>0</v>
      </c>
      <c r="AT218" s="133">
        <f t="shared" si="201"/>
        <v>0</v>
      </c>
      <c r="AU218" s="133">
        <f t="shared" si="201"/>
        <v>0</v>
      </c>
      <c r="AV218" s="133">
        <f t="shared" si="201"/>
        <v>0</v>
      </c>
      <c r="AW218" s="133">
        <f t="shared" si="201"/>
        <v>0</v>
      </c>
      <c r="AX218" s="133">
        <f t="shared" si="201"/>
        <v>0</v>
      </c>
      <c r="AY218" s="133">
        <f t="shared" si="201"/>
        <v>0</v>
      </c>
      <c r="AZ218" s="133">
        <f t="shared" si="201"/>
        <v>0</v>
      </c>
      <c r="BA218" s="133">
        <f t="shared" si="201"/>
        <v>0</v>
      </c>
      <c r="BB218" s="133">
        <f t="shared" si="201"/>
        <v>0</v>
      </c>
      <c r="BC218" s="133">
        <f t="shared" si="201"/>
        <v>0</v>
      </c>
      <c r="BD218" s="133">
        <f t="shared" si="201"/>
        <v>0</v>
      </c>
      <c r="BE218" s="133">
        <f t="shared" si="201"/>
        <v>0</v>
      </c>
      <c r="BF218" s="133">
        <f t="shared" si="201"/>
        <v>0</v>
      </c>
      <c r="BG218" s="133">
        <f t="shared" si="201"/>
        <v>0</v>
      </c>
      <c r="BH218" s="133">
        <f t="shared" si="201"/>
        <v>0</v>
      </c>
      <c r="BI218" s="133">
        <f t="shared" si="201"/>
        <v>0</v>
      </c>
      <c r="BJ218" s="133">
        <f t="shared" si="201"/>
        <v>0</v>
      </c>
      <c r="BK218" s="133">
        <f t="shared" si="201"/>
        <v>0</v>
      </c>
      <c r="BL218" s="133">
        <f t="shared" si="201"/>
        <v>0</v>
      </c>
      <c r="BM218" s="133">
        <f t="shared" si="201"/>
        <v>0</v>
      </c>
      <c r="BN218" s="133">
        <f t="shared" si="201"/>
        <v>0</v>
      </c>
      <c r="BO218" s="133">
        <f t="shared" si="201"/>
        <v>0</v>
      </c>
      <c r="BP218" s="133">
        <f t="shared" si="201"/>
        <v>0</v>
      </c>
      <c r="BQ218" s="133">
        <f t="shared" ref="BQ218:DH218" si="202">IF(BQ$121=0,0,BQ96/BQ$121)</f>
        <v>0</v>
      </c>
      <c r="BR218" s="133">
        <f t="shared" si="202"/>
        <v>0</v>
      </c>
      <c r="BS218" s="133">
        <f t="shared" si="202"/>
        <v>0</v>
      </c>
      <c r="BT218" s="133">
        <f t="shared" si="202"/>
        <v>0</v>
      </c>
      <c r="BU218" s="133">
        <f t="shared" si="202"/>
        <v>0</v>
      </c>
      <c r="BV218" s="133">
        <f t="shared" si="202"/>
        <v>0</v>
      </c>
      <c r="BW218" s="133">
        <f t="shared" si="202"/>
        <v>0</v>
      </c>
      <c r="BX218" s="133">
        <f t="shared" si="202"/>
        <v>0</v>
      </c>
      <c r="BY218" s="133">
        <f t="shared" si="202"/>
        <v>0</v>
      </c>
      <c r="BZ218" s="133">
        <f t="shared" si="202"/>
        <v>0</v>
      </c>
      <c r="CA218" s="133">
        <f t="shared" si="202"/>
        <v>0</v>
      </c>
      <c r="CB218" s="133">
        <f t="shared" si="202"/>
        <v>0</v>
      </c>
      <c r="CC218" s="133">
        <f t="shared" si="202"/>
        <v>0</v>
      </c>
      <c r="CD218" s="133">
        <f t="shared" si="202"/>
        <v>0</v>
      </c>
      <c r="CE218" s="133">
        <f t="shared" si="202"/>
        <v>0</v>
      </c>
      <c r="CF218" s="133">
        <f t="shared" si="202"/>
        <v>0</v>
      </c>
      <c r="CG218" s="133">
        <f t="shared" si="202"/>
        <v>0</v>
      </c>
      <c r="CH218" s="133">
        <f t="shared" si="202"/>
        <v>0</v>
      </c>
      <c r="CI218" s="133">
        <f t="shared" si="202"/>
        <v>0</v>
      </c>
      <c r="CJ218" s="133">
        <f t="shared" si="202"/>
        <v>0</v>
      </c>
      <c r="CK218" s="133">
        <f t="shared" si="202"/>
        <v>0</v>
      </c>
      <c r="CL218" s="133">
        <f t="shared" si="202"/>
        <v>0</v>
      </c>
      <c r="CM218" s="133">
        <f t="shared" si="202"/>
        <v>0</v>
      </c>
      <c r="CN218" s="133">
        <f t="shared" si="202"/>
        <v>0</v>
      </c>
      <c r="CO218" s="133">
        <f t="shared" si="202"/>
        <v>0</v>
      </c>
      <c r="CP218" s="133">
        <f t="shared" si="202"/>
        <v>0</v>
      </c>
      <c r="CQ218" s="133">
        <f t="shared" si="202"/>
        <v>0</v>
      </c>
      <c r="CR218" s="133">
        <f t="shared" si="202"/>
        <v>0</v>
      </c>
      <c r="CS218" s="133">
        <f t="shared" si="202"/>
        <v>0</v>
      </c>
      <c r="CT218" s="133">
        <f t="shared" si="202"/>
        <v>0</v>
      </c>
      <c r="CU218" s="133">
        <f t="shared" si="202"/>
        <v>0</v>
      </c>
      <c r="CV218" s="133">
        <f t="shared" si="202"/>
        <v>0</v>
      </c>
      <c r="CW218" s="133">
        <f t="shared" si="202"/>
        <v>0</v>
      </c>
      <c r="CX218" s="133">
        <f t="shared" si="202"/>
        <v>0</v>
      </c>
      <c r="CY218" s="133">
        <f t="shared" si="202"/>
        <v>0</v>
      </c>
      <c r="CZ218" s="133">
        <f t="shared" si="202"/>
        <v>0</v>
      </c>
      <c r="DA218" s="133">
        <f t="shared" si="202"/>
        <v>0</v>
      </c>
      <c r="DB218" s="133">
        <f t="shared" si="202"/>
        <v>0</v>
      </c>
      <c r="DC218" s="133">
        <f t="shared" si="202"/>
        <v>0</v>
      </c>
      <c r="DD218" s="133">
        <f t="shared" si="202"/>
        <v>0</v>
      </c>
      <c r="DE218" s="133">
        <f t="shared" si="202"/>
        <v>0</v>
      </c>
      <c r="DF218" s="133">
        <f t="shared" si="202"/>
        <v>0</v>
      </c>
      <c r="DG218" s="133">
        <f t="shared" si="202"/>
        <v>0</v>
      </c>
      <c r="DH218" s="196">
        <f t="shared" si="202"/>
        <v>0.23203681761083003</v>
      </c>
    </row>
    <row r="219" spans="1:112" ht="15" hidden="1" customHeight="1" x14ac:dyDescent="0.15">
      <c r="A219" s="119"/>
      <c r="B219" s="197" t="s">
        <v>755</v>
      </c>
      <c r="C219" s="30" t="s">
        <v>14</v>
      </c>
      <c r="D219" s="309">
        <f t="shared" si="150"/>
        <v>0</v>
      </c>
      <c r="E219" s="133">
        <f t="shared" ref="E219:BP219" si="203">IF(E$121=0,0,E97/E$121)</f>
        <v>0</v>
      </c>
      <c r="F219" s="133">
        <f t="shared" si="203"/>
        <v>4.3276311070560014E-4</v>
      </c>
      <c r="G219" s="133">
        <f t="shared" si="203"/>
        <v>0</v>
      </c>
      <c r="H219" s="133">
        <f t="shared" si="203"/>
        <v>0</v>
      </c>
      <c r="I219" s="133">
        <f t="shared" si="203"/>
        <v>0</v>
      </c>
      <c r="J219" s="133">
        <f t="shared" si="203"/>
        <v>0</v>
      </c>
      <c r="K219" s="133">
        <f t="shared" si="203"/>
        <v>1.3374907587966712E-4</v>
      </c>
      <c r="L219" s="133">
        <f t="shared" si="203"/>
        <v>4.4074614056312104E-4</v>
      </c>
      <c r="M219" s="133">
        <f t="shared" si="203"/>
        <v>5.4282886713328908E-4</v>
      </c>
      <c r="N219" s="133">
        <f t="shared" si="203"/>
        <v>1.1213598111628495E-5</v>
      </c>
      <c r="O219" s="133">
        <f t="shared" si="203"/>
        <v>2.3200718029079125E-4</v>
      </c>
      <c r="P219" s="133">
        <f t="shared" si="203"/>
        <v>0</v>
      </c>
      <c r="Q219" s="133">
        <f t="shared" si="203"/>
        <v>0</v>
      </c>
      <c r="R219" s="133">
        <f t="shared" si="203"/>
        <v>3.9454097006606522E-6</v>
      </c>
      <c r="S219" s="133">
        <f t="shared" si="203"/>
        <v>8.4208805568149328E-5</v>
      </c>
      <c r="T219" s="133">
        <f t="shared" si="203"/>
        <v>2.6367788328510096E-4</v>
      </c>
      <c r="U219" s="133">
        <f t="shared" si="203"/>
        <v>0</v>
      </c>
      <c r="V219" s="133">
        <f t="shared" si="203"/>
        <v>0</v>
      </c>
      <c r="W219" s="133">
        <f t="shared" si="203"/>
        <v>1.7898646600876066E-5</v>
      </c>
      <c r="X219" s="133">
        <f t="shared" si="203"/>
        <v>0</v>
      </c>
      <c r="Y219" s="133">
        <f t="shared" si="203"/>
        <v>0</v>
      </c>
      <c r="Z219" s="133">
        <f t="shared" si="203"/>
        <v>0</v>
      </c>
      <c r="AA219" s="133">
        <f t="shared" si="203"/>
        <v>0</v>
      </c>
      <c r="AB219" s="133">
        <f t="shared" si="203"/>
        <v>0</v>
      </c>
      <c r="AC219" s="133">
        <f t="shared" si="203"/>
        <v>0</v>
      </c>
      <c r="AD219" s="133">
        <f t="shared" si="203"/>
        <v>0</v>
      </c>
      <c r="AE219" s="133">
        <f t="shared" si="203"/>
        <v>0</v>
      </c>
      <c r="AF219" s="133">
        <f t="shared" si="203"/>
        <v>0</v>
      </c>
      <c r="AG219" s="133">
        <f t="shared" si="203"/>
        <v>0</v>
      </c>
      <c r="AH219" s="133">
        <f t="shared" si="203"/>
        <v>0</v>
      </c>
      <c r="AI219" s="133">
        <f t="shared" si="203"/>
        <v>0</v>
      </c>
      <c r="AJ219" s="133">
        <f t="shared" si="203"/>
        <v>0</v>
      </c>
      <c r="AK219" s="133">
        <f t="shared" si="203"/>
        <v>3.1348891032979706E-4</v>
      </c>
      <c r="AL219" s="133">
        <f t="shared" si="203"/>
        <v>0</v>
      </c>
      <c r="AM219" s="133">
        <f t="shared" si="203"/>
        <v>1.1852438639250025E-4</v>
      </c>
      <c r="AN219" s="133">
        <f t="shared" si="203"/>
        <v>0</v>
      </c>
      <c r="AO219" s="133">
        <f t="shared" si="203"/>
        <v>0</v>
      </c>
      <c r="AP219" s="133">
        <f t="shared" si="203"/>
        <v>0</v>
      </c>
      <c r="AQ219" s="133">
        <f t="shared" si="203"/>
        <v>0</v>
      </c>
      <c r="AR219" s="133">
        <f t="shared" si="203"/>
        <v>0</v>
      </c>
      <c r="AS219" s="133">
        <f t="shared" si="203"/>
        <v>0</v>
      </c>
      <c r="AT219" s="133">
        <f t="shared" si="203"/>
        <v>6.7201206720949474E-4</v>
      </c>
      <c r="AU219" s="133">
        <f t="shared" si="203"/>
        <v>2.3454573262767471E-4</v>
      </c>
      <c r="AV219" s="133">
        <f t="shared" si="203"/>
        <v>0</v>
      </c>
      <c r="AW219" s="133">
        <f t="shared" si="203"/>
        <v>8.7551641647667537E-5</v>
      </c>
      <c r="AX219" s="133">
        <f t="shared" si="203"/>
        <v>0</v>
      </c>
      <c r="AY219" s="133">
        <f t="shared" si="203"/>
        <v>0</v>
      </c>
      <c r="AZ219" s="133">
        <f t="shared" si="203"/>
        <v>1.5908180494387837E-3</v>
      </c>
      <c r="BA219" s="133">
        <f t="shared" si="203"/>
        <v>0</v>
      </c>
      <c r="BB219" s="133">
        <f t="shared" si="203"/>
        <v>0</v>
      </c>
      <c r="BC219" s="133">
        <f t="shared" si="203"/>
        <v>0</v>
      </c>
      <c r="BD219" s="133">
        <f t="shared" si="203"/>
        <v>0</v>
      </c>
      <c r="BE219" s="133">
        <f t="shared" si="203"/>
        <v>0</v>
      </c>
      <c r="BF219" s="133">
        <f t="shared" si="203"/>
        <v>0</v>
      </c>
      <c r="BG219" s="133">
        <f t="shared" si="203"/>
        <v>0</v>
      </c>
      <c r="BH219" s="133">
        <f t="shared" si="203"/>
        <v>0</v>
      </c>
      <c r="BI219" s="133">
        <f t="shared" si="203"/>
        <v>2.096938178567736E-4</v>
      </c>
      <c r="BJ219" s="133">
        <f t="shared" si="203"/>
        <v>5.8983271213709136E-4</v>
      </c>
      <c r="BK219" s="133">
        <f t="shared" si="203"/>
        <v>0</v>
      </c>
      <c r="BL219" s="133">
        <f t="shared" si="203"/>
        <v>3.3971924512736715E-5</v>
      </c>
      <c r="BM219" s="133">
        <f t="shared" si="203"/>
        <v>0</v>
      </c>
      <c r="BN219" s="133">
        <f t="shared" si="203"/>
        <v>1.9900231945935818E-4</v>
      </c>
      <c r="BO219" s="133">
        <f t="shared" si="203"/>
        <v>2.6019401711128855E-5</v>
      </c>
      <c r="BP219" s="133">
        <f t="shared" si="203"/>
        <v>1.288561509704142E-4</v>
      </c>
      <c r="BQ219" s="133">
        <f t="shared" ref="BQ219:DH219" si="204">IF(BQ$121=0,0,BQ97/BQ$121)</f>
        <v>1.6247759014615846E-4</v>
      </c>
      <c r="BR219" s="133">
        <f t="shared" si="204"/>
        <v>0</v>
      </c>
      <c r="BS219" s="133">
        <f t="shared" si="204"/>
        <v>4.3254078465941337E-4</v>
      </c>
      <c r="BT219" s="133">
        <f t="shared" si="204"/>
        <v>0</v>
      </c>
      <c r="BU219" s="133">
        <f t="shared" si="204"/>
        <v>1.4483943222942569E-4</v>
      </c>
      <c r="BV219" s="133">
        <f t="shared" si="204"/>
        <v>1.6903426230479264E-4</v>
      </c>
      <c r="BW219" s="133">
        <f t="shared" si="204"/>
        <v>2.5491586505552763E-4</v>
      </c>
      <c r="BX219" s="133">
        <f t="shared" si="204"/>
        <v>3.4328478962136354E-4</v>
      </c>
      <c r="BY219" s="133">
        <f t="shared" si="204"/>
        <v>5.2945104097591548E-6</v>
      </c>
      <c r="BZ219" s="133">
        <f t="shared" si="204"/>
        <v>7.0985525412498646E-7</v>
      </c>
      <c r="CA219" s="133">
        <f t="shared" si="204"/>
        <v>0</v>
      </c>
      <c r="CB219" s="133">
        <f t="shared" si="204"/>
        <v>0</v>
      </c>
      <c r="CC219" s="133">
        <f t="shared" si="204"/>
        <v>2.5083066784792324E-4</v>
      </c>
      <c r="CD219" s="133">
        <f t="shared" si="204"/>
        <v>3.2877972777367706E-4</v>
      </c>
      <c r="CE219" s="133">
        <f t="shared" si="204"/>
        <v>0</v>
      </c>
      <c r="CF219" s="133">
        <f t="shared" si="204"/>
        <v>0</v>
      </c>
      <c r="CG219" s="133">
        <f t="shared" si="204"/>
        <v>0</v>
      </c>
      <c r="CH219" s="133">
        <f t="shared" si="204"/>
        <v>3.1796703969272285E-4</v>
      </c>
      <c r="CI219" s="133">
        <f t="shared" si="204"/>
        <v>4.9804821861680322E-4</v>
      </c>
      <c r="CJ219" s="133">
        <f t="shared" si="204"/>
        <v>2.4467209046435967E-4</v>
      </c>
      <c r="CK219" s="133">
        <f t="shared" si="204"/>
        <v>0</v>
      </c>
      <c r="CL219" s="133">
        <f t="shared" si="204"/>
        <v>0</v>
      </c>
      <c r="CM219" s="133">
        <f t="shared" si="204"/>
        <v>0</v>
      </c>
      <c r="CN219" s="133">
        <f t="shared" si="204"/>
        <v>0</v>
      </c>
      <c r="CO219" s="133">
        <f t="shared" si="204"/>
        <v>0</v>
      </c>
      <c r="CP219" s="133">
        <f t="shared" si="204"/>
        <v>0</v>
      </c>
      <c r="CQ219" s="133">
        <f t="shared" si="204"/>
        <v>1.5424803814686639E-6</v>
      </c>
      <c r="CR219" s="133">
        <f t="shared" si="204"/>
        <v>0</v>
      </c>
      <c r="CS219" s="133">
        <f t="shared" si="204"/>
        <v>1.1071974408252767E-4</v>
      </c>
      <c r="CT219" s="133">
        <f t="shared" si="204"/>
        <v>0</v>
      </c>
      <c r="CU219" s="133">
        <f t="shared" si="204"/>
        <v>9.5365085298266151E-5</v>
      </c>
      <c r="CV219" s="133">
        <f t="shared" si="204"/>
        <v>2.0748827187651592E-5</v>
      </c>
      <c r="CW219" s="133">
        <f t="shared" si="204"/>
        <v>0</v>
      </c>
      <c r="CX219" s="133">
        <f t="shared" si="204"/>
        <v>4.0085947087723661E-4</v>
      </c>
      <c r="CY219" s="133">
        <f t="shared" si="204"/>
        <v>0</v>
      </c>
      <c r="CZ219" s="133">
        <f t="shared" si="204"/>
        <v>2.5675020902284339E-6</v>
      </c>
      <c r="DA219" s="133">
        <f t="shared" si="204"/>
        <v>5.8856415982101349E-4</v>
      </c>
      <c r="DB219" s="133">
        <f t="shared" si="204"/>
        <v>2.2675736961451246E-4</v>
      </c>
      <c r="DC219" s="133">
        <f t="shared" si="204"/>
        <v>4.2479830609089622E-4</v>
      </c>
      <c r="DD219" s="133">
        <f t="shared" si="204"/>
        <v>1.0017950252158305E-3</v>
      </c>
      <c r="DE219" s="133">
        <f t="shared" si="204"/>
        <v>2.2055856924506828E-4</v>
      </c>
      <c r="DF219" s="133">
        <f t="shared" si="204"/>
        <v>4.7234590075950745E-4</v>
      </c>
      <c r="DG219" s="133">
        <f t="shared" si="204"/>
        <v>0</v>
      </c>
      <c r="DH219" s="196">
        <f t="shared" si="204"/>
        <v>1.4768437074465132E-4</v>
      </c>
    </row>
    <row r="220" spans="1:112" ht="15" hidden="1" customHeight="1" x14ac:dyDescent="0.15">
      <c r="A220" s="119"/>
      <c r="B220" s="197" t="s">
        <v>756</v>
      </c>
      <c r="C220" s="30" t="s">
        <v>15</v>
      </c>
      <c r="D220" s="309">
        <f t="shared" si="150"/>
        <v>0</v>
      </c>
      <c r="E220" s="133">
        <f t="shared" ref="E220:BP220" si="205">IF(E$121=0,0,E98/E$121)</f>
        <v>0</v>
      </c>
      <c r="F220" s="133">
        <f t="shared" si="205"/>
        <v>0</v>
      </c>
      <c r="G220" s="133">
        <f t="shared" si="205"/>
        <v>0</v>
      </c>
      <c r="H220" s="133">
        <f t="shared" si="205"/>
        <v>0</v>
      </c>
      <c r="I220" s="133">
        <f t="shared" si="205"/>
        <v>0</v>
      </c>
      <c r="J220" s="133">
        <f t="shared" si="205"/>
        <v>0</v>
      </c>
      <c r="K220" s="133">
        <f t="shared" si="205"/>
        <v>0</v>
      </c>
      <c r="L220" s="133">
        <f t="shared" si="205"/>
        <v>0</v>
      </c>
      <c r="M220" s="133">
        <f t="shared" si="205"/>
        <v>0</v>
      </c>
      <c r="N220" s="133">
        <f t="shared" si="205"/>
        <v>0</v>
      </c>
      <c r="O220" s="133">
        <f t="shared" si="205"/>
        <v>0</v>
      </c>
      <c r="P220" s="133">
        <f t="shared" si="205"/>
        <v>0</v>
      </c>
      <c r="Q220" s="133">
        <f t="shared" si="205"/>
        <v>0</v>
      </c>
      <c r="R220" s="133">
        <f t="shared" si="205"/>
        <v>0</v>
      </c>
      <c r="S220" s="133">
        <f t="shared" si="205"/>
        <v>0</v>
      </c>
      <c r="T220" s="133">
        <f t="shared" si="205"/>
        <v>0</v>
      </c>
      <c r="U220" s="133">
        <f t="shared" si="205"/>
        <v>0</v>
      </c>
      <c r="V220" s="133">
        <f t="shared" si="205"/>
        <v>0</v>
      </c>
      <c r="W220" s="133">
        <f t="shared" si="205"/>
        <v>0</v>
      </c>
      <c r="X220" s="133">
        <f t="shared" si="205"/>
        <v>0</v>
      </c>
      <c r="Y220" s="133">
        <f t="shared" si="205"/>
        <v>0</v>
      </c>
      <c r="Z220" s="133">
        <f t="shared" si="205"/>
        <v>0</v>
      </c>
      <c r="AA220" s="133">
        <f t="shared" si="205"/>
        <v>0</v>
      </c>
      <c r="AB220" s="133">
        <f t="shared" si="205"/>
        <v>0</v>
      </c>
      <c r="AC220" s="133">
        <f t="shared" si="205"/>
        <v>0</v>
      </c>
      <c r="AD220" s="133">
        <f t="shared" si="205"/>
        <v>0</v>
      </c>
      <c r="AE220" s="133">
        <f t="shared" si="205"/>
        <v>0</v>
      </c>
      <c r="AF220" s="133">
        <f t="shared" si="205"/>
        <v>0</v>
      </c>
      <c r="AG220" s="133">
        <f t="shared" si="205"/>
        <v>0</v>
      </c>
      <c r="AH220" s="133">
        <f t="shared" si="205"/>
        <v>0</v>
      </c>
      <c r="AI220" s="133">
        <f t="shared" si="205"/>
        <v>0</v>
      </c>
      <c r="AJ220" s="133">
        <f t="shared" si="205"/>
        <v>0</v>
      </c>
      <c r="AK220" s="133">
        <f t="shared" si="205"/>
        <v>0</v>
      </c>
      <c r="AL220" s="133">
        <f t="shared" si="205"/>
        <v>0</v>
      </c>
      <c r="AM220" s="133">
        <f t="shared" si="205"/>
        <v>0</v>
      </c>
      <c r="AN220" s="133">
        <f t="shared" si="205"/>
        <v>0</v>
      </c>
      <c r="AO220" s="133">
        <f t="shared" si="205"/>
        <v>0</v>
      </c>
      <c r="AP220" s="133">
        <f t="shared" si="205"/>
        <v>0</v>
      </c>
      <c r="AQ220" s="133">
        <f t="shared" si="205"/>
        <v>0</v>
      </c>
      <c r="AR220" s="133">
        <f t="shared" si="205"/>
        <v>0</v>
      </c>
      <c r="AS220" s="133">
        <f t="shared" si="205"/>
        <v>0</v>
      </c>
      <c r="AT220" s="133">
        <f t="shared" si="205"/>
        <v>0</v>
      </c>
      <c r="AU220" s="133">
        <f t="shared" si="205"/>
        <v>0</v>
      </c>
      <c r="AV220" s="133">
        <f t="shared" si="205"/>
        <v>0</v>
      </c>
      <c r="AW220" s="133">
        <f t="shared" si="205"/>
        <v>0</v>
      </c>
      <c r="AX220" s="133">
        <f t="shared" si="205"/>
        <v>0</v>
      </c>
      <c r="AY220" s="133">
        <f t="shared" si="205"/>
        <v>0</v>
      </c>
      <c r="AZ220" s="133">
        <f t="shared" si="205"/>
        <v>0</v>
      </c>
      <c r="BA220" s="133">
        <f t="shared" si="205"/>
        <v>0</v>
      </c>
      <c r="BB220" s="133">
        <f t="shared" si="205"/>
        <v>0</v>
      </c>
      <c r="BC220" s="133">
        <f t="shared" si="205"/>
        <v>0</v>
      </c>
      <c r="BD220" s="133">
        <f t="shared" si="205"/>
        <v>0</v>
      </c>
      <c r="BE220" s="133">
        <f t="shared" si="205"/>
        <v>0</v>
      </c>
      <c r="BF220" s="133">
        <f t="shared" si="205"/>
        <v>0</v>
      </c>
      <c r="BG220" s="133">
        <f t="shared" si="205"/>
        <v>0</v>
      </c>
      <c r="BH220" s="133">
        <f t="shared" si="205"/>
        <v>0</v>
      </c>
      <c r="BI220" s="133">
        <f t="shared" si="205"/>
        <v>0</v>
      </c>
      <c r="BJ220" s="133">
        <f t="shared" si="205"/>
        <v>0</v>
      </c>
      <c r="BK220" s="133">
        <f t="shared" si="205"/>
        <v>0</v>
      </c>
      <c r="BL220" s="133">
        <f t="shared" si="205"/>
        <v>0</v>
      </c>
      <c r="BM220" s="133">
        <f t="shared" si="205"/>
        <v>0</v>
      </c>
      <c r="BN220" s="133">
        <f t="shared" si="205"/>
        <v>0</v>
      </c>
      <c r="BO220" s="133">
        <f t="shared" si="205"/>
        <v>0</v>
      </c>
      <c r="BP220" s="133">
        <f t="shared" si="205"/>
        <v>0</v>
      </c>
      <c r="BQ220" s="133">
        <f t="shared" ref="BQ220:DH220" si="206">IF(BQ$121=0,0,BQ98/BQ$121)</f>
        <v>0</v>
      </c>
      <c r="BR220" s="133">
        <f t="shared" si="206"/>
        <v>0</v>
      </c>
      <c r="BS220" s="133">
        <f t="shared" si="206"/>
        <v>0</v>
      </c>
      <c r="BT220" s="133">
        <f t="shared" si="206"/>
        <v>0</v>
      </c>
      <c r="BU220" s="133">
        <f t="shared" si="206"/>
        <v>0</v>
      </c>
      <c r="BV220" s="133">
        <f t="shared" si="206"/>
        <v>0</v>
      </c>
      <c r="BW220" s="133">
        <f t="shared" si="206"/>
        <v>0</v>
      </c>
      <c r="BX220" s="133">
        <f t="shared" si="206"/>
        <v>0</v>
      </c>
      <c r="BY220" s="133">
        <f t="shared" si="206"/>
        <v>0</v>
      </c>
      <c r="BZ220" s="133">
        <f t="shared" si="206"/>
        <v>0</v>
      </c>
      <c r="CA220" s="133">
        <f t="shared" si="206"/>
        <v>0</v>
      </c>
      <c r="CB220" s="133">
        <f t="shared" si="206"/>
        <v>0</v>
      </c>
      <c r="CC220" s="133">
        <f t="shared" si="206"/>
        <v>0</v>
      </c>
      <c r="CD220" s="133">
        <f t="shared" si="206"/>
        <v>0</v>
      </c>
      <c r="CE220" s="133">
        <f t="shared" si="206"/>
        <v>0</v>
      </c>
      <c r="CF220" s="133">
        <f t="shared" si="206"/>
        <v>0</v>
      </c>
      <c r="CG220" s="133">
        <f t="shared" si="206"/>
        <v>0</v>
      </c>
      <c r="CH220" s="133">
        <f t="shared" si="206"/>
        <v>0</v>
      </c>
      <c r="CI220" s="133">
        <f t="shared" si="206"/>
        <v>0</v>
      </c>
      <c r="CJ220" s="133">
        <f t="shared" si="206"/>
        <v>0</v>
      </c>
      <c r="CK220" s="133">
        <f t="shared" si="206"/>
        <v>0</v>
      </c>
      <c r="CL220" s="133">
        <f t="shared" si="206"/>
        <v>0</v>
      </c>
      <c r="CM220" s="133">
        <f t="shared" si="206"/>
        <v>0</v>
      </c>
      <c r="CN220" s="133">
        <f t="shared" si="206"/>
        <v>0</v>
      </c>
      <c r="CO220" s="133">
        <f t="shared" si="206"/>
        <v>0</v>
      </c>
      <c r="CP220" s="133">
        <f t="shared" si="206"/>
        <v>0</v>
      </c>
      <c r="CQ220" s="133">
        <f t="shared" si="206"/>
        <v>0</v>
      </c>
      <c r="CR220" s="133">
        <f t="shared" si="206"/>
        <v>0</v>
      </c>
      <c r="CS220" s="133">
        <f t="shared" si="206"/>
        <v>0</v>
      </c>
      <c r="CT220" s="133">
        <f t="shared" si="206"/>
        <v>0</v>
      </c>
      <c r="CU220" s="133">
        <f t="shared" si="206"/>
        <v>0</v>
      </c>
      <c r="CV220" s="133">
        <f t="shared" si="206"/>
        <v>0</v>
      </c>
      <c r="CW220" s="133">
        <f t="shared" si="206"/>
        <v>0</v>
      </c>
      <c r="CX220" s="133">
        <f t="shared" si="206"/>
        <v>0</v>
      </c>
      <c r="CY220" s="133">
        <f t="shared" si="206"/>
        <v>0</v>
      </c>
      <c r="CZ220" s="133">
        <f t="shared" si="206"/>
        <v>0</v>
      </c>
      <c r="DA220" s="133">
        <f t="shared" si="206"/>
        <v>0</v>
      </c>
      <c r="DB220" s="133">
        <f t="shared" si="206"/>
        <v>0</v>
      </c>
      <c r="DC220" s="133">
        <f t="shared" si="206"/>
        <v>0</v>
      </c>
      <c r="DD220" s="133">
        <f t="shared" si="206"/>
        <v>0</v>
      </c>
      <c r="DE220" s="133">
        <f t="shared" si="206"/>
        <v>0</v>
      </c>
      <c r="DF220" s="133">
        <f t="shared" si="206"/>
        <v>0</v>
      </c>
      <c r="DG220" s="133">
        <f t="shared" si="206"/>
        <v>0</v>
      </c>
      <c r="DH220" s="196">
        <f t="shared" si="206"/>
        <v>0</v>
      </c>
    </row>
    <row r="221" spans="1:112" ht="15" hidden="1" customHeight="1" x14ac:dyDescent="0.15">
      <c r="A221" s="119"/>
      <c r="B221" s="197" t="s">
        <v>757</v>
      </c>
      <c r="C221" s="30" t="s">
        <v>176</v>
      </c>
      <c r="D221" s="309">
        <f t="shared" si="150"/>
        <v>0</v>
      </c>
      <c r="E221" s="133">
        <f t="shared" ref="E221:BP221" si="207">IF(E$121=0,0,E99/E$121)</f>
        <v>0</v>
      </c>
      <c r="F221" s="133">
        <f t="shared" si="207"/>
        <v>0</v>
      </c>
      <c r="G221" s="133">
        <f t="shared" si="207"/>
        <v>0</v>
      </c>
      <c r="H221" s="133">
        <f t="shared" si="207"/>
        <v>0</v>
      </c>
      <c r="I221" s="133">
        <f t="shared" si="207"/>
        <v>0</v>
      </c>
      <c r="J221" s="133">
        <f t="shared" si="207"/>
        <v>0</v>
      </c>
      <c r="K221" s="133">
        <f t="shared" si="207"/>
        <v>0</v>
      </c>
      <c r="L221" s="133">
        <f t="shared" si="207"/>
        <v>0</v>
      </c>
      <c r="M221" s="133">
        <f t="shared" si="207"/>
        <v>0</v>
      </c>
      <c r="N221" s="133">
        <f t="shared" si="207"/>
        <v>0</v>
      </c>
      <c r="O221" s="133">
        <f t="shared" si="207"/>
        <v>0</v>
      </c>
      <c r="P221" s="133">
        <f t="shared" si="207"/>
        <v>0</v>
      </c>
      <c r="Q221" s="133">
        <f t="shared" si="207"/>
        <v>0</v>
      </c>
      <c r="R221" s="133">
        <f t="shared" si="207"/>
        <v>0</v>
      </c>
      <c r="S221" s="133">
        <f t="shared" si="207"/>
        <v>0</v>
      </c>
      <c r="T221" s="133">
        <f t="shared" si="207"/>
        <v>0</v>
      </c>
      <c r="U221" s="133">
        <f t="shared" si="207"/>
        <v>0</v>
      </c>
      <c r="V221" s="133">
        <f t="shared" si="207"/>
        <v>0</v>
      </c>
      <c r="W221" s="133">
        <f t="shared" si="207"/>
        <v>0</v>
      </c>
      <c r="X221" s="133">
        <f t="shared" si="207"/>
        <v>0</v>
      </c>
      <c r="Y221" s="133">
        <f t="shared" si="207"/>
        <v>0</v>
      </c>
      <c r="Z221" s="133">
        <f t="shared" si="207"/>
        <v>0</v>
      </c>
      <c r="AA221" s="133">
        <f t="shared" si="207"/>
        <v>0</v>
      </c>
      <c r="AB221" s="133">
        <f t="shared" si="207"/>
        <v>0</v>
      </c>
      <c r="AC221" s="133">
        <f t="shared" si="207"/>
        <v>0</v>
      </c>
      <c r="AD221" s="133">
        <f t="shared" si="207"/>
        <v>0</v>
      </c>
      <c r="AE221" s="133">
        <f t="shared" si="207"/>
        <v>0</v>
      </c>
      <c r="AF221" s="133">
        <f t="shared" si="207"/>
        <v>0</v>
      </c>
      <c r="AG221" s="133">
        <f t="shared" si="207"/>
        <v>0</v>
      </c>
      <c r="AH221" s="133">
        <f t="shared" si="207"/>
        <v>0</v>
      </c>
      <c r="AI221" s="133">
        <f t="shared" si="207"/>
        <v>0</v>
      </c>
      <c r="AJ221" s="133">
        <f t="shared" si="207"/>
        <v>0</v>
      </c>
      <c r="AK221" s="133">
        <f t="shared" si="207"/>
        <v>0</v>
      </c>
      <c r="AL221" s="133">
        <f t="shared" si="207"/>
        <v>0</v>
      </c>
      <c r="AM221" s="133">
        <f t="shared" si="207"/>
        <v>0</v>
      </c>
      <c r="AN221" s="133">
        <f t="shared" si="207"/>
        <v>0</v>
      </c>
      <c r="AO221" s="133">
        <f t="shared" si="207"/>
        <v>0</v>
      </c>
      <c r="AP221" s="133">
        <f t="shared" si="207"/>
        <v>0</v>
      </c>
      <c r="AQ221" s="133">
        <f t="shared" si="207"/>
        <v>0</v>
      </c>
      <c r="AR221" s="133">
        <f t="shared" si="207"/>
        <v>0</v>
      </c>
      <c r="AS221" s="133">
        <f t="shared" si="207"/>
        <v>0</v>
      </c>
      <c r="AT221" s="133">
        <f t="shared" si="207"/>
        <v>0</v>
      </c>
      <c r="AU221" s="133">
        <f t="shared" si="207"/>
        <v>0</v>
      </c>
      <c r="AV221" s="133">
        <f t="shared" si="207"/>
        <v>0</v>
      </c>
      <c r="AW221" s="133">
        <f t="shared" si="207"/>
        <v>0</v>
      </c>
      <c r="AX221" s="133">
        <f t="shared" si="207"/>
        <v>0</v>
      </c>
      <c r="AY221" s="133">
        <f t="shared" si="207"/>
        <v>0</v>
      </c>
      <c r="AZ221" s="133">
        <f t="shared" si="207"/>
        <v>0</v>
      </c>
      <c r="BA221" s="133">
        <f t="shared" si="207"/>
        <v>0</v>
      </c>
      <c r="BB221" s="133">
        <f t="shared" si="207"/>
        <v>0</v>
      </c>
      <c r="BC221" s="133">
        <f t="shared" si="207"/>
        <v>0</v>
      </c>
      <c r="BD221" s="133">
        <f t="shared" si="207"/>
        <v>0</v>
      </c>
      <c r="BE221" s="133">
        <f t="shared" si="207"/>
        <v>0</v>
      </c>
      <c r="BF221" s="133">
        <f t="shared" si="207"/>
        <v>0</v>
      </c>
      <c r="BG221" s="133">
        <f t="shared" si="207"/>
        <v>0</v>
      </c>
      <c r="BH221" s="133">
        <f t="shared" si="207"/>
        <v>0</v>
      </c>
      <c r="BI221" s="133">
        <f t="shared" si="207"/>
        <v>0</v>
      </c>
      <c r="BJ221" s="133">
        <f t="shared" si="207"/>
        <v>0</v>
      </c>
      <c r="BK221" s="133">
        <f t="shared" si="207"/>
        <v>0</v>
      </c>
      <c r="BL221" s="133">
        <f t="shared" si="207"/>
        <v>0</v>
      </c>
      <c r="BM221" s="133">
        <f t="shared" si="207"/>
        <v>0</v>
      </c>
      <c r="BN221" s="133">
        <f t="shared" si="207"/>
        <v>0</v>
      </c>
      <c r="BO221" s="133">
        <f t="shared" si="207"/>
        <v>0</v>
      </c>
      <c r="BP221" s="133">
        <f t="shared" si="207"/>
        <v>0</v>
      </c>
      <c r="BQ221" s="133">
        <f t="shared" ref="BQ221:DH221" si="208">IF(BQ$121=0,0,BQ99/BQ$121)</f>
        <v>0</v>
      </c>
      <c r="BR221" s="133">
        <f t="shared" si="208"/>
        <v>0</v>
      </c>
      <c r="BS221" s="133">
        <f t="shared" si="208"/>
        <v>0</v>
      </c>
      <c r="BT221" s="133">
        <f t="shared" si="208"/>
        <v>0</v>
      </c>
      <c r="BU221" s="133">
        <f t="shared" si="208"/>
        <v>0</v>
      </c>
      <c r="BV221" s="133">
        <f t="shared" si="208"/>
        <v>0</v>
      </c>
      <c r="BW221" s="133">
        <f t="shared" si="208"/>
        <v>0</v>
      </c>
      <c r="BX221" s="133">
        <f t="shared" si="208"/>
        <v>0</v>
      </c>
      <c r="BY221" s="133">
        <f t="shared" si="208"/>
        <v>0</v>
      </c>
      <c r="BZ221" s="133">
        <f t="shared" si="208"/>
        <v>0</v>
      </c>
      <c r="CA221" s="133">
        <f t="shared" si="208"/>
        <v>0</v>
      </c>
      <c r="CB221" s="133">
        <f t="shared" si="208"/>
        <v>0</v>
      </c>
      <c r="CC221" s="133">
        <f t="shared" si="208"/>
        <v>0</v>
      </c>
      <c r="CD221" s="133">
        <f t="shared" si="208"/>
        <v>0</v>
      </c>
      <c r="CE221" s="133">
        <f t="shared" si="208"/>
        <v>0</v>
      </c>
      <c r="CF221" s="133">
        <f t="shared" si="208"/>
        <v>0</v>
      </c>
      <c r="CG221" s="133">
        <f t="shared" si="208"/>
        <v>0</v>
      </c>
      <c r="CH221" s="133">
        <f t="shared" si="208"/>
        <v>0</v>
      </c>
      <c r="CI221" s="133">
        <f t="shared" si="208"/>
        <v>0</v>
      </c>
      <c r="CJ221" s="133">
        <f t="shared" si="208"/>
        <v>0</v>
      </c>
      <c r="CK221" s="133">
        <f t="shared" si="208"/>
        <v>0</v>
      </c>
      <c r="CL221" s="133">
        <f t="shared" si="208"/>
        <v>0</v>
      </c>
      <c r="CM221" s="133">
        <f t="shared" si="208"/>
        <v>0</v>
      </c>
      <c r="CN221" s="133">
        <f t="shared" si="208"/>
        <v>0</v>
      </c>
      <c r="CO221" s="133">
        <f t="shared" si="208"/>
        <v>0</v>
      </c>
      <c r="CP221" s="133">
        <f t="shared" si="208"/>
        <v>0</v>
      </c>
      <c r="CQ221" s="133">
        <f t="shared" si="208"/>
        <v>0</v>
      </c>
      <c r="CR221" s="133">
        <f t="shared" si="208"/>
        <v>0</v>
      </c>
      <c r="CS221" s="133">
        <f t="shared" si="208"/>
        <v>7.1793530327981412E-3</v>
      </c>
      <c r="CT221" s="133">
        <f t="shared" si="208"/>
        <v>0</v>
      </c>
      <c r="CU221" s="133">
        <f t="shared" si="208"/>
        <v>0</v>
      </c>
      <c r="CV221" s="133">
        <f t="shared" si="208"/>
        <v>5.8197438587500423E-4</v>
      </c>
      <c r="CW221" s="133">
        <f t="shared" si="208"/>
        <v>0</v>
      </c>
      <c r="CX221" s="133">
        <f t="shared" si="208"/>
        <v>0</v>
      </c>
      <c r="CY221" s="133">
        <f t="shared" si="208"/>
        <v>0</v>
      </c>
      <c r="CZ221" s="133">
        <f t="shared" si="208"/>
        <v>0</v>
      </c>
      <c r="DA221" s="133">
        <f t="shared" si="208"/>
        <v>0</v>
      </c>
      <c r="DB221" s="133">
        <f t="shared" si="208"/>
        <v>0</v>
      </c>
      <c r="DC221" s="133">
        <f t="shared" si="208"/>
        <v>0</v>
      </c>
      <c r="DD221" s="133">
        <f t="shared" si="208"/>
        <v>0</v>
      </c>
      <c r="DE221" s="133">
        <f t="shared" si="208"/>
        <v>0</v>
      </c>
      <c r="DF221" s="133">
        <f t="shared" si="208"/>
        <v>0</v>
      </c>
      <c r="DG221" s="133">
        <f t="shared" si="208"/>
        <v>0</v>
      </c>
      <c r="DH221" s="196">
        <f t="shared" si="208"/>
        <v>0</v>
      </c>
    </row>
    <row r="222" spans="1:112" ht="15" hidden="1" customHeight="1" x14ac:dyDescent="0.15">
      <c r="A222" s="119"/>
      <c r="B222" s="197" t="s">
        <v>758</v>
      </c>
      <c r="C222" s="30" t="s">
        <v>361</v>
      </c>
      <c r="D222" s="309">
        <f t="shared" si="150"/>
        <v>0</v>
      </c>
      <c r="E222" s="133">
        <f t="shared" ref="E222:BP222" si="209">IF(E$121=0,0,E100/E$121)</f>
        <v>0</v>
      </c>
      <c r="F222" s="133">
        <f t="shared" si="209"/>
        <v>5.3861020906709571E-3</v>
      </c>
      <c r="G222" s="133">
        <f t="shared" si="209"/>
        <v>0</v>
      </c>
      <c r="H222" s="133">
        <f t="shared" si="209"/>
        <v>0</v>
      </c>
      <c r="I222" s="133">
        <f t="shared" si="209"/>
        <v>0</v>
      </c>
      <c r="J222" s="133">
        <f t="shared" si="209"/>
        <v>0</v>
      </c>
      <c r="K222" s="133">
        <f t="shared" si="209"/>
        <v>0</v>
      </c>
      <c r="L222" s="133">
        <f t="shared" si="209"/>
        <v>0</v>
      </c>
      <c r="M222" s="133">
        <f t="shared" si="209"/>
        <v>0</v>
      </c>
      <c r="N222" s="133">
        <f t="shared" si="209"/>
        <v>0</v>
      </c>
      <c r="O222" s="133">
        <f t="shared" si="209"/>
        <v>0</v>
      </c>
      <c r="P222" s="133">
        <f t="shared" si="209"/>
        <v>0</v>
      </c>
      <c r="Q222" s="133">
        <f t="shared" si="209"/>
        <v>0</v>
      </c>
      <c r="R222" s="133">
        <f t="shared" si="209"/>
        <v>0</v>
      </c>
      <c r="S222" s="133">
        <f t="shared" si="209"/>
        <v>0</v>
      </c>
      <c r="T222" s="133">
        <f t="shared" si="209"/>
        <v>0</v>
      </c>
      <c r="U222" s="133">
        <f t="shared" si="209"/>
        <v>0</v>
      </c>
      <c r="V222" s="133">
        <f t="shared" si="209"/>
        <v>0</v>
      </c>
      <c r="W222" s="133">
        <f t="shared" si="209"/>
        <v>2.2725247931449395E-5</v>
      </c>
      <c r="X222" s="133">
        <f t="shared" si="209"/>
        <v>0</v>
      </c>
      <c r="Y222" s="133">
        <f t="shared" si="209"/>
        <v>0</v>
      </c>
      <c r="Z222" s="133">
        <f t="shared" si="209"/>
        <v>0</v>
      </c>
      <c r="AA222" s="133">
        <f t="shared" si="209"/>
        <v>0</v>
      </c>
      <c r="AB222" s="133">
        <f t="shared" si="209"/>
        <v>0</v>
      </c>
      <c r="AC222" s="133">
        <f t="shared" si="209"/>
        <v>0</v>
      </c>
      <c r="AD222" s="133">
        <f t="shared" si="209"/>
        <v>0</v>
      </c>
      <c r="AE222" s="133">
        <f t="shared" si="209"/>
        <v>0</v>
      </c>
      <c r="AF222" s="133">
        <f t="shared" si="209"/>
        <v>0</v>
      </c>
      <c r="AG222" s="133">
        <f t="shared" si="209"/>
        <v>0</v>
      </c>
      <c r="AH222" s="133">
        <f t="shared" si="209"/>
        <v>0</v>
      </c>
      <c r="AI222" s="133">
        <f t="shared" si="209"/>
        <v>0</v>
      </c>
      <c r="AJ222" s="133">
        <f t="shared" si="209"/>
        <v>0</v>
      </c>
      <c r="AK222" s="133">
        <f t="shared" si="209"/>
        <v>0</v>
      </c>
      <c r="AL222" s="133">
        <f t="shared" si="209"/>
        <v>0</v>
      </c>
      <c r="AM222" s="133">
        <f t="shared" si="209"/>
        <v>0</v>
      </c>
      <c r="AN222" s="133">
        <f t="shared" si="209"/>
        <v>0</v>
      </c>
      <c r="AO222" s="133">
        <f t="shared" si="209"/>
        <v>0</v>
      </c>
      <c r="AP222" s="133">
        <f t="shared" si="209"/>
        <v>0</v>
      </c>
      <c r="AQ222" s="133">
        <f t="shared" si="209"/>
        <v>0</v>
      </c>
      <c r="AR222" s="133">
        <f t="shared" si="209"/>
        <v>0</v>
      </c>
      <c r="AS222" s="133">
        <f t="shared" si="209"/>
        <v>0</v>
      </c>
      <c r="AT222" s="133">
        <f t="shared" si="209"/>
        <v>0</v>
      </c>
      <c r="AU222" s="133">
        <f t="shared" si="209"/>
        <v>0</v>
      </c>
      <c r="AV222" s="133">
        <f t="shared" si="209"/>
        <v>0</v>
      </c>
      <c r="AW222" s="133">
        <f t="shared" si="209"/>
        <v>0</v>
      </c>
      <c r="AX222" s="133">
        <f t="shared" si="209"/>
        <v>0</v>
      </c>
      <c r="AY222" s="133">
        <f t="shared" si="209"/>
        <v>0</v>
      </c>
      <c r="AZ222" s="133">
        <f t="shared" si="209"/>
        <v>0</v>
      </c>
      <c r="BA222" s="133">
        <f t="shared" si="209"/>
        <v>0</v>
      </c>
      <c r="BB222" s="133">
        <f t="shared" si="209"/>
        <v>0</v>
      </c>
      <c r="BC222" s="133">
        <f t="shared" si="209"/>
        <v>0</v>
      </c>
      <c r="BD222" s="133">
        <f t="shared" si="209"/>
        <v>0</v>
      </c>
      <c r="BE222" s="133">
        <f t="shared" si="209"/>
        <v>0</v>
      </c>
      <c r="BF222" s="133">
        <f t="shared" si="209"/>
        <v>0</v>
      </c>
      <c r="BG222" s="133">
        <f t="shared" si="209"/>
        <v>0</v>
      </c>
      <c r="BH222" s="133">
        <f t="shared" si="209"/>
        <v>0</v>
      </c>
      <c r="BI222" s="133">
        <f t="shared" si="209"/>
        <v>0</v>
      </c>
      <c r="BJ222" s="133">
        <f t="shared" si="209"/>
        <v>0</v>
      </c>
      <c r="BK222" s="133">
        <f t="shared" si="209"/>
        <v>0</v>
      </c>
      <c r="BL222" s="133">
        <f t="shared" si="209"/>
        <v>0</v>
      </c>
      <c r="BM222" s="133">
        <f t="shared" si="209"/>
        <v>0</v>
      </c>
      <c r="BN222" s="133">
        <f t="shared" si="209"/>
        <v>5.5346751394753518E-7</v>
      </c>
      <c r="BO222" s="133">
        <f t="shared" si="209"/>
        <v>1.5200337769387992E-6</v>
      </c>
      <c r="BP222" s="133">
        <f t="shared" si="209"/>
        <v>1.7964735876737089E-6</v>
      </c>
      <c r="BQ222" s="133">
        <f t="shared" ref="BQ222:DH222" si="210">IF(BQ$121=0,0,BQ100/BQ$121)</f>
        <v>1.9679344756536986E-6</v>
      </c>
      <c r="BR222" s="133">
        <f t="shared" si="210"/>
        <v>0</v>
      </c>
      <c r="BS222" s="133">
        <f t="shared" si="210"/>
        <v>6.2792073708234213E-6</v>
      </c>
      <c r="BT222" s="133">
        <f t="shared" si="210"/>
        <v>0</v>
      </c>
      <c r="BU222" s="133">
        <f t="shared" si="210"/>
        <v>0</v>
      </c>
      <c r="BV222" s="133">
        <f t="shared" si="210"/>
        <v>2.0482417622116147E-5</v>
      </c>
      <c r="BW222" s="133">
        <f t="shared" si="210"/>
        <v>3.2151550547544027E-5</v>
      </c>
      <c r="BX222" s="133">
        <f t="shared" si="210"/>
        <v>2.4089423973022082E-4</v>
      </c>
      <c r="BY222" s="133">
        <f t="shared" si="210"/>
        <v>1.8432739945087423E-5</v>
      </c>
      <c r="BZ222" s="133">
        <f t="shared" si="210"/>
        <v>1.8314265556424653E-5</v>
      </c>
      <c r="CA222" s="133">
        <f t="shared" si="210"/>
        <v>0</v>
      </c>
      <c r="CB222" s="133">
        <f t="shared" si="210"/>
        <v>0</v>
      </c>
      <c r="CC222" s="133">
        <f t="shared" si="210"/>
        <v>4.9402575020432802E-6</v>
      </c>
      <c r="CD222" s="133">
        <f t="shared" si="210"/>
        <v>0</v>
      </c>
      <c r="CE222" s="133">
        <f t="shared" si="210"/>
        <v>1.6173392823982296E-3</v>
      </c>
      <c r="CF222" s="133">
        <f t="shared" si="210"/>
        <v>0</v>
      </c>
      <c r="CG222" s="133">
        <f t="shared" si="210"/>
        <v>0</v>
      </c>
      <c r="CH222" s="133">
        <f t="shared" si="210"/>
        <v>2.4677070821305939E-2</v>
      </c>
      <c r="CI222" s="133">
        <f t="shared" si="210"/>
        <v>1.4458813775059989E-3</v>
      </c>
      <c r="CJ222" s="133">
        <f t="shared" si="210"/>
        <v>5.8721301711446322E-5</v>
      </c>
      <c r="CK222" s="133">
        <f t="shared" si="210"/>
        <v>0</v>
      </c>
      <c r="CL222" s="133">
        <f t="shared" si="210"/>
        <v>0</v>
      </c>
      <c r="CM222" s="133">
        <f t="shared" si="210"/>
        <v>0</v>
      </c>
      <c r="CN222" s="133">
        <f t="shared" si="210"/>
        <v>0</v>
      </c>
      <c r="CO222" s="133">
        <f t="shared" si="210"/>
        <v>0</v>
      </c>
      <c r="CP222" s="133">
        <f t="shared" si="210"/>
        <v>0</v>
      </c>
      <c r="CQ222" s="133">
        <f t="shared" si="210"/>
        <v>2.2054279195035488E-5</v>
      </c>
      <c r="CR222" s="133">
        <f t="shared" si="210"/>
        <v>0</v>
      </c>
      <c r="CS222" s="133">
        <f t="shared" si="210"/>
        <v>1.2667614326326711E-2</v>
      </c>
      <c r="CT222" s="133">
        <f t="shared" si="210"/>
        <v>0</v>
      </c>
      <c r="CU222" s="133">
        <f t="shared" si="210"/>
        <v>3.181560893331679E-3</v>
      </c>
      <c r="CV222" s="133">
        <f t="shared" si="210"/>
        <v>1.4104166364499278E-3</v>
      </c>
      <c r="CW222" s="133">
        <f t="shared" si="210"/>
        <v>1.3312896157379192E-5</v>
      </c>
      <c r="CX222" s="133">
        <f t="shared" si="210"/>
        <v>0</v>
      </c>
      <c r="CY222" s="133">
        <f t="shared" si="210"/>
        <v>0</v>
      </c>
      <c r="CZ222" s="133">
        <f t="shared" si="210"/>
        <v>0</v>
      </c>
      <c r="DA222" s="133">
        <f t="shared" si="210"/>
        <v>6.1293791707795132E-5</v>
      </c>
      <c r="DB222" s="133">
        <f t="shared" si="210"/>
        <v>3.9401801844398347E-6</v>
      </c>
      <c r="DC222" s="133">
        <f t="shared" si="210"/>
        <v>9.9440184424524219E-5</v>
      </c>
      <c r="DD222" s="133">
        <f t="shared" si="210"/>
        <v>3.4190956492007868E-6</v>
      </c>
      <c r="DE222" s="133">
        <f t="shared" si="210"/>
        <v>9.6481406113788079E-5</v>
      </c>
      <c r="DF222" s="133">
        <f t="shared" si="210"/>
        <v>8.5943577285208786E-5</v>
      </c>
      <c r="DG222" s="133">
        <f t="shared" si="210"/>
        <v>0</v>
      </c>
      <c r="DH222" s="196">
        <f t="shared" si="210"/>
        <v>2.5181727160149478E-3</v>
      </c>
    </row>
    <row r="223" spans="1:112" ht="15" hidden="1" customHeight="1" x14ac:dyDescent="0.15">
      <c r="A223" s="119"/>
      <c r="B223" s="197" t="s">
        <v>759</v>
      </c>
      <c r="C223" s="30" t="s">
        <v>362</v>
      </c>
      <c r="D223" s="309">
        <f t="shared" si="150"/>
        <v>0</v>
      </c>
      <c r="E223" s="133">
        <f t="shared" ref="E223:BP223" si="211">IF(E$121=0,0,E101/E$121)</f>
        <v>0</v>
      </c>
      <c r="F223" s="133">
        <f t="shared" si="211"/>
        <v>0</v>
      </c>
      <c r="G223" s="133">
        <f t="shared" si="211"/>
        <v>0</v>
      </c>
      <c r="H223" s="133">
        <f t="shared" si="211"/>
        <v>0</v>
      </c>
      <c r="I223" s="133">
        <f t="shared" si="211"/>
        <v>0</v>
      </c>
      <c r="J223" s="133">
        <f t="shared" si="211"/>
        <v>0</v>
      </c>
      <c r="K223" s="133">
        <f t="shared" si="211"/>
        <v>0</v>
      </c>
      <c r="L223" s="133">
        <f t="shared" si="211"/>
        <v>0</v>
      </c>
      <c r="M223" s="133">
        <f t="shared" si="211"/>
        <v>0</v>
      </c>
      <c r="N223" s="133">
        <f t="shared" si="211"/>
        <v>0</v>
      </c>
      <c r="O223" s="133">
        <f t="shared" si="211"/>
        <v>0</v>
      </c>
      <c r="P223" s="133">
        <f t="shared" si="211"/>
        <v>0</v>
      </c>
      <c r="Q223" s="133">
        <f t="shared" si="211"/>
        <v>0</v>
      </c>
      <c r="R223" s="133">
        <f t="shared" si="211"/>
        <v>0</v>
      </c>
      <c r="S223" s="133">
        <f t="shared" si="211"/>
        <v>0</v>
      </c>
      <c r="T223" s="133">
        <f t="shared" si="211"/>
        <v>0</v>
      </c>
      <c r="U223" s="133">
        <f t="shared" si="211"/>
        <v>0</v>
      </c>
      <c r="V223" s="133">
        <f t="shared" si="211"/>
        <v>0</v>
      </c>
      <c r="W223" s="133">
        <f t="shared" si="211"/>
        <v>0</v>
      </c>
      <c r="X223" s="133">
        <f t="shared" si="211"/>
        <v>0</v>
      </c>
      <c r="Y223" s="133">
        <f t="shared" si="211"/>
        <v>0</v>
      </c>
      <c r="Z223" s="133">
        <f t="shared" si="211"/>
        <v>0</v>
      </c>
      <c r="AA223" s="133">
        <f t="shared" si="211"/>
        <v>0</v>
      </c>
      <c r="AB223" s="133">
        <f t="shared" si="211"/>
        <v>0</v>
      </c>
      <c r="AC223" s="133">
        <f t="shared" si="211"/>
        <v>0</v>
      </c>
      <c r="AD223" s="133">
        <f t="shared" si="211"/>
        <v>0</v>
      </c>
      <c r="AE223" s="133">
        <f t="shared" si="211"/>
        <v>0</v>
      </c>
      <c r="AF223" s="133">
        <f t="shared" si="211"/>
        <v>0</v>
      </c>
      <c r="AG223" s="133">
        <f t="shared" si="211"/>
        <v>0</v>
      </c>
      <c r="AH223" s="133">
        <f t="shared" si="211"/>
        <v>0</v>
      </c>
      <c r="AI223" s="133">
        <f t="shared" si="211"/>
        <v>0</v>
      </c>
      <c r="AJ223" s="133">
        <f t="shared" si="211"/>
        <v>0</v>
      </c>
      <c r="AK223" s="133">
        <f t="shared" si="211"/>
        <v>0</v>
      </c>
      <c r="AL223" s="133">
        <f t="shared" si="211"/>
        <v>0</v>
      </c>
      <c r="AM223" s="133">
        <f t="shared" si="211"/>
        <v>0</v>
      </c>
      <c r="AN223" s="133">
        <f t="shared" si="211"/>
        <v>0</v>
      </c>
      <c r="AO223" s="133">
        <f t="shared" si="211"/>
        <v>0</v>
      </c>
      <c r="AP223" s="133">
        <f t="shared" si="211"/>
        <v>0</v>
      </c>
      <c r="AQ223" s="133">
        <f t="shared" si="211"/>
        <v>0</v>
      </c>
      <c r="AR223" s="133">
        <f t="shared" si="211"/>
        <v>0</v>
      </c>
      <c r="AS223" s="133">
        <f t="shared" si="211"/>
        <v>0</v>
      </c>
      <c r="AT223" s="133">
        <f t="shared" si="211"/>
        <v>0</v>
      </c>
      <c r="AU223" s="133">
        <f t="shared" si="211"/>
        <v>0</v>
      </c>
      <c r="AV223" s="133">
        <f t="shared" si="211"/>
        <v>0</v>
      </c>
      <c r="AW223" s="133">
        <f t="shared" si="211"/>
        <v>0</v>
      </c>
      <c r="AX223" s="133">
        <f t="shared" si="211"/>
        <v>0</v>
      </c>
      <c r="AY223" s="133">
        <f t="shared" si="211"/>
        <v>0</v>
      </c>
      <c r="AZ223" s="133">
        <f t="shared" si="211"/>
        <v>0</v>
      </c>
      <c r="BA223" s="133">
        <f t="shared" si="211"/>
        <v>0</v>
      </c>
      <c r="BB223" s="133">
        <f t="shared" si="211"/>
        <v>0</v>
      </c>
      <c r="BC223" s="133">
        <f t="shared" si="211"/>
        <v>0</v>
      </c>
      <c r="BD223" s="133">
        <f t="shared" si="211"/>
        <v>0</v>
      </c>
      <c r="BE223" s="133">
        <f t="shared" si="211"/>
        <v>0</v>
      </c>
      <c r="BF223" s="133">
        <f t="shared" si="211"/>
        <v>0</v>
      </c>
      <c r="BG223" s="133">
        <f t="shared" si="211"/>
        <v>0</v>
      </c>
      <c r="BH223" s="133">
        <f t="shared" si="211"/>
        <v>0</v>
      </c>
      <c r="BI223" s="133">
        <f t="shared" si="211"/>
        <v>0</v>
      </c>
      <c r="BJ223" s="133">
        <f t="shared" si="211"/>
        <v>0</v>
      </c>
      <c r="BK223" s="133">
        <f t="shared" si="211"/>
        <v>0</v>
      </c>
      <c r="BL223" s="133">
        <f t="shared" si="211"/>
        <v>0</v>
      </c>
      <c r="BM223" s="133">
        <f t="shared" si="211"/>
        <v>0</v>
      </c>
      <c r="BN223" s="133">
        <f t="shared" si="211"/>
        <v>0</v>
      </c>
      <c r="BO223" s="133">
        <f t="shared" si="211"/>
        <v>0</v>
      </c>
      <c r="BP223" s="133">
        <f t="shared" si="211"/>
        <v>0</v>
      </c>
      <c r="BQ223" s="133">
        <f t="shared" ref="BQ223:DH223" si="212">IF(BQ$121=0,0,BQ101/BQ$121)</f>
        <v>0</v>
      </c>
      <c r="BR223" s="133">
        <f t="shared" si="212"/>
        <v>0</v>
      </c>
      <c r="BS223" s="133">
        <f t="shared" si="212"/>
        <v>0</v>
      </c>
      <c r="BT223" s="133">
        <f t="shared" si="212"/>
        <v>0</v>
      </c>
      <c r="BU223" s="133">
        <f t="shared" si="212"/>
        <v>0</v>
      </c>
      <c r="BV223" s="133">
        <f t="shared" si="212"/>
        <v>0</v>
      </c>
      <c r="BW223" s="133">
        <f t="shared" si="212"/>
        <v>0</v>
      </c>
      <c r="BX223" s="133">
        <f t="shared" si="212"/>
        <v>0</v>
      </c>
      <c r="BY223" s="133">
        <f t="shared" si="212"/>
        <v>0</v>
      </c>
      <c r="BZ223" s="133">
        <f t="shared" si="212"/>
        <v>0</v>
      </c>
      <c r="CA223" s="133">
        <f t="shared" si="212"/>
        <v>0</v>
      </c>
      <c r="CB223" s="133">
        <f t="shared" si="212"/>
        <v>0</v>
      </c>
      <c r="CC223" s="133">
        <f t="shared" si="212"/>
        <v>0</v>
      </c>
      <c r="CD223" s="133">
        <f t="shared" si="212"/>
        <v>0</v>
      </c>
      <c r="CE223" s="133">
        <f t="shared" si="212"/>
        <v>0</v>
      </c>
      <c r="CF223" s="133">
        <f t="shared" si="212"/>
        <v>0</v>
      </c>
      <c r="CG223" s="133">
        <f t="shared" si="212"/>
        <v>0</v>
      </c>
      <c r="CH223" s="133">
        <f t="shared" si="212"/>
        <v>0</v>
      </c>
      <c r="CI223" s="133">
        <f t="shared" si="212"/>
        <v>0</v>
      </c>
      <c r="CJ223" s="133">
        <f t="shared" si="212"/>
        <v>0</v>
      </c>
      <c r="CK223" s="133">
        <f t="shared" si="212"/>
        <v>0</v>
      </c>
      <c r="CL223" s="133">
        <f t="shared" si="212"/>
        <v>0</v>
      </c>
      <c r="CM223" s="133">
        <f t="shared" si="212"/>
        <v>0</v>
      </c>
      <c r="CN223" s="133">
        <f t="shared" si="212"/>
        <v>0</v>
      </c>
      <c r="CO223" s="133">
        <f t="shared" si="212"/>
        <v>0</v>
      </c>
      <c r="CP223" s="133">
        <f t="shared" si="212"/>
        <v>0</v>
      </c>
      <c r="CQ223" s="133">
        <f t="shared" si="212"/>
        <v>0</v>
      </c>
      <c r="CR223" s="133">
        <f t="shared" si="212"/>
        <v>0</v>
      </c>
      <c r="CS223" s="133">
        <f t="shared" si="212"/>
        <v>0</v>
      </c>
      <c r="CT223" s="133">
        <f t="shared" si="212"/>
        <v>0</v>
      </c>
      <c r="CU223" s="133">
        <f t="shared" si="212"/>
        <v>0</v>
      </c>
      <c r="CV223" s="133">
        <f t="shared" si="212"/>
        <v>0</v>
      </c>
      <c r="CW223" s="133">
        <f t="shared" si="212"/>
        <v>0</v>
      </c>
      <c r="CX223" s="133">
        <f t="shared" si="212"/>
        <v>0</v>
      </c>
      <c r="CY223" s="133">
        <f t="shared" si="212"/>
        <v>0</v>
      </c>
      <c r="CZ223" s="133">
        <f t="shared" si="212"/>
        <v>0</v>
      </c>
      <c r="DA223" s="133">
        <f t="shared" si="212"/>
        <v>0</v>
      </c>
      <c r="DB223" s="133">
        <f t="shared" si="212"/>
        <v>0</v>
      </c>
      <c r="DC223" s="133">
        <f t="shared" si="212"/>
        <v>0</v>
      </c>
      <c r="DD223" s="133">
        <f t="shared" si="212"/>
        <v>0</v>
      </c>
      <c r="DE223" s="133">
        <f t="shared" si="212"/>
        <v>0</v>
      </c>
      <c r="DF223" s="133">
        <f t="shared" si="212"/>
        <v>0</v>
      </c>
      <c r="DG223" s="133">
        <f t="shared" si="212"/>
        <v>0</v>
      </c>
      <c r="DH223" s="196">
        <f t="shared" si="212"/>
        <v>0</v>
      </c>
    </row>
    <row r="224" spans="1:112" ht="15" hidden="1" customHeight="1" x14ac:dyDescent="0.15">
      <c r="A224" s="119"/>
      <c r="B224" s="197" t="s">
        <v>760</v>
      </c>
      <c r="C224" s="30" t="s">
        <v>177</v>
      </c>
      <c r="D224" s="309">
        <f t="shared" si="150"/>
        <v>0</v>
      </c>
      <c r="E224" s="133">
        <f t="shared" ref="E224:BP224" si="213">IF(E$121=0,0,E102/E$121)</f>
        <v>0</v>
      </c>
      <c r="F224" s="133">
        <f t="shared" si="213"/>
        <v>0</v>
      </c>
      <c r="G224" s="133">
        <f t="shared" si="213"/>
        <v>0</v>
      </c>
      <c r="H224" s="133">
        <f t="shared" si="213"/>
        <v>0</v>
      </c>
      <c r="I224" s="133">
        <f t="shared" si="213"/>
        <v>0</v>
      </c>
      <c r="J224" s="133">
        <f t="shared" si="213"/>
        <v>0</v>
      </c>
      <c r="K224" s="133">
        <f t="shared" si="213"/>
        <v>0</v>
      </c>
      <c r="L224" s="133">
        <f t="shared" si="213"/>
        <v>0</v>
      </c>
      <c r="M224" s="133">
        <f t="shared" si="213"/>
        <v>0</v>
      </c>
      <c r="N224" s="133">
        <f t="shared" si="213"/>
        <v>0</v>
      </c>
      <c r="O224" s="133">
        <f t="shared" si="213"/>
        <v>0</v>
      </c>
      <c r="P224" s="133">
        <f t="shared" si="213"/>
        <v>0</v>
      </c>
      <c r="Q224" s="133">
        <f t="shared" si="213"/>
        <v>0</v>
      </c>
      <c r="R224" s="133">
        <f t="shared" si="213"/>
        <v>0</v>
      </c>
      <c r="S224" s="133">
        <f t="shared" si="213"/>
        <v>0</v>
      </c>
      <c r="T224" s="133">
        <f t="shared" si="213"/>
        <v>0</v>
      </c>
      <c r="U224" s="133">
        <f t="shared" si="213"/>
        <v>0</v>
      </c>
      <c r="V224" s="133">
        <f t="shared" si="213"/>
        <v>0</v>
      </c>
      <c r="W224" s="133">
        <f t="shared" si="213"/>
        <v>0</v>
      </c>
      <c r="X224" s="133">
        <f t="shared" si="213"/>
        <v>0</v>
      </c>
      <c r="Y224" s="133">
        <f t="shared" si="213"/>
        <v>0</v>
      </c>
      <c r="Z224" s="133">
        <f t="shared" si="213"/>
        <v>0</v>
      </c>
      <c r="AA224" s="133">
        <f t="shared" si="213"/>
        <v>0</v>
      </c>
      <c r="AB224" s="133">
        <f t="shared" si="213"/>
        <v>0</v>
      </c>
      <c r="AC224" s="133">
        <f t="shared" si="213"/>
        <v>0</v>
      </c>
      <c r="AD224" s="133">
        <f t="shared" si="213"/>
        <v>0</v>
      </c>
      <c r="AE224" s="133">
        <f t="shared" si="213"/>
        <v>0</v>
      </c>
      <c r="AF224" s="133">
        <f t="shared" si="213"/>
        <v>0</v>
      </c>
      <c r="AG224" s="133">
        <f t="shared" si="213"/>
        <v>0</v>
      </c>
      <c r="AH224" s="133">
        <f t="shared" si="213"/>
        <v>0</v>
      </c>
      <c r="AI224" s="133">
        <f t="shared" si="213"/>
        <v>0</v>
      </c>
      <c r="AJ224" s="133">
        <f t="shared" si="213"/>
        <v>0</v>
      </c>
      <c r="AK224" s="133">
        <f t="shared" si="213"/>
        <v>0</v>
      </c>
      <c r="AL224" s="133">
        <f t="shared" si="213"/>
        <v>0</v>
      </c>
      <c r="AM224" s="133">
        <f t="shared" si="213"/>
        <v>0</v>
      </c>
      <c r="AN224" s="133">
        <f t="shared" si="213"/>
        <v>0</v>
      </c>
      <c r="AO224" s="133">
        <f t="shared" si="213"/>
        <v>0</v>
      </c>
      <c r="AP224" s="133">
        <f t="shared" si="213"/>
        <v>0</v>
      </c>
      <c r="AQ224" s="133">
        <f t="shared" si="213"/>
        <v>0</v>
      </c>
      <c r="AR224" s="133">
        <f t="shared" si="213"/>
        <v>0</v>
      </c>
      <c r="AS224" s="133">
        <f t="shared" si="213"/>
        <v>0</v>
      </c>
      <c r="AT224" s="133">
        <f t="shared" si="213"/>
        <v>0</v>
      </c>
      <c r="AU224" s="133">
        <f t="shared" si="213"/>
        <v>0</v>
      </c>
      <c r="AV224" s="133">
        <f t="shared" si="213"/>
        <v>0</v>
      </c>
      <c r="AW224" s="133">
        <f t="shared" si="213"/>
        <v>0</v>
      </c>
      <c r="AX224" s="133">
        <f t="shared" si="213"/>
        <v>0</v>
      </c>
      <c r="AY224" s="133">
        <f t="shared" si="213"/>
        <v>0</v>
      </c>
      <c r="AZ224" s="133">
        <f t="shared" si="213"/>
        <v>0</v>
      </c>
      <c r="BA224" s="133">
        <f t="shared" si="213"/>
        <v>0</v>
      </c>
      <c r="BB224" s="133">
        <f t="shared" si="213"/>
        <v>0</v>
      </c>
      <c r="BC224" s="133">
        <f t="shared" si="213"/>
        <v>0</v>
      </c>
      <c r="BD224" s="133">
        <f t="shared" si="213"/>
        <v>0</v>
      </c>
      <c r="BE224" s="133">
        <f t="shared" si="213"/>
        <v>0</v>
      </c>
      <c r="BF224" s="133">
        <f t="shared" si="213"/>
        <v>0</v>
      </c>
      <c r="BG224" s="133">
        <f t="shared" si="213"/>
        <v>0</v>
      </c>
      <c r="BH224" s="133">
        <f t="shared" si="213"/>
        <v>0</v>
      </c>
      <c r="BI224" s="133">
        <f t="shared" si="213"/>
        <v>0</v>
      </c>
      <c r="BJ224" s="133">
        <f t="shared" si="213"/>
        <v>0</v>
      </c>
      <c r="BK224" s="133">
        <f t="shared" si="213"/>
        <v>0</v>
      </c>
      <c r="BL224" s="133">
        <f t="shared" si="213"/>
        <v>0</v>
      </c>
      <c r="BM224" s="133">
        <f t="shared" si="213"/>
        <v>0</v>
      </c>
      <c r="BN224" s="133">
        <f t="shared" si="213"/>
        <v>0</v>
      </c>
      <c r="BO224" s="133">
        <f t="shared" si="213"/>
        <v>0</v>
      </c>
      <c r="BP224" s="133">
        <f t="shared" si="213"/>
        <v>0</v>
      </c>
      <c r="BQ224" s="133">
        <f t="shared" ref="BQ224:DH224" si="214">IF(BQ$121=0,0,BQ102/BQ$121)</f>
        <v>0</v>
      </c>
      <c r="BR224" s="133">
        <f t="shared" si="214"/>
        <v>0</v>
      </c>
      <c r="BS224" s="133">
        <f t="shared" si="214"/>
        <v>0</v>
      </c>
      <c r="BT224" s="133">
        <f t="shared" si="214"/>
        <v>0</v>
      </c>
      <c r="BU224" s="133">
        <f t="shared" si="214"/>
        <v>0</v>
      </c>
      <c r="BV224" s="133">
        <f t="shared" si="214"/>
        <v>0</v>
      </c>
      <c r="BW224" s="133">
        <f t="shared" si="214"/>
        <v>0</v>
      </c>
      <c r="BX224" s="133">
        <f t="shared" si="214"/>
        <v>0</v>
      </c>
      <c r="BY224" s="133">
        <f t="shared" si="214"/>
        <v>0</v>
      </c>
      <c r="BZ224" s="133">
        <f t="shared" si="214"/>
        <v>0</v>
      </c>
      <c r="CA224" s="133">
        <f t="shared" si="214"/>
        <v>0</v>
      </c>
      <c r="CB224" s="133">
        <f t="shared" si="214"/>
        <v>0</v>
      </c>
      <c r="CC224" s="133">
        <f t="shared" si="214"/>
        <v>0</v>
      </c>
      <c r="CD224" s="133">
        <f t="shared" si="214"/>
        <v>0</v>
      </c>
      <c r="CE224" s="133">
        <f t="shared" si="214"/>
        <v>0</v>
      </c>
      <c r="CF224" s="133">
        <f t="shared" si="214"/>
        <v>0</v>
      </c>
      <c r="CG224" s="133">
        <f t="shared" si="214"/>
        <v>0</v>
      </c>
      <c r="CH224" s="133">
        <f t="shared" si="214"/>
        <v>0</v>
      </c>
      <c r="CI224" s="133">
        <f t="shared" si="214"/>
        <v>0</v>
      </c>
      <c r="CJ224" s="133">
        <f t="shared" si="214"/>
        <v>0</v>
      </c>
      <c r="CK224" s="133">
        <f t="shared" si="214"/>
        <v>0</v>
      </c>
      <c r="CL224" s="133">
        <f t="shared" si="214"/>
        <v>0</v>
      </c>
      <c r="CM224" s="133">
        <f t="shared" si="214"/>
        <v>0</v>
      </c>
      <c r="CN224" s="133">
        <f t="shared" si="214"/>
        <v>0</v>
      </c>
      <c r="CO224" s="133">
        <f t="shared" si="214"/>
        <v>0</v>
      </c>
      <c r="CP224" s="133">
        <f t="shared" si="214"/>
        <v>0</v>
      </c>
      <c r="CQ224" s="133">
        <f t="shared" si="214"/>
        <v>0</v>
      </c>
      <c r="CR224" s="133">
        <f t="shared" si="214"/>
        <v>0</v>
      </c>
      <c r="CS224" s="133">
        <f t="shared" si="214"/>
        <v>0</v>
      </c>
      <c r="CT224" s="133">
        <f t="shared" si="214"/>
        <v>0</v>
      </c>
      <c r="CU224" s="133">
        <f t="shared" si="214"/>
        <v>0</v>
      </c>
      <c r="CV224" s="133">
        <f t="shared" si="214"/>
        <v>0</v>
      </c>
      <c r="CW224" s="133">
        <f t="shared" si="214"/>
        <v>0</v>
      </c>
      <c r="CX224" s="133">
        <f t="shared" si="214"/>
        <v>0</v>
      </c>
      <c r="CY224" s="133">
        <f t="shared" si="214"/>
        <v>0</v>
      </c>
      <c r="CZ224" s="133">
        <f t="shared" si="214"/>
        <v>0</v>
      </c>
      <c r="DA224" s="133">
        <f t="shared" si="214"/>
        <v>0</v>
      </c>
      <c r="DB224" s="133">
        <f t="shared" si="214"/>
        <v>0</v>
      </c>
      <c r="DC224" s="133">
        <f t="shared" si="214"/>
        <v>0</v>
      </c>
      <c r="DD224" s="133">
        <f t="shared" si="214"/>
        <v>0</v>
      </c>
      <c r="DE224" s="133">
        <f t="shared" si="214"/>
        <v>0</v>
      </c>
      <c r="DF224" s="133">
        <f t="shared" si="214"/>
        <v>0</v>
      </c>
      <c r="DG224" s="133">
        <f t="shared" si="214"/>
        <v>0</v>
      </c>
      <c r="DH224" s="196">
        <f t="shared" si="214"/>
        <v>0</v>
      </c>
    </row>
    <row r="225" spans="1:112" ht="15" hidden="1" customHeight="1" x14ac:dyDescent="0.15">
      <c r="A225" s="119"/>
      <c r="B225" s="197" t="s">
        <v>761</v>
      </c>
      <c r="C225" s="30" t="s">
        <v>363</v>
      </c>
      <c r="D225" s="309">
        <f t="shared" si="150"/>
        <v>3.755383474235516E-7</v>
      </c>
      <c r="E225" s="133">
        <f t="shared" ref="E225:BP225" si="215">IF(E$121=0,0,E103/E$121)</f>
        <v>0</v>
      </c>
      <c r="F225" s="133">
        <f t="shared" si="215"/>
        <v>1.2405149117959017E-3</v>
      </c>
      <c r="G225" s="133">
        <f t="shared" si="215"/>
        <v>0</v>
      </c>
      <c r="H225" s="133">
        <f t="shared" si="215"/>
        <v>8.3941228380046452E-3</v>
      </c>
      <c r="I225" s="133">
        <f t="shared" si="215"/>
        <v>0</v>
      </c>
      <c r="J225" s="133">
        <f t="shared" si="215"/>
        <v>0</v>
      </c>
      <c r="K225" s="133">
        <f t="shared" si="215"/>
        <v>9.7580804836814737E-4</v>
      </c>
      <c r="L225" s="133">
        <f t="shared" si="215"/>
        <v>4.5140935364126102E-4</v>
      </c>
      <c r="M225" s="133">
        <f t="shared" si="215"/>
        <v>5.4717198305448465E-4</v>
      </c>
      <c r="N225" s="133">
        <f t="shared" si="215"/>
        <v>1.654544948347118E-3</v>
      </c>
      <c r="O225" s="133">
        <f t="shared" si="215"/>
        <v>2.1550152660724628E-3</v>
      </c>
      <c r="P225" s="133">
        <f t="shared" si="215"/>
        <v>0</v>
      </c>
      <c r="Q225" s="133">
        <f t="shared" si="215"/>
        <v>0</v>
      </c>
      <c r="R225" s="133">
        <f t="shared" si="215"/>
        <v>8.2659837001889172E-4</v>
      </c>
      <c r="S225" s="133">
        <f t="shared" si="215"/>
        <v>8.6183568814012369E-4</v>
      </c>
      <c r="T225" s="133">
        <f t="shared" si="215"/>
        <v>2.1696457927101202E-3</v>
      </c>
      <c r="U225" s="133">
        <f t="shared" si="215"/>
        <v>0</v>
      </c>
      <c r="V225" s="133">
        <f t="shared" si="215"/>
        <v>0</v>
      </c>
      <c r="W225" s="133">
        <f t="shared" si="215"/>
        <v>6.46965686685599E-4</v>
      </c>
      <c r="X225" s="133">
        <f t="shared" si="215"/>
        <v>0</v>
      </c>
      <c r="Y225" s="133">
        <f t="shared" si="215"/>
        <v>0</v>
      </c>
      <c r="Z225" s="133">
        <f t="shared" si="215"/>
        <v>0</v>
      </c>
      <c r="AA225" s="133">
        <f t="shared" si="215"/>
        <v>0</v>
      </c>
      <c r="AB225" s="133">
        <f t="shared" si="215"/>
        <v>0</v>
      </c>
      <c r="AC225" s="133">
        <f t="shared" si="215"/>
        <v>0</v>
      </c>
      <c r="AD225" s="133">
        <f t="shared" si="215"/>
        <v>0</v>
      </c>
      <c r="AE225" s="133">
        <f t="shared" si="215"/>
        <v>0</v>
      </c>
      <c r="AF225" s="133">
        <f t="shared" si="215"/>
        <v>0</v>
      </c>
      <c r="AG225" s="133">
        <f t="shared" si="215"/>
        <v>0</v>
      </c>
      <c r="AH225" s="133">
        <f t="shared" si="215"/>
        <v>0</v>
      </c>
      <c r="AI225" s="133">
        <f t="shared" si="215"/>
        <v>1.9075672750179667E-4</v>
      </c>
      <c r="AJ225" s="133">
        <f t="shared" si="215"/>
        <v>0</v>
      </c>
      <c r="AK225" s="133">
        <f t="shared" si="215"/>
        <v>1.5760692465504034E-3</v>
      </c>
      <c r="AL225" s="133">
        <f t="shared" si="215"/>
        <v>0</v>
      </c>
      <c r="AM225" s="133">
        <f t="shared" si="215"/>
        <v>3.6082423958729509E-4</v>
      </c>
      <c r="AN225" s="133">
        <f t="shared" si="215"/>
        <v>0</v>
      </c>
      <c r="AO225" s="133">
        <f t="shared" si="215"/>
        <v>0</v>
      </c>
      <c r="AP225" s="133">
        <f t="shared" si="215"/>
        <v>0</v>
      </c>
      <c r="AQ225" s="133">
        <f t="shared" si="215"/>
        <v>0</v>
      </c>
      <c r="AR225" s="133">
        <f t="shared" si="215"/>
        <v>0</v>
      </c>
      <c r="AS225" s="133">
        <f t="shared" si="215"/>
        <v>0</v>
      </c>
      <c r="AT225" s="133">
        <f t="shared" si="215"/>
        <v>7.6548737579462006E-4</v>
      </c>
      <c r="AU225" s="133">
        <f t="shared" si="215"/>
        <v>9.1365818660476324E-4</v>
      </c>
      <c r="AV225" s="133">
        <f t="shared" si="215"/>
        <v>0</v>
      </c>
      <c r="AW225" s="133">
        <f t="shared" si="215"/>
        <v>4.6574674502880071E-4</v>
      </c>
      <c r="AX225" s="133">
        <f t="shared" si="215"/>
        <v>0</v>
      </c>
      <c r="AY225" s="133">
        <f t="shared" si="215"/>
        <v>0</v>
      </c>
      <c r="AZ225" s="133">
        <f t="shared" si="215"/>
        <v>6.6841461873918672E-4</v>
      </c>
      <c r="BA225" s="133">
        <f t="shared" si="215"/>
        <v>0</v>
      </c>
      <c r="BB225" s="133">
        <f t="shared" si="215"/>
        <v>0</v>
      </c>
      <c r="BC225" s="133">
        <f t="shared" si="215"/>
        <v>0</v>
      </c>
      <c r="BD225" s="133">
        <f t="shared" si="215"/>
        <v>0</v>
      </c>
      <c r="BE225" s="133">
        <f t="shared" si="215"/>
        <v>0</v>
      </c>
      <c r="BF225" s="133">
        <f t="shared" si="215"/>
        <v>0</v>
      </c>
      <c r="BG225" s="133">
        <f t="shared" si="215"/>
        <v>0</v>
      </c>
      <c r="BH225" s="133">
        <f t="shared" si="215"/>
        <v>0</v>
      </c>
      <c r="BI225" s="133">
        <f t="shared" si="215"/>
        <v>8.9272020344657716E-5</v>
      </c>
      <c r="BJ225" s="133">
        <f t="shared" si="215"/>
        <v>6.2925406616390789E-4</v>
      </c>
      <c r="BK225" s="133">
        <f t="shared" si="215"/>
        <v>0</v>
      </c>
      <c r="BL225" s="133">
        <f t="shared" si="215"/>
        <v>8.2785698561303614E-4</v>
      </c>
      <c r="BM225" s="133">
        <f t="shared" si="215"/>
        <v>0</v>
      </c>
      <c r="BN225" s="133">
        <f t="shared" si="215"/>
        <v>2.2446182510094483E-4</v>
      </c>
      <c r="BO225" s="133">
        <f t="shared" si="215"/>
        <v>2.2179975218084612E-3</v>
      </c>
      <c r="BP225" s="133">
        <f t="shared" si="215"/>
        <v>1.0411381019472632E-3</v>
      </c>
      <c r="BQ225" s="133">
        <f t="shared" ref="BQ225:DH225" si="216">IF(BQ$121=0,0,BQ103/BQ$121)</f>
        <v>1.1790387427260221E-3</v>
      </c>
      <c r="BR225" s="133">
        <f t="shared" si="216"/>
        <v>0</v>
      </c>
      <c r="BS225" s="133">
        <f t="shared" si="216"/>
        <v>3.7735621218890751E-3</v>
      </c>
      <c r="BT225" s="133">
        <f t="shared" si="216"/>
        <v>0</v>
      </c>
      <c r="BU225" s="133">
        <f t="shared" si="216"/>
        <v>1.9294244366562085E-3</v>
      </c>
      <c r="BV225" s="133">
        <f t="shared" si="216"/>
        <v>3.6076312234132251E-4</v>
      </c>
      <c r="BW225" s="133">
        <f t="shared" si="216"/>
        <v>8.0936288826341746E-4</v>
      </c>
      <c r="BX225" s="133">
        <f t="shared" si="216"/>
        <v>3.835621385361638E-3</v>
      </c>
      <c r="BY225" s="133">
        <f t="shared" si="216"/>
        <v>8.4836358775634661E-4</v>
      </c>
      <c r="BZ225" s="133">
        <f t="shared" si="216"/>
        <v>9.4453340113870711E-4</v>
      </c>
      <c r="CA225" s="133">
        <f t="shared" si="216"/>
        <v>0</v>
      </c>
      <c r="CB225" s="133">
        <f t="shared" si="216"/>
        <v>0</v>
      </c>
      <c r="CC225" s="133">
        <f t="shared" si="216"/>
        <v>1.5032070503342089E-3</v>
      </c>
      <c r="CD225" s="133">
        <f t="shared" si="216"/>
        <v>0</v>
      </c>
      <c r="CE225" s="133">
        <f t="shared" si="216"/>
        <v>1.3939984039910264E-3</v>
      </c>
      <c r="CF225" s="133">
        <f t="shared" si="216"/>
        <v>0</v>
      </c>
      <c r="CG225" s="133">
        <f t="shared" si="216"/>
        <v>0</v>
      </c>
      <c r="CH225" s="133">
        <f t="shared" si="216"/>
        <v>4.4578783893116257E-3</v>
      </c>
      <c r="CI225" s="133">
        <f t="shared" si="216"/>
        <v>2.1186858845758491E-3</v>
      </c>
      <c r="CJ225" s="133">
        <f t="shared" si="216"/>
        <v>6.5012869751958436E-5</v>
      </c>
      <c r="CK225" s="133">
        <f t="shared" si="216"/>
        <v>0</v>
      </c>
      <c r="CL225" s="133">
        <f t="shared" si="216"/>
        <v>0</v>
      </c>
      <c r="CM225" s="133">
        <f t="shared" si="216"/>
        <v>0</v>
      </c>
      <c r="CN225" s="133">
        <f t="shared" si="216"/>
        <v>0</v>
      </c>
      <c r="CO225" s="133">
        <f t="shared" si="216"/>
        <v>0</v>
      </c>
      <c r="CP225" s="133">
        <f t="shared" si="216"/>
        <v>0</v>
      </c>
      <c r="CQ225" s="133">
        <f t="shared" si="216"/>
        <v>3.4959151306873654E-4</v>
      </c>
      <c r="CR225" s="133">
        <f t="shared" si="216"/>
        <v>0</v>
      </c>
      <c r="CS225" s="133">
        <f t="shared" si="216"/>
        <v>1.3386408040721627E-3</v>
      </c>
      <c r="CT225" s="133">
        <f t="shared" si="216"/>
        <v>0</v>
      </c>
      <c r="CU225" s="133">
        <f t="shared" si="216"/>
        <v>2.149498747992666E-5</v>
      </c>
      <c r="CV225" s="133">
        <f t="shared" si="216"/>
        <v>3.7317672199150062E-4</v>
      </c>
      <c r="CW225" s="133">
        <f t="shared" si="216"/>
        <v>0</v>
      </c>
      <c r="CX225" s="133">
        <f t="shared" si="216"/>
        <v>1.4109314319017232E-3</v>
      </c>
      <c r="CY225" s="133">
        <f t="shared" si="216"/>
        <v>0</v>
      </c>
      <c r="CZ225" s="133">
        <f t="shared" si="216"/>
        <v>1.7104550068981373E-3</v>
      </c>
      <c r="DA225" s="133">
        <f t="shared" si="216"/>
        <v>2.0487025134571348E-3</v>
      </c>
      <c r="DB225" s="133">
        <f t="shared" si="216"/>
        <v>1.4893881097182576E-3</v>
      </c>
      <c r="DC225" s="133">
        <f t="shared" si="216"/>
        <v>1.5282214328220035E-3</v>
      </c>
      <c r="DD225" s="133">
        <f t="shared" si="216"/>
        <v>1.410756854811902E-3</v>
      </c>
      <c r="DE225" s="133">
        <f t="shared" si="216"/>
        <v>7.9197747771253563E-3</v>
      </c>
      <c r="DF225" s="133">
        <f t="shared" si="216"/>
        <v>2.5864203922519873E-3</v>
      </c>
      <c r="DG225" s="133">
        <f t="shared" si="216"/>
        <v>0</v>
      </c>
      <c r="DH225" s="196">
        <f t="shared" si="216"/>
        <v>7.8176773051954074E-3</v>
      </c>
    </row>
    <row r="226" spans="1:112" ht="15" hidden="1" customHeight="1" x14ac:dyDescent="0.15">
      <c r="A226" s="119"/>
      <c r="B226" s="197" t="s">
        <v>762</v>
      </c>
      <c r="C226" s="30" t="s">
        <v>280</v>
      </c>
      <c r="D226" s="309">
        <f t="shared" si="150"/>
        <v>1.7737410980750371E-3</v>
      </c>
      <c r="E226" s="133">
        <f t="shared" ref="E226:BP226" si="217">IF(E$121=0,0,E104/E$121)</f>
        <v>5.6504190897631564E-3</v>
      </c>
      <c r="F226" s="133">
        <f t="shared" si="217"/>
        <v>7.6730970686567212E-3</v>
      </c>
      <c r="G226" s="133">
        <f t="shared" si="217"/>
        <v>0</v>
      </c>
      <c r="H226" s="133">
        <f t="shared" si="217"/>
        <v>1.1316182880260681E-3</v>
      </c>
      <c r="I226" s="133">
        <f t="shared" si="217"/>
        <v>0</v>
      </c>
      <c r="J226" s="133">
        <f t="shared" si="217"/>
        <v>0</v>
      </c>
      <c r="K226" s="133">
        <f t="shared" si="217"/>
        <v>2.292816291617802E-3</v>
      </c>
      <c r="L226" s="133">
        <f t="shared" si="217"/>
        <v>2.5472154149993277E-3</v>
      </c>
      <c r="M226" s="133">
        <f t="shared" si="217"/>
        <v>2.8381689494732464E-3</v>
      </c>
      <c r="N226" s="133">
        <f t="shared" si="217"/>
        <v>3.7535434891096892E-3</v>
      </c>
      <c r="O226" s="133">
        <f t="shared" si="217"/>
        <v>1.0957367686305081E-3</v>
      </c>
      <c r="P226" s="133">
        <f t="shared" si="217"/>
        <v>0</v>
      </c>
      <c r="Q226" s="133">
        <f t="shared" si="217"/>
        <v>0</v>
      </c>
      <c r="R226" s="133">
        <f t="shared" si="217"/>
        <v>2.9570739364771308E-3</v>
      </c>
      <c r="S226" s="133">
        <f t="shared" si="217"/>
        <v>5.9450343974313587E-3</v>
      </c>
      <c r="T226" s="133">
        <f t="shared" si="217"/>
        <v>5.0077095940771216E-3</v>
      </c>
      <c r="U226" s="133">
        <f t="shared" si="217"/>
        <v>0</v>
      </c>
      <c r="V226" s="133">
        <f t="shared" si="217"/>
        <v>0</v>
      </c>
      <c r="W226" s="133">
        <f t="shared" si="217"/>
        <v>8.8552045744918536E-3</v>
      </c>
      <c r="X226" s="133">
        <f t="shared" si="217"/>
        <v>0</v>
      </c>
      <c r="Y226" s="133">
        <f t="shared" si="217"/>
        <v>0</v>
      </c>
      <c r="Z226" s="133">
        <f t="shared" si="217"/>
        <v>0</v>
      </c>
      <c r="AA226" s="133">
        <f t="shared" si="217"/>
        <v>0</v>
      </c>
      <c r="AB226" s="133">
        <f t="shared" si="217"/>
        <v>0</v>
      </c>
      <c r="AC226" s="133">
        <f t="shared" si="217"/>
        <v>0</v>
      </c>
      <c r="AD226" s="133">
        <f t="shared" si="217"/>
        <v>0</v>
      </c>
      <c r="AE226" s="133">
        <f t="shared" si="217"/>
        <v>0</v>
      </c>
      <c r="AF226" s="133">
        <f t="shared" si="217"/>
        <v>0</v>
      </c>
      <c r="AG226" s="133">
        <f t="shared" si="217"/>
        <v>0</v>
      </c>
      <c r="AH226" s="133">
        <f t="shared" si="217"/>
        <v>0</v>
      </c>
      <c r="AI226" s="133">
        <f t="shared" si="217"/>
        <v>1.8986948690876504E-3</v>
      </c>
      <c r="AJ226" s="133">
        <f t="shared" si="217"/>
        <v>0</v>
      </c>
      <c r="AK226" s="133">
        <f t="shared" si="217"/>
        <v>4.6682098620761288E-3</v>
      </c>
      <c r="AL226" s="133">
        <f t="shared" si="217"/>
        <v>0</v>
      </c>
      <c r="AM226" s="133">
        <f t="shared" si="217"/>
        <v>8.7415485736190204E-3</v>
      </c>
      <c r="AN226" s="133">
        <f t="shared" si="217"/>
        <v>0</v>
      </c>
      <c r="AO226" s="133">
        <f t="shared" si="217"/>
        <v>0</v>
      </c>
      <c r="AP226" s="133">
        <f t="shared" si="217"/>
        <v>0</v>
      </c>
      <c r="AQ226" s="133">
        <f t="shared" si="217"/>
        <v>0</v>
      </c>
      <c r="AR226" s="133">
        <f t="shared" si="217"/>
        <v>0</v>
      </c>
      <c r="AS226" s="133">
        <f t="shared" si="217"/>
        <v>0</v>
      </c>
      <c r="AT226" s="133">
        <f t="shared" si="217"/>
        <v>2.2682872562387164E-3</v>
      </c>
      <c r="AU226" s="133">
        <f t="shared" si="217"/>
        <v>4.5520897385647437E-3</v>
      </c>
      <c r="AV226" s="133">
        <f t="shared" si="217"/>
        <v>0</v>
      </c>
      <c r="AW226" s="133">
        <f t="shared" si="217"/>
        <v>2.3758769168004405E-3</v>
      </c>
      <c r="AX226" s="133">
        <f t="shared" si="217"/>
        <v>0</v>
      </c>
      <c r="AY226" s="133">
        <f t="shared" si="217"/>
        <v>0</v>
      </c>
      <c r="AZ226" s="133">
        <f t="shared" si="217"/>
        <v>5.780103393701456E-3</v>
      </c>
      <c r="BA226" s="133">
        <f t="shared" si="217"/>
        <v>0</v>
      </c>
      <c r="BB226" s="133">
        <f t="shared" si="217"/>
        <v>0</v>
      </c>
      <c r="BC226" s="133">
        <f t="shared" si="217"/>
        <v>0</v>
      </c>
      <c r="BD226" s="133">
        <f t="shared" si="217"/>
        <v>0</v>
      </c>
      <c r="BE226" s="133">
        <f t="shared" si="217"/>
        <v>0</v>
      </c>
      <c r="BF226" s="133">
        <f t="shared" si="217"/>
        <v>0</v>
      </c>
      <c r="BG226" s="133">
        <f t="shared" si="217"/>
        <v>0</v>
      </c>
      <c r="BH226" s="133">
        <f t="shared" si="217"/>
        <v>0</v>
      </c>
      <c r="BI226" s="133">
        <f t="shared" si="217"/>
        <v>2.845253056648408E-3</v>
      </c>
      <c r="BJ226" s="133">
        <f t="shared" si="217"/>
        <v>1.0843475654338691E-2</v>
      </c>
      <c r="BK226" s="133">
        <f t="shared" si="217"/>
        <v>0</v>
      </c>
      <c r="BL226" s="133">
        <f t="shared" si="217"/>
        <v>3.6842248888953977E-3</v>
      </c>
      <c r="BM226" s="133">
        <f t="shared" si="217"/>
        <v>0</v>
      </c>
      <c r="BN226" s="133">
        <f t="shared" si="217"/>
        <v>1.3431303642917027E-2</v>
      </c>
      <c r="BO226" s="133">
        <f t="shared" si="217"/>
        <v>1.0106436341611319E-2</v>
      </c>
      <c r="BP226" s="133">
        <f t="shared" si="217"/>
        <v>3.6855962177371714E-2</v>
      </c>
      <c r="BQ226" s="133">
        <f t="shared" ref="BQ226:DH226" si="218">IF(BQ$121=0,0,BQ104/BQ$121)</f>
        <v>5.8314695353903497E-2</v>
      </c>
      <c r="BR226" s="133">
        <f t="shared" si="218"/>
        <v>0</v>
      </c>
      <c r="BS226" s="133">
        <f t="shared" si="218"/>
        <v>7.075942182990594E-3</v>
      </c>
      <c r="BT226" s="133">
        <f t="shared" si="218"/>
        <v>0</v>
      </c>
      <c r="BU226" s="133">
        <f t="shared" si="218"/>
        <v>5.4610585926503164E-3</v>
      </c>
      <c r="BV226" s="133">
        <f t="shared" si="218"/>
        <v>7.8104969091794792E-3</v>
      </c>
      <c r="BW226" s="133">
        <f t="shared" si="218"/>
        <v>9.9056875959139604E-3</v>
      </c>
      <c r="BX226" s="133">
        <f t="shared" si="218"/>
        <v>1.6511753427318952E-2</v>
      </c>
      <c r="BY226" s="133">
        <f t="shared" si="218"/>
        <v>1.5493959846040867E-3</v>
      </c>
      <c r="BZ226" s="133">
        <f t="shared" si="218"/>
        <v>1.7544072605699043E-3</v>
      </c>
      <c r="CA226" s="133">
        <f t="shared" si="218"/>
        <v>0</v>
      </c>
      <c r="CB226" s="133">
        <f t="shared" si="218"/>
        <v>0</v>
      </c>
      <c r="CC226" s="133">
        <f t="shared" si="218"/>
        <v>1.0353537113706977E-2</v>
      </c>
      <c r="CD226" s="133">
        <f t="shared" si="218"/>
        <v>0.12662899942276815</v>
      </c>
      <c r="CE226" s="133">
        <f t="shared" si="218"/>
        <v>1.4893574307266865E-3</v>
      </c>
      <c r="CF226" s="133">
        <f t="shared" si="218"/>
        <v>0</v>
      </c>
      <c r="CG226" s="133">
        <f t="shared" si="218"/>
        <v>0</v>
      </c>
      <c r="CH226" s="133">
        <f t="shared" si="218"/>
        <v>5.6014868372862197E-3</v>
      </c>
      <c r="CI226" s="133">
        <f t="shared" si="218"/>
        <v>8.9928174156959396E-3</v>
      </c>
      <c r="CJ226" s="133">
        <f t="shared" si="218"/>
        <v>2.9640276101968143E-4</v>
      </c>
      <c r="CK226" s="133">
        <f t="shared" si="218"/>
        <v>0</v>
      </c>
      <c r="CL226" s="133">
        <f t="shared" si="218"/>
        <v>0</v>
      </c>
      <c r="CM226" s="133">
        <f t="shared" si="218"/>
        <v>0</v>
      </c>
      <c r="CN226" s="133">
        <f t="shared" si="218"/>
        <v>0</v>
      </c>
      <c r="CO226" s="133">
        <f t="shared" si="218"/>
        <v>0</v>
      </c>
      <c r="CP226" s="133">
        <f t="shared" si="218"/>
        <v>0</v>
      </c>
      <c r="CQ226" s="133">
        <f t="shared" si="218"/>
        <v>1.7861961509730072E-3</v>
      </c>
      <c r="CR226" s="133">
        <f t="shared" si="218"/>
        <v>0</v>
      </c>
      <c r="CS226" s="133">
        <f t="shared" si="218"/>
        <v>6.1912191794642546E-3</v>
      </c>
      <c r="CT226" s="133">
        <f t="shared" si="218"/>
        <v>0</v>
      </c>
      <c r="CU226" s="133">
        <f t="shared" si="218"/>
        <v>9.1193241249345192E-3</v>
      </c>
      <c r="CV226" s="133">
        <f t="shared" si="218"/>
        <v>1.9360065880547995E-2</v>
      </c>
      <c r="CW226" s="133">
        <f t="shared" si="218"/>
        <v>5.9149874554159003E-3</v>
      </c>
      <c r="CX226" s="133">
        <f t="shared" si="218"/>
        <v>2.9295021419277292E-3</v>
      </c>
      <c r="CY226" s="133">
        <f t="shared" si="218"/>
        <v>0</v>
      </c>
      <c r="CZ226" s="133">
        <f t="shared" si="218"/>
        <v>4.6542819460859558E-3</v>
      </c>
      <c r="DA226" s="133">
        <f t="shared" si="218"/>
        <v>1.0165969604073254E-2</v>
      </c>
      <c r="DB226" s="133">
        <f t="shared" si="218"/>
        <v>8.5001507118920554E-3</v>
      </c>
      <c r="DC226" s="133">
        <f t="shared" si="218"/>
        <v>1.5840022953988264E-3</v>
      </c>
      <c r="DD226" s="133">
        <f t="shared" si="218"/>
        <v>3.372557958419997E-3</v>
      </c>
      <c r="DE226" s="133">
        <f t="shared" si="218"/>
        <v>5.0128833800196131E-3</v>
      </c>
      <c r="DF226" s="133">
        <f t="shared" si="218"/>
        <v>3.834733663604188E-3</v>
      </c>
      <c r="DG226" s="133">
        <f t="shared" si="218"/>
        <v>0</v>
      </c>
      <c r="DH226" s="196">
        <f t="shared" si="218"/>
        <v>4.3479512305774504E-3</v>
      </c>
    </row>
    <row r="227" spans="1:112" ht="15" hidden="1" customHeight="1" x14ac:dyDescent="0.15">
      <c r="A227" s="119"/>
      <c r="B227" s="197" t="s">
        <v>763</v>
      </c>
      <c r="C227" s="30" t="s">
        <v>232</v>
      </c>
      <c r="D227" s="309">
        <f t="shared" si="150"/>
        <v>7.886305295894585E-6</v>
      </c>
      <c r="E227" s="133">
        <f t="shared" ref="E227:BP227" si="219">IF(E$121=0,0,E105/E$121)</f>
        <v>0</v>
      </c>
      <c r="F227" s="133">
        <f t="shared" si="219"/>
        <v>3.4631949690470815E-3</v>
      </c>
      <c r="G227" s="133">
        <f t="shared" si="219"/>
        <v>0</v>
      </c>
      <c r="H227" s="133">
        <f t="shared" si="219"/>
        <v>9.0059354554478165E-4</v>
      </c>
      <c r="I227" s="133">
        <f t="shared" si="219"/>
        <v>0</v>
      </c>
      <c r="J227" s="133">
        <f t="shared" si="219"/>
        <v>0</v>
      </c>
      <c r="K227" s="133">
        <f t="shared" si="219"/>
        <v>6.8443113489417094E-3</v>
      </c>
      <c r="L227" s="133">
        <f t="shared" si="219"/>
        <v>1.9975752499715648E-3</v>
      </c>
      <c r="M227" s="133">
        <f t="shared" si="219"/>
        <v>1.2214784410386401E-2</v>
      </c>
      <c r="N227" s="133">
        <f t="shared" si="219"/>
        <v>3.8144923356977001E-2</v>
      </c>
      <c r="O227" s="133">
        <f t="shared" si="219"/>
        <v>1.4981035070205372E-4</v>
      </c>
      <c r="P227" s="133">
        <f t="shared" si="219"/>
        <v>0</v>
      </c>
      <c r="Q227" s="133">
        <f t="shared" si="219"/>
        <v>0</v>
      </c>
      <c r="R227" s="133">
        <f t="shared" si="219"/>
        <v>3.7605953069813074E-3</v>
      </c>
      <c r="S227" s="133">
        <f t="shared" si="219"/>
        <v>1.141901620641909E-3</v>
      </c>
      <c r="T227" s="133">
        <f t="shared" si="219"/>
        <v>5.8567957820219426E-3</v>
      </c>
      <c r="U227" s="133">
        <f t="shared" si="219"/>
        <v>0</v>
      </c>
      <c r="V227" s="133">
        <f t="shared" si="219"/>
        <v>0</v>
      </c>
      <c r="W227" s="133">
        <f t="shared" si="219"/>
        <v>1.0942307433187267E-3</v>
      </c>
      <c r="X227" s="133">
        <f t="shared" si="219"/>
        <v>0</v>
      </c>
      <c r="Y227" s="133">
        <f t="shared" si="219"/>
        <v>0</v>
      </c>
      <c r="Z227" s="133">
        <f t="shared" si="219"/>
        <v>0</v>
      </c>
      <c r="AA227" s="133">
        <f t="shared" si="219"/>
        <v>0</v>
      </c>
      <c r="AB227" s="133">
        <f t="shared" si="219"/>
        <v>0</v>
      </c>
      <c r="AC227" s="133">
        <f t="shared" si="219"/>
        <v>0</v>
      </c>
      <c r="AD227" s="133">
        <f t="shared" si="219"/>
        <v>0</v>
      </c>
      <c r="AE227" s="133">
        <f t="shared" si="219"/>
        <v>0</v>
      </c>
      <c r="AF227" s="133">
        <f t="shared" si="219"/>
        <v>0</v>
      </c>
      <c r="AG227" s="133">
        <f t="shared" si="219"/>
        <v>0</v>
      </c>
      <c r="AH227" s="133">
        <f t="shared" si="219"/>
        <v>0</v>
      </c>
      <c r="AI227" s="133">
        <f t="shared" si="219"/>
        <v>2.1249412203107115E-3</v>
      </c>
      <c r="AJ227" s="133">
        <f t="shared" si="219"/>
        <v>0</v>
      </c>
      <c r="AK227" s="133">
        <f t="shared" si="219"/>
        <v>4.6085869712358929E-4</v>
      </c>
      <c r="AL227" s="133">
        <f t="shared" si="219"/>
        <v>0</v>
      </c>
      <c r="AM227" s="133">
        <f t="shared" si="219"/>
        <v>2.089930003098137E-3</v>
      </c>
      <c r="AN227" s="133">
        <f t="shared" si="219"/>
        <v>0</v>
      </c>
      <c r="AO227" s="133">
        <f t="shared" si="219"/>
        <v>0</v>
      </c>
      <c r="AP227" s="133">
        <f t="shared" si="219"/>
        <v>0</v>
      </c>
      <c r="AQ227" s="133">
        <f t="shared" si="219"/>
        <v>0</v>
      </c>
      <c r="AR227" s="133">
        <f t="shared" si="219"/>
        <v>0</v>
      </c>
      <c r="AS227" s="133">
        <f t="shared" si="219"/>
        <v>0</v>
      </c>
      <c r="AT227" s="133">
        <f t="shared" si="219"/>
        <v>1.6239801822608472E-3</v>
      </c>
      <c r="AU227" s="133">
        <f t="shared" si="219"/>
        <v>1.2550723487376968E-3</v>
      </c>
      <c r="AV227" s="133">
        <f t="shared" si="219"/>
        <v>0</v>
      </c>
      <c r="AW227" s="133">
        <f t="shared" si="219"/>
        <v>1.1163052970521283E-3</v>
      </c>
      <c r="AX227" s="133">
        <f t="shared" si="219"/>
        <v>0</v>
      </c>
      <c r="AY227" s="133">
        <f t="shared" si="219"/>
        <v>0</v>
      </c>
      <c r="AZ227" s="133">
        <f t="shared" si="219"/>
        <v>2.7794507167715828E-3</v>
      </c>
      <c r="BA227" s="133">
        <f t="shared" si="219"/>
        <v>0</v>
      </c>
      <c r="BB227" s="133">
        <f t="shared" si="219"/>
        <v>0</v>
      </c>
      <c r="BC227" s="133">
        <f t="shared" si="219"/>
        <v>0</v>
      </c>
      <c r="BD227" s="133">
        <f t="shared" si="219"/>
        <v>0</v>
      </c>
      <c r="BE227" s="133">
        <f t="shared" si="219"/>
        <v>0</v>
      </c>
      <c r="BF227" s="133">
        <f t="shared" si="219"/>
        <v>0</v>
      </c>
      <c r="BG227" s="133">
        <f t="shared" si="219"/>
        <v>0</v>
      </c>
      <c r="BH227" s="133">
        <f t="shared" si="219"/>
        <v>0</v>
      </c>
      <c r="BI227" s="133">
        <f t="shared" si="219"/>
        <v>4.0672606154929496E-3</v>
      </c>
      <c r="BJ227" s="133">
        <f t="shared" si="219"/>
        <v>1.6259449038230531E-3</v>
      </c>
      <c r="BK227" s="133">
        <f t="shared" si="219"/>
        <v>0</v>
      </c>
      <c r="BL227" s="133">
        <f t="shared" si="219"/>
        <v>2.0728624003660816E-2</v>
      </c>
      <c r="BM227" s="133">
        <f t="shared" si="219"/>
        <v>0</v>
      </c>
      <c r="BN227" s="133">
        <f t="shared" si="219"/>
        <v>3.9370604122705719E-3</v>
      </c>
      <c r="BO227" s="133">
        <f t="shared" si="219"/>
        <v>4.5484775431103939E-4</v>
      </c>
      <c r="BP227" s="133">
        <f t="shared" si="219"/>
        <v>8.7202461103488805E-4</v>
      </c>
      <c r="BQ227" s="133">
        <f t="shared" ref="BQ227:DH227" si="220">IF(BQ$121=0,0,BQ105/BQ$121)</f>
        <v>9.336619127929517E-4</v>
      </c>
      <c r="BR227" s="133">
        <f t="shared" si="220"/>
        <v>0</v>
      </c>
      <c r="BS227" s="133">
        <f t="shared" si="220"/>
        <v>9.6716699068986767E-3</v>
      </c>
      <c r="BT227" s="133">
        <f t="shared" si="220"/>
        <v>0</v>
      </c>
      <c r="BU227" s="133">
        <f t="shared" si="220"/>
        <v>1.0589598488773924E-3</v>
      </c>
      <c r="BV227" s="133">
        <f t="shared" si="220"/>
        <v>4.212820496259549E-3</v>
      </c>
      <c r="BW227" s="133">
        <f t="shared" si="220"/>
        <v>1.6539609327891676E-2</v>
      </c>
      <c r="BX227" s="133">
        <f t="shared" si="220"/>
        <v>1.6161819900691664E-2</v>
      </c>
      <c r="BY227" s="133">
        <f t="shared" si="220"/>
        <v>1.3471783691143099E-2</v>
      </c>
      <c r="BZ227" s="133">
        <f t="shared" si="220"/>
        <v>1.2942080993206755E-2</v>
      </c>
      <c r="CA227" s="133">
        <f t="shared" si="220"/>
        <v>0</v>
      </c>
      <c r="CB227" s="133">
        <f t="shared" si="220"/>
        <v>0</v>
      </c>
      <c r="CC227" s="133">
        <f t="shared" si="220"/>
        <v>3.6320868347259659E-3</v>
      </c>
      <c r="CD227" s="133">
        <f t="shared" si="220"/>
        <v>0</v>
      </c>
      <c r="CE227" s="133">
        <f t="shared" si="220"/>
        <v>7.3100222337099188E-3</v>
      </c>
      <c r="CF227" s="133">
        <f t="shared" si="220"/>
        <v>0</v>
      </c>
      <c r="CG227" s="133">
        <f t="shared" si="220"/>
        <v>0</v>
      </c>
      <c r="CH227" s="133">
        <f t="shared" si="220"/>
        <v>5.3108298500824413E-4</v>
      </c>
      <c r="CI227" s="133">
        <f t="shared" si="220"/>
        <v>1.3111764066044335E-2</v>
      </c>
      <c r="CJ227" s="133">
        <f t="shared" si="220"/>
        <v>9.2765675441772947E-4</v>
      </c>
      <c r="CK227" s="133">
        <f t="shared" si="220"/>
        <v>0</v>
      </c>
      <c r="CL227" s="133">
        <f t="shared" si="220"/>
        <v>0</v>
      </c>
      <c r="CM227" s="133">
        <f t="shared" si="220"/>
        <v>0</v>
      </c>
      <c r="CN227" s="133">
        <f t="shared" si="220"/>
        <v>0</v>
      </c>
      <c r="CO227" s="133">
        <f t="shared" si="220"/>
        <v>0</v>
      </c>
      <c r="CP227" s="133">
        <f t="shared" si="220"/>
        <v>0</v>
      </c>
      <c r="CQ227" s="133">
        <f t="shared" si="220"/>
        <v>3.7495364822323165E-3</v>
      </c>
      <c r="CR227" s="133">
        <f t="shared" si="220"/>
        <v>0</v>
      </c>
      <c r="CS227" s="133">
        <f t="shared" si="220"/>
        <v>1.3856895964875829E-3</v>
      </c>
      <c r="CT227" s="133">
        <f t="shared" si="220"/>
        <v>0</v>
      </c>
      <c r="CU227" s="133">
        <f t="shared" si="220"/>
        <v>7.8411292356352156E-4</v>
      </c>
      <c r="CV227" s="133">
        <f t="shared" si="220"/>
        <v>1.458259805936018E-3</v>
      </c>
      <c r="CW227" s="133">
        <f t="shared" si="220"/>
        <v>4.9444998897737319E-3</v>
      </c>
      <c r="CX227" s="133">
        <f t="shared" si="220"/>
        <v>8.579683878582425E-3</v>
      </c>
      <c r="CY227" s="133">
        <f t="shared" si="220"/>
        <v>0</v>
      </c>
      <c r="CZ227" s="133">
        <f t="shared" si="220"/>
        <v>3.7401262793960938E-3</v>
      </c>
      <c r="DA227" s="133">
        <f t="shared" si="220"/>
        <v>1.5199052459840311E-2</v>
      </c>
      <c r="DB227" s="133">
        <f t="shared" si="220"/>
        <v>2.8895311382589532E-3</v>
      </c>
      <c r="DC227" s="133">
        <f t="shared" si="220"/>
        <v>1.0825007667600349E-2</v>
      </c>
      <c r="DD227" s="133">
        <f t="shared" si="220"/>
        <v>1.4252310263935187E-2</v>
      </c>
      <c r="DE227" s="133">
        <f t="shared" si="220"/>
        <v>1.2079887019236006E-2</v>
      </c>
      <c r="DF227" s="133">
        <f t="shared" si="220"/>
        <v>9.9016626713216444E-3</v>
      </c>
      <c r="DG227" s="133">
        <f t="shared" si="220"/>
        <v>0</v>
      </c>
      <c r="DH227" s="196">
        <f t="shared" si="220"/>
        <v>4.7481724487439293E-3</v>
      </c>
    </row>
    <row r="228" spans="1:112" ht="15" hidden="1" customHeight="1" x14ac:dyDescent="0.15">
      <c r="A228" s="119"/>
      <c r="B228" s="197" t="s">
        <v>764</v>
      </c>
      <c r="C228" s="30" t="s">
        <v>364</v>
      </c>
      <c r="D228" s="309">
        <f t="shared" si="150"/>
        <v>1.3916075827350757E-2</v>
      </c>
      <c r="E228" s="133">
        <f t="shared" ref="E228:BP228" si="221">IF(E$121=0,0,E106/E$121)</f>
        <v>5.6439863996149333E-3</v>
      </c>
      <c r="F228" s="133">
        <f t="shared" si="221"/>
        <v>1.5904316839281372E-2</v>
      </c>
      <c r="G228" s="133">
        <f t="shared" si="221"/>
        <v>0</v>
      </c>
      <c r="H228" s="133">
        <f t="shared" si="221"/>
        <v>2.3424834353916475E-3</v>
      </c>
      <c r="I228" s="133">
        <f t="shared" si="221"/>
        <v>0</v>
      </c>
      <c r="J228" s="133">
        <f t="shared" si="221"/>
        <v>0</v>
      </c>
      <c r="K228" s="133">
        <f t="shared" si="221"/>
        <v>2.8563480655139388E-3</v>
      </c>
      <c r="L228" s="133">
        <f t="shared" si="221"/>
        <v>3.8765626454074511E-3</v>
      </c>
      <c r="M228" s="133">
        <f t="shared" si="221"/>
        <v>5.9465823505628094E-3</v>
      </c>
      <c r="N228" s="133">
        <f t="shared" si="221"/>
        <v>3.5545404057468039E-3</v>
      </c>
      <c r="O228" s="133">
        <f t="shared" si="221"/>
        <v>2.193462170234937E-3</v>
      </c>
      <c r="P228" s="133">
        <f t="shared" si="221"/>
        <v>0</v>
      </c>
      <c r="Q228" s="133">
        <f t="shared" si="221"/>
        <v>0</v>
      </c>
      <c r="R228" s="133">
        <f t="shared" si="221"/>
        <v>3.2847518036413052E-3</v>
      </c>
      <c r="S228" s="133">
        <f t="shared" si="221"/>
        <v>9.8987058434149011E-3</v>
      </c>
      <c r="T228" s="133">
        <f t="shared" si="221"/>
        <v>2.2819530392945153E-3</v>
      </c>
      <c r="U228" s="133">
        <f t="shared" si="221"/>
        <v>0</v>
      </c>
      <c r="V228" s="133">
        <f t="shared" si="221"/>
        <v>0</v>
      </c>
      <c r="W228" s="133">
        <f t="shared" si="221"/>
        <v>3.1515695604756055E-3</v>
      </c>
      <c r="X228" s="133">
        <f t="shared" si="221"/>
        <v>0</v>
      </c>
      <c r="Y228" s="133">
        <f t="shared" si="221"/>
        <v>0</v>
      </c>
      <c r="Z228" s="133">
        <f t="shared" si="221"/>
        <v>0</v>
      </c>
      <c r="AA228" s="133">
        <f t="shared" si="221"/>
        <v>0</v>
      </c>
      <c r="AB228" s="133">
        <f t="shared" si="221"/>
        <v>0</v>
      </c>
      <c r="AC228" s="133">
        <f t="shared" si="221"/>
        <v>0</v>
      </c>
      <c r="AD228" s="133">
        <f t="shared" si="221"/>
        <v>0</v>
      </c>
      <c r="AE228" s="133">
        <f t="shared" si="221"/>
        <v>0</v>
      </c>
      <c r="AF228" s="133">
        <f t="shared" si="221"/>
        <v>0</v>
      </c>
      <c r="AG228" s="133">
        <f t="shared" si="221"/>
        <v>0</v>
      </c>
      <c r="AH228" s="133">
        <f t="shared" si="221"/>
        <v>0</v>
      </c>
      <c r="AI228" s="133">
        <f t="shared" si="221"/>
        <v>2.5641253138613596E-3</v>
      </c>
      <c r="AJ228" s="133">
        <f t="shared" si="221"/>
        <v>0</v>
      </c>
      <c r="AK228" s="133">
        <f t="shared" si="221"/>
        <v>1.1165230029987689E-2</v>
      </c>
      <c r="AL228" s="133">
        <f t="shared" si="221"/>
        <v>0</v>
      </c>
      <c r="AM228" s="133">
        <f t="shared" si="221"/>
        <v>1.4644513108572088E-2</v>
      </c>
      <c r="AN228" s="133">
        <f t="shared" si="221"/>
        <v>0</v>
      </c>
      <c r="AO228" s="133">
        <f t="shared" si="221"/>
        <v>0</v>
      </c>
      <c r="AP228" s="133">
        <f t="shared" si="221"/>
        <v>0</v>
      </c>
      <c r="AQ228" s="133">
        <f t="shared" si="221"/>
        <v>0</v>
      </c>
      <c r="AR228" s="133">
        <f t="shared" si="221"/>
        <v>0</v>
      </c>
      <c r="AS228" s="133">
        <f t="shared" si="221"/>
        <v>0</v>
      </c>
      <c r="AT228" s="133">
        <f t="shared" si="221"/>
        <v>7.3700282527029877E-3</v>
      </c>
      <c r="AU228" s="133">
        <f t="shared" si="221"/>
        <v>6.4272665210937316E-3</v>
      </c>
      <c r="AV228" s="133">
        <f t="shared" si="221"/>
        <v>0</v>
      </c>
      <c r="AW228" s="133">
        <f t="shared" si="221"/>
        <v>2.0959915488958092E-3</v>
      </c>
      <c r="AX228" s="133">
        <f t="shared" si="221"/>
        <v>0</v>
      </c>
      <c r="AY228" s="133">
        <f t="shared" si="221"/>
        <v>0</v>
      </c>
      <c r="AZ228" s="133">
        <f t="shared" si="221"/>
        <v>9.0646173475670052E-3</v>
      </c>
      <c r="BA228" s="133">
        <f t="shared" si="221"/>
        <v>0</v>
      </c>
      <c r="BB228" s="133">
        <f t="shared" si="221"/>
        <v>0</v>
      </c>
      <c r="BC228" s="133">
        <f t="shared" si="221"/>
        <v>0</v>
      </c>
      <c r="BD228" s="133">
        <f t="shared" si="221"/>
        <v>0</v>
      </c>
      <c r="BE228" s="133">
        <f t="shared" si="221"/>
        <v>0</v>
      </c>
      <c r="BF228" s="133">
        <f t="shared" si="221"/>
        <v>0</v>
      </c>
      <c r="BG228" s="133">
        <f t="shared" si="221"/>
        <v>0</v>
      </c>
      <c r="BH228" s="133">
        <f t="shared" si="221"/>
        <v>0</v>
      </c>
      <c r="BI228" s="133">
        <f t="shared" si="221"/>
        <v>4.3013340855374326E-3</v>
      </c>
      <c r="BJ228" s="133">
        <f t="shared" si="221"/>
        <v>1.6356142925466124E-3</v>
      </c>
      <c r="BK228" s="133">
        <f t="shared" si="221"/>
        <v>0</v>
      </c>
      <c r="BL228" s="133">
        <f t="shared" si="221"/>
        <v>3.2124558912955126E-3</v>
      </c>
      <c r="BM228" s="133">
        <f t="shared" si="221"/>
        <v>0</v>
      </c>
      <c r="BN228" s="133">
        <f t="shared" si="221"/>
        <v>2.2095038120689987E-3</v>
      </c>
      <c r="BO228" s="133">
        <f t="shared" si="221"/>
        <v>8.7322363935070611E-3</v>
      </c>
      <c r="BP228" s="133">
        <f t="shared" si="221"/>
        <v>7.5690331722114276E-3</v>
      </c>
      <c r="BQ228" s="133">
        <f t="shared" ref="BQ228:DH228" si="222">IF(BQ$121=0,0,BQ106/BQ$121)</f>
        <v>6.8137271301414752E-3</v>
      </c>
      <c r="BR228" s="133">
        <f t="shared" si="222"/>
        <v>0</v>
      </c>
      <c r="BS228" s="133">
        <f t="shared" si="222"/>
        <v>1.8794150676826101E-3</v>
      </c>
      <c r="BT228" s="133">
        <f t="shared" si="222"/>
        <v>0</v>
      </c>
      <c r="BU228" s="133">
        <f t="shared" si="222"/>
        <v>1.8754054484106421E-2</v>
      </c>
      <c r="BV228" s="133">
        <f t="shared" si="222"/>
        <v>3.9890347762416357E-4</v>
      </c>
      <c r="BW228" s="133">
        <f t="shared" si="222"/>
        <v>6.9618586289633467E-4</v>
      </c>
      <c r="BX228" s="133">
        <f t="shared" si="222"/>
        <v>1.7885802412973635E-3</v>
      </c>
      <c r="BY228" s="133">
        <f t="shared" si="222"/>
        <v>2.1495058620361702E-3</v>
      </c>
      <c r="BZ228" s="133">
        <f t="shared" si="222"/>
        <v>1.3960013427621986E-3</v>
      </c>
      <c r="CA228" s="133">
        <f t="shared" si="222"/>
        <v>0</v>
      </c>
      <c r="CB228" s="133">
        <f t="shared" si="222"/>
        <v>0</v>
      </c>
      <c r="CC228" s="133">
        <f t="shared" si="222"/>
        <v>3.3639925863425256E-2</v>
      </c>
      <c r="CD228" s="133">
        <f t="shared" si="222"/>
        <v>0.19876424651491273</v>
      </c>
      <c r="CE228" s="133">
        <f t="shared" si="222"/>
        <v>1.1719122496198187E-3</v>
      </c>
      <c r="CF228" s="133">
        <f t="shared" si="222"/>
        <v>0</v>
      </c>
      <c r="CG228" s="133">
        <f t="shared" si="222"/>
        <v>0</v>
      </c>
      <c r="CH228" s="133">
        <f t="shared" si="222"/>
        <v>7.3537193121573138E-3</v>
      </c>
      <c r="CI228" s="133">
        <f t="shared" si="222"/>
        <v>8.3243349932539488E-3</v>
      </c>
      <c r="CJ228" s="133">
        <f t="shared" si="222"/>
        <v>6.1587460485457385E-4</v>
      </c>
      <c r="CK228" s="133">
        <f t="shared" si="222"/>
        <v>0</v>
      </c>
      <c r="CL228" s="133">
        <f t="shared" si="222"/>
        <v>0</v>
      </c>
      <c r="CM228" s="133">
        <f t="shared" si="222"/>
        <v>0</v>
      </c>
      <c r="CN228" s="133">
        <f t="shared" si="222"/>
        <v>0</v>
      </c>
      <c r="CO228" s="133">
        <f t="shared" si="222"/>
        <v>0</v>
      </c>
      <c r="CP228" s="133">
        <f t="shared" si="222"/>
        <v>0</v>
      </c>
      <c r="CQ228" s="133">
        <f t="shared" si="222"/>
        <v>2.3012846014215734E-3</v>
      </c>
      <c r="CR228" s="133">
        <f t="shared" si="222"/>
        <v>0</v>
      </c>
      <c r="CS228" s="133">
        <f t="shared" si="222"/>
        <v>1.8556751426354911E-3</v>
      </c>
      <c r="CT228" s="133">
        <f t="shared" si="222"/>
        <v>0</v>
      </c>
      <c r="CU228" s="133">
        <f t="shared" si="222"/>
        <v>4.5163693412048709E-3</v>
      </c>
      <c r="CV228" s="133">
        <f t="shared" si="222"/>
        <v>1.8596388173087927E-3</v>
      </c>
      <c r="CW228" s="133">
        <f t="shared" si="222"/>
        <v>7.8419727636196025E-3</v>
      </c>
      <c r="CX228" s="133">
        <f t="shared" si="222"/>
        <v>0.12050716059439888</v>
      </c>
      <c r="CY228" s="133">
        <f t="shared" si="222"/>
        <v>0</v>
      </c>
      <c r="CZ228" s="133">
        <f t="shared" si="222"/>
        <v>1.1331437406462311E-2</v>
      </c>
      <c r="DA228" s="133">
        <f t="shared" si="222"/>
        <v>3.7218879803462574E-3</v>
      </c>
      <c r="DB228" s="133">
        <f t="shared" si="222"/>
        <v>1.9214288669420852E-3</v>
      </c>
      <c r="DC228" s="133">
        <f t="shared" si="222"/>
        <v>4.2202559437920515E-3</v>
      </c>
      <c r="DD228" s="133">
        <f t="shared" si="222"/>
        <v>6.7838656675309377E-3</v>
      </c>
      <c r="DE228" s="133">
        <f t="shared" si="222"/>
        <v>5.2584441200963193E-3</v>
      </c>
      <c r="DF228" s="133">
        <f t="shared" si="222"/>
        <v>1.5438216674896624E-3</v>
      </c>
      <c r="DG228" s="133">
        <f t="shared" si="222"/>
        <v>0</v>
      </c>
      <c r="DH228" s="196">
        <f t="shared" si="222"/>
        <v>2.9763026549606531E-3</v>
      </c>
    </row>
    <row r="229" spans="1:112" ht="15" hidden="1" customHeight="1" x14ac:dyDescent="0.15">
      <c r="A229" s="119"/>
      <c r="B229" s="197" t="s">
        <v>765</v>
      </c>
      <c r="C229" s="30" t="s">
        <v>235</v>
      </c>
      <c r="D229" s="309">
        <f t="shared" si="150"/>
        <v>6.7032387614103712E-4</v>
      </c>
      <c r="E229" s="133">
        <f t="shared" ref="E229:BP229" si="223">IF(E$121=0,0,E107/E$121)</f>
        <v>9.0225471383338814E-4</v>
      </c>
      <c r="F229" s="133">
        <f t="shared" si="223"/>
        <v>1.8350463994000185E-2</v>
      </c>
      <c r="G229" s="133">
        <f t="shared" si="223"/>
        <v>0</v>
      </c>
      <c r="H229" s="133">
        <f t="shared" si="223"/>
        <v>7.935431270810693E-3</v>
      </c>
      <c r="I229" s="133">
        <f t="shared" si="223"/>
        <v>0</v>
      </c>
      <c r="J229" s="133">
        <f t="shared" si="223"/>
        <v>0</v>
      </c>
      <c r="K229" s="133">
        <f t="shared" si="223"/>
        <v>1.3531239950218731E-2</v>
      </c>
      <c r="L229" s="133">
        <f t="shared" si="223"/>
        <v>1.1407376099926585E-2</v>
      </c>
      <c r="M229" s="133">
        <f t="shared" si="223"/>
        <v>1.4922871309539593E-2</v>
      </c>
      <c r="N229" s="133">
        <f t="shared" si="223"/>
        <v>1.2391039455312843E-2</v>
      </c>
      <c r="O229" s="133">
        <f t="shared" si="223"/>
        <v>5.5489488748977521E-3</v>
      </c>
      <c r="P229" s="133">
        <f t="shared" si="223"/>
        <v>0</v>
      </c>
      <c r="Q229" s="133">
        <f t="shared" si="223"/>
        <v>0</v>
      </c>
      <c r="R229" s="133">
        <f t="shared" si="223"/>
        <v>2.4832848213938892E-2</v>
      </c>
      <c r="S229" s="133">
        <f t="shared" si="223"/>
        <v>6.9315846487266681E-3</v>
      </c>
      <c r="T229" s="133">
        <f t="shared" si="223"/>
        <v>2.3140175720149873E-2</v>
      </c>
      <c r="U229" s="133">
        <f t="shared" si="223"/>
        <v>0</v>
      </c>
      <c r="V229" s="133">
        <f t="shared" si="223"/>
        <v>0</v>
      </c>
      <c r="W229" s="133">
        <f t="shared" si="223"/>
        <v>2.817126309944629E-2</v>
      </c>
      <c r="X229" s="133">
        <f t="shared" si="223"/>
        <v>0</v>
      </c>
      <c r="Y229" s="133">
        <f t="shared" si="223"/>
        <v>0</v>
      </c>
      <c r="Z229" s="133">
        <f t="shared" si="223"/>
        <v>0</v>
      </c>
      <c r="AA229" s="133">
        <f t="shared" si="223"/>
        <v>0</v>
      </c>
      <c r="AB229" s="133">
        <f t="shared" si="223"/>
        <v>0</v>
      </c>
      <c r="AC229" s="133">
        <f t="shared" si="223"/>
        <v>0</v>
      </c>
      <c r="AD229" s="133">
        <f t="shared" si="223"/>
        <v>0</v>
      </c>
      <c r="AE229" s="133">
        <f t="shared" si="223"/>
        <v>0</v>
      </c>
      <c r="AF229" s="133">
        <f t="shared" si="223"/>
        <v>0</v>
      </c>
      <c r="AG229" s="133">
        <f t="shared" si="223"/>
        <v>0</v>
      </c>
      <c r="AH229" s="133">
        <f t="shared" si="223"/>
        <v>0</v>
      </c>
      <c r="AI229" s="133">
        <f t="shared" si="223"/>
        <v>2.395105980888838E-2</v>
      </c>
      <c r="AJ229" s="133">
        <f t="shared" si="223"/>
        <v>0</v>
      </c>
      <c r="AK229" s="133">
        <f t="shared" si="223"/>
        <v>4.0159579354880313E-2</v>
      </c>
      <c r="AL229" s="133">
        <f t="shared" si="223"/>
        <v>0</v>
      </c>
      <c r="AM229" s="133">
        <f t="shared" si="223"/>
        <v>3.6098177199958892E-2</v>
      </c>
      <c r="AN229" s="133">
        <f t="shared" si="223"/>
        <v>0</v>
      </c>
      <c r="AO229" s="133">
        <f t="shared" si="223"/>
        <v>0</v>
      </c>
      <c r="AP229" s="133">
        <f t="shared" si="223"/>
        <v>0</v>
      </c>
      <c r="AQ229" s="133">
        <f t="shared" si="223"/>
        <v>0</v>
      </c>
      <c r="AR229" s="133">
        <f t="shared" si="223"/>
        <v>0</v>
      </c>
      <c r="AS229" s="133">
        <f t="shared" si="223"/>
        <v>0</v>
      </c>
      <c r="AT229" s="133">
        <f t="shared" si="223"/>
        <v>1.2915818072069152E-2</v>
      </c>
      <c r="AU229" s="133">
        <f t="shared" si="223"/>
        <v>2.0976236414964017E-2</v>
      </c>
      <c r="AV229" s="133">
        <f t="shared" si="223"/>
        <v>0</v>
      </c>
      <c r="AW229" s="133">
        <f t="shared" si="223"/>
        <v>5.9376806159192859E-3</v>
      </c>
      <c r="AX229" s="133">
        <f t="shared" si="223"/>
        <v>0</v>
      </c>
      <c r="AY229" s="133">
        <f t="shared" si="223"/>
        <v>0</v>
      </c>
      <c r="AZ229" s="133">
        <f t="shared" si="223"/>
        <v>2.3337535393406519E-2</v>
      </c>
      <c r="BA229" s="133">
        <f t="shared" si="223"/>
        <v>0</v>
      </c>
      <c r="BB229" s="133">
        <f t="shared" si="223"/>
        <v>0</v>
      </c>
      <c r="BC229" s="133">
        <f t="shared" si="223"/>
        <v>0</v>
      </c>
      <c r="BD229" s="133">
        <f t="shared" si="223"/>
        <v>0</v>
      </c>
      <c r="BE229" s="133">
        <f t="shared" si="223"/>
        <v>0</v>
      </c>
      <c r="BF229" s="133">
        <f t="shared" si="223"/>
        <v>0</v>
      </c>
      <c r="BG229" s="133">
        <f t="shared" si="223"/>
        <v>0</v>
      </c>
      <c r="BH229" s="133">
        <f t="shared" si="223"/>
        <v>0</v>
      </c>
      <c r="BI229" s="133">
        <f t="shared" si="223"/>
        <v>1.6183695673663265E-2</v>
      </c>
      <c r="BJ229" s="133">
        <f t="shared" si="223"/>
        <v>1.0053189075970902E-2</v>
      </c>
      <c r="BK229" s="133">
        <f t="shared" si="223"/>
        <v>0</v>
      </c>
      <c r="BL229" s="133">
        <f t="shared" si="223"/>
        <v>1.0917294549347367E-2</v>
      </c>
      <c r="BM229" s="133">
        <f t="shared" si="223"/>
        <v>0</v>
      </c>
      <c r="BN229" s="133">
        <f t="shared" si="223"/>
        <v>5.5041483312616227E-2</v>
      </c>
      <c r="BO229" s="133">
        <f t="shared" si="223"/>
        <v>1.9214657560531773E-2</v>
      </c>
      <c r="BP229" s="133">
        <f t="shared" si="223"/>
        <v>0.11242405203763384</v>
      </c>
      <c r="BQ229" s="133">
        <f t="shared" ref="BQ229:DH229" si="224">IF(BQ$121=0,0,BQ107/BQ$121)</f>
        <v>2.967300800752538E-2</v>
      </c>
      <c r="BR229" s="133">
        <f t="shared" si="224"/>
        <v>0</v>
      </c>
      <c r="BS229" s="133">
        <f t="shared" si="224"/>
        <v>2.1907913008827117E-2</v>
      </c>
      <c r="BT229" s="133">
        <f t="shared" si="224"/>
        <v>0</v>
      </c>
      <c r="BU229" s="133">
        <f t="shared" si="224"/>
        <v>3.6578892610740966E-2</v>
      </c>
      <c r="BV229" s="133">
        <f t="shared" si="224"/>
        <v>5.3777051629656798E-2</v>
      </c>
      <c r="BW229" s="133">
        <f t="shared" si="224"/>
        <v>7.8582737355365959E-2</v>
      </c>
      <c r="BX229" s="133">
        <f t="shared" si="224"/>
        <v>8.3373272413172397E-2</v>
      </c>
      <c r="BY229" s="133">
        <f t="shared" si="224"/>
        <v>7.3751418814402225E-2</v>
      </c>
      <c r="BZ229" s="133">
        <f t="shared" si="224"/>
        <v>3.7351731645751847E-2</v>
      </c>
      <c r="CA229" s="133">
        <f t="shared" si="224"/>
        <v>0</v>
      </c>
      <c r="CB229" s="133">
        <f t="shared" si="224"/>
        <v>0</v>
      </c>
      <c r="CC229" s="133">
        <f t="shared" si="224"/>
        <v>1.3536598752532263E-2</v>
      </c>
      <c r="CD229" s="133">
        <f t="shared" si="224"/>
        <v>6.047040314635997E-4</v>
      </c>
      <c r="CE229" s="133">
        <f t="shared" si="224"/>
        <v>1.7916204509980077E-2</v>
      </c>
      <c r="CF229" s="133">
        <f t="shared" si="224"/>
        <v>0</v>
      </c>
      <c r="CG229" s="133">
        <f t="shared" si="224"/>
        <v>0</v>
      </c>
      <c r="CH229" s="133">
        <f t="shared" si="224"/>
        <v>0.11339133793410179</v>
      </c>
      <c r="CI229" s="133">
        <f t="shared" si="224"/>
        <v>0.12677063201123165</v>
      </c>
      <c r="CJ229" s="133">
        <f t="shared" si="224"/>
        <v>7.9371626146638279E-3</v>
      </c>
      <c r="CK229" s="133">
        <f t="shared" si="224"/>
        <v>0</v>
      </c>
      <c r="CL229" s="133">
        <f t="shared" si="224"/>
        <v>0</v>
      </c>
      <c r="CM229" s="133">
        <f t="shared" si="224"/>
        <v>0</v>
      </c>
      <c r="CN229" s="133">
        <f t="shared" si="224"/>
        <v>0</v>
      </c>
      <c r="CO229" s="133">
        <f t="shared" si="224"/>
        <v>0</v>
      </c>
      <c r="CP229" s="133">
        <f t="shared" si="224"/>
        <v>0</v>
      </c>
      <c r="CQ229" s="133">
        <f t="shared" si="224"/>
        <v>2.9852047111592568E-2</v>
      </c>
      <c r="CR229" s="133">
        <f t="shared" si="224"/>
        <v>0</v>
      </c>
      <c r="CS229" s="133">
        <f t="shared" si="224"/>
        <v>3.3192136718286448E-2</v>
      </c>
      <c r="CT229" s="133">
        <f t="shared" si="224"/>
        <v>0</v>
      </c>
      <c r="CU229" s="133">
        <f t="shared" si="224"/>
        <v>4.6150545442875959E-2</v>
      </c>
      <c r="CV229" s="133">
        <f t="shared" si="224"/>
        <v>2.4474953949690341E-2</v>
      </c>
      <c r="CW229" s="133">
        <f t="shared" si="224"/>
        <v>5.8789749430986499E-2</v>
      </c>
      <c r="CX229" s="133">
        <f t="shared" si="224"/>
        <v>7.2090379431389934E-2</v>
      </c>
      <c r="CY229" s="133">
        <f t="shared" si="224"/>
        <v>0</v>
      </c>
      <c r="CZ229" s="133">
        <f t="shared" si="224"/>
        <v>1.2353519317723466E-2</v>
      </c>
      <c r="DA229" s="133">
        <f t="shared" si="224"/>
        <v>0.13236355112182124</v>
      </c>
      <c r="DB229" s="133">
        <f t="shared" si="224"/>
        <v>1.2116842103189378E-2</v>
      </c>
      <c r="DC229" s="133">
        <f t="shared" si="224"/>
        <v>1.514546592861726E-2</v>
      </c>
      <c r="DD229" s="133">
        <f t="shared" si="224"/>
        <v>2.6073073672013749E-2</v>
      </c>
      <c r="DE229" s="133">
        <f t="shared" si="224"/>
        <v>2.6528444430289226E-2</v>
      </c>
      <c r="DF229" s="133">
        <f t="shared" si="224"/>
        <v>1.8428640635250917E-2</v>
      </c>
      <c r="DG229" s="133">
        <f t="shared" si="224"/>
        <v>0</v>
      </c>
      <c r="DH229" s="196">
        <f t="shared" si="224"/>
        <v>2.2988391528742252E-2</v>
      </c>
    </row>
    <row r="230" spans="1:112" ht="15" hidden="1" customHeight="1" x14ac:dyDescent="0.15">
      <c r="A230" s="119"/>
      <c r="B230" s="197" t="s">
        <v>766</v>
      </c>
      <c r="C230" s="30" t="s">
        <v>178</v>
      </c>
      <c r="D230" s="309">
        <f t="shared" si="150"/>
        <v>0</v>
      </c>
      <c r="E230" s="133">
        <f t="shared" ref="E230:BP230" si="225">IF(E$121=0,0,E108/E$121)</f>
        <v>0</v>
      </c>
      <c r="F230" s="133">
        <f t="shared" si="225"/>
        <v>0</v>
      </c>
      <c r="G230" s="133">
        <f t="shared" si="225"/>
        <v>0</v>
      </c>
      <c r="H230" s="133">
        <f t="shared" si="225"/>
        <v>0</v>
      </c>
      <c r="I230" s="133">
        <f t="shared" si="225"/>
        <v>0</v>
      </c>
      <c r="J230" s="133">
        <f t="shared" si="225"/>
        <v>0</v>
      </c>
      <c r="K230" s="133">
        <f t="shared" si="225"/>
        <v>0</v>
      </c>
      <c r="L230" s="133">
        <f t="shared" si="225"/>
        <v>0</v>
      </c>
      <c r="M230" s="133">
        <f t="shared" si="225"/>
        <v>0</v>
      </c>
      <c r="N230" s="133">
        <f t="shared" si="225"/>
        <v>0</v>
      </c>
      <c r="O230" s="133">
        <f t="shared" si="225"/>
        <v>0</v>
      </c>
      <c r="P230" s="133">
        <f t="shared" si="225"/>
        <v>0</v>
      </c>
      <c r="Q230" s="133">
        <f t="shared" si="225"/>
        <v>0</v>
      </c>
      <c r="R230" s="133">
        <f t="shared" si="225"/>
        <v>0</v>
      </c>
      <c r="S230" s="133">
        <f t="shared" si="225"/>
        <v>0</v>
      </c>
      <c r="T230" s="133">
        <f t="shared" si="225"/>
        <v>0</v>
      </c>
      <c r="U230" s="133">
        <f t="shared" si="225"/>
        <v>0</v>
      </c>
      <c r="V230" s="133">
        <f t="shared" si="225"/>
        <v>0</v>
      </c>
      <c r="W230" s="133">
        <f t="shared" si="225"/>
        <v>0</v>
      </c>
      <c r="X230" s="133">
        <f t="shared" si="225"/>
        <v>0</v>
      </c>
      <c r="Y230" s="133">
        <f t="shared" si="225"/>
        <v>0</v>
      </c>
      <c r="Z230" s="133">
        <f t="shared" si="225"/>
        <v>0</v>
      </c>
      <c r="AA230" s="133">
        <f t="shared" si="225"/>
        <v>0</v>
      </c>
      <c r="AB230" s="133">
        <f t="shared" si="225"/>
        <v>0</v>
      </c>
      <c r="AC230" s="133">
        <f t="shared" si="225"/>
        <v>0</v>
      </c>
      <c r="AD230" s="133">
        <f t="shared" si="225"/>
        <v>0</v>
      </c>
      <c r="AE230" s="133">
        <f t="shared" si="225"/>
        <v>0</v>
      </c>
      <c r="AF230" s="133">
        <f t="shared" si="225"/>
        <v>0</v>
      </c>
      <c r="AG230" s="133">
        <f t="shared" si="225"/>
        <v>0</v>
      </c>
      <c r="AH230" s="133">
        <f t="shared" si="225"/>
        <v>0</v>
      </c>
      <c r="AI230" s="133">
        <f t="shared" si="225"/>
        <v>0</v>
      </c>
      <c r="AJ230" s="133">
        <f t="shared" si="225"/>
        <v>0</v>
      </c>
      <c r="AK230" s="133">
        <f t="shared" si="225"/>
        <v>0</v>
      </c>
      <c r="AL230" s="133">
        <f t="shared" si="225"/>
        <v>0</v>
      </c>
      <c r="AM230" s="133">
        <f t="shared" si="225"/>
        <v>0</v>
      </c>
      <c r="AN230" s="133">
        <f t="shared" si="225"/>
        <v>0</v>
      </c>
      <c r="AO230" s="133">
        <f t="shared" si="225"/>
        <v>0</v>
      </c>
      <c r="AP230" s="133">
        <f t="shared" si="225"/>
        <v>0</v>
      </c>
      <c r="AQ230" s="133">
        <f t="shared" si="225"/>
        <v>0</v>
      </c>
      <c r="AR230" s="133">
        <f t="shared" si="225"/>
        <v>0</v>
      </c>
      <c r="AS230" s="133">
        <f t="shared" si="225"/>
        <v>0</v>
      </c>
      <c r="AT230" s="133">
        <f t="shared" si="225"/>
        <v>0</v>
      </c>
      <c r="AU230" s="133">
        <f t="shared" si="225"/>
        <v>0</v>
      </c>
      <c r="AV230" s="133">
        <f t="shared" si="225"/>
        <v>0</v>
      </c>
      <c r="AW230" s="133">
        <f t="shared" si="225"/>
        <v>0</v>
      </c>
      <c r="AX230" s="133">
        <f t="shared" si="225"/>
        <v>0</v>
      </c>
      <c r="AY230" s="133">
        <f t="shared" si="225"/>
        <v>0</v>
      </c>
      <c r="AZ230" s="133">
        <f t="shared" si="225"/>
        <v>0</v>
      </c>
      <c r="BA230" s="133">
        <f t="shared" si="225"/>
        <v>0</v>
      </c>
      <c r="BB230" s="133">
        <f t="shared" si="225"/>
        <v>0</v>
      </c>
      <c r="BC230" s="133">
        <f t="shared" si="225"/>
        <v>0</v>
      </c>
      <c r="BD230" s="133">
        <f t="shared" si="225"/>
        <v>0</v>
      </c>
      <c r="BE230" s="133">
        <f t="shared" si="225"/>
        <v>0</v>
      </c>
      <c r="BF230" s="133">
        <f t="shared" si="225"/>
        <v>0</v>
      </c>
      <c r="BG230" s="133">
        <f t="shared" si="225"/>
        <v>0</v>
      </c>
      <c r="BH230" s="133">
        <f t="shared" si="225"/>
        <v>0</v>
      </c>
      <c r="BI230" s="133">
        <f t="shared" si="225"/>
        <v>0</v>
      </c>
      <c r="BJ230" s="133">
        <f t="shared" si="225"/>
        <v>0</v>
      </c>
      <c r="BK230" s="133">
        <f t="shared" si="225"/>
        <v>0</v>
      </c>
      <c r="BL230" s="133">
        <f t="shared" si="225"/>
        <v>0</v>
      </c>
      <c r="BM230" s="133">
        <f t="shared" si="225"/>
        <v>0</v>
      </c>
      <c r="BN230" s="133">
        <f t="shared" si="225"/>
        <v>0</v>
      </c>
      <c r="BO230" s="133">
        <f t="shared" si="225"/>
        <v>0</v>
      </c>
      <c r="BP230" s="133">
        <f t="shared" si="225"/>
        <v>0</v>
      </c>
      <c r="BQ230" s="133">
        <f t="shared" ref="BQ230:DH230" si="226">IF(BQ$121=0,0,BQ108/BQ$121)</f>
        <v>0</v>
      </c>
      <c r="BR230" s="133">
        <f t="shared" si="226"/>
        <v>0</v>
      </c>
      <c r="BS230" s="133">
        <f t="shared" si="226"/>
        <v>0</v>
      </c>
      <c r="BT230" s="133">
        <f t="shared" si="226"/>
        <v>0</v>
      </c>
      <c r="BU230" s="133">
        <f t="shared" si="226"/>
        <v>0</v>
      </c>
      <c r="BV230" s="133">
        <f t="shared" si="226"/>
        <v>0</v>
      </c>
      <c r="BW230" s="133">
        <f t="shared" si="226"/>
        <v>0</v>
      </c>
      <c r="BX230" s="133">
        <f t="shared" si="226"/>
        <v>0</v>
      </c>
      <c r="BY230" s="133">
        <f t="shared" si="226"/>
        <v>0</v>
      </c>
      <c r="BZ230" s="133">
        <f t="shared" si="226"/>
        <v>0</v>
      </c>
      <c r="CA230" s="133">
        <f t="shared" si="226"/>
        <v>0</v>
      </c>
      <c r="CB230" s="133">
        <f t="shared" si="226"/>
        <v>0</v>
      </c>
      <c r="CC230" s="133">
        <f t="shared" si="226"/>
        <v>0</v>
      </c>
      <c r="CD230" s="133">
        <f t="shared" si="226"/>
        <v>0</v>
      </c>
      <c r="CE230" s="133">
        <f t="shared" si="226"/>
        <v>0</v>
      </c>
      <c r="CF230" s="133">
        <f t="shared" si="226"/>
        <v>0</v>
      </c>
      <c r="CG230" s="133">
        <f t="shared" si="226"/>
        <v>0</v>
      </c>
      <c r="CH230" s="133">
        <f t="shared" si="226"/>
        <v>0</v>
      </c>
      <c r="CI230" s="133">
        <f t="shared" si="226"/>
        <v>0</v>
      </c>
      <c r="CJ230" s="133">
        <f t="shared" si="226"/>
        <v>0</v>
      </c>
      <c r="CK230" s="133">
        <f t="shared" si="226"/>
        <v>0</v>
      </c>
      <c r="CL230" s="133">
        <f t="shared" si="226"/>
        <v>0</v>
      </c>
      <c r="CM230" s="133">
        <f t="shared" si="226"/>
        <v>0</v>
      </c>
      <c r="CN230" s="133">
        <f t="shared" si="226"/>
        <v>0</v>
      </c>
      <c r="CO230" s="133">
        <f t="shared" si="226"/>
        <v>0</v>
      </c>
      <c r="CP230" s="133">
        <f t="shared" si="226"/>
        <v>0</v>
      </c>
      <c r="CQ230" s="133">
        <f t="shared" si="226"/>
        <v>0</v>
      </c>
      <c r="CR230" s="133">
        <f t="shared" si="226"/>
        <v>0</v>
      </c>
      <c r="CS230" s="133">
        <f t="shared" si="226"/>
        <v>0</v>
      </c>
      <c r="CT230" s="133">
        <f t="shared" si="226"/>
        <v>0</v>
      </c>
      <c r="CU230" s="133">
        <f t="shared" si="226"/>
        <v>0</v>
      </c>
      <c r="CV230" s="133">
        <f t="shared" si="226"/>
        <v>0</v>
      </c>
      <c r="CW230" s="133">
        <f t="shared" si="226"/>
        <v>0</v>
      </c>
      <c r="CX230" s="133">
        <f t="shared" si="226"/>
        <v>0</v>
      </c>
      <c r="CY230" s="133">
        <f t="shared" si="226"/>
        <v>0</v>
      </c>
      <c r="CZ230" s="133">
        <f t="shared" si="226"/>
        <v>0</v>
      </c>
      <c r="DA230" s="133">
        <f t="shared" si="226"/>
        <v>0</v>
      </c>
      <c r="DB230" s="133">
        <f t="shared" si="226"/>
        <v>0</v>
      </c>
      <c r="DC230" s="133">
        <f t="shared" si="226"/>
        <v>0</v>
      </c>
      <c r="DD230" s="133">
        <f t="shared" si="226"/>
        <v>0</v>
      </c>
      <c r="DE230" s="133">
        <f t="shared" si="226"/>
        <v>0</v>
      </c>
      <c r="DF230" s="133">
        <f t="shared" si="226"/>
        <v>0</v>
      </c>
      <c r="DG230" s="133">
        <f t="shared" si="226"/>
        <v>0</v>
      </c>
      <c r="DH230" s="196">
        <f t="shared" si="226"/>
        <v>0</v>
      </c>
    </row>
    <row r="231" spans="1:112" ht="15" hidden="1" customHeight="1" x14ac:dyDescent="0.15">
      <c r="A231" s="119"/>
      <c r="B231" s="197" t="s">
        <v>767</v>
      </c>
      <c r="C231" s="30" t="s">
        <v>365</v>
      </c>
      <c r="D231" s="309">
        <f t="shared" si="150"/>
        <v>0</v>
      </c>
      <c r="E231" s="133">
        <f t="shared" ref="E231:BP231" si="227">IF(E$121=0,0,E109/E$121)</f>
        <v>0</v>
      </c>
      <c r="F231" s="133">
        <f t="shared" si="227"/>
        <v>0</v>
      </c>
      <c r="G231" s="133">
        <f t="shared" si="227"/>
        <v>0</v>
      </c>
      <c r="H231" s="133">
        <f t="shared" si="227"/>
        <v>0</v>
      </c>
      <c r="I231" s="133">
        <f t="shared" si="227"/>
        <v>0</v>
      </c>
      <c r="J231" s="133">
        <f t="shared" si="227"/>
        <v>0</v>
      </c>
      <c r="K231" s="133">
        <f t="shared" si="227"/>
        <v>0</v>
      </c>
      <c r="L231" s="133">
        <f t="shared" si="227"/>
        <v>0</v>
      </c>
      <c r="M231" s="133">
        <f t="shared" si="227"/>
        <v>0</v>
      </c>
      <c r="N231" s="133">
        <f t="shared" si="227"/>
        <v>0</v>
      </c>
      <c r="O231" s="133">
        <f t="shared" si="227"/>
        <v>0</v>
      </c>
      <c r="P231" s="133">
        <f t="shared" si="227"/>
        <v>0</v>
      </c>
      <c r="Q231" s="133">
        <f t="shared" si="227"/>
        <v>0</v>
      </c>
      <c r="R231" s="133">
        <f t="shared" si="227"/>
        <v>0</v>
      </c>
      <c r="S231" s="133">
        <f t="shared" si="227"/>
        <v>0</v>
      </c>
      <c r="T231" s="133">
        <f t="shared" si="227"/>
        <v>0</v>
      </c>
      <c r="U231" s="133">
        <f t="shared" si="227"/>
        <v>0</v>
      </c>
      <c r="V231" s="133">
        <f t="shared" si="227"/>
        <v>0</v>
      </c>
      <c r="W231" s="133">
        <f t="shared" si="227"/>
        <v>0</v>
      </c>
      <c r="X231" s="133">
        <f t="shared" si="227"/>
        <v>0</v>
      </c>
      <c r="Y231" s="133">
        <f t="shared" si="227"/>
        <v>0</v>
      </c>
      <c r="Z231" s="133">
        <f t="shared" si="227"/>
        <v>0</v>
      </c>
      <c r="AA231" s="133">
        <f t="shared" si="227"/>
        <v>0</v>
      </c>
      <c r="AB231" s="133">
        <f t="shared" si="227"/>
        <v>0</v>
      </c>
      <c r="AC231" s="133">
        <f t="shared" si="227"/>
        <v>0</v>
      </c>
      <c r="AD231" s="133">
        <f t="shared" si="227"/>
        <v>0</v>
      </c>
      <c r="AE231" s="133">
        <f t="shared" si="227"/>
        <v>0</v>
      </c>
      <c r="AF231" s="133">
        <f t="shared" si="227"/>
        <v>0</v>
      </c>
      <c r="AG231" s="133">
        <f t="shared" si="227"/>
        <v>0</v>
      </c>
      <c r="AH231" s="133">
        <f t="shared" si="227"/>
        <v>0</v>
      </c>
      <c r="AI231" s="133">
        <f t="shared" si="227"/>
        <v>0</v>
      </c>
      <c r="AJ231" s="133">
        <f t="shared" si="227"/>
        <v>0</v>
      </c>
      <c r="AK231" s="133">
        <f t="shared" si="227"/>
        <v>0</v>
      </c>
      <c r="AL231" s="133">
        <f t="shared" si="227"/>
        <v>0</v>
      </c>
      <c r="AM231" s="133">
        <f t="shared" si="227"/>
        <v>0</v>
      </c>
      <c r="AN231" s="133">
        <f t="shared" si="227"/>
        <v>0</v>
      </c>
      <c r="AO231" s="133">
        <f t="shared" si="227"/>
        <v>0</v>
      </c>
      <c r="AP231" s="133">
        <f t="shared" si="227"/>
        <v>0</v>
      </c>
      <c r="AQ231" s="133">
        <f t="shared" si="227"/>
        <v>0</v>
      </c>
      <c r="AR231" s="133">
        <f t="shared" si="227"/>
        <v>0</v>
      </c>
      <c r="AS231" s="133">
        <f t="shared" si="227"/>
        <v>0</v>
      </c>
      <c r="AT231" s="133">
        <f t="shared" si="227"/>
        <v>0</v>
      </c>
      <c r="AU231" s="133">
        <f t="shared" si="227"/>
        <v>0</v>
      </c>
      <c r="AV231" s="133">
        <f t="shared" si="227"/>
        <v>0</v>
      </c>
      <c r="AW231" s="133">
        <f t="shared" si="227"/>
        <v>0</v>
      </c>
      <c r="AX231" s="133">
        <f t="shared" si="227"/>
        <v>0</v>
      </c>
      <c r="AY231" s="133">
        <f t="shared" si="227"/>
        <v>0</v>
      </c>
      <c r="AZ231" s="133">
        <f t="shared" si="227"/>
        <v>0</v>
      </c>
      <c r="BA231" s="133">
        <f t="shared" si="227"/>
        <v>0</v>
      </c>
      <c r="BB231" s="133">
        <f t="shared" si="227"/>
        <v>0</v>
      </c>
      <c r="BC231" s="133">
        <f t="shared" si="227"/>
        <v>0</v>
      </c>
      <c r="BD231" s="133">
        <f t="shared" si="227"/>
        <v>0</v>
      </c>
      <c r="BE231" s="133">
        <f t="shared" si="227"/>
        <v>0</v>
      </c>
      <c r="BF231" s="133">
        <f t="shared" si="227"/>
        <v>0</v>
      </c>
      <c r="BG231" s="133">
        <f t="shared" si="227"/>
        <v>0</v>
      </c>
      <c r="BH231" s="133">
        <f t="shared" si="227"/>
        <v>0</v>
      </c>
      <c r="BI231" s="133">
        <f t="shared" si="227"/>
        <v>0</v>
      </c>
      <c r="BJ231" s="133">
        <f t="shared" si="227"/>
        <v>0</v>
      </c>
      <c r="BK231" s="133">
        <f t="shared" si="227"/>
        <v>0</v>
      </c>
      <c r="BL231" s="133">
        <f t="shared" si="227"/>
        <v>0</v>
      </c>
      <c r="BM231" s="133">
        <f t="shared" si="227"/>
        <v>0</v>
      </c>
      <c r="BN231" s="133">
        <f t="shared" si="227"/>
        <v>0</v>
      </c>
      <c r="BO231" s="133">
        <f t="shared" si="227"/>
        <v>0</v>
      </c>
      <c r="BP231" s="133">
        <f t="shared" si="227"/>
        <v>0</v>
      </c>
      <c r="BQ231" s="133">
        <f t="shared" ref="BQ231:DH231" si="228">IF(BQ$121=0,0,BQ109/BQ$121)</f>
        <v>0</v>
      </c>
      <c r="BR231" s="133">
        <f t="shared" si="228"/>
        <v>0</v>
      </c>
      <c r="BS231" s="133">
        <f t="shared" si="228"/>
        <v>0</v>
      </c>
      <c r="BT231" s="133">
        <f t="shared" si="228"/>
        <v>0</v>
      </c>
      <c r="BU231" s="133">
        <f t="shared" si="228"/>
        <v>0</v>
      </c>
      <c r="BV231" s="133">
        <f t="shared" si="228"/>
        <v>0</v>
      </c>
      <c r="BW231" s="133">
        <f t="shared" si="228"/>
        <v>0</v>
      </c>
      <c r="BX231" s="133">
        <f t="shared" si="228"/>
        <v>0</v>
      </c>
      <c r="BY231" s="133">
        <f t="shared" si="228"/>
        <v>0</v>
      </c>
      <c r="BZ231" s="133">
        <f t="shared" si="228"/>
        <v>0</v>
      </c>
      <c r="CA231" s="133">
        <f t="shared" si="228"/>
        <v>0</v>
      </c>
      <c r="CB231" s="133">
        <f t="shared" si="228"/>
        <v>0</v>
      </c>
      <c r="CC231" s="133">
        <f t="shared" si="228"/>
        <v>0</v>
      </c>
      <c r="CD231" s="133">
        <f t="shared" si="228"/>
        <v>0</v>
      </c>
      <c r="CE231" s="133">
        <f t="shared" si="228"/>
        <v>0</v>
      </c>
      <c r="CF231" s="133">
        <f t="shared" si="228"/>
        <v>0</v>
      </c>
      <c r="CG231" s="133">
        <f t="shared" si="228"/>
        <v>0</v>
      </c>
      <c r="CH231" s="133">
        <f t="shared" si="228"/>
        <v>0</v>
      </c>
      <c r="CI231" s="133">
        <f t="shared" si="228"/>
        <v>0</v>
      </c>
      <c r="CJ231" s="133">
        <f t="shared" si="228"/>
        <v>0</v>
      </c>
      <c r="CK231" s="133">
        <f t="shared" si="228"/>
        <v>0</v>
      </c>
      <c r="CL231" s="133">
        <f t="shared" si="228"/>
        <v>0</v>
      </c>
      <c r="CM231" s="133">
        <f t="shared" si="228"/>
        <v>0</v>
      </c>
      <c r="CN231" s="133">
        <f t="shared" si="228"/>
        <v>0</v>
      </c>
      <c r="CO231" s="133">
        <f t="shared" si="228"/>
        <v>0</v>
      </c>
      <c r="CP231" s="133">
        <f t="shared" si="228"/>
        <v>0</v>
      </c>
      <c r="CQ231" s="133">
        <f t="shared" si="228"/>
        <v>2.745452712658279E-3</v>
      </c>
      <c r="CR231" s="133">
        <f t="shared" si="228"/>
        <v>0</v>
      </c>
      <c r="CS231" s="133">
        <f t="shared" si="228"/>
        <v>1.6477124905522899E-3</v>
      </c>
      <c r="CT231" s="133">
        <f t="shared" si="228"/>
        <v>0</v>
      </c>
      <c r="CU231" s="133">
        <f t="shared" si="228"/>
        <v>1.5804366146625888E-3</v>
      </c>
      <c r="CV231" s="133">
        <f t="shared" si="228"/>
        <v>5.2118838001215121E-3</v>
      </c>
      <c r="CW231" s="133">
        <f t="shared" si="228"/>
        <v>0</v>
      </c>
      <c r="CX231" s="133">
        <f t="shared" si="228"/>
        <v>0</v>
      </c>
      <c r="CY231" s="133">
        <f t="shared" si="228"/>
        <v>0</v>
      </c>
      <c r="CZ231" s="133">
        <f t="shared" si="228"/>
        <v>0</v>
      </c>
      <c r="DA231" s="133">
        <f t="shared" si="228"/>
        <v>0</v>
      </c>
      <c r="DB231" s="133">
        <f t="shared" si="228"/>
        <v>1.4696872087960585E-2</v>
      </c>
      <c r="DC231" s="133">
        <f t="shared" si="228"/>
        <v>7.0832622463036805E-3</v>
      </c>
      <c r="DD231" s="133">
        <f t="shared" si="228"/>
        <v>0</v>
      </c>
      <c r="DE231" s="133">
        <f t="shared" si="228"/>
        <v>0</v>
      </c>
      <c r="DF231" s="133">
        <f t="shared" si="228"/>
        <v>0</v>
      </c>
      <c r="DG231" s="133">
        <f t="shared" si="228"/>
        <v>0</v>
      </c>
      <c r="DH231" s="196">
        <f t="shared" si="228"/>
        <v>0</v>
      </c>
    </row>
    <row r="232" spans="1:112" ht="15" hidden="1" customHeight="1" x14ac:dyDescent="0.15">
      <c r="A232" s="119"/>
      <c r="B232" s="197" t="s">
        <v>768</v>
      </c>
      <c r="C232" s="30" t="s">
        <v>179</v>
      </c>
      <c r="D232" s="309">
        <f t="shared" si="150"/>
        <v>2.3471146713971975E-8</v>
      </c>
      <c r="E232" s="133">
        <f t="shared" ref="E232:BP232" si="229">IF(E$121=0,0,E110/E$121)</f>
        <v>0</v>
      </c>
      <c r="F232" s="133">
        <f t="shared" si="229"/>
        <v>2.5071918252465495E-4</v>
      </c>
      <c r="G232" s="133">
        <f t="shared" si="229"/>
        <v>0</v>
      </c>
      <c r="H232" s="133">
        <f t="shared" si="229"/>
        <v>3.0221259917610124E-5</v>
      </c>
      <c r="I232" s="133">
        <f t="shared" si="229"/>
        <v>0</v>
      </c>
      <c r="J232" s="133">
        <f t="shared" si="229"/>
        <v>0</v>
      </c>
      <c r="K232" s="133">
        <f t="shared" si="229"/>
        <v>1.5948351849002192E-4</v>
      </c>
      <c r="L232" s="133">
        <f t="shared" si="229"/>
        <v>3.1989639234420078E-5</v>
      </c>
      <c r="M232" s="133">
        <f t="shared" si="229"/>
        <v>2.8736937016792964E-5</v>
      </c>
      <c r="N232" s="133">
        <f t="shared" si="229"/>
        <v>1.1754050099804183E-4</v>
      </c>
      <c r="O232" s="133">
        <f t="shared" si="229"/>
        <v>4.1761292452342415E-5</v>
      </c>
      <c r="P232" s="133">
        <f t="shared" si="229"/>
        <v>0</v>
      </c>
      <c r="Q232" s="133">
        <f t="shared" si="229"/>
        <v>0</v>
      </c>
      <c r="R232" s="133">
        <f t="shared" si="229"/>
        <v>1.389687609248637E-4</v>
      </c>
      <c r="S232" s="133">
        <f t="shared" si="229"/>
        <v>3.703467386741199E-5</v>
      </c>
      <c r="T232" s="133">
        <f t="shared" si="229"/>
        <v>3.3095372181874804E-5</v>
      </c>
      <c r="U232" s="133">
        <f t="shared" si="229"/>
        <v>0</v>
      </c>
      <c r="V232" s="133">
        <f t="shared" si="229"/>
        <v>0</v>
      </c>
      <c r="W232" s="133">
        <f t="shared" si="229"/>
        <v>4.464606230780323E-5</v>
      </c>
      <c r="X232" s="133">
        <f t="shared" si="229"/>
        <v>0</v>
      </c>
      <c r="Y232" s="133">
        <f t="shared" si="229"/>
        <v>0</v>
      </c>
      <c r="Z232" s="133">
        <f t="shared" si="229"/>
        <v>0</v>
      </c>
      <c r="AA232" s="133">
        <f t="shared" si="229"/>
        <v>0</v>
      </c>
      <c r="AB232" s="133">
        <f t="shared" si="229"/>
        <v>0</v>
      </c>
      <c r="AC232" s="133">
        <f t="shared" si="229"/>
        <v>0</v>
      </c>
      <c r="AD232" s="133">
        <f t="shared" si="229"/>
        <v>0</v>
      </c>
      <c r="AE232" s="133">
        <f t="shared" si="229"/>
        <v>0</v>
      </c>
      <c r="AF232" s="133">
        <f t="shared" si="229"/>
        <v>0</v>
      </c>
      <c r="AG232" s="133">
        <f t="shared" si="229"/>
        <v>0</v>
      </c>
      <c r="AH232" s="133">
        <f t="shared" si="229"/>
        <v>0</v>
      </c>
      <c r="AI232" s="133">
        <f t="shared" si="229"/>
        <v>4.4362029651580622E-5</v>
      </c>
      <c r="AJ232" s="133">
        <f t="shared" si="229"/>
        <v>0</v>
      </c>
      <c r="AK232" s="133">
        <f t="shared" si="229"/>
        <v>3.7498673484425485E-6</v>
      </c>
      <c r="AL232" s="133">
        <f t="shared" si="229"/>
        <v>0</v>
      </c>
      <c r="AM232" s="133">
        <f t="shared" si="229"/>
        <v>3.7507717212816541E-6</v>
      </c>
      <c r="AN232" s="133">
        <f t="shared" si="229"/>
        <v>0</v>
      </c>
      <c r="AO232" s="133">
        <f t="shared" si="229"/>
        <v>0</v>
      </c>
      <c r="AP232" s="133">
        <f t="shared" si="229"/>
        <v>0</v>
      </c>
      <c r="AQ232" s="133">
        <f t="shared" si="229"/>
        <v>0</v>
      </c>
      <c r="AR232" s="133">
        <f t="shared" si="229"/>
        <v>0</v>
      </c>
      <c r="AS232" s="133">
        <f t="shared" si="229"/>
        <v>0</v>
      </c>
      <c r="AT232" s="133">
        <f t="shared" si="229"/>
        <v>3.2479367146518156E-5</v>
      </c>
      <c r="AU232" s="133">
        <f t="shared" si="229"/>
        <v>3.6564163641576666E-5</v>
      </c>
      <c r="AV232" s="133">
        <f t="shared" si="229"/>
        <v>0</v>
      </c>
      <c r="AW232" s="133">
        <f t="shared" si="229"/>
        <v>5.2478506482118401E-7</v>
      </c>
      <c r="AX232" s="133">
        <f t="shared" si="229"/>
        <v>0</v>
      </c>
      <c r="AY232" s="133">
        <f t="shared" si="229"/>
        <v>0</v>
      </c>
      <c r="AZ232" s="133">
        <f t="shared" si="229"/>
        <v>8.6848727440278024E-5</v>
      </c>
      <c r="BA232" s="133">
        <f t="shared" si="229"/>
        <v>0</v>
      </c>
      <c r="BB232" s="133">
        <f t="shared" si="229"/>
        <v>0</v>
      </c>
      <c r="BC232" s="133">
        <f t="shared" si="229"/>
        <v>0</v>
      </c>
      <c r="BD232" s="133">
        <f t="shared" si="229"/>
        <v>0</v>
      </c>
      <c r="BE232" s="133">
        <f t="shared" si="229"/>
        <v>0</v>
      </c>
      <c r="BF232" s="133">
        <f t="shared" si="229"/>
        <v>0</v>
      </c>
      <c r="BG232" s="133">
        <f t="shared" si="229"/>
        <v>0</v>
      </c>
      <c r="BH232" s="133">
        <f t="shared" si="229"/>
        <v>0</v>
      </c>
      <c r="BI232" s="133">
        <f t="shared" si="229"/>
        <v>4.3393620215938899E-5</v>
      </c>
      <c r="BJ232" s="133">
        <f t="shared" si="229"/>
        <v>7.1032817161528609E-5</v>
      </c>
      <c r="BK232" s="133">
        <f t="shared" si="229"/>
        <v>0</v>
      </c>
      <c r="BL232" s="133">
        <f t="shared" si="229"/>
        <v>9.248461062670231E-5</v>
      </c>
      <c r="BM232" s="133">
        <f t="shared" si="229"/>
        <v>0</v>
      </c>
      <c r="BN232" s="133">
        <f t="shared" si="229"/>
        <v>6.4571209960545759E-6</v>
      </c>
      <c r="BO232" s="133">
        <f t="shared" si="229"/>
        <v>1.8061577820096317E-5</v>
      </c>
      <c r="BP232" s="133">
        <f t="shared" si="229"/>
        <v>7.8309916844503948E-5</v>
      </c>
      <c r="BQ232" s="133">
        <f t="shared" ref="BQ232:DH232" si="230">IF(BQ$121=0,0,BQ110/BQ$121)</f>
        <v>3.7144763227963565E-5</v>
      </c>
      <c r="BR232" s="133">
        <f t="shared" si="230"/>
        <v>0</v>
      </c>
      <c r="BS232" s="133">
        <f t="shared" si="230"/>
        <v>7.2452392740270259E-6</v>
      </c>
      <c r="BT232" s="133">
        <f t="shared" si="230"/>
        <v>0</v>
      </c>
      <c r="BU232" s="133">
        <f t="shared" si="230"/>
        <v>4.9367806478198605E-5</v>
      </c>
      <c r="BV232" s="133">
        <f t="shared" si="230"/>
        <v>6.4982790720117755E-5</v>
      </c>
      <c r="BW232" s="133">
        <f t="shared" si="230"/>
        <v>5.9665429448840379E-5</v>
      </c>
      <c r="BX232" s="133">
        <f t="shared" si="230"/>
        <v>6.4107822078118037E-5</v>
      </c>
      <c r="BY232" s="133">
        <f t="shared" si="230"/>
        <v>3.948005293203123E-5</v>
      </c>
      <c r="BZ232" s="133">
        <f t="shared" si="230"/>
        <v>2.2147483928699579E-5</v>
      </c>
      <c r="CA232" s="133">
        <f t="shared" si="230"/>
        <v>0</v>
      </c>
      <c r="CB232" s="133">
        <f t="shared" si="230"/>
        <v>0</v>
      </c>
      <c r="CC232" s="133">
        <f t="shared" si="230"/>
        <v>6.7608203551539157E-5</v>
      </c>
      <c r="CD232" s="133">
        <f t="shared" si="230"/>
        <v>9.4949863623510892E-6</v>
      </c>
      <c r="CE232" s="133">
        <f t="shared" si="230"/>
        <v>2.9736959653093892E-4</v>
      </c>
      <c r="CF232" s="133">
        <f t="shared" si="230"/>
        <v>0</v>
      </c>
      <c r="CG232" s="133">
        <f t="shared" si="230"/>
        <v>0</v>
      </c>
      <c r="CH232" s="133">
        <f t="shared" si="230"/>
        <v>2.6822372980214359E-5</v>
      </c>
      <c r="CI232" s="133">
        <f t="shared" si="230"/>
        <v>5.0424320658339932E-5</v>
      </c>
      <c r="CJ232" s="133">
        <f t="shared" si="230"/>
        <v>3.0409245529141845E-4</v>
      </c>
      <c r="CK232" s="133">
        <f t="shared" si="230"/>
        <v>0</v>
      </c>
      <c r="CL232" s="133">
        <f t="shared" si="230"/>
        <v>0</v>
      </c>
      <c r="CM232" s="133">
        <f t="shared" si="230"/>
        <v>0</v>
      </c>
      <c r="CN232" s="133">
        <f t="shared" si="230"/>
        <v>0</v>
      </c>
      <c r="CO232" s="133">
        <f t="shared" si="230"/>
        <v>0</v>
      </c>
      <c r="CP232" s="133">
        <f t="shared" si="230"/>
        <v>0</v>
      </c>
      <c r="CQ232" s="133">
        <f t="shared" si="230"/>
        <v>1.2301022044593281E-4</v>
      </c>
      <c r="CR232" s="133">
        <f t="shared" si="230"/>
        <v>0</v>
      </c>
      <c r="CS232" s="133">
        <f t="shared" si="230"/>
        <v>9.9578747304714717E-3</v>
      </c>
      <c r="CT232" s="133">
        <f t="shared" si="230"/>
        <v>0</v>
      </c>
      <c r="CU232" s="133">
        <f t="shared" si="230"/>
        <v>1.0640119717997875E-2</v>
      </c>
      <c r="CV232" s="133">
        <f t="shared" si="230"/>
        <v>9.5495973518856057E-3</v>
      </c>
      <c r="CW232" s="133">
        <f t="shared" si="230"/>
        <v>6.6564480786895954E-5</v>
      </c>
      <c r="CX232" s="133">
        <f t="shared" si="230"/>
        <v>6.7729404010590202E-5</v>
      </c>
      <c r="CY232" s="133">
        <f t="shared" si="230"/>
        <v>0</v>
      </c>
      <c r="CZ232" s="133">
        <f t="shared" si="230"/>
        <v>2.3462327917698288E-5</v>
      </c>
      <c r="DA232" s="133">
        <f t="shared" si="230"/>
        <v>6.303633020695062E-5</v>
      </c>
      <c r="DB232" s="133">
        <f t="shared" si="230"/>
        <v>1.0899129417188248E-2</v>
      </c>
      <c r="DC232" s="133">
        <f t="shared" si="230"/>
        <v>2.8666717983608552E-3</v>
      </c>
      <c r="DD232" s="133">
        <f t="shared" si="230"/>
        <v>2.0713071392616654E-2</v>
      </c>
      <c r="DE232" s="133">
        <f t="shared" si="230"/>
        <v>2.239821030103962E-4</v>
      </c>
      <c r="DF232" s="133">
        <f t="shared" si="230"/>
        <v>4.1472932654750352E-4</v>
      </c>
      <c r="DG232" s="133">
        <f t="shared" si="230"/>
        <v>0</v>
      </c>
      <c r="DH232" s="196">
        <f t="shared" si="230"/>
        <v>7.4561761192659215E-4</v>
      </c>
    </row>
    <row r="233" spans="1:112" ht="15" hidden="1" customHeight="1" x14ac:dyDescent="0.15">
      <c r="A233" s="119"/>
      <c r="B233" s="197" t="s">
        <v>769</v>
      </c>
      <c r="C233" s="30" t="s">
        <v>281</v>
      </c>
      <c r="D233" s="309">
        <f t="shared" si="150"/>
        <v>0</v>
      </c>
      <c r="E233" s="133">
        <f t="shared" ref="E233:BP233" si="231">IF(E$121=0,0,E111/E$121)</f>
        <v>0</v>
      </c>
      <c r="F233" s="133">
        <f t="shared" si="231"/>
        <v>0</v>
      </c>
      <c r="G233" s="133">
        <f t="shared" si="231"/>
        <v>0</v>
      </c>
      <c r="H233" s="133">
        <f t="shared" si="231"/>
        <v>0</v>
      </c>
      <c r="I233" s="133">
        <f t="shared" si="231"/>
        <v>0</v>
      </c>
      <c r="J233" s="133">
        <f t="shared" si="231"/>
        <v>0</v>
      </c>
      <c r="K233" s="133">
        <f t="shared" si="231"/>
        <v>0</v>
      </c>
      <c r="L233" s="133">
        <f t="shared" si="231"/>
        <v>0</v>
      </c>
      <c r="M233" s="133">
        <f t="shared" si="231"/>
        <v>0</v>
      </c>
      <c r="N233" s="133">
        <f t="shared" si="231"/>
        <v>0</v>
      </c>
      <c r="O233" s="133">
        <f t="shared" si="231"/>
        <v>0</v>
      </c>
      <c r="P233" s="133">
        <f t="shared" si="231"/>
        <v>0</v>
      </c>
      <c r="Q233" s="133">
        <f t="shared" si="231"/>
        <v>0</v>
      </c>
      <c r="R233" s="133">
        <f t="shared" si="231"/>
        <v>0</v>
      </c>
      <c r="S233" s="133">
        <f t="shared" si="231"/>
        <v>0</v>
      </c>
      <c r="T233" s="133">
        <f t="shared" si="231"/>
        <v>0</v>
      </c>
      <c r="U233" s="133">
        <f t="shared" si="231"/>
        <v>0</v>
      </c>
      <c r="V233" s="133">
        <f t="shared" si="231"/>
        <v>0</v>
      </c>
      <c r="W233" s="133">
        <f t="shared" si="231"/>
        <v>0</v>
      </c>
      <c r="X233" s="133">
        <f t="shared" si="231"/>
        <v>0</v>
      </c>
      <c r="Y233" s="133">
        <f t="shared" si="231"/>
        <v>0</v>
      </c>
      <c r="Z233" s="133">
        <f t="shared" si="231"/>
        <v>0</v>
      </c>
      <c r="AA233" s="133">
        <f t="shared" si="231"/>
        <v>0</v>
      </c>
      <c r="AB233" s="133">
        <f t="shared" si="231"/>
        <v>0</v>
      </c>
      <c r="AC233" s="133">
        <f t="shared" si="231"/>
        <v>0</v>
      </c>
      <c r="AD233" s="133">
        <f t="shared" si="231"/>
        <v>0</v>
      </c>
      <c r="AE233" s="133">
        <f t="shared" si="231"/>
        <v>0</v>
      </c>
      <c r="AF233" s="133">
        <f t="shared" si="231"/>
        <v>0</v>
      </c>
      <c r="AG233" s="133">
        <f t="shared" si="231"/>
        <v>0</v>
      </c>
      <c r="AH233" s="133">
        <f t="shared" si="231"/>
        <v>0</v>
      </c>
      <c r="AI233" s="133">
        <f t="shared" si="231"/>
        <v>0</v>
      </c>
      <c r="AJ233" s="133">
        <f t="shared" si="231"/>
        <v>0</v>
      </c>
      <c r="AK233" s="133">
        <f t="shared" si="231"/>
        <v>0</v>
      </c>
      <c r="AL233" s="133">
        <f t="shared" si="231"/>
        <v>0</v>
      </c>
      <c r="AM233" s="133">
        <f t="shared" si="231"/>
        <v>0</v>
      </c>
      <c r="AN233" s="133">
        <f t="shared" si="231"/>
        <v>0</v>
      </c>
      <c r="AO233" s="133">
        <f t="shared" si="231"/>
        <v>0</v>
      </c>
      <c r="AP233" s="133">
        <f t="shared" si="231"/>
        <v>0</v>
      </c>
      <c r="AQ233" s="133">
        <f t="shared" si="231"/>
        <v>0</v>
      </c>
      <c r="AR233" s="133">
        <f t="shared" si="231"/>
        <v>0</v>
      </c>
      <c r="AS233" s="133">
        <f t="shared" si="231"/>
        <v>0</v>
      </c>
      <c r="AT233" s="133">
        <f t="shared" si="231"/>
        <v>0</v>
      </c>
      <c r="AU233" s="133">
        <f t="shared" si="231"/>
        <v>0</v>
      </c>
      <c r="AV233" s="133">
        <f t="shared" si="231"/>
        <v>0</v>
      </c>
      <c r="AW233" s="133">
        <f t="shared" si="231"/>
        <v>0</v>
      </c>
      <c r="AX233" s="133">
        <f t="shared" si="231"/>
        <v>0</v>
      </c>
      <c r="AY233" s="133">
        <f t="shared" si="231"/>
        <v>0</v>
      </c>
      <c r="AZ233" s="133">
        <f t="shared" si="231"/>
        <v>0</v>
      </c>
      <c r="BA233" s="133">
        <f t="shared" si="231"/>
        <v>0</v>
      </c>
      <c r="BB233" s="133">
        <f t="shared" si="231"/>
        <v>0</v>
      </c>
      <c r="BC233" s="133">
        <f t="shared" si="231"/>
        <v>0</v>
      </c>
      <c r="BD233" s="133">
        <f t="shared" si="231"/>
        <v>0</v>
      </c>
      <c r="BE233" s="133">
        <f t="shared" si="231"/>
        <v>0</v>
      </c>
      <c r="BF233" s="133">
        <f t="shared" si="231"/>
        <v>0</v>
      </c>
      <c r="BG233" s="133">
        <f t="shared" si="231"/>
        <v>0</v>
      </c>
      <c r="BH233" s="133">
        <f t="shared" si="231"/>
        <v>0</v>
      </c>
      <c r="BI233" s="133">
        <f t="shared" si="231"/>
        <v>0</v>
      </c>
      <c r="BJ233" s="133">
        <f t="shared" si="231"/>
        <v>0</v>
      </c>
      <c r="BK233" s="133">
        <f t="shared" si="231"/>
        <v>0</v>
      </c>
      <c r="BL233" s="133">
        <f t="shared" si="231"/>
        <v>4.594985509738275E-5</v>
      </c>
      <c r="BM233" s="133">
        <f t="shared" si="231"/>
        <v>0</v>
      </c>
      <c r="BN233" s="133">
        <f t="shared" si="231"/>
        <v>0</v>
      </c>
      <c r="BO233" s="133">
        <f t="shared" si="231"/>
        <v>0</v>
      </c>
      <c r="BP233" s="133">
        <f t="shared" si="231"/>
        <v>0</v>
      </c>
      <c r="BQ233" s="133">
        <f t="shared" ref="BQ233:DH233" si="232">IF(BQ$121=0,0,BQ111/BQ$121)</f>
        <v>0</v>
      </c>
      <c r="BR233" s="133">
        <f t="shared" si="232"/>
        <v>0</v>
      </c>
      <c r="BS233" s="133">
        <f t="shared" si="232"/>
        <v>0</v>
      </c>
      <c r="BT233" s="133">
        <f t="shared" si="232"/>
        <v>0</v>
      </c>
      <c r="BU233" s="133">
        <f t="shared" si="232"/>
        <v>0</v>
      </c>
      <c r="BV233" s="133">
        <f t="shared" si="232"/>
        <v>0</v>
      </c>
      <c r="BW233" s="133">
        <f t="shared" si="232"/>
        <v>3.3779194923390576E-5</v>
      </c>
      <c r="BX233" s="133">
        <f t="shared" si="232"/>
        <v>0</v>
      </c>
      <c r="BY233" s="133">
        <f t="shared" si="232"/>
        <v>0</v>
      </c>
      <c r="BZ233" s="133">
        <f t="shared" si="232"/>
        <v>0</v>
      </c>
      <c r="CA233" s="133">
        <f t="shared" si="232"/>
        <v>0</v>
      </c>
      <c r="CB233" s="133">
        <f t="shared" si="232"/>
        <v>0</v>
      </c>
      <c r="CC233" s="133">
        <f t="shared" si="232"/>
        <v>0</v>
      </c>
      <c r="CD233" s="133">
        <f t="shared" si="232"/>
        <v>0</v>
      </c>
      <c r="CE233" s="133">
        <f t="shared" si="232"/>
        <v>0</v>
      </c>
      <c r="CF233" s="133">
        <f t="shared" si="232"/>
        <v>0</v>
      </c>
      <c r="CG233" s="133">
        <f t="shared" si="232"/>
        <v>0</v>
      </c>
      <c r="CH233" s="133">
        <f t="shared" si="232"/>
        <v>0</v>
      </c>
      <c r="CI233" s="133">
        <f t="shared" si="232"/>
        <v>0</v>
      </c>
      <c r="CJ233" s="133">
        <f t="shared" si="232"/>
        <v>0</v>
      </c>
      <c r="CK233" s="133">
        <f t="shared" si="232"/>
        <v>0</v>
      </c>
      <c r="CL233" s="133">
        <f t="shared" si="232"/>
        <v>0</v>
      </c>
      <c r="CM233" s="133">
        <f t="shared" si="232"/>
        <v>0</v>
      </c>
      <c r="CN233" s="133">
        <f t="shared" si="232"/>
        <v>0</v>
      </c>
      <c r="CO233" s="133">
        <f t="shared" si="232"/>
        <v>0</v>
      </c>
      <c r="CP233" s="133">
        <f t="shared" si="232"/>
        <v>0</v>
      </c>
      <c r="CQ233" s="133">
        <f t="shared" si="232"/>
        <v>1.0523755630796724E-4</v>
      </c>
      <c r="CR233" s="133">
        <f t="shared" si="232"/>
        <v>0</v>
      </c>
      <c r="CS233" s="133">
        <f t="shared" si="232"/>
        <v>0</v>
      </c>
      <c r="CT233" s="133">
        <f t="shared" si="232"/>
        <v>0</v>
      </c>
      <c r="CU233" s="133">
        <f t="shared" si="232"/>
        <v>0</v>
      </c>
      <c r="CV233" s="133">
        <f t="shared" si="232"/>
        <v>0</v>
      </c>
      <c r="CW233" s="133">
        <f t="shared" si="232"/>
        <v>0</v>
      </c>
      <c r="CX233" s="133">
        <f t="shared" si="232"/>
        <v>0</v>
      </c>
      <c r="CY233" s="133">
        <f t="shared" si="232"/>
        <v>0</v>
      </c>
      <c r="CZ233" s="133">
        <f t="shared" si="232"/>
        <v>0</v>
      </c>
      <c r="DA233" s="133">
        <f t="shared" si="232"/>
        <v>0</v>
      </c>
      <c r="DB233" s="133">
        <f t="shared" si="232"/>
        <v>2.6044591019147305E-3</v>
      </c>
      <c r="DC233" s="133">
        <f t="shared" si="232"/>
        <v>2.3030927385329583E-4</v>
      </c>
      <c r="DD233" s="133">
        <f t="shared" si="232"/>
        <v>0</v>
      </c>
      <c r="DE233" s="133">
        <f t="shared" si="232"/>
        <v>1.8949466877985151E-2</v>
      </c>
      <c r="DF233" s="133">
        <f t="shared" si="232"/>
        <v>1.7360602611612172E-3</v>
      </c>
      <c r="DG233" s="133">
        <f t="shared" si="232"/>
        <v>0</v>
      </c>
      <c r="DH233" s="196">
        <f t="shared" si="232"/>
        <v>4.2968956128490205E-4</v>
      </c>
    </row>
    <row r="234" spans="1:112" ht="15" hidden="1" customHeight="1" x14ac:dyDescent="0.15">
      <c r="A234" s="119"/>
      <c r="B234" s="197" t="s">
        <v>770</v>
      </c>
      <c r="C234" s="30" t="s">
        <v>180</v>
      </c>
      <c r="D234" s="309">
        <f t="shared" si="150"/>
        <v>1.877691737117758E-7</v>
      </c>
      <c r="E234" s="133">
        <f t="shared" ref="E234:BP234" si="233">IF(E$121=0,0,E112/E$121)</f>
        <v>0</v>
      </c>
      <c r="F234" s="133">
        <f t="shared" si="233"/>
        <v>9.9524614628265199E-4</v>
      </c>
      <c r="G234" s="133">
        <f t="shared" si="233"/>
        <v>0</v>
      </c>
      <c r="H234" s="133">
        <f t="shared" si="233"/>
        <v>9.0798096463575318E-4</v>
      </c>
      <c r="I234" s="133">
        <f t="shared" si="233"/>
        <v>0</v>
      </c>
      <c r="J234" s="133">
        <f t="shared" si="233"/>
        <v>0</v>
      </c>
      <c r="K234" s="133">
        <f t="shared" si="233"/>
        <v>1.6175935355080163E-4</v>
      </c>
      <c r="L234" s="133">
        <f t="shared" si="233"/>
        <v>4.4268490657732831E-5</v>
      </c>
      <c r="M234" s="133">
        <f t="shared" si="233"/>
        <v>1.1646716116791458E-4</v>
      </c>
      <c r="N234" s="133">
        <f t="shared" si="233"/>
        <v>1.2771174482782834E-4</v>
      </c>
      <c r="O234" s="133">
        <f t="shared" si="233"/>
        <v>8.6836973194553299E-5</v>
      </c>
      <c r="P234" s="133">
        <f t="shared" si="233"/>
        <v>0</v>
      </c>
      <c r="Q234" s="133">
        <f t="shared" si="233"/>
        <v>0</v>
      </c>
      <c r="R234" s="133">
        <f t="shared" si="233"/>
        <v>1.1553194040886118E-4</v>
      </c>
      <c r="S234" s="133">
        <f t="shared" si="233"/>
        <v>3.8478263969872118E-5</v>
      </c>
      <c r="T234" s="133">
        <f t="shared" si="233"/>
        <v>9.169045735634168E-5</v>
      </c>
      <c r="U234" s="133">
        <f t="shared" si="233"/>
        <v>0</v>
      </c>
      <c r="V234" s="133">
        <f t="shared" si="233"/>
        <v>0</v>
      </c>
      <c r="W234" s="133">
        <f t="shared" si="233"/>
        <v>9.1102100114571455E-5</v>
      </c>
      <c r="X234" s="133">
        <f t="shared" si="233"/>
        <v>0</v>
      </c>
      <c r="Y234" s="133">
        <f t="shared" si="233"/>
        <v>0</v>
      </c>
      <c r="Z234" s="133">
        <f t="shared" si="233"/>
        <v>0</v>
      </c>
      <c r="AA234" s="133">
        <f t="shared" si="233"/>
        <v>0</v>
      </c>
      <c r="AB234" s="133">
        <f t="shared" si="233"/>
        <v>0</v>
      </c>
      <c r="AC234" s="133">
        <f t="shared" si="233"/>
        <v>0</v>
      </c>
      <c r="AD234" s="133">
        <f t="shared" si="233"/>
        <v>0</v>
      </c>
      <c r="AE234" s="133">
        <f t="shared" si="233"/>
        <v>0</v>
      </c>
      <c r="AF234" s="133">
        <f t="shared" si="233"/>
        <v>0</v>
      </c>
      <c r="AG234" s="133">
        <f t="shared" si="233"/>
        <v>0</v>
      </c>
      <c r="AH234" s="133">
        <f t="shared" si="233"/>
        <v>0</v>
      </c>
      <c r="AI234" s="133">
        <f t="shared" si="233"/>
        <v>5.3234435581896736E-5</v>
      </c>
      <c r="AJ234" s="133">
        <f t="shared" si="233"/>
        <v>0</v>
      </c>
      <c r="AK234" s="133">
        <f t="shared" si="233"/>
        <v>5.5123050022105477E-5</v>
      </c>
      <c r="AL234" s="133">
        <f t="shared" si="233"/>
        <v>0</v>
      </c>
      <c r="AM234" s="133">
        <f t="shared" si="233"/>
        <v>5.5511421474968476E-5</v>
      </c>
      <c r="AN234" s="133">
        <f t="shared" si="233"/>
        <v>0</v>
      </c>
      <c r="AO234" s="133">
        <f t="shared" si="233"/>
        <v>0</v>
      </c>
      <c r="AP234" s="133">
        <f t="shared" si="233"/>
        <v>0</v>
      </c>
      <c r="AQ234" s="133">
        <f t="shared" si="233"/>
        <v>0</v>
      </c>
      <c r="AR234" s="133">
        <f t="shared" si="233"/>
        <v>0</v>
      </c>
      <c r="AS234" s="133">
        <f t="shared" si="233"/>
        <v>0</v>
      </c>
      <c r="AT234" s="133">
        <f t="shared" si="233"/>
        <v>6.1118405329017712E-5</v>
      </c>
      <c r="AU234" s="133">
        <f t="shared" si="233"/>
        <v>5.6629863200978492E-5</v>
      </c>
      <c r="AV234" s="133">
        <f t="shared" si="233"/>
        <v>0</v>
      </c>
      <c r="AW234" s="133">
        <f t="shared" si="233"/>
        <v>2.1253795125257947E-5</v>
      </c>
      <c r="AX234" s="133">
        <f t="shared" si="233"/>
        <v>0</v>
      </c>
      <c r="AY234" s="133">
        <f t="shared" si="233"/>
        <v>0</v>
      </c>
      <c r="AZ234" s="133">
        <f t="shared" si="233"/>
        <v>7.8251286301055868E-5</v>
      </c>
      <c r="BA234" s="133">
        <f t="shared" si="233"/>
        <v>0</v>
      </c>
      <c r="BB234" s="133">
        <f t="shared" si="233"/>
        <v>0</v>
      </c>
      <c r="BC234" s="133">
        <f t="shared" si="233"/>
        <v>0</v>
      </c>
      <c r="BD234" s="133">
        <f t="shared" si="233"/>
        <v>0</v>
      </c>
      <c r="BE234" s="133">
        <f t="shared" si="233"/>
        <v>0</v>
      </c>
      <c r="BF234" s="133">
        <f t="shared" si="233"/>
        <v>0</v>
      </c>
      <c r="BG234" s="133">
        <f t="shared" si="233"/>
        <v>0</v>
      </c>
      <c r="BH234" s="133">
        <f t="shared" si="233"/>
        <v>0</v>
      </c>
      <c r="BI234" s="133">
        <f t="shared" si="233"/>
        <v>5.4233022444152691E-5</v>
      </c>
      <c r="BJ234" s="133">
        <f t="shared" si="233"/>
        <v>1.1342936771867138E-4</v>
      </c>
      <c r="BK234" s="133">
        <f t="shared" si="233"/>
        <v>0</v>
      </c>
      <c r="BL234" s="133">
        <f t="shared" si="233"/>
        <v>6.2470692279591471E-5</v>
      </c>
      <c r="BM234" s="133">
        <f t="shared" si="233"/>
        <v>0</v>
      </c>
      <c r="BN234" s="133">
        <f t="shared" si="233"/>
        <v>1.5214206994513347E-4</v>
      </c>
      <c r="BO234" s="133">
        <f t="shared" si="233"/>
        <v>1.1936735836548804E-4</v>
      </c>
      <c r="BP234" s="133">
        <f t="shared" si="233"/>
        <v>3.2826471920219589E-4</v>
      </c>
      <c r="BQ234" s="133">
        <f t="shared" ref="BQ234:DH234" si="234">IF(BQ$121=0,0,BQ112/BQ$121)</f>
        <v>3.6628180428104464E-4</v>
      </c>
      <c r="BR234" s="133">
        <f t="shared" si="234"/>
        <v>0</v>
      </c>
      <c r="BS234" s="133">
        <f t="shared" si="234"/>
        <v>3.9124292079745935E-5</v>
      </c>
      <c r="BT234" s="133">
        <f t="shared" si="234"/>
        <v>0</v>
      </c>
      <c r="BU234" s="133">
        <f t="shared" si="234"/>
        <v>0</v>
      </c>
      <c r="BV234" s="133">
        <f t="shared" si="234"/>
        <v>9.1665238131609296E-4</v>
      </c>
      <c r="BW234" s="133">
        <f t="shared" si="234"/>
        <v>5.9199432634385665E-4</v>
      </c>
      <c r="BX234" s="133">
        <f t="shared" si="234"/>
        <v>1.450124534343456E-4</v>
      </c>
      <c r="BY234" s="133">
        <f t="shared" si="234"/>
        <v>1.1659034836898031E-3</v>
      </c>
      <c r="BZ234" s="133">
        <f t="shared" si="234"/>
        <v>5.1933010391784008E-4</v>
      </c>
      <c r="CA234" s="133">
        <f t="shared" si="234"/>
        <v>0</v>
      </c>
      <c r="CB234" s="133">
        <f t="shared" si="234"/>
        <v>0</v>
      </c>
      <c r="CC234" s="133">
        <f t="shared" si="234"/>
        <v>2.758030037284741E-4</v>
      </c>
      <c r="CD234" s="133">
        <f t="shared" si="234"/>
        <v>0</v>
      </c>
      <c r="CE234" s="133">
        <f t="shared" si="234"/>
        <v>2.7352983984702407E-4</v>
      </c>
      <c r="CF234" s="133">
        <f t="shared" si="234"/>
        <v>0</v>
      </c>
      <c r="CG234" s="133">
        <f t="shared" si="234"/>
        <v>0</v>
      </c>
      <c r="CH234" s="133">
        <f t="shared" si="234"/>
        <v>2.0336235514089795E-4</v>
      </c>
      <c r="CI234" s="133">
        <f t="shared" si="234"/>
        <v>2.6465564871248703E-4</v>
      </c>
      <c r="CJ234" s="133">
        <f t="shared" si="234"/>
        <v>2.0133017729638737E-4</v>
      </c>
      <c r="CK234" s="133">
        <f t="shared" si="234"/>
        <v>0</v>
      </c>
      <c r="CL234" s="133">
        <f t="shared" si="234"/>
        <v>0</v>
      </c>
      <c r="CM234" s="133">
        <f t="shared" si="234"/>
        <v>0</v>
      </c>
      <c r="CN234" s="133">
        <f t="shared" si="234"/>
        <v>0</v>
      </c>
      <c r="CO234" s="133">
        <f t="shared" si="234"/>
        <v>0</v>
      </c>
      <c r="CP234" s="133">
        <f t="shared" si="234"/>
        <v>0</v>
      </c>
      <c r="CQ234" s="133">
        <f t="shared" si="234"/>
        <v>3.3122284513903443E-4</v>
      </c>
      <c r="CR234" s="133">
        <f t="shared" si="234"/>
        <v>0</v>
      </c>
      <c r="CS234" s="133">
        <f t="shared" si="234"/>
        <v>3.2285431787016012E-4</v>
      </c>
      <c r="CT234" s="133">
        <f t="shared" si="234"/>
        <v>0</v>
      </c>
      <c r="CU234" s="133">
        <f t="shared" si="234"/>
        <v>1.7690475611413815E-4</v>
      </c>
      <c r="CV234" s="133">
        <f t="shared" si="234"/>
        <v>2.8081422426782827E-4</v>
      </c>
      <c r="CW234" s="133">
        <f t="shared" si="234"/>
        <v>2.5208758622074631E-3</v>
      </c>
      <c r="CX234" s="133">
        <f t="shared" si="234"/>
        <v>7.9056765339917683E-4</v>
      </c>
      <c r="CY234" s="133">
        <f t="shared" si="234"/>
        <v>0</v>
      </c>
      <c r="CZ234" s="133">
        <f t="shared" si="234"/>
        <v>2.0564192281849196E-4</v>
      </c>
      <c r="DA234" s="133">
        <f t="shared" si="234"/>
        <v>9.7505919893370579E-4</v>
      </c>
      <c r="DB234" s="133">
        <f t="shared" si="234"/>
        <v>2.5644662730426658E-3</v>
      </c>
      <c r="DC234" s="133">
        <f t="shared" si="234"/>
        <v>3.8222774538652888E-4</v>
      </c>
      <c r="DD234" s="133">
        <f t="shared" si="234"/>
        <v>2.0136573876209742E-3</v>
      </c>
      <c r="DE234" s="133">
        <f t="shared" si="234"/>
        <v>2.9476625719473777E-3</v>
      </c>
      <c r="DF234" s="133">
        <f t="shared" si="234"/>
        <v>9.5565132649442462E-3</v>
      </c>
      <c r="DG234" s="133">
        <f t="shared" si="234"/>
        <v>0</v>
      </c>
      <c r="DH234" s="196">
        <f t="shared" si="234"/>
        <v>3.9096952904790522E-4</v>
      </c>
    </row>
    <row r="235" spans="1:112" ht="15" hidden="1" customHeight="1" x14ac:dyDescent="0.15">
      <c r="A235" s="119"/>
      <c r="B235" s="197" t="s">
        <v>771</v>
      </c>
      <c r="C235" s="30" t="s">
        <v>16</v>
      </c>
      <c r="D235" s="309">
        <f t="shared" si="150"/>
        <v>1.818933647599754E-4</v>
      </c>
      <c r="E235" s="133">
        <f t="shared" ref="E235:BP235" si="235">IF(E$121=0,0,E113/E$121)</f>
        <v>7.4675142155460224E-4</v>
      </c>
      <c r="F235" s="133">
        <f t="shared" si="235"/>
        <v>2.6619836683704676E-3</v>
      </c>
      <c r="G235" s="133">
        <f t="shared" si="235"/>
        <v>0</v>
      </c>
      <c r="H235" s="133">
        <f t="shared" si="235"/>
        <v>1.188702890092665E-3</v>
      </c>
      <c r="I235" s="133">
        <f t="shared" si="235"/>
        <v>0</v>
      </c>
      <c r="J235" s="133">
        <f t="shared" si="235"/>
        <v>0</v>
      </c>
      <c r="K235" s="133">
        <f t="shared" si="235"/>
        <v>7.7728520537398177E-4</v>
      </c>
      <c r="L235" s="133">
        <f t="shared" si="235"/>
        <v>6.5950357249950893E-4</v>
      </c>
      <c r="M235" s="133">
        <f t="shared" si="235"/>
        <v>9.9385467091994435E-4</v>
      </c>
      <c r="N235" s="133">
        <f t="shared" si="235"/>
        <v>4.5745350160320231E-4</v>
      </c>
      <c r="O235" s="133">
        <f t="shared" si="235"/>
        <v>2.3863595687052811E-5</v>
      </c>
      <c r="P235" s="133">
        <f t="shared" si="235"/>
        <v>0</v>
      </c>
      <c r="Q235" s="133">
        <f t="shared" si="235"/>
        <v>0</v>
      </c>
      <c r="R235" s="133">
        <f t="shared" si="235"/>
        <v>1.1849357140992331E-3</v>
      </c>
      <c r="S235" s="133">
        <f t="shared" si="235"/>
        <v>7.3402647339824523E-4</v>
      </c>
      <c r="T235" s="133">
        <f t="shared" si="235"/>
        <v>1.2418902774477283E-3</v>
      </c>
      <c r="U235" s="133">
        <f t="shared" si="235"/>
        <v>0</v>
      </c>
      <c r="V235" s="133">
        <f t="shared" si="235"/>
        <v>0</v>
      </c>
      <c r="W235" s="133">
        <f t="shared" si="235"/>
        <v>9.920676818215915E-4</v>
      </c>
      <c r="X235" s="133">
        <f t="shared" si="235"/>
        <v>0</v>
      </c>
      <c r="Y235" s="133">
        <f t="shared" si="235"/>
        <v>0</v>
      </c>
      <c r="Z235" s="133">
        <f t="shared" si="235"/>
        <v>0</v>
      </c>
      <c r="AA235" s="133">
        <f t="shared" si="235"/>
        <v>0</v>
      </c>
      <c r="AB235" s="133">
        <f t="shared" si="235"/>
        <v>0</v>
      </c>
      <c r="AC235" s="133">
        <f t="shared" si="235"/>
        <v>0</v>
      </c>
      <c r="AD235" s="133">
        <f t="shared" si="235"/>
        <v>0</v>
      </c>
      <c r="AE235" s="133">
        <f t="shared" si="235"/>
        <v>0</v>
      </c>
      <c r="AF235" s="133">
        <f t="shared" si="235"/>
        <v>0</v>
      </c>
      <c r="AG235" s="133">
        <f t="shared" si="235"/>
        <v>0</v>
      </c>
      <c r="AH235" s="133">
        <f t="shared" si="235"/>
        <v>0</v>
      </c>
      <c r="AI235" s="133">
        <f t="shared" si="235"/>
        <v>1.7035019386206956E-3</v>
      </c>
      <c r="AJ235" s="133">
        <f t="shared" si="235"/>
        <v>0</v>
      </c>
      <c r="AK235" s="133">
        <f t="shared" si="235"/>
        <v>7.7884744827151717E-4</v>
      </c>
      <c r="AL235" s="133">
        <f t="shared" si="235"/>
        <v>0</v>
      </c>
      <c r="AM235" s="133">
        <f t="shared" si="235"/>
        <v>1.0877237991716796E-3</v>
      </c>
      <c r="AN235" s="133">
        <f t="shared" si="235"/>
        <v>0</v>
      </c>
      <c r="AO235" s="133">
        <f t="shared" si="235"/>
        <v>0</v>
      </c>
      <c r="AP235" s="133">
        <f t="shared" si="235"/>
        <v>0</v>
      </c>
      <c r="AQ235" s="133">
        <f t="shared" si="235"/>
        <v>0</v>
      </c>
      <c r="AR235" s="133">
        <f t="shared" si="235"/>
        <v>0</v>
      </c>
      <c r="AS235" s="133">
        <f t="shared" si="235"/>
        <v>0</v>
      </c>
      <c r="AT235" s="133">
        <f t="shared" si="235"/>
        <v>3.8314235876478177E-4</v>
      </c>
      <c r="AU235" s="133">
        <f t="shared" si="235"/>
        <v>4.2806825726723896E-4</v>
      </c>
      <c r="AV235" s="133">
        <f t="shared" si="235"/>
        <v>0</v>
      </c>
      <c r="AW235" s="133">
        <f t="shared" si="235"/>
        <v>2.2478293609840715E-4</v>
      </c>
      <c r="AX235" s="133">
        <f t="shared" si="235"/>
        <v>0</v>
      </c>
      <c r="AY235" s="133">
        <f t="shared" si="235"/>
        <v>0</v>
      </c>
      <c r="AZ235" s="133">
        <f t="shared" si="235"/>
        <v>7.9052742678440986E-4</v>
      </c>
      <c r="BA235" s="133">
        <f t="shared" si="235"/>
        <v>0</v>
      </c>
      <c r="BB235" s="133">
        <f t="shared" si="235"/>
        <v>0</v>
      </c>
      <c r="BC235" s="133">
        <f t="shared" si="235"/>
        <v>0</v>
      </c>
      <c r="BD235" s="133">
        <f t="shared" si="235"/>
        <v>0</v>
      </c>
      <c r="BE235" s="133">
        <f t="shared" si="235"/>
        <v>0</v>
      </c>
      <c r="BF235" s="133">
        <f t="shared" si="235"/>
        <v>0</v>
      </c>
      <c r="BG235" s="133">
        <f t="shared" si="235"/>
        <v>0</v>
      </c>
      <c r="BH235" s="133">
        <f t="shared" si="235"/>
        <v>0</v>
      </c>
      <c r="BI235" s="133">
        <f t="shared" si="235"/>
        <v>3.3238432746316679E-4</v>
      </c>
      <c r="BJ235" s="133">
        <f t="shared" si="235"/>
        <v>6.7834480891428408E-4</v>
      </c>
      <c r="BK235" s="133">
        <f t="shared" si="235"/>
        <v>0</v>
      </c>
      <c r="BL235" s="133">
        <f t="shared" si="235"/>
        <v>2.4336099986054282E-3</v>
      </c>
      <c r="BM235" s="133">
        <f t="shared" si="235"/>
        <v>0</v>
      </c>
      <c r="BN235" s="133">
        <f t="shared" si="235"/>
        <v>8.20915315965072E-4</v>
      </c>
      <c r="BO235" s="133">
        <f t="shared" si="235"/>
        <v>2.5393505450036408E-5</v>
      </c>
      <c r="BP235" s="133">
        <f t="shared" si="235"/>
        <v>2.5200441540544692E-3</v>
      </c>
      <c r="BQ235" s="133">
        <f t="shared" ref="BQ235:DH235" si="236">IF(BQ$121=0,0,BQ113/BQ$121)</f>
        <v>4.6615447892046983E-4</v>
      </c>
      <c r="BR235" s="133">
        <f t="shared" si="236"/>
        <v>0</v>
      </c>
      <c r="BS235" s="133">
        <f t="shared" si="236"/>
        <v>7.100334488546483E-5</v>
      </c>
      <c r="BT235" s="133">
        <f t="shared" si="236"/>
        <v>0</v>
      </c>
      <c r="BU235" s="133">
        <f t="shared" si="236"/>
        <v>3.2511352555497984E-3</v>
      </c>
      <c r="BV235" s="133">
        <f t="shared" si="236"/>
        <v>1.7807852366368076E-3</v>
      </c>
      <c r="BW235" s="133">
        <f t="shared" si="236"/>
        <v>2.3592147815438146E-3</v>
      </c>
      <c r="BX235" s="133">
        <f t="shared" si="236"/>
        <v>3.8016778332787909E-3</v>
      </c>
      <c r="BY235" s="133">
        <f t="shared" si="236"/>
        <v>1.2418568305557307E-3</v>
      </c>
      <c r="BZ235" s="133">
        <f t="shared" si="236"/>
        <v>5.1301239215612786E-4</v>
      </c>
      <c r="CA235" s="133">
        <f t="shared" si="236"/>
        <v>0</v>
      </c>
      <c r="CB235" s="133">
        <f t="shared" si="236"/>
        <v>0</v>
      </c>
      <c r="CC235" s="133">
        <f t="shared" si="236"/>
        <v>1.5604331014484184E-3</v>
      </c>
      <c r="CD235" s="133">
        <f t="shared" si="236"/>
        <v>8.2321531761583931E-4</v>
      </c>
      <c r="CE235" s="133">
        <f t="shared" si="236"/>
        <v>8.7617379433567403E-3</v>
      </c>
      <c r="CF235" s="133">
        <f t="shared" si="236"/>
        <v>0</v>
      </c>
      <c r="CG235" s="133">
        <f t="shared" si="236"/>
        <v>0</v>
      </c>
      <c r="CH235" s="133">
        <f t="shared" si="236"/>
        <v>1.9117036742261864E-3</v>
      </c>
      <c r="CI235" s="133">
        <f t="shared" si="236"/>
        <v>2.8901779906484498E-3</v>
      </c>
      <c r="CJ235" s="133">
        <f t="shared" si="236"/>
        <v>3.7644548775730767E-3</v>
      </c>
      <c r="CK235" s="133">
        <f t="shared" si="236"/>
        <v>0</v>
      </c>
      <c r="CL235" s="133">
        <f t="shared" si="236"/>
        <v>0</v>
      </c>
      <c r="CM235" s="133">
        <f t="shared" si="236"/>
        <v>0</v>
      </c>
      <c r="CN235" s="133">
        <f t="shared" si="236"/>
        <v>0</v>
      </c>
      <c r="CO235" s="133">
        <f t="shared" si="236"/>
        <v>0</v>
      </c>
      <c r="CP235" s="133">
        <f t="shared" si="236"/>
        <v>0</v>
      </c>
      <c r="CQ235" s="133">
        <f t="shared" si="236"/>
        <v>1.6259005544810036E-3</v>
      </c>
      <c r="CR235" s="133">
        <f t="shared" si="236"/>
        <v>0</v>
      </c>
      <c r="CS235" s="133">
        <f t="shared" si="236"/>
        <v>1.2445432192413224E-3</v>
      </c>
      <c r="CT235" s="133">
        <f t="shared" si="236"/>
        <v>0</v>
      </c>
      <c r="CU235" s="133">
        <f t="shared" si="236"/>
        <v>4.1316797061181085E-3</v>
      </c>
      <c r="CV235" s="133">
        <f t="shared" si="236"/>
        <v>5.5542394487177625E-3</v>
      </c>
      <c r="CW235" s="133">
        <f t="shared" si="236"/>
        <v>5.0304696090273174E-3</v>
      </c>
      <c r="CX235" s="133">
        <f t="shared" si="236"/>
        <v>7.1790820611571853E-4</v>
      </c>
      <c r="CY235" s="133">
        <f t="shared" si="236"/>
        <v>0</v>
      </c>
      <c r="CZ235" s="133">
        <f t="shared" si="236"/>
        <v>1.8410130284553401E-3</v>
      </c>
      <c r="DA235" s="133">
        <f t="shared" si="236"/>
        <v>1.8280971394640467E-3</v>
      </c>
      <c r="DB235" s="133">
        <f t="shared" si="236"/>
        <v>2.2216705969964005E-3</v>
      </c>
      <c r="DC235" s="133">
        <f t="shared" si="236"/>
        <v>8.6679903824647328E-4</v>
      </c>
      <c r="DD235" s="133">
        <f t="shared" si="236"/>
        <v>4.0016715578729423E-3</v>
      </c>
      <c r="DE235" s="133">
        <f t="shared" si="236"/>
        <v>2.4046693680768757E-3</v>
      </c>
      <c r="DF235" s="133">
        <f t="shared" si="236"/>
        <v>2.7390561855105181E-3</v>
      </c>
      <c r="DG235" s="133">
        <f t="shared" si="236"/>
        <v>0</v>
      </c>
      <c r="DH235" s="196">
        <f t="shared" si="236"/>
        <v>1.9565609210022252E-4</v>
      </c>
    </row>
    <row r="236" spans="1:112" ht="15" hidden="1" customHeight="1" x14ac:dyDescent="0.15">
      <c r="A236" s="119"/>
      <c r="B236" s="198" t="s">
        <v>772</v>
      </c>
      <c r="C236" s="241" t="s">
        <v>17</v>
      </c>
      <c r="D236" s="310">
        <f t="shared" si="150"/>
        <v>5.8980045445286055E-3</v>
      </c>
      <c r="E236" s="199">
        <f t="shared" ref="E236:BP236" si="237">IF(E$121=0,0,E114/E$121)</f>
        <v>1.5941884280379148E-4</v>
      </c>
      <c r="F236" s="199">
        <f t="shared" si="237"/>
        <v>6.4314920734585411E-4</v>
      </c>
      <c r="G236" s="199">
        <f t="shared" si="237"/>
        <v>0</v>
      </c>
      <c r="H236" s="199">
        <f t="shared" si="237"/>
        <v>7.6453071756016388E-3</v>
      </c>
      <c r="I236" s="199">
        <f t="shared" si="237"/>
        <v>0</v>
      </c>
      <c r="J236" s="199">
        <f t="shared" si="237"/>
        <v>0</v>
      </c>
      <c r="K236" s="199">
        <f t="shared" si="237"/>
        <v>8.170773060905372E-3</v>
      </c>
      <c r="L236" s="199">
        <f t="shared" si="237"/>
        <v>7.6400306066528104E-3</v>
      </c>
      <c r="M236" s="199">
        <f t="shared" si="237"/>
        <v>1.6655299987257477E-3</v>
      </c>
      <c r="N236" s="199">
        <f t="shared" si="237"/>
        <v>3.4828690113041022E-3</v>
      </c>
      <c r="O236" s="199">
        <f t="shared" si="237"/>
        <v>1.8824399731136827E-2</v>
      </c>
      <c r="P236" s="199">
        <f t="shared" si="237"/>
        <v>0</v>
      </c>
      <c r="Q236" s="199">
        <f t="shared" si="237"/>
        <v>0</v>
      </c>
      <c r="R236" s="199">
        <f t="shared" si="237"/>
        <v>2.655419325425581E-3</v>
      </c>
      <c r="S236" s="199">
        <f t="shared" si="237"/>
        <v>7.8176996447642567E-3</v>
      </c>
      <c r="T236" s="199">
        <f t="shared" si="237"/>
        <v>1.7545972727243133E-3</v>
      </c>
      <c r="U236" s="199">
        <f t="shared" si="237"/>
        <v>0</v>
      </c>
      <c r="V236" s="199">
        <f t="shared" si="237"/>
        <v>0</v>
      </c>
      <c r="W236" s="199">
        <f t="shared" si="237"/>
        <v>1.9839342552544093E-3</v>
      </c>
      <c r="X236" s="199">
        <f t="shared" si="237"/>
        <v>0</v>
      </c>
      <c r="Y236" s="199">
        <f t="shared" si="237"/>
        <v>0</v>
      </c>
      <c r="Z236" s="199">
        <f t="shared" si="237"/>
        <v>0</v>
      </c>
      <c r="AA236" s="199">
        <f t="shared" si="237"/>
        <v>0</v>
      </c>
      <c r="AB236" s="199">
        <f t="shared" si="237"/>
        <v>0</v>
      </c>
      <c r="AC236" s="199">
        <f t="shared" si="237"/>
        <v>0</v>
      </c>
      <c r="AD236" s="199">
        <f t="shared" si="237"/>
        <v>0</v>
      </c>
      <c r="AE236" s="199">
        <f t="shared" si="237"/>
        <v>0</v>
      </c>
      <c r="AF236" s="199">
        <f t="shared" si="237"/>
        <v>0</v>
      </c>
      <c r="AG236" s="199">
        <f t="shared" si="237"/>
        <v>0</v>
      </c>
      <c r="AH236" s="199">
        <f t="shared" si="237"/>
        <v>0</v>
      </c>
      <c r="AI236" s="199">
        <f t="shared" si="237"/>
        <v>4.2055204109698423E-3</v>
      </c>
      <c r="AJ236" s="199">
        <f t="shared" si="237"/>
        <v>0</v>
      </c>
      <c r="AK236" s="199">
        <f t="shared" si="237"/>
        <v>8.8931854035663501E-3</v>
      </c>
      <c r="AL236" s="199">
        <f t="shared" si="237"/>
        <v>0</v>
      </c>
      <c r="AM236" s="199">
        <f t="shared" si="237"/>
        <v>8.4519889967360762E-3</v>
      </c>
      <c r="AN236" s="199">
        <f t="shared" si="237"/>
        <v>0</v>
      </c>
      <c r="AO236" s="199">
        <f t="shared" si="237"/>
        <v>0</v>
      </c>
      <c r="AP236" s="199">
        <f t="shared" si="237"/>
        <v>0</v>
      </c>
      <c r="AQ236" s="199">
        <f t="shared" si="237"/>
        <v>0</v>
      </c>
      <c r="AR236" s="199">
        <f t="shared" si="237"/>
        <v>0</v>
      </c>
      <c r="AS236" s="199">
        <f t="shared" si="237"/>
        <v>0</v>
      </c>
      <c r="AT236" s="199">
        <f t="shared" si="237"/>
        <v>2.2754257275406629E-3</v>
      </c>
      <c r="AU236" s="199">
        <f t="shared" si="237"/>
        <v>4.2967351323199114E-3</v>
      </c>
      <c r="AV236" s="199">
        <f t="shared" si="237"/>
        <v>0</v>
      </c>
      <c r="AW236" s="199">
        <f t="shared" si="237"/>
        <v>1.848730319187561E-3</v>
      </c>
      <c r="AX236" s="199">
        <f t="shared" si="237"/>
        <v>0</v>
      </c>
      <c r="AY236" s="199">
        <f t="shared" si="237"/>
        <v>0</v>
      </c>
      <c r="AZ236" s="199">
        <f t="shared" si="237"/>
        <v>5.3814152757876974E-4</v>
      </c>
      <c r="BA236" s="199">
        <f t="shared" si="237"/>
        <v>0</v>
      </c>
      <c r="BB236" s="199">
        <f t="shared" si="237"/>
        <v>0</v>
      </c>
      <c r="BC236" s="199">
        <f t="shared" si="237"/>
        <v>0</v>
      </c>
      <c r="BD236" s="199">
        <f t="shared" si="237"/>
        <v>0</v>
      </c>
      <c r="BE236" s="199">
        <f t="shared" si="237"/>
        <v>0</v>
      </c>
      <c r="BF236" s="199">
        <f t="shared" si="237"/>
        <v>0</v>
      </c>
      <c r="BG236" s="199">
        <f t="shared" si="237"/>
        <v>0</v>
      </c>
      <c r="BH236" s="199">
        <f t="shared" si="237"/>
        <v>0</v>
      </c>
      <c r="BI236" s="199">
        <f t="shared" si="237"/>
        <v>3.9191101146063322E-4</v>
      </c>
      <c r="BJ236" s="199">
        <f t="shared" si="237"/>
        <v>1.4870032258568379E-2</v>
      </c>
      <c r="BK236" s="199">
        <f t="shared" si="237"/>
        <v>0</v>
      </c>
      <c r="BL236" s="199">
        <f t="shared" si="237"/>
        <v>1.579953809304827E-3</v>
      </c>
      <c r="BM236" s="199">
        <f t="shared" si="237"/>
        <v>0</v>
      </c>
      <c r="BN236" s="199">
        <f t="shared" si="237"/>
        <v>1.5634657815942168E-2</v>
      </c>
      <c r="BO236" s="199">
        <f t="shared" si="237"/>
        <v>1.9127926221494677E-2</v>
      </c>
      <c r="BP236" s="199">
        <f t="shared" si="237"/>
        <v>5.1047613572651925E-3</v>
      </c>
      <c r="BQ236" s="199">
        <f t="shared" ref="BQ236:DH236" si="238">IF(BQ$121=0,0,BQ114/BQ$121)</f>
        <v>9.2411743058603141E-3</v>
      </c>
      <c r="BR236" s="199">
        <f t="shared" si="238"/>
        <v>0</v>
      </c>
      <c r="BS236" s="199">
        <f t="shared" si="238"/>
        <v>1.3210486276309275E-3</v>
      </c>
      <c r="BT236" s="199">
        <f t="shared" si="238"/>
        <v>0</v>
      </c>
      <c r="BU236" s="199">
        <f t="shared" si="238"/>
        <v>2.1142477121489683E-2</v>
      </c>
      <c r="BV236" s="199">
        <f t="shared" si="238"/>
        <v>5.8032199822120965E-3</v>
      </c>
      <c r="BW236" s="199">
        <f t="shared" si="238"/>
        <v>7.9364385696243378E-3</v>
      </c>
      <c r="BX236" s="199">
        <f t="shared" si="238"/>
        <v>6.1830454686827687E-3</v>
      </c>
      <c r="BY236" s="199">
        <f t="shared" si="238"/>
        <v>8.0394852820781151E-3</v>
      </c>
      <c r="BZ236" s="199">
        <f t="shared" si="238"/>
        <v>9.103893634152952E-4</v>
      </c>
      <c r="CA236" s="199">
        <f t="shared" si="238"/>
        <v>0</v>
      </c>
      <c r="CB236" s="199">
        <f t="shared" si="238"/>
        <v>0</v>
      </c>
      <c r="CC236" s="199">
        <f t="shared" si="238"/>
        <v>1.2745097013996582E-2</v>
      </c>
      <c r="CD236" s="199">
        <f t="shared" si="238"/>
        <v>0</v>
      </c>
      <c r="CE236" s="199">
        <f t="shared" si="238"/>
        <v>5.9135143816469015E-3</v>
      </c>
      <c r="CF236" s="199">
        <f t="shared" si="238"/>
        <v>0</v>
      </c>
      <c r="CG236" s="199">
        <f t="shared" si="238"/>
        <v>0</v>
      </c>
      <c r="CH236" s="199">
        <f t="shared" si="238"/>
        <v>3.0397063779213826E-3</v>
      </c>
      <c r="CI236" s="199">
        <f t="shared" si="238"/>
        <v>9.9562100792454228E-3</v>
      </c>
      <c r="CJ236" s="199">
        <f t="shared" si="238"/>
        <v>1.2401379670964976E-3</v>
      </c>
      <c r="CK236" s="199">
        <f t="shared" si="238"/>
        <v>0</v>
      </c>
      <c r="CL236" s="199">
        <f t="shared" si="238"/>
        <v>0</v>
      </c>
      <c r="CM236" s="199">
        <f t="shared" si="238"/>
        <v>0</v>
      </c>
      <c r="CN236" s="199">
        <f t="shared" si="238"/>
        <v>0</v>
      </c>
      <c r="CO236" s="199">
        <f t="shared" si="238"/>
        <v>0</v>
      </c>
      <c r="CP236" s="199">
        <f t="shared" si="238"/>
        <v>0</v>
      </c>
      <c r="CQ236" s="199">
        <f t="shared" si="238"/>
        <v>1.1415223575027295E-2</v>
      </c>
      <c r="CR236" s="199">
        <f t="shared" si="238"/>
        <v>0</v>
      </c>
      <c r="CS236" s="199">
        <f t="shared" si="238"/>
        <v>1.8041704757294742E-3</v>
      </c>
      <c r="CT236" s="199">
        <f t="shared" si="238"/>
        <v>0</v>
      </c>
      <c r="CU236" s="199">
        <f t="shared" si="238"/>
        <v>1.1706594026391605E-2</v>
      </c>
      <c r="CV236" s="199">
        <f t="shared" si="238"/>
        <v>3.8695555480349458E-3</v>
      </c>
      <c r="CW236" s="199">
        <f t="shared" si="238"/>
        <v>4.5952055973733433E-3</v>
      </c>
      <c r="CX236" s="199">
        <f t="shared" si="238"/>
        <v>3.6391936092553343E-3</v>
      </c>
      <c r="CY236" s="199">
        <f t="shared" si="238"/>
        <v>0</v>
      </c>
      <c r="CZ236" s="199">
        <f t="shared" si="238"/>
        <v>6.3506213687487974E-4</v>
      </c>
      <c r="DA236" s="199">
        <f t="shared" si="238"/>
        <v>3.0544739534384569E-3</v>
      </c>
      <c r="DB236" s="199">
        <f t="shared" si="238"/>
        <v>1.803026452399668E-3</v>
      </c>
      <c r="DC236" s="199">
        <f t="shared" si="238"/>
        <v>1.6200402892431885E-3</v>
      </c>
      <c r="DD236" s="199">
        <f t="shared" si="238"/>
        <v>7.2904616728875207E-3</v>
      </c>
      <c r="DE236" s="199">
        <f t="shared" si="238"/>
        <v>1.143356534172106E-3</v>
      </c>
      <c r="DF236" s="199">
        <f t="shared" si="238"/>
        <v>6.7052491449301616E-3</v>
      </c>
      <c r="DG236" s="199">
        <f t="shared" si="238"/>
        <v>0</v>
      </c>
      <c r="DH236" s="200">
        <f t="shared" si="238"/>
        <v>0</v>
      </c>
    </row>
    <row r="237" spans="1:112" ht="15" hidden="1" customHeight="1" x14ac:dyDescent="0.15">
      <c r="C237" s="30"/>
    </row>
    <row r="238" spans="1:112" ht="15" hidden="1" customHeight="1" x14ac:dyDescent="0.15">
      <c r="B238" s="120" t="s">
        <v>36</v>
      </c>
      <c r="C238" s="11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c r="AA238" s="107"/>
      <c r="AB238" s="107"/>
      <c r="AC238" s="107"/>
      <c r="AD238" s="107"/>
      <c r="AE238" s="107"/>
      <c r="AF238" s="107"/>
      <c r="AG238" s="107"/>
      <c r="AH238" s="107"/>
      <c r="AI238" s="107"/>
      <c r="AJ238" s="107"/>
      <c r="AK238" s="107"/>
      <c r="AL238" s="107"/>
      <c r="AM238" s="107"/>
      <c r="AN238" s="107"/>
      <c r="AO238" s="107"/>
      <c r="AP238" s="107"/>
      <c r="AQ238" s="107"/>
      <c r="AR238" s="107"/>
      <c r="AS238" s="107"/>
      <c r="AT238" s="107"/>
      <c r="AU238" s="107"/>
      <c r="AV238" s="107"/>
      <c r="AW238" s="107"/>
      <c r="AX238" s="107"/>
      <c r="AY238" s="107"/>
      <c r="AZ238" s="107"/>
      <c r="BA238" s="107"/>
      <c r="BB238" s="107"/>
      <c r="BC238" s="107"/>
      <c r="BD238" s="107"/>
      <c r="BE238" s="107"/>
      <c r="BF238" s="107"/>
      <c r="BG238" s="107"/>
      <c r="BH238" s="107"/>
      <c r="BI238" s="107"/>
      <c r="BJ238" s="107"/>
      <c r="BK238" s="107"/>
      <c r="BL238" s="107"/>
      <c r="BM238" s="107"/>
      <c r="BN238" s="107"/>
      <c r="BO238" s="107"/>
      <c r="BP238" s="107"/>
      <c r="BQ238" s="107"/>
      <c r="BR238" s="107"/>
      <c r="BS238" s="107"/>
      <c r="BT238" s="107"/>
      <c r="BU238" s="107"/>
      <c r="BV238" s="107"/>
      <c r="BW238" s="107"/>
      <c r="BX238" s="107"/>
      <c r="BY238" s="107"/>
      <c r="BZ238" s="107"/>
      <c r="CA238" s="107"/>
      <c r="CB238" s="107"/>
      <c r="CC238" s="107"/>
      <c r="CD238" s="107"/>
      <c r="CE238" s="107"/>
      <c r="CF238" s="107"/>
      <c r="CG238" s="107"/>
      <c r="CH238" s="107"/>
      <c r="CI238" s="107"/>
      <c r="CJ238" s="107"/>
      <c r="CK238" s="107"/>
      <c r="CL238" s="107"/>
      <c r="CM238" s="107"/>
      <c r="CN238" s="107"/>
      <c r="CO238" s="107"/>
      <c r="CP238" s="107"/>
      <c r="CQ238" s="107"/>
      <c r="CR238" s="107"/>
      <c r="CS238" s="107"/>
      <c r="CT238" s="107"/>
      <c r="CU238" s="107"/>
      <c r="CV238" s="107"/>
      <c r="CW238" s="107"/>
      <c r="CX238" s="107"/>
      <c r="CY238" s="107"/>
      <c r="CZ238" s="107"/>
      <c r="DA238" s="107"/>
      <c r="DB238" s="107"/>
      <c r="DC238" s="107"/>
      <c r="DD238" s="107"/>
      <c r="DE238" s="107"/>
      <c r="DF238" s="107"/>
      <c r="DG238" s="107"/>
      <c r="DH238" s="107"/>
    </row>
    <row r="239" spans="1:112" ht="15" hidden="1" customHeight="1" x14ac:dyDescent="0.15">
      <c r="A239" s="119"/>
      <c r="B239" s="193" t="s">
        <v>302</v>
      </c>
      <c r="C239" s="307" t="s">
        <v>0</v>
      </c>
      <c r="D239" s="311">
        <v>1</v>
      </c>
      <c r="E239" s="203"/>
      <c r="F239" s="203"/>
      <c r="G239" s="203"/>
      <c r="H239" s="203"/>
      <c r="I239" s="203"/>
      <c r="J239" s="203"/>
      <c r="K239" s="203"/>
      <c r="L239" s="203"/>
      <c r="M239" s="203"/>
      <c r="N239" s="203"/>
      <c r="O239" s="203"/>
      <c r="P239" s="203"/>
      <c r="Q239" s="203"/>
      <c r="R239" s="203"/>
      <c r="S239" s="203"/>
      <c r="T239" s="203"/>
      <c r="U239" s="203"/>
      <c r="V239" s="203"/>
      <c r="W239" s="203"/>
      <c r="X239" s="203"/>
      <c r="Y239" s="203"/>
      <c r="Z239" s="203"/>
      <c r="AA239" s="203"/>
      <c r="AB239" s="203"/>
      <c r="AC239" s="203"/>
      <c r="AD239" s="203"/>
      <c r="AE239" s="203"/>
      <c r="AF239" s="203"/>
      <c r="AG239" s="203"/>
      <c r="AH239" s="203"/>
      <c r="AI239" s="203"/>
      <c r="AJ239" s="203"/>
      <c r="AK239" s="203"/>
      <c r="AL239" s="203"/>
      <c r="AM239" s="203"/>
      <c r="AN239" s="203"/>
      <c r="AO239" s="203"/>
      <c r="AP239" s="203"/>
      <c r="AQ239" s="203"/>
      <c r="AR239" s="203"/>
      <c r="AS239" s="203"/>
      <c r="AT239" s="203"/>
      <c r="AU239" s="203"/>
      <c r="AV239" s="203"/>
      <c r="AW239" s="203"/>
      <c r="AX239" s="203"/>
      <c r="AY239" s="203"/>
      <c r="AZ239" s="203"/>
      <c r="BA239" s="203"/>
      <c r="BB239" s="203"/>
      <c r="BC239" s="203"/>
      <c r="BD239" s="203"/>
      <c r="BE239" s="203"/>
      <c r="BF239" s="203"/>
      <c r="BG239" s="203"/>
      <c r="BH239" s="203"/>
      <c r="BI239" s="203"/>
      <c r="BJ239" s="203"/>
      <c r="BK239" s="203"/>
      <c r="BL239" s="203"/>
      <c r="BM239" s="203"/>
      <c r="BN239" s="203"/>
      <c r="BO239" s="203"/>
      <c r="BP239" s="203"/>
      <c r="BQ239" s="203"/>
      <c r="BR239" s="203"/>
      <c r="BS239" s="203"/>
      <c r="BT239" s="203"/>
      <c r="BU239" s="203"/>
      <c r="BV239" s="203"/>
      <c r="BW239" s="203"/>
      <c r="BX239" s="203"/>
      <c r="BY239" s="203"/>
      <c r="BZ239" s="203"/>
      <c r="CA239" s="203"/>
      <c r="CB239" s="203"/>
      <c r="CC239" s="203"/>
      <c r="CD239" s="203"/>
      <c r="CE239" s="203"/>
      <c r="CF239" s="203"/>
      <c r="CG239" s="203"/>
      <c r="CH239" s="203"/>
      <c r="CI239" s="203"/>
      <c r="CJ239" s="203"/>
      <c r="CK239" s="203"/>
      <c r="CL239" s="203"/>
      <c r="CM239" s="203"/>
      <c r="CN239" s="203"/>
      <c r="CO239" s="203"/>
      <c r="CP239" s="203"/>
      <c r="CQ239" s="203"/>
      <c r="CR239" s="203"/>
      <c r="CS239" s="203"/>
      <c r="CT239" s="203"/>
      <c r="CU239" s="203"/>
      <c r="CV239" s="203"/>
      <c r="CW239" s="203"/>
      <c r="CX239" s="203"/>
      <c r="CY239" s="203"/>
      <c r="CZ239" s="203"/>
      <c r="DA239" s="203"/>
      <c r="DB239" s="203"/>
      <c r="DC239" s="203"/>
      <c r="DD239" s="203"/>
      <c r="DE239" s="203"/>
      <c r="DF239" s="203"/>
      <c r="DG239" s="203"/>
      <c r="DH239" s="204"/>
    </row>
    <row r="240" spans="1:112" ht="15" hidden="1" customHeight="1" x14ac:dyDescent="0.15">
      <c r="A240" s="119"/>
      <c r="B240" s="167" t="s">
        <v>303</v>
      </c>
      <c r="C240" s="30" t="s">
        <v>1</v>
      </c>
      <c r="D240" s="312"/>
      <c r="E240" s="155">
        <v>1</v>
      </c>
      <c r="F240" s="155"/>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155"/>
      <c r="AM240" s="155"/>
      <c r="AN240" s="155"/>
      <c r="AO240" s="155"/>
      <c r="AP240" s="155"/>
      <c r="AQ240" s="155"/>
      <c r="AR240" s="155"/>
      <c r="AS240" s="155"/>
      <c r="AT240" s="155"/>
      <c r="AU240" s="155"/>
      <c r="AV240" s="155"/>
      <c r="AW240" s="155"/>
      <c r="AX240" s="155"/>
      <c r="AY240" s="155"/>
      <c r="AZ240" s="155"/>
      <c r="BA240" s="155"/>
      <c r="BB240" s="155"/>
      <c r="BC240" s="155"/>
      <c r="BD240" s="155"/>
      <c r="BE240" s="155"/>
      <c r="BF240" s="155"/>
      <c r="BG240" s="155"/>
      <c r="BH240" s="155"/>
      <c r="BI240" s="155"/>
      <c r="BJ240" s="155"/>
      <c r="BK240" s="155"/>
      <c r="BL240" s="155"/>
      <c r="BM240" s="155"/>
      <c r="BN240" s="155"/>
      <c r="BO240" s="155"/>
      <c r="BP240" s="155"/>
      <c r="BQ240" s="155"/>
      <c r="BR240" s="155"/>
      <c r="BS240" s="155"/>
      <c r="BT240" s="155"/>
      <c r="BU240" s="155"/>
      <c r="BV240" s="155"/>
      <c r="BW240" s="155"/>
      <c r="BX240" s="155"/>
      <c r="BY240" s="155"/>
      <c r="BZ240" s="155"/>
      <c r="CA240" s="155"/>
      <c r="CB240" s="155"/>
      <c r="CC240" s="155"/>
      <c r="CD240" s="155"/>
      <c r="CE240" s="155"/>
      <c r="CF240" s="155"/>
      <c r="CG240" s="155"/>
      <c r="CH240" s="155"/>
      <c r="CI240" s="155"/>
      <c r="CJ240" s="155"/>
      <c r="CK240" s="155"/>
      <c r="CL240" s="155"/>
      <c r="CM240" s="155"/>
      <c r="CN240" s="155"/>
      <c r="CO240" s="155"/>
      <c r="CP240" s="155"/>
      <c r="CQ240" s="155"/>
      <c r="CR240" s="155"/>
      <c r="CS240" s="155"/>
      <c r="CT240" s="155"/>
      <c r="CU240" s="155"/>
      <c r="CV240" s="155"/>
      <c r="CW240" s="155"/>
      <c r="CX240" s="155"/>
      <c r="CY240" s="155"/>
      <c r="CZ240" s="155"/>
      <c r="DA240" s="155"/>
      <c r="DB240" s="155"/>
      <c r="DC240" s="155"/>
      <c r="DD240" s="155"/>
      <c r="DE240" s="155"/>
      <c r="DF240" s="155"/>
      <c r="DG240" s="155"/>
      <c r="DH240" s="205"/>
    </row>
    <row r="241" spans="1:112" ht="15" hidden="1" customHeight="1" x14ac:dyDescent="0.15">
      <c r="A241" s="119"/>
      <c r="B241" s="167" t="s">
        <v>304</v>
      </c>
      <c r="C241" s="30" t="s">
        <v>2</v>
      </c>
      <c r="D241" s="312"/>
      <c r="E241" s="155"/>
      <c r="F241" s="155">
        <v>1</v>
      </c>
      <c r="G241" s="155"/>
      <c r="H241" s="155"/>
      <c r="I241" s="155"/>
      <c r="J241" s="155"/>
      <c r="K241" s="155"/>
      <c r="L241" s="155"/>
      <c r="M241" s="155"/>
      <c r="N241" s="155"/>
      <c r="O241" s="155"/>
      <c r="P241" s="155"/>
      <c r="Q241" s="155"/>
      <c r="R241" s="155"/>
      <c r="S241" s="155"/>
      <c r="T241" s="155"/>
      <c r="U241" s="155"/>
      <c r="V241" s="155"/>
      <c r="W241" s="155"/>
      <c r="X241" s="155"/>
      <c r="Y241" s="155"/>
      <c r="Z241" s="155"/>
      <c r="AA241" s="155"/>
      <c r="AB241" s="155"/>
      <c r="AC241" s="155"/>
      <c r="AD241" s="155"/>
      <c r="AE241" s="155"/>
      <c r="AF241" s="155"/>
      <c r="AG241" s="155"/>
      <c r="AH241" s="155"/>
      <c r="AI241" s="155"/>
      <c r="AJ241" s="155"/>
      <c r="AK241" s="155"/>
      <c r="AL241" s="155"/>
      <c r="AM241" s="155"/>
      <c r="AN241" s="155"/>
      <c r="AO241" s="155"/>
      <c r="AP241" s="155"/>
      <c r="AQ241" s="155"/>
      <c r="AR241" s="155"/>
      <c r="AS241" s="155"/>
      <c r="AT241" s="155"/>
      <c r="AU241" s="155"/>
      <c r="AV241" s="155"/>
      <c r="AW241" s="155"/>
      <c r="AX241" s="155"/>
      <c r="AY241" s="155"/>
      <c r="AZ241" s="155"/>
      <c r="BA241" s="155"/>
      <c r="BB241" s="155"/>
      <c r="BC241" s="155"/>
      <c r="BD241" s="155"/>
      <c r="BE241" s="155"/>
      <c r="BF241" s="155"/>
      <c r="BG241" s="155"/>
      <c r="BH241" s="155"/>
      <c r="BI241" s="155"/>
      <c r="BJ241" s="155"/>
      <c r="BK241" s="155"/>
      <c r="BL241" s="155"/>
      <c r="BM241" s="155"/>
      <c r="BN241" s="155"/>
      <c r="BO241" s="155"/>
      <c r="BP241" s="155"/>
      <c r="BQ241" s="155"/>
      <c r="BR241" s="155"/>
      <c r="BS241" s="155"/>
      <c r="BT241" s="155"/>
      <c r="BU241" s="155"/>
      <c r="BV241" s="155"/>
      <c r="BW241" s="155"/>
      <c r="BX241" s="155"/>
      <c r="BY241" s="155"/>
      <c r="BZ241" s="155"/>
      <c r="CA241" s="155"/>
      <c r="CB241" s="155"/>
      <c r="CC241" s="155"/>
      <c r="CD241" s="155"/>
      <c r="CE241" s="155"/>
      <c r="CF241" s="155"/>
      <c r="CG241" s="155"/>
      <c r="CH241" s="155"/>
      <c r="CI241" s="155"/>
      <c r="CJ241" s="155"/>
      <c r="CK241" s="155"/>
      <c r="CL241" s="155"/>
      <c r="CM241" s="155"/>
      <c r="CN241" s="155"/>
      <c r="CO241" s="155"/>
      <c r="CP241" s="155"/>
      <c r="CQ241" s="155"/>
      <c r="CR241" s="155"/>
      <c r="CS241" s="155"/>
      <c r="CT241" s="155"/>
      <c r="CU241" s="155"/>
      <c r="CV241" s="155"/>
      <c r="CW241" s="155"/>
      <c r="CX241" s="155"/>
      <c r="CY241" s="155"/>
      <c r="CZ241" s="155"/>
      <c r="DA241" s="155"/>
      <c r="DB241" s="155"/>
      <c r="DC241" s="155"/>
      <c r="DD241" s="155"/>
      <c r="DE241" s="155"/>
      <c r="DF241" s="155"/>
      <c r="DG241" s="155"/>
      <c r="DH241" s="205"/>
    </row>
    <row r="242" spans="1:112" ht="15" hidden="1" customHeight="1" x14ac:dyDescent="0.15">
      <c r="A242" s="119"/>
      <c r="B242" s="167" t="s">
        <v>305</v>
      </c>
      <c r="C242" s="30" t="s">
        <v>3</v>
      </c>
      <c r="D242" s="312"/>
      <c r="E242" s="155"/>
      <c r="F242" s="155"/>
      <c r="G242" s="155">
        <v>1</v>
      </c>
      <c r="H242" s="155"/>
      <c r="I242" s="155"/>
      <c r="J242" s="155"/>
      <c r="K242" s="155"/>
      <c r="L242" s="155"/>
      <c r="M242" s="155"/>
      <c r="N242" s="155"/>
      <c r="O242" s="155"/>
      <c r="P242" s="155"/>
      <c r="Q242" s="155"/>
      <c r="R242" s="155"/>
      <c r="S242" s="155"/>
      <c r="T242" s="155"/>
      <c r="U242" s="155"/>
      <c r="V242" s="155"/>
      <c r="W242" s="155"/>
      <c r="X242" s="155"/>
      <c r="Y242" s="155"/>
      <c r="Z242" s="155"/>
      <c r="AA242" s="155"/>
      <c r="AB242" s="155"/>
      <c r="AC242" s="155"/>
      <c r="AD242" s="155"/>
      <c r="AE242" s="155"/>
      <c r="AF242" s="155"/>
      <c r="AG242" s="155"/>
      <c r="AH242" s="155"/>
      <c r="AI242" s="155"/>
      <c r="AJ242" s="155"/>
      <c r="AK242" s="155"/>
      <c r="AL242" s="155"/>
      <c r="AM242" s="155"/>
      <c r="AN242" s="155"/>
      <c r="AO242" s="155"/>
      <c r="AP242" s="155"/>
      <c r="AQ242" s="155"/>
      <c r="AR242" s="155"/>
      <c r="AS242" s="155"/>
      <c r="AT242" s="155"/>
      <c r="AU242" s="155"/>
      <c r="AV242" s="155"/>
      <c r="AW242" s="155"/>
      <c r="AX242" s="155"/>
      <c r="AY242" s="155"/>
      <c r="AZ242" s="155"/>
      <c r="BA242" s="155"/>
      <c r="BB242" s="155"/>
      <c r="BC242" s="155"/>
      <c r="BD242" s="155"/>
      <c r="BE242" s="155"/>
      <c r="BF242" s="155"/>
      <c r="BG242" s="155"/>
      <c r="BH242" s="155"/>
      <c r="BI242" s="155"/>
      <c r="BJ242" s="155"/>
      <c r="BK242" s="155"/>
      <c r="BL242" s="155"/>
      <c r="BM242" s="155"/>
      <c r="BN242" s="155"/>
      <c r="BO242" s="155"/>
      <c r="BP242" s="155"/>
      <c r="BQ242" s="155"/>
      <c r="BR242" s="155"/>
      <c r="BS242" s="155"/>
      <c r="BT242" s="155"/>
      <c r="BU242" s="155"/>
      <c r="BV242" s="155"/>
      <c r="BW242" s="155"/>
      <c r="BX242" s="155"/>
      <c r="BY242" s="155"/>
      <c r="BZ242" s="155"/>
      <c r="CA242" s="155"/>
      <c r="CB242" s="155"/>
      <c r="CC242" s="155"/>
      <c r="CD242" s="155"/>
      <c r="CE242" s="155"/>
      <c r="CF242" s="155"/>
      <c r="CG242" s="155"/>
      <c r="CH242" s="155"/>
      <c r="CI242" s="155"/>
      <c r="CJ242" s="155"/>
      <c r="CK242" s="155"/>
      <c r="CL242" s="155"/>
      <c r="CM242" s="155"/>
      <c r="CN242" s="155"/>
      <c r="CO242" s="155"/>
      <c r="CP242" s="155"/>
      <c r="CQ242" s="155"/>
      <c r="CR242" s="155"/>
      <c r="CS242" s="155"/>
      <c r="CT242" s="155"/>
      <c r="CU242" s="155"/>
      <c r="CV242" s="155"/>
      <c r="CW242" s="155"/>
      <c r="CX242" s="155"/>
      <c r="CY242" s="155"/>
      <c r="CZ242" s="155"/>
      <c r="DA242" s="155"/>
      <c r="DB242" s="155"/>
      <c r="DC242" s="155"/>
      <c r="DD242" s="155"/>
      <c r="DE242" s="155"/>
      <c r="DF242" s="155"/>
      <c r="DG242" s="155"/>
      <c r="DH242" s="205"/>
    </row>
    <row r="243" spans="1:112" ht="15" hidden="1" customHeight="1" x14ac:dyDescent="0.15">
      <c r="A243" s="119"/>
      <c r="B243" s="167" t="s">
        <v>306</v>
      </c>
      <c r="C243" s="30" t="s">
        <v>4</v>
      </c>
      <c r="D243" s="312"/>
      <c r="E243" s="155"/>
      <c r="F243" s="155"/>
      <c r="G243" s="155"/>
      <c r="H243" s="155">
        <v>1</v>
      </c>
      <c r="I243" s="155"/>
      <c r="J243" s="155"/>
      <c r="K243" s="155"/>
      <c r="L243" s="155"/>
      <c r="M243" s="155"/>
      <c r="N243" s="155"/>
      <c r="O243" s="155"/>
      <c r="P243" s="155"/>
      <c r="Q243" s="155"/>
      <c r="R243" s="155"/>
      <c r="S243" s="155"/>
      <c r="T243" s="155"/>
      <c r="U243" s="155"/>
      <c r="V243" s="155"/>
      <c r="W243" s="155"/>
      <c r="X243" s="155"/>
      <c r="Y243" s="155"/>
      <c r="Z243" s="155"/>
      <c r="AA243" s="155"/>
      <c r="AB243" s="155"/>
      <c r="AC243" s="155"/>
      <c r="AD243" s="155"/>
      <c r="AE243" s="155"/>
      <c r="AF243" s="155"/>
      <c r="AG243" s="155"/>
      <c r="AH243" s="155"/>
      <c r="AI243" s="155"/>
      <c r="AJ243" s="155"/>
      <c r="AK243" s="155"/>
      <c r="AL243" s="155"/>
      <c r="AM243" s="155"/>
      <c r="AN243" s="155"/>
      <c r="AO243" s="155"/>
      <c r="AP243" s="155"/>
      <c r="AQ243" s="155"/>
      <c r="AR243" s="155"/>
      <c r="AS243" s="155"/>
      <c r="AT243" s="155"/>
      <c r="AU243" s="155"/>
      <c r="AV243" s="155"/>
      <c r="AW243" s="155"/>
      <c r="AX243" s="155"/>
      <c r="AY243" s="155"/>
      <c r="AZ243" s="155"/>
      <c r="BA243" s="155"/>
      <c r="BB243" s="155"/>
      <c r="BC243" s="155"/>
      <c r="BD243" s="155"/>
      <c r="BE243" s="155"/>
      <c r="BF243" s="155"/>
      <c r="BG243" s="155"/>
      <c r="BH243" s="155"/>
      <c r="BI243" s="155"/>
      <c r="BJ243" s="155"/>
      <c r="BK243" s="155"/>
      <c r="BL243" s="155"/>
      <c r="BM243" s="155"/>
      <c r="BN243" s="155"/>
      <c r="BO243" s="155"/>
      <c r="BP243" s="155"/>
      <c r="BQ243" s="155"/>
      <c r="BR243" s="155"/>
      <c r="BS243" s="155"/>
      <c r="BT243" s="155"/>
      <c r="BU243" s="155"/>
      <c r="BV243" s="155"/>
      <c r="BW243" s="155"/>
      <c r="BX243" s="155"/>
      <c r="BY243" s="155"/>
      <c r="BZ243" s="155"/>
      <c r="CA243" s="155"/>
      <c r="CB243" s="155"/>
      <c r="CC243" s="155"/>
      <c r="CD243" s="155"/>
      <c r="CE243" s="155"/>
      <c r="CF243" s="155"/>
      <c r="CG243" s="155"/>
      <c r="CH243" s="155"/>
      <c r="CI243" s="155"/>
      <c r="CJ243" s="155"/>
      <c r="CK243" s="155"/>
      <c r="CL243" s="155"/>
      <c r="CM243" s="155"/>
      <c r="CN243" s="155"/>
      <c r="CO243" s="155"/>
      <c r="CP243" s="155"/>
      <c r="CQ243" s="155"/>
      <c r="CR243" s="155"/>
      <c r="CS243" s="155"/>
      <c r="CT243" s="155"/>
      <c r="CU243" s="155"/>
      <c r="CV243" s="155"/>
      <c r="CW243" s="155"/>
      <c r="CX243" s="155"/>
      <c r="CY243" s="155"/>
      <c r="CZ243" s="155"/>
      <c r="DA243" s="155"/>
      <c r="DB243" s="155"/>
      <c r="DC243" s="155"/>
      <c r="DD243" s="155"/>
      <c r="DE243" s="155"/>
      <c r="DF243" s="155"/>
      <c r="DG243" s="155"/>
      <c r="DH243" s="205"/>
    </row>
    <row r="244" spans="1:112" ht="15" hidden="1" customHeight="1" x14ac:dyDescent="0.15">
      <c r="A244" s="119"/>
      <c r="B244" s="167" t="s">
        <v>307</v>
      </c>
      <c r="C244" s="30" t="s">
        <v>132</v>
      </c>
      <c r="D244" s="312"/>
      <c r="E244" s="155"/>
      <c r="F244" s="155"/>
      <c r="G244" s="155"/>
      <c r="H244" s="155"/>
      <c r="I244" s="155">
        <v>1</v>
      </c>
      <c r="J244" s="155"/>
      <c r="K244" s="155"/>
      <c r="L244" s="155"/>
      <c r="M244" s="155"/>
      <c r="N244" s="155"/>
      <c r="O244" s="155"/>
      <c r="P244" s="155"/>
      <c r="Q244" s="155"/>
      <c r="R244" s="155"/>
      <c r="S244" s="155"/>
      <c r="T244" s="155"/>
      <c r="U244" s="155"/>
      <c r="V244" s="155"/>
      <c r="W244" s="155"/>
      <c r="X244" s="155"/>
      <c r="Y244" s="155"/>
      <c r="Z244" s="156"/>
      <c r="AA244" s="156"/>
      <c r="AB244" s="156"/>
      <c r="AC244" s="156"/>
      <c r="AD244" s="156"/>
      <c r="AE244" s="156"/>
      <c r="AF244" s="156"/>
      <c r="AG244" s="156"/>
      <c r="AH244" s="156"/>
      <c r="AI244" s="156"/>
      <c r="AJ244" s="156"/>
      <c r="AK244" s="156"/>
      <c r="AL244" s="156"/>
      <c r="AM244" s="156"/>
      <c r="AN244" s="156"/>
      <c r="AO244" s="156"/>
      <c r="AP244" s="156"/>
      <c r="AQ244" s="156"/>
      <c r="AR244" s="156"/>
      <c r="AS244" s="156"/>
      <c r="AT244" s="156"/>
      <c r="AU244" s="156"/>
      <c r="AV244" s="156"/>
      <c r="AW244" s="156"/>
      <c r="AX244" s="156"/>
      <c r="AY244" s="156"/>
      <c r="AZ244" s="156"/>
      <c r="BA244" s="156"/>
      <c r="BB244" s="156"/>
      <c r="BC244" s="156"/>
      <c r="BD244" s="156"/>
      <c r="BE244" s="156"/>
      <c r="BF244" s="156"/>
      <c r="BG244" s="156"/>
      <c r="BH244" s="156"/>
      <c r="BI244" s="156"/>
      <c r="BJ244" s="156"/>
      <c r="BK244" s="156"/>
      <c r="BL244" s="156"/>
      <c r="BM244" s="156"/>
      <c r="BN244" s="156"/>
      <c r="BO244" s="156"/>
      <c r="BP244" s="156"/>
      <c r="BQ244" s="156"/>
      <c r="BR244" s="156"/>
      <c r="BS244" s="156"/>
      <c r="BT244" s="156"/>
      <c r="BU244" s="156"/>
      <c r="BV244" s="156"/>
      <c r="BW244" s="156"/>
      <c r="BX244" s="156"/>
      <c r="BY244" s="156"/>
      <c r="BZ244" s="156"/>
      <c r="CA244" s="156"/>
      <c r="CB244" s="156"/>
      <c r="CC244" s="156"/>
      <c r="CD244" s="156"/>
      <c r="CE244" s="156"/>
      <c r="CF244" s="156"/>
      <c r="CG244" s="156"/>
      <c r="CH244" s="156"/>
      <c r="CI244" s="156"/>
      <c r="CJ244" s="156"/>
      <c r="CK244" s="156"/>
      <c r="CL244" s="156"/>
      <c r="CM244" s="156"/>
      <c r="CN244" s="156"/>
      <c r="CO244" s="156"/>
      <c r="CP244" s="156"/>
      <c r="CQ244" s="156"/>
      <c r="CR244" s="156"/>
      <c r="CS244" s="156"/>
      <c r="CT244" s="156"/>
      <c r="CU244" s="156"/>
      <c r="CV244" s="156"/>
      <c r="CW244" s="156"/>
      <c r="CX244" s="156"/>
      <c r="CY244" s="156"/>
      <c r="CZ244" s="156"/>
      <c r="DA244" s="156"/>
      <c r="DB244" s="156"/>
      <c r="DC244" s="156"/>
      <c r="DD244" s="156"/>
      <c r="DE244" s="156"/>
      <c r="DF244" s="156"/>
      <c r="DG244" s="156"/>
      <c r="DH244" s="206"/>
    </row>
    <row r="245" spans="1:112" ht="15" hidden="1" customHeight="1" x14ac:dyDescent="0.15">
      <c r="A245" s="119"/>
      <c r="B245" s="167" t="s">
        <v>308</v>
      </c>
      <c r="C245" s="30" t="s">
        <v>345</v>
      </c>
      <c r="D245" s="312"/>
      <c r="E245" s="155"/>
      <c r="F245" s="155"/>
      <c r="G245" s="155"/>
      <c r="H245" s="155"/>
      <c r="I245" s="155"/>
      <c r="J245" s="155">
        <v>1</v>
      </c>
      <c r="K245" s="155"/>
      <c r="L245" s="155"/>
      <c r="M245" s="155"/>
      <c r="N245" s="155"/>
      <c r="O245" s="155"/>
      <c r="P245" s="155"/>
      <c r="Q245" s="155"/>
      <c r="R245" s="155"/>
      <c r="S245" s="155"/>
      <c r="T245" s="155"/>
      <c r="U245" s="155"/>
      <c r="V245" s="155"/>
      <c r="W245" s="155"/>
      <c r="X245" s="155"/>
      <c r="Y245" s="155"/>
      <c r="Z245" s="156"/>
      <c r="AA245" s="156"/>
      <c r="AB245" s="156"/>
      <c r="AC245" s="156"/>
      <c r="AD245" s="156"/>
      <c r="AE245" s="156"/>
      <c r="AF245" s="156"/>
      <c r="AG245" s="156"/>
      <c r="AH245" s="156"/>
      <c r="AI245" s="156"/>
      <c r="AJ245" s="156"/>
      <c r="AK245" s="156"/>
      <c r="AL245" s="156"/>
      <c r="AM245" s="156"/>
      <c r="AN245" s="156"/>
      <c r="AO245" s="156"/>
      <c r="AP245" s="156"/>
      <c r="AQ245" s="156"/>
      <c r="AR245" s="156"/>
      <c r="AS245" s="156"/>
      <c r="AT245" s="156"/>
      <c r="AU245" s="156"/>
      <c r="AV245" s="156"/>
      <c r="AW245" s="156"/>
      <c r="AX245" s="156"/>
      <c r="AY245" s="156"/>
      <c r="AZ245" s="156"/>
      <c r="BA245" s="156"/>
      <c r="BB245" s="156"/>
      <c r="BC245" s="156"/>
      <c r="BD245" s="156"/>
      <c r="BE245" s="156"/>
      <c r="BF245" s="156"/>
      <c r="BG245" s="156"/>
      <c r="BH245" s="156"/>
      <c r="BI245" s="156"/>
      <c r="BJ245" s="156"/>
      <c r="BK245" s="156"/>
      <c r="BL245" s="156"/>
      <c r="BM245" s="156"/>
      <c r="BN245" s="156"/>
      <c r="BO245" s="156"/>
      <c r="BP245" s="156"/>
      <c r="BQ245" s="156"/>
      <c r="BR245" s="156"/>
      <c r="BS245" s="156"/>
      <c r="BT245" s="156"/>
      <c r="BU245" s="156"/>
      <c r="BV245" s="156"/>
      <c r="BW245" s="156"/>
      <c r="BX245" s="156"/>
      <c r="BY245" s="156"/>
      <c r="BZ245" s="156"/>
      <c r="CA245" s="156"/>
      <c r="CB245" s="156"/>
      <c r="CC245" s="156"/>
      <c r="CD245" s="156"/>
      <c r="CE245" s="156"/>
      <c r="CF245" s="156"/>
      <c r="CG245" s="156"/>
      <c r="CH245" s="156"/>
      <c r="CI245" s="156"/>
      <c r="CJ245" s="156"/>
      <c r="CK245" s="156"/>
      <c r="CL245" s="156"/>
      <c r="CM245" s="156"/>
      <c r="CN245" s="156"/>
      <c r="CO245" s="156"/>
      <c r="CP245" s="156"/>
      <c r="CQ245" s="156"/>
      <c r="CR245" s="156"/>
      <c r="CS245" s="156"/>
      <c r="CT245" s="156"/>
      <c r="CU245" s="156"/>
      <c r="CV245" s="156"/>
      <c r="CW245" s="156"/>
      <c r="CX245" s="156"/>
      <c r="CY245" s="156"/>
      <c r="CZ245" s="156"/>
      <c r="DA245" s="156"/>
      <c r="DB245" s="156"/>
      <c r="DC245" s="156"/>
      <c r="DD245" s="156"/>
      <c r="DE245" s="156"/>
      <c r="DF245" s="156"/>
      <c r="DG245" s="156"/>
      <c r="DH245" s="206"/>
    </row>
    <row r="246" spans="1:112" ht="15" hidden="1" customHeight="1" x14ac:dyDescent="0.15">
      <c r="A246" s="119"/>
      <c r="B246" s="167" t="s">
        <v>309</v>
      </c>
      <c r="C246" s="145" t="s">
        <v>240</v>
      </c>
      <c r="D246" s="312"/>
      <c r="E246" s="155"/>
      <c r="F246" s="155"/>
      <c r="G246" s="155"/>
      <c r="H246" s="155"/>
      <c r="I246" s="155"/>
      <c r="J246" s="155"/>
      <c r="K246" s="155">
        <v>1</v>
      </c>
      <c r="L246" s="155"/>
      <c r="M246" s="155"/>
      <c r="N246" s="155"/>
      <c r="O246" s="155"/>
      <c r="P246" s="155"/>
      <c r="Q246" s="155"/>
      <c r="R246" s="155"/>
      <c r="S246" s="155"/>
      <c r="T246" s="155"/>
      <c r="U246" s="155"/>
      <c r="V246" s="155"/>
      <c r="W246" s="155"/>
      <c r="X246" s="155"/>
      <c r="Y246" s="155"/>
      <c r="Z246" s="156"/>
      <c r="AA246" s="156"/>
      <c r="AB246" s="156"/>
      <c r="AC246" s="156"/>
      <c r="AD246" s="156"/>
      <c r="AE246" s="156"/>
      <c r="AF246" s="156"/>
      <c r="AG246" s="156"/>
      <c r="AH246" s="156"/>
      <c r="AI246" s="156"/>
      <c r="AJ246" s="156"/>
      <c r="AK246" s="156"/>
      <c r="AL246" s="156"/>
      <c r="AM246" s="156"/>
      <c r="AN246" s="156"/>
      <c r="AO246" s="156"/>
      <c r="AP246" s="156"/>
      <c r="AQ246" s="156"/>
      <c r="AR246" s="156"/>
      <c r="AS246" s="156"/>
      <c r="AT246" s="156"/>
      <c r="AU246" s="156"/>
      <c r="AV246" s="156"/>
      <c r="AW246" s="156"/>
      <c r="AX246" s="156"/>
      <c r="AY246" s="156"/>
      <c r="AZ246" s="156"/>
      <c r="BA246" s="156"/>
      <c r="BB246" s="156"/>
      <c r="BC246" s="156"/>
      <c r="BD246" s="156"/>
      <c r="BE246" s="156"/>
      <c r="BF246" s="156"/>
      <c r="BG246" s="156"/>
      <c r="BH246" s="156"/>
      <c r="BI246" s="156"/>
      <c r="BJ246" s="156"/>
      <c r="BK246" s="156"/>
      <c r="BL246" s="156"/>
      <c r="BM246" s="156"/>
      <c r="BN246" s="156"/>
      <c r="BO246" s="156"/>
      <c r="BP246" s="156"/>
      <c r="BQ246" s="156"/>
      <c r="BR246" s="156"/>
      <c r="BS246" s="156"/>
      <c r="BT246" s="156"/>
      <c r="BU246" s="156"/>
      <c r="BV246" s="156"/>
      <c r="BW246" s="156"/>
      <c r="BX246" s="156"/>
      <c r="BY246" s="156"/>
      <c r="BZ246" s="156"/>
      <c r="CA246" s="156"/>
      <c r="CB246" s="156"/>
      <c r="CC246" s="156"/>
      <c r="CD246" s="156"/>
      <c r="CE246" s="156"/>
      <c r="CF246" s="156"/>
      <c r="CG246" s="156"/>
      <c r="CH246" s="156"/>
      <c r="CI246" s="156"/>
      <c r="CJ246" s="156"/>
      <c r="CK246" s="156"/>
      <c r="CL246" s="156"/>
      <c r="CM246" s="156"/>
      <c r="CN246" s="156"/>
      <c r="CO246" s="156"/>
      <c r="CP246" s="156"/>
      <c r="CQ246" s="156"/>
      <c r="CR246" s="156"/>
      <c r="CS246" s="156"/>
      <c r="CT246" s="156"/>
      <c r="CU246" s="156"/>
      <c r="CV246" s="156"/>
      <c r="CW246" s="156"/>
      <c r="CX246" s="156"/>
      <c r="CY246" s="156"/>
      <c r="CZ246" s="156"/>
      <c r="DA246" s="156"/>
      <c r="DB246" s="156"/>
      <c r="DC246" s="156"/>
      <c r="DD246" s="156"/>
      <c r="DE246" s="156"/>
      <c r="DF246" s="156"/>
      <c r="DG246" s="156"/>
      <c r="DH246" s="206"/>
    </row>
    <row r="247" spans="1:112" ht="15" hidden="1" customHeight="1" x14ac:dyDescent="0.15">
      <c r="A247" s="119"/>
      <c r="B247" s="167" t="s">
        <v>310</v>
      </c>
      <c r="C247" s="146" t="s">
        <v>241</v>
      </c>
      <c r="D247" s="312"/>
      <c r="E247" s="155"/>
      <c r="F247" s="155"/>
      <c r="G247" s="155"/>
      <c r="H247" s="155"/>
      <c r="I247" s="155"/>
      <c r="J247" s="155"/>
      <c r="K247" s="155"/>
      <c r="L247" s="155">
        <v>1</v>
      </c>
      <c r="M247" s="155"/>
      <c r="N247" s="155"/>
      <c r="O247" s="155"/>
      <c r="P247" s="155"/>
      <c r="Q247" s="155"/>
      <c r="R247" s="155"/>
      <c r="S247" s="155"/>
      <c r="T247" s="155"/>
      <c r="U247" s="155"/>
      <c r="V247" s="155"/>
      <c r="W247" s="155"/>
      <c r="X247" s="155"/>
      <c r="Y247" s="155"/>
      <c r="Z247" s="156"/>
      <c r="AA247" s="156"/>
      <c r="AB247" s="156"/>
      <c r="AC247" s="156"/>
      <c r="AD247" s="156"/>
      <c r="AE247" s="156"/>
      <c r="AF247" s="156"/>
      <c r="AG247" s="156"/>
      <c r="AH247" s="156"/>
      <c r="AI247" s="156"/>
      <c r="AJ247" s="156"/>
      <c r="AK247" s="156"/>
      <c r="AL247" s="156"/>
      <c r="AM247" s="156"/>
      <c r="AN247" s="156"/>
      <c r="AO247" s="156"/>
      <c r="AP247" s="156"/>
      <c r="AQ247" s="156"/>
      <c r="AR247" s="156"/>
      <c r="AS247" s="156"/>
      <c r="AT247" s="156"/>
      <c r="AU247" s="156"/>
      <c r="AV247" s="156"/>
      <c r="AW247" s="156"/>
      <c r="AX247" s="156"/>
      <c r="AY247" s="156"/>
      <c r="AZ247" s="156"/>
      <c r="BA247" s="156"/>
      <c r="BB247" s="156"/>
      <c r="BC247" s="156"/>
      <c r="BD247" s="156"/>
      <c r="BE247" s="156"/>
      <c r="BF247" s="156"/>
      <c r="BG247" s="156"/>
      <c r="BH247" s="156"/>
      <c r="BI247" s="156"/>
      <c r="BJ247" s="156"/>
      <c r="BK247" s="156"/>
      <c r="BL247" s="156"/>
      <c r="BM247" s="156"/>
      <c r="BN247" s="156"/>
      <c r="BO247" s="156"/>
      <c r="BP247" s="156"/>
      <c r="BQ247" s="156"/>
      <c r="BR247" s="156"/>
      <c r="BS247" s="156"/>
      <c r="BT247" s="156"/>
      <c r="BU247" s="156"/>
      <c r="BV247" s="156"/>
      <c r="BW247" s="156"/>
      <c r="BX247" s="156"/>
      <c r="BY247" s="156"/>
      <c r="BZ247" s="156"/>
      <c r="CA247" s="156"/>
      <c r="CB247" s="156"/>
      <c r="CC247" s="156"/>
      <c r="CD247" s="156"/>
      <c r="CE247" s="156"/>
      <c r="CF247" s="156"/>
      <c r="CG247" s="156"/>
      <c r="CH247" s="156"/>
      <c r="CI247" s="156"/>
      <c r="CJ247" s="156"/>
      <c r="CK247" s="156"/>
      <c r="CL247" s="156"/>
      <c r="CM247" s="156"/>
      <c r="CN247" s="156"/>
      <c r="CO247" s="156"/>
      <c r="CP247" s="156"/>
      <c r="CQ247" s="156"/>
      <c r="CR247" s="156"/>
      <c r="CS247" s="156"/>
      <c r="CT247" s="156"/>
      <c r="CU247" s="156"/>
      <c r="CV247" s="156"/>
      <c r="CW247" s="156"/>
      <c r="CX247" s="156"/>
      <c r="CY247" s="156"/>
      <c r="CZ247" s="156"/>
      <c r="DA247" s="156"/>
      <c r="DB247" s="156"/>
      <c r="DC247" s="156"/>
      <c r="DD247" s="156"/>
      <c r="DE247" s="156"/>
      <c r="DF247" s="156"/>
      <c r="DG247" s="156"/>
      <c r="DH247" s="206"/>
    </row>
    <row r="248" spans="1:112" ht="15" hidden="1" customHeight="1" x14ac:dyDescent="0.15">
      <c r="A248" s="119"/>
      <c r="B248" s="197" t="s">
        <v>311</v>
      </c>
      <c r="C248" s="30" t="s">
        <v>688</v>
      </c>
      <c r="D248" s="312"/>
      <c r="E248" s="155"/>
      <c r="F248" s="155"/>
      <c r="G248" s="155"/>
      <c r="H248" s="155"/>
      <c r="I248" s="155"/>
      <c r="J248" s="155"/>
      <c r="K248" s="155"/>
      <c r="L248" s="155"/>
      <c r="M248" s="155">
        <v>1</v>
      </c>
      <c r="N248" s="155"/>
      <c r="O248" s="155"/>
      <c r="P248" s="155"/>
      <c r="Q248" s="155"/>
      <c r="R248" s="155"/>
      <c r="S248" s="155"/>
      <c r="T248" s="155"/>
      <c r="U248" s="155"/>
      <c r="V248" s="155"/>
      <c r="W248" s="155"/>
      <c r="X248" s="155"/>
      <c r="Y248" s="155"/>
      <c r="Z248" s="156"/>
      <c r="AA248" s="156"/>
      <c r="AB248" s="156"/>
      <c r="AC248" s="156"/>
      <c r="AD248" s="156"/>
      <c r="AE248" s="156"/>
      <c r="AF248" s="156"/>
      <c r="AG248" s="156"/>
      <c r="AH248" s="156"/>
      <c r="AI248" s="156"/>
      <c r="AJ248" s="156"/>
      <c r="AK248" s="156"/>
      <c r="AL248" s="156"/>
      <c r="AM248" s="156"/>
      <c r="AN248" s="156"/>
      <c r="AO248" s="156"/>
      <c r="AP248" s="156"/>
      <c r="AQ248" s="156"/>
      <c r="AR248" s="156"/>
      <c r="AS248" s="156"/>
      <c r="AT248" s="156"/>
      <c r="AU248" s="156"/>
      <c r="AV248" s="156"/>
      <c r="AW248" s="156"/>
      <c r="AX248" s="156"/>
      <c r="AY248" s="156"/>
      <c r="AZ248" s="156"/>
      <c r="BA248" s="156"/>
      <c r="BB248" s="156"/>
      <c r="BC248" s="156"/>
      <c r="BD248" s="156"/>
      <c r="BE248" s="156"/>
      <c r="BF248" s="156"/>
      <c r="BG248" s="156"/>
      <c r="BH248" s="156"/>
      <c r="BI248" s="156"/>
      <c r="BJ248" s="156"/>
      <c r="BK248" s="156"/>
      <c r="BL248" s="156"/>
      <c r="BM248" s="156"/>
      <c r="BN248" s="156"/>
      <c r="BO248" s="156"/>
      <c r="BP248" s="156"/>
      <c r="BQ248" s="156"/>
      <c r="BR248" s="156"/>
      <c r="BS248" s="156"/>
      <c r="BT248" s="156"/>
      <c r="BU248" s="156"/>
      <c r="BV248" s="156"/>
      <c r="BW248" s="156"/>
      <c r="BX248" s="156"/>
      <c r="BY248" s="156"/>
      <c r="BZ248" s="156"/>
      <c r="CA248" s="156"/>
      <c r="CB248" s="156"/>
      <c r="CC248" s="156"/>
      <c r="CD248" s="156"/>
      <c r="CE248" s="156"/>
      <c r="CF248" s="156"/>
      <c r="CG248" s="156"/>
      <c r="CH248" s="156"/>
      <c r="CI248" s="156"/>
      <c r="CJ248" s="156"/>
      <c r="CK248" s="156"/>
      <c r="CL248" s="156"/>
      <c r="CM248" s="156"/>
      <c r="CN248" s="156"/>
      <c r="CO248" s="156"/>
      <c r="CP248" s="156"/>
      <c r="CQ248" s="156"/>
      <c r="CR248" s="156"/>
      <c r="CS248" s="156"/>
      <c r="CT248" s="156"/>
      <c r="CU248" s="156"/>
      <c r="CV248" s="156"/>
      <c r="CW248" s="156"/>
      <c r="CX248" s="156"/>
      <c r="CY248" s="156"/>
      <c r="CZ248" s="156"/>
      <c r="DA248" s="156"/>
      <c r="DB248" s="156"/>
      <c r="DC248" s="156"/>
      <c r="DD248" s="156"/>
      <c r="DE248" s="156"/>
      <c r="DF248" s="156"/>
      <c r="DG248" s="156"/>
      <c r="DH248" s="206"/>
    </row>
    <row r="249" spans="1:112" ht="15" hidden="1" customHeight="1" x14ac:dyDescent="0.15">
      <c r="A249" s="119"/>
      <c r="B249" s="197" t="s">
        <v>312</v>
      </c>
      <c r="C249" s="30" t="s">
        <v>133</v>
      </c>
      <c r="D249" s="312"/>
      <c r="E249" s="155"/>
      <c r="F249" s="155"/>
      <c r="G249" s="155"/>
      <c r="H249" s="155"/>
      <c r="I249" s="155"/>
      <c r="J249" s="155"/>
      <c r="K249" s="155"/>
      <c r="L249" s="155"/>
      <c r="M249" s="155"/>
      <c r="N249" s="155">
        <v>1</v>
      </c>
      <c r="O249" s="155"/>
      <c r="P249" s="155"/>
      <c r="Q249" s="155"/>
      <c r="R249" s="155"/>
      <c r="S249" s="155"/>
      <c r="T249" s="155"/>
      <c r="U249" s="155"/>
      <c r="V249" s="155"/>
      <c r="W249" s="155"/>
      <c r="X249" s="155"/>
      <c r="Y249" s="155"/>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c r="BE249" s="156"/>
      <c r="BF249" s="156"/>
      <c r="BG249" s="156"/>
      <c r="BH249" s="156"/>
      <c r="BI249" s="156"/>
      <c r="BJ249" s="156"/>
      <c r="BK249" s="156"/>
      <c r="BL249" s="156"/>
      <c r="BM249" s="156"/>
      <c r="BN249" s="156"/>
      <c r="BO249" s="156"/>
      <c r="BP249" s="156"/>
      <c r="BQ249" s="156"/>
      <c r="BR249" s="156"/>
      <c r="BS249" s="156"/>
      <c r="BT249" s="156"/>
      <c r="BU249" s="156"/>
      <c r="BV249" s="156"/>
      <c r="BW249" s="156"/>
      <c r="BX249" s="156"/>
      <c r="BY249" s="156"/>
      <c r="BZ249" s="156"/>
      <c r="CA249" s="156"/>
      <c r="CB249" s="156"/>
      <c r="CC249" s="156"/>
      <c r="CD249" s="156"/>
      <c r="CE249" s="156"/>
      <c r="CF249" s="156"/>
      <c r="CG249" s="156"/>
      <c r="CH249" s="156"/>
      <c r="CI249" s="156"/>
      <c r="CJ249" s="156"/>
      <c r="CK249" s="156"/>
      <c r="CL249" s="156"/>
      <c r="CM249" s="156"/>
      <c r="CN249" s="156"/>
      <c r="CO249" s="156"/>
      <c r="CP249" s="156"/>
      <c r="CQ249" s="156"/>
      <c r="CR249" s="156"/>
      <c r="CS249" s="156"/>
      <c r="CT249" s="156"/>
      <c r="CU249" s="156"/>
      <c r="CV249" s="156"/>
      <c r="CW249" s="156"/>
      <c r="CX249" s="156"/>
      <c r="CY249" s="156"/>
      <c r="CZ249" s="156"/>
      <c r="DA249" s="156"/>
      <c r="DB249" s="156"/>
      <c r="DC249" s="156"/>
      <c r="DD249" s="156"/>
      <c r="DE249" s="156"/>
      <c r="DF249" s="156"/>
      <c r="DG249" s="156"/>
      <c r="DH249" s="206"/>
    </row>
    <row r="250" spans="1:112" ht="15" hidden="1" customHeight="1" x14ac:dyDescent="0.15">
      <c r="A250" s="119"/>
      <c r="B250" s="197" t="s">
        <v>313</v>
      </c>
      <c r="C250" s="30" t="s">
        <v>541</v>
      </c>
      <c r="D250" s="312"/>
      <c r="E250" s="155"/>
      <c r="F250" s="155"/>
      <c r="G250" s="155"/>
      <c r="H250" s="155"/>
      <c r="I250" s="155"/>
      <c r="J250" s="155"/>
      <c r="K250" s="155"/>
      <c r="L250" s="155"/>
      <c r="M250" s="155"/>
      <c r="N250" s="155"/>
      <c r="O250" s="155">
        <v>1</v>
      </c>
      <c r="P250" s="155"/>
      <c r="Q250" s="155"/>
      <c r="R250" s="155"/>
      <c r="S250" s="155"/>
      <c r="T250" s="155"/>
      <c r="U250" s="155"/>
      <c r="V250" s="155"/>
      <c r="W250" s="155"/>
      <c r="X250" s="155"/>
      <c r="Y250" s="155"/>
      <c r="Z250" s="156"/>
      <c r="AA250" s="156"/>
      <c r="AB250" s="156"/>
      <c r="AC250" s="156"/>
      <c r="AD250" s="156"/>
      <c r="AE250" s="156"/>
      <c r="AF250" s="156"/>
      <c r="AG250" s="156"/>
      <c r="AH250" s="156"/>
      <c r="AI250" s="156"/>
      <c r="AJ250" s="156"/>
      <c r="AK250" s="156"/>
      <c r="AL250" s="156"/>
      <c r="AM250" s="156"/>
      <c r="AN250" s="156"/>
      <c r="AO250" s="156"/>
      <c r="AP250" s="156"/>
      <c r="AQ250" s="156"/>
      <c r="AR250" s="156"/>
      <c r="AS250" s="156"/>
      <c r="AT250" s="156"/>
      <c r="AU250" s="156"/>
      <c r="AV250" s="156"/>
      <c r="AW250" s="156"/>
      <c r="AX250" s="156"/>
      <c r="AY250" s="156"/>
      <c r="AZ250" s="156"/>
      <c r="BA250" s="156"/>
      <c r="BB250" s="156"/>
      <c r="BC250" s="156"/>
      <c r="BD250" s="156"/>
      <c r="BE250" s="156"/>
      <c r="BF250" s="156"/>
      <c r="BG250" s="156"/>
      <c r="BH250" s="156"/>
      <c r="BI250" s="156"/>
      <c r="BJ250" s="156"/>
      <c r="BK250" s="156"/>
      <c r="BL250" s="156"/>
      <c r="BM250" s="156"/>
      <c r="BN250" s="156"/>
      <c r="BO250" s="156"/>
      <c r="BP250" s="156"/>
      <c r="BQ250" s="156"/>
      <c r="BR250" s="156"/>
      <c r="BS250" s="156"/>
      <c r="BT250" s="156"/>
      <c r="BU250" s="156"/>
      <c r="BV250" s="156"/>
      <c r="BW250" s="156"/>
      <c r="BX250" s="156"/>
      <c r="BY250" s="156"/>
      <c r="BZ250" s="156"/>
      <c r="CA250" s="156"/>
      <c r="CB250" s="156"/>
      <c r="CC250" s="156"/>
      <c r="CD250" s="156"/>
      <c r="CE250" s="156"/>
      <c r="CF250" s="156"/>
      <c r="CG250" s="156"/>
      <c r="CH250" s="156"/>
      <c r="CI250" s="156"/>
      <c r="CJ250" s="156"/>
      <c r="CK250" s="156"/>
      <c r="CL250" s="156"/>
      <c r="CM250" s="156"/>
      <c r="CN250" s="156"/>
      <c r="CO250" s="156"/>
      <c r="CP250" s="156"/>
      <c r="CQ250" s="156"/>
      <c r="CR250" s="156"/>
      <c r="CS250" s="156"/>
      <c r="CT250" s="156"/>
      <c r="CU250" s="156"/>
      <c r="CV250" s="156"/>
      <c r="CW250" s="156"/>
      <c r="CX250" s="156"/>
      <c r="CY250" s="156"/>
      <c r="CZ250" s="156"/>
      <c r="DA250" s="156"/>
      <c r="DB250" s="156"/>
      <c r="DC250" s="156"/>
      <c r="DD250" s="156"/>
      <c r="DE250" s="156"/>
      <c r="DF250" s="156"/>
      <c r="DG250" s="156"/>
      <c r="DH250" s="206"/>
    </row>
    <row r="251" spans="1:112" ht="15" hidden="1" customHeight="1" x14ac:dyDescent="0.15">
      <c r="A251" s="119"/>
      <c r="B251" s="197" t="s">
        <v>314</v>
      </c>
      <c r="C251" s="30" t="s">
        <v>134</v>
      </c>
      <c r="D251" s="312"/>
      <c r="E251" s="155"/>
      <c r="F251" s="155"/>
      <c r="G251" s="155"/>
      <c r="H251" s="155"/>
      <c r="I251" s="155"/>
      <c r="J251" s="155"/>
      <c r="K251" s="155"/>
      <c r="L251" s="155"/>
      <c r="M251" s="155"/>
      <c r="N251" s="155"/>
      <c r="O251" s="155"/>
      <c r="P251" s="155">
        <v>1</v>
      </c>
      <c r="Q251" s="155"/>
      <c r="R251" s="155"/>
      <c r="S251" s="155"/>
      <c r="T251" s="155"/>
      <c r="U251" s="155"/>
      <c r="V251" s="155"/>
      <c r="W251" s="155"/>
      <c r="X251" s="155"/>
      <c r="Y251" s="155"/>
      <c r="Z251" s="156"/>
      <c r="AA251" s="156"/>
      <c r="AB251" s="156"/>
      <c r="AC251" s="156"/>
      <c r="AD251" s="156"/>
      <c r="AE251" s="156"/>
      <c r="AF251" s="156"/>
      <c r="AG251" s="156"/>
      <c r="AH251" s="156"/>
      <c r="AI251" s="156"/>
      <c r="AJ251" s="156"/>
      <c r="AK251" s="156"/>
      <c r="AL251" s="156"/>
      <c r="AM251" s="156"/>
      <c r="AN251" s="156"/>
      <c r="AO251" s="156"/>
      <c r="AP251" s="156"/>
      <c r="AQ251" s="156"/>
      <c r="AR251" s="156"/>
      <c r="AS251" s="156"/>
      <c r="AT251" s="156"/>
      <c r="AU251" s="156"/>
      <c r="AV251" s="156"/>
      <c r="AW251" s="156"/>
      <c r="AX251" s="156"/>
      <c r="AY251" s="156"/>
      <c r="AZ251" s="156"/>
      <c r="BA251" s="156"/>
      <c r="BB251" s="156"/>
      <c r="BC251" s="156"/>
      <c r="BD251" s="156"/>
      <c r="BE251" s="156"/>
      <c r="BF251" s="156"/>
      <c r="BG251" s="156"/>
      <c r="BH251" s="156"/>
      <c r="BI251" s="156"/>
      <c r="BJ251" s="156"/>
      <c r="BK251" s="156"/>
      <c r="BL251" s="156"/>
      <c r="BM251" s="156"/>
      <c r="BN251" s="156"/>
      <c r="BO251" s="156"/>
      <c r="BP251" s="156"/>
      <c r="BQ251" s="156"/>
      <c r="BR251" s="156"/>
      <c r="BS251" s="156"/>
      <c r="BT251" s="156"/>
      <c r="BU251" s="156"/>
      <c r="BV251" s="156"/>
      <c r="BW251" s="156"/>
      <c r="BX251" s="156"/>
      <c r="BY251" s="156"/>
      <c r="BZ251" s="156"/>
      <c r="CA251" s="156"/>
      <c r="CB251" s="156"/>
      <c r="CC251" s="156"/>
      <c r="CD251" s="156"/>
      <c r="CE251" s="156"/>
      <c r="CF251" s="156"/>
      <c r="CG251" s="156"/>
      <c r="CH251" s="156"/>
      <c r="CI251" s="156"/>
      <c r="CJ251" s="156"/>
      <c r="CK251" s="156"/>
      <c r="CL251" s="156"/>
      <c r="CM251" s="156"/>
      <c r="CN251" s="156"/>
      <c r="CO251" s="156"/>
      <c r="CP251" s="156"/>
      <c r="CQ251" s="156"/>
      <c r="CR251" s="156"/>
      <c r="CS251" s="156"/>
      <c r="CT251" s="156"/>
      <c r="CU251" s="156"/>
      <c r="CV251" s="156"/>
      <c r="CW251" s="156"/>
      <c r="CX251" s="156"/>
      <c r="CY251" s="156"/>
      <c r="CZ251" s="156"/>
      <c r="DA251" s="156"/>
      <c r="DB251" s="156"/>
      <c r="DC251" s="156"/>
      <c r="DD251" s="156"/>
      <c r="DE251" s="156"/>
      <c r="DF251" s="156"/>
      <c r="DG251" s="156"/>
      <c r="DH251" s="206"/>
    </row>
    <row r="252" spans="1:112" ht="15" hidden="1" customHeight="1" x14ac:dyDescent="0.15">
      <c r="A252" s="119"/>
      <c r="B252" s="197" t="s">
        <v>315</v>
      </c>
      <c r="C252" s="30" t="s">
        <v>135</v>
      </c>
      <c r="D252" s="312"/>
      <c r="E252" s="155"/>
      <c r="F252" s="155"/>
      <c r="G252" s="155"/>
      <c r="H252" s="155"/>
      <c r="I252" s="155"/>
      <c r="J252" s="155"/>
      <c r="K252" s="155"/>
      <c r="L252" s="155"/>
      <c r="M252" s="155"/>
      <c r="N252" s="155"/>
      <c r="O252" s="155"/>
      <c r="P252" s="155"/>
      <c r="Q252" s="155">
        <v>1</v>
      </c>
      <c r="R252" s="155"/>
      <c r="S252" s="155"/>
      <c r="T252" s="155"/>
      <c r="U252" s="155"/>
      <c r="V252" s="155"/>
      <c r="W252" s="155"/>
      <c r="X252" s="155"/>
      <c r="Y252" s="155"/>
      <c r="Z252" s="156"/>
      <c r="AA252" s="156"/>
      <c r="AB252" s="156"/>
      <c r="AC252" s="156"/>
      <c r="AD252" s="156"/>
      <c r="AE252" s="156"/>
      <c r="AF252" s="156"/>
      <c r="AG252" s="156"/>
      <c r="AH252" s="156"/>
      <c r="AI252" s="156"/>
      <c r="AJ252" s="156"/>
      <c r="AK252" s="156"/>
      <c r="AL252" s="156"/>
      <c r="AM252" s="156"/>
      <c r="AN252" s="156"/>
      <c r="AO252" s="156"/>
      <c r="AP252" s="156"/>
      <c r="AQ252" s="156"/>
      <c r="AR252" s="156"/>
      <c r="AS252" s="156"/>
      <c r="AT252" s="156"/>
      <c r="AU252" s="156"/>
      <c r="AV252" s="156"/>
      <c r="AW252" s="156"/>
      <c r="AX252" s="156"/>
      <c r="AY252" s="156"/>
      <c r="AZ252" s="156"/>
      <c r="BA252" s="156"/>
      <c r="BB252" s="156"/>
      <c r="BC252" s="156"/>
      <c r="BD252" s="156"/>
      <c r="BE252" s="156"/>
      <c r="BF252" s="156"/>
      <c r="BG252" s="156"/>
      <c r="BH252" s="156"/>
      <c r="BI252" s="156"/>
      <c r="BJ252" s="156"/>
      <c r="BK252" s="156"/>
      <c r="BL252" s="156"/>
      <c r="BM252" s="156"/>
      <c r="BN252" s="156"/>
      <c r="BO252" s="156"/>
      <c r="BP252" s="156"/>
      <c r="BQ252" s="156"/>
      <c r="BR252" s="156"/>
      <c r="BS252" s="156"/>
      <c r="BT252" s="156"/>
      <c r="BU252" s="156"/>
      <c r="BV252" s="156"/>
      <c r="BW252" s="156"/>
      <c r="BX252" s="156"/>
      <c r="BY252" s="156"/>
      <c r="BZ252" s="156"/>
      <c r="CA252" s="156"/>
      <c r="CB252" s="156"/>
      <c r="CC252" s="156"/>
      <c r="CD252" s="156"/>
      <c r="CE252" s="156"/>
      <c r="CF252" s="156"/>
      <c r="CG252" s="156"/>
      <c r="CH252" s="156"/>
      <c r="CI252" s="156"/>
      <c r="CJ252" s="156"/>
      <c r="CK252" s="156"/>
      <c r="CL252" s="156"/>
      <c r="CM252" s="156"/>
      <c r="CN252" s="156"/>
      <c r="CO252" s="156"/>
      <c r="CP252" s="156"/>
      <c r="CQ252" s="156"/>
      <c r="CR252" s="156"/>
      <c r="CS252" s="156"/>
      <c r="CT252" s="156"/>
      <c r="CU252" s="156"/>
      <c r="CV252" s="156"/>
      <c r="CW252" s="156"/>
      <c r="CX252" s="156"/>
      <c r="CY252" s="156"/>
      <c r="CZ252" s="156"/>
      <c r="DA252" s="156"/>
      <c r="DB252" s="156"/>
      <c r="DC252" s="156"/>
      <c r="DD252" s="156"/>
      <c r="DE252" s="156"/>
      <c r="DF252" s="156"/>
      <c r="DG252" s="156"/>
      <c r="DH252" s="206"/>
    </row>
    <row r="253" spans="1:112" ht="15" hidden="1" customHeight="1" x14ac:dyDescent="0.15">
      <c r="A253" s="119"/>
      <c r="B253" s="197" t="s">
        <v>316</v>
      </c>
      <c r="C253" s="30" t="s">
        <v>249</v>
      </c>
      <c r="D253" s="312"/>
      <c r="E253" s="155"/>
      <c r="F253" s="155"/>
      <c r="G253" s="155"/>
      <c r="H253" s="155"/>
      <c r="I253" s="155"/>
      <c r="J253" s="155"/>
      <c r="K253" s="155"/>
      <c r="L253" s="155"/>
      <c r="M253" s="155"/>
      <c r="N253" s="155"/>
      <c r="O253" s="155"/>
      <c r="P253" s="155"/>
      <c r="Q253" s="155"/>
      <c r="R253" s="155">
        <v>1</v>
      </c>
      <c r="S253" s="155"/>
      <c r="T253" s="155"/>
      <c r="U253" s="155"/>
      <c r="V253" s="155"/>
      <c r="W253" s="155"/>
      <c r="X253" s="155"/>
      <c r="Y253" s="155"/>
      <c r="Z253" s="156"/>
      <c r="AA253" s="156"/>
      <c r="AB253" s="156"/>
      <c r="AC253" s="156"/>
      <c r="AD253" s="156"/>
      <c r="AE253" s="156"/>
      <c r="AF253" s="156"/>
      <c r="AG253" s="156"/>
      <c r="AH253" s="156"/>
      <c r="AI253" s="156"/>
      <c r="AJ253" s="156"/>
      <c r="AK253" s="156"/>
      <c r="AL253" s="156"/>
      <c r="AM253" s="156"/>
      <c r="AN253" s="156"/>
      <c r="AO253" s="156"/>
      <c r="AP253" s="156"/>
      <c r="AQ253" s="156"/>
      <c r="AR253" s="156"/>
      <c r="AS253" s="156"/>
      <c r="AT253" s="156"/>
      <c r="AU253" s="156"/>
      <c r="AV253" s="156"/>
      <c r="AW253" s="156"/>
      <c r="AX253" s="156"/>
      <c r="AY253" s="156"/>
      <c r="AZ253" s="156"/>
      <c r="BA253" s="156"/>
      <c r="BB253" s="156"/>
      <c r="BC253" s="156"/>
      <c r="BD253" s="156"/>
      <c r="BE253" s="156"/>
      <c r="BF253" s="156"/>
      <c r="BG253" s="156"/>
      <c r="BH253" s="156"/>
      <c r="BI253" s="156"/>
      <c r="BJ253" s="156"/>
      <c r="BK253" s="156"/>
      <c r="BL253" s="156"/>
      <c r="BM253" s="156"/>
      <c r="BN253" s="156"/>
      <c r="BO253" s="156"/>
      <c r="BP253" s="156"/>
      <c r="BQ253" s="156"/>
      <c r="BR253" s="156"/>
      <c r="BS253" s="156"/>
      <c r="BT253" s="156"/>
      <c r="BU253" s="156"/>
      <c r="BV253" s="156"/>
      <c r="BW253" s="156"/>
      <c r="BX253" s="156"/>
      <c r="BY253" s="156"/>
      <c r="BZ253" s="156"/>
      <c r="CA253" s="156"/>
      <c r="CB253" s="156"/>
      <c r="CC253" s="156"/>
      <c r="CD253" s="156"/>
      <c r="CE253" s="156"/>
      <c r="CF253" s="156"/>
      <c r="CG253" s="156"/>
      <c r="CH253" s="156"/>
      <c r="CI253" s="156"/>
      <c r="CJ253" s="156"/>
      <c r="CK253" s="156"/>
      <c r="CL253" s="156"/>
      <c r="CM253" s="156"/>
      <c r="CN253" s="156"/>
      <c r="CO253" s="156"/>
      <c r="CP253" s="156"/>
      <c r="CQ253" s="156"/>
      <c r="CR253" s="156"/>
      <c r="CS253" s="156"/>
      <c r="CT253" s="156"/>
      <c r="CU253" s="156"/>
      <c r="CV253" s="156"/>
      <c r="CW253" s="156"/>
      <c r="CX253" s="156"/>
      <c r="CY253" s="156"/>
      <c r="CZ253" s="156"/>
      <c r="DA253" s="156"/>
      <c r="DB253" s="156"/>
      <c r="DC253" s="156"/>
      <c r="DD253" s="156"/>
      <c r="DE253" s="156"/>
      <c r="DF253" s="156"/>
      <c r="DG253" s="156"/>
      <c r="DH253" s="206"/>
    </row>
    <row r="254" spans="1:112" ht="15" hidden="1" customHeight="1" x14ac:dyDescent="0.15">
      <c r="A254" s="119"/>
      <c r="B254" s="197" t="s">
        <v>317</v>
      </c>
      <c r="C254" s="30" t="s">
        <v>347</v>
      </c>
      <c r="D254" s="312"/>
      <c r="E254" s="155"/>
      <c r="F254" s="155"/>
      <c r="G254" s="155"/>
      <c r="H254" s="155"/>
      <c r="I254" s="155"/>
      <c r="J254" s="155"/>
      <c r="K254" s="155"/>
      <c r="L254" s="155"/>
      <c r="M254" s="155"/>
      <c r="N254" s="155"/>
      <c r="O254" s="155"/>
      <c r="P254" s="155"/>
      <c r="Q254" s="155"/>
      <c r="R254" s="155"/>
      <c r="S254" s="155">
        <v>1</v>
      </c>
      <c r="T254" s="155"/>
      <c r="U254" s="155"/>
      <c r="V254" s="155"/>
      <c r="W254" s="155"/>
      <c r="X254" s="155"/>
      <c r="Y254" s="155"/>
      <c r="Z254" s="156"/>
      <c r="AA254" s="156"/>
      <c r="AB254" s="156"/>
      <c r="AC254" s="156"/>
      <c r="AD254" s="156"/>
      <c r="AE254" s="156"/>
      <c r="AF254" s="156"/>
      <c r="AG254" s="156"/>
      <c r="AH254" s="156"/>
      <c r="AI254" s="156"/>
      <c r="AJ254" s="156"/>
      <c r="AK254" s="156"/>
      <c r="AL254" s="156"/>
      <c r="AM254" s="156"/>
      <c r="AN254" s="156"/>
      <c r="AO254" s="156"/>
      <c r="AP254" s="156"/>
      <c r="AQ254" s="156"/>
      <c r="AR254" s="156"/>
      <c r="AS254" s="156"/>
      <c r="AT254" s="156"/>
      <c r="AU254" s="156"/>
      <c r="AV254" s="156"/>
      <c r="AW254" s="156"/>
      <c r="AX254" s="156"/>
      <c r="AY254" s="156"/>
      <c r="AZ254" s="156"/>
      <c r="BA254" s="156"/>
      <c r="BB254" s="156"/>
      <c r="BC254" s="156"/>
      <c r="BD254" s="156"/>
      <c r="BE254" s="156"/>
      <c r="BF254" s="156"/>
      <c r="BG254" s="156"/>
      <c r="BH254" s="156"/>
      <c r="BI254" s="156"/>
      <c r="BJ254" s="156"/>
      <c r="BK254" s="156"/>
      <c r="BL254" s="156"/>
      <c r="BM254" s="156"/>
      <c r="BN254" s="156"/>
      <c r="BO254" s="156"/>
      <c r="BP254" s="156"/>
      <c r="BQ254" s="156"/>
      <c r="BR254" s="156"/>
      <c r="BS254" s="156"/>
      <c r="BT254" s="156"/>
      <c r="BU254" s="156"/>
      <c r="BV254" s="156"/>
      <c r="BW254" s="156"/>
      <c r="BX254" s="156"/>
      <c r="BY254" s="156"/>
      <c r="BZ254" s="156"/>
      <c r="CA254" s="156"/>
      <c r="CB254" s="156"/>
      <c r="CC254" s="156"/>
      <c r="CD254" s="156"/>
      <c r="CE254" s="156"/>
      <c r="CF254" s="156"/>
      <c r="CG254" s="156"/>
      <c r="CH254" s="156"/>
      <c r="CI254" s="156"/>
      <c r="CJ254" s="156"/>
      <c r="CK254" s="156"/>
      <c r="CL254" s="156"/>
      <c r="CM254" s="156"/>
      <c r="CN254" s="156"/>
      <c r="CO254" s="156"/>
      <c r="CP254" s="156"/>
      <c r="CQ254" s="156"/>
      <c r="CR254" s="156"/>
      <c r="CS254" s="156"/>
      <c r="CT254" s="156"/>
      <c r="CU254" s="156"/>
      <c r="CV254" s="156"/>
      <c r="CW254" s="156"/>
      <c r="CX254" s="156"/>
      <c r="CY254" s="156"/>
      <c r="CZ254" s="156"/>
      <c r="DA254" s="156"/>
      <c r="DB254" s="156"/>
      <c r="DC254" s="156"/>
      <c r="DD254" s="156"/>
      <c r="DE254" s="156"/>
      <c r="DF254" s="156"/>
      <c r="DG254" s="156"/>
      <c r="DH254" s="206"/>
    </row>
    <row r="255" spans="1:112" ht="15" hidden="1" customHeight="1" x14ac:dyDescent="0.15">
      <c r="A255" s="119"/>
      <c r="B255" s="197" t="s">
        <v>318</v>
      </c>
      <c r="C255" s="30" t="s">
        <v>136</v>
      </c>
      <c r="D255" s="312"/>
      <c r="E255" s="155"/>
      <c r="F255" s="155"/>
      <c r="G255" s="155"/>
      <c r="H255" s="155"/>
      <c r="I255" s="155"/>
      <c r="J255" s="155"/>
      <c r="K255" s="155"/>
      <c r="L255" s="155"/>
      <c r="M255" s="155"/>
      <c r="N255" s="155"/>
      <c r="O255" s="155"/>
      <c r="P255" s="155"/>
      <c r="Q255" s="155"/>
      <c r="R255" s="155"/>
      <c r="S255" s="155"/>
      <c r="T255" s="155">
        <v>1</v>
      </c>
      <c r="U255" s="155"/>
      <c r="V255" s="155"/>
      <c r="W255" s="155"/>
      <c r="X255" s="155"/>
      <c r="Y255" s="155"/>
      <c r="Z255" s="156"/>
      <c r="AA255" s="156"/>
      <c r="AB255" s="156"/>
      <c r="AC255" s="156"/>
      <c r="AD255" s="156"/>
      <c r="AE255" s="156"/>
      <c r="AF255" s="156"/>
      <c r="AG255" s="156"/>
      <c r="AH255" s="156"/>
      <c r="AI255" s="156"/>
      <c r="AJ255" s="156"/>
      <c r="AK255" s="156"/>
      <c r="AL255" s="156"/>
      <c r="AM255" s="156"/>
      <c r="AN255" s="156"/>
      <c r="AO255" s="156"/>
      <c r="AP255" s="156"/>
      <c r="AQ255" s="156"/>
      <c r="AR255" s="156"/>
      <c r="AS255" s="156"/>
      <c r="AT255" s="156"/>
      <c r="AU255" s="156"/>
      <c r="AV255" s="156"/>
      <c r="AW255" s="156"/>
      <c r="AX255" s="156"/>
      <c r="AY255" s="156"/>
      <c r="AZ255" s="156"/>
      <c r="BA255" s="156"/>
      <c r="BB255" s="156"/>
      <c r="BC255" s="156"/>
      <c r="BD255" s="156"/>
      <c r="BE255" s="156"/>
      <c r="BF255" s="156"/>
      <c r="BG255" s="156"/>
      <c r="BH255" s="156"/>
      <c r="BI255" s="156"/>
      <c r="BJ255" s="156"/>
      <c r="BK255" s="156"/>
      <c r="BL255" s="156"/>
      <c r="BM255" s="156"/>
      <c r="BN255" s="156"/>
      <c r="BO255" s="156"/>
      <c r="BP255" s="156"/>
      <c r="BQ255" s="156"/>
      <c r="BR255" s="156"/>
      <c r="BS255" s="156"/>
      <c r="BT255" s="156"/>
      <c r="BU255" s="156"/>
      <c r="BV255" s="156"/>
      <c r="BW255" s="156"/>
      <c r="BX255" s="156"/>
      <c r="BY255" s="156"/>
      <c r="BZ255" s="156"/>
      <c r="CA255" s="156"/>
      <c r="CB255" s="156"/>
      <c r="CC255" s="156"/>
      <c r="CD255" s="156"/>
      <c r="CE255" s="156"/>
      <c r="CF255" s="156"/>
      <c r="CG255" s="156"/>
      <c r="CH255" s="156"/>
      <c r="CI255" s="156"/>
      <c r="CJ255" s="156"/>
      <c r="CK255" s="156"/>
      <c r="CL255" s="156"/>
      <c r="CM255" s="156"/>
      <c r="CN255" s="156"/>
      <c r="CO255" s="156"/>
      <c r="CP255" s="156"/>
      <c r="CQ255" s="156"/>
      <c r="CR255" s="156"/>
      <c r="CS255" s="156"/>
      <c r="CT255" s="156"/>
      <c r="CU255" s="156"/>
      <c r="CV255" s="156"/>
      <c r="CW255" s="156"/>
      <c r="CX255" s="156"/>
      <c r="CY255" s="156"/>
      <c r="CZ255" s="156"/>
      <c r="DA255" s="156"/>
      <c r="DB255" s="156"/>
      <c r="DC255" s="156"/>
      <c r="DD255" s="156"/>
      <c r="DE255" s="156"/>
      <c r="DF255" s="156"/>
      <c r="DG255" s="156"/>
      <c r="DH255" s="206"/>
    </row>
    <row r="256" spans="1:112" ht="15" hidden="1" customHeight="1" x14ac:dyDescent="0.15">
      <c r="A256" s="119"/>
      <c r="B256" s="197" t="s">
        <v>319</v>
      </c>
      <c r="C256" s="30" t="s">
        <v>137</v>
      </c>
      <c r="D256" s="312"/>
      <c r="E256" s="155"/>
      <c r="F256" s="155"/>
      <c r="G256" s="155"/>
      <c r="H256" s="155"/>
      <c r="I256" s="155"/>
      <c r="J256" s="155"/>
      <c r="K256" s="155"/>
      <c r="L256" s="155"/>
      <c r="M256" s="155"/>
      <c r="N256" s="155"/>
      <c r="O256" s="155"/>
      <c r="P256" s="155"/>
      <c r="Q256" s="155"/>
      <c r="R256" s="155"/>
      <c r="S256" s="155"/>
      <c r="T256" s="155"/>
      <c r="U256" s="155">
        <v>1</v>
      </c>
      <c r="V256" s="155"/>
      <c r="W256" s="155"/>
      <c r="X256" s="155"/>
      <c r="Y256" s="155"/>
      <c r="Z256" s="156"/>
      <c r="AA256" s="156"/>
      <c r="AB256" s="156"/>
      <c r="AC256" s="156"/>
      <c r="AD256" s="156"/>
      <c r="AE256" s="156"/>
      <c r="AF256" s="156"/>
      <c r="AG256" s="156"/>
      <c r="AH256" s="156"/>
      <c r="AI256" s="156"/>
      <c r="AJ256" s="156"/>
      <c r="AK256" s="156"/>
      <c r="AL256" s="156"/>
      <c r="AM256" s="156"/>
      <c r="AN256" s="156"/>
      <c r="AO256" s="156"/>
      <c r="AP256" s="156"/>
      <c r="AQ256" s="156"/>
      <c r="AR256" s="156"/>
      <c r="AS256" s="156"/>
      <c r="AT256" s="156"/>
      <c r="AU256" s="156"/>
      <c r="AV256" s="156"/>
      <c r="AW256" s="156"/>
      <c r="AX256" s="156"/>
      <c r="AY256" s="156"/>
      <c r="AZ256" s="156"/>
      <c r="BA256" s="156"/>
      <c r="BB256" s="156"/>
      <c r="BC256" s="156"/>
      <c r="BD256" s="156"/>
      <c r="BE256" s="156"/>
      <c r="BF256" s="156"/>
      <c r="BG256" s="156"/>
      <c r="BH256" s="156"/>
      <c r="BI256" s="156"/>
      <c r="BJ256" s="156"/>
      <c r="BK256" s="156"/>
      <c r="BL256" s="156"/>
      <c r="BM256" s="156"/>
      <c r="BN256" s="156"/>
      <c r="BO256" s="156"/>
      <c r="BP256" s="156"/>
      <c r="BQ256" s="156"/>
      <c r="BR256" s="156"/>
      <c r="BS256" s="156"/>
      <c r="BT256" s="156"/>
      <c r="BU256" s="156"/>
      <c r="BV256" s="156"/>
      <c r="BW256" s="156"/>
      <c r="BX256" s="156"/>
      <c r="BY256" s="156"/>
      <c r="BZ256" s="156"/>
      <c r="CA256" s="156"/>
      <c r="CB256" s="156"/>
      <c r="CC256" s="156"/>
      <c r="CD256" s="156"/>
      <c r="CE256" s="156"/>
      <c r="CF256" s="156"/>
      <c r="CG256" s="156"/>
      <c r="CH256" s="156"/>
      <c r="CI256" s="156"/>
      <c r="CJ256" s="156"/>
      <c r="CK256" s="156"/>
      <c r="CL256" s="156"/>
      <c r="CM256" s="156"/>
      <c r="CN256" s="156"/>
      <c r="CO256" s="156"/>
      <c r="CP256" s="156"/>
      <c r="CQ256" s="156"/>
      <c r="CR256" s="156"/>
      <c r="CS256" s="156"/>
      <c r="CT256" s="156"/>
      <c r="CU256" s="156"/>
      <c r="CV256" s="156"/>
      <c r="CW256" s="156"/>
      <c r="CX256" s="156"/>
      <c r="CY256" s="156"/>
      <c r="CZ256" s="156"/>
      <c r="DA256" s="156"/>
      <c r="DB256" s="156"/>
      <c r="DC256" s="156"/>
      <c r="DD256" s="156"/>
      <c r="DE256" s="156"/>
      <c r="DF256" s="156"/>
      <c r="DG256" s="156"/>
      <c r="DH256" s="206"/>
    </row>
    <row r="257" spans="1:112" ht="15" hidden="1" customHeight="1" x14ac:dyDescent="0.15">
      <c r="A257" s="119"/>
      <c r="B257" s="197" t="s">
        <v>320</v>
      </c>
      <c r="C257" s="30" t="s">
        <v>139</v>
      </c>
      <c r="D257" s="312"/>
      <c r="E257" s="155"/>
      <c r="F257" s="155"/>
      <c r="G257" s="155"/>
      <c r="H257" s="155"/>
      <c r="I257" s="155"/>
      <c r="J257" s="155"/>
      <c r="K257" s="155"/>
      <c r="L257" s="155"/>
      <c r="M257" s="155"/>
      <c r="N257" s="155"/>
      <c r="O257" s="155"/>
      <c r="P257" s="155"/>
      <c r="Q257" s="155"/>
      <c r="R257" s="155"/>
      <c r="S257" s="155"/>
      <c r="T257" s="155"/>
      <c r="U257" s="155"/>
      <c r="V257" s="155">
        <v>1</v>
      </c>
      <c r="W257" s="155"/>
      <c r="X257" s="155"/>
      <c r="Y257" s="155"/>
      <c r="Z257" s="156"/>
      <c r="AA257" s="156"/>
      <c r="AB257" s="156"/>
      <c r="AC257" s="156"/>
      <c r="AD257" s="156"/>
      <c r="AE257" s="156"/>
      <c r="AF257" s="156"/>
      <c r="AG257" s="156"/>
      <c r="AH257" s="156"/>
      <c r="AI257" s="156"/>
      <c r="AJ257" s="156"/>
      <c r="AK257" s="156"/>
      <c r="AL257" s="156"/>
      <c r="AM257" s="156"/>
      <c r="AN257" s="156"/>
      <c r="AO257" s="156"/>
      <c r="AP257" s="156"/>
      <c r="AQ257" s="156"/>
      <c r="AR257" s="156"/>
      <c r="AS257" s="156"/>
      <c r="AT257" s="156"/>
      <c r="AU257" s="156"/>
      <c r="AV257" s="156"/>
      <c r="AW257" s="156"/>
      <c r="AX257" s="156"/>
      <c r="AY257" s="156"/>
      <c r="AZ257" s="156"/>
      <c r="BA257" s="156"/>
      <c r="BB257" s="156"/>
      <c r="BC257" s="156"/>
      <c r="BD257" s="156"/>
      <c r="BE257" s="156"/>
      <c r="BF257" s="156"/>
      <c r="BG257" s="156"/>
      <c r="BH257" s="156"/>
      <c r="BI257" s="156"/>
      <c r="BJ257" s="156"/>
      <c r="BK257" s="156"/>
      <c r="BL257" s="156"/>
      <c r="BM257" s="156"/>
      <c r="BN257" s="156"/>
      <c r="BO257" s="156"/>
      <c r="BP257" s="156"/>
      <c r="BQ257" s="156"/>
      <c r="BR257" s="156"/>
      <c r="BS257" s="156"/>
      <c r="BT257" s="156"/>
      <c r="BU257" s="156"/>
      <c r="BV257" s="156"/>
      <c r="BW257" s="156"/>
      <c r="BX257" s="156"/>
      <c r="BY257" s="156"/>
      <c r="BZ257" s="156"/>
      <c r="CA257" s="156"/>
      <c r="CB257" s="156"/>
      <c r="CC257" s="156"/>
      <c r="CD257" s="156"/>
      <c r="CE257" s="156"/>
      <c r="CF257" s="156"/>
      <c r="CG257" s="156"/>
      <c r="CH257" s="156"/>
      <c r="CI257" s="156"/>
      <c r="CJ257" s="156"/>
      <c r="CK257" s="156"/>
      <c r="CL257" s="156"/>
      <c r="CM257" s="156"/>
      <c r="CN257" s="156"/>
      <c r="CO257" s="156"/>
      <c r="CP257" s="156"/>
      <c r="CQ257" s="156"/>
      <c r="CR257" s="156"/>
      <c r="CS257" s="156"/>
      <c r="CT257" s="156"/>
      <c r="CU257" s="156"/>
      <c r="CV257" s="156"/>
      <c r="CW257" s="156"/>
      <c r="CX257" s="156"/>
      <c r="CY257" s="156"/>
      <c r="CZ257" s="156"/>
      <c r="DA257" s="156"/>
      <c r="DB257" s="156"/>
      <c r="DC257" s="156"/>
      <c r="DD257" s="156"/>
      <c r="DE257" s="156"/>
      <c r="DF257" s="156"/>
      <c r="DG257" s="156"/>
      <c r="DH257" s="206"/>
    </row>
    <row r="258" spans="1:112" ht="15" hidden="1" customHeight="1" x14ac:dyDescent="0.15">
      <c r="A258" s="119"/>
      <c r="B258" s="197" t="s">
        <v>321</v>
      </c>
      <c r="C258" s="30" t="s">
        <v>140</v>
      </c>
      <c r="D258" s="312"/>
      <c r="E258" s="155"/>
      <c r="F258" s="155"/>
      <c r="G258" s="155"/>
      <c r="H258" s="155"/>
      <c r="I258" s="155"/>
      <c r="J258" s="155"/>
      <c r="K258" s="155"/>
      <c r="L258" s="155"/>
      <c r="M258" s="155"/>
      <c r="N258" s="155"/>
      <c r="O258" s="155"/>
      <c r="P258" s="155"/>
      <c r="Q258" s="155"/>
      <c r="R258" s="155"/>
      <c r="S258" s="155"/>
      <c r="T258" s="155"/>
      <c r="U258" s="155"/>
      <c r="V258" s="155"/>
      <c r="W258" s="155">
        <v>1</v>
      </c>
      <c r="X258" s="155"/>
      <c r="Y258" s="155"/>
      <c r="Z258" s="156"/>
      <c r="AA258" s="156"/>
      <c r="AB258" s="156"/>
      <c r="AC258" s="156"/>
      <c r="AD258" s="156"/>
      <c r="AE258" s="156"/>
      <c r="AF258" s="156"/>
      <c r="AG258" s="156"/>
      <c r="AH258" s="156"/>
      <c r="AI258" s="156"/>
      <c r="AJ258" s="156"/>
      <c r="AK258" s="156"/>
      <c r="AL258" s="156"/>
      <c r="AM258" s="156"/>
      <c r="AN258" s="156"/>
      <c r="AO258" s="156"/>
      <c r="AP258" s="156"/>
      <c r="AQ258" s="156"/>
      <c r="AR258" s="156"/>
      <c r="AS258" s="156"/>
      <c r="AT258" s="156"/>
      <c r="AU258" s="156"/>
      <c r="AV258" s="156"/>
      <c r="AW258" s="156"/>
      <c r="AX258" s="156"/>
      <c r="AY258" s="156"/>
      <c r="AZ258" s="156"/>
      <c r="BA258" s="156"/>
      <c r="BB258" s="156"/>
      <c r="BC258" s="156"/>
      <c r="BD258" s="156"/>
      <c r="BE258" s="156"/>
      <c r="BF258" s="156"/>
      <c r="BG258" s="156"/>
      <c r="BH258" s="156"/>
      <c r="BI258" s="156"/>
      <c r="BJ258" s="156"/>
      <c r="BK258" s="156"/>
      <c r="BL258" s="156"/>
      <c r="BM258" s="156"/>
      <c r="BN258" s="156"/>
      <c r="BO258" s="156"/>
      <c r="BP258" s="156"/>
      <c r="BQ258" s="156"/>
      <c r="BR258" s="156"/>
      <c r="BS258" s="156"/>
      <c r="BT258" s="156"/>
      <c r="BU258" s="156"/>
      <c r="BV258" s="156"/>
      <c r="BW258" s="156"/>
      <c r="BX258" s="156"/>
      <c r="BY258" s="156"/>
      <c r="BZ258" s="156"/>
      <c r="CA258" s="156"/>
      <c r="CB258" s="156"/>
      <c r="CC258" s="156"/>
      <c r="CD258" s="156"/>
      <c r="CE258" s="156"/>
      <c r="CF258" s="156"/>
      <c r="CG258" s="156"/>
      <c r="CH258" s="156"/>
      <c r="CI258" s="156"/>
      <c r="CJ258" s="156"/>
      <c r="CK258" s="156"/>
      <c r="CL258" s="156"/>
      <c r="CM258" s="156"/>
      <c r="CN258" s="156"/>
      <c r="CO258" s="156"/>
      <c r="CP258" s="156"/>
      <c r="CQ258" s="156"/>
      <c r="CR258" s="156"/>
      <c r="CS258" s="156"/>
      <c r="CT258" s="156"/>
      <c r="CU258" s="156"/>
      <c r="CV258" s="156"/>
      <c r="CW258" s="156"/>
      <c r="CX258" s="156"/>
      <c r="CY258" s="156"/>
      <c r="CZ258" s="156"/>
      <c r="DA258" s="156"/>
      <c r="DB258" s="156"/>
      <c r="DC258" s="156"/>
      <c r="DD258" s="156"/>
      <c r="DE258" s="156"/>
      <c r="DF258" s="156"/>
      <c r="DG258" s="156"/>
      <c r="DH258" s="206"/>
    </row>
    <row r="259" spans="1:112" ht="15" hidden="1" customHeight="1" x14ac:dyDescent="0.15">
      <c r="A259" s="119"/>
      <c r="B259" s="197" t="s">
        <v>322</v>
      </c>
      <c r="C259" s="30" t="s">
        <v>141</v>
      </c>
      <c r="D259" s="312"/>
      <c r="E259" s="155"/>
      <c r="F259" s="155"/>
      <c r="G259" s="155"/>
      <c r="H259" s="155"/>
      <c r="I259" s="155"/>
      <c r="J259" s="155"/>
      <c r="K259" s="155"/>
      <c r="L259" s="155"/>
      <c r="M259" s="155"/>
      <c r="N259" s="155"/>
      <c r="O259" s="155"/>
      <c r="P259" s="155"/>
      <c r="Q259" s="155"/>
      <c r="R259" s="155"/>
      <c r="S259" s="155"/>
      <c r="T259" s="155"/>
      <c r="U259" s="155"/>
      <c r="V259" s="155"/>
      <c r="W259" s="155"/>
      <c r="X259" s="155">
        <v>1</v>
      </c>
      <c r="Y259" s="155"/>
      <c r="Z259" s="156"/>
      <c r="AA259" s="156"/>
      <c r="AB259" s="156"/>
      <c r="AC259" s="156"/>
      <c r="AD259" s="156"/>
      <c r="AE259" s="156"/>
      <c r="AF259" s="156"/>
      <c r="AG259" s="156"/>
      <c r="AH259" s="156"/>
      <c r="AI259" s="156"/>
      <c r="AJ259" s="156"/>
      <c r="AK259" s="156"/>
      <c r="AL259" s="156"/>
      <c r="AM259" s="156"/>
      <c r="AN259" s="156"/>
      <c r="AO259" s="156"/>
      <c r="AP259" s="156"/>
      <c r="AQ259" s="156"/>
      <c r="AR259" s="156"/>
      <c r="AS259" s="156"/>
      <c r="AT259" s="156"/>
      <c r="AU259" s="156"/>
      <c r="AV259" s="156"/>
      <c r="AW259" s="156"/>
      <c r="AX259" s="156"/>
      <c r="AY259" s="156"/>
      <c r="AZ259" s="156"/>
      <c r="BA259" s="156"/>
      <c r="BB259" s="156"/>
      <c r="BC259" s="156"/>
      <c r="BD259" s="156"/>
      <c r="BE259" s="156"/>
      <c r="BF259" s="156"/>
      <c r="BG259" s="156"/>
      <c r="BH259" s="156"/>
      <c r="BI259" s="156"/>
      <c r="BJ259" s="156"/>
      <c r="BK259" s="156"/>
      <c r="BL259" s="156"/>
      <c r="BM259" s="156"/>
      <c r="BN259" s="156"/>
      <c r="BO259" s="156"/>
      <c r="BP259" s="156"/>
      <c r="BQ259" s="156"/>
      <c r="BR259" s="156"/>
      <c r="BS259" s="156"/>
      <c r="BT259" s="156"/>
      <c r="BU259" s="156"/>
      <c r="BV259" s="156"/>
      <c r="BW259" s="156"/>
      <c r="BX259" s="156"/>
      <c r="BY259" s="156"/>
      <c r="BZ259" s="156"/>
      <c r="CA259" s="156"/>
      <c r="CB259" s="156"/>
      <c r="CC259" s="156"/>
      <c r="CD259" s="156"/>
      <c r="CE259" s="156"/>
      <c r="CF259" s="156"/>
      <c r="CG259" s="156"/>
      <c r="CH259" s="156"/>
      <c r="CI259" s="156"/>
      <c r="CJ259" s="156"/>
      <c r="CK259" s="156"/>
      <c r="CL259" s="156"/>
      <c r="CM259" s="156"/>
      <c r="CN259" s="156"/>
      <c r="CO259" s="156"/>
      <c r="CP259" s="156"/>
      <c r="CQ259" s="156"/>
      <c r="CR259" s="156"/>
      <c r="CS259" s="156"/>
      <c r="CT259" s="156"/>
      <c r="CU259" s="156"/>
      <c r="CV259" s="156"/>
      <c r="CW259" s="156"/>
      <c r="CX259" s="156"/>
      <c r="CY259" s="156"/>
      <c r="CZ259" s="156"/>
      <c r="DA259" s="156"/>
      <c r="DB259" s="156"/>
      <c r="DC259" s="156"/>
      <c r="DD259" s="156"/>
      <c r="DE259" s="156"/>
      <c r="DF259" s="156"/>
      <c r="DG259" s="156"/>
      <c r="DH259" s="206"/>
    </row>
    <row r="260" spans="1:112" ht="15" hidden="1" customHeight="1" x14ac:dyDescent="0.15">
      <c r="A260" s="119"/>
      <c r="B260" s="197" t="s">
        <v>323</v>
      </c>
      <c r="C260" s="30" t="s">
        <v>142</v>
      </c>
      <c r="D260" s="312"/>
      <c r="E260" s="155"/>
      <c r="F260" s="155"/>
      <c r="G260" s="155"/>
      <c r="H260" s="155"/>
      <c r="I260" s="155"/>
      <c r="J260" s="155"/>
      <c r="K260" s="155"/>
      <c r="L260" s="155"/>
      <c r="M260" s="155"/>
      <c r="N260" s="155"/>
      <c r="O260" s="155"/>
      <c r="P260" s="155"/>
      <c r="Q260" s="155"/>
      <c r="R260" s="155"/>
      <c r="S260" s="155"/>
      <c r="T260" s="155"/>
      <c r="U260" s="155"/>
      <c r="V260" s="155"/>
      <c r="W260" s="155"/>
      <c r="X260" s="155"/>
      <c r="Y260" s="155">
        <v>1</v>
      </c>
      <c r="Z260" s="155"/>
      <c r="AA260" s="155"/>
      <c r="AB260" s="155"/>
      <c r="AC260" s="155"/>
      <c r="AD260" s="155"/>
      <c r="AE260" s="155"/>
      <c r="AF260" s="155"/>
      <c r="AG260" s="155"/>
      <c r="AH260" s="155"/>
      <c r="AI260" s="155"/>
      <c r="AJ260" s="155"/>
      <c r="AK260" s="155"/>
      <c r="AL260" s="155"/>
      <c r="AM260" s="155"/>
      <c r="AN260" s="155"/>
      <c r="AO260" s="155"/>
      <c r="AP260" s="155"/>
      <c r="AQ260" s="155"/>
      <c r="AR260" s="155"/>
      <c r="AS260" s="155"/>
      <c r="AT260" s="155"/>
      <c r="AU260" s="155"/>
      <c r="AV260" s="155"/>
      <c r="AW260" s="155"/>
      <c r="AX260" s="155"/>
      <c r="AY260" s="155"/>
      <c r="AZ260" s="155"/>
      <c r="BA260" s="155"/>
      <c r="BB260" s="155"/>
      <c r="BC260" s="155"/>
      <c r="BD260" s="155"/>
      <c r="BE260" s="155"/>
      <c r="BF260" s="155"/>
      <c r="BG260" s="155"/>
      <c r="BH260" s="155"/>
      <c r="BI260" s="155"/>
      <c r="BJ260" s="155"/>
      <c r="BK260" s="155"/>
      <c r="BL260" s="155"/>
      <c r="BM260" s="155"/>
      <c r="BN260" s="155"/>
      <c r="BO260" s="155"/>
      <c r="BP260" s="155"/>
      <c r="BQ260" s="155"/>
      <c r="BR260" s="155"/>
      <c r="BS260" s="155"/>
      <c r="BT260" s="155"/>
      <c r="BU260" s="155"/>
      <c r="BV260" s="155"/>
      <c r="BW260" s="155"/>
      <c r="BX260" s="155"/>
      <c r="BY260" s="155"/>
      <c r="BZ260" s="155"/>
      <c r="CA260" s="155"/>
      <c r="CB260" s="155"/>
      <c r="CC260" s="155"/>
      <c r="CD260" s="155"/>
      <c r="CE260" s="155"/>
      <c r="CF260" s="155"/>
      <c r="CG260" s="155"/>
      <c r="CH260" s="155"/>
      <c r="CI260" s="155"/>
      <c r="CJ260" s="155"/>
      <c r="CK260" s="155"/>
      <c r="CL260" s="155"/>
      <c r="CM260" s="155"/>
      <c r="CN260" s="155"/>
      <c r="CO260" s="155"/>
      <c r="CP260" s="155"/>
      <c r="CQ260" s="155"/>
      <c r="CR260" s="155"/>
      <c r="CS260" s="155"/>
      <c r="CT260" s="155"/>
      <c r="CU260" s="155"/>
      <c r="CV260" s="155"/>
      <c r="CW260" s="155"/>
      <c r="CX260" s="155"/>
      <c r="CY260" s="155"/>
      <c r="CZ260" s="155"/>
      <c r="DA260" s="155"/>
      <c r="DB260" s="155"/>
      <c r="DC260" s="155"/>
      <c r="DD260" s="155"/>
      <c r="DE260" s="155"/>
      <c r="DF260" s="155"/>
      <c r="DG260" s="155"/>
      <c r="DH260" s="205"/>
    </row>
    <row r="261" spans="1:112" ht="15" hidden="1" customHeight="1" x14ac:dyDescent="0.15">
      <c r="A261" s="119"/>
      <c r="B261" s="197" t="s">
        <v>324</v>
      </c>
      <c r="C261" s="30" t="s">
        <v>348</v>
      </c>
      <c r="D261" s="312"/>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v>1</v>
      </c>
      <c r="AA261" s="155"/>
      <c r="AB261" s="155"/>
      <c r="AC261" s="155"/>
      <c r="AD261" s="155"/>
      <c r="AE261" s="155"/>
      <c r="AF261" s="155"/>
      <c r="AG261" s="155"/>
      <c r="AH261" s="155"/>
      <c r="AI261" s="155"/>
      <c r="AJ261" s="155"/>
      <c r="AK261" s="155"/>
      <c r="AL261" s="155"/>
      <c r="AM261" s="155"/>
      <c r="AN261" s="155"/>
      <c r="AO261" s="155"/>
      <c r="AP261" s="155"/>
      <c r="AQ261" s="155"/>
      <c r="AR261" s="155"/>
      <c r="AS261" s="155"/>
      <c r="AT261" s="155"/>
      <c r="AU261" s="155"/>
      <c r="AV261" s="155"/>
      <c r="AW261" s="155"/>
      <c r="AX261" s="155"/>
      <c r="AY261" s="155"/>
      <c r="AZ261" s="155"/>
      <c r="BA261" s="155"/>
      <c r="BB261" s="155"/>
      <c r="BC261" s="155"/>
      <c r="BD261" s="155"/>
      <c r="BE261" s="155"/>
      <c r="BF261" s="155"/>
      <c r="BG261" s="155"/>
      <c r="BH261" s="155"/>
      <c r="BI261" s="155"/>
      <c r="BJ261" s="155"/>
      <c r="BK261" s="155"/>
      <c r="BL261" s="155"/>
      <c r="BM261" s="155"/>
      <c r="BN261" s="155"/>
      <c r="BO261" s="155"/>
      <c r="BP261" s="155"/>
      <c r="BQ261" s="155"/>
      <c r="BR261" s="155"/>
      <c r="BS261" s="155"/>
      <c r="BT261" s="155"/>
      <c r="BU261" s="155"/>
      <c r="BV261" s="155"/>
      <c r="BW261" s="155"/>
      <c r="BX261" s="155"/>
      <c r="BY261" s="155"/>
      <c r="BZ261" s="155"/>
      <c r="CA261" s="155"/>
      <c r="CB261" s="155"/>
      <c r="CC261" s="155"/>
      <c r="CD261" s="155"/>
      <c r="CE261" s="155"/>
      <c r="CF261" s="155"/>
      <c r="CG261" s="155"/>
      <c r="CH261" s="155"/>
      <c r="CI261" s="155"/>
      <c r="CJ261" s="155"/>
      <c r="CK261" s="155"/>
      <c r="CL261" s="155"/>
      <c r="CM261" s="155"/>
      <c r="CN261" s="155"/>
      <c r="CO261" s="155"/>
      <c r="CP261" s="155"/>
      <c r="CQ261" s="155"/>
      <c r="CR261" s="155"/>
      <c r="CS261" s="155"/>
      <c r="CT261" s="155"/>
      <c r="CU261" s="155"/>
      <c r="CV261" s="155"/>
      <c r="CW261" s="155"/>
      <c r="CX261" s="155"/>
      <c r="CY261" s="155"/>
      <c r="CZ261" s="155"/>
      <c r="DA261" s="155"/>
      <c r="DB261" s="155"/>
      <c r="DC261" s="155"/>
      <c r="DD261" s="155"/>
      <c r="DE261" s="155"/>
      <c r="DF261" s="155"/>
      <c r="DG261" s="155"/>
      <c r="DH261" s="205"/>
    </row>
    <row r="262" spans="1:112" ht="15" hidden="1" customHeight="1" x14ac:dyDescent="0.15">
      <c r="A262" s="119"/>
      <c r="B262" s="197" t="s">
        <v>325</v>
      </c>
      <c r="C262" s="30" t="s">
        <v>349</v>
      </c>
      <c r="D262" s="312"/>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c r="AA262" s="155">
        <v>1</v>
      </c>
      <c r="AB262" s="155"/>
      <c r="AC262" s="155"/>
      <c r="AD262" s="155"/>
      <c r="AE262" s="155"/>
      <c r="AF262" s="155"/>
      <c r="AG262" s="155"/>
      <c r="AH262" s="155"/>
      <c r="AI262" s="155"/>
      <c r="AJ262" s="155"/>
      <c r="AK262" s="155"/>
      <c r="AL262" s="155"/>
      <c r="AM262" s="155"/>
      <c r="AN262" s="155"/>
      <c r="AO262" s="155"/>
      <c r="AP262" s="155"/>
      <c r="AQ262" s="155"/>
      <c r="AR262" s="155"/>
      <c r="AS262" s="155"/>
      <c r="AT262" s="155"/>
      <c r="AU262" s="155"/>
      <c r="AV262" s="155"/>
      <c r="AW262" s="155"/>
      <c r="AX262" s="155"/>
      <c r="AY262" s="155"/>
      <c r="AZ262" s="155"/>
      <c r="BA262" s="155"/>
      <c r="BB262" s="155"/>
      <c r="BC262" s="155"/>
      <c r="BD262" s="155"/>
      <c r="BE262" s="155"/>
      <c r="BF262" s="155"/>
      <c r="BG262" s="155"/>
      <c r="BH262" s="155"/>
      <c r="BI262" s="155"/>
      <c r="BJ262" s="155"/>
      <c r="BK262" s="155"/>
      <c r="BL262" s="155"/>
      <c r="BM262" s="155"/>
      <c r="BN262" s="155"/>
      <c r="BO262" s="155"/>
      <c r="BP262" s="155"/>
      <c r="BQ262" s="155"/>
      <c r="BR262" s="155"/>
      <c r="BS262" s="155"/>
      <c r="BT262" s="155"/>
      <c r="BU262" s="155"/>
      <c r="BV262" s="155"/>
      <c r="BW262" s="155"/>
      <c r="BX262" s="155"/>
      <c r="BY262" s="155"/>
      <c r="BZ262" s="155"/>
      <c r="CA262" s="155"/>
      <c r="CB262" s="155"/>
      <c r="CC262" s="155"/>
      <c r="CD262" s="155"/>
      <c r="CE262" s="155"/>
      <c r="CF262" s="155"/>
      <c r="CG262" s="155"/>
      <c r="CH262" s="155"/>
      <c r="CI262" s="155"/>
      <c r="CJ262" s="155"/>
      <c r="CK262" s="155"/>
      <c r="CL262" s="155"/>
      <c r="CM262" s="155"/>
      <c r="CN262" s="155"/>
      <c r="CO262" s="155"/>
      <c r="CP262" s="155"/>
      <c r="CQ262" s="155"/>
      <c r="CR262" s="155"/>
      <c r="CS262" s="155"/>
      <c r="CT262" s="155"/>
      <c r="CU262" s="155"/>
      <c r="CV262" s="155"/>
      <c r="CW262" s="155"/>
      <c r="CX262" s="155"/>
      <c r="CY262" s="155"/>
      <c r="CZ262" s="155"/>
      <c r="DA262" s="155"/>
      <c r="DB262" s="155"/>
      <c r="DC262" s="155"/>
      <c r="DD262" s="155"/>
      <c r="DE262" s="155"/>
      <c r="DF262" s="155"/>
      <c r="DG262" s="155"/>
      <c r="DH262" s="205"/>
    </row>
    <row r="263" spans="1:112" ht="15" hidden="1" customHeight="1" x14ac:dyDescent="0.15">
      <c r="A263" s="119"/>
      <c r="B263" s="197" t="s">
        <v>326</v>
      </c>
      <c r="C263" s="30" t="s">
        <v>144</v>
      </c>
      <c r="D263" s="312"/>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v>1</v>
      </c>
      <c r="AC263" s="155"/>
      <c r="AD263" s="155"/>
      <c r="AE263" s="155"/>
      <c r="AF263" s="155"/>
      <c r="AG263" s="155"/>
      <c r="AH263" s="155"/>
      <c r="AI263" s="155"/>
      <c r="AJ263" s="155"/>
      <c r="AK263" s="155"/>
      <c r="AL263" s="155"/>
      <c r="AM263" s="155"/>
      <c r="AN263" s="155"/>
      <c r="AO263" s="155"/>
      <c r="AP263" s="155"/>
      <c r="AQ263" s="155"/>
      <c r="AR263" s="155"/>
      <c r="AS263" s="155"/>
      <c r="AT263" s="155"/>
      <c r="AU263" s="155"/>
      <c r="AV263" s="155"/>
      <c r="AW263" s="155"/>
      <c r="AX263" s="155"/>
      <c r="AY263" s="155"/>
      <c r="AZ263" s="155"/>
      <c r="BA263" s="155"/>
      <c r="BB263" s="155"/>
      <c r="BC263" s="155"/>
      <c r="BD263" s="155"/>
      <c r="BE263" s="155"/>
      <c r="BF263" s="155"/>
      <c r="BG263" s="155"/>
      <c r="BH263" s="155"/>
      <c r="BI263" s="155"/>
      <c r="BJ263" s="155"/>
      <c r="BK263" s="155"/>
      <c r="BL263" s="155"/>
      <c r="BM263" s="155"/>
      <c r="BN263" s="155"/>
      <c r="BO263" s="155"/>
      <c r="BP263" s="155"/>
      <c r="BQ263" s="155"/>
      <c r="BR263" s="155"/>
      <c r="BS263" s="155"/>
      <c r="BT263" s="155"/>
      <c r="BU263" s="155"/>
      <c r="BV263" s="155"/>
      <c r="BW263" s="155"/>
      <c r="BX263" s="155"/>
      <c r="BY263" s="155"/>
      <c r="BZ263" s="155"/>
      <c r="CA263" s="155"/>
      <c r="CB263" s="155"/>
      <c r="CC263" s="155"/>
      <c r="CD263" s="155"/>
      <c r="CE263" s="155"/>
      <c r="CF263" s="155"/>
      <c r="CG263" s="155"/>
      <c r="CH263" s="155"/>
      <c r="CI263" s="155"/>
      <c r="CJ263" s="155"/>
      <c r="CK263" s="155"/>
      <c r="CL263" s="155"/>
      <c r="CM263" s="155"/>
      <c r="CN263" s="155"/>
      <c r="CO263" s="155"/>
      <c r="CP263" s="155"/>
      <c r="CQ263" s="155"/>
      <c r="CR263" s="155"/>
      <c r="CS263" s="155"/>
      <c r="CT263" s="155"/>
      <c r="CU263" s="155"/>
      <c r="CV263" s="155"/>
      <c r="CW263" s="155"/>
      <c r="CX263" s="155"/>
      <c r="CY263" s="155"/>
      <c r="CZ263" s="155"/>
      <c r="DA263" s="155"/>
      <c r="DB263" s="155"/>
      <c r="DC263" s="155"/>
      <c r="DD263" s="155"/>
      <c r="DE263" s="155"/>
      <c r="DF263" s="155"/>
      <c r="DG263" s="155"/>
      <c r="DH263" s="205"/>
    </row>
    <row r="264" spans="1:112" ht="15" hidden="1" customHeight="1" x14ac:dyDescent="0.15">
      <c r="A264" s="119"/>
      <c r="B264" s="197" t="s">
        <v>327</v>
      </c>
      <c r="C264" s="30" t="s">
        <v>145</v>
      </c>
      <c r="D264" s="312"/>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v>1</v>
      </c>
      <c r="AD264" s="155"/>
      <c r="AE264" s="155"/>
      <c r="AF264" s="155"/>
      <c r="AG264" s="155"/>
      <c r="AH264" s="155"/>
      <c r="AI264" s="155"/>
      <c r="AJ264" s="155"/>
      <c r="AK264" s="155"/>
      <c r="AL264" s="155"/>
      <c r="AM264" s="155"/>
      <c r="AN264" s="155"/>
      <c r="AO264" s="155"/>
      <c r="AP264" s="155"/>
      <c r="AQ264" s="155"/>
      <c r="AR264" s="155"/>
      <c r="AS264" s="155"/>
      <c r="AT264" s="155"/>
      <c r="AU264" s="155"/>
      <c r="AV264" s="155"/>
      <c r="AW264" s="155"/>
      <c r="AX264" s="155"/>
      <c r="AY264" s="155"/>
      <c r="AZ264" s="155"/>
      <c r="BA264" s="155"/>
      <c r="BB264" s="155"/>
      <c r="BC264" s="155"/>
      <c r="BD264" s="155"/>
      <c r="BE264" s="155"/>
      <c r="BF264" s="155"/>
      <c r="BG264" s="155"/>
      <c r="BH264" s="155"/>
      <c r="BI264" s="155"/>
      <c r="BJ264" s="155"/>
      <c r="BK264" s="155"/>
      <c r="BL264" s="155"/>
      <c r="BM264" s="155"/>
      <c r="BN264" s="155"/>
      <c r="BO264" s="155"/>
      <c r="BP264" s="155"/>
      <c r="BQ264" s="155"/>
      <c r="BR264" s="155"/>
      <c r="BS264" s="155"/>
      <c r="BT264" s="155"/>
      <c r="BU264" s="155"/>
      <c r="BV264" s="155"/>
      <c r="BW264" s="155"/>
      <c r="BX264" s="155"/>
      <c r="BY264" s="155"/>
      <c r="BZ264" s="155"/>
      <c r="CA264" s="155"/>
      <c r="CB264" s="155"/>
      <c r="CC264" s="155"/>
      <c r="CD264" s="155"/>
      <c r="CE264" s="155"/>
      <c r="CF264" s="155"/>
      <c r="CG264" s="155"/>
      <c r="CH264" s="155"/>
      <c r="CI264" s="155"/>
      <c r="CJ264" s="155"/>
      <c r="CK264" s="155"/>
      <c r="CL264" s="155"/>
      <c r="CM264" s="155"/>
      <c r="CN264" s="155"/>
      <c r="CO264" s="155"/>
      <c r="CP264" s="155"/>
      <c r="CQ264" s="155"/>
      <c r="CR264" s="155"/>
      <c r="CS264" s="155"/>
      <c r="CT264" s="155"/>
      <c r="CU264" s="155"/>
      <c r="CV264" s="155"/>
      <c r="CW264" s="155"/>
      <c r="CX264" s="155"/>
      <c r="CY264" s="155"/>
      <c r="CZ264" s="155"/>
      <c r="DA264" s="155"/>
      <c r="DB264" s="155"/>
      <c r="DC264" s="155"/>
      <c r="DD264" s="155"/>
      <c r="DE264" s="155"/>
      <c r="DF264" s="155"/>
      <c r="DG264" s="155"/>
      <c r="DH264" s="205"/>
    </row>
    <row r="265" spans="1:112" ht="15" hidden="1" customHeight="1" x14ac:dyDescent="0.15">
      <c r="A265" s="119"/>
      <c r="B265" s="197" t="s">
        <v>328</v>
      </c>
      <c r="C265" s="30" t="s">
        <v>689</v>
      </c>
      <c r="D265" s="312"/>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v>1</v>
      </c>
      <c r="AE265" s="155"/>
      <c r="AF265" s="155"/>
      <c r="AG265" s="155"/>
      <c r="AH265" s="155"/>
      <c r="AI265" s="155"/>
      <c r="AJ265" s="155"/>
      <c r="AK265" s="155"/>
      <c r="AL265" s="155"/>
      <c r="AM265" s="155"/>
      <c r="AN265" s="155"/>
      <c r="AO265" s="155"/>
      <c r="AP265" s="155"/>
      <c r="AQ265" s="155"/>
      <c r="AR265" s="155"/>
      <c r="AS265" s="155"/>
      <c r="AT265" s="155"/>
      <c r="AU265" s="155"/>
      <c r="AV265" s="155"/>
      <c r="AW265" s="155"/>
      <c r="AX265" s="155"/>
      <c r="AY265" s="155"/>
      <c r="AZ265" s="155"/>
      <c r="BA265" s="155"/>
      <c r="BB265" s="155"/>
      <c r="BC265" s="155"/>
      <c r="BD265" s="155"/>
      <c r="BE265" s="155"/>
      <c r="BF265" s="155"/>
      <c r="BG265" s="155"/>
      <c r="BH265" s="155"/>
      <c r="BI265" s="155"/>
      <c r="BJ265" s="155"/>
      <c r="BK265" s="155"/>
      <c r="BL265" s="155"/>
      <c r="BM265" s="155"/>
      <c r="BN265" s="155"/>
      <c r="BO265" s="155"/>
      <c r="BP265" s="155"/>
      <c r="BQ265" s="155"/>
      <c r="BR265" s="155"/>
      <c r="BS265" s="155"/>
      <c r="BT265" s="155"/>
      <c r="BU265" s="155"/>
      <c r="BV265" s="155"/>
      <c r="BW265" s="155"/>
      <c r="BX265" s="155"/>
      <c r="BY265" s="155"/>
      <c r="BZ265" s="155"/>
      <c r="CA265" s="155"/>
      <c r="CB265" s="155"/>
      <c r="CC265" s="155"/>
      <c r="CD265" s="155"/>
      <c r="CE265" s="155"/>
      <c r="CF265" s="155"/>
      <c r="CG265" s="155"/>
      <c r="CH265" s="155"/>
      <c r="CI265" s="155"/>
      <c r="CJ265" s="155"/>
      <c r="CK265" s="155"/>
      <c r="CL265" s="155"/>
      <c r="CM265" s="155"/>
      <c r="CN265" s="155"/>
      <c r="CO265" s="155"/>
      <c r="CP265" s="155"/>
      <c r="CQ265" s="155"/>
      <c r="CR265" s="155"/>
      <c r="CS265" s="155"/>
      <c r="CT265" s="155"/>
      <c r="CU265" s="155"/>
      <c r="CV265" s="155"/>
      <c r="CW265" s="155"/>
      <c r="CX265" s="155"/>
      <c r="CY265" s="155"/>
      <c r="CZ265" s="155"/>
      <c r="DA265" s="155"/>
      <c r="DB265" s="155"/>
      <c r="DC265" s="155"/>
      <c r="DD265" s="155"/>
      <c r="DE265" s="155"/>
      <c r="DF265" s="155"/>
      <c r="DG265" s="155"/>
      <c r="DH265" s="205"/>
    </row>
    <row r="266" spans="1:112" ht="15" hidden="1" customHeight="1" x14ac:dyDescent="0.15">
      <c r="A266" s="119"/>
      <c r="B266" s="197" t="s">
        <v>329</v>
      </c>
      <c r="C266" s="30" t="s">
        <v>146</v>
      </c>
      <c r="D266" s="312"/>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v>1</v>
      </c>
      <c r="AF266" s="155"/>
      <c r="AG266" s="155"/>
      <c r="AH266" s="155"/>
      <c r="AI266" s="155"/>
      <c r="AJ266" s="155"/>
      <c r="AK266" s="155"/>
      <c r="AL266" s="155"/>
      <c r="AM266" s="155"/>
      <c r="AN266" s="155"/>
      <c r="AO266" s="155"/>
      <c r="AP266" s="155"/>
      <c r="AQ266" s="155"/>
      <c r="AR266" s="155"/>
      <c r="AS266" s="155"/>
      <c r="AT266" s="155"/>
      <c r="AU266" s="155"/>
      <c r="AV266" s="155"/>
      <c r="AW266" s="155"/>
      <c r="AX266" s="155"/>
      <c r="AY266" s="155"/>
      <c r="AZ266" s="155"/>
      <c r="BA266" s="155"/>
      <c r="BB266" s="155"/>
      <c r="BC266" s="155"/>
      <c r="BD266" s="155"/>
      <c r="BE266" s="155"/>
      <c r="BF266" s="155"/>
      <c r="BG266" s="155"/>
      <c r="BH266" s="155"/>
      <c r="BI266" s="155"/>
      <c r="BJ266" s="155"/>
      <c r="BK266" s="155"/>
      <c r="BL266" s="155"/>
      <c r="BM266" s="155"/>
      <c r="BN266" s="155"/>
      <c r="BO266" s="155"/>
      <c r="BP266" s="155"/>
      <c r="BQ266" s="155"/>
      <c r="BR266" s="155"/>
      <c r="BS266" s="155"/>
      <c r="BT266" s="155"/>
      <c r="BU266" s="155"/>
      <c r="BV266" s="155"/>
      <c r="BW266" s="155"/>
      <c r="BX266" s="155"/>
      <c r="BY266" s="155"/>
      <c r="BZ266" s="155"/>
      <c r="CA266" s="155"/>
      <c r="CB266" s="155"/>
      <c r="CC266" s="155"/>
      <c r="CD266" s="155"/>
      <c r="CE266" s="155"/>
      <c r="CF266" s="155"/>
      <c r="CG266" s="155"/>
      <c r="CH266" s="155"/>
      <c r="CI266" s="155"/>
      <c r="CJ266" s="155"/>
      <c r="CK266" s="155"/>
      <c r="CL266" s="155"/>
      <c r="CM266" s="155"/>
      <c r="CN266" s="155"/>
      <c r="CO266" s="155"/>
      <c r="CP266" s="155"/>
      <c r="CQ266" s="155"/>
      <c r="CR266" s="155"/>
      <c r="CS266" s="155"/>
      <c r="CT266" s="155"/>
      <c r="CU266" s="155"/>
      <c r="CV266" s="155"/>
      <c r="CW266" s="155"/>
      <c r="CX266" s="155"/>
      <c r="CY266" s="155"/>
      <c r="CZ266" s="155"/>
      <c r="DA266" s="155"/>
      <c r="DB266" s="155"/>
      <c r="DC266" s="155"/>
      <c r="DD266" s="155"/>
      <c r="DE266" s="155"/>
      <c r="DF266" s="155"/>
      <c r="DG266" s="155"/>
      <c r="DH266" s="205"/>
    </row>
    <row r="267" spans="1:112" ht="15" hidden="1" customHeight="1" x14ac:dyDescent="0.15">
      <c r="A267" s="119"/>
      <c r="B267" s="197" t="s">
        <v>330</v>
      </c>
      <c r="C267" s="30" t="s">
        <v>147</v>
      </c>
      <c r="D267" s="312"/>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c r="AA267" s="155"/>
      <c r="AB267" s="155"/>
      <c r="AC267" s="155"/>
      <c r="AD267" s="155"/>
      <c r="AE267" s="155"/>
      <c r="AF267" s="155">
        <v>1</v>
      </c>
      <c r="AG267" s="155"/>
      <c r="AH267" s="155"/>
      <c r="AI267" s="155"/>
      <c r="AJ267" s="155"/>
      <c r="AK267" s="155"/>
      <c r="AL267" s="155"/>
      <c r="AM267" s="155"/>
      <c r="AN267" s="155"/>
      <c r="AO267" s="155"/>
      <c r="AP267" s="155"/>
      <c r="AQ267" s="155"/>
      <c r="AR267" s="155"/>
      <c r="AS267" s="155"/>
      <c r="AT267" s="155"/>
      <c r="AU267" s="155"/>
      <c r="AV267" s="155"/>
      <c r="AW267" s="155"/>
      <c r="AX267" s="155"/>
      <c r="AY267" s="155"/>
      <c r="AZ267" s="155"/>
      <c r="BA267" s="155"/>
      <c r="BB267" s="155"/>
      <c r="BC267" s="155"/>
      <c r="BD267" s="155"/>
      <c r="BE267" s="155"/>
      <c r="BF267" s="155"/>
      <c r="BG267" s="155"/>
      <c r="BH267" s="155"/>
      <c r="BI267" s="155"/>
      <c r="BJ267" s="155"/>
      <c r="BK267" s="155"/>
      <c r="BL267" s="155"/>
      <c r="BM267" s="155"/>
      <c r="BN267" s="155"/>
      <c r="BO267" s="155"/>
      <c r="BP267" s="155"/>
      <c r="BQ267" s="155"/>
      <c r="BR267" s="155"/>
      <c r="BS267" s="155"/>
      <c r="BT267" s="155"/>
      <c r="BU267" s="155"/>
      <c r="BV267" s="155"/>
      <c r="BW267" s="155"/>
      <c r="BX267" s="155"/>
      <c r="BY267" s="155"/>
      <c r="BZ267" s="155"/>
      <c r="CA267" s="155"/>
      <c r="CB267" s="155"/>
      <c r="CC267" s="155"/>
      <c r="CD267" s="155"/>
      <c r="CE267" s="155"/>
      <c r="CF267" s="155"/>
      <c r="CG267" s="155"/>
      <c r="CH267" s="155"/>
      <c r="CI267" s="155"/>
      <c r="CJ267" s="155"/>
      <c r="CK267" s="155"/>
      <c r="CL267" s="155"/>
      <c r="CM267" s="155"/>
      <c r="CN267" s="155"/>
      <c r="CO267" s="155"/>
      <c r="CP267" s="155"/>
      <c r="CQ267" s="155"/>
      <c r="CR267" s="155"/>
      <c r="CS267" s="155"/>
      <c r="CT267" s="155"/>
      <c r="CU267" s="155"/>
      <c r="CV267" s="155"/>
      <c r="CW267" s="155"/>
      <c r="CX267" s="155"/>
      <c r="CY267" s="155"/>
      <c r="CZ267" s="155"/>
      <c r="DA267" s="155"/>
      <c r="DB267" s="155"/>
      <c r="DC267" s="155"/>
      <c r="DD267" s="155"/>
      <c r="DE267" s="155"/>
      <c r="DF267" s="155"/>
      <c r="DG267" s="155"/>
      <c r="DH267" s="205"/>
    </row>
    <row r="268" spans="1:112" ht="15" hidden="1" customHeight="1" x14ac:dyDescent="0.15">
      <c r="A268" s="119"/>
      <c r="B268" s="197" t="s">
        <v>331</v>
      </c>
      <c r="C268" s="30" t="s">
        <v>148</v>
      </c>
      <c r="D268" s="312"/>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55">
        <v>1</v>
      </c>
      <c r="AH268" s="155"/>
      <c r="AI268" s="155"/>
      <c r="AJ268" s="155"/>
      <c r="AK268" s="155"/>
      <c r="AL268" s="155"/>
      <c r="AM268" s="155"/>
      <c r="AN268" s="155"/>
      <c r="AO268" s="155"/>
      <c r="AP268" s="155"/>
      <c r="AQ268" s="155"/>
      <c r="AR268" s="155"/>
      <c r="AS268" s="155"/>
      <c r="AT268" s="155"/>
      <c r="AU268" s="155"/>
      <c r="AV268" s="155"/>
      <c r="AW268" s="155"/>
      <c r="AX268" s="155"/>
      <c r="AY268" s="155"/>
      <c r="AZ268" s="155"/>
      <c r="BA268" s="155"/>
      <c r="BB268" s="155"/>
      <c r="BC268" s="155"/>
      <c r="BD268" s="155"/>
      <c r="BE268" s="155"/>
      <c r="BF268" s="155"/>
      <c r="BG268" s="155"/>
      <c r="BH268" s="155"/>
      <c r="BI268" s="155"/>
      <c r="BJ268" s="155"/>
      <c r="BK268" s="155"/>
      <c r="BL268" s="155"/>
      <c r="BM268" s="155"/>
      <c r="BN268" s="155"/>
      <c r="BO268" s="155"/>
      <c r="BP268" s="155"/>
      <c r="BQ268" s="155"/>
      <c r="BR268" s="155"/>
      <c r="BS268" s="155"/>
      <c r="BT268" s="155"/>
      <c r="BU268" s="155"/>
      <c r="BV268" s="155"/>
      <c r="BW268" s="155"/>
      <c r="BX268" s="155"/>
      <c r="BY268" s="155"/>
      <c r="BZ268" s="155"/>
      <c r="CA268" s="155"/>
      <c r="CB268" s="155"/>
      <c r="CC268" s="155"/>
      <c r="CD268" s="155"/>
      <c r="CE268" s="155"/>
      <c r="CF268" s="155"/>
      <c r="CG268" s="155"/>
      <c r="CH268" s="155"/>
      <c r="CI268" s="155"/>
      <c r="CJ268" s="155"/>
      <c r="CK268" s="155"/>
      <c r="CL268" s="155"/>
      <c r="CM268" s="155"/>
      <c r="CN268" s="155"/>
      <c r="CO268" s="155"/>
      <c r="CP268" s="155"/>
      <c r="CQ268" s="155"/>
      <c r="CR268" s="155"/>
      <c r="CS268" s="155"/>
      <c r="CT268" s="155"/>
      <c r="CU268" s="155"/>
      <c r="CV268" s="155"/>
      <c r="CW268" s="155"/>
      <c r="CX268" s="155"/>
      <c r="CY268" s="155"/>
      <c r="CZ268" s="155"/>
      <c r="DA268" s="155"/>
      <c r="DB268" s="155"/>
      <c r="DC268" s="155"/>
      <c r="DD268" s="155"/>
      <c r="DE268" s="155"/>
      <c r="DF268" s="155"/>
      <c r="DG268" s="155"/>
      <c r="DH268" s="205"/>
    </row>
    <row r="269" spans="1:112" ht="15" hidden="1" customHeight="1" x14ac:dyDescent="0.15">
      <c r="A269" s="119"/>
      <c r="B269" s="197" t="s">
        <v>332</v>
      </c>
      <c r="C269" s="30" t="s">
        <v>149</v>
      </c>
      <c r="D269" s="312"/>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c r="AA269" s="155"/>
      <c r="AB269" s="155"/>
      <c r="AC269" s="155"/>
      <c r="AD269" s="155"/>
      <c r="AE269" s="155"/>
      <c r="AF269" s="155"/>
      <c r="AG269" s="155"/>
      <c r="AH269" s="155">
        <v>1</v>
      </c>
      <c r="AI269" s="155"/>
      <c r="AJ269" s="155"/>
      <c r="AK269" s="155"/>
      <c r="AL269" s="155"/>
      <c r="AM269" s="155"/>
      <c r="AN269" s="155"/>
      <c r="AO269" s="155"/>
      <c r="AP269" s="155"/>
      <c r="AQ269" s="155"/>
      <c r="AR269" s="155"/>
      <c r="AS269" s="155"/>
      <c r="AT269" s="155"/>
      <c r="AU269" s="155"/>
      <c r="AV269" s="155"/>
      <c r="AW269" s="155"/>
      <c r="AX269" s="155"/>
      <c r="AY269" s="155"/>
      <c r="AZ269" s="155"/>
      <c r="BA269" s="155"/>
      <c r="BB269" s="155"/>
      <c r="BC269" s="155"/>
      <c r="BD269" s="155"/>
      <c r="BE269" s="155"/>
      <c r="BF269" s="155"/>
      <c r="BG269" s="155"/>
      <c r="BH269" s="155"/>
      <c r="BI269" s="155"/>
      <c r="BJ269" s="155"/>
      <c r="BK269" s="155"/>
      <c r="BL269" s="155"/>
      <c r="BM269" s="155"/>
      <c r="BN269" s="155"/>
      <c r="BO269" s="155"/>
      <c r="BP269" s="155"/>
      <c r="BQ269" s="155"/>
      <c r="BR269" s="155"/>
      <c r="BS269" s="155"/>
      <c r="BT269" s="155"/>
      <c r="BU269" s="155"/>
      <c r="BV269" s="155"/>
      <c r="BW269" s="155"/>
      <c r="BX269" s="155"/>
      <c r="BY269" s="155"/>
      <c r="BZ269" s="155"/>
      <c r="CA269" s="155"/>
      <c r="CB269" s="155"/>
      <c r="CC269" s="155"/>
      <c r="CD269" s="155"/>
      <c r="CE269" s="155"/>
      <c r="CF269" s="155"/>
      <c r="CG269" s="155"/>
      <c r="CH269" s="155"/>
      <c r="CI269" s="155"/>
      <c r="CJ269" s="155"/>
      <c r="CK269" s="155"/>
      <c r="CL269" s="155"/>
      <c r="CM269" s="155"/>
      <c r="CN269" s="155"/>
      <c r="CO269" s="155"/>
      <c r="CP269" s="155"/>
      <c r="CQ269" s="155"/>
      <c r="CR269" s="155"/>
      <c r="CS269" s="155"/>
      <c r="CT269" s="155"/>
      <c r="CU269" s="155"/>
      <c r="CV269" s="155"/>
      <c r="CW269" s="155"/>
      <c r="CX269" s="155"/>
      <c r="CY269" s="155"/>
      <c r="CZ269" s="155"/>
      <c r="DA269" s="155"/>
      <c r="DB269" s="155"/>
      <c r="DC269" s="155"/>
      <c r="DD269" s="155"/>
      <c r="DE269" s="155"/>
      <c r="DF269" s="155"/>
      <c r="DG269" s="155"/>
      <c r="DH269" s="205"/>
    </row>
    <row r="270" spans="1:112" ht="15" hidden="1" customHeight="1" x14ac:dyDescent="0.15">
      <c r="A270" s="119"/>
      <c r="B270" s="197" t="s">
        <v>333</v>
      </c>
      <c r="C270" s="30" t="s">
        <v>350</v>
      </c>
      <c r="D270" s="312"/>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v>1</v>
      </c>
      <c r="AJ270" s="155"/>
      <c r="AK270" s="155"/>
      <c r="AL270" s="155"/>
      <c r="AM270" s="155"/>
      <c r="AN270" s="155"/>
      <c r="AO270" s="155"/>
      <c r="AP270" s="155"/>
      <c r="AQ270" s="155"/>
      <c r="AR270" s="155"/>
      <c r="AS270" s="155"/>
      <c r="AT270" s="155"/>
      <c r="AU270" s="155"/>
      <c r="AV270" s="155"/>
      <c r="AW270" s="155"/>
      <c r="AX270" s="155"/>
      <c r="AY270" s="155"/>
      <c r="AZ270" s="155"/>
      <c r="BA270" s="155"/>
      <c r="BB270" s="155"/>
      <c r="BC270" s="155"/>
      <c r="BD270" s="155"/>
      <c r="BE270" s="155"/>
      <c r="BF270" s="155"/>
      <c r="BG270" s="155"/>
      <c r="BH270" s="155"/>
      <c r="BI270" s="155"/>
      <c r="BJ270" s="155"/>
      <c r="BK270" s="155"/>
      <c r="BL270" s="155"/>
      <c r="BM270" s="155"/>
      <c r="BN270" s="155"/>
      <c r="BO270" s="155"/>
      <c r="BP270" s="155"/>
      <c r="BQ270" s="155"/>
      <c r="BR270" s="155"/>
      <c r="BS270" s="155"/>
      <c r="BT270" s="155"/>
      <c r="BU270" s="155"/>
      <c r="BV270" s="155"/>
      <c r="BW270" s="155"/>
      <c r="BX270" s="155"/>
      <c r="BY270" s="155"/>
      <c r="BZ270" s="155"/>
      <c r="CA270" s="155"/>
      <c r="CB270" s="155"/>
      <c r="CC270" s="155"/>
      <c r="CD270" s="155"/>
      <c r="CE270" s="155"/>
      <c r="CF270" s="155"/>
      <c r="CG270" s="155"/>
      <c r="CH270" s="155"/>
      <c r="CI270" s="155"/>
      <c r="CJ270" s="155"/>
      <c r="CK270" s="155"/>
      <c r="CL270" s="155"/>
      <c r="CM270" s="155"/>
      <c r="CN270" s="155"/>
      <c r="CO270" s="155"/>
      <c r="CP270" s="155"/>
      <c r="CQ270" s="155"/>
      <c r="CR270" s="155"/>
      <c r="CS270" s="155"/>
      <c r="CT270" s="155"/>
      <c r="CU270" s="155"/>
      <c r="CV270" s="155"/>
      <c r="CW270" s="155"/>
      <c r="CX270" s="155"/>
      <c r="CY270" s="155"/>
      <c r="CZ270" s="155"/>
      <c r="DA270" s="155"/>
      <c r="DB270" s="155"/>
      <c r="DC270" s="155"/>
      <c r="DD270" s="155"/>
      <c r="DE270" s="155"/>
      <c r="DF270" s="155"/>
      <c r="DG270" s="155"/>
      <c r="DH270" s="205"/>
    </row>
    <row r="271" spans="1:112" ht="15" hidden="1" customHeight="1" x14ac:dyDescent="0.15">
      <c r="A271" s="119"/>
      <c r="B271" s="197" t="s">
        <v>334</v>
      </c>
      <c r="C271" s="30" t="s">
        <v>151</v>
      </c>
      <c r="D271" s="312"/>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55"/>
      <c r="AD271" s="155"/>
      <c r="AE271" s="155"/>
      <c r="AF271" s="155"/>
      <c r="AG271" s="155"/>
      <c r="AH271" s="155"/>
      <c r="AI271" s="155"/>
      <c r="AJ271" s="155">
        <v>1</v>
      </c>
      <c r="AK271" s="155"/>
      <c r="AL271" s="155"/>
      <c r="AM271" s="155"/>
      <c r="AN271" s="155"/>
      <c r="AO271" s="155"/>
      <c r="AP271" s="155"/>
      <c r="AQ271" s="155"/>
      <c r="AR271" s="155"/>
      <c r="AS271" s="155"/>
      <c r="AT271" s="155"/>
      <c r="AU271" s="155"/>
      <c r="AV271" s="155"/>
      <c r="AW271" s="155"/>
      <c r="AX271" s="155"/>
      <c r="AY271" s="155"/>
      <c r="AZ271" s="155"/>
      <c r="BA271" s="155"/>
      <c r="BB271" s="155"/>
      <c r="BC271" s="155"/>
      <c r="BD271" s="155"/>
      <c r="BE271" s="155"/>
      <c r="BF271" s="155"/>
      <c r="BG271" s="155"/>
      <c r="BH271" s="155"/>
      <c r="BI271" s="155"/>
      <c r="BJ271" s="155"/>
      <c r="BK271" s="155"/>
      <c r="BL271" s="155"/>
      <c r="BM271" s="155"/>
      <c r="BN271" s="155"/>
      <c r="BO271" s="155"/>
      <c r="BP271" s="155"/>
      <c r="BQ271" s="155"/>
      <c r="BR271" s="155"/>
      <c r="BS271" s="155"/>
      <c r="BT271" s="155"/>
      <c r="BU271" s="155"/>
      <c r="BV271" s="155"/>
      <c r="BW271" s="155"/>
      <c r="BX271" s="155"/>
      <c r="BY271" s="155"/>
      <c r="BZ271" s="155"/>
      <c r="CA271" s="155"/>
      <c r="CB271" s="155"/>
      <c r="CC271" s="155"/>
      <c r="CD271" s="155"/>
      <c r="CE271" s="155"/>
      <c r="CF271" s="155"/>
      <c r="CG271" s="155"/>
      <c r="CH271" s="155"/>
      <c r="CI271" s="155"/>
      <c r="CJ271" s="155"/>
      <c r="CK271" s="155"/>
      <c r="CL271" s="155"/>
      <c r="CM271" s="155"/>
      <c r="CN271" s="155"/>
      <c r="CO271" s="155"/>
      <c r="CP271" s="155"/>
      <c r="CQ271" s="155"/>
      <c r="CR271" s="155"/>
      <c r="CS271" s="155"/>
      <c r="CT271" s="155"/>
      <c r="CU271" s="155"/>
      <c r="CV271" s="155"/>
      <c r="CW271" s="155"/>
      <c r="CX271" s="155"/>
      <c r="CY271" s="155"/>
      <c r="CZ271" s="155"/>
      <c r="DA271" s="155"/>
      <c r="DB271" s="155"/>
      <c r="DC271" s="155"/>
      <c r="DD271" s="155"/>
      <c r="DE271" s="155"/>
      <c r="DF271" s="155"/>
      <c r="DG271" s="155"/>
      <c r="DH271" s="205"/>
    </row>
    <row r="272" spans="1:112" ht="15" hidden="1" customHeight="1" x14ac:dyDescent="0.15">
      <c r="A272" s="119"/>
      <c r="B272" s="197" t="s">
        <v>335</v>
      </c>
      <c r="C272" s="30" t="s">
        <v>152</v>
      </c>
      <c r="D272" s="312"/>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v>1</v>
      </c>
      <c r="AL272" s="155"/>
      <c r="AM272" s="155"/>
      <c r="AN272" s="155"/>
      <c r="AO272" s="155"/>
      <c r="AP272" s="155"/>
      <c r="AQ272" s="155"/>
      <c r="AR272" s="155"/>
      <c r="AS272" s="155"/>
      <c r="AT272" s="155"/>
      <c r="AU272" s="155"/>
      <c r="AV272" s="155"/>
      <c r="AW272" s="155"/>
      <c r="AX272" s="155"/>
      <c r="AY272" s="155"/>
      <c r="AZ272" s="155"/>
      <c r="BA272" s="155"/>
      <c r="BB272" s="155"/>
      <c r="BC272" s="155"/>
      <c r="BD272" s="155"/>
      <c r="BE272" s="155"/>
      <c r="BF272" s="155"/>
      <c r="BG272" s="155"/>
      <c r="BH272" s="155"/>
      <c r="BI272" s="155"/>
      <c r="BJ272" s="155"/>
      <c r="BK272" s="155"/>
      <c r="BL272" s="155"/>
      <c r="BM272" s="155"/>
      <c r="BN272" s="155"/>
      <c r="BO272" s="155"/>
      <c r="BP272" s="155"/>
      <c r="BQ272" s="155"/>
      <c r="BR272" s="155"/>
      <c r="BS272" s="155"/>
      <c r="BT272" s="155"/>
      <c r="BU272" s="155"/>
      <c r="BV272" s="155"/>
      <c r="BW272" s="155"/>
      <c r="BX272" s="155"/>
      <c r="BY272" s="155"/>
      <c r="BZ272" s="155"/>
      <c r="CA272" s="155"/>
      <c r="CB272" s="155"/>
      <c r="CC272" s="155"/>
      <c r="CD272" s="155"/>
      <c r="CE272" s="155"/>
      <c r="CF272" s="155"/>
      <c r="CG272" s="155"/>
      <c r="CH272" s="155"/>
      <c r="CI272" s="155"/>
      <c r="CJ272" s="155"/>
      <c r="CK272" s="155"/>
      <c r="CL272" s="155"/>
      <c r="CM272" s="155"/>
      <c r="CN272" s="155"/>
      <c r="CO272" s="155"/>
      <c r="CP272" s="155"/>
      <c r="CQ272" s="155"/>
      <c r="CR272" s="155"/>
      <c r="CS272" s="155"/>
      <c r="CT272" s="155"/>
      <c r="CU272" s="155"/>
      <c r="CV272" s="155"/>
      <c r="CW272" s="155"/>
      <c r="CX272" s="155"/>
      <c r="CY272" s="155"/>
      <c r="CZ272" s="155"/>
      <c r="DA272" s="155"/>
      <c r="DB272" s="155"/>
      <c r="DC272" s="155"/>
      <c r="DD272" s="155"/>
      <c r="DE272" s="155"/>
      <c r="DF272" s="155"/>
      <c r="DG272" s="155"/>
      <c r="DH272" s="205"/>
    </row>
    <row r="273" spans="1:112" ht="15" hidden="1" customHeight="1" x14ac:dyDescent="0.15">
      <c r="A273" s="119"/>
      <c r="B273" s="197" t="s">
        <v>336</v>
      </c>
      <c r="C273" s="30" t="s">
        <v>153</v>
      </c>
      <c r="D273" s="312"/>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c r="AA273" s="155"/>
      <c r="AB273" s="155"/>
      <c r="AC273" s="155"/>
      <c r="AD273" s="155"/>
      <c r="AE273" s="155"/>
      <c r="AF273" s="155"/>
      <c r="AG273" s="155"/>
      <c r="AH273" s="155"/>
      <c r="AI273" s="155"/>
      <c r="AJ273" s="155"/>
      <c r="AK273" s="155"/>
      <c r="AL273" s="155">
        <v>1</v>
      </c>
      <c r="AM273" s="155"/>
      <c r="AN273" s="155"/>
      <c r="AO273" s="155"/>
      <c r="AP273" s="155"/>
      <c r="AQ273" s="155"/>
      <c r="AR273" s="155"/>
      <c r="AS273" s="155"/>
      <c r="AT273" s="155"/>
      <c r="AU273" s="155"/>
      <c r="AV273" s="155"/>
      <c r="AW273" s="155"/>
      <c r="AX273" s="155"/>
      <c r="AY273" s="155"/>
      <c r="AZ273" s="155"/>
      <c r="BA273" s="155"/>
      <c r="BB273" s="155"/>
      <c r="BC273" s="155"/>
      <c r="BD273" s="155"/>
      <c r="BE273" s="155"/>
      <c r="BF273" s="155"/>
      <c r="BG273" s="155"/>
      <c r="BH273" s="155"/>
      <c r="BI273" s="155"/>
      <c r="BJ273" s="155"/>
      <c r="BK273" s="155"/>
      <c r="BL273" s="155"/>
      <c r="BM273" s="155"/>
      <c r="BN273" s="155"/>
      <c r="BO273" s="155"/>
      <c r="BP273" s="155"/>
      <c r="BQ273" s="155"/>
      <c r="BR273" s="155"/>
      <c r="BS273" s="155"/>
      <c r="BT273" s="155"/>
      <c r="BU273" s="155"/>
      <c r="BV273" s="155"/>
      <c r="BW273" s="155"/>
      <c r="BX273" s="155"/>
      <c r="BY273" s="155"/>
      <c r="BZ273" s="155"/>
      <c r="CA273" s="155"/>
      <c r="CB273" s="155"/>
      <c r="CC273" s="155"/>
      <c r="CD273" s="155"/>
      <c r="CE273" s="155"/>
      <c r="CF273" s="155"/>
      <c r="CG273" s="155"/>
      <c r="CH273" s="155"/>
      <c r="CI273" s="155"/>
      <c r="CJ273" s="155"/>
      <c r="CK273" s="155"/>
      <c r="CL273" s="155"/>
      <c r="CM273" s="155"/>
      <c r="CN273" s="155"/>
      <c r="CO273" s="155"/>
      <c r="CP273" s="155"/>
      <c r="CQ273" s="155"/>
      <c r="CR273" s="155"/>
      <c r="CS273" s="155"/>
      <c r="CT273" s="155"/>
      <c r="CU273" s="155"/>
      <c r="CV273" s="155"/>
      <c r="CW273" s="155"/>
      <c r="CX273" s="155"/>
      <c r="CY273" s="155"/>
      <c r="CZ273" s="155"/>
      <c r="DA273" s="155"/>
      <c r="DB273" s="155"/>
      <c r="DC273" s="155"/>
      <c r="DD273" s="155"/>
      <c r="DE273" s="155"/>
      <c r="DF273" s="155"/>
      <c r="DG273" s="155"/>
      <c r="DH273" s="205"/>
    </row>
    <row r="274" spans="1:112" ht="15" hidden="1" customHeight="1" x14ac:dyDescent="0.15">
      <c r="A274" s="119"/>
      <c r="B274" s="197" t="s">
        <v>337</v>
      </c>
      <c r="C274" s="30" t="s">
        <v>154</v>
      </c>
      <c r="D274" s="312"/>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c r="AA274" s="155"/>
      <c r="AB274" s="155"/>
      <c r="AC274" s="155"/>
      <c r="AD274" s="155"/>
      <c r="AE274" s="155"/>
      <c r="AF274" s="155"/>
      <c r="AG274" s="155"/>
      <c r="AH274" s="155"/>
      <c r="AI274" s="155"/>
      <c r="AJ274" s="155"/>
      <c r="AK274" s="155"/>
      <c r="AL274" s="155"/>
      <c r="AM274" s="155">
        <v>1</v>
      </c>
      <c r="AN274" s="155"/>
      <c r="AO274" s="155"/>
      <c r="AP274" s="155"/>
      <c r="AQ274" s="155"/>
      <c r="AR274" s="155"/>
      <c r="AS274" s="155"/>
      <c r="AT274" s="155"/>
      <c r="AU274" s="155"/>
      <c r="AV274" s="155"/>
      <c r="AW274" s="155"/>
      <c r="AX274" s="155"/>
      <c r="AY274" s="155"/>
      <c r="AZ274" s="155"/>
      <c r="BA274" s="155"/>
      <c r="BB274" s="155"/>
      <c r="BC274" s="155"/>
      <c r="BD274" s="155"/>
      <c r="BE274" s="155"/>
      <c r="BF274" s="155"/>
      <c r="BG274" s="155"/>
      <c r="BH274" s="155"/>
      <c r="BI274" s="155"/>
      <c r="BJ274" s="155"/>
      <c r="BK274" s="155"/>
      <c r="BL274" s="155"/>
      <c r="BM274" s="155"/>
      <c r="BN274" s="155"/>
      <c r="BO274" s="155"/>
      <c r="BP274" s="155"/>
      <c r="BQ274" s="155"/>
      <c r="BR274" s="155"/>
      <c r="BS274" s="155"/>
      <c r="BT274" s="155"/>
      <c r="BU274" s="155"/>
      <c r="BV274" s="155"/>
      <c r="BW274" s="155"/>
      <c r="BX274" s="155"/>
      <c r="BY274" s="155"/>
      <c r="BZ274" s="155"/>
      <c r="CA274" s="155"/>
      <c r="CB274" s="155"/>
      <c r="CC274" s="155"/>
      <c r="CD274" s="155"/>
      <c r="CE274" s="155"/>
      <c r="CF274" s="155"/>
      <c r="CG274" s="155"/>
      <c r="CH274" s="155"/>
      <c r="CI274" s="155"/>
      <c r="CJ274" s="155"/>
      <c r="CK274" s="155"/>
      <c r="CL274" s="155"/>
      <c r="CM274" s="155"/>
      <c r="CN274" s="155"/>
      <c r="CO274" s="155"/>
      <c r="CP274" s="155"/>
      <c r="CQ274" s="155"/>
      <c r="CR274" s="155"/>
      <c r="CS274" s="155"/>
      <c r="CT274" s="155"/>
      <c r="CU274" s="155"/>
      <c r="CV274" s="155"/>
      <c r="CW274" s="155"/>
      <c r="CX274" s="155"/>
      <c r="CY274" s="155"/>
      <c r="CZ274" s="155"/>
      <c r="DA274" s="155"/>
      <c r="DB274" s="155"/>
      <c r="DC274" s="155"/>
      <c r="DD274" s="155"/>
      <c r="DE274" s="155"/>
      <c r="DF274" s="155"/>
      <c r="DG274" s="155"/>
      <c r="DH274" s="205"/>
    </row>
    <row r="275" spans="1:112" ht="15" hidden="1" customHeight="1" x14ac:dyDescent="0.15">
      <c r="A275" s="119"/>
      <c r="B275" s="197" t="s">
        <v>338</v>
      </c>
      <c r="C275" s="30" t="s">
        <v>155</v>
      </c>
      <c r="D275" s="312"/>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c r="AA275" s="155"/>
      <c r="AB275" s="155"/>
      <c r="AC275" s="155"/>
      <c r="AD275" s="155"/>
      <c r="AE275" s="155"/>
      <c r="AF275" s="155"/>
      <c r="AG275" s="155"/>
      <c r="AH275" s="155"/>
      <c r="AI275" s="155"/>
      <c r="AJ275" s="155"/>
      <c r="AK275" s="155"/>
      <c r="AL275" s="155"/>
      <c r="AM275" s="155"/>
      <c r="AN275" s="155">
        <v>1</v>
      </c>
      <c r="AO275" s="155"/>
      <c r="AP275" s="155"/>
      <c r="AQ275" s="155"/>
      <c r="AR275" s="155"/>
      <c r="AS275" s="155"/>
      <c r="AT275" s="155"/>
      <c r="AU275" s="155"/>
      <c r="AV275" s="155"/>
      <c r="AW275" s="155"/>
      <c r="AX275" s="155"/>
      <c r="AY275" s="155"/>
      <c r="AZ275" s="155"/>
      <c r="BA275" s="155"/>
      <c r="BB275" s="155"/>
      <c r="BC275" s="155"/>
      <c r="BD275" s="155"/>
      <c r="BE275" s="155"/>
      <c r="BF275" s="155"/>
      <c r="BG275" s="155"/>
      <c r="BH275" s="155"/>
      <c r="BI275" s="155"/>
      <c r="BJ275" s="155"/>
      <c r="BK275" s="155"/>
      <c r="BL275" s="155"/>
      <c r="BM275" s="155"/>
      <c r="BN275" s="155"/>
      <c r="BO275" s="155"/>
      <c r="BP275" s="155"/>
      <c r="BQ275" s="155"/>
      <c r="BR275" s="155"/>
      <c r="BS275" s="155"/>
      <c r="BT275" s="155"/>
      <c r="BU275" s="155"/>
      <c r="BV275" s="155"/>
      <c r="BW275" s="155"/>
      <c r="BX275" s="155"/>
      <c r="BY275" s="155"/>
      <c r="BZ275" s="155"/>
      <c r="CA275" s="155"/>
      <c r="CB275" s="155"/>
      <c r="CC275" s="155"/>
      <c r="CD275" s="155"/>
      <c r="CE275" s="155"/>
      <c r="CF275" s="155"/>
      <c r="CG275" s="155"/>
      <c r="CH275" s="155"/>
      <c r="CI275" s="155"/>
      <c r="CJ275" s="155"/>
      <c r="CK275" s="155"/>
      <c r="CL275" s="155"/>
      <c r="CM275" s="155"/>
      <c r="CN275" s="155"/>
      <c r="CO275" s="155"/>
      <c r="CP275" s="155"/>
      <c r="CQ275" s="155"/>
      <c r="CR275" s="155"/>
      <c r="CS275" s="155"/>
      <c r="CT275" s="155"/>
      <c r="CU275" s="155"/>
      <c r="CV275" s="155"/>
      <c r="CW275" s="155"/>
      <c r="CX275" s="155"/>
      <c r="CY275" s="155"/>
      <c r="CZ275" s="155"/>
      <c r="DA275" s="155"/>
      <c r="DB275" s="155"/>
      <c r="DC275" s="155"/>
      <c r="DD275" s="155"/>
      <c r="DE275" s="155"/>
      <c r="DF275" s="155"/>
      <c r="DG275" s="155"/>
      <c r="DH275" s="205"/>
    </row>
    <row r="276" spans="1:112" ht="15" hidden="1" customHeight="1" x14ac:dyDescent="0.15">
      <c r="A276" s="119"/>
      <c r="B276" s="197" t="s">
        <v>339</v>
      </c>
      <c r="C276" s="30" t="s">
        <v>156</v>
      </c>
      <c r="D276" s="312"/>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c r="AA276" s="155"/>
      <c r="AB276" s="155"/>
      <c r="AC276" s="155"/>
      <c r="AD276" s="155"/>
      <c r="AE276" s="155"/>
      <c r="AF276" s="155"/>
      <c r="AG276" s="155"/>
      <c r="AH276" s="155"/>
      <c r="AI276" s="155"/>
      <c r="AJ276" s="155"/>
      <c r="AK276" s="155"/>
      <c r="AL276" s="155"/>
      <c r="AM276" s="155"/>
      <c r="AN276" s="155"/>
      <c r="AO276" s="155">
        <v>1</v>
      </c>
      <c r="AP276" s="155"/>
      <c r="AQ276" s="155"/>
      <c r="AR276" s="155"/>
      <c r="AS276" s="155"/>
      <c r="AT276" s="155"/>
      <c r="AU276" s="155"/>
      <c r="AV276" s="155"/>
      <c r="AW276" s="155"/>
      <c r="AX276" s="155"/>
      <c r="AY276" s="155"/>
      <c r="AZ276" s="155"/>
      <c r="BA276" s="155"/>
      <c r="BB276" s="155"/>
      <c r="BC276" s="155"/>
      <c r="BD276" s="155"/>
      <c r="BE276" s="155"/>
      <c r="BF276" s="155"/>
      <c r="BG276" s="155"/>
      <c r="BH276" s="155"/>
      <c r="BI276" s="155"/>
      <c r="BJ276" s="155"/>
      <c r="BK276" s="155"/>
      <c r="BL276" s="155"/>
      <c r="BM276" s="155"/>
      <c r="BN276" s="155"/>
      <c r="BO276" s="155"/>
      <c r="BP276" s="155"/>
      <c r="BQ276" s="155"/>
      <c r="BR276" s="155"/>
      <c r="BS276" s="155"/>
      <c r="BT276" s="155"/>
      <c r="BU276" s="155"/>
      <c r="BV276" s="155"/>
      <c r="BW276" s="155"/>
      <c r="BX276" s="155"/>
      <c r="BY276" s="155"/>
      <c r="BZ276" s="155"/>
      <c r="CA276" s="155"/>
      <c r="CB276" s="155"/>
      <c r="CC276" s="155"/>
      <c r="CD276" s="155"/>
      <c r="CE276" s="155"/>
      <c r="CF276" s="155"/>
      <c r="CG276" s="155"/>
      <c r="CH276" s="155"/>
      <c r="CI276" s="155"/>
      <c r="CJ276" s="155"/>
      <c r="CK276" s="155"/>
      <c r="CL276" s="155"/>
      <c r="CM276" s="155"/>
      <c r="CN276" s="155"/>
      <c r="CO276" s="155"/>
      <c r="CP276" s="155"/>
      <c r="CQ276" s="155"/>
      <c r="CR276" s="155"/>
      <c r="CS276" s="155"/>
      <c r="CT276" s="155"/>
      <c r="CU276" s="155"/>
      <c r="CV276" s="155"/>
      <c r="CW276" s="155"/>
      <c r="CX276" s="155"/>
      <c r="CY276" s="155"/>
      <c r="CZ276" s="155"/>
      <c r="DA276" s="155"/>
      <c r="DB276" s="155"/>
      <c r="DC276" s="155"/>
      <c r="DD276" s="155"/>
      <c r="DE276" s="155"/>
      <c r="DF276" s="155"/>
      <c r="DG276" s="155"/>
      <c r="DH276" s="205"/>
    </row>
    <row r="277" spans="1:112" ht="15" hidden="1" customHeight="1" x14ac:dyDescent="0.15">
      <c r="A277" s="119"/>
      <c r="B277" s="197" t="s">
        <v>707</v>
      </c>
      <c r="C277" s="30" t="s">
        <v>690</v>
      </c>
      <c r="D277" s="312"/>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c r="AA277" s="155"/>
      <c r="AB277" s="155"/>
      <c r="AC277" s="155"/>
      <c r="AD277" s="155"/>
      <c r="AE277" s="155"/>
      <c r="AF277" s="155"/>
      <c r="AG277" s="155"/>
      <c r="AH277" s="155"/>
      <c r="AI277" s="155"/>
      <c r="AJ277" s="155"/>
      <c r="AK277" s="155"/>
      <c r="AL277" s="155"/>
      <c r="AM277" s="155"/>
      <c r="AN277" s="155"/>
      <c r="AO277" s="155"/>
      <c r="AP277" s="155">
        <v>1</v>
      </c>
      <c r="AQ277" s="155"/>
      <c r="AR277" s="155"/>
      <c r="AS277" s="155"/>
      <c r="AT277" s="155"/>
      <c r="AU277" s="155"/>
      <c r="AV277" s="155"/>
      <c r="AW277" s="155"/>
      <c r="AX277" s="155"/>
      <c r="AY277" s="155"/>
      <c r="AZ277" s="155"/>
      <c r="BA277" s="155"/>
      <c r="BB277" s="155"/>
      <c r="BC277" s="155"/>
      <c r="BD277" s="155"/>
      <c r="BE277" s="155"/>
      <c r="BF277" s="155"/>
      <c r="BG277" s="155"/>
      <c r="BH277" s="155"/>
      <c r="BI277" s="155"/>
      <c r="BJ277" s="155"/>
      <c r="BK277" s="155"/>
      <c r="BL277" s="155"/>
      <c r="BM277" s="155"/>
      <c r="BN277" s="155"/>
      <c r="BO277" s="155"/>
      <c r="BP277" s="155"/>
      <c r="BQ277" s="155"/>
      <c r="BR277" s="155"/>
      <c r="BS277" s="155"/>
      <c r="BT277" s="155"/>
      <c r="BU277" s="155"/>
      <c r="BV277" s="155"/>
      <c r="BW277" s="155"/>
      <c r="BX277" s="155"/>
      <c r="BY277" s="155"/>
      <c r="BZ277" s="155"/>
      <c r="CA277" s="155"/>
      <c r="CB277" s="155"/>
      <c r="CC277" s="155"/>
      <c r="CD277" s="155"/>
      <c r="CE277" s="155"/>
      <c r="CF277" s="155"/>
      <c r="CG277" s="155"/>
      <c r="CH277" s="155"/>
      <c r="CI277" s="155"/>
      <c r="CJ277" s="155"/>
      <c r="CK277" s="155"/>
      <c r="CL277" s="155"/>
      <c r="CM277" s="155"/>
      <c r="CN277" s="155"/>
      <c r="CO277" s="155"/>
      <c r="CP277" s="155"/>
      <c r="CQ277" s="155"/>
      <c r="CR277" s="155"/>
      <c r="CS277" s="155"/>
      <c r="CT277" s="155"/>
      <c r="CU277" s="155"/>
      <c r="CV277" s="155"/>
      <c r="CW277" s="155"/>
      <c r="CX277" s="155"/>
      <c r="CY277" s="155"/>
      <c r="CZ277" s="155"/>
      <c r="DA277" s="155"/>
      <c r="DB277" s="155"/>
      <c r="DC277" s="155"/>
      <c r="DD277" s="155"/>
      <c r="DE277" s="155"/>
      <c r="DF277" s="155"/>
      <c r="DG277" s="155"/>
      <c r="DH277" s="205"/>
    </row>
    <row r="278" spans="1:112" ht="15" hidden="1" customHeight="1" x14ac:dyDescent="0.15">
      <c r="A278" s="119"/>
      <c r="B278" s="197" t="s">
        <v>708</v>
      </c>
      <c r="C278" s="30" t="s">
        <v>157</v>
      </c>
      <c r="D278" s="312"/>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c r="AA278" s="155"/>
      <c r="AB278" s="155"/>
      <c r="AC278" s="155"/>
      <c r="AD278" s="155"/>
      <c r="AE278" s="155"/>
      <c r="AF278" s="155"/>
      <c r="AG278" s="155"/>
      <c r="AH278" s="155"/>
      <c r="AI278" s="155"/>
      <c r="AJ278" s="155"/>
      <c r="AK278" s="155"/>
      <c r="AL278" s="155"/>
      <c r="AM278" s="155"/>
      <c r="AN278" s="155"/>
      <c r="AO278" s="155"/>
      <c r="AP278" s="155"/>
      <c r="AQ278" s="155">
        <v>1</v>
      </c>
      <c r="AR278" s="155"/>
      <c r="AS278" s="155"/>
      <c r="AT278" s="155"/>
      <c r="AU278" s="155"/>
      <c r="AV278" s="155"/>
      <c r="AW278" s="155"/>
      <c r="AX278" s="155"/>
      <c r="AY278" s="155"/>
      <c r="AZ278" s="155"/>
      <c r="BA278" s="155"/>
      <c r="BB278" s="155"/>
      <c r="BC278" s="155"/>
      <c r="BD278" s="155"/>
      <c r="BE278" s="155"/>
      <c r="BF278" s="155"/>
      <c r="BG278" s="155"/>
      <c r="BH278" s="155"/>
      <c r="BI278" s="155"/>
      <c r="BJ278" s="155"/>
      <c r="BK278" s="155"/>
      <c r="BL278" s="155"/>
      <c r="BM278" s="155"/>
      <c r="BN278" s="155"/>
      <c r="BO278" s="155"/>
      <c r="BP278" s="155"/>
      <c r="BQ278" s="155"/>
      <c r="BR278" s="155"/>
      <c r="BS278" s="155"/>
      <c r="BT278" s="155"/>
      <c r="BU278" s="155"/>
      <c r="BV278" s="155"/>
      <c r="BW278" s="155"/>
      <c r="BX278" s="155"/>
      <c r="BY278" s="155"/>
      <c r="BZ278" s="155"/>
      <c r="CA278" s="155"/>
      <c r="CB278" s="155"/>
      <c r="CC278" s="155"/>
      <c r="CD278" s="155"/>
      <c r="CE278" s="155"/>
      <c r="CF278" s="155"/>
      <c r="CG278" s="155"/>
      <c r="CH278" s="155"/>
      <c r="CI278" s="155"/>
      <c r="CJ278" s="155"/>
      <c r="CK278" s="155"/>
      <c r="CL278" s="155"/>
      <c r="CM278" s="155"/>
      <c r="CN278" s="155"/>
      <c r="CO278" s="155"/>
      <c r="CP278" s="155"/>
      <c r="CQ278" s="155"/>
      <c r="CR278" s="155"/>
      <c r="CS278" s="155"/>
      <c r="CT278" s="155"/>
      <c r="CU278" s="155"/>
      <c r="CV278" s="155"/>
      <c r="CW278" s="155"/>
      <c r="CX278" s="155"/>
      <c r="CY278" s="155"/>
      <c r="CZ278" s="155"/>
      <c r="DA278" s="155"/>
      <c r="DB278" s="155"/>
      <c r="DC278" s="155"/>
      <c r="DD278" s="155"/>
      <c r="DE278" s="155"/>
      <c r="DF278" s="155"/>
      <c r="DG278" s="155"/>
      <c r="DH278" s="205"/>
    </row>
    <row r="279" spans="1:112" ht="15" hidden="1" customHeight="1" x14ac:dyDescent="0.15">
      <c r="A279" s="119"/>
      <c r="B279" s="197" t="s">
        <v>340</v>
      </c>
      <c r="C279" s="30" t="s">
        <v>158</v>
      </c>
      <c r="D279" s="312"/>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c r="AA279" s="155"/>
      <c r="AB279" s="155"/>
      <c r="AC279" s="155"/>
      <c r="AD279" s="155"/>
      <c r="AE279" s="155"/>
      <c r="AF279" s="155"/>
      <c r="AG279" s="155"/>
      <c r="AH279" s="155"/>
      <c r="AI279" s="155"/>
      <c r="AJ279" s="155"/>
      <c r="AK279" s="155"/>
      <c r="AL279" s="155"/>
      <c r="AM279" s="155"/>
      <c r="AN279" s="155"/>
      <c r="AO279" s="155"/>
      <c r="AP279" s="155"/>
      <c r="AQ279" s="155"/>
      <c r="AR279" s="155">
        <v>1</v>
      </c>
      <c r="AS279" s="155"/>
      <c r="AT279" s="155"/>
      <c r="AU279" s="155"/>
      <c r="AV279" s="155"/>
      <c r="AW279" s="155"/>
      <c r="AX279" s="155"/>
      <c r="AY279" s="155"/>
      <c r="AZ279" s="155"/>
      <c r="BA279" s="155"/>
      <c r="BB279" s="155"/>
      <c r="BC279" s="155"/>
      <c r="BD279" s="155"/>
      <c r="BE279" s="155"/>
      <c r="BF279" s="155"/>
      <c r="BG279" s="155"/>
      <c r="BH279" s="155"/>
      <c r="BI279" s="155"/>
      <c r="BJ279" s="155"/>
      <c r="BK279" s="155"/>
      <c r="BL279" s="155"/>
      <c r="BM279" s="155"/>
      <c r="BN279" s="155"/>
      <c r="BO279" s="155"/>
      <c r="BP279" s="155"/>
      <c r="BQ279" s="155"/>
      <c r="BR279" s="155"/>
      <c r="BS279" s="155"/>
      <c r="BT279" s="155"/>
      <c r="BU279" s="155"/>
      <c r="BV279" s="155"/>
      <c r="BW279" s="155"/>
      <c r="BX279" s="155"/>
      <c r="BY279" s="155"/>
      <c r="BZ279" s="155"/>
      <c r="CA279" s="155"/>
      <c r="CB279" s="155"/>
      <c r="CC279" s="155"/>
      <c r="CD279" s="155"/>
      <c r="CE279" s="155"/>
      <c r="CF279" s="155"/>
      <c r="CG279" s="155"/>
      <c r="CH279" s="155"/>
      <c r="CI279" s="155"/>
      <c r="CJ279" s="155"/>
      <c r="CK279" s="155"/>
      <c r="CL279" s="155"/>
      <c r="CM279" s="155"/>
      <c r="CN279" s="155"/>
      <c r="CO279" s="155"/>
      <c r="CP279" s="155"/>
      <c r="CQ279" s="155"/>
      <c r="CR279" s="155"/>
      <c r="CS279" s="155"/>
      <c r="CT279" s="155"/>
      <c r="CU279" s="155"/>
      <c r="CV279" s="155"/>
      <c r="CW279" s="155"/>
      <c r="CX279" s="155"/>
      <c r="CY279" s="155"/>
      <c r="CZ279" s="155"/>
      <c r="DA279" s="155"/>
      <c r="DB279" s="155"/>
      <c r="DC279" s="155"/>
      <c r="DD279" s="155"/>
      <c r="DE279" s="155"/>
      <c r="DF279" s="155"/>
      <c r="DG279" s="155"/>
      <c r="DH279" s="205"/>
    </row>
    <row r="280" spans="1:112" ht="15" hidden="1" customHeight="1" x14ac:dyDescent="0.15">
      <c r="A280" s="119"/>
      <c r="B280" s="197" t="s">
        <v>341</v>
      </c>
      <c r="C280" s="30" t="s">
        <v>159</v>
      </c>
      <c r="D280" s="312"/>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c r="AA280" s="155"/>
      <c r="AB280" s="155"/>
      <c r="AC280" s="155"/>
      <c r="AD280" s="155"/>
      <c r="AE280" s="155"/>
      <c r="AF280" s="155"/>
      <c r="AG280" s="155"/>
      <c r="AH280" s="155"/>
      <c r="AI280" s="155"/>
      <c r="AJ280" s="155"/>
      <c r="AK280" s="155"/>
      <c r="AL280" s="155"/>
      <c r="AM280" s="155"/>
      <c r="AN280" s="155"/>
      <c r="AO280" s="155"/>
      <c r="AP280" s="155"/>
      <c r="AQ280" s="155"/>
      <c r="AR280" s="155"/>
      <c r="AS280" s="155">
        <v>1</v>
      </c>
      <c r="AT280" s="155"/>
      <c r="AU280" s="155"/>
      <c r="AV280" s="155"/>
      <c r="AW280" s="155"/>
      <c r="AX280" s="155"/>
      <c r="AY280" s="155"/>
      <c r="AZ280" s="155"/>
      <c r="BA280" s="155"/>
      <c r="BB280" s="155"/>
      <c r="BC280" s="155"/>
      <c r="BD280" s="155"/>
      <c r="BE280" s="155"/>
      <c r="BF280" s="155"/>
      <c r="BG280" s="155"/>
      <c r="BH280" s="155"/>
      <c r="BI280" s="155"/>
      <c r="BJ280" s="155"/>
      <c r="BK280" s="155"/>
      <c r="BL280" s="155"/>
      <c r="BM280" s="155"/>
      <c r="BN280" s="155"/>
      <c r="BO280" s="155"/>
      <c r="BP280" s="155"/>
      <c r="BQ280" s="155"/>
      <c r="BR280" s="155"/>
      <c r="BS280" s="155"/>
      <c r="BT280" s="155"/>
      <c r="BU280" s="155"/>
      <c r="BV280" s="155"/>
      <c r="BW280" s="155"/>
      <c r="BX280" s="155"/>
      <c r="BY280" s="155"/>
      <c r="BZ280" s="155"/>
      <c r="CA280" s="155"/>
      <c r="CB280" s="155"/>
      <c r="CC280" s="155"/>
      <c r="CD280" s="155"/>
      <c r="CE280" s="155"/>
      <c r="CF280" s="155"/>
      <c r="CG280" s="155"/>
      <c r="CH280" s="155"/>
      <c r="CI280" s="155"/>
      <c r="CJ280" s="155"/>
      <c r="CK280" s="155"/>
      <c r="CL280" s="155"/>
      <c r="CM280" s="155"/>
      <c r="CN280" s="155"/>
      <c r="CO280" s="155"/>
      <c r="CP280" s="155"/>
      <c r="CQ280" s="155"/>
      <c r="CR280" s="155"/>
      <c r="CS280" s="155"/>
      <c r="CT280" s="155"/>
      <c r="CU280" s="155"/>
      <c r="CV280" s="155"/>
      <c r="CW280" s="155"/>
      <c r="CX280" s="155"/>
      <c r="CY280" s="155"/>
      <c r="CZ280" s="155"/>
      <c r="DA280" s="155"/>
      <c r="DB280" s="155"/>
      <c r="DC280" s="155"/>
      <c r="DD280" s="155"/>
      <c r="DE280" s="155"/>
      <c r="DF280" s="155"/>
      <c r="DG280" s="155"/>
      <c r="DH280" s="205"/>
    </row>
    <row r="281" spans="1:112" ht="15" hidden="1" customHeight="1" x14ac:dyDescent="0.15">
      <c r="A281" s="119"/>
      <c r="B281" s="197" t="s">
        <v>342</v>
      </c>
      <c r="C281" s="30" t="s">
        <v>352</v>
      </c>
      <c r="D281" s="312"/>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c r="AA281" s="155"/>
      <c r="AB281" s="155"/>
      <c r="AC281" s="155"/>
      <c r="AD281" s="155"/>
      <c r="AE281" s="155"/>
      <c r="AF281" s="155"/>
      <c r="AG281" s="155"/>
      <c r="AH281" s="155"/>
      <c r="AI281" s="155"/>
      <c r="AJ281" s="155"/>
      <c r="AK281" s="155"/>
      <c r="AL281" s="155"/>
      <c r="AM281" s="155"/>
      <c r="AN281" s="155"/>
      <c r="AO281" s="155"/>
      <c r="AP281" s="155"/>
      <c r="AQ281" s="155"/>
      <c r="AR281" s="155"/>
      <c r="AS281" s="155"/>
      <c r="AT281" s="155">
        <v>1</v>
      </c>
      <c r="AU281" s="155"/>
      <c r="AV281" s="155"/>
      <c r="AW281" s="155"/>
      <c r="AX281" s="155"/>
      <c r="AY281" s="155"/>
      <c r="AZ281" s="155"/>
      <c r="BA281" s="155"/>
      <c r="BB281" s="155"/>
      <c r="BC281" s="155"/>
      <c r="BD281" s="155"/>
      <c r="BE281" s="155"/>
      <c r="BF281" s="155"/>
      <c r="BG281" s="155"/>
      <c r="BH281" s="155"/>
      <c r="BI281" s="155"/>
      <c r="BJ281" s="155"/>
      <c r="BK281" s="155"/>
      <c r="BL281" s="155"/>
      <c r="BM281" s="155"/>
      <c r="BN281" s="155"/>
      <c r="BO281" s="155"/>
      <c r="BP281" s="155"/>
      <c r="BQ281" s="155"/>
      <c r="BR281" s="155"/>
      <c r="BS281" s="155"/>
      <c r="BT281" s="155"/>
      <c r="BU281" s="155"/>
      <c r="BV281" s="155"/>
      <c r="BW281" s="155"/>
      <c r="BX281" s="155"/>
      <c r="BY281" s="155"/>
      <c r="BZ281" s="155"/>
      <c r="CA281" s="155"/>
      <c r="CB281" s="155"/>
      <c r="CC281" s="155"/>
      <c r="CD281" s="155"/>
      <c r="CE281" s="155"/>
      <c r="CF281" s="155"/>
      <c r="CG281" s="155"/>
      <c r="CH281" s="155"/>
      <c r="CI281" s="155"/>
      <c r="CJ281" s="155"/>
      <c r="CK281" s="155"/>
      <c r="CL281" s="155"/>
      <c r="CM281" s="155"/>
      <c r="CN281" s="155"/>
      <c r="CO281" s="155"/>
      <c r="CP281" s="155"/>
      <c r="CQ281" s="155"/>
      <c r="CR281" s="155"/>
      <c r="CS281" s="155"/>
      <c r="CT281" s="155"/>
      <c r="CU281" s="155"/>
      <c r="CV281" s="155"/>
      <c r="CW281" s="155"/>
      <c r="CX281" s="155"/>
      <c r="CY281" s="155"/>
      <c r="CZ281" s="155"/>
      <c r="DA281" s="155"/>
      <c r="DB281" s="155"/>
      <c r="DC281" s="155"/>
      <c r="DD281" s="155"/>
      <c r="DE281" s="155"/>
      <c r="DF281" s="155"/>
      <c r="DG281" s="155"/>
      <c r="DH281" s="205"/>
    </row>
    <row r="282" spans="1:112" ht="15" hidden="1" customHeight="1" x14ac:dyDescent="0.15">
      <c r="A282" s="119"/>
      <c r="B282" s="197" t="s">
        <v>343</v>
      </c>
      <c r="C282" s="30" t="s">
        <v>160</v>
      </c>
      <c r="D282" s="312"/>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155"/>
      <c r="AM282" s="155"/>
      <c r="AN282" s="155"/>
      <c r="AO282" s="155"/>
      <c r="AP282" s="155"/>
      <c r="AQ282" s="155"/>
      <c r="AR282" s="155"/>
      <c r="AS282" s="155"/>
      <c r="AT282" s="155"/>
      <c r="AU282" s="155">
        <v>1</v>
      </c>
      <c r="AV282" s="155"/>
      <c r="AW282" s="155"/>
      <c r="AX282" s="155"/>
      <c r="AY282" s="155"/>
      <c r="AZ282" s="155"/>
      <c r="BA282" s="155"/>
      <c r="BB282" s="155"/>
      <c r="BC282" s="155"/>
      <c r="BD282" s="155"/>
      <c r="BE282" s="155"/>
      <c r="BF282" s="155"/>
      <c r="BG282" s="155"/>
      <c r="BH282" s="155"/>
      <c r="BI282" s="155"/>
      <c r="BJ282" s="155"/>
      <c r="BK282" s="155"/>
      <c r="BL282" s="155"/>
      <c r="BM282" s="155"/>
      <c r="BN282" s="155"/>
      <c r="BO282" s="155"/>
      <c r="BP282" s="155"/>
      <c r="BQ282" s="155"/>
      <c r="BR282" s="155"/>
      <c r="BS282" s="155"/>
      <c r="BT282" s="155"/>
      <c r="BU282" s="155"/>
      <c r="BV282" s="155"/>
      <c r="BW282" s="155"/>
      <c r="BX282" s="155"/>
      <c r="BY282" s="155"/>
      <c r="BZ282" s="155"/>
      <c r="CA282" s="155"/>
      <c r="CB282" s="155"/>
      <c r="CC282" s="155"/>
      <c r="CD282" s="155"/>
      <c r="CE282" s="155"/>
      <c r="CF282" s="155"/>
      <c r="CG282" s="155"/>
      <c r="CH282" s="155"/>
      <c r="CI282" s="155"/>
      <c r="CJ282" s="155"/>
      <c r="CK282" s="155"/>
      <c r="CL282" s="155"/>
      <c r="CM282" s="155"/>
      <c r="CN282" s="155"/>
      <c r="CO282" s="155"/>
      <c r="CP282" s="155"/>
      <c r="CQ282" s="155"/>
      <c r="CR282" s="155"/>
      <c r="CS282" s="155"/>
      <c r="CT282" s="155"/>
      <c r="CU282" s="155"/>
      <c r="CV282" s="155"/>
      <c r="CW282" s="155"/>
      <c r="CX282" s="155"/>
      <c r="CY282" s="155"/>
      <c r="CZ282" s="155"/>
      <c r="DA282" s="155"/>
      <c r="DB282" s="155"/>
      <c r="DC282" s="155"/>
      <c r="DD282" s="155"/>
      <c r="DE282" s="155"/>
      <c r="DF282" s="155"/>
      <c r="DG282" s="155"/>
      <c r="DH282" s="205"/>
    </row>
    <row r="283" spans="1:112" ht="15" hidden="1" customHeight="1" x14ac:dyDescent="0.15">
      <c r="A283" s="119"/>
      <c r="B283" s="197" t="s">
        <v>344</v>
      </c>
      <c r="C283" s="30" t="s">
        <v>6</v>
      </c>
      <c r="D283" s="312"/>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c r="AA283" s="155"/>
      <c r="AB283" s="155"/>
      <c r="AC283" s="155"/>
      <c r="AD283" s="155"/>
      <c r="AE283" s="155"/>
      <c r="AF283" s="155"/>
      <c r="AG283" s="155"/>
      <c r="AH283" s="155"/>
      <c r="AI283" s="155"/>
      <c r="AJ283" s="155"/>
      <c r="AK283" s="155"/>
      <c r="AL283" s="155"/>
      <c r="AM283" s="155"/>
      <c r="AN283" s="155"/>
      <c r="AO283" s="155"/>
      <c r="AP283" s="155"/>
      <c r="AQ283" s="155"/>
      <c r="AR283" s="155"/>
      <c r="AS283" s="155"/>
      <c r="AT283" s="155"/>
      <c r="AU283" s="155"/>
      <c r="AV283" s="155">
        <v>1</v>
      </c>
      <c r="AW283" s="155"/>
      <c r="AX283" s="155"/>
      <c r="AY283" s="155"/>
      <c r="AZ283" s="155"/>
      <c r="BA283" s="155"/>
      <c r="BB283" s="155"/>
      <c r="BC283" s="155"/>
      <c r="BD283" s="155"/>
      <c r="BE283" s="155"/>
      <c r="BF283" s="155"/>
      <c r="BG283" s="155"/>
      <c r="BH283" s="155"/>
      <c r="BI283" s="155"/>
      <c r="BJ283" s="155"/>
      <c r="BK283" s="155"/>
      <c r="BL283" s="155"/>
      <c r="BM283" s="155"/>
      <c r="BN283" s="155"/>
      <c r="BO283" s="155"/>
      <c r="BP283" s="155"/>
      <c r="BQ283" s="155"/>
      <c r="BR283" s="155"/>
      <c r="BS283" s="155"/>
      <c r="BT283" s="155"/>
      <c r="BU283" s="155"/>
      <c r="BV283" s="155"/>
      <c r="BW283" s="155"/>
      <c r="BX283" s="155"/>
      <c r="BY283" s="155"/>
      <c r="BZ283" s="155"/>
      <c r="CA283" s="155"/>
      <c r="CB283" s="155"/>
      <c r="CC283" s="155"/>
      <c r="CD283" s="155"/>
      <c r="CE283" s="155"/>
      <c r="CF283" s="155"/>
      <c r="CG283" s="155"/>
      <c r="CH283" s="155"/>
      <c r="CI283" s="155"/>
      <c r="CJ283" s="155"/>
      <c r="CK283" s="155"/>
      <c r="CL283" s="155"/>
      <c r="CM283" s="155"/>
      <c r="CN283" s="155"/>
      <c r="CO283" s="155"/>
      <c r="CP283" s="155"/>
      <c r="CQ283" s="155"/>
      <c r="CR283" s="155"/>
      <c r="CS283" s="155"/>
      <c r="CT283" s="155"/>
      <c r="CU283" s="155"/>
      <c r="CV283" s="155"/>
      <c r="CW283" s="155"/>
      <c r="CX283" s="155"/>
      <c r="CY283" s="155"/>
      <c r="CZ283" s="155"/>
      <c r="DA283" s="155"/>
      <c r="DB283" s="155"/>
      <c r="DC283" s="155"/>
      <c r="DD283" s="155"/>
      <c r="DE283" s="155"/>
      <c r="DF283" s="155"/>
      <c r="DG283" s="155"/>
      <c r="DH283" s="205"/>
    </row>
    <row r="284" spans="1:112" ht="15" hidden="1" customHeight="1" x14ac:dyDescent="0.15">
      <c r="A284" s="119"/>
      <c r="B284" s="197" t="s">
        <v>709</v>
      </c>
      <c r="C284" s="30" t="s">
        <v>7</v>
      </c>
      <c r="D284" s="312"/>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c r="AM284" s="155"/>
      <c r="AN284" s="155"/>
      <c r="AO284" s="155"/>
      <c r="AP284" s="155"/>
      <c r="AQ284" s="155"/>
      <c r="AR284" s="155"/>
      <c r="AS284" s="155"/>
      <c r="AT284" s="155"/>
      <c r="AU284" s="155"/>
      <c r="AV284" s="155"/>
      <c r="AW284" s="155">
        <v>1</v>
      </c>
      <c r="AX284" s="155"/>
      <c r="AY284" s="155"/>
      <c r="AZ284" s="155"/>
      <c r="BA284" s="155"/>
      <c r="BB284" s="155"/>
      <c r="BC284" s="155"/>
      <c r="BD284" s="155"/>
      <c r="BE284" s="155"/>
      <c r="BF284" s="155"/>
      <c r="BG284" s="155"/>
      <c r="BH284" s="155"/>
      <c r="BI284" s="155"/>
      <c r="BJ284" s="155"/>
      <c r="BK284" s="155"/>
      <c r="BL284" s="155"/>
      <c r="BM284" s="155"/>
      <c r="BN284" s="155"/>
      <c r="BO284" s="155"/>
      <c r="BP284" s="155"/>
      <c r="BQ284" s="155"/>
      <c r="BR284" s="155"/>
      <c r="BS284" s="155"/>
      <c r="BT284" s="155"/>
      <c r="BU284" s="155"/>
      <c r="BV284" s="155"/>
      <c r="BW284" s="155"/>
      <c r="BX284" s="155"/>
      <c r="BY284" s="155"/>
      <c r="BZ284" s="155"/>
      <c r="CA284" s="155"/>
      <c r="CB284" s="155"/>
      <c r="CC284" s="155"/>
      <c r="CD284" s="155"/>
      <c r="CE284" s="155"/>
      <c r="CF284" s="155"/>
      <c r="CG284" s="155"/>
      <c r="CH284" s="155"/>
      <c r="CI284" s="155"/>
      <c r="CJ284" s="155"/>
      <c r="CK284" s="155"/>
      <c r="CL284" s="155"/>
      <c r="CM284" s="155"/>
      <c r="CN284" s="155"/>
      <c r="CO284" s="155"/>
      <c r="CP284" s="155"/>
      <c r="CQ284" s="155"/>
      <c r="CR284" s="155"/>
      <c r="CS284" s="155"/>
      <c r="CT284" s="155"/>
      <c r="CU284" s="155"/>
      <c r="CV284" s="155"/>
      <c r="CW284" s="155"/>
      <c r="CX284" s="155"/>
      <c r="CY284" s="155"/>
      <c r="CZ284" s="155"/>
      <c r="DA284" s="155"/>
      <c r="DB284" s="155"/>
      <c r="DC284" s="155"/>
      <c r="DD284" s="155"/>
      <c r="DE284" s="155"/>
      <c r="DF284" s="155"/>
      <c r="DG284" s="155"/>
      <c r="DH284" s="205"/>
    </row>
    <row r="285" spans="1:112" ht="15" hidden="1" customHeight="1" x14ac:dyDescent="0.15">
      <c r="A285" s="119"/>
      <c r="B285" s="197" t="s">
        <v>710</v>
      </c>
      <c r="C285" s="30" t="s">
        <v>8</v>
      </c>
      <c r="D285" s="312"/>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5"/>
      <c r="AJ285" s="155"/>
      <c r="AK285" s="155"/>
      <c r="AL285" s="155"/>
      <c r="AM285" s="155"/>
      <c r="AN285" s="155"/>
      <c r="AO285" s="155"/>
      <c r="AP285" s="155"/>
      <c r="AQ285" s="155"/>
      <c r="AR285" s="155"/>
      <c r="AS285" s="155"/>
      <c r="AT285" s="155"/>
      <c r="AU285" s="155"/>
      <c r="AV285" s="155"/>
      <c r="AW285" s="155"/>
      <c r="AX285" s="155">
        <v>1</v>
      </c>
      <c r="AY285" s="155"/>
      <c r="AZ285" s="155"/>
      <c r="BA285" s="155"/>
      <c r="BB285" s="155"/>
      <c r="BC285" s="155"/>
      <c r="BD285" s="155"/>
      <c r="BE285" s="155"/>
      <c r="BF285" s="155"/>
      <c r="BG285" s="155"/>
      <c r="BH285" s="155"/>
      <c r="BI285" s="155"/>
      <c r="BJ285" s="155"/>
      <c r="BK285" s="155"/>
      <c r="BL285" s="155"/>
      <c r="BM285" s="155"/>
      <c r="BN285" s="155"/>
      <c r="BO285" s="155"/>
      <c r="BP285" s="155"/>
      <c r="BQ285" s="155"/>
      <c r="BR285" s="155"/>
      <c r="BS285" s="155"/>
      <c r="BT285" s="155"/>
      <c r="BU285" s="155"/>
      <c r="BV285" s="155"/>
      <c r="BW285" s="155"/>
      <c r="BX285" s="155"/>
      <c r="BY285" s="155"/>
      <c r="BZ285" s="155"/>
      <c r="CA285" s="155"/>
      <c r="CB285" s="155"/>
      <c r="CC285" s="155"/>
      <c r="CD285" s="155"/>
      <c r="CE285" s="155"/>
      <c r="CF285" s="155"/>
      <c r="CG285" s="155"/>
      <c r="CH285" s="155"/>
      <c r="CI285" s="155"/>
      <c r="CJ285" s="155"/>
      <c r="CK285" s="155"/>
      <c r="CL285" s="155"/>
      <c r="CM285" s="155"/>
      <c r="CN285" s="155"/>
      <c r="CO285" s="155"/>
      <c r="CP285" s="155"/>
      <c r="CQ285" s="155"/>
      <c r="CR285" s="155"/>
      <c r="CS285" s="155"/>
      <c r="CT285" s="155"/>
      <c r="CU285" s="155"/>
      <c r="CV285" s="155"/>
      <c r="CW285" s="155"/>
      <c r="CX285" s="155"/>
      <c r="CY285" s="155"/>
      <c r="CZ285" s="155"/>
      <c r="DA285" s="155"/>
      <c r="DB285" s="155"/>
      <c r="DC285" s="155"/>
      <c r="DD285" s="155"/>
      <c r="DE285" s="155"/>
      <c r="DF285" s="155"/>
      <c r="DG285" s="155"/>
      <c r="DH285" s="205"/>
    </row>
    <row r="286" spans="1:112" ht="15" hidden="1" customHeight="1" x14ac:dyDescent="0.15">
      <c r="A286" s="119"/>
      <c r="B286" s="197" t="s">
        <v>711</v>
      </c>
      <c r="C286" s="30" t="s">
        <v>353</v>
      </c>
      <c r="D286" s="312"/>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c r="AA286" s="155"/>
      <c r="AB286" s="155"/>
      <c r="AC286" s="155"/>
      <c r="AD286" s="155"/>
      <c r="AE286" s="155"/>
      <c r="AF286" s="155"/>
      <c r="AG286" s="155"/>
      <c r="AH286" s="155"/>
      <c r="AI286" s="155"/>
      <c r="AJ286" s="155"/>
      <c r="AK286" s="155"/>
      <c r="AL286" s="155"/>
      <c r="AM286" s="155"/>
      <c r="AN286" s="155"/>
      <c r="AO286" s="155"/>
      <c r="AP286" s="155"/>
      <c r="AQ286" s="155"/>
      <c r="AR286" s="155"/>
      <c r="AS286" s="155"/>
      <c r="AT286" s="155"/>
      <c r="AU286" s="155"/>
      <c r="AV286" s="155"/>
      <c r="AW286" s="155"/>
      <c r="AX286" s="155"/>
      <c r="AY286" s="155">
        <v>1</v>
      </c>
      <c r="AZ286" s="155"/>
      <c r="BA286" s="155"/>
      <c r="BB286" s="155"/>
      <c r="BC286" s="155"/>
      <c r="BD286" s="155"/>
      <c r="BE286" s="155"/>
      <c r="BF286" s="155"/>
      <c r="BG286" s="155"/>
      <c r="BH286" s="155"/>
      <c r="BI286" s="155"/>
      <c r="BJ286" s="155"/>
      <c r="BK286" s="155"/>
      <c r="BL286" s="155"/>
      <c r="BM286" s="155"/>
      <c r="BN286" s="155"/>
      <c r="BO286" s="155"/>
      <c r="BP286" s="155"/>
      <c r="BQ286" s="155"/>
      <c r="BR286" s="155"/>
      <c r="BS286" s="155"/>
      <c r="BT286" s="155"/>
      <c r="BU286" s="155"/>
      <c r="BV286" s="155"/>
      <c r="BW286" s="155"/>
      <c r="BX286" s="155"/>
      <c r="BY286" s="155"/>
      <c r="BZ286" s="155"/>
      <c r="CA286" s="155"/>
      <c r="CB286" s="155"/>
      <c r="CC286" s="155"/>
      <c r="CD286" s="155"/>
      <c r="CE286" s="155"/>
      <c r="CF286" s="155"/>
      <c r="CG286" s="155"/>
      <c r="CH286" s="155"/>
      <c r="CI286" s="155"/>
      <c r="CJ286" s="155"/>
      <c r="CK286" s="155"/>
      <c r="CL286" s="155"/>
      <c r="CM286" s="155"/>
      <c r="CN286" s="155"/>
      <c r="CO286" s="155"/>
      <c r="CP286" s="155"/>
      <c r="CQ286" s="155"/>
      <c r="CR286" s="155"/>
      <c r="CS286" s="155"/>
      <c r="CT286" s="155"/>
      <c r="CU286" s="155"/>
      <c r="CV286" s="155"/>
      <c r="CW286" s="155"/>
      <c r="CX286" s="155"/>
      <c r="CY286" s="155"/>
      <c r="CZ286" s="155"/>
      <c r="DA286" s="155"/>
      <c r="DB286" s="155"/>
      <c r="DC286" s="155"/>
      <c r="DD286" s="155"/>
      <c r="DE286" s="155"/>
      <c r="DF286" s="155"/>
      <c r="DG286" s="155"/>
      <c r="DH286" s="205"/>
    </row>
    <row r="287" spans="1:112" ht="15" hidden="1" customHeight="1" x14ac:dyDescent="0.15">
      <c r="A287" s="119"/>
      <c r="B287" s="197" t="s">
        <v>712</v>
      </c>
      <c r="C287" s="30" t="s">
        <v>212</v>
      </c>
      <c r="D287" s="312"/>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155"/>
      <c r="AK287" s="155"/>
      <c r="AL287" s="155"/>
      <c r="AM287" s="155"/>
      <c r="AN287" s="155"/>
      <c r="AO287" s="155"/>
      <c r="AP287" s="155"/>
      <c r="AQ287" s="155"/>
      <c r="AR287" s="155"/>
      <c r="AS287" s="155"/>
      <c r="AT287" s="155"/>
      <c r="AU287" s="155"/>
      <c r="AV287" s="155"/>
      <c r="AW287" s="155"/>
      <c r="AX287" s="155"/>
      <c r="AY287" s="155"/>
      <c r="AZ287" s="155">
        <v>1</v>
      </c>
      <c r="BA287" s="155"/>
      <c r="BB287" s="155"/>
      <c r="BC287" s="155"/>
      <c r="BD287" s="155"/>
      <c r="BE287" s="155"/>
      <c r="BF287" s="155"/>
      <c r="BG287" s="155"/>
      <c r="BH287" s="155"/>
      <c r="BI287" s="155"/>
      <c r="BJ287" s="155"/>
      <c r="BK287" s="155"/>
      <c r="BL287" s="155"/>
      <c r="BM287" s="155"/>
      <c r="BN287" s="155"/>
      <c r="BO287" s="155"/>
      <c r="BP287" s="155"/>
      <c r="BQ287" s="155"/>
      <c r="BR287" s="155"/>
      <c r="BS287" s="155"/>
      <c r="BT287" s="155"/>
      <c r="BU287" s="155"/>
      <c r="BV287" s="155"/>
      <c r="BW287" s="155"/>
      <c r="BX287" s="155"/>
      <c r="BY287" s="155"/>
      <c r="BZ287" s="155"/>
      <c r="CA287" s="155"/>
      <c r="CB287" s="155"/>
      <c r="CC287" s="155"/>
      <c r="CD287" s="155"/>
      <c r="CE287" s="155"/>
      <c r="CF287" s="155"/>
      <c r="CG287" s="155"/>
      <c r="CH287" s="155"/>
      <c r="CI287" s="155"/>
      <c r="CJ287" s="155"/>
      <c r="CK287" s="155"/>
      <c r="CL287" s="155"/>
      <c r="CM287" s="155"/>
      <c r="CN287" s="155"/>
      <c r="CO287" s="155"/>
      <c r="CP287" s="155"/>
      <c r="CQ287" s="155"/>
      <c r="CR287" s="155"/>
      <c r="CS287" s="155"/>
      <c r="CT287" s="155"/>
      <c r="CU287" s="155"/>
      <c r="CV287" s="155"/>
      <c r="CW287" s="155"/>
      <c r="CX287" s="155"/>
      <c r="CY287" s="155"/>
      <c r="CZ287" s="155"/>
      <c r="DA287" s="155"/>
      <c r="DB287" s="155"/>
      <c r="DC287" s="155"/>
      <c r="DD287" s="155"/>
      <c r="DE287" s="155"/>
      <c r="DF287" s="155"/>
      <c r="DG287" s="155"/>
      <c r="DH287" s="205"/>
    </row>
    <row r="288" spans="1:112" ht="15" hidden="1" customHeight="1" x14ac:dyDescent="0.15">
      <c r="A288" s="119"/>
      <c r="B288" s="197" t="s">
        <v>713</v>
      </c>
      <c r="C288" s="30" t="s">
        <v>255</v>
      </c>
      <c r="D288" s="312"/>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c r="AA288" s="155"/>
      <c r="AB288" s="155"/>
      <c r="AC288" s="155"/>
      <c r="AD288" s="155"/>
      <c r="AE288" s="155"/>
      <c r="AF288" s="155"/>
      <c r="AG288" s="155"/>
      <c r="AH288" s="155"/>
      <c r="AI288" s="155"/>
      <c r="AJ288" s="155"/>
      <c r="AK288" s="155"/>
      <c r="AL288" s="155"/>
      <c r="AM288" s="155"/>
      <c r="AN288" s="155"/>
      <c r="AO288" s="155"/>
      <c r="AP288" s="155"/>
      <c r="AQ288" s="155"/>
      <c r="AR288" s="155"/>
      <c r="AS288" s="155"/>
      <c r="AT288" s="155"/>
      <c r="AU288" s="155"/>
      <c r="AV288" s="155"/>
      <c r="AW288" s="155"/>
      <c r="AX288" s="155"/>
      <c r="AY288" s="155"/>
      <c r="AZ288" s="155"/>
      <c r="BA288" s="155">
        <v>1</v>
      </c>
      <c r="BB288" s="155"/>
      <c r="BC288" s="155"/>
      <c r="BD288" s="155"/>
      <c r="BE288" s="155"/>
      <c r="BF288" s="155"/>
      <c r="BG288" s="155"/>
      <c r="BH288" s="155"/>
      <c r="BI288" s="155"/>
      <c r="BJ288" s="155"/>
      <c r="BK288" s="155"/>
      <c r="BL288" s="155"/>
      <c r="BM288" s="155"/>
      <c r="BN288" s="155"/>
      <c r="BO288" s="155"/>
      <c r="BP288" s="155"/>
      <c r="BQ288" s="155"/>
      <c r="BR288" s="155"/>
      <c r="BS288" s="155"/>
      <c r="BT288" s="155"/>
      <c r="BU288" s="155"/>
      <c r="BV288" s="155"/>
      <c r="BW288" s="155"/>
      <c r="BX288" s="155"/>
      <c r="BY288" s="155"/>
      <c r="BZ288" s="155"/>
      <c r="CA288" s="155"/>
      <c r="CB288" s="155"/>
      <c r="CC288" s="155"/>
      <c r="CD288" s="155"/>
      <c r="CE288" s="155"/>
      <c r="CF288" s="155"/>
      <c r="CG288" s="155"/>
      <c r="CH288" s="155"/>
      <c r="CI288" s="155"/>
      <c r="CJ288" s="155"/>
      <c r="CK288" s="155"/>
      <c r="CL288" s="155"/>
      <c r="CM288" s="155"/>
      <c r="CN288" s="155"/>
      <c r="CO288" s="155"/>
      <c r="CP288" s="155"/>
      <c r="CQ288" s="155"/>
      <c r="CR288" s="155"/>
      <c r="CS288" s="155"/>
      <c r="CT288" s="155"/>
      <c r="CU288" s="155"/>
      <c r="CV288" s="155"/>
      <c r="CW288" s="155"/>
      <c r="CX288" s="155"/>
      <c r="CY288" s="155"/>
      <c r="CZ288" s="155"/>
      <c r="DA288" s="155"/>
      <c r="DB288" s="155"/>
      <c r="DC288" s="155"/>
      <c r="DD288" s="155"/>
      <c r="DE288" s="155"/>
      <c r="DF288" s="155"/>
      <c r="DG288" s="155"/>
      <c r="DH288" s="205"/>
    </row>
    <row r="289" spans="1:112" ht="15" hidden="1" customHeight="1" x14ac:dyDescent="0.15">
      <c r="A289" s="119"/>
      <c r="B289" s="197" t="s">
        <v>714</v>
      </c>
      <c r="C289" s="30" t="s">
        <v>161</v>
      </c>
      <c r="D289" s="312"/>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c r="AA289" s="155"/>
      <c r="AB289" s="155"/>
      <c r="AC289" s="155"/>
      <c r="AD289" s="155"/>
      <c r="AE289" s="155"/>
      <c r="AF289" s="155"/>
      <c r="AG289" s="155"/>
      <c r="AH289" s="155"/>
      <c r="AI289" s="155"/>
      <c r="AJ289" s="155"/>
      <c r="AK289" s="155"/>
      <c r="AL289" s="155"/>
      <c r="AM289" s="155"/>
      <c r="AN289" s="155"/>
      <c r="AO289" s="155"/>
      <c r="AP289" s="155"/>
      <c r="AQ289" s="155"/>
      <c r="AR289" s="155"/>
      <c r="AS289" s="155"/>
      <c r="AT289" s="155"/>
      <c r="AU289" s="155"/>
      <c r="AV289" s="155"/>
      <c r="AW289" s="155"/>
      <c r="AX289" s="155"/>
      <c r="AY289" s="155"/>
      <c r="AZ289" s="155"/>
      <c r="BA289" s="155"/>
      <c r="BB289" s="155">
        <v>1</v>
      </c>
      <c r="BC289" s="155"/>
      <c r="BD289" s="155"/>
      <c r="BE289" s="155"/>
      <c r="BF289" s="155"/>
      <c r="BG289" s="155"/>
      <c r="BH289" s="155"/>
      <c r="BI289" s="155"/>
      <c r="BJ289" s="155"/>
      <c r="BK289" s="155"/>
      <c r="BL289" s="155"/>
      <c r="BM289" s="155"/>
      <c r="BN289" s="155"/>
      <c r="BO289" s="155"/>
      <c r="BP289" s="155"/>
      <c r="BQ289" s="155"/>
      <c r="BR289" s="155"/>
      <c r="BS289" s="155"/>
      <c r="BT289" s="155"/>
      <c r="BU289" s="155"/>
      <c r="BV289" s="155"/>
      <c r="BW289" s="155"/>
      <c r="BX289" s="155"/>
      <c r="BY289" s="155"/>
      <c r="BZ289" s="155"/>
      <c r="CA289" s="155"/>
      <c r="CB289" s="155"/>
      <c r="CC289" s="155"/>
      <c r="CD289" s="155"/>
      <c r="CE289" s="155"/>
      <c r="CF289" s="155"/>
      <c r="CG289" s="155"/>
      <c r="CH289" s="155"/>
      <c r="CI289" s="155"/>
      <c r="CJ289" s="155"/>
      <c r="CK289" s="155"/>
      <c r="CL289" s="155"/>
      <c r="CM289" s="155"/>
      <c r="CN289" s="155"/>
      <c r="CO289" s="155"/>
      <c r="CP289" s="155"/>
      <c r="CQ289" s="155"/>
      <c r="CR289" s="155"/>
      <c r="CS289" s="155"/>
      <c r="CT289" s="155"/>
      <c r="CU289" s="155"/>
      <c r="CV289" s="155"/>
      <c r="CW289" s="155"/>
      <c r="CX289" s="155"/>
      <c r="CY289" s="155"/>
      <c r="CZ289" s="155"/>
      <c r="DA289" s="155"/>
      <c r="DB289" s="155"/>
      <c r="DC289" s="155"/>
      <c r="DD289" s="155"/>
      <c r="DE289" s="155"/>
      <c r="DF289" s="155"/>
      <c r="DG289" s="155"/>
      <c r="DH289" s="205"/>
    </row>
    <row r="290" spans="1:112" ht="15" hidden="1" customHeight="1" x14ac:dyDescent="0.15">
      <c r="A290" s="119"/>
      <c r="B290" s="197" t="s">
        <v>715</v>
      </c>
      <c r="C290" s="30" t="s">
        <v>256</v>
      </c>
      <c r="D290" s="312"/>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c r="AA290" s="155"/>
      <c r="AB290" s="155"/>
      <c r="AC290" s="155"/>
      <c r="AD290" s="155"/>
      <c r="AE290" s="155"/>
      <c r="AF290" s="155"/>
      <c r="AG290" s="155"/>
      <c r="AH290" s="155"/>
      <c r="AI290" s="155"/>
      <c r="AJ290" s="155"/>
      <c r="AK290" s="155"/>
      <c r="AL290" s="155"/>
      <c r="AM290" s="155"/>
      <c r="AN290" s="155"/>
      <c r="AO290" s="155"/>
      <c r="AP290" s="155"/>
      <c r="AQ290" s="155"/>
      <c r="AR290" s="155"/>
      <c r="AS290" s="155"/>
      <c r="AT290" s="155"/>
      <c r="AU290" s="155"/>
      <c r="AV290" s="155"/>
      <c r="AW290" s="155"/>
      <c r="AX290" s="155"/>
      <c r="AY290" s="155"/>
      <c r="AZ290" s="155"/>
      <c r="BA290" s="155"/>
      <c r="BB290" s="155"/>
      <c r="BC290" s="155">
        <v>1</v>
      </c>
      <c r="BD290" s="155"/>
      <c r="BE290" s="155"/>
      <c r="BF290" s="155"/>
      <c r="BG290" s="155"/>
      <c r="BH290" s="155"/>
      <c r="BI290" s="155"/>
      <c r="BJ290" s="155"/>
      <c r="BK290" s="155"/>
      <c r="BL290" s="155"/>
      <c r="BM290" s="155"/>
      <c r="BN290" s="155"/>
      <c r="BO290" s="155"/>
      <c r="BP290" s="155"/>
      <c r="BQ290" s="155"/>
      <c r="BR290" s="155"/>
      <c r="BS290" s="155"/>
      <c r="BT290" s="155"/>
      <c r="BU290" s="155"/>
      <c r="BV290" s="155"/>
      <c r="BW290" s="155"/>
      <c r="BX290" s="155"/>
      <c r="BY290" s="155"/>
      <c r="BZ290" s="155"/>
      <c r="CA290" s="155"/>
      <c r="CB290" s="155"/>
      <c r="CC290" s="155"/>
      <c r="CD290" s="155"/>
      <c r="CE290" s="155"/>
      <c r="CF290" s="155"/>
      <c r="CG290" s="155"/>
      <c r="CH290" s="155"/>
      <c r="CI290" s="155"/>
      <c r="CJ290" s="155"/>
      <c r="CK290" s="155"/>
      <c r="CL290" s="155"/>
      <c r="CM290" s="155"/>
      <c r="CN290" s="155"/>
      <c r="CO290" s="155"/>
      <c r="CP290" s="155"/>
      <c r="CQ290" s="155"/>
      <c r="CR290" s="155"/>
      <c r="CS290" s="155"/>
      <c r="CT290" s="155"/>
      <c r="CU290" s="155"/>
      <c r="CV290" s="155"/>
      <c r="CW290" s="155"/>
      <c r="CX290" s="155"/>
      <c r="CY290" s="155"/>
      <c r="CZ290" s="155"/>
      <c r="DA290" s="155"/>
      <c r="DB290" s="155"/>
      <c r="DC290" s="155"/>
      <c r="DD290" s="155"/>
      <c r="DE290" s="155"/>
      <c r="DF290" s="155"/>
      <c r="DG290" s="155"/>
      <c r="DH290" s="205"/>
    </row>
    <row r="291" spans="1:112" ht="15" hidden="1" customHeight="1" x14ac:dyDescent="0.15">
      <c r="A291" s="119"/>
      <c r="B291" s="197" t="s">
        <v>716</v>
      </c>
      <c r="C291" s="30" t="s">
        <v>354</v>
      </c>
      <c r="D291" s="312"/>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c r="AA291" s="155"/>
      <c r="AB291" s="155"/>
      <c r="AC291" s="155"/>
      <c r="AD291" s="155"/>
      <c r="AE291" s="155"/>
      <c r="AF291" s="155"/>
      <c r="AG291" s="155"/>
      <c r="AH291" s="155"/>
      <c r="AI291" s="155"/>
      <c r="AJ291" s="155"/>
      <c r="AK291" s="155"/>
      <c r="AL291" s="155"/>
      <c r="AM291" s="155"/>
      <c r="AN291" s="155"/>
      <c r="AO291" s="155"/>
      <c r="AP291" s="155"/>
      <c r="AQ291" s="155"/>
      <c r="AR291" s="155"/>
      <c r="AS291" s="155"/>
      <c r="AT291" s="155"/>
      <c r="AU291" s="155"/>
      <c r="AV291" s="155"/>
      <c r="AW291" s="155"/>
      <c r="AX291" s="155"/>
      <c r="AY291" s="155"/>
      <c r="AZ291" s="155"/>
      <c r="BA291" s="155"/>
      <c r="BB291" s="155"/>
      <c r="BC291" s="155"/>
      <c r="BD291" s="155">
        <v>1</v>
      </c>
      <c r="BE291" s="155"/>
      <c r="BF291" s="155"/>
      <c r="BG291" s="155"/>
      <c r="BH291" s="155"/>
      <c r="BI291" s="155"/>
      <c r="BJ291" s="155"/>
      <c r="BK291" s="155"/>
      <c r="BL291" s="155"/>
      <c r="BM291" s="155"/>
      <c r="BN291" s="155"/>
      <c r="BO291" s="155"/>
      <c r="BP291" s="155"/>
      <c r="BQ291" s="155"/>
      <c r="BR291" s="155"/>
      <c r="BS291" s="155"/>
      <c r="BT291" s="155"/>
      <c r="BU291" s="155"/>
      <c r="BV291" s="155"/>
      <c r="BW291" s="155"/>
      <c r="BX291" s="155"/>
      <c r="BY291" s="155"/>
      <c r="BZ291" s="155"/>
      <c r="CA291" s="155"/>
      <c r="CB291" s="155"/>
      <c r="CC291" s="155"/>
      <c r="CD291" s="155"/>
      <c r="CE291" s="155"/>
      <c r="CF291" s="155"/>
      <c r="CG291" s="155"/>
      <c r="CH291" s="155"/>
      <c r="CI291" s="155"/>
      <c r="CJ291" s="155"/>
      <c r="CK291" s="155"/>
      <c r="CL291" s="155"/>
      <c r="CM291" s="155"/>
      <c r="CN291" s="155"/>
      <c r="CO291" s="155"/>
      <c r="CP291" s="155"/>
      <c r="CQ291" s="155"/>
      <c r="CR291" s="155"/>
      <c r="CS291" s="155"/>
      <c r="CT291" s="155"/>
      <c r="CU291" s="155"/>
      <c r="CV291" s="155"/>
      <c r="CW291" s="155"/>
      <c r="CX291" s="155"/>
      <c r="CY291" s="155"/>
      <c r="CZ291" s="155"/>
      <c r="DA291" s="155"/>
      <c r="DB291" s="155"/>
      <c r="DC291" s="155"/>
      <c r="DD291" s="155"/>
      <c r="DE291" s="155"/>
      <c r="DF291" s="155"/>
      <c r="DG291" s="155"/>
      <c r="DH291" s="205"/>
    </row>
    <row r="292" spans="1:112" ht="15" hidden="1" customHeight="1" x14ac:dyDescent="0.15">
      <c r="A292" s="119"/>
      <c r="B292" s="197" t="s">
        <v>717</v>
      </c>
      <c r="C292" s="30" t="s">
        <v>355</v>
      </c>
      <c r="D292" s="312"/>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c r="AA292" s="155"/>
      <c r="AB292" s="155"/>
      <c r="AC292" s="155"/>
      <c r="AD292" s="155"/>
      <c r="AE292" s="155"/>
      <c r="AF292" s="155"/>
      <c r="AG292" s="155"/>
      <c r="AH292" s="155"/>
      <c r="AI292" s="155"/>
      <c r="AJ292" s="155"/>
      <c r="AK292" s="155"/>
      <c r="AL292" s="155"/>
      <c r="AM292" s="155"/>
      <c r="AN292" s="155"/>
      <c r="AO292" s="155"/>
      <c r="AP292" s="155"/>
      <c r="AQ292" s="155"/>
      <c r="AR292" s="155"/>
      <c r="AS292" s="155"/>
      <c r="AT292" s="155"/>
      <c r="AU292" s="155"/>
      <c r="AV292" s="155"/>
      <c r="AW292" s="155"/>
      <c r="AX292" s="155"/>
      <c r="AY292" s="155"/>
      <c r="AZ292" s="155"/>
      <c r="BA292" s="155"/>
      <c r="BB292" s="155"/>
      <c r="BC292" s="155"/>
      <c r="BD292" s="155"/>
      <c r="BE292" s="155">
        <v>1</v>
      </c>
      <c r="BF292" s="155"/>
      <c r="BG292" s="155"/>
      <c r="BH292" s="155"/>
      <c r="BI292" s="155"/>
      <c r="BJ292" s="155"/>
      <c r="BK292" s="155"/>
      <c r="BL292" s="155"/>
      <c r="BM292" s="155"/>
      <c r="BN292" s="155"/>
      <c r="BO292" s="155"/>
      <c r="BP292" s="155"/>
      <c r="BQ292" s="155"/>
      <c r="BR292" s="155"/>
      <c r="BS292" s="155"/>
      <c r="BT292" s="155"/>
      <c r="BU292" s="155"/>
      <c r="BV292" s="155"/>
      <c r="BW292" s="155"/>
      <c r="BX292" s="155"/>
      <c r="BY292" s="155"/>
      <c r="BZ292" s="155"/>
      <c r="CA292" s="155"/>
      <c r="CB292" s="155"/>
      <c r="CC292" s="155"/>
      <c r="CD292" s="155"/>
      <c r="CE292" s="155"/>
      <c r="CF292" s="155"/>
      <c r="CG292" s="155"/>
      <c r="CH292" s="155"/>
      <c r="CI292" s="155"/>
      <c r="CJ292" s="155"/>
      <c r="CK292" s="155"/>
      <c r="CL292" s="155"/>
      <c r="CM292" s="155"/>
      <c r="CN292" s="155"/>
      <c r="CO292" s="155"/>
      <c r="CP292" s="155"/>
      <c r="CQ292" s="155"/>
      <c r="CR292" s="155"/>
      <c r="CS292" s="155"/>
      <c r="CT292" s="155"/>
      <c r="CU292" s="155"/>
      <c r="CV292" s="155"/>
      <c r="CW292" s="155"/>
      <c r="CX292" s="155"/>
      <c r="CY292" s="155"/>
      <c r="CZ292" s="155"/>
      <c r="DA292" s="155"/>
      <c r="DB292" s="155"/>
      <c r="DC292" s="155"/>
      <c r="DD292" s="155"/>
      <c r="DE292" s="155"/>
      <c r="DF292" s="155"/>
      <c r="DG292" s="155"/>
      <c r="DH292" s="205"/>
    </row>
    <row r="293" spans="1:112" ht="15" hidden="1" customHeight="1" x14ac:dyDescent="0.15">
      <c r="A293" s="119"/>
      <c r="B293" s="197" t="s">
        <v>718</v>
      </c>
      <c r="C293" s="30" t="s">
        <v>356</v>
      </c>
      <c r="D293" s="312"/>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c r="AB293" s="155"/>
      <c r="AC293" s="155"/>
      <c r="AD293" s="155"/>
      <c r="AE293" s="155"/>
      <c r="AF293" s="155"/>
      <c r="AG293" s="155"/>
      <c r="AH293" s="155"/>
      <c r="AI293" s="155"/>
      <c r="AJ293" s="155"/>
      <c r="AK293" s="155"/>
      <c r="AL293" s="155"/>
      <c r="AM293" s="155"/>
      <c r="AN293" s="155"/>
      <c r="AO293" s="155"/>
      <c r="AP293" s="155"/>
      <c r="AQ293" s="155"/>
      <c r="AR293" s="155"/>
      <c r="AS293" s="155"/>
      <c r="AT293" s="155"/>
      <c r="AU293" s="155"/>
      <c r="AV293" s="155"/>
      <c r="AW293" s="155"/>
      <c r="AX293" s="155"/>
      <c r="AY293" s="155"/>
      <c r="AZ293" s="155"/>
      <c r="BA293" s="155"/>
      <c r="BB293" s="155"/>
      <c r="BC293" s="155"/>
      <c r="BD293" s="155"/>
      <c r="BE293" s="155"/>
      <c r="BF293" s="155">
        <v>1</v>
      </c>
      <c r="BG293" s="155"/>
      <c r="BH293" s="155"/>
      <c r="BI293" s="155"/>
      <c r="BJ293" s="155"/>
      <c r="BK293" s="155"/>
      <c r="BL293" s="155"/>
      <c r="BM293" s="155"/>
      <c r="BN293" s="155"/>
      <c r="BO293" s="155"/>
      <c r="BP293" s="155"/>
      <c r="BQ293" s="155"/>
      <c r="BR293" s="155"/>
      <c r="BS293" s="155"/>
      <c r="BT293" s="155"/>
      <c r="BU293" s="155"/>
      <c r="BV293" s="155"/>
      <c r="BW293" s="155"/>
      <c r="BX293" s="155"/>
      <c r="BY293" s="155"/>
      <c r="BZ293" s="155"/>
      <c r="CA293" s="155"/>
      <c r="CB293" s="155"/>
      <c r="CC293" s="155"/>
      <c r="CD293" s="155"/>
      <c r="CE293" s="155"/>
      <c r="CF293" s="155"/>
      <c r="CG293" s="155"/>
      <c r="CH293" s="155"/>
      <c r="CI293" s="155"/>
      <c r="CJ293" s="155"/>
      <c r="CK293" s="155"/>
      <c r="CL293" s="155"/>
      <c r="CM293" s="155"/>
      <c r="CN293" s="155"/>
      <c r="CO293" s="155"/>
      <c r="CP293" s="155"/>
      <c r="CQ293" s="155"/>
      <c r="CR293" s="155"/>
      <c r="CS293" s="155"/>
      <c r="CT293" s="155"/>
      <c r="CU293" s="155"/>
      <c r="CV293" s="155"/>
      <c r="CW293" s="155"/>
      <c r="CX293" s="155"/>
      <c r="CY293" s="155"/>
      <c r="CZ293" s="155"/>
      <c r="DA293" s="155"/>
      <c r="DB293" s="155"/>
      <c r="DC293" s="155"/>
      <c r="DD293" s="155"/>
      <c r="DE293" s="155"/>
      <c r="DF293" s="155"/>
      <c r="DG293" s="155"/>
      <c r="DH293" s="205"/>
    </row>
    <row r="294" spans="1:112" ht="15" hidden="1" customHeight="1" x14ac:dyDescent="0.15">
      <c r="A294" s="119"/>
      <c r="B294" s="197" t="s">
        <v>719</v>
      </c>
      <c r="C294" s="30" t="s">
        <v>162</v>
      </c>
      <c r="D294" s="312"/>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c r="AM294" s="155"/>
      <c r="AN294" s="155"/>
      <c r="AO294" s="155"/>
      <c r="AP294" s="155"/>
      <c r="AQ294" s="155"/>
      <c r="AR294" s="155"/>
      <c r="AS294" s="155"/>
      <c r="AT294" s="155"/>
      <c r="AU294" s="155"/>
      <c r="AV294" s="155"/>
      <c r="AW294" s="155"/>
      <c r="AX294" s="155"/>
      <c r="AY294" s="155"/>
      <c r="AZ294" s="155"/>
      <c r="BA294" s="155"/>
      <c r="BB294" s="155"/>
      <c r="BC294" s="155"/>
      <c r="BD294" s="155"/>
      <c r="BE294" s="155"/>
      <c r="BF294" s="155"/>
      <c r="BG294" s="155">
        <v>1</v>
      </c>
      <c r="BH294" s="155"/>
      <c r="BI294" s="155"/>
      <c r="BJ294" s="155"/>
      <c r="BK294" s="155"/>
      <c r="BL294" s="155"/>
      <c r="BM294" s="155"/>
      <c r="BN294" s="155"/>
      <c r="BO294" s="155"/>
      <c r="BP294" s="155"/>
      <c r="BQ294" s="155"/>
      <c r="BR294" s="155"/>
      <c r="BS294" s="155"/>
      <c r="BT294" s="155"/>
      <c r="BU294" s="155"/>
      <c r="BV294" s="155"/>
      <c r="BW294" s="155"/>
      <c r="BX294" s="155"/>
      <c r="BY294" s="155"/>
      <c r="BZ294" s="155"/>
      <c r="CA294" s="155"/>
      <c r="CB294" s="155"/>
      <c r="CC294" s="155"/>
      <c r="CD294" s="155"/>
      <c r="CE294" s="155"/>
      <c r="CF294" s="155"/>
      <c r="CG294" s="155"/>
      <c r="CH294" s="155"/>
      <c r="CI294" s="155"/>
      <c r="CJ294" s="155"/>
      <c r="CK294" s="155"/>
      <c r="CL294" s="155"/>
      <c r="CM294" s="155"/>
      <c r="CN294" s="155"/>
      <c r="CO294" s="155"/>
      <c r="CP294" s="155"/>
      <c r="CQ294" s="155"/>
      <c r="CR294" s="155"/>
      <c r="CS294" s="155"/>
      <c r="CT294" s="155"/>
      <c r="CU294" s="155"/>
      <c r="CV294" s="155"/>
      <c r="CW294" s="155"/>
      <c r="CX294" s="155"/>
      <c r="CY294" s="155"/>
      <c r="CZ294" s="155"/>
      <c r="DA294" s="155"/>
      <c r="DB294" s="155"/>
      <c r="DC294" s="155"/>
      <c r="DD294" s="155"/>
      <c r="DE294" s="155"/>
      <c r="DF294" s="155"/>
      <c r="DG294" s="155"/>
      <c r="DH294" s="205"/>
    </row>
    <row r="295" spans="1:112" ht="15" hidden="1" customHeight="1" x14ac:dyDescent="0.15">
      <c r="A295" s="119"/>
      <c r="B295" s="197" t="s">
        <v>720</v>
      </c>
      <c r="C295" s="30" t="s">
        <v>259</v>
      </c>
      <c r="D295" s="312"/>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c r="AA295" s="155"/>
      <c r="AB295" s="155"/>
      <c r="AC295" s="155"/>
      <c r="AD295" s="155"/>
      <c r="AE295" s="155"/>
      <c r="AF295" s="155"/>
      <c r="AG295" s="155"/>
      <c r="AH295" s="155"/>
      <c r="AI295" s="155"/>
      <c r="AJ295" s="155"/>
      <c r="AK295" s="155"/>
      <c r="AL295" s="155"/>
      <c r="AM295" s="155"/>
      <c r="AN295" s="155"/>
      <c r="AO295" s="155"/>
      <c r="AP295" s="155"/>
      <c r="AQ295" s="155"/>
      <c r="AR295" s="155"/>
      <c r="AS295" s="155"/>
      <c r="AT295" s="155"/>
      <c r="AU295" s="155"/>
      <c r="AV295" s="155"/>
      <c r="AW295" s="155"/>
      <c r="AX295" s="155"/>
      <c r="AY295" s="155"/>
      <c r="AZ295" s="155"/>
      <c r="BA295" s="155"/>
      <c r="BB295" s="155"/>
      <c r="BC295" s="155"/>
      <c r="BD295" s="155"/>
      <c r="BE295" s="155"/>
      <c r="BF295" s="155"/>
      <c r="BG295" s="155"/>
      <c r="BH295" s="155">
        <v>1</v>
      </c>
      <c r="BI295" s="155"/>
      <c r="BJ295" s="155"/>
      <c r="BK295" s="155"/>
      <c r="BL295" s="155"/>
      <c r="BM295" s="155"/>
      <c r="BN295" s="155"/>
      <c r="BO295" s="155"/>
      <c r="BP295" s="155"/>
      <c r="BQ295" s="155"/>
      <c r="BR295" s="155"/>
      <c r="BS295" s="155"/>
      <c r="BT295" s="155"/>
      <c r="BU295" s="155"/>
      <c r="BV295" s="155"/>
      <c r="BW295" s="155"/>
      <c r="BX295" s="155"/>
      <c r="BY295" s="155"/>
      <c r="BZ295" s="155"/>
      <c r="CA295" s="155"/>
      <c r="CB295" s="155"/>
      <c r="CC295" s="155"/>
      <c r="CD295" s="155"/>
      <c r="CE295" s="155"/>
      <c r="CF295" s="155"/>
      <c r="CG295" s="155"/>
      <c r="CH295" s="155"/>
      <c r="CI295" s="155"/>
      <c r="CJ295" s="155"/>
      <c r="CK295" s="155"/>
      <c r="CL295" s="155"/>
      <c r="CM295" s="155"/>
      <c r="CN295" s="155"/>
      <c r="CO295" s="155"/>
      <c r="CP295" s="155"/>
      <c r="CQ295" s="155"/>
      <c r="CR295" s="155"/>
      <c r="CS295" s="155"/>
      <c r="CT295" s="155"/>
      <c r="CU295" s="155"/>
      <c r="CV295" s="155"/>
      <c r="CW295" s="155"/>
      <c r="CX295" s="155"/>
      <c r="CY295" s="155"/>
      <c r="CZ295" s="155"/>
      <c r="DA295" s="155"/>
      <c r="DB295" s="155"/>
      <c r="DC295" s="155"/>
      <c r="DD295" s="155"/>
      <c r="DE295" s="155"/>
      <c r="DF295" s="155"/>
      <c r="DG295" s="155"/>
      <c r="DH295" s="205"/>
    </row>
    <row r="296" spans="1:112" ht="15" hidden="1" customHeight="1" x14ac:dyDescent="0.15">
      <c r="A296" s="119"/>
      <c r="B296" s="197" t="s">
        <v>721</v>
      </c>
      <c r="C296" s="30" t="s">
        <v>357</v>
      </c>
      <c r="D296" s="312"/>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v>1</v>
      </c>
      <c r="BJ296" s="155"/>
      <c r="BK296" s="155"/>
      <c r="BL296" s="155"/>
      <c r="BM296" s="155"/>
      <c r="BN296" s="155"/>
      <c r="BO296" s="155"/>
      <c r="BP296" s="155"/>
      <c r="BQ296" s="155"/>
      <c r="BR296" s="155"/>
      <c r="BS296" s="155"/>
      <c r="BT296" s="155"/>
      <c r="BU296" s="155"/>
      <c r="BV296" s="155"/>
      <c r="BW296" s="155"/>
      <c r="BX296" s="155"/>
      <c r="BY296" s="155"/>
      <c r="BZ296" s="155"/>
      <c r="CA296" s="155"/>
      <c r="CB296" s="155"/>
      <c r="CC296" s="155"/>
      <c r="CD296" s="155"/>
      <c r="CE296" s="155"/>
      <c r="CF296" s="155"/>
      <c r="CG296" s="155"/>
      <c r="CH296" s="155"/>
      <c r="CI296" s="155"/>
      <c r="CJ296" s="155"/>
      <c r="CK296" s="155"/>
      <c r="CL296" s="155"/>
      <c r="CM296" s="155"/>
      <c r="CN296" s="155"/>
      <c r="CO296" s="155"/>
      <c r="CP296" s="155"/>
      <c r="CQ296" s="155"/>
      <c r="CR296" s="155"/>
      <c r="CS296" s="155"/>
      <c r="CT296" s="155"/>
      <c r="CU296" s="155"/>
      <c r="CV296" s="155"/>
      <c r="CW296" s="155"/>
      <c r="CX296" s="155"/>
      <c r="CY296" s="155"/>
      <c r="CZ296" s="155"/>
      <c r="DA296" s="155"/>
      <c r="DB296" s="155"/>
      <c r="DC296" s="155"/>
      <c r="DD296" s="155"/>
      <c r="DE296" s="155"/>
      <c r="DF296" s="155"/>
      <c r="DG296" s="155"/>
      <c r="DH296" s="205"/>
    </row>
    <row r="297" spans="1:112" ht="15" hidden="1" customHeight="1" x14ac:dyDescent="0.15">
      <c r="A297" s="119"/>
      <c r="B297" s="197" t="s">
        <v>722</v>
      </c>
      <c r="C297" s="30" t="s">
        <v>163</v>
      </c>
      <c r="D297" s="312"/>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c r="AA297" s="155"/>
      <c r="AB297" s="155"/>
      <c r="AC297" s="155"/>
      <c r="AD297" s="155"/>
      <c r="AE297" s="155"/>
      <c r="AF297" s="155"/>
      <c r="AG297" s="155"/>
      <c r="AH297" s="155"/>
      <c r="AI297" s="155"/>
      <c r="AJ297" s="155"/>
      <c r="AK297" s="155"/>
      <c r="AL297" s="155"/>
      <c r="AM297" s="155"/>
      <c r="AN297" s="155"/>
      <c r="AO297" s="155"/>
      <c r="AP297" s="155"/>
      <c r="AQ297" s="155"/>
      <c r="AR297" s="155"/>
      <c r="AS297" s="155"/>
      <c r="AT297" s="155"/>
      <c r="AU297" s="155"/>
      <c r="AV297" s="155"/>
      <c r="AW297" s="155"/>
      <c r="AX297" s="155"/>
      <c r="AY297" s="155"/>
      <c r="AZ297" s="155"/>
      <c r="BA297" s="155"/>
      <c r="BB297" s="155"/>
      <c r="BC297" s="155"/>
      <c r="BD297" s="155"/>
      <c r="BE297" s="155"/>
      <c r="BF297" s="155"/>
      <c r="BG297" s="155"/>
      <c r="BH297" s="155"/>
      <c r="BI297" s="155"/>
      <c r="BJ297" s="155">
        <v>1</v>
      </c>
      <c r="BK297" s="155"/>
      <c r="BL297" s="155"/>
      <c r="BM297" s="155"/>
      <c r="BN297" s="155"/>
      <c r="BO297" s="155"/>
      <c r="BP297" s="155"/>
      <c r="BQ297" s="155"/>
      <c r="BR297" s="155"/>
      <c r="BS297" s="155"/>
      <c r="BT297" s="155"/>
      <c r="BU297" s="155"/>
      <c r="BV297" s="155"/>
      <c r="BW297" s="155"/>
      <c r="BX297" s="155"/>
      <c r="BY297" s="155"/>
      <c r="BZ297" s="155"/>
      <c r="CA297" s="155"/>
      <c r="CB297" s="155"/>
      <c r="CC297" s="155"/>
      <c r="CD297" s="155"/>
      <c r="CE297" s="155"/>
      <c r="CF297" s="155"/>
      <c r="CG297" s="155"/>
      <c r="CH297" s="155"/>
      <c r="CI297" s="155"/>
      <c r="CJ297" s="155"/>
      <c r="CK297" s="155"/>
      <c r="CL297" s="155"/>
      <c r="CM297" s="155"/>
      <c r="CN297" s="155"/>
      <c r="CO297" s="155"/>
      <c r="CP297" s="155"/>
      <c r="CQ297" s="155"/>
      <c r="CR297" s="155"/>
      <c r="CS297" s="155"/>
      <c r="CT297" s="155"/>
      <c r="CU297" s="155"/>
      <c r="CV297" s="155"/>
      <c r="CW297" s="155"/>
      <c r="CX297" s="155"/>
      <c r="CY297" s="155"/>
      <c r="CZ297" s="155"/>
      <c r="DA297" s="155"/>
      <c r="DB297" s="155"/>
      <c r="DC297" s="155"/>
      <c r="DD297" s="155"/>
      <c r="DE297" s="155"/>
      <c r="DF297" s="155"/>
      <c r="DG297" s="155"/>
      <c r="DH297" s="205"/>
    </row>
    <row r="298" spans="1:112" ht="15" hidden="1" customHeight="1" x14ac:dyDescent="0.15">
      <c r="A298" s="119"/>
      <c r="B298" s="197" t="s">
        <v>723</v>
      </c>
      <c r="C298" s="30" t="s">
        <v>260</v>
      </c>
      <c r="D298" s="312"/>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c r="AA298" s="155"/>
      <c r="AB298" s="155"/>
      <c r="AC298" s="155"/>
      <c r="AD298" s="155"/>
      <c r="AE298" s="155"/>
      <c r="AF298" s="155"/>
      <c r="AG298" s="155"/>
      <c r="AH298" s="155"/>
      <c r="AI298" s="155"/>
      <c r="AJ298" s="155"/>
      <c r="AK298" s="155"/>
      <c r="AL298" s="155"/>
      <c r="AM298" s="155"/>
      <c r="AN298" s="155"/>
      <c r="AO298" s="155"/>
      <c r="AP298" s="155"/>
      <c r="AQ298" s="155"/>
      <c r="AR298" s="155"/>
      <c r="AS298" s="155"/>
      <c r="AT298" s="155"/>
      <c r="AU298" s="155"/>
      <c r="AV298" s="155"/>
      <c r="AW298" s="155"/>
      <c r="AX298" s="155"/>
      <c r="AY298" s="155"/>
      <c r="AZ298" s="155"/>
      <c r="BA298" s="155"/>
      <c r="BB298" s="155"/>
      <c r="BC298" s="155"/>
      <c r="BD298" s="155"/>
      <c r="BE298" s="155"/>
      <c r="BF298" s="155"/>
      <c r="BG298" s="155"/>
      <c r="BH298" s="155"/>
      <c r="BI298" s="155"/>
      <c r="BJ298" s="155"/>
      <c r="BK298" s="155">
        <v>1</v>
      </c>
      <c r="BL298" s="155"/>
      <c r="BM298" s="155"/>
      <c r="BN298" s="155"/>
      <c r="BO298" s="155"/>
      <c r="BP298" s="155"/>
      <c r="BQ298" s="155"/>
      <c r="BR298" s="155"/>
      <c r="BS298" s="155"/>
      <c r="BT298" s="155"/>
      <c r="BU298" s="155"/>
      <c r="BV298" s="155"/>
      <c r="BW298" s="155"/>
      <c r="BX298" s="155"/>
      <c r="BY298" s="155"/>
      <c r="BZ298" s="155"/>
      <c r="CA298" s="155"/>
      <c r="CB298" s="155"/>
      <c r="CC298" s="155"/>
      <c r="CD298" s="155"/>
      <c r="CE298" s="155"/>
      <c r="CF298" s="155"/>
      <c r="CG298" s="155"/>
      <c r="CH298" s="155"/>
      <c r="CI298" s="155"/>
      <c r="CJ298" s="155"/>
      <c r="CK298" s="155"/>
      <c r="CL298" s="155"/>
      <c r="CM298" s="155"/>
      <c r="CN298" s="155"/>
      <c r="CO298" s="155"/>
      <c r="CP298" s="155"/>
      <c r="CQ298" s="155"/>
      <c r="CR298" s="155"/>
      <c r="CS298" s="155"/>
      <c r="CT298" s="155"/>
      <c r="CU298" s="155"/>
      <c r="CV298" s="155"/>
      <c r="CW298" s="155"/>
      <c r="CX298" s="155"/>
      <c r="CY298" s="155"/>
      <c r="CZ298" s="155"/>
      <c r="DA298" s="155"/>
      <c r="DB298" s="155"/>
      <c r="DC298" s="155"/>
      <c r="DD298" s="155"/>
      <c r="DE298" s="155"/>
      <c r="DF298" s="155"/>
      <c r="DG298" s="155"/>
      <c r="DH298" s="205"/>
    </row>
    <row r="299" spans="1:112" ht="15" hidden="1" customHeight="1" x14ac:dyDescent="0.15">
      <c r="A299" s="119"/>
      <c r="B299" s="197" t="s">
        <v>724</v>
      </c>
      <c r="C299" s="30" t="s">
        <v>164</v>
      </c>
      <c r="D299" s="312"/>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c r="AA299" s="155"/>
      <c r="AB299" s="155"/>
      <c r="AC299" s="155"/>
      <c r="AD299" s="155"/>
      <c r="AE299" s="155"/>
      <c r="AF299" s="155"/>
      <c r="AG299" s="155"/>
      <c r="AH299" s="155"/>
      <c r="AI299" s="155"/>
      <c r="AJ299" s="155"/>
      <c r="AK299" s="155"/>
      <c r="AL299" s="155"/>
      <c r="AM299" s="155"/>
      <c r="AN299" s="155"/>
      <c r="AO299" s="155"/>
      <c r="AP299" s="155"/>
      <c r="AQ299" s="155"/>
      <c r="AR299" s="155"/>
      <c r="AS299" s="155"/>
      <c r="AT299" s="155"/>
      <c r="AU299" s="155"/>
      <c r="AV299" s="155"/>
      <c r="AW299" s="155"/>
      <c r="AX299" s="155"/>
      <c r="AY299" s="155"/>
      <c r="AZ299" s="155"/>
      <c r="BA299" s="155"/>
      <c r="BB299" s="155"/>
      <c r="BC299" s="155"/>
      <c r="BD299" s="155"/>
      <c r="BE299" s="155"/>
      <c r="BF299" s="155"/>
      <c r="BG299" s="155"/>
      <c r="BH299" s="155"/>
      <c r="BI299" s="155"/>
      <c r="BJ299" s="155"/>
      <c r="BK299" s="155"/>
      <c r="BL299" s="155">
        <v>1</v>
      </c>
      <c r="BM299" s="155"/>
      <c r="BN299" s="155"/>
      <c r="BO299" s="155"/>
      <c r="BP299" s="155"/>
      <c r="BQ299" s="155"/>
      <c r="BR299" s="155"/>
      <c r="BS299" s="155"/>
      <c r="BT299" s="155"/>
      <c r="BU299" s="155"/>
      <c r="BV299" s="155"/>
      <c r="BW299" s="155"/>
      <c r="BX299" s="155"/>
      <c r="BY299" s="155"/>
      <c r="BZ299" s="155"/>
      <c r="CA299" s="155"/>
      <c r="CB299" s="155"/>
      <c r="CC299" s="155"/>
      <c r="CD299" s="155"/>
      <c r="CE299" s="155"/>
      <c r="CF299" s="155"/>
      <c r="CG299" s="155"/>
      <c r="CH299" s="155"/>
      <c r="CI299" s="155"/>
      <c r="CJ299" s="155"/>
      <c r="CK299" s="155"/>
      <c r="CL299" s="155"/>
      <c r="CM299" s="155"/>
      <c r="CN299" s="155"/>
      <c r="CO299" s="155"/>
      <c r="CP299" s="155"/>
      <c r="CQ299" s="155"/>
      <c r="CR299" s="155"/>
      <c r="CS299" s="155"/>
      <c r="CT299" s="155"/>
      <c r="CU299" s="155"/>
      <c r="CV299" s="155"/>
      <c r="CW299" s="155"/>
      <c r="CX299" s="155"/>
      <c r="CY299" s="155"/>
      <c r="CZ299" s="155"/>
      <c r="DA299" s="155"/>
      <c r="DB299" s="155"/>
      <c r="DC299" s="155"/>
      <c r="DD299" s="155"/>
      <c r="DE299" s="155"/>
      <c r="DF299" s="155"/>
      <c r="DG299" s="155"/>
      <c r="DH299" s="205"/>
    </row>
    <row r="300" spans="1:112" ht="15" hidden="1" customHeight="1" x14ac:dyDescent="0.15">
      <c r="A300" s="119"/>
      <c r="B300" s="197" t="s">
        <v>725</v>
      </c>
      <c r="C300" s="30" t="s">
        <v>165</v>
      </c>
      <c r="D300" s="312"/>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155"/>
      <c r="AM300" s="155"/>
      <c r="AN300" s="155"/>
      <c r="AO300" s="155"/>
      <c r="AP300" s="155"/>
      <c r="AQ300" s="155"/>
      <c r="AR300" s="155"/>
      <c r="AS300" s="155"/>
      <c r="AT300" s="155"/>
      <c r="AU300" s="155"/>
      <c r="AV300" s="155"/>
      <c r="AW300" s="155"/>
      <c r="AX300" s="155"/>
      <c r="AY300" s="155"/>
      <c r="AZ300" s="155"/>
      <c r="BA300" s="155"/>
      <c r="BB300" s="155"/>
      <c r="BC300" s="155"/>
      <c r="BD300" s="155"/>
      <c r="BE300" s="155"/>
      <c r="BF300" s="155"/>
      <c r="BG300" s="155"/>
      <c r="BH300" s="155"/>
      <c r="BI300" s="155"/>
      <c r="BJ300" s="155"/>
      <c r="BK300" s="155"/>
      <c r="BL300" s="155"/>
      <c r="BM300" s="155">
        <v>1</v>
      </c>
      <c r="BN300" s="155"/>
      <c r="BO300" s="155"/>
      <c r="BP300" s="155"/>
      <c r="BQ300" s="155"/>
      <c r="BR300" s="155"/>
      <c r="BS300" s="155"/>
      <c r="BT300" s="155"/>
      <c r="BU300" s="155"/>
      <c r="BV300" s="155"/>
      <c r="BW300" s="155"/>
      <c r="BX300" s="155"/>
      <c r="BY300" s="155"/>
      <c r="BZ300" s="155"/>
      <c r="CA300" s="155"/>
      <c r="CB300" s="155"/>
      <c r="CC300" s="155"/>
      <c r="CD300" s="155"/>
      <c r="CE300" s="155"/>
      <c r="CF300" s="155"/>
      <c r="CG300" s="155"/>
      <c r="CH300" s="155"/>
      <c r="CI300" s="155"/>
      <c r="CJ300" s="155"/>
      <c r="CK300" s="155"/>
      <c r="CL300" s="155"/>
      <c r="CM300" s="155"/>
      <c r="CN300" s="155"/>
      <c r="CO300" s="155"/>
      <c r="CP300" s="155"/>
      <c r="CQ300" s="155"/>
      <c r="CR300" s="155"/>
      <c r="CS300" s="155"/>
      <c r="CT300" s="155"/>
      <c r="CU300" s="155"/>
      <c r="CV300" s="155"/>
      <c r="CW300" s="155"/>
      <c r="CX300" s="155"/>
      <c r="CY300" s="155"/>
      <c r="CZ300" s="155"/>
      <c r="DA300" s="155"/>
      <c r="DB300" s="155"/>
      <c r="DC300" s="155"/>
      <c r="DD300" s="155"/>
      <c r="DE300" s="155"/>
      <c r="DF300" s="155"/>
      <c r="DG300" s="155"/>
      <c r="DH300" s="205"/>
    </row>
    <row r="301" spans="1:112" ht="15" hidden="1" customHeight="1" x14ac:dyDescent="0.15">
      <c r="A301" s="119"/>
      <c r="B301" s="197" t="s">
        <v>726</v>
      </c>
      <c r="C301" s="30" t="s">
        <v>166</v>
      </c>
      <c r="D301" s="312"/>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c r="AA301" s="155"/>
      <c r="AB301" s="155"/>
      <c r="AC301" s="155"/>
      <c r="AD301" s="155"/>
      <c r="AE301" s="155"/>
      <c r="AF301" s="155"/>
      <c r="AG301" s="155"/>
      <c r="AH301" s="155"/>
      <c r="AI301" s="155"/>
      <c r="AJ301" s="155"/>
      <c r="AK301" s="155"/>
      <c r="AL301" s="155"/>
      <c r="AM301" s="155"/>
      <c r="AN301" s="155"/>
      <c r="AO301" s="155"/>
      <c r="AP301" s="155"/>
      <c r="AQ301" s="155"/>
      <c r="AR301" s="155"/>
      <c r="AS301" s="155"/>
      <c r="AT301" s="155"/>
      <c r="AU301" s="155"/>
      <c r="AV301" s="155"/>
      <c r="AW301" s="155"/>
      <c r="AX301" s="155"/>
      <c r="AY301" s="155"/>
      <c r="AZ301" s="155"/>
      <c r="BA301" s="155"/>
      <c r="BB301" s="155"/>
      <c r="BC301" s="155"/>
      <c r="BD301" s="155"/>
      <c r="BE301" s="155"/>
      <c r="BF301" s="155"/>
      <c r="BG301" s="155"/>
      <c r="BH301" s="155"/>
      <c r="BI301" s="155"/>
      <c r="BJ301" s="155"/>
      <c r="BK301" s="155"/>
      <c r="BL301" s="155"/>
      <c r="BM301" s="155"/>
      <c r="BN301" s="155">
        <v>1</v>
      </c>
      <c r="BO301" s="155"/>
      <c r="BP301" s="155"/>
      <c r="BQ301" s="155"/>
      <c r="BR301" s="155"/>
      <c r="BS301" s="155"/>
      <c r="BT301" s="155"/>
      <c r="BU301" s="155"/>
      <c r="BV301" s="155"/>
      <c r="BW301" s="155"/>
      <c r="BX301" s="155"/>
      <c r="BY301" s="155"/>
      <c r="BZ301" s="155"/>
      <c r="CA301" s="155"/>
      <c r="CB301" s="155"/>
      <c r="CC301" s="155"/>
      <c r="CD301" s="155"/>
      <c r="CE301" s="155"/>
      <c r="CF301" s="155"/>
      <c r="CG301" s="155"/>
      <c r="CH301" s="155"/>
      <c r="CI301" s="155"/>
      <c r="CJ301" s="155"/>
      <c r="CK301" s="155"/>
      <c r="CL301" s="155"/>
      <c r="CM301" s="155"/>
      <c r="CN301" s="155"/>
      <c r="CO301" s="155"/>
      <c r="CP301" s="155"/>
      <c r="CQ301" s="155"/>
      <c r="CR301" s="155"/>
      <c r="CS301" s="155"/>
      <c r="CT301" s="155"/>
      <c r="CU301" s="155"/>
      <c r="CV301" s="155"/>
      <c r="CW301" s="155"/>
      <c r="CX301" s="155"/>
      <c r="CY301" s="155"/>
      <c r="CZ301" s="155"/>
      <c r="DA301" s="155"/>
      <c r="DB301" s="155"/>
      <c r="DC301" s="155"/>
      <c r="DD301" s="155"/>
      <c r="DE301" s="155"/>
      <c r="DF301" s="155"/>
      <c r="DG301" s="155"/>
      <c r="DH301" s="205"/>
    </row>
    <row r="302" spans="1:112" ht="15" hidden="1" customHeight="1" x14ac:dyDescent="0.15">
      <c r="A302" s="119"/>
      <c r="B302" s="197" t="s">
        <v>727</v>
      </c>
      <c r="C302" s="30" t="s">
        <v>216</v>
      </c>
      <c r="D302" s="312"/>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155"/>
      <c r="AM302" s="155"/>
      <c r="AN302" s="155"/>
      <c r="AO302" s="155"/>
      <c r="AP302" s="155"/>
      <c r="AQ302" s="155"/>
      <c r="AR302" s="155"/>
      <c r="AS302" s="155"/>
      <c r="AT302" s="155"/>
      <c r="AU302" s="155"/>
      <c r="AV302" s="155"/>
      <c r="AW302" s="155"/>
      <c r="AX302" s="155"/>
      <c r="AY302" s="155"/>
      <c r="AZ302" s="155"/>
      <c r="BA302" s="155"/>
      <c r="BB302" s="155"/>
      <c r="BC302" s="155"/>
      <c r="BD302" s="155"/>
      <c r="BE302" s="155"/>
      <c r="BF302" s="155"/>
      <c r="BG302" s="155"/>
      <c r="BH302" s="155"/>
      <c r="BI302" s="155"/>
      <c r="BJ302" s="155"/>
      <c r="BK302" s="155"/>
      <c r="BL302" s="155"/>
      <c r="BM302" s="155"/>
      <c r="BN302" s="155"/>
      <c r="BO302" s="155">
        <v>1</v>
      </c>
      <c r="BP302" s="155"/>
      <c r="BQ302" s="155"/>
      <c r="BR302" s="155"/>
      <c r="BS302" s="155"/>
      <c r="BT302" s="155"/>
      <c r="BU302" s="155"/>
      <c r="BV302" s="155"/>
      <c r="BW302" s="155"/>
      <c r="BX302" s="155"/>
      <c r="BY302" s="155"/>
      <c r="BZ302" s="155"/>
      <c r="CA302" s="155"/>
      <c r="CB302" s="155"/>
      <c r="CC302" s="155"/>
      <c r="CD302" s="155"/>
      <c r="CE302" s="155"/>
      <c r="CF302" s="155"/>
      <c r="CG302" s="155"/>
      <c r="CH302" s="155"/>
      <c r="CI302" s="155"/>
      <c r="CJ302" s="155"/>
      <c r="CK302" s="155"/>
      <c r="CL302" s="155"/>
      <c r="CM302" s="155"/>
      <c r="CN302" s="155"/>
      <c r="CO302" s="155"/>
      <c r="CP302" s="155"/>
      <c r="CQ302" s="155"/>
      <c r="CR302" s="155"/>
      <c r="CS302" s="155"/>
      <c r="CT302" s="155"/>
      <c r="CU302" s="155"/>
      <c r="CV302" s="155"/>
      <c r="CW302" s="155"/>
      <c r="CX302" s="155"/>
      <c r="CY302" s="155"/>
      <c r="CZ302" s="155"/>
      <c r="DA302" s="155"/>
      <c r="DB302" s="155"/>
      <c r="DC302" s="155"/>
      <c r="DD302" s="155"/>
      <c r="DE302" s="155"/>
      <c r="DF302" s="155"/>
      <c r="DG302" s="155"/>
      <c r="DH302" s="205"/>
    </row>
    <row r="303" spans="1:112" ht="15" hidden="1" customHeight="1" x14ac:dyDescent="0.15">
      <c r="A303" s="119"/>
      <c r="B303" s="197" t="s">
        <v>728</v>
      </c>
      <c r="C303" s="30" t="s">
        <v>167</v>
      </c>
      <c r="D303" s="312"/>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c r="AA303" s="155"/>
      <c r="AB303" s="155"/>
      <c r="AC303" s="155"/>
      <c r="AD303" s="155"/>
      <c r="AE303" s="155"/>
      <c r="AF303" s="155"/>
      <c r="AG303" s="155"/>
      <c r="AH303" s="155"/>
      <c r="AI303" s="155"/>
      <c r="AJ303" s="155"/>
      <c r="AK303" s="155"/>
      <c r="AL303" s="155"/>
      <c r="AM303" s="155"/>
      <c r="AN303" s="155"/>
      <c r="AO303" s="155"/>
      <c r="AP303" s="155"/>
      <c r="AQ303" s="155"/>
      <c r="AR303" s="155"/>
      <c r="AS303" s="155"/>
      <c r="AT303" s="155"/>
      <c r="AU303" s="155"/>
      <c r="AV303" s="155"/>
      <c r="AW303" s="155"/>
      <c r="AX303" s="155"/>
      <c r="AY303" s="155"/>
      <c r="AZ303" s="155"/>
      <c r="BA303" s="155"/>
      <c r="BB303" s="155"/>
      <c r="BC303" s="155"/>
      <c r="BD303" s="155"/>
      <c r="BE303" s="155"/>
      <c r="BF303" s="155"/>
      <c r="BG303" s="155"/>
      <c r="BH303" s="155"/>
      <c r="BI303" s="155"/>
      <c r="BJ303" s="155"/>
      <c r="BK303" s="155"/>
      <c r="BL303" s="155"/>
      <c r="BM303" s="155"/>
      <c r="BN303" s="155"/>
      <c r="BO303" s="155"/>
      <c r="BP303" s="155">
        <v>1</v>
      </c>
      <c r="BQ303" s="155"/>
      <c r="BR303" s="155"/>
      <c r="BS303" s="155"/>
      <c r="BT303" s="155"/>
      <c r="BU303" s="155"/>
      <c r="BV303" s="155"/>
      <c r="BW303" s="155"/>
      <c r="BX303" s="155"/>
      <c r="BY303" s="155"/>
      <c r="BZ303" s="155"/>
      <c r="CA303" s="155"/>
      <c r="CB303" s="155"/>
      <c r="CC303" s="155"/>
      <c r="CD303" s="155"/>
      <c r="CE303" s="155"/>
      <c r="CF303" s="155"/>
      <c r="CG303" s="155"/>
      <c r="CH303" s="155"/>
      <c r="CI303" s="155"/>
      <c r="CJ303" s="155"/>
      <c r="CK303" s="155"/>
      <c r="CL303" s="155"/>
      <c r="CM303" s="155"/>
      <c r="CN303" s="155"/>
      <c r="CO303" s="155"/>
      <c r="CP303" s="155"/>
      <c r="CQ303" s="155"/>
      <c r="CR303" s="155"/>
      <c r="CS303" s="155"/>
      <c r="CT303" s="155"/>
      <c r="CU303" s="155"/>
      <c r="CV303" s="155"/>
      <c r="CW303" s="155"/>
      <c r="CX303" s="155"/>
      <c r="CY303" s="155"/>
      <c r="CZ303" s="155"/>
      <c r="DA303" s="155"/>
      <c r="DB303" s="155"/>
      <c r="DC303" s="155"/>
      <c r="DD303" s="155"/>
      <c r="DE303" s="155"/>
      <c r="DF303" s="155"/>
      <c r="DG303" s="155"/>
      <c r="DH303" s="205"/>
    </row>
    <row r="304" spans="1:112" ht="15" hidden="1" customHeight="1" x14ac:dyDescent="0.15">
      <c r="A304" s="119"/>
      <c r="B304" s="197" t="s">
        <v>729</v>
      </c>
      <c r="C304" s="30" t="s">
        <v>217</v>
      </c>
      <c r="D304" s="312"/>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c r="AA304" s="155"/>
      <c r="AB304" s="155"/>
      <c r="AC304" s="155"/>
      <c r="AD304" s="155"/>
      <c r="AE304" s="155"/>
      <c r="AF304" s="155"/>
      <c r="AG304" s="155"/>
      <c r="AH304" s="155"/>
      <c r="AI304" s="155"/>
      <c r="AJ304" s="155"/>
      <c r="AK304" s="155"/>
      <c r="AL304" s="155"/>
      <c r="AM304" s="155"/>
      <c r="AN304" s="155"/>
      <c r="AO304" s="155"/>
      <c r="AP304" s="155"/>
      <c r="AQ304" s="155"/>
      <c r="AR304" s="155"/>
      <c r="AS304" s="155"/>
      <c r="AT304" s="155"/>
      <c r="AU304" s="155"/>
      <c r="AV304" s="155"/>
      <c r="AW304" s="155"/>
      <c r="AX304" s="155"/>
      <c r="AY304" s="155"/>
      <c r="AZ304" s="155"/>
      <c r="BA304" s="155"/>
      <c r="BB304" s="155"/>
      <c r="BC304" s="155"/>
      <c r="BD304" s="155"/>
      <c r="BE304" s="155"/>
      <c r="BF304" s="155"/>
      <c r="BG304" s="155"/>
      <c r="BH304" s="155"/>
      <c r="BI304" s="155"/>
      <c r="BJ304" s="155"/>
      <c r="BK304" s="155"/>
      <c r="BL304" s="155"/>
      <c r="BM304" s="155"/>
      <c r="BN304" s="155"/>
      <c r="BO304" s="155"/>
      <c r="BP304" s="155"/>
      <c r="BQ304" s="155">
        <v>1</v>
      </c>
      <c r="BR304" s="155"/>
      <c r="BS304" s="155"/>
      <c r="BT304" s="155"/>
      <c r="BU304" s="155"/>
      <c r="BV304" s="155"/>
      <c r="BW304" s="155"/>
      <c r="BX304" s="155"/>
      <c r="BY304" s="155"/>
      <c r="BZ304" s="155"/>
      <c r="CA304" s="155"/>
      <c r="CB304" s="155"/>
      <c r="CC304" s="155"/>
      <c r="CD304" s="155"/>
      <c r="CE304" s="155"/>
      <c r="CF304" s="155"/>
      <c r="CG304" s="155"/>
      <c r="CH304" s="155"/>
      <c r="CI304" s="155"/>
      <c r="CJ304" s="155"/>
      <c r="CK304" s="155"/>
      <c r="CL304" s="155"/>
      <c r="CM304" s="155"/>
      <c r="CN304" s="155"/>
      <c r="CO304" s="155"/>
      <c r="CP304" s="155"/>
      <c r="CQ304" s="155"/>
      <c r="CR304" s="155"/>
      <c r="CS304" s="155"/>
      <c r="CT304" s="155"/>
      <c r="CU304" s="155"/>
      <c r="CV304" s="155"/>
      <c r="CW304" s="155"/>
      <c r="CX304" s="155"/>
      <c r="CY304" s="155"/>
      <c r="CZ304" s="155"/>
      <c r="DA304" s="155"/>
      <c r="DB304" s="155"/>
      <c r="DC304" s="155"/>
      <c r="DD304" s="155"/>
      <c r="DE304" s="155"/>
      <c r="DF304" s="155"/>
      <c r="DG304" s="155"/>
      <c r="DH304" s="205"/>
    </row>
    <row r="305" spans="1:112" ht="15" hidden="1" customHeight="1" x14ac:dyDescent="0.15">
      <c r="A305" s="119"/>
      <c r="B305" s="197" t="s">
        <v>730</v>
      </c>
      <c r="C305" s="30" t="s">
        <v>168</v>
      </c>
      <c r="D305" s="312"/>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c r="AA305" s="155"/>
      <c r="AB305" s="155"/>
      <c r="AC305" s="155"/>
      <c r="AD305" s="155"/>
      <c r="AE305" s="155"/>
      <c r="AF305" s="155"/>
      <c r="AG305" s="155"/>
      <c r="AH305" s="155"/>
      <c r="AI305" s="155"/>
      <c r="AJ305" s="155"/>
      <c r="AK305" s="155"/>
      <c r="AL305" s="155"/>
      <c r="AM305" s="155"/>
      <c r="AN305" s="155"/>
      <c r="AO305" s="155"/>
      <c r="AP305" s="155"/>
      <c r="AQ305" s="155"/>
      <c r="AR305" s="155"/>
      <c r="AS305" s="155"/>
      <c r="AT305" s="155"/>
      <c r="AU305" s="155"/>
      <c r="AV305" s="155"/>
      <c r="AW305" s="155"/>
      <c r="AX305" s="155"/>
      <c r="AY305" s="155"/>
      <c r="AZ305" s="155"/>
      <c r="BA305" s="155"/>
      <c r="BB305" s="155"/>
      <c r="BC305" s="155"/>
      <c r="BD305" s="155"/>
      <c r="BE305" s="155"/>
      <c r="BF305" s="155"/>
      <c r="BG305" s="155"/>
      <c r="BH305" s="155"/>
      <c r="BI305" s="155"/>
      <c r="BJ305" s="155"/>
      <c r="BK305" s="155"/>
      <c r="BL305" s="155"/>
      <c r="BM305" s="155"/>
      <c r="BN305" s="155"/>
      <c r="BO305" s="155"/>
      <c r="BP305" s="155"/>
      <c r="BQ305" s="155"/>
      <c r="BR305" s="155">
        <v>1</v>
      </c>
      <c r="BS305" s="155"/>
      <c r="BT305" s="155"/>
      <c r="BU305" s="155"/>
      <c r="BV305" s="155"/>
      <c r="BW305" s="155"/>
      <c r="BX305" s="155"/>
      <c r="BY305" s="155"/>
      <c r="BZ305" s="155"/>
      <c r="CA305" s="155"/>
      <c r="CB305" s="155"/>
      <c r="CC305" s="155"/>
      <c r="CD305" s="155"/>
      <c r="CE305" s="155"/>
      <c r="CF305" s="155"/>
      <c r="CG305" s="155"/>
      <c r="CH305" s="155"/>
      <c r="CI305" s="155"/>
      <c r="CJ305" s="155"/>
      <c r="CK305" s="155"/>
      <c r="CL305" s="155"/>
      <c r="CM305" s="155"/>
      <c r="CN305" s="155"/>
      <c r="CO305" s="155"/>
      <c r="CP305" s="155"/>
      <c r="CQ305" s="155"/>
      <c r="CR305" s="155"/>
      <c r="CS305" s="155"/>
      <c r="CT305" s="155"/>
      <c r="CU305" s="155"/>
      <c r="CV305" s="155"/>
      <c r="CW305" s="155"/>
      <c r="CX305" s="155"/>
      <c r="CY305" s="155"/>
      <c r="CZ305" s="155"/>
      <c r="DA305" s="155"/>
      <c r="DB305" s="155"/>
      <c r="DC305" s="155"/>
      <c r="DD305" s="155"/>
      <c r="DE305" s="155"/>
      <c r="DF305" s="155"/>
      <c r="DG305" s="155"/>
      <c r="DH305" s="205"/>
    </row>
    <row r="306" spans="1:112" ht="15" hidden="1" customHeight="1" x14ac:dyDescent="0.15">
      <c r="A306" s="119"/>
      <c r="B306" s="197" t="s">
        <v>731</v>
      </c>
      <c r="C306" s="30" t="s">
        <v>169</v>
      </c>
      <c r="D306" s="312"/>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c r="AA306" s="155"/>
      <c r="AB306" s="155"/>
      <c r="AC306" s="155"/>
      <c r="AD306" s="155"/>
      <c r="AE306" s="155"/>
      <c r="AF306" s="155"/>
      <c r="AG306" s="155"/>
      <c r="AH306" s="155"/>
      <c r="AI306" s="155"/>
      <c r="AJ306" s="155"/>
      <c r="AK306" s="155"/>
      <c r="AL306" s="155"/>
      <c r="AM306" s="155"/>
      <c r="AN306" s="155"/>
      <c r="AO306" s="155"/>
      <c r="AP306" s="155"/>
      <c r="AQ306" s="155"/>
      <c r="AR306" s="155"/>
      <c r="AS306" s="155"/>
      <c r="AT306" s="155"/>
      <c r="AU306" s="155"/>
      <c r="AV306" s="155"/>
      <c r="AW306" s="155"/>
      <c r="AX306" s="155"/>
      <c r="AY306" s="155"/>
      <c r="AZ306" s="155"/>
      <c r="BA306" s="155"/>
      <c r="BB306" s="155"/>
      <c r="BC306" s="155"/>
      <c r="BD306" s="155"/>
      <c r="BE306" s="155"/>
      <c r="BF306" s="155"/>
      <c r="BG306" s="155"/>
      <c r="BH306" s="155"/>
      <c r="BI306" s="155"/>
      <c r="BJ306" s="155"/>
      <c r="BK306" s="155"/>
      <c r="BL306" s="155"/>
      <c r="BM306" s="155"/>
      <c r="BN306" s="155"/>
      <c r="BO306" s="155"/>
      <c r="BP306" s="155"/>
      <c r="BQ306" s="155"/>
      <c r="BR306" s="155"/>
      <c r="BS306" s="155">
        <v>1</v>
      </c>
      <c r="BT306" s="155"/>
      <c r="BU306" s="155"/>
      <c r="BV306" s="155"/>
      <c r="BW306" s="155"/>
      <c r="BX306" s="155"/>
      <c r="BY306" s="155"/>
      <c r="BZ306" s="155"/>
      <c r="CA306" s="155"/>
      <c r="CB306" s="155"/>
      <c r="CC306" s="155"/>
      <c r="CD306" s="155"/>
      <c r="CE306" s="155"/>
      <c r="CF306" s="155"/>
      <c r="CG306" s="155"/>
      <c r="CH306" s="155"/>
      <c r="CI306" s="155"/>
      <c r="CJ306" s="155"/>
      <c r="CK306" s="155"/>
      <c r="CL306" s="155"/>
      <c r="CM306" s="155"/>
      <c r="CN306" s="155"/>
      <c r="CO306" s="155"/>
      <c r="CP306" s="155"/>
      <c r="CQ306" s="155"/>
      <c r="CR306" s="155"/>
      <c r="CS306" s="155"/>
      <c r="CT306" s="155"/>
      <c r="CU306" s="155"/>
      <c r="CV306" s="155"/>
      <c r="CW306" s="155"/>
      <c r="CX306" s="155"/>
      <c r="CY306" s="155"/>
      <c r="CZ306" s="155"/>
      <c r="DA306" s="155"/>
      <c r="DB306" s="155"/>
      <c r="DC306" s="155"/>
      <c r="DD306" s="155"/>
      <c r="DE306" s="155"/>
      <c r="DF306" s="155"/>
      <c r="DG306" s="155"/>
      <c r="DH306" s="205"/>
    </row>
    <row r="307" spans="1:112" ht="15" hidden="1" customHeight="1" x14ac:dyDescent="0.15">
      <c r="A307" s="119"/>
      <c r="B307" s="197" t="s">
        <v>732</v>
      </c>
      <c r="C307" s="30" t="s">
        <v>9</v>
      </c>
      <c r="D307" s="312"/>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c r="AM307" s="155"/>
      <c r="AN307" s="155"/>
      <c r="AO307" s="155"/>
      <c r="AP307" s="155"/>
      <c r="AQ307" s="155"/>
      <c r="AR307" s="155"/>
      <c r="AS307" s="155"/>
      <c r="AT307" s="155"/>
      <c r="AU307" s="155"/>
      <c r="AV307" s="155"/>
      <c r="AW307" s="155"/>
      <c r="AX307" s="155"/>
      <c r="AY307" s="155"/>
      <c r="AZ307" s="155"/>
      <c r="BA307" s="155"/>
      <c r="BB307" s="155"/>
      <c r="BC307" s="155"/>
      <c r="BD307" s="155"/>
      <c r="BE307" s="155"/>
      <c r="BF307" s="155"/>
      <c r="BG307" s="155"/>
      <c r="BH307" s="155"/>
      <c r="BI307" s="155"/>
      <c r="BJ307" s="155"/>
      <c r="BK307" s="155"/>
      <c r="BL307" s="155"/>
      <c r="BM307" s="155"/>
      <c r="BN307" s="155"/>
      <c r="BO307" s="155"/>
      <c r="BP307" s="155"/>
      <c r="BQ307" s="155"/>
      <c r="BR307" s="155"/>
      <c r="BS307" s="155"/>
      <c r="BT307" s="155">
        <v>1</v>
      </c>
      <c r="BU307" s="155"/>
      <c r="BV307" s="155"/>
      <c r="BW307" s="155"/>
      <c r="BX307" s="155"/>
      <c r="BY307" s="155"/>
      <c r="BZ307" s="155"/>
      <c r="CA307" s="155"/>
      <c r="CB307" s="155"/>
      <c r="CC307" s="155"/>
      <c r="CD307" s="155"/>
      <c r="CE307" s="155"/>
      <c r="CF307" s="155"/>
      <c r="CG307" s="155"/>
      <c r="CH307" s="155"/>
      <c r="CI307" s="155"/>
      <c r="CJ307" s="155"/>
      <c r="CK307" s="155"/>
      <c r="CL307" s="155"/>
      <c r="CM307" s="155"/>
      <c r="CN307" s="155"/>
      <c r="CO307" s="155"/>
      <c r="CP307" s="155"/>
      <c r="CQ307" s="155"/>
      <c r="CR307" s="155"/>
      <c r="CS307" s="155"/>
      <c r="CT307" s="155"/>
      <c r="CU307" s="155"/>
      <c r="CV307" s="155"/>
      <c r="CW307" s="155"/>
      <c r="CX307" s="155"/>
      <c r="CY307" s="155"/>
      <c r="CZ307" s="155"/>
      <c r="DA307" s="155"/>
      <c r="DB307" s="155"/>
      <c r="DC307" s="155"/>
      <c r="DD307" s="155"/>
      <c r="DE307" s="155"/>
      <c r="DF307" s="155"/>
      <c r="DG307" s="155"/>
      <c r="DH307" s="205"/>
    </row>
    <row r="308" spans="1:112" ht="15" hidden="1" customHeight="1" x14ac:dyDescent="0.15">
      <c r="A308" s="119"/>
      <c r="B308" s="197" t="s">
        <v>733</v>
      </c>
      <c r="C308" s="30" t="s">
        <v>10</v>
      </c>
      <c r="D308" s="312"/>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c r="AA308" s="155"/>
      <c r="AB308" s="155"/>
      <c r="AC308" s="155"/>
      <c r="AD308" s="155"/>
      <c r="AE308" s="155"/>
      <c r="AF308" s="155"/>
      <c r="AG308" s="155"/>
      <c r="AH308" s="155"/>
      <c r="AI308" s="155"/>
      <c r="AJ308" s="155"/>
      <c r="AK308" s="155"/>
      <c r="AL308" s="155"/>
      <c r="AM308" s="155"/>
      <c r="AN308" s="155"/>
      <c r="AO308" s="155"/>
      <c r="AP308" s="155"/>
      <c r="AQ308" s="155"/>
      <c r="AR308" s="155"/>
      <c r="AS308" s="155"/>
      <c r="AT308" s="155"/>
      <c r="AU308" s="155"/>
      <c r="AV308" s="155"/>
      <c r="AW308" s="155"/>
      <c r="AX308" s="155"/>
      <c r="AY308" s="155"/>
      <c r="AZ308" s="155"/>
      <c r="BA308" s="155"/>
      <c r="BB308" s="155"/>
      <c r="BC308" s="155"/>
      <c r="BD308" s="155"/>
      <c r="BE308" s="155"/>
      <c r="BF308" s="155"/>
      <c r="BG308" s="155"/>
      <c r="BH308" s="155"/>
      <c r="BI308" s="155"/>
      <c r="BJ308" s="155"/>
      <c r="BK308" s="155"/>
      <c r="BL308" s="155"/>
      <c r="BM308" s="155"/>
      <c r="BN308" s="155"/>
      <c r="BO308" s="155"/>
      <c r="BP308" s="155"/>
      <c r="BQ308" s="155"/>
      <c r="BR308" s="155"/>
      <c r="BS308" s="155"/>
      <c r="BT308" s="155"/>
      <c r="BU308" s="155">
        <v>1</v>
      </c>
      <c r="BV308" s="155"/>
      <c r="BW308" s="155"/>
      <c r="BX308" s="155"/>
      <c r="BY308" s="155"/>
      <c r="BZ308" s="155"/>
      <c r="CA308" s="155"/>
      <c r="CB308" s="155"/>
      <c r="CC308" s="155"/>
      <c r="CD308" s="155"/>
      <c r="CE308" s="155"/>
      <c r="CF308" s="155"/>
      <c r="CG308" s="155"/>
      <c r="CH308" s="155"/>
      <c r="CI308" s="155"/>
      <c r="CJ308" s="155"/>
      <c r="CK308" s="155"/>
      <c r="CL308" s="155"/>
      <c r="CM308" s="155"/>
      <c r="CN308" s="155"/>
      <c r="CO308" s="155"/>
      <c r="CP308" s="155"/>
      <c r="CQ308" s="155"/>
      <c r="CR308" s="155"/>
      <c r="CS308" s="155"/>
      <c r="CT308" s="155"/>
      <c r="CU308" s="155"/>
      <c r="CV308" s="155"/>
      <c r="CW308" s="155"/>
      <c r="CX308" s="155"/>
      <c r="CY308" s="155"/>
      <c r="CZ308" s="155"/>
      <c r="DA308" s="155"/>
      <c r="DB308" s="155"/>
      <c r="DC308" s="155"/>
      <c r="DD308" s="155"/>
      <c r="DE308" s="155"/>
      <c r="DF308" s="155"/>
      <c r="DG308" s="155"/>
      <c r="DH308" s="205"/>
    </row>
    <row r="309" spans="1:112" ht="15" hidden="1" customHeight="1" x14ac:dyDescent="0.15">
      <c r="A309" s="119"/>
      <c r="B309" s="197" t="s">
        <v>734</v>
      </c>
      <c r="C309" s="30" t="s">
        <v>691</v>
      </c>
      <c r="D309" s="312"/>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c r="AA309" s="155"/>
      <c r="AB309" s="155"/>
      <c r="AC309" s="155"/>
      <c r="AD309" s="155"/>
      <c r="AE309" s="155"/>
      <c r="AF309" s="155"/>
      <c r="AG309" s="155"/>
      <c r="AH309" s="155"/>
      <c r="AI309" s="155"/>
      <c r="AJ309" s="155"/>
      <c r="AK309" s="155"/>
      <c r="AL309" s="155"/>
      <c r="AM309" s="155"/>
      <c r="AN309" s="155"/>
      <c r="AO309" s="155"/>
      <c r="AP309" s="155"/>
      <c r="AQ309" s="155"/>
      <c r="AR309" s="155"/>
      <c r="AS309" s="155"/>
      <c r="AT309" s="155"/>
      <c r="AU309" s="155"/>
      <c r="AV309" s="155"/>
      <c r="AW309" s="155"/>
      <c r="AX309" s="155"/>
      <c r="AY309" s="155"/>
      <c r="AZ309" s="155"/>
      <c r="BA309" s="155"/>
      <c r="BB309" s="155"/>
      <c r="BC309" s="155"/>
      <c r="BD309" s="155"/>
      <c r="BE309" s="155"/>
      <c r="BF309" s="155"/>
      <c r="BG309" s="155"/>
      <c r="BH309" s="155"/>
      <c r="BI309" s="155"/>
      <c r="BJ309" s="155"/>
      <c r="BK309" s="155"/>
      <c r="BL309" s="155"/>
      <c r="BM309" s="155"/>
      <c r="BN309" s="155"/>
      <c r="BO309" s="155"/>
      <c r="BP309" s="155"/>
      <c r="BQ309" s="155"/>
      <c r="BR309" s="155"/>
      <c r="BS309" s="155"/>
      <c r="BT309" s="155"/>
      <c r="BU309" s="155"/>
      <c r="BV309" s="155">
        <v>1</v>
      </c>
      <c r="BW309" s="155"/>
      <c r="BX309" s="155"/>
      <c r="BY309" s="155"/>
      <c r="BZ309" s="155"/>
      <c r="CA309" s="155"/>
      <c r="CB309" s="155"/>
      <c r="CC309" s="155"/>
      <c r="CD309" s="155"/>
      <c r="CE309" s="155"/>
      <c r="CF309" s="155"/>
      <c r="CG309" s="155"/>
      <c r="CH309" s="155"/>
      <c r="CI309" s="155"/>
      <c r="CJ309" s="155"/>
      <c r="CK309" s="155"/>
      <c r="CL309" s="155"/>
      <c r="CM309" s="155"/>
      <c r="CN309" s="155"/>
      <c r="CO309" s="155"/>
      <c r="CP309" s="155"/>
      <c r="CQ309" s="155"/>
      <c r="CR309" s="155"/>
      <c r="CS309" s="155"/>
      <c r="CT309" s="155"/>
      <c r="CU309" s="155"/>
      <c r="CV309" s="155"/>
      <c r="CW309" s="155"/>
      <c r="CX309" s="155"/>
      <c r="CY309" s="155"/>
      <c r="CZ309" s="155"/>
      <c r="DA309" s="155"/>
      <c r="DB309" s="155"/>
      <c r="DC309" s="155"/>
      <c r="DD309" s="155"/>
      <c r="DE309" s="155"/>
      <c r="DF309" s="155"/>
      <c r="DG309" s="155"/>
      <c r="DH309" s="205"/>
    </row>
    <row r="310" spans="1:112" ht="15" hidden="1" customHeight="1" x14ac:dyDescent="0.15">
      <c r="A310" s="119"/>
      <c r="B310" s="197" t="s">
        <v>735</v>
      </c>
      <c r="C310" s="30" t="s">
        <v>692</v>
      </c>
      <c r="D310" s="312"/>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5"/>
      <c r="AJ310" s="155"/>
      <c r="AK310" s="155"/>
      <c r="AL310" s="155"/>
      <c r="AM310" s="155"/>
      <c r="AN310" s="155"/>
      <c r="AO310" s="155"/>
      <c r="AP310" s="155"/>
      <c r="AQ310" s="155"/>
      <c r="AR310" s="155"/>
      <c r="AS310" s="155"/>
      <c r="AT310" s="155"/>
      <c r="AU310" s="155"/>
      <c r="AV310" s="155"/>
      <c r="AW310" s="155"/>
      <c r="AX310" s="155"/>
      <c r="AY310" s="155"/>
      <c r="AZ310" s="155"/>
      <c r="BA310" s="155"/>
      <c r="BB310" s="155"/>
      <c r="BC310" s="155"/>
      <c r="BD310" s="155"/>
      <c r="BE310" s="155"/>
      <c r="BF310" s="155"/>
      <c r="BG310" s="155"/>
      <c r="BH310" s="155"/>
      <c r="BI310" s="155"/>
      <c r="BJ310" s="155"/>
      <c r="BK310" s="155"/>
      <c r="BL310" s="155"/>
      <c r="BM310" s="155"/>
      <c r="BN310" s="155"/>
      <c r="BO310" s="155"/>
      <c r="BP310" s="155"/>
      <c r="BQ310" s="155"/>
      <c r="BR310" s="155"/>
      <c r="BS310" s="155"/>
      <c r="BT310" s="155"/>
      <c r="BU310" s="155"/>
      <c r="BV310" s="155"/>
      <c r="BW310" s="155">
        <v>1</v>
      </c>
      <c r="BX310" s="155"/>
      <c r="BY310" s="155"/>
      <c r="BZ310" s="155"/>
      <c r="CA310" s="155"/>
      <c r="CB310" s="155"/>
      <c r="CC310" s="155"/>
      <c r="CD310" s="155"/>
      <c r="CE310" s="155"/>
      <c r="CF310" s="155"/>
      <c r="CG310" s="155"/>
      <c r="CH310" s="155"/>
      <c r="CI310" s="155"/>
      <c r="CJ310" s="155"/>
      <c r="CK310" s="155"/>
      <c r="CL310" s="155"/>
      <c r="CM310" s="155"/>
      <c r="CN310" s="155"/>
      <c r="CO310" s="155"/>
      <c r="CP310" s="155"/>
      <c r="CQ310" s="155"/>
      <c r="CR310" s="155"/>
      <c r="CS310" s="155"/>
      <c r="CT310" s="155"/>
      <c r="CU310" s="155"/>
      <c r="CV310" s="155"/>
      <c r="CW310" s="155"/>
      <c r="CX310" s="155"/>
      <c r="CY310" s="155"/>
      <c r="CZ310" s="155"/>
      <c r="DA310" s="155"/>
      <c r="DB310" s="155"/>
      <c r="DC310" s="155"/>
      <c r="DD310" s="155"/>
      <c r="DE310" s="155"/>
      <c r="DF310" s="155"/>
      <c r="DG310" s="155"/>
      <c r="DH310" s="205"/>
    </row>
    <row r="311" spans="1:112" ht="15" hidden="1" customHeight="1" x14ac:dyDescent="0.15">
      <c r="A311" s="119"/>
      <c r="B311" s="197" t="s">
        <v>736</v>
      </c>
      <c r="C311" s="30" t="s">
        <v>12</v>
      </c>
      <c r="D311" s="312"/>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155"/>
      <c r="AM311" s="155"/>
      <c r="AN311" s="155"/>
      <c r="AO311" s="155"/>
      <c r="AP311" s="155"/>
      <c r="AQ311" s="155"/>
      <c r="AR311" s="155"/>
      <c r="AS311" s="155"/>
      <c r="AT311" s="155"/>
      <c r="AU311" s="155"/>
      <c r="AV311" s="155"/>
      <c r="AW311" s="155"/>
      <c r="AX311" s="155"/>
      <c r="AY311" s="155"/>
      <c r="AZ311" s="155"/>
      <c r="BA311" s="155"/>
      <c r="BB311" s="155"/>
      <c r="BC311" s="155"/>
      <c r="BD311" s="155"/>
      <c r="BE311" s="155"/>
      <c r="BF311" s="155"/>
      <c r="BG311" s="155"/>
      <c r="BH311" s="155"/>
      <c r="BI311" s="155"/>
      <c r="BJ311" s="155"/>
      <c r="BK311" s="155"/>
      <c r="BL311" s="155"/>
      <c r="BM311" s="155"/>
      <c r="BN311" s="155"/>
      <c r="BO311" s="155"/>
      <c r="BP311" s="155"/>
      <c r="BQ311" s="155"/>
      <c r="BR311" s="155"/>
      <c r="BS311" s="155"/>
      <c r="BT311" s="155"/>
      <c r="BU311" s="155"/>
      <c r="BV311" s="155"/>
      <c r="BW311" s="155"/>
      <c r="BX311" s="155">
        <v>1</v>
      </c>
      <c r="BY311" s="155"/>
      <c r="BZ311" s="155"/>
      <c r="CA311" s="155"/>
      <c r="CB311" s="155"/>
      <c r="CC311" s="155"/>
      <c r="CD311" s="155"/>
      <c r="CE311" s="155"/>
      <c r="CF311" s="155"/>
      <c r="CG311" s="155"/>
      <c r="CH311" s="155"/>
      <c r="CI311" s="155"/>
      <c r="CJ311" s="155"/>
      <c r="CK311" s="155"/>
      <c r="CL311" s="155"/>
      <c r="CM311" s="155"/>
      <c r="CN311" s="155"/>
      <c r="CO311" s="155"/>
      <c r="CP311" s="155"/>
      <c r="CQ311" s="155"/>
      <c r="CR311" s="155"/>
      <c r="CS311" s="155"/>
      <c r="CT311" s="155"/>
      <c r="CU311" s="155"/>
      <c r="CV311" s="155"/>
      <c r="CW311" s="155"/>
      <c r="CX311" s="155"/>
      <c r="CY311" s="155"/>
      <c r="CZ311" s="155"/>
      <c r="DA311" s="155"/>
      <c r="DB311" s="155"/>
      <c r="DC311" s="155"/>
      <c r="DD311" s="155"/>
      <c r="DE311" s="155"/>
      <c r="DF311" s="155"/>
      <c r="DG311" s="155"/>
      <c r="DH311" s="205"/>
    </row>
    <row r="312" spans="1:112" ht="15" hidden="1" customHeight="1" x14ac:dyDescent="0.15">
      <c r="A312" s="119"/>
      <c r="B312" s="197" t="s">
        <v>737</v>
      </c>
      <c r="C312" s="30" t="s">
        <v>170</v>
      </c>
      <c r="D312" s="312"/>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c r="AA312" s="155"/>
      <c r="AB312" s="155"/>
      <c r="AC312" s="155"/>
      <c r="AD312" s="155"/>
      <c r="AE312" s="155"/>
      <c r="AF312" s="155"/>
      <c r="AG312" s="155"/>
      <c r="AH312" s="155"/>
      <c r="AI312" s="155"/>
      <c r="AJ312" s="155"/>
      <c r="AK312" s="155"/>
      <c r="AL312" s="155"/>
      <c r="AM312" s="155"/>
      <c r="AN312" s="155"/>
      <c r="AO312" s="155"/>
      <c r="AP312" s="155"/>
      <c r="AQ312" s="155"/>
      <c r="AR312" s="155"/>
      <c r="AS312" s="155"/>
      <c r="AT312" s="155"/>
      <c r="AU312" s="155"/>
      <c r="AV312" s="155"/>
      <c r="AW312" s="155"/>
      <c r="AX312" s="155"/>
      <c r="AY312" s="155"/>
      <c r="AZ312" s="155"/>
      <c r="BA312" s="155"/>
      <c r="BB312" s="155"/>
      <c r="BC312" s="155"/>
      <c r="BD312" s="155"/>
      <c r="BE312" s="155"/>
      <c r="BF312" s="155"/>
      <c r="BG312" s="155"/>
      <c r="BH312" s="155"/>
      <c r="BI312" s="155"/>
      <c r="BJ312" s="155"/>
      <c r="BK312" s="155"/>
      <c r="BL312" s="155"/>
      <c r="BM312" s="155"/>
      <c r="BN312" s="155"/>
      <c r="BO312" s="155"/>
      <c r="BP312" s="155"/>
      <c r="BQ312" s="155"/>
      <c r="BR312" s="155"/>
      <c r="BS312" s="155"/>
      <c r="BT312" s="155"/>
      <c r="BU312" s="155"/>
      <c r="BV312" s="155"/>
      <c r="BW312" s="155"/>
      <c r="BX312" s="155"/>
      <c r="BY312" s="155">
        <v>1</v>
      </c>
      <c r="BZ312" s="155"/>
      <c r="CA312" s="155"/>
      <c r="CB312" s="155"/>
      <c r="CC312" s="155"/>
      <c r="CD312" s="155"/>
      <c r="CE312" s="155"/>
      <c r="CF312" s="155"/>
      <c r="CG312" s="155"/>
      <c r="CH312" s="155"/>
      <c r="CI312" s="155"/>
      <c r="CJ312" s="155"/>
      <c r="CK312" s="155"/>
      <c r="CL312" s="155"/>
      <c r="CM312" s="155"/>
      <c r="CN312" s="155"/>
      <c r="CO312" s="155"/>
      <c r="CP312" s="155"/>
      <c r="CQ312" s="155"/>
      <c r="CR312" s="155"/>
      <c r="CS312" s="155"/>
      <c r="CT312" s="155"/>
      <c r="CU312" s="155"/>
      <c r="CV312" s="155"/>
      <c r="CW312" s="155"/>
      <c r="CX312" s="155"/>
      <c r="CY312" s="155"/>
      <c r="CZ312" s="155"/>
      <c r="DA312" s="155"/>
      <c r="DB312" s="155"/>
      <c r="DC312" s="155"/>
      <c r="DD312" s="155"/>
      <c r="DE312" s="155"/>
      <c r="DF312" s="155"/>
      <c r="DG312" s="155"/>
      <c r="DH312" s="205"/>
    </row>
    <row r="313" spans="1:112" ht="15" hidden="1" customHeight="1" x14ac:dyDescent="0.15">
      <c r="A313" s="119"/>
      <c r="B313" s="197" t="s">
        <v>738</v>
      </c>
      <c r="C313" s="30" t="s">
        <v>171</v>
      </c>
      <c r="D313" s="312"/>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155"/>
      <c r="AM313" s="155"/>
      <c r="AN313" s="155"/>
      <c r="AO313" s="155"/>
      <c r="AP313" s="155"/>
      <c r="AQ313" s="155"/>
      <c r="AR313" s="155"/>
      <c r="AS313" s="155"/>
      <c r="AT313" s="155"/>
      <c r="AU313" s="155"/>
      <c r="AV313" s="155"/>
      <c r="AW313" s="155"/>
      <c r="AX313" s="155"/>
      <c r="AY313" s="155"/>
      <c r="AZ313" s="155"/>
      <c r="BA313" s="155"/>
      <c r="BB313" s="155"/>
      <c r="BC313" s="155"/>
      <c r="BD313" s="155"/>
      <c r="BE313" s="155"/>
      <c r="BF313" s="155"/>
      <c r="BG313" s="155"/>
      <c r="BH313" s="155"/>
      <c r="BI313" s="155"/>
      <c r="BJ313" s="155"/>
      <c r="BK313" s="155"/>
      <c r="BL313" s="155"/>
      <c r="BM313" s="155"/>
      <c r="BN313" s="155"/>
      <c r="BO313" s="155"/>
      <c r="BP313" s="155"/>
      <c r="BQ313" s="155"/>
      <c r="BR313" s="155"/>
      <c r="BS313" s="155"/>
      <c r="BT313" s="155"/>
      <c r="BU313" s="155"/>
      <c r="BV313" s="155"/>
      <c r="BW313" s="155"/>
      <c r="BX313" s="155"/>
      <c r="BY313" s="155"/>
      <c r="BZ313" s="155">
        <v>1</v>
      </c>
      <c r="CA313" s="155"/>
      <c r="CB313" s="155"/>
      <c r="CC313" s="155"/>
      <c r="CD313" s="155"/>
      <c r="CE313" s="155"/>
      <c r="CF313" s="155"/>
      <c r="CG313" s="155"/>
      <c r="CH313" s="155"/>
      <c r="CI313" s="155"/>
      <c r="CJ313" s="155"/>
      <c r="CK313" s="155"/>
      <c r="CL313" s="155"/>
      <c r="CM313" s="155"/>
      <c r="CN313" s="155"/>
      <c r="CO313" s="155"/>
      <c r="CP313" s="155"/>
      <c r="CQ313" s="155"/>
      <c r="CR313" s="155"/>
      <c r="CS313" s="155"/>
      <c r="CT313" s="155"/>
      <c r="CU313" s="155"/>
      <c r="CV313" s="155"/>
      <c r="CW313" s="155"/>
      <c r="CX313" s="155"/>
      <c r="CY313" s="155"/>
      <c r="CZ313" s="155"/>
      <c r="DA313" s="155"/>
      <c r="DB313" s="155"/>
      <c r="DC313" s="155"/>
      <c r="DD313" s="155"/>
      <c r="DE313" s="155"/>
      <c r="DF313" s="155"/>
      <c r="DG313" s="155"/>
      <c r="DH313" s="205"/>
    </row>
    <row r="314" spans="1:112" ht="15" hidden="1" customHeight="1" x14ac:dyDescent="0.15">
      <c r="A314" s="119"/>
      <c r="B314" s="197" t="s">
        <v>739</v>
      </c>
      <c r="C314" s="30" t="s">
        <v>693</v>
      </c>
      <c r="D314" s="312"/>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c r="AC314" s="155"/>
      <c r="AD314" s="155"/>
      <c r="AE314" s="155"/>
      <c r="AF314" s="155"/>
      <c r="AG314" s="155"/>
      <c r="AH314" s="155"/>
      <c r="AI314" s="155"/>
      <c r="AJ314" s="155"/>
      <c r="AK314" s="155"/>
      <c r="AL314" s="155"/>
      <c r="AM314" s="155"/>
      <c r="AN314" s="155"/>
      <c r="AO314" s="155"/>
      <c r="AP314" s="155"/>
      <c r="AQ314" s="155"/>
      <c r="AR314" s="155"/>
      <c r="AS314" s="155"/>
      <c r="AT314" s="155"/>
      <c r="AU314" s="155"/>
      <c r="AV314" s="155"/>
      <c r="AW314" s="155"/>
      <c r="AX314" s="155"/>
      <c r="AY314" s="155"/>
      <c r="AZ314" s="155"/>
      <c r="BA314" s="155"/>
      <c r="BB314" s="155"/>
      <c r="BC314" s="155"/>
      <c r="BD314" s="155"/>
      <c r="BE314" s="155"/>
      <c r="BF314" s="155"/>
      <c r="BG314" s="155"/>
      <c r="BH314" s="155"/>
      <c r="BI314" s="155"/>
      <c r="BJ314" s="155"/>
      <c r="BK314" s="155"/>
      <c r="BL314" s="155"/>
      <c r="BM314" s="155"/>
      <c r="BN314" s="155"/>
      <c r="BO314" s="155"/>
      <c r="BP314" s="155"/>
      <c r="BQ314" s="155"/>
      <c r="BR314" s="155"/>
      <c r="BS314" s="155"/>
      <c r="BT314" s="155"/>
      <c r="BU314" s="155"/>
      <c r="BV314" s="155"/>
      <c r="BW314" s="155"/>
      <c r="BX314" s="155"/>
      <c r="BY314" s="155"/>
      <c r="BZ314" s="155"/>
      <c r="CA314" s="155">
        <v>1</v>
      </c>
      <c r="CB314" s="155"/>
      <c r="CC314" s="155"/>
      <c r="CD314" s="155"/>
      <c r="CE314" s="155"/>
      <c r="CF314" s="155"/>
      <c r="CG314" s="155"/>
      <c r="CH314" s="155"/>
      <c r="CI314" s="155"/>
      <c r="CJ314" s="155"/>
      <c r="CK314" s="155"/>
      <c r="CL314" s="155"/>
      <c r="CM314" s="155"/>
      <c r="CN314" s="155"/>
      <c r="CO314" s="155"/>
      <c r="CP314" s="155"/>
      <c r="CQ314" s="155"/>
      <c r="CR314" s="155"/>
      <c r="CS314" s="155"/>
      <c r="CT314" s="155"/>
      <c r="CU314" s="155"/>
      <c r="CV314" s="155"/>
      <c r="CW314" s="155"/>
      <c r="CX314" s="155"/>
      <c r="CY314" s="155"/>
      <c r="CZ314" s="155"/>
      <c r="DA314" s="155"/>
      <c r="DB314" s="155"/>
      <c r="DC314" s="155"/>
      <c r="DD314" s="155"/>
      <c r="DE314" s="155"/>
      <c r="DF314" s="155"/>
      <c r="DG314" s="155"/>
      <c r="DH314" s="205"/>
    </row>
    <row r="315" spans="1:112" ht="15" hidden="1" customHeight="1" x14ac:dyDescent="0.15">
      <c r="A315" s="119"/>
      <c r="B315" s="197" t="s">
        <v>740</v>
      </c>
      <c r="C315" s="30" t="s">
        <v>266</v>
      </c>
      <c r="D315" s="312"/>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55"/>
      <c r="AD315" s="155"/>
      <c r="AE315" s="155"/>
      <c r="AF315" s="155"/>
      <c r="AG315" s="155"/>
      <c r="AH315" s="155"/>
      <c r="AI315" s="155"/>
      <c r="AJ315" s="155"/>
      <c r="AK315" s="155"/>
      <c r="AL315" s="155"/>
      <c r="AM315" s="155"/>
      <c r="AN315" s="155"/>
      <c r="AO315" s="155"/>
      <c r="AP315" s="155"/>
      <c r="AQ315" s="155"/>
      <c r="AR315" s="155"/>
      <c r="AS315" s="155"/>
      <c r="AT315" s="155"/>
      <c r="AU315" s="155"/>
      <c r="AV315" s="155"/>
      <c r="AW315" s="155"/>
      <c r="AX315" s="155"/>
      <c r="AY315" s="155"/>
      <c r="AZ315" s="155"/>
      <c r="BA315" s="155"/>
      <c r="BB315" s="155"/>
      <c r="BC315" s="155"/>
      <c r="BD315" s="155"/>
      <c r="BE315" s="155"/>
      <c r="BF315" s="155"/>
      <c r="BG315" s="155"/>
      <c r="BH315" s="155"/>
      <c r="BI315" s="155"/>
      <c r="BJ315" s="155"/>
      <c r="BK315" s="155"/>
      <c r="BL315" s="155"/>
      <c r="BM315" s="155"/>
      <c r="BN315" s="155"/>
      <c r="BO315" s="155"/>
      <c r="BP315" s="155"/>
      <c r="BQ315" s="155"/>
      <c r="BR315" s="155"/>
      <c r="BS315" s="155"/>
      <c r="BT315" s="155"/>
      <c r="BU315" s="155"/>
      <c r="BV315" s="155"/>
      <c r="BW315" s="155"/>
      <c r="BX315" s="155"/>
      <c r="BY315" s="155"/>
      <c r="BZ315" s="155"/>
      <c r="CA315" s="155"/>
      <c r="CB315" s="155">
        <v>1</v>
      </c>
      <c r="CC315" s="155"/>
      <c r="CD315" s="155"/>
      <c r="CE315" s="155"/>
      <c r="CF315" s="155"/>
      <c r="CG315" s="155"/>
      <c r="CH315" s="155"/>
      <c r="CI315" s="155"/>
      <c r="CJ315" s="155"/>
      <c r="CK315" s="155"/>
      <c r="CL315" s="155"/>
      <c r="CM315" s="155"/>
      <c r="CN315" s="155"/>
      <c r="CO315" s="155"/>
      <c r="CP315" s="155"/>
      <c r="CQ315" s="155"/>
      <c r="CR315" s="155"/>
      <c r="CS315" s="155"/>
      <c r="CT315" s="155"/>
      <c r="CU315" s="155"/>
      <c r="CV315" s="155"/>
      <c r="CW315" s="155"/>
      <c r="CX315" s="155"/>
      <c r="CY315" s="155"/>
      <c r="CZ315" s="155"/>
      <c r="DA315" s="155"/>
      <c r="DB315" s="155"/>
      <c r="DC315" s="155"/>
      <c r="DD315" s="155"/>
      <c r="DE315" s="155"/>
      <c r="DF315" s="155"/>
      <c r="DG315" s="155"/>
      <c r="DH315" s="205"/>
    </row>
    <row r="316" spans="1:112" ht="15" hidden="1" customHeight="1" x14ac:dyDescent="0.15">
      <c r="A316" s="119"/>
      <c r="B316" s="197" t="s">
        <v>741</v>
      </c>
      <c r="C316" s="30" t="s">
        <v>694</v>
      </c>
      <c r="D316" s="312"/>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c r="AA316" s="155"/>
      <c r="AB316" s="155"/>
      <c r="AC316" s="155"/>
      <c r="AD316" s="155"/>
      <c r="AE316" s="155"/>
      <c r="AF316" s="155"/>
      <c r="AG316" s="155"/>
      <c r="AH316" s="155"/>
      <c r="AI316" s="155"/>
      <c r="AJ316" s="155"/>
      <c r="AK316" s="155"/>
      <c r="AL316" s="155"/>
      <c r="AM316" s="155"/>
      <c r="AN316" s="155"/>
      <c r="AO316" s="155"/>
      <c r="AP316" s="155"/>
      <c r="AQ316" s="155"/>
      <c r="AR316" s="155"/>
      <c r="AS316" s="155"/>
      <c r="AT316" s="155"/>
      <c r="AU316" s="155"/>
      <c r="AV316" s="155"/>
      <c r="AW316" s="155"/>
      <c r="AX316" s="155"/>
      <c r="AY316" s="155"/>
      <c r="AZ316" s="155"/>
      <c r="BA316" s="155"/>
      <c r="BB316" s="155"/>
      <c r="BC316" s="155"/>
      <c r="BD316" s="155"/>
      <c r="BE316" s="155"/>
      <c r="BF316" s="155"/>
      <c r="BG316" s="155"/>
      <c r="BH316" s="155"/>
      <c r="BI316" s="155"/>
      <c r="BJ316" s="155"/>
      <c r="BK316" s="155"/>
      <c r="BL316" s="155"/>
      <c r="BM316" s="155"/>
      <c r="BN316" s="155"/>
      <c r="BO316" s="155"/>
      <c r="BP316" s="155"/>
      <c r="BQ316" s="155"/>
      <c r="BR316" s="155"/>
      <c r="BS316" s="155"/>
      <c r="BT316" s="155"/>
      <c r="BU316" s="155"/>
      <c r="BV316" s="155"/>
      <c r="BW316" s="155"/>
      <c r="BX316" s="155"/>
      <c r="BY316" s="155"/>
      <c r="BZ316" s="155"/>
      <c r="CA316" s="155"/>
      <c r="CB316" s="155"/>
      <c r="CC316" s="155">
        <v>1</v>
      </c>
      <c r="CD316" s="155"/>
      <c r="CE316" s="155"/>
      <c r="CF316" s="155"/>
      <c r="CG316" s="155"/>
      <c r="CH316" s="155"/>
      <c r="CI316" s="155"/>
      <c r="CJ316" s="155"/>
      <c r="CK316" s="155"/>
      <c r="CL316" s="155"/>
      <c r="CM316" s="155"/>
      <c r="CN316" s="155"/>
      <c r="CO316" s="155"/>
      <c r="CP316" s="155"/>
      <c r="CQ316" s="155"/>
      <c r="CR316" s="155"/>
      <c r="CS316" s="155"/>
      <c r="CT316" s="155"/>
      <c r="CU316" s="155"/>
      <c r="CV316" s="155"/>
      <c r="CW316" s="155"/>
      <c r="CX316" s="155"/>
      <c r="CY316" s="155"/>
      <c r="CZ316" s="155"/>
      <c r="DA316" s="155"/>
      <c r="DB316" s="155"/>
      <c r="DC316" s="155"/>
      <c r="DD316" s="155"/>
      <c r="DE316" s="155"/>
      <c r="DF316" s="155"/>
      <c r="DG316" s="155"/>
      <c r="DH316" s="205"/>
    </row>
    <row r="317" spans="1:112" ht="15" hidden="1" customHeight="1" x14ac:dyDescent="0.15">
      <c r="A317" s="119"/>
      <c r="B317" s="197" t="s">
        <v>742</v>
      </c>
      <c r="C317" s="30" t="s">
        <v>268</v>
      </c>
      <c r="D317" s="312"/>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c r="AA317" s="155"/>
      <c r="AB317" s="155"/>
      <c r="AC317" s="155"/>
      <c r="AD317" s="155"/>
      <c r="AE317" s="155"/>
      <c r="AF317" s="155"/>
      <c r="AG317" s="155"/>
      <c r="AH317" s="155"/>
      <c r="AI317" s="155"/>
      <c r="AJ317" s="155"/>
      <c r="AK317" s="155"/>
      <c r="AL317" s="155"/>
      <c r="AM317" s="155"/>
      <c r="AN317" s="155"/>
      <c r="AO317" s="155"/>
      <c r="AP317" s="155"/>
      <c r="AQ317" s="155"/>
      <c r="AR317" s="155"/>
      <c r="AS317" s="155"/>
      <c r="AT317" s="155"/>
      <c r="AU317" s="155"/>
      <c r="AV317" s="155"/>
      <c r="AW317" s="155"/>
      <c r="AX317" s="155"/>
      <c r="AY317" s="155"/>
      <c r="AZ317" s="155"/>
      <c r="BA317" s="155"/>
      <c r="BB317" s="155"/>
      <c r="BC317" s="155"/>
      <c r="BD317" s="155"/>
      <c r="BE317" s="155"/>
      <c r="BF317" s="155"/>
      <c r="BG317" s="155"/>
      <c r="BH317" s="155"/>
      <c r="BI317" s="155"/>
      <c r="BJ317" s="155"/>
      <c r="BK317" s="155"/>
      <c r="BL317" s="155"/>
      <c r="BM317" s="155"/>
      <c r="BN317" s="155"/>
      <c r="BO317" s="155"/>
      <c r="BP317" s="155"/>
      <c r="BQ317" s="155"/>
      <c r="BR317" s="155"/>
      <c r="BS317" s="155"/>
      <c r="BT317" s="155"/>
      <c r="BU317" s="155"/>
      <c r="BV317" s="155"/>
      <c r="BW317" s="155"/>
      <c r="BX317" s="155"/>
      <c r="BY317" s="155"/>
      <c r="BZ317" s="155"/>
      <c r="CA317" s="155"/>
      <c r="CB317" s="155"/>
      <c r="CC317" s="155"/>
      <c r="CD317" s="155">
        <v>1</v>
      </c>
      <c r="CE317" s="155"/>
      <c r="CF317" s="155"/>
      <c r="CG317" s="155"/>
      <c r="CH317" s="155"/>
      <c r="CI317" s="155"/>
      <c r="CJ317" s="155"/>
      <c r="CK317" s="155"/>
      <c r="CL317" s="155"/>
      <c r="CM317" s="155"/>
      <c r="CN317" s="155"/>
      <c r="CO317" s="155"/>
      <c r="CP317" s="155"/>
      <c r="CQ317" s="155"/>
      <c r="CR317" s="155"/>
      <c r="CS317" s="155"/>
      <c r="CT317" s="155"/>
      <c r="CU317" s="155"/>
      <c r="CV317" s="155"/>
      <c r="CW317" s="155"/>
      <c r="CX317" s="155"/>
      <c r="CY317" s="155"/>
      <c r="CZ317" s="155"/>
      <c r="DA317" s="155"/>
      <c r="DB317" s="155"/>
      <c r="DC317" s="155"/>
      <c r="DD317" s="155"/>
      <c r="DE317" s="155"/>
      <c r="DF317" s="155"/>
      <c r="DG317" s="155"/>
      <c r="DH317" s="205"/>
    </row>
    <row r="318" spans="1:112" ht="15" hidden="1" customHeight="1" x14ac:dyDescent="0.15">
      <c r="A318" s="119"/>
      <c r="B318" s="197" t="s">
        <v>743</v>
      </c>
      <c r="C318" s="30" t="s">
        <v>173</v>
      </c>
      <c r="D318" s="312"/>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155"/>
      <c r="AM318" s="155"/>
      <c r="AN318" s="155"/>
      <c r="AO318" s="155"/>
      <c r="AP318" s="155"/>
      <c r="AQ318" s="155"/>
      <c r="AR318" s="155"/>
      <c r="AS318" s="155"/>
      <c r="AT318" s="155"/>
      <c r="AU318" s="155"/>
      <c r="AV318" s="155"/>
      <c r="AW318" s="155"/>
      <c r="AX318" s="155"/>
      <c r="AY318" s="155"/>
      <c r="AZ318" s="155"/>
      <c r="BA318" s="155"/>
      <c r="BB318" s="155"/>
      <c r="BC318" s="155"/>
      <c r="BD318" s="155"/>
      <c r="BE318" s="155"/>
      <c r="BF318" s="155"/>
      <c r="BG318" s="155"/>
      <c r="BH318" s="155"/>
      <c r="BI318" s="155"/>
      <c r="BJ318" s="155"/>
      <c r="BK318" s="155"/>
      <c r="BL318" s="155"/>
      <c r="BM318" s="155"/>
      <c r="BN318" s="155"/>
      <c r="BO318" s="155"/>
      <c r="BP318" s="155"/>
      <c r="BQ318" s="155"/>
      <c r="BR318" s="155"/>
      <c r="BS318" s="155"/>
      <c r="BT318" s="155"/>
      <c r="BU318" s="155"/>
      <c r="BV318" s="155"/>
      <c r="BW318" s="155"/>
      <c r="BX318" s="155"/>
      <c r="BY318" s="155"/>
      <c r="BZ318" s="155"/>
      <c r="CA318" s="155"/>
      <c r="CB318" s="155"/>
      <c r="CC318" s="155"/>
      <c r="CD318" s="155"/>
      <c r="CE318" s="155">
        <v>1</v>
      </c>
      <c r="CF318" s="155"/>
      <c r="CG318" s="155"/>
      <c r="CH318" s="155"/>
      <c r="CI318" s="155"/>
      <c r="CJ318" s="155"/>
      <c r="CK318" s="155"/>
      <c r="CL318" s="155"/>
      <c r="CM318" s="155"/>
      <c r="CN318" s="155"/>
      <c r="CO318" s="155"/>
      <c r="CP318" s="155"/>
      <c r="CQ318" s="155"/>
      <c r="CR318" s="155"/>
      <c r="CS318" s="155"/>
      <c r="CT318" s="155"/>
      <c r="CU318" s="155"/>
      <c r="CV318" s="155"/>
      <c r="CW318" s="155"/>
      <c r="CX318" s="155"/>
      <c r="CY318" s="155"/>
      <c r="CZ318" s="155"/>
      <c r="DA318" s="155"/>
      <c r="DB318" s="155"/>
      <c r="DC318" s="155"/>
      <c r="DD318" s="155"/>
      <c r="DE318" s="155"/>
      <c r="DF318" s="155"/>
      <c r="DG318" s="155"/>
      <c r="DH318" s="205"/>
    </row>
    <row r="319" spans="1:112" ht="15" hidden="1" customHeight="1" x14ac:dyDescent="0.15">
      <c r="A319" s="119"/>
      <c r="B319" s="197" t="s">
        <v>744</v>
      </c>
      <c r="C319" s="30" t="s">
        <v>174</v>
      </c>
      <c r="D319" s="312"/>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c r="AA319" s="155"/>
      <c r="AB319" s="155"/>
      <c r="AC319" s="155"/>
      <c r="AD319" s="155"/>
      <c r="AE319" s="155"/>
      <c r="AF319" s="155"/>
      <c r="AG319" s="155"/>
      <c r="AH319" s="155"/>
      <c r="AI319" s="155"/>
      <c r="AJ319" s="155"/>
      <c r="AK319" s="155"/>
      <c r="AL319" s="155"/>
      <c r="AM319" s="155"/>
      <c r="AN319" s="155"/>
      <c r="AO319" s="155"/>
      <c r="AP319" s="155"/>
      <c r="AQ319" s="155"/>
      <c r="AR319" s="155"/>
      <c r="AS319" s="155"/>
      <c r="AT319" s="155"/>
      <c r="AU319" s="155"/>
      <c r="AV319" s="155"/>
      <c r="AW319" s="155"/>
      <c r="AX319" s="155"/>
      <c r="AY319" s="155"/>
      <c r="AZ319" s="155"/>
      <c r="BA319" s="155"/>
      <c r="BB319" s="155"/>
      <c r="BC319" s="155"/>
      <c r="BD319" s="155"/>
      <c r="BE319" s="155"/>
      <c r="BF319" s="155"/>
      <c r="BG319" s="155"/>
      <c r="BH319" s="155"/>
      <c r="BI319" s="155"/>
      <c r="BJ319" s="155"/>
      <c r="BK319" s="155"/>
      <c r="BL319" s="155"/>
      <c r="BM319" s="155"/>
      <c r="BN319" s="155"/>
      <c r="BO319" s="155"/>
      <c r="BP319" s="155"/>
      <c r="BQ319" s="155"/>
      <c r="BR319" s="155"/>
      <c r="BS319" s="155"/>
      <c r="BT319" s="155"/>
      <c r="BU319" s="155"/>
      <c r="BV319" s="155"/>
      <c r="BW319" s="155"/>
      <c r="BX319" s="155"/>
      <c r="BY319" s="155"/>
      <c r="BZ319" s="155"/>
      <c r="CA319" s="155"/>
      <c r="CB319" s="155"/>
      <c r="CC319" s="155"/>
      <c r="CD319" s="155"/>
      <c r="CE319" s="155"/>
      <c r="CF319" s="155">
        <v>1</v>
      </c>
      <c r="CG319" s="155"/>
      <c r="CH319" s="155"/>
      <c r="CI319" s="155"/>
      <c r="CJ319" s="155"/>
      <c r="CK319" s="155"/>
      <c r="CL319" s="155"/>
      <c r="CM319" s="155"/>
      <c r="CN319" s="155"/>
      <c r="CO319" s="155"/>
      <c r="CP319" s="155"/>
      <c r="CQ319" s="155"/>
      <c r="CR319" s="155"/>
      <c r="CS319" s="155"/>
      <c r="CT319" s="155"/>
      <c r="CU319" s="155"/>
      <c r="CV319" s="155"/>
      <c r="CW319" s="155"/>
      <c r="CX319" s="155"/>
      <c r="CY319" s="155"/>
      <c r="CZ319" s="155"/>
      <c r="DA319" s="155"/>
      <c r="DB319" s="155"/>
      <c r="DC319" s="155"/>
      <c r="DD319" s="155"/>
      <c r="DE319" s="155"/>
      <c r="DF319" s="155"/>
      <c r="DG319" s="155"/>
      <c r="DH319" s="205"/>
    </row>
    <row r="320" spans="1:112" ht="15" hidden="1" customHeight="1" x14ac:dyDescent="0.15">
      <c r="A320" s="119"/>
      <c r="B320" s="197" t="s">
        <v>745</v>
      </c>
      <c r="C320" s="30" t="s">
        <v>269</v>
      </c>
      <c r="D320" s="312"/>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c r="AA320" s="155"/>
      <c r="AB320" s="155"/>
      <c r="AC320" s="155"/>
      <c r="AD320" s="155"/>
      <c r="AE320" s="155"/>
      <c r="AF320" s="155"/>
      <c r="AG320" s="155"/>
      <c r="AH320" s="155"/>
      <c r="AI320" s="155"/>
      <c r="AJ320" s="155"/>
      <c r="AK320" s="155"/>
      <c r="AL320" s="155"/>
      <c r="AM320" s="155"/>
      <c r="AN320" s="155"/>
      <c r="AO320" s="155"/>
      <c r="AP320" s="155"/>
      <c r="AQ320" s="155"/>
      <c r="AR320" s="155"/>
      <c r="AS320" s="155"/>
      <c r="AT320" s="155"/>
      <c r="AU320" s="155"/>
      <c r="AV320" s="155"/>
      <c r="AW320" s="155"/>
      <c r="AX320" s="155"/>
      <c r="AY320" s="155"/>
      <c r="AZ320" s="155"/>
      <c r="BA320" s="155"/>
      <c r="BB320" s="155"/>
      <c r="BC320" s="155"/>
      <c r="BD320" s="155"/>
      <c r="BE320" s="155"/>
      <c r="BF320" s="155"/>
      <c r="BG320" s="155"/>
      <c r="BH320" s="155"/>
      <c r="BI320" s="155"/>
      <c r="BJ320" s="155"/>
      <c r="BK320" s="155"/>
      <c r="BL320" s="155"/>
      <c r="BM320" s="155"/>
      <c r="BN320" s="155"/>
      <c r="BO320" s="155"/>
      <c r="BP320" s="155"/>
      <c r="BQ320" s="155"/>
      <c r="BR320" s="155"/>
      <c r="BS320" s="155"/>
      <c r="BT320" s="155"/>
      <c r="BU320" s="155"/>
      <c r="BV320" s="155"/>
      <c r="BW320" s="155"/>
      <c r="BX320" s="155"/>
      <c r="BY320" s="155"/>
      <c r="BZ320" s="155"/>
      <c r="CA320" s="155"/>
      <c r="CB320" s="155"/>
      <c r="CC320" s="155"/>
      <c r="CD320" s="155"/>
      <c r="CE320" s="155"/>
      <c r="CF320" s="155"/>
      <c r="CG320" s="155">
        <v>1</v>
      </c>
      <c r="CH320" s="155"/>
      <c r="CI320" s="155"/>
      <c r="CJ320" s="155"/>
      <c r="CK320" s="155"/>
      <c r="CL320" s="155"/>
      <c r="CM320" s="155"/>
      <c r="CN320" s="155"/>
      <c r="CO320" s="155"/>
      <c r="CP320" s="155"/>
      <c r="CQ320" s="155"/>
      <c r="CR320" s="155"/>
      <c r="CS320" s="155"/>
      <c r="CT320" s="155"/>
      <c r="CU320" s="155"/>
      <c r="CV320" s="155"/>
      <c r="CW320" s="155"/>
      <c r="CX320" s="155"/>
      <c r="CY320" s="155"/>
      <c r="CZ320" s="155"/>
      <c r="DA320" s="155"/>
      <c r="DB320" s="155"/>
      <c r="DC320" s="155"/>
      <c r="DD320" s="155"/>
      <c r="DE320" s="155"/>
      <c r="DF320" s="155"/>
      <c r="DG320" s="155"/>
      <c r="DH320" s="205"/>
    </row>
    <row r="321" spans="1:112" ht="15" hidden="1" customHeight="1" x14ac:dyDescent="0.15">
      <c r="A321" s="119"/>
      <c r="B321" s="197" t="s">
        <v>746</v>
      </c>
      <c r="C321" s="30" t="s">
        <v>175</v>
      </c>
      <c r="D321" s="312"/>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155"/>
      <c r="AM321" s="155"/>
      <c r="AN321" s="155"/>
      <c r="AO321" s="155"/>
      <c r="AP321" s="155"/>
      <c r="AQ321" s="155"/>
      <c r="AR321" s="155"/>
      <c r="AS321" s="155"/>
      <c r="AT321" s="155"/>
      <c r="AU321" s="155"/>
      <c r="AV321" s="155"/>
      <c r="AW321" s="155"/>
      <c r="AX321" s="155"/>
      <c r="AY321" s="155"/>
      <c r="AZ321" s="155"/>
      <c r="BA321" s="155"/>
      <c r="BB321" s="155"/>
      <c r="BC321" s="155"/>
      <c r="BD321" s="155"/>
      <c r="BE321" s="155"/>
      <c r="BF321" s="155"/>
      <c r="BG321" s="155"/>
      <c r="BH321" s="155"/>
      <c r="BI321" s="155"/>
      <c r="BJ321" s="155"/>
      <c r="BK321" s="155"/>
      <c r="BL321" s="155"/>
      <c r="BM321" s="155"/>
      <c r="BN321" s="155"/>
      <c r="BO321" s="155"/>
      <c r="BP321" s="155"/>
      <c r="BQ321" s="155"/>
      <c r="BR321" s="155"/>
      <c r="BS321" s="155"/>
      <c r="BT321" s="155"/>
      <c r="BU321" s="155"/>
      <c r="BV321" s="155"/>
      <c r="BW321" s="155"/>
      <c r="BX321" s="155"/>
      <c r="BY321" s="155"/>
      <c r="BZ321" s="155"/>
      <c r="CA321" s="155"/>
      <c r="CB321" s="155"/>
      <c r="CC321" s="155"/>
      <c r="CD321" s="155"/>
      <c r="CE321" s="155"/>
      <c r="CF321" s="155"/>
      <c r="CG321" s="155"/>
      <c r="CH321" s="155">
        <v>1</v>
      </c>
      <c r="CI321" s="155"/>
      <c r="CJ321" s="155"/>
      <c r="CK321" s="155"/>
      <c r="CL321" s="155"/>
      <c r="CM321" s="155"/>
      <c r="CN321" s="155"/>
      <c r="CO321" s="155"/>
      <c r="CP321" s="155"/>
      <c r="CQ321" s="155"/>
      <c r="CR321" s="155"/>
      <c r="CS321" s="155"/>
      <c r="CT321" s="155"/>
      <c r="CU321" s="155"/>
      <c r="CV321" s="155"/>
      <c r="CW321" s="155"/>
      <c r="CX321" s="155"/>
      <c r="CY321" s="155"/>
      <c r="CZ321" s="155"/>
      <c r="DA321" s="155"/>
      <c r="DB321" s="155"/>
      <c r="DC321" s="155"/>
      <c r="DD321" s="155"/>
      <c r="DE321" s="155"/>
      <c r="DF321" s="155"/>
      <c r="DG321" s="155"/>
      <c r="DH321" s="205"/>
    </row>
    <row r="322" spans="1:112" ht="15" hidden="1" customHeight="1" x14ac:dyDescent="0.15">
      <c r="A322" s="119"/>
      <c r="B322" s="197" t="s">
        <v>747</v>
      </c>
      <c r="C322" s="30" t="s">
        <v>359</v>
      </c>
      <c r="D322" s="312"/>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c r="AA322" s="155"/>
      <c r="AB322" s="155"/>
      <c r="AC322" s="155"/>
      <c r="AD322" s="155"/>
      <c r="AE322" s="155"/>
      <c r="AF322" s="155"/>
      <c r="AG322" s="155"/>
      <c r="AH322" s="155"/>
      <c r="AI322" s="155"/>
      <c r="AJ322" s="155"/>
      <c r="AK322" s="155"/>
      <c r="AL322" s="155"/>
      <c r="AM322" s="155"/>
      <c r="AN322" s="155"/>
      <c r="AO322" s="155"/>
      <c r="AP322" s="155"/>
      <c r="AQ322" s="155"/>
      <c r="AR322" s="155"/>
      <c r="AS322" s="155"/>
      <c r="AT322" s="155"/>
      <c r="AU322" s="155"/>
      <c r="AV322" s="155"/>
      <c r="AW322" s="155"/>
      <c r="AX322" s="155"/>
      <c r="AY322" s="155"/>
      <c r="AZ322" s="155"/>
      <c r="BA322" s="155"/>
      <c r="BB322" s="155"/>
      <c r="BC322" s="155"/>
      <c r="BD322" s="155"/>
      <c r="BE322" s="155"/>
      <c r="BF322" s="155"/>
      <c r="BG322" s="155"/>
      <c r="BH322" s="155"/>
      <c r="BI322" s="155"/>
      <c r="BJ322" s="155"/>
      <c r="BK322" s="155"/>
      <c r="BL322" s="155"/>
      <c r="BM322" s="155"/>
      <c r="BN322" s="155"/>
      <c r="BO322" s="155"/>
      <c r="BP322" s="155"/>
      <c r="BQ322" s="155"/>
      <c r="BR322" s="155"/>
      <c r="BS322" s="155"/>
      <c r="BT322" s="155"/>
      <c r="BU322" s="155"/>
      <c r="BV322" s="155"/>
      <c r="BW322" s="155"/>
      <c r="BX322" s="155"/>
      <c r="BY322" s="155"/>
      <c r="BZ322" s="155"/>
      <c r="CA322" s="155"/>
      <c r="CB322" s="155"/>
      <c r="CC322" s="155"/>
      <c r="CD322" s="155"/>
      <c r="CE322" s="155"/>
      <c r="CF322" s="155"/>
      <c r="CG322" s="155"/>
      <c r="CH322" s="155"/>
      <c r="CI322" s="155">
        <v>1</v>
      </c>
      <c r="CJ322" s="155"/>
      <c r="CK322" s="155"/>
      <c r="CL322" s="155"/>
      <c r="CM322" s="155"/>
      <c r="CN322" s="155"/>
      <c r="CO322" s="155"/>
      <c r="CP322" s="155"/>
      <c r="CQ322" s="155"/>
      <c r="CR322" s="155"/>
      <c r="CS322" s="155"/>
      <c r="CT322" s="155"/>
      <c r="CU322" s="155"/>
      <c r="CV322" s="155"/>
      <c r="CW322" s="155"/>
      <c r="CX322" s="155"/>
      <c r="CY322" s="155"/>
      <c r="CZ322" s="155"/>
      <c r="DA322" s="155"/>
      <c r="DB322" s="155"/>
      <c r="DC322" s="155"/>
      <c r="DD322" s="155"/>
      <c r="DE322" s="155"/>
      <c r="DF322" s="155"/>
      <c r="DG322" s="155"/>
      <c r="DH322" s="205"/>
    </row>
    <row r="323" spans="1:112" ht="15" hidden="1" customHeight="1" x14ac:dyDescent="0.15">
      <c r="A323" s="119"/>
      <c r="B323" s="197" t="s">
        <v>748</v>
      </c>
      <c r="C323" s="30" t="s">
        <v>271</v>
      </c>
      <c r="D323" s="312"/>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55"/>
      <c r="AJ323" s="155"/>
      <c r="AK323" s="155"/>
      <c r="AL323" s="155"/>
      <c r="AM323" s="155"/>
      <c r="AN323" s="155"/>
      <c r="AO323" s="155"/>
      <c r="AP323" s="155"/>
      <c r="AQ323" s="155"/>
      <c r="AR323" s="155"/>
      <c r="AS323" s="155"/>
      <c r="AT323" s="155"/>
      <c r="AU323" s="155"/>
      <c r="AV323" s="155"/>
      <c r="AW323" s="155"/>
      <c r="AX323" s="155"/>
      <c r="AY323" s="155"/>
      <c r="AZ323" s="155"/>
      <c r="BA323" s="155"/>
      <c r="BB323" s="155"/>
      <c r="BC323" s="155"/>
      <c r="BD323" s="155"/>
      <c r="BE323" s="155"/>
      <c r="BF323" s="155"/>
      <c r="BG323" s="155"/>
      <c r="BH323" s="155"/>
      <c r="BI323" s="155"/>
      <c r="BJ323" s="155"/>
      <c r="BK323" s="155"/>
      <c r="BL323" s="155"/>
      <c r="BM323" s="155"/>
      <c r="BN323" s="155"/>
      <c r="BO323" s="155"/>
      <c r="BP323" s="155"/>
      <c r="BQ323" s="155"/>
      <c r="BR323" s="155"/>
      <c r="BS323" s="155"/>
      <c r="BT323" s="155"/>
      <c r="BU323" s="155"/>
      <c r="BV323" s="155"/>
      <c r="BW323" s="155"/>
      <c r="BX323" s="155"/>
      <c r="BY323" s="155"/>
      <c r="BZ323" s="155"/>
      <c r="CA323" s="155"/>
      <c r="CB323" s="155"/>
      <c r="CC323" s="155"/>
      <c r="CD323" s="155"/>
      <c r="CE323" s="155"/>
      <c r="CF323" s="155"/>
      <c r="CG323" s="155"/>
      <c r="CH323" s="155"/>
      <c r="CI323" s="155"/>
      <c r="CJ323" s="155">
        <v>1</v>
      </c>
      <c r="CK323" s="155"/>
      <c r="CL323" s="155"/>
      <c r="CM323" s="155"/>
      <c r="CN323" s="155"/>
      <c r="CO323" s="155"/>
      <c r="CP323" s="155"/>
      <c r="CQ323" s="155"/>
      <c r="CR323" s="155"/>
      <c r="CS323" s="155"/>
      <c r="CT323" s="155"/>
      <c r="CU323" s="155"/>
      <c r="CV323" s="155"/>
      <c r="CW323" s="155"/>
      <c r="CX323" s="155"/>
      <c r="CY323" s="155"/>
      <c r="CZ323" s="155"/>
      <c r="DA323" s="155"/>
      <c r="DB323" s="155"/>
      <c r="DC323" s="155"/>
      <c r="DD323" s="155"/>
      <c r="DE323" s="155"/>
      <c r="DF323" s="155"/>
      <c r="DG323" s="155"/>
      <c r="DH323" s="205"/>
    </row>
    <row r="324" spans="1:112" ht="15" hidden="1" customHeight="1" x14ac:dyDescent="0.15">
      <c r="A324" s="119"/>
      <c r="B324" s="197" t="s">
        <v>749</v>
      </c>
      <c r="C324" s="30" t="s">
        <v>270</v>
      </c>
      <c r="D324" s="312"/>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155"/>
      <c r="AK324" s="155"/>
      <c r="AL324" s="155"/>
      <c r="AM324" s="155"/>
      <c r="AN324" s="155"/>
      <c r="AO324" s="155"/>
      <c r="AP324" s="155"/>
      <c r="AQ324" s="155"/>
      <c r="AR324" s="155"/>
      <c r="AS324" s="155"/>
      <c r="AT324" s="155"/>
      <c r="AU324" s="155"/>
      <c r="AV324" s="155"/>
      <c r="AW324" s="155"/>
      <c r="AX324" s="155"/>
      <c r="AY324" s="155"/>
      <c r="AZ324" s="155"/>
      <c r="BA324" s="155"/>
      <c r="BB324" s="155"/>
      <c r="BC324" s="155"/>
      <c r="BD324" s="155"/>
      <c r="BE324" s="155"/>
      <c r="BF324" s="155"/>
      <c r="BG324" s="155"/>
      <c r="BH324" s="155"/>
      <c r="BI324" s="155"/>
      <c r="BJ324" s="155"/>
      <c r="BK324" s="155"/>
      <c r="BL324" s="155"/>
      <c r="BM324" s="155"/>
      <c r="BN324" s="155"/>
      <c r="BO324" s="155"/>
      <c r="BP324" s="155"/>
      <c r="BQ324" s="155"/>
      <c r="BR324" s="155"/>
      <c r="BS324" s="155"/>
      <c r="BT324" s="155"/>
      <c r="BU324" s="155"/>
      <c r="BV324" s="155"/>
      <c r="BW324" s="155"/>
      <c r="BX324" s="155"/>
      <c r="BY324" s="155"/>
      <c r="BZ324" s="155"/>
      <c r="CA324" s="155"/>
      <c r="CB324" s="155"/>
      <c r="CC324" s="155"/>
      <c r="CD324" s="155"/>
      <c r="CE324" s="155"/>
      <c r="CF324" s="155"/>
      <c r="CG324" s="155"/>
      <c r="CH324" s="155"/>
      <c r="CI324" s="155"/>
      <c r="CJ324" s="155"/>
      <c r="CK324" s="155">
        <v>1</v>
      </c>
      <c r="CL324" s="155"/>
      <c r="CM324" s="155"/>
      <c r="CN324" s="155"/>
      <c r="CO324" s="155"/>
      <c r="CP324" s="155"/>
      <c r="CQ324" s="155"/>
      <c r="CR324" s="155"/>
      <c r="CS324" s="155"/>
      <c r="CT324" s="155"/>
      <c r="CU324" s="155"/>
      <c r="CV324" s="155"/>
      <c r="CW324" s="155"/>
      <c r="CX324" s="155"/>
      <c r="CY324" s="155"/>
      <c r="CZ324" s="155"/>
      <c r="DA324" s="155"/>
      <c r="DB324" s="155"/>
      <c r="DC324" s="155"/>
      <c r="DD324" s="155"/>
      <c r="DE324" s="155"/>
      <c r="DF324" s="155"/>
      <c r="DG324" s="155"/>
      <c r="DH324" s="205"/>
    </row>
    <row r="325" spans="1:112" ht="15" hidden="1" customHeight="1" x14ac:dyDescent="0.15">
      <c r="A325" s="119"/>
      <c r="B325" s="197" t="s">
        <v>750</v>
      </c>
      <c r="C325" s="30" t="s">
        <v>272</v>
      </c>
      <c r="D325" s="312"/>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c r="AB325" s="155"/>
      <c r="AC325" s="155"/>
      <c r="AD325" s="155"/>
      <c r="AE325" s="155"/>
      <c r="AF325" s="155"/>
      <c r="AG325" s="155"/>
      <c r="AH325" s="155"/>
      <c r="AI325" s="155"/>
      <c r="AJ325" s="155"/>
      <c r="AK325" s="155"/>
      <c r="AL325" s="155"/>
      <c r="AM325" s="155"/>
      <c r="AN325" s="155"/>
      <c r="AO325" s="155"/>
      <c r="AP325" s="155"/>
      <c r="AQ325" s="155"/>
      <c r="AR325" s="155"/>
      <c r="AS325" s="155"/>
      <c r="AT325" s="155"/>
      <c r="AU325" s="155"/>
      <c r="AV325" s="155"/>
      <c r="AW325" s="155"/>
      <c r="AX325" s="155"/>
      <c r="AY325" s="155"/>
      <c r="AZ325" s="155"/>
      <c r="BA325" s="155"/>
      <c r="BB325" s="155"/>
      <c r="BC325" s="155"/>
      <c r="BD325" s="155"/>
      <c r="BE325" s="155"/>
      <c r="BF325" s="155"/>
      <c r="BG325" s="155"/>
      <c r="BH325" s="155"/>
      <c r="BI325" s="155"/>
      <c r="BJ325" s="155"/>
      <c r="BK325" s="155"/>
      <c r="BL325" s="155"/>
      <c r="BM325" s="155"/>
      <c r="BN325" s="155"/>
      <c r="BO325" s="155"/>
      <c r="BP325" s="155"/>
      <c r="BQ325" s="155"/>
      <c r="BR325" s="155"/>
      <c r="BS325" s="155"/>
      <c r="BT325" s="155"/>
      <c r="BU325" s="155"/>
      <c r="BV325" s="155"/>
      <c r="BW325" s="155"/>
      <c r="BX325" s="155"/>
      <c r="BY325" s="155"/>
      <c r="BZ325" s="155"/>
      <c r="CA325" s="155"/>
      <c r="CB325" s="155"/>
      <c r="CC325" s="155"/>
      <c r="CD325" s="155"/>
      <c r="CE325" s="155"/>
      <c r="CF325" s="155"/>
      <c r="CG325" s="155"/>
      <c r="CH325" s="155"/>
      <c r="CI325" s="155"/>
      <c r="CJ325" s="155"/>
      <c r="CK325" s="155"/>
      <c r="CL325" s="155">
        <v>1</v>
      </c>
      <c r="CM325" s="155"/>
      <c r="CN325" s="155"/>
      <c r="CO325" s="155"/>
      <c r="CP325" s="155"/>
      <c r="CQ325" s="155"/>
      <c r="CR325" s="155"/>
      <c r="CS325" s="155"/>
      <c r="CT325" s="155"/>
      <c r="CU325" s="155"/>
      <c r="CV325" s="155"/>
      <c r="CW325" s="155"/>
      <c r="CX325" s="155"/>
      <c r="CY325" s="155"/>
      <c r="CZ325" s="155"/>
      <c r="DA325" s="155"/>
      <c r="DB325" s="155"/>
      <c r="DC325" s="155"/>
      <c r="DD325" s="155"/>
      <c r="DE325" s="155"/>
      <c r="DF325" s="155"/>
      <c r="DG325" s="155"/>
      <c r="DH325" s="205"/>
    </row>
    <row r="326" spans="1:112" ht="15" hidden="1" customHeight="1" x14ac:dyDescent="0.15">
      <c r="A326" s="119"/>
      <c r="B326" s="197" t="s">
        <v>751</v>
      </c>
      <c r="C326" s="30" t="s">
        <v>273</v>
      </c>
      <c r="D326" s="312"/>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c r="AC326" s="155"/>
      <c r="AD326" s="155"/>
      <c r="AE326" s="155"/>
      <c r="AF326" s="155"/>
      <c r="AG326" s="155"/>
      <c r="AH326" s="155"/>
      <c r="AI326" s="155"/>
      <c r="AJ326" s="155"/>
      <c r="AK326" s="155"/>
      <c r="AL326" s="155"/>
      <c r="AM326" s="155"/>
      <c r="AN326" s="155"/>
      <c r="AO326" s="155"/>
      <c r="AP326" s="155"/>
      <c r="AQ326" s="155"/>
      <c r="AR326" s="155"/>
      <c r="AS326" s="155"/>
      <c r="AT326" s="155"/>
      <c r="AU326" s="155"/>
      <c r="AV326" s="155"/>
      <c r="AW326" s="155"/>
      <c r="AX326" s="155"/>
      <c r="AY326" s="155"/>
      <c r="AZ326" s="155"/>
      <c r="BA326" s="155"/>
      <c r="BB326" s="155"/>
      <c r="BC326" s="155"/>
      <c r="BD326" s="155"/>
      <c r="BE326" s="155"/>
      <c r="BF326" s="155"/>
      <c r="BG326" s="155"/>
      <c r="BH326" s="155"/>
      <c r="BI326" s="155"/>
      <c r="BJ326" s="155"/>
      <c r="BK326" s="155"/>
      <c r="BL326" s="155"/>
      <c r="BM326" s="155"/>
      <c r="BN326" s="155"/>
      <c r="BO326" s="155"/>
      <c r="BP326" s="155"/>
      <c r="BQ326" s="155"/>
      <c r="BR326" s="155"/>
      <c r="BS326" s="155"/>
      <c r="BT326" s="155"/>
      <c r="BU326" s="155"/>
      <c r="BV326" s="155"/>
      <c r="BW326" s="155"/>
      <c r="BX326" s="155"/>
      <c r="BY326" s="155"/>
      <c r="BZ326" s="155"/>
      <c r="CA326" s="155"/>
      <c r="CB326" s="155"/>
      <c r="CC326" s="155"/>
      <c r="CD326" s="155"/>
      <c r="CE326" s="155"/>
      <c r="CF326" s="155"/>
      <c r="CG326" s="155"/>
      <c r="CH326" s="155"/>
      <c r="CI326" s="155"/>
      <c r="CJ326" s="155"/>
      <c r="CK326" s="155"/>
      <c r="CL326" s="155"/>
      <c r="CM326" s="155">
        <v>1</v>
      </c>
      <c r="CN326" s="155"/>
      <c r="CO326" s="155"/>
      <c r="CP326" s="155"/>
      <c r="CQ326" s="155"/>
      <c r="CR326" s="155"/>
      <c r="CS326" s="155"/>
      <c r="CT326" s="155"/>
      <c r="CU326" s="155"/>
      <c r="CV326" s="155"/>
      <c r="CW326" s="155"/>
      <c r="CX326" s="155"/>
      <c r="CY326" s="155"/>
      <c r="CZ326" s="155"/>
      <c r="DA326" s="155"/>
      <c r="DB326" s="155"/>
      <c r="DC326" s="155"/>
      <c r="DD326" s="155"/>
      <c r="DE326" s="155"/>
      <c r="DF326" s="155"/>
      <c r="DG326" s="155"/>
      <c r="DH326" s="205"/>
    </row>
    <row r="327" spans="1:112" ht="15" hidden="1" customHeight="1" x14ac:dyDescent="0.15">
      <c r="A327" s="119"/>
      <c r="B327" s="197" t="s">
        <v>752</v>
      </c>
      <c r="C327" s="30" t="s">
        <v>274</v>
      </c>
      <c r="D327" s="312"/>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c r="AA327" s="155"/>
      <c r="AB327" s="155"/>
      <c r="AC327" s="155"/>
      <c r="AD327" s="155"/>
      <c r="AE327" s="155"/>
      <c r="AF327" s="155"/>
      <c r="AG327" s="155"/>
      <c r="AH327" s="155"/>
      <c r="AI327" s="155"/>
      <c r="AJ327" s="155"/>
      <c r="AK327" s="155"/>
      <c r="AL327" s="155"/>
      <c r="AM327" s="155"/>
      <c r="AN327" s="155"/>
      <c r="AO327" s="155"/>
      <c r="AP327" s="155"/>
      <c r="AQ327" s="155"/>
      <c r="AR327" s="155"/>
      <c r="AS327" s="155"/>
      <c r="AT327" s="155"/>
      <c r="AU327" s="155"/>
      <c r="AV327" s="155"/>
      <c r="AW327" s="155"/>
      <c r="AX327" s="155"/>
      <c r="AY327" s="155"/>
      <c r="AZ327" s="155"/>
      <c r="BA327" s="155"/>
      <c r="BB327" s="155"/>
      <c r="BC327" s="155"/>
      <c r="BD327" s="155"/>
      <c r="BE327" s="155"/>
      <c r="BF327" s="155"/>
      <c r="BG327" s="155"/>
      <c r="BH327" s="155"/>
      <c r="BI327" s="155"/>
      <c r="BJ327" s="155"/>
      <c r="BK327" s="155"/>
      <c r="BL327" s="155"/>
      <c r="BM327" s="155"/>
      <c r="BN327" s="155"/>
      <c r="BO327" s="155"/>
      <c r="BP327" s="155"/>
      <c r="BQ327" s="155"/>
      <c r="BR327" s="155"/>
      <c r="BS327" s="155"/>
      <c r="BT327" s="155"/>
      <c r="BU327" s="155"/>
      <c r="BV327" s="155"/>
      <c r="BW327" s="155"/>
      <c r="BX327" s="155"/>
      <c r="BY327" s="155"/>
      <c r="BZ327" s="155"/>
      <c r="CA327" s="155"/>
      <c r="CB327" s="155"/>
      <c r="CC327" s="155"/>
      <c r="CD327" s="155"/>
      <c r="CE327" s="155"/>
      <c r="CF327" s="155"/>
      <c r="CG327" s="155"/>
      <c r="CH327" s="155"/>
      <c r="CI327" s="155"/>
      <c r="CJ327" s="155"/>
      <c r="CK327" s="155"/>
      <c r="CL327" s="155"/>
      <c r="CM327" s="155"/>
      <c r="CN327" s="155">
        <v>1</v>
      </c>
      <c r="CO327" s="155"/>
      <c r="CP327" s="155"/>
      <c r="CQ327" s="155"/>
      <c r="CR327" s="155"/>
      <c r="CS327" s="155"/>
      <c r="CT327" s="155"/>
      <c r="CU327" s="155"/>
      <c r="CV327" s="155"/>
      <c r="CW327" s="155"/>
      <c r="CX327" s="155"/>
      <c r="CY327" s="155"/>
      <c r="CZ327" s="155"/>
      <c r="DA327" s="155"/>
      <c r="DB327" s="155"/>
      <c r="DC327" s="155"/>
      <c r="DD327" s="155"/>
      <c r="DE327" s="155"/>
      <c r="DF327" s="155"/>
      <c r="DG327" s="155"/>
      <c r="DH327" s="205"/>
    </row>
    <row r="328" spans="1:112" ht="15" hidden="1" customHeight="1" x14ac:dyDescent="0.15">
      <c r="A328" s="119"/>
      <c r="B328" s="197" t="s">
        <v>753</v>
      </c>
      <c r="C328" s="30" t="s">
        <v>360</v>
      </c>
      <c r="D328" s="312"/>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155"/>
      <c r="AM328" s="155"/>
      <c r="AN328" s="155"/>
      <c r="AO328" s="155"/>
      <c r="AP328" s="155"/>
      <c r="AQ328" s="155"/>
      <c r="AR328" s="155"/>
      <c r="AS328" s="155"/>
      <c r="AT328" s="155"/>
      <c r="AU328" s="155"/>
      <c r="AV328" s="155"/>
      <c r="AW328" s="155"/>
      <c r="AX328" s="155"/>
      <c r="AY328" s="155"/>
      <c r="AZ328" s="155"/>
      <c r="BA328" s="155"/>
      <c r="BB328" s="155"/>
      <c r="BC328" s="155"/>
      <c r="BD328" s="155"/>
      <c r="BE328" s="155"/>
      <c r="BF328" s="155"/>
      <c r="BG328" s="155"/>
      <c r="BH328" s="155"/>
      <c r="BI328" s="155"/>
      <c r="BJ328" s="155"/>
      <c r="BK328" s="155"/>
      <c r="BL328" s="155"/>
      <c r="BM328" s="155"/>
      <c r="BN328" s="155"/>
      <c r="BO328" s="155"/>
      <c r="BP328" s="155"/>
      <c r="BQ328" s="155"/>
      <c r="BR328" s="155"/>
      <c r="BS328" s="155"/>
      <c r="BT328" s="155"/>
      <c r="BU328" s="155"/>
      <c r="BV328" s="155"/>
      <c r="BW328" s="155"/>
      <c r="BX328" s="155"/>
      <c r="BY328" s="155"/>
      <c r="BZ328" s="155"/>
      <c r="CA328" s="155"/>
      <c r="CB328" s="155"/>
      <c r="CC328" s="155"/>
      <c r="CD328" s="155"/>
      <c r="CE328" s="155"/>
      <c r="CF328" s="155"/>
      <c r="CG328" s="155"/>
      <c r="CH328" s="155"/>
      <c r="CI328" s="155"/>
      <c r="CJ328" s="155"/>
      <c r="CK328" s="155"/>
      <c r="CL328" s="155"/>
      <c r="CM328" s="155"/>
      <c r="CN328" s="155"/>
      <c r="CO328" s="155">
        <v>1</v>
      </c>
      <c r="CP328" s="155"/>
      <c r="CQ328" s="155"/>
      <c r="CR328" s="155"/>
      <c r="CS328" s="155"/>
      <c r="CT328" s="155"/>
      <c r="CU328" s="155"/>
      <c r="CV328" s="155"/>
      <c r="CW328" s="155"/>
      <c r="CX328" s="155"/>
      <c r="CY328" s="155"/>
      <c r="CZ328" s="155"/>
      <c r="DA328" s="155"/>
      <c r="DB328" s="155"/>
      <c r="DC328" s="155"/>
      <c r="DD328" s="155"/>
      <c r="DE328" s="155"/>
      <c r="DF328" s="155"/>
      <c r="DG328" s="155"/>
      <c r="DH328" s="205"/>
    </row>
    <row r="329" spans="1:112" ht="15" hidden="1" customHeight="1" x14ac:dyDescent="0.15">
      <c r="A329" s="119"/>
      <c r="B329" s="197" t="s">
        <v>754</v>
      </c>
      <c r="C329" s="30" t="s">
        <v>13</v>
      </c>
      <c r="D329" s="312"/>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155"/>
      <c r="AM329" s="155"/>
      <c r="AN329" s="155"/>
      <c r="AO329" s="155"/>
      <c r="AP329" s="155"/>
      <c r="AQ329" s="155"/>
      <c r="AR329" s="155"/>
      <c r="AS329" s="155"/>
      <c r="AT329" s="155"/>
      <c r="AU329" s="155"/>
      <c r="AV329" s="155"/>
      <c r="AW329" s="155"/>
      <c r="AX329" s="155"/>
      <c r="AY329" s="155"/>
      <c r="AZ329" s="155"/>
      <c r="BA329" s="155"/>
      <c r="BB329" s="155"/>
      <c r="BC329" s="155"/>
      <c r="BD329" s="155"/>
      <c r="BE329" s="155"/>
      <c r="BF329" s="155"/>
      <c r="BG329" s="155"/>
      <c r="BH329" s="155"/>
      <c r="BI329" s="155"/>
      <c r="BJ329" s="155"/>
      <c r="BK329" s="155"/>
      <c r="BL329" s="155"/>
      <c r="BM329" s="155"/>
      <c r="BN329" s="155"/>
      <c r="BO329" s="155"/>
      <c r="BP329" s="155"/>
      <c r="BQ329" s="155"/>
      <c r="BR329" s="155"/>
      <c r="BS329" s="155"/>
      <c r="BT329" s="155"/>
      <c r="BU329" s="155"/>
      <c r="BV329" s="155"/>
      <c r="BW329" s="155"/>
      <c r="BX329" s="155"/>
      <c r="BY329" s="155"/>
      <c r="BZ329" s="155"/>
      <c r="CA329" s="155"/>
      <c r="CB329" s="155"/>
      <c r="CC329" s="155"/>
      <c r="CD329" s="155"/>
      <c r="CE329" s="155"/>
      <c r="CF329" s="155"/>
      <c r="CG329" s="155"/>
      <c r="CH329" s="155"/>
      <c r="CI329" s="155"/>
      <c r="CJ329" s="155"/>
      <c r="CK329" s="155"/>
      <c r="CL329" s="155"/>
      <c r="CM329" s="155"/>
      <c r="CN329" s="155"/>
      <c r="CO329" s="155"/>
      <c r="CP329" s="155">
        <v>1</v>
      </c>
      <c r="CQ329" s="155"/>
      <c r="CR329" s="155"/>
      <c r="CS329" s="155"/>
      <c r="CT329" s="155"/>
      <c r="CU329" s="155"/>
      <c r="CV329" s="155"/>
      <c r="CW329" s="155"/>
      <c r="CX329" s="155"/>
      <c r="CY329" s="155"/>
      <c r="CZ329" s="155"/>
      <c r="DA329" s="155"/>
      <c r="DB329" s="155"/>
      <c r="DC329" s="155"/>
      <c r="DD329" s="155"/>
      <c r="DE329" s="155"/>
      <c r="DF329" s="155"/>
      <c r="DG329" s="155"/>
      <c r="DH329" s="205"/>
    </row>
    <row r="330" spans="1:112" ht="15" hidden="1" customHeight="1" x14ac:dyDescent="0.15">
      <c r="A330" s="119"/>
      <c r="B330" s="197" t="s">
        <v>755</v>
      </c>
      <c r="C330" s="30" t="s">
        <v>14</v>
      </c>
      <c r="D330" s="312"/>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155"/>
      <c r="AM330" s="155"/>
      <c r="AN330" s="155"/>
      <c r="AO330" s="155"/>
      <c r="AP330" s="155"/>
      <c r="AQ330" s="155"/>
      <c r="AR330" s="155"/>
      <c r="AS330" s="155"/>
      <c r="AT330" s="155"/>
      <c r="AU330" s="155"/>
      <c r="AV330" s="155"/>
      <c r="AW330" s="155"/>
      <c r="AX330" s="155"/>
      <c r="AY330" s="155"/>
      <c r="AZ330" s="155"/>
      <c r="BA330" s="155"/>
      <c r="BB330" s="155"/>
      <c r="BC330" s="155"/>
      <c r="BD330" s="155"/>
      <c r="BE330" s="155"/>
      <c r="BF330" s="155"/>
      <c r="BG330" s="155"/>
      <c r="BH330" s="155"/>
      <c r="BI330" s="155"/>
      <c r="BJ330" s="155"/>
      <c r="BK330" s="155"/>
      <c r="BL330" s="155"/>
      <c r="BM330" s="155"/>
      <c r="BN330" s="155"/>
      <c r="BO330" s="155"/>
      <c r="BP330" s="155"/>
      <c r="BQ330" s="155"/>
      <c r="BR330" s="155"/>
      <c r="BS330" s="155"/>
      <c r="BT330" s="155"/>
      <c r="BU330" s="155"/>
      <c r="BV330" s="155"/>
      <c r="BW330" s="155"/>
      <c r="BX330" s="155"/>
      <c r="BY330" s="155"/>
      <c r="BZ330" s="155"/>
      <c r="CA330" s="155"/>
      <c r="CB330" s="155"/>
      <c r="CC330" s="155"/>
      <c r="CD330" s="155"/>
      <c r="CE330" s="155"/>
      <c r="CF330" s="155"/>
      <c r="CG330" s="155"/>
      <c r="CH330" s="155"/>
      <c r="CI330" s="155"/>
      <c r="CJ330" s="155"/>
      <c r="CK330" s="155"/>
      <c r="CL330" s="155"/>
      <c r="CM330" s="155"/>
      <c r="CN330" s="155"/>
      <c r="CO330" s="155"/>
      <c r="CP330" s="155"/>
      <c r="CQ330" s="155">
        <v>1</v>
      </c>
      <c r="CR330" s="155"/>
      <c r="CS330" s="155"/>
      <c r="CT330" s="155"/>
      <c r="CU330" s="155"/>
      <c r="CV330" s="155"/>
      <c r="CW330" s="155"/>
      <c r="CX330" s="155"/>
      <c r="CY330" s="155"/>
      <c r="CZ330" s="155"/>
      <c r="DA330" s="155"/>
      <c r="DB330" s="155"/>
      <c r="DC330" s="155"/>
      <c r="DD330" s="155"/>
      <c r="DE330" s="155"/>
      <c r="DF330" s="155"/>
      <c r="DG330" s="155"/>
      <c r="DH330" s="205"/>
    </row>
    <row r="331" spans="1:112" ht="15" hidden="1" customHeight="1" x14ac:dyDescent="0.15">
      <c r="A331" s="119"/>
      <c r="B331" s="197" t="s">
        <v>756</v>
      </c>
      <c r="C331" s="30" t="s">
        <v>15</v>
      </c>
      <c r="D331" s="312"/>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155"/>
      <c r="AM331" s="155"/>
      <c r="AN331" s="155"/>
      <c r="AO331" s="155"/>
      <c r="AP331" s="155"/>
      <c r="AQ331" s="155"/>
      <c r="AR331" s="155"/>
      <c r="AS331" s="155"/>
      <c r="AT331" s="155"/>
      <c r="AU331" s="155"/>
      <c r="AV331" s="155"/>
      <c r="AW331" s="155"/>
      <c r="AX331" s="155"/>
      <c r="AY331" s="155"/>
      <c r="AZ331" s="155"/>
      <c r="BA331" s="155"/>
      <c r="BB331" s="155"/>
      <c r="BC331" s="155"/>
      <c r="BD331" s="155"/>
      <c r="BE331" s="155"/>
      <c r="BF331" s="155"/>
      <c r="BG331" s="155"/>
      <c r="BH331" s="155"/>
      <c r="BI331" s="155"/>
      <c r="BJ331" s="155"/>
      <c r="BK331" s="155"/>
      <c r="BL331" s="155"/>
      <c r="BM331" s="155"/>
      <c r="BN331" s="155"/>
      <c r="BO331" s="155"/>
      <c r="BP331" s="155"/>
      <c r="BQ331" s="155"/>
      <c r="BR331" s="155"/>
      <c r="BS331" s="155"/>
      <c r="BT331" s="155"/>
      <c r="BU331" s="155"/>
      <c r="BV331" s="155"/>
      <c r="BW331" s="155"/>
      <c r="BX331" s="155"/>
      <c r="BY331" s="155"/>
      <c r="BZ331" s="155"/>
      <c r="CA331" s="155"/>
      <c r="CB331" s="155"/>
      <c r="CC331" s="155"/>
      <c r="CD331" s="155"/>
      <c r="CE331" s="155"/>
      <c r="CF331" s="155"/>
      <c r="CG331" s="155"/>
      <c r="CH331" s="155"/>
      <c r="CI331" s="155"/>
      <c r="CJ331" s="155"/>
      <c r="CK331" s="155"/>
      <c r="CL331" s="155"/>
      <c r="CM331" s="155"/>
      <c r="CN331" s="155"/>
      <c r="CO331" s="155"/>
      <c r="CP331" s="155"/>
      <c r="CQ331" s="155"/>
      <c r="CR331" s="155">
        <v>1</v>
      </c>
      <c r="CS331" s="155"/>
      <c r="CT331" s="155"/>
      <c r="CU331" s="155"/>
      <c r="CV331" s="155"/>
      <c r="CW331" s="155"/>
      <c r="CX331" s="155"/>
      <c r="CY331" s="155"/>
      <c r="CZ331" s="155"/>
      <c r="DA331" s="155"/>
      <c r="DB331" s="155"/>
      <c r="DC331" s="155"/>
      <c r="DD331" s="155"/>
      <c r="DE331" s="155"/>
      <c r="DF331" s="155"/>
      <c r="DG331" s="155"/>
      <c r="DH331" s="205"/>
    </row>
    <row r="332" spans="1:112" ht="15" hidden="1" customHeight="1" x14ac:dyDescent="0.15">
      <c r="A332" s="119"/>
      <c r="B332" s="197" t="s">
        <v>757</v>
      </c>
      <c r="C332" s="30" t="s">
        <v>176</v>
      </c>
      <c r="D332" s="312"/>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c r="AA332" s="155"/>
      <c r="AB332" s="155"/>
      <c r="AC332" s="155"/>
      <c r="AD332" s="155"/>
      <c r="AE332" s="155"/>
      <c r="AF332" s="155"/>
      <c r="AG332" s="155"/>
      <c r="AH332" s="155"/>
      <c r="AI332" s="155"/>
      <c r="AJ332" s="155"/>
      <c r="AK332" s="155"/>
      <c r="AL332" s="155"/>
      <c r="AM332" s="155"/>
      <c r="AN332" s="155"/>
      <c r="AO332" s="155"/>
      <c r="AP332" s="155"/>
      <c r="AQ332" s="155"/>
      <c r="AR332" s="155"/>
      <c r="AS332" s="155"/>
      <c r="AT332" s="155"/>
      <c r="AU332" s="155"/>
      <c r="AV332" s="155"/>
      <c r="AW332" s="155"/>
      <c r="AX332" s="155"/>
      <c r="AY332" s="155"/>
      <c r="AZ332" s="155"/>
      <c r="BA332" s="155"/>
      <c r="BB332" s="155"/>
      <c r="BC332" s="155"/>
      <c r="BD332" s="155"/>
      <c r="BE332" s="155"/>
      <c r="BF332" s="155"/>
      <c r="BG332" s="155"/>
      <c r="BH332" s="155"/>
      <c r="BI332" s="155"/>
      <c r="BJ332" s="155"/>
      <c r="BK332" s="155"/>
      <c r="BL332" s="155"/>
      <c r="BM332" s="155"/>
      <c r="BN332" s="155"/>
      <c r="BO332" s="155"/>
      <c r="BP332" s="155"/>
      <c r="BQ332" s="155"/>
      <c r="BR332" s="155"/>
      <c r="BS332" s="155"/>
      <c r="BT332" s="155"/>
      <c r="BU332" s="155"/>
      <c r="BV332" s="155"/>
      <c r="BW332" s="155"/>
      <c r="BX332" s="155"/>
      <c r="BY332" s="155"/>
      <c r="BZ332" s="155"/>
      <c r="CA332" s="155"/>
      <c r="CB332" s="155"/>
      <c r="CC332" s="155"/>
      <c r="CD332" s="155"/>
      <c r="CE332" s="155"/>
      <c r="CF332" s="155"/>
      <c r="CG332" s="155"/>
      <c r="CH332" s="155"/>
      <c r="CI332" s="155"/>
      <c r="CJ332" s="155"/>
      <c r="CK332" s="155"/>
      <c r="CL332" s="155"/>
      <c r="CM332" s="155"/>
      <c r="CN332" s="155"/>
      <c r="CO332" s="155"/>
      <c r="CP332" s="155"/>
      <c r="CQ332" s="155"/>
      <c r="CR332" s="155"/>
      <c r="CS332" s="155">
        <v>1</v>
      </c>
      <c r="CT332" s="155"/>
      <c r="CU332" s="155"/>
      <c r="CV332" s="155"/>
      <c r="CW332" s="155"/>
      <c r="CX332" s="155"/>
      <c r="CY332" s="155"/>
      <c r="CZ332" s="155"/>
      <c r="DA332" s="155"/>
      <c r="DB332" s="155"/>
      <c r="DC332" s="155"/>
      <c r="DD332" s="155"/>
      <c r="DE332" s="155"/>
      <c r="DF332" s="155"/>
      <c r="DG332" s="155"/>
      <c r="DH332" s="205"/>
    </row>
    <row r="333" spans="1:112" ht="15" hidden="1" customHeight="1" x14ac:dyDescent="0.15">
      <c r="A333" s="119"/>
      <c r="B333" s="197" t="s">
        <v>758</v>
      </c>
      <c r="C333" s="30" t="s">
        <v>361</v>
      </c>
      <c r="D333" s="312"/>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155"/>
      <c r="AM333" s="155"/>
      <c r="AN333" s="155"/>
      <c r="AO333" s="155"/>
      <c r="AP333" s="155"/>
      <c r="AQ333" s="155"/>
      <c r="AR333" s="155"/>
      <c r="AS333" s="155"/>
      <c r="AT333" s="155"/>
      <c r="AU333" s="155"/>
      <c r="AV333" s="155"/>
      <c r="AW333" s="155"/>
      <c r="AX333" s="155"/>
      <c r="AY333" s="155"/>
      <c r="AZ333" s="155"/>
      <c r="BA333" s="155"/>
      <c r="BB333" s="155"/>
      <c r="BC333" s="155"/>
      <c r="BD333" s="155"/>
      <c r="BE333" s="155"/>
      <c r="BF333" s="155"/>
      <c r="BG333" s="155"/>
      <c r="BH333" s="155"/>
      <c r="BI333" s="155"/>
      <c r="BJ333" s="155"/>
      <c r="BK333" s="155"/>
      <c r="BL333" s="155"/>
      <c r="BM333" s="155"/>
      <c r="BN333" s="155"/>
      <c r="BO333" s="155"/>
      <c r="BP333" s="155"/>
      <c r="BQ333" s="155"/>
      <c r="BR333" s="155"/>
      <c r="BS333" s="155"/>
      <c r="BT333" s="155"/>
      <c r="BU333" s="155"/>
      <c r="BV333" s="155"/>
      <c r="BW333" s="155"/>
      <c r="BX333" s="155"/>
      <c r="BY333" s="155"/>
      <c r="BZ333" s="155"/>
      <c r="CA333" s="155"/>
      <c r="CB333" s="155"/>
      <c r="CC333" s="155"/>
      <c r="CD333" s="155"/>
      <c r="CE333" s="155"/>
      <c r="CF333" s="155"/>
      <c r="CG333" s="155"/>
      <c r="CH333" s="155"/>
      <c r="CI333" s="155"/>
      <c r="CJ333" s="155"/>
      <c r="CK333" s="155"/>
      <c r="CL333" s="155"/>
      <c r="CM333" s="155"/>
      <c r="CN333" s="155"/>
      <c r="CO333" s="155"/>
      <c r="CP333" s="155"/>
      <c r="CQ333" s="155"/>
      <c r="CR333" s="155"/>
      <c r="CS333" s="155"/>
      <c r="CT333" s="155">
        <v>1</v>
      </c>
      <c r="CU333" s="155"/>
      <c r="CV333" s="155"/>
      <c r="CW333" s="155"/>
      <c r="CX333" s="155"/>
      <c r="CY333" s="155"/>
      <c r="CZ333" s="155"/>
      <c r="DA333" s="155"/>
      <c r="DB333" s="155"/>
      <c r="DC333" s="155"/>
      <c r="DD333" s="155"/>
      <c r="DE333" s="155"/>
      <c r="DF333" s="155"/>
      <c r="DG333" s="155"/>
      <c r="DH333" s="205"/>
    </row>
    <row r="334" spans="1:112" ht="15" hidden="1" customHeight="1" x14ac:dyDescent="0.15">
      <c r="A334" s="119"/>
      <c r="B334" s="197" t="s">
        <v>759</v>
      </c>
      <c r="C334" s="30" t="s">
        <v>362</v>
      </c>
      <c r="D334" s="312"/>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c r="AM334" s="155"/>
      <c r="AN334" s="155"/>
      <c r="AO334" s="155"/>
      <c r="AP334" s="155"/>
      <c r="AQ334" s="155"/>
      <c r="AR334" s="155"/>
      <c r="AS334" s="155"/>
      <c r="AT334" s="155"/>
      <c r="AU334" s="155"/>
      <c r="AV334" s="155"/>
      <c r="AW334" s="155"/>
      <c r="AX334" s="155"/>
      <c r="AY334" s="155"/>
      <c r="AZ334" s="155"/>
      <c r="BA334" s="155"/>
      <c r="BB334" s="155"/>
      <c r="BC334" s="155"/>
      <c r="BD334" s="155"/>
      <c r="BE334" s="155"/>
      <c r="BF334" s="155"/>
      <c r="BG334" s="155"/>
      <c r="BH334" s="155"/>
      <c r="BI334" s="155"/>
      <c r="BJ334" s="155"/>
      <c r="BK334" s="155"/>
      <c r="BL334" s="155"/>
      <c r="BM334" s="155"/>
      <c r="BN334" s="155"/>
      <c r="BO334" s="155"/>
      <c r="BP334" s="155"/>
      <c r="BQ334" s="155"/>
      <c r="BR334" s="155"/>
      <c r="BS334" s="155"/>
      <c r="BT334" s="155"/>
      <c r="BU334" s="155"/>
      <c r="BV334" s="155"/>
      <c r="BW334" s="155"/>
      <c r="BX334" s="155"/>
      <c r="BY334" s="155"/>
      <c r="BZ334" s="155"/>
      <c r="CA334" s="155"/>
      <c r="CB334" s="155"/>
      <c r="CC334" s="155"/>
      <c r="CD334" s="155"/>
      <c r="CE334" s="155"/>
      <c r="CF334" s="155"/>
      <c r="CG334" s="155"/>
      <c r="CH334" s="155"/>
      <c r="CI334" s="155"/>
      <c r="CJ334" s="155"/>
      <c r="CK334" s="155"/>
      <c r="CL334" s="155"/>
      <c r="CM334" s="155"/>
      <c r="CN334" s="155"/>
      <c r="CO334" s="155"/>
      <c r="CP334" s="155"/>
      <c r="CQ334" s="155"/>
      <c r="CR334" s="155"/>
      <c r="CS334" s="155"/>
      <c r="CT334" s="155"/>
      <c r="CU334" s="155">
        <v>1</v>
      </c>
      <c r="CV334" s="155"/>
      <c r="CW334" s="155"/>
      <c r="CX334" s="155"/>
      <c r="CY334" s="155"/>
      <c r="CZ334" s="155"/>
      <c r="DA334" s="155"/>
      <c r="DB334" s="155"/>
      <c r="DC334" s="155"/>
      <c r="DD334" s="155"/>
      <c r="DE334" s="155"/>
      <c r="DF334" s="155"/>
      <c r="DG334" s="155"/>
      <c r="DH334" s="205"/>
    </row>
    <row r="335" spans="1:112" ht="15" hidden="1" customHeight="1" x14ac:dyDescent="0.15">
      <c r="A335" s="119"/>
      <c r="B335" s="197" t="s">
        <v>760</v>
      </c>
      <c r="C335" s="30" t="s">
        <v>177</v>
      </c>
      <c r="D335" s="312"/>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c r="AM335" s="155"/>
      <c r="AN335" s="155"/>
      <c r="AO335" s="155"/>
      <c r="AP335" s="155"/>
      <c r="AQ335" s="155"/>
      <c r="AR335" s="155"/>
      <c r="AS335" s="155"/>
      <c r="AT335" s="155"/>
      <c r="AU335" s="155"/>
      <c r="AV335" s="155"/>
      <c r="AW335" s="155"/>
      <c r="AX335" s="155"/>
      <c r="AY335" s="155"/>
      <c r="AZ335" s="155"/>
      <c r="BA335" s="155"/>
      <c r="BB335" s="155"/>
      <c r="BC335" s="155"/>
      <c r="BD335" s="155"/>
      <c r="BE335" s="155"/>
      <c r="BF335" s="155"/>
      <c r="BG335" s="155"/>
      <c r="BH335" s="155"/>
      <c r="BI335" s="155"/>
      <c r="BJ335" s="155"/>
      <c r="BK335" s="155"/>
      <c r="BL335" s="155"/>
      <c r="BM335" s="155"/>
      <c r="BN335" s="155"/>
      <c r="BO335" s="155"/>
      <c r="BP335" s="155"/>
      <c r="BQ335" s="155"/>
      <c r="BR335" s="155"/>
      <c r="BS335" s="155"/>
      <c r="BT335" s="155"/>
      <c r="BU335" s="155"/>
      <c r="BV335" s="155"/>
      <c r="BW335" s="155"/>
      <c r="BX335" s="155"/>
      <c r="BY335" s="155"/>
      <c r="BZ335" s="155"/>
      <c r="CA335" s="155"/>
      <c r="CB335" s="155"/>
      <c r="CC335" s="155"/>
      <c r="CD335" s="155"/>
      <c r="CE335" s="155"/>
      <c r="CF335" s="155"/>
      <c r="CG335" s="155"/>
      <c r="CH335" s="155"/>
      <c r="CI335" s="155"/>
      <c r="CJ335" s="155"/>
      <c r="CK335" s="155"/>
      <c r="CL335" s="155"/>
      <c r="CM335" s="155"/>
      <c r="CN335" s="155"/>
      <c r="CO335" s="155"/>
      <c r="CP335" s="155"/>
      <c r="CQ335" s="155"/>
      <c r="CR335" s="155"/>
      <c r="CS335" s="155"/>
      <c r="CT335" s="155"/>
      <c r="CU335" s="155"/>
      <c r="CV335" s="155">
        <v>1</v>
      </c>
      <c r="CW335" s="155"/>
      <c r="CX335" s="155"/>
      <c r="CY335" s="155"/>
      <c r="CZ335" s="155"/>
      <c r="DA335" s="155"/>
      <c r="DB335" s="155"/>
      <c r="DC335" s="155"/>
      <c r="DD335" s="155"/>
      <c r="DE335" s="155"/>
      <c r="DF335" s="155"/>
      <c r="DG335" s="155"/>
      <c r="DH335" s="205"/>
    </row>
    <row r="336" spans="1:112" ht="15" hidden="1" customHeight="1" x14ac:dyDescent="0.15">
      <c r="A336" s="119"/>
      <c r="B336" s="197" t="s">
        <v>761</v>
      </c>
      <c r="C336" s="30" t="s">
        <v>363</v>
      </c>
      <c r="D336" s="312"/>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155"/>
      <c r="AM336" s="155"/>
      <c r="AN336" s="155"/>
      <c r="AO336" s="155"/>
      <c r="AP336" s="155"/>
      <c r="AQ336" s="155"/>
      <c r="AR336" s="155"/>
      <c r="AS336" s="155"/>
      <c r="AT336" s="155"/>
      <c r="AU336" s="155"/>
      <c r="AV336" s="155"/>
      <c r="AW336" s="155"/>
      <c r="AX336" s="155"/>
      <c r="AY336" s="155"/>
      <c r="AZ336" s="155"/>
      <c r="BA336" s="155"/>
      <c r="BB336" s="155"/>
      <c r="BC336" s="155"/>
      <c r="BD336" s="155"/>
      <c r="BE336" s="155"/>
      <c r="BF336" s="155"/>
      <c r="BG336" s="155"/>
      <c r="BH336" s="155"/>
      <c r="BI336" s="155"/>
      <c r="BJ336" s="155"/>
      <c r="BK336" s="155"/>
      <c r="BL336" s="155"/>
      <c r="BM336" s="155"/>
      <c r="BN336" s="155"/>
      <c r="BO336" s="155"/>
      <c r="BP336" s="155"/>
      <c r="BQ336" s="155"/>
      <c r="BR336" s="155"/>
      <c r="BS336" s="155"/>
      <c r="BT336" s="155"/>
      <c r="BU336" s="155"/>
      <c r="BV336" s="155"/>
      <c r="BW336" s="155"/>
      <c r="BX336" s="155"/>
      <c r="BY336" s="155"/>
      <c r="BZ336" s="155"/>
      <c r="CA336" s="155"/>
      <c r="CB336" s="155"/>
      <c r="CC336" s="155"/>
      <c r="CD336" s="155"/>
      <c r="CE336" s="155"/>
      <c r="CF336" s="155"/>
      <c r="CG336" s="155"/>
      <c r="CH336" s="155"/>
      <c r="CI336" s="155"/>
      <c r="CJ336" s="155"/>
      <c r="CK336" s="155"/>
      <c r="CL336" s="155"/>
      <c r="CM336" s="155"/>
      <c r="CN336" s="155"/>
      <c r="CO336" s="155"/>
      <c r="CP336" s="155"/>
      <c r="CQ336" s="155"/>
      <c r="CR336" s="155"/>
      <c r="CS336" s="155"/>
      <c r="CT336" s="155"/>
      <c r="CU336" s="155"/>
      <c r="CV336" s="155"/>
      <c r="CW336" s="155">
        <v>1</v>
      </c>
      <c r="CX336" s="155"/>
      <c r="CY336" s="155"/>
      <c r="CZ336" s="155"/>
      <c r="DA336" s="155"/>
      <c r="DB336" s="155"/>
      <c r="DC336" s="155"/>
      <c r="DD336" s="155"/>
      <c r="DE336" s="155"/>
      <c r="DF336" s="155"/>
      <c r="DG336" s="155"/>
      <c r="DH336" s="205"/>
    </row>
    <row r="337" spans="1:112" ht="15" hidden="1" customHeight="1" x14ac:dyDescent="0.15">
      <c r="A337" s="119"/>
      <c r="B337" s="197" t="s">
        <v>762</v>
      </c>
      <c r="C337" s="30" t="s">
        <v>280</v>
      </c>
      <c r="D337" s="312"/>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155"/>
      <c r="AM337" s="155"/>
      <c r="AN337" s="155"/>
      <c r="AO337" s="155"/>
      <c r="AP337" s="155"/>
      <c r="AQ337" s="155"/>
      <c r="AR337" s="155"/>
      <c r="AS337" s="155"/>
      <c r="AT337" s="155"/>
      <c r="AU337" s="155"/>
      <c r="AV337" s="155"/>
      <c r="AW337" s="155"/>
      <c r="AX337" s="155"/>
      <c r="AY337" s="155"/>
      <c r="AZ337" s="155"/>
      <c r="BA337" s="155"/>
      <c r="BB337" s="155"/>
      <c r="BC337" s="155"/>
      <c r="BD337" s="155"/>
      <c r="BE337" s="155"/>
      <c r="BF337" s="155"/>
      <c r="BG337" s="155"/>
      <c r="BH337" s="155"/>
      <c r="BI337" s="155"/>
      <c r="BJ337" s="155"/>
      <c r="BK337" s="155"/>
      <c r="BL337" s="155"/>
      <c r="BM337" s="155"/>
      <c r="BN337" s="155"/>
      <c r="BO337" s="155"/>
      <c r="BP337" s="155"/>
      <c r="BQ337" s="155"/>
      <c r="BR337" s="155"/>
      <c r="BS337" s="155"/>
      <c r="BT337" s="155"/>
      <c r="BU337" s="155"/>
      <c r="BV337" s="155"/>
      <c r="BW337" s="155"/>
      <c r="BX337" s="155"/>
      <c r="BY337" s="155"/>
      <c r="BZ337" s="155"/>
      <c r="CA337" s="155"/>
      <c r="CB337" s="155"/>
      <c r="CC337" s="155"/>
      <c r="CD337" s="155"/>
      <c r="CE337" s="155"/>
      <c r="CF337" s="155"/>
      <c r="CG337" s="155"/>
      <c r="CH337" s="155"/>
      <c r="CI337" s="155"/>
      <c r="CJ337" s="155"/>
      <c r="CK337" s="155"/>
      <c r="CL337" s="155"/>
      <c r="CM337" s="155"/>
      <c r="CN337" s="155"/>
      <c r="CO337" s="155"/>
      <c r="CP337" s="155"/>
      <c r="CQ337" s="155"/>
      <c r="CR337" s="155"/>
      <c r="CS337" s="155"/>
      <c r="CT337" s="155"/>
      <c r="CU337" s="155"/>
      <c r="CV337" s="155"/>
      <c r="CW337" s="155"/>
      <c r="CX337" s="155">
        <v>1</v>
      </c>
      <c r="CY337" s="155"/>
      <c r="CZ337" s="155"/>
      <c r="DA337" s="155"/>
      <c r="DB337" s="155"/>
      <c r="DC337" s="155"/>
      <c r="DD337" s="155"/>
      <c r="DE337" s="155"/>
      <c r="DF337" s="155"/>
      <c r="DG337" s="155"/>
      <c r="DH337" s="205"/>
    </row>
    <row r="338" spans="1:112" ht="15" hidden="1" customHeight="1" x14ac:dyDescent="0.15">
      <c r="A338" s="119"/>
      <c r="B338" s="197" t="s">
        <v>763</v>
      </c>
      <c r="C338" s="30" t="s">
        <v>232</v>
      </c>
      <c r="D338" s="312"/>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c r="AA338" s="155"/>
      <c r="AB338" s="155"/>
      <c r="AC338" s="155"/>
      <c r="AD338" s="155"/>
      <c r="AE338" s="155"/>
      <c r="AF338" s="155"/>
      <c r="AG338" s="155"/>
      <c r="AH338" s="155"/>
      <c r="AI338" s="155"/>
      <c r="AJ338" s="155"/>
      <c r="AK338" s="155"/>
      <c r="AL338" s="155"/>
      <c r="AM338" s="155"/>
      <c r="AN338" s="155"/>
      <c r="AO338" s="155"/>
      <c r="AP338" s="155"/>
      <c r="AQ338" s="155"/>
      <c r="AR338" s="155"/>
      <c r="AS338" s="155"/>
      <c r="AT338" s="155"/>
      <c r="AU338" s="155"/>
      <c r="AV338" s="155"/>
      <c r="AW338" s="155"/>
      <c r="AX338" s="155"/>
      <c r="AY338" s="155"/>
      <c r="AZ338" s="155"/>
      <c r="BA338" s="155"/>
      <c r="BB338" s="155"/>
      <c r="BC338" s="155"/>
      <c r="BD338" s="155"/>
      <c r="BE338" s="155"/>
      <c r="BF338" s="155"/>
      <c r="BG338" s="155"/>
      <c r="BH338" s="155"/>
      <c r="BI338" s="155"/>
      <c r="BJ338" s="155"/>
      <c r="BK338" s="155"/>
      <c r="BL338" s="155"/>
      <c r="BM338" s="155"/>
      <c r="BN338" s="155"/>
      <c r="BO338" s="155"/>
      <c r="BP338" s="155"/>
      <c r="BQ338" s="155"/>
      <c r="BR338" s="155"/>
      <c r="BS338" s="155"/>
      <c r="BT338" s="155"/>
      <c r="BU338" s="155"/>
      <c r="BV338" s="155"/>
      <c r="BW338" s="155"/>
      <c r="BX338" s="155"/>
      <c r="BY338" s="155"/>
      <c r="BZ338" s="155"/>
      <c r="CA338" s="155"/>
      <c r="CB338" s="155"/>
      <c r="CC338" s="155"/>
      <c r="CD338" s="155"/>
      <c r="CE338" s="155"/>
      <c r="CF338" s="155"/>
      <c r="CG338" s="155"/>
      <c r="CH338" s="155"/>
      <c r="CI338" s="155"/>
      <c r="CJ338" s="155"/>
      <c r="CK338" s="155"/>
      <c r="CL338" s="155"/>
      <c r="CM338" s="155"/>
      <c r="CN338" s="155"/>
      <c r="CO338" s="155"/>
      <c r="CP338" s="155"/>
      <c r="CQ338" s="155"/>
      <c r="CR338" s="155"/>
      <c r="CS338" s="155"/>
      <c r="CT338" s="155"/>
      <c r="CU338" s="155"/>
      <c r="CV338" s="155"/>
      <c r="CW338" s="155"/>
      <c r="CX338" s="155"/>
      <c r="CY338" s="155">
        <v>1</v>
      </c>
      <c r="CZ338" s="155"/>
      <c r="DA338" s="155"/>
      <c r="DB338" s="155"/>
      <c r="DC338" s="155"/>
      <c r="DD338" s="155"/>
      <c r="DE338" s="155"/>
      <c r="DF338" s="155"/>
      <c r="DG338" s="155"/>
      <c r="DH338" s="205"/>
    </row>
    <row r="339" spans="1:112" ht="15" hidden="1" customHeight="1" x14ac:dyDescent="0.15">
      <c r="A339" s="119"/>
      <c r="B339" s="197" t="s">
        <v>764</v>
      </c>
      <c r="C339" s="30" t="s">
        <v>364</v>
      </c>
      <c r="D339" s="312"/>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c r="AA339" s="155"/>
      <c r="AB339" s="155"/>
      <c r="AC339" s="155"/>
      <c r="AD339" s="155"/>
      <c r="AE339" s="155"/>
      <c r="AF339" s="155"/>
      <c r="AG339" s="155"/>
      <c r="AH339" s="155"/>
      <c r="AI339" s="155"/>
      <c r="AJ339" s="155"/>
      <c r="AK339" s="155"/>
      <c r="AL339" s="155"/>
      <c r="AM339" s="155"/>
      <c r="AN339" s="155"/>
      <c r="AO339" s="155"/>
      <c r="AP339" s="155"/>
      <c r="AQ339" s="155"/>
      <c r="AR339" s="155"/>
      <c r="AS339" s="155"/>
      <c r="AT339" s="155"/>
      <c r="AU339" s="155"/>
      <c r="AV339" s="155"/>
      <c r="AW339" s="155"/>
      <c r="AX339" s="155"/>
      <c r="AY339" s="155"/>
      <c r="AZ339" s="155"/>
      <c r="BA339" s="155"/>
      <c r="BB339" s="155"/>
      <c r="BC339" s="155"/>
      <c r="BD339" s="155"/>
      <c r="BE339" s="155"/>
      <c r="BF339" s="155"/>
      <c r="BG339" s="155"/>
      <c r="BH339" s="155"/>
      <c r="BI339" s="155"/>
      <c r="BJ339" s="155"/>
      <c r="BK339" s="155"/>
      <c r="BL339" s="155"/>
      <c r="BM339" s="155"/>
      <c r="BN339" s="155"/>
      <c r="BO339" s="155"/>
      <c r="BP339" s="155"/>
      <c r="BQ339" s="155"/>
      <c r="BR339" s="155"/>
      <c r="BS339" s="155"/>
      <c r="BT339" s="155"/>
      <c r="BU339" s="155"/>
      <c r="BV339" s="155"/>
      <c r="BW339" s="155"/>
      <c r="BX339" s="155"/>
      <c r="BY339" s="155"/>
      <c r="BZ339" s="155"/>
      <c r="CA339" s="155"/>
      <c r="CB339" s="155"/>
      <c r="CC339" s="155"/>
      <c r="CD339" s="155"/>
      <c r="CE339" s="155"/>
      <c r="CF339" s="155"/>
      <c r="CG339" s="155"/>
      <c r="CH339" s="155"/>
      <c r="CI339" s="155"/>
      <c r="CJ339" s="155"/>
      <c r="CK339" s="155"/>
      <c r="CL339" s="155"/>
      <c r="CM339" s="155"/>
      <c r="CN339" s="155"/>
      <c r="CO339" s="155"/>
      <c r="CP339" s="155"/>
      <c r="CQ339" s="155"/>
      <c r="CR339" s="155"/>
      <c r="CS339" s="155"/>
      <c r="CT339" s="155"/>
      <c r="CU339" s="155"/>
      <c r="CV339" s="155"/>
      <c r="CW339" s="155"/>
      <c r="CX339" s="155"/>
      <c r="CY339" s="155"/>
      <c r="CZ339" s="155">
        <v>1</v>
      </c>
      <c r="DA339" s="155"/>
      <c r="DB339" s="155"/>
      <c r="DC339" s="155"/>
      <c r="DD339" s="155"/>
      <c r="DE339" s="155"/>
      <c r="DF339" s="155"/>
      <c r="DG339" s="155"/>
      <c r="DH339" s="205"/>
    </row>
    <row r="340" spans="1:112" ht="15" hidden="1" customHeight="1" x14ac:dyDescent="0.15">
      <c r="A340" s="119"/>
      <c r="B340" s="197" t="s">
        <v>765</v>
      </c>
      <c r="C340" s="30" t="s">
        <v>235</v>
      </c>
      <c r="D340" s="312"/>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155"/>
      <c r="AM340" s="155"/>
      <c r="AN340" s="155"/>
      <c r="AO340" s="155"/>
      <c r="AP340" s="155"/>
      <c r="AQ340" s="155"/>
      <c r="AR340" s="155"/>
      <c r="AS340" s="155"/>
      <c r="AT340" s="155"/>
      <c r="AU340" s="155"/>
      <c r="AV340" s="155"/>
      <c r="AW340" s="155"/>
      <c r="AX340" s="155"/>
      <c r="AY340" s="155"/>
      <c r="AZ340" s="155"/>
      <c r="BA340" s="155"/>
      <c r="BB340" s="155"/>
      <c r="BC340" s="155"/>
      <c r="BD340" s="155"/>
      <c r="BE340" s="155"/>
      <c r="BF340" s="155"/>
      <c r="BG340" s="155"/>
      <c r="BH340" s="155"/>
      <c r="BI340" s="155"/>
      <c r="BJ340" s="155"/>
      <c r="BK340" s="155"/>
      <c r="BL340" s="155"/>
      <c r="BM340" s="155"/>
      <c r="BN340" s="155"/>
      <c r="BO340" s="155"/>
      <c r="BP340" s="155"/>
      <c r="BQ340" s="155"/>
      <c r="BR340" s="155"/>
      <c r="BS340" s="155"/>
      <c r="BT340" s="155"/>
      <c r="BU340" s="155"/>
      <c r="BV340" s="155"/>
      <c r="BW340" s="155"/>
      <c r="BX340" s="155"/>
      <c r="BY340" s="155"/>
      <c r="BZ340" s="155"/>
      <c r="CA340" s="155"/>
      <c r="CB340" s="155"/>
      <c r="CC340" s="155"/>
      <c r="CD340" s="155"/>
      <c r="CE340" s="155"/>
      <c r="CF340" s="155"/>
      <c r="CG340" s="155"/>
      <c r="CH340" s="155"/>
      <c r="CI340" s="155"/>
      <c r="CJ340" s="155"/>
      <c r="CK340" s="155"/>
      <c r="CL340" s="155"/>
      <c r="CM340" s="155"/>
      <c r="CN340" s="155"/>
      <c r="CO340" s="155"/>
      <c r="CP340" s="155"/>
      <c r="CQ340" s="155"/>
      <c r="CR340" s="155"/>
      <c r="CS340" s="155"/>
      <c r="CT340" s="155"/>
      <c r="CU340" s="155"/>
      <c r="CV340" s="155"/>
      <c r="CW340" s="155"/>
      <c r="CX340" s="155"/>
      <c r="CY340" s="155"/>
      <c r="CZ340" s="155"/>
      <c r="DA340" s="155">
        <v>1</v>
      </c>
      <c r="DB340" s="155"/>
      <c r="DC340" s="155"/>
      <c r="DD340" s="155"/>
      <c r="DE340" s="155"/>
      <c r="DF340" s="155"/>
      <c r="DG340" s="155"/>
      <c r="DH340" s="205"/>
    </row>
    <row r="341" spans="1:112" ht="15" hidden="1" customHeight="1" x14ac:dyDescent="0.15">
      <c r="A341" s="119"/>
      <c r="B341" s="197" t="s">
        <v>766</v>
      </c>
      <c r="C341" s="30" t="s">
        <v>178</v>
      </c>
      <c r="D341" s="312"/>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c r="AA341" s="155"/>
      <c r="AB341" s="155"/>
      <c r="AC341" s="155"/>
      <c r="AD341" s="155"/>
      <c r="AE341" s="155"/>
      <c r="AF341" s="155"/>
      <c r="AG341" s="155"/>
      <c r="AH341" s="155"/>
      <c r="AI341" s="155"/>
      <c r="AJ341" s="155"/>
      <c r="AK341" s="155"/>
      <c r="AL341" s="155"/>
      <c r="AM341" s="155"/>
      <c r="AN341" s="155"/>
      <c r="AO341" s="155"/>
      <c r="AP341" s="155"/>
      <c r="AQ341" s="155"/>
      <c r="AR341" s="155"/>
      <c r="AS341" s="155"/>
      <c r="AT341" s="155"/>
      <c r="AU341" s="155"/>
      <c r="AV341" s="155"/>
      <c r="AW341" s="155"/>
      <c r="AX341" s="155"/>
      <c r="AY341" s="155"/>
      <c r="AZ341" s="155"/>
      <c r="BA341" s="155"/>
      <c r="BB341" s="155"/>
      <c r="BC341" s="155"/>
      <c r="BD341" s="155"/>
      <c r="BE341" s="155"/>
      <c r="BF341" s="155"/>
      <c r="BG341" s="155"/>
      <c r="BH341" s="155"/>
      <c r="BI341" s="155"/>
      <c r="BJ341" s="155"/>
      <c r="BK341" s="155"/>
      <c r="BL341" s="155"/>
      <c r="BM341" s="155"/>
      <c r="BN341" s="155"/>
      <c r="BO341" s="155"/>
      <c r="BP341" s="155"/>
      <c r="BQ341" s="155"/>
      <c r="BR341" s="155"/>
      <c r="BS341" s="155"/>
      <c r="BT341" s="155"/>
      <c r="BU341" s="155"/>
      <c r="BV341" s="155"/>
      <c r="BW341" s="155"/>
      <c r="BX341" s="155"/>
      <c r="BY341" s="155"/>
      <c r="BZ341" s="155"/>
      <c r="CA341" s="155"/>
      <c r="CB341" s="155"/>
      <c r="CC341" s="155"/>
      <c r="CD341" s="155"/>
      <c r="CE341" s="155"/>
      <c r="CF341" s="155"/>
      <c r="CG341" s="155"/>
      <c r="CH341" s="155"/>
      <c r="CI341" s="155"/>
      <c r="CJ341" s="155"/>
      <c r="CK341" s="155"/>
      <c r="CL341" s="155"/>
      <c r="CM341" s="155"/>
      <c r="CN341" s="155"/>
      <c r="CO341" s="155"/>
      <c r="CP341" s="155"/>
      <c r="CQ341" s="155"/>
      <c r="CR341" s="155"/>
      <c r="CS341" s="155"/>
      <c r="CT341" s="155"/>
      <c r="CU341" s="155"/>
      <c r="CV341" s="155"/>
      <c r="CW341" s="155"/>
      <c r="CX341" s="155"/>
      <c r="CY341" s="155"/>
      <c r="CZ341" s="155"/>
      <c r="DA341" s="155"/>
      <c r="DB341" s="155">
        <v>1</v>
      </c>
      <c r="DC341" s="155"/>
      <c r="DD341" s="155"/>
      <c r="DE341" s="155"/>
      <c r="DF341" s="155"/>
      <c r="DG341" s="155"/>
      <c r="DH341" s="205"/>
    </row>
    <row r="342" spans="1:112" ht="15" hidden="1" customHeight="1" x14ac:dyDescent="0.15">
      <c r="A342" s="119"/>
      <c r="B342" s="197" t="s">
        <v>767</v>
      </c>
      <c r="C342" s="30" t="s">
        <v>365</v>
      </c>
      <c r="D342" s="312"/>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c r="AA342" s="155"/>
      <c r="AB342" s="155"/>
      <c r="AC342" s="155"/>
      <c r="AD342" s="155"/>
      <c r="AE342" s="155"/>
      <c r="AF342" s="155"/>
      <c r="AG342" s="155"/>
      <c r="AH342" s="155"/>
      <c r="AI342" s="155"/>
      <c r="AJ342" s="155"/>
      <c r="AK342" s="155"/>
      <c r="AL342" s="155"/>
      <c r="AM342" s="155"/>
      <c r="AN342" s="155"/>
      <c r="AO342" s="155"/>
      <c r="AP342" s="155"/>
      <c r="AQ342" s="155"/>
      <c r="AR342" s="155"/>
      <c r="AS342" s="155"/>
      <c r="AT342" s="155"/>
      <c r="AU342" s="155"/>
      <c r="AV342" s="155"/>
      <c r="AW342" s="155"/>
      <c r="AX342" s="155"/>
      <c r="AY342" s="155"/>
      <c r="AZ342" s="155"/>
      <c r="BA342" s="155"/>
      <c r="BB342" s="155"/>
      <c r="BC342" s="155"/>
      <c r="BD342" s="155"/>
      <c r="BE342" s="155"/>
      <c r="BF342" s="155"/>
      <c r="BG342" s="155"/>
      <c r="BH342" s="155"/>
      <c r="BI342" s="155"/>
      <c r="BJ342" s="155"/>
      <c r="BK342" s="155"/>
      <c r="BL342" s="155"/>
      <c r="BM342" s="155"/>
      <c r="BN342" s="155"/>
      <c r="BO342" s="155"/>
      <c r="BP342" s="155"/>
      <c r="BQ342" s="155"/>
      <c r="BR342" s="155"/>
      <c r="BS342" s="155"/>
      <c r="BT342" s="155"/>
      <c r="BU342" s="155"/>
      <c r="BV342" s="155"/>
      <c r="BW342" s="155"/>
      <c r="BX342" s="155"/>
      <c r="BY342" s="155"/>
      <c r="BZ342" s="155"/>
      <c r="CA342" s="155"/>
      <c r="CB342" s="155"/>
      <c r="CC342" s="155"/>
      <c r="CD342" s="155"/>
      <c r="CE342" s="155"/>
      <c r="CF342" s="155"/>
      <c r="CG342" s="155"/>
      <c r="CH342" s="155"/>
      <c r="CI342" s="155"/>
      <c r="CJ342" s="155"/>
      <c r="CK342" s="155"/>
      <c r="CL342" s="155"/>
      <c r="CM342" s="155"/>
      <c r="CN342" s="155"/>
      <c r="CO342" s="155"/>
      <c r="CP342" s="155"/>
      <c r="CQ342" s="155"/>
      <c r="CR342" s="155"/>
      <c r="CS342" s="155"/>
      <c r="CT342" s="155"/>
      <c r="CU342" s="155"/>
      <c r="CV342" s="155"/>
      <c r="CW342" s="155"/>
      <c r="CX342" s="155"/>
      <c r="CY342" s="155"/>
      <c r="CZ342" s="155"/>
      <c r="DA342" s="155"/>
      <c r="DB342" s="155"/>
      <c r="DC342" s="155">
        <v>1</v>
      </c>
      <c r="DD342" s="155"/>
      <c r="DE342" s="155"/>
      <c r="DF342" s="155"/>
      <c r="DG342" s="155"/>
      <c r="DH342" s="205"/>
    </row>
    <row r="343" spans="1:112" ht="15" hidden="1" customHeight="1" x14ac:dyDescent="0.15">
      <c r="A343" s="119"/>
      <c r="B343" s="197" t="s">
        <v>768</v>
      </c>
      <c r="C343" s="30" t="s">
        <v>179</v>
      </c>
      <c r="D343" s="312"/>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c r="AA343" s="155"/>
      <c r="AB343" s="155"/>
      <c r="AC343" s="155"/>
      <c r="AD343" s="155"/>
      <c r="AE343" s="155"/>
      <c r="AF343" s="155"/>
      <c r="AG343" s="155"/>
      <c r="AH343" s="155"/>
      <c r="AI343" s="155"/>
      <c r="AJ343" s="155"/>
      <c r="AK343" s="155"/>
      <c r="AL343" s="155"/>
      <c r="AM343" s="155"/>
      <c r="AN343" s="155"/>
      <c r="AO343" s="155"/>
      <c r="AP343" s="155"/>
      <c r="AQ343" s="155"/>
      <c r="AR343" s="155"/>
      <c r="AS343" s="155"/>
      <c r="AT343" s="155"/>
      <c r="AU343" s="155"/>
      <c r="AV343" s="155"/>
      <c r="AW343" s="155"/>
      <c r="AX343" s="155"/>
      <c r="AY343" s="155"/>
      <c r="AZ343" s="155"/>
      <c r="BA343" s="155"/>
      <c r="BB343" s="155"/>
      <c r="BC343" s="155"/>
      <c r="BD343" s="155"/>
      <c r="BE343" s="155"/>
      <c r="BF343" s="155"/>
      <c r="BG343" s="155"/>
      <c r="BH343" s="155"/>
      <c r="BI343" s="155"/>
      <c r="BJ343" s="155"/>
      <c r="BK343" s="155"/>
      <c r="BL343" s="155"/>
      <c r="BM343" s="155"/>
      <c r="BN343" s="155"/>
      <c r="BO343" s="155"/>
      <c r="BP343" s="155"/>
      <c r="BQ343" s="155"/>
      <c r="BR343" s="155"/>
      <c r="BS343" s="155"/>
      <c r="BT343" s="155"/>
      <c r="BU343" s="155"/>
      <c r="BV343" s="155"/>
      <c r="BW343" s="155"/>
      <c r="BX343" s="155"/>
      <c r="BY343" s="155"/>
      <c r="BZ343" s="155"/>
      <c r="CA343" s="155"/>
      <c r="CB343" s="155"/>
      <c r="CC343" s="155"/>
      <c r="CD343" s="155"/>
      <c r="CE343" s="155"/>
      <c r="CF343" s="155"/>
      <c r="CG343" s="155"/>
      <c r="CH343" s="155"/>
      <c r="CI343" s="155"/>
      <c r="CJ343" s="155"/>
      <c r="CK343" s="155"/>
      <c r="CL343" s="155"/>
      <c r="CM343" s="155"/>
      <c r="CN343" s="155"/>
      <c r="CO343" s="155"/>
      <c r="CP343" s="155"/>
      <c r="CQ343" s="155"/>
      <c r="CR343" s="155"/>
      <c r="CS343" s="155"/>
      <c r="CT343" s="155"/>
      <c r="CU343" s="155"/>
      <c r="CV343" s="155"/>
      <c r="CW343" s="155"/>
      <c r="CX343" s="155"/>
      <c r="CY343" s="155"/>
      <c r="CZ343" s="155"/>
      <c r="DA343" s="155"/>
      <c r="DB343" s="155"/>
      <c r="DC343" s="155"/>
      <c r="DD343" s="155">
        <v>1</v>
      </c>
      <c r="DE343" s="155"/>
      <c r="DF343" s="155"/>
      <c r="DG343" s="155"/>
      <c r="DH343" s="205"/>
    </row>
    <row r="344" spans="1:112" ht="15" hidden="1" customHeight="1" x14ac:dyDescent="0.15">
      <c r="A344" s="119"/>
      <c r="B344" s="197" t="s">
        <v>769</v>
      </c>
      <c r="C344" s="30" t="s">
        <v>281</v>
      </c>
      <c r="D344" s="312"/>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155"/>
      <c r="AM344" s="155"/>
      <c r="AN344" s="155"/>
      <c r="AO344" s="155"/>
      <c r="AP344" s="155"/>
      <c r="AQ344" s="155"/>
      <c r="AR344" s="155"/>
      <c r="AS344" s="155"/>
      <c r="AT344" s="155"/>
      <c r="AU344" s="155"/>
      <c r="AV344" s="155"/>
      <c r="AW344" s="155"/>
      <c r="AX344" s="155"/>
      <c r="AY344" s="155"/>
      <c r="AZ344" s="155"/>
      <c r="BA344" s="155"/>
      <c r="BB344" s="155"/>
      <c r="BC344" s="155"/>
      <c r="BD344" s="155"/>
      <c r="BE344" s="155"/>
      <c r="BF344" s="155"/>
      <c r="BG344" s="155"/>
      <c r="BH344" s="155"/>
      <c r="BI344" s="155"/>
      <c r="BJ344" s="155"/>
      <c r="BK344" s="155"/>
      <c r="BL344" s="155"/>
      <c r="BM344" s="155"/>
      <c r="BN344" s="155"/>
      <c r="BO344" s="155"/>
      <c r="BP344" s="155"/>
      <c r="BQ344" s="155"/>
      <c r="BR344" s="155"/>
      <c r="BS344" s="155"/>
      <c r="BT344" s="155"/>
      <c r="BU344" s="155"/>
      <c r="BV344" s="155"/>
      <c r="BW344" s="155"/>
      <c r="BX344" s="155"/>
      <c r="BY344" s="155"/>
      <c r="BZ344" s="155"/>
      <c r="CA344" s="155"/>
      <c r="CB344" s="155"/>
      <c r="CC344" s="155"/>
      <c r="CD344" s="155"/>
      <c r="CE344" s="155"/>
      <c r="CF344" s="155"/>
      <c r="CG344" s="155"/>
      <c r="CH344" s="155"/>
      <c r="CI344" s="155"/>
      <c r="CJ344" s="155"/>
      <c r="CK344" s="155"/>
      <c r="CL344" s="155"/>
      <c r="CM344" s="155"/>
      <c r="CN344" s="155"/>
      <c r="CO344" s="155"/>
      <c r="CP344" s="155"/>
      <c r="CQ344" s="155"/>
      <c r="CR344" s="155"/>
      <c r="CS344" s="155"/>
      <c r="CT344" s="155"/>
      <c r="CU344" s="155"/>
      <c r="CV344" s="155"/>
      <c r="CW344" s="155"/>
      <c r="CX344" s="155"/>
      <c r="CY344" s="155"/>
      <c r="CZ344" s="155"/>
      <c r="DA344" s="155"/>
      <c r="DB344" s="155"/>
      <c r="DC344" s="155"/>
      <c r="DD344" s="155"/>
      <c r="DE344" s="155">
        <v>1</v>
      </c>
      <c r="DF344" s="155"/>
      <c r="DG344" s="155"/>
      <c r="DH344" s="205"/>
    </row>
    <row r="345" spans="1:112" ht="15" hidden="1" customHeight="1" x14ac:dyDescent="0.15">
      <c r="A345" s="119"/>
      <c r="B345" s="197" t="s">
        <v>770</v>
      </c>
      <c r="C345" s="30" t="s">
        <v>180</v>
      </c>
      <c r="D345" s="312"/>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c r="AM345" s="155"/>
      <c r="AN345" s="155"/>
      <c r="AO345" s="155"/>
      <c r="AP345" s="155"/>
      <c r="AQ345" s="155"/>
      <c r="AR345" s="155"/>
      <c r="AS345" s="155"/>
      <c r="AT345" s="155"/>
      <c r="AU345" s="155"/>
      <c r="AV345" s="155"/>
      <c r="AW345" s="155"/>
      <c r="AX345" s="155"/>
      <c r="AY345" s="155"/>
      <c r="AZ345" s="155"/>
      <c r="BA345" s="155"/>
      <c r="BB345" s="155"/>
      <c r="BC345" s="155"/>
      <c r="BD345" s="155"/>
      <c r="BE345" s="155"/>
      <c r="BF345" s="155"/>
      <c r="BG345" s="155"/>
      <c r="BH345" s="155"/>
      <c r="BI345" s="155"/>
      <c r="BJ345" s="155"/>
      <c r="BK345" s="155"/>
      <c r="BL345" s="155"/>
      <c r="BM345" s="155"/>
      <c r="BN345" s="155"/>
      <c r="BO345" s="155"/>
      <c r="BP345" s="155"/>
      <c r="BQ345" s="155"/>
      <c r="BR345" s="155"/>
      <c r="BS345" s="155"/>
      <c r="BT345" s="155"/>
      <c r="BU345" s="155"/>
      <c r="BV345" s="155"/>
      <c r="BW345" s="155"/>
      <c r="BX345" s="155"/>
      <c r="BY345" s="155"/>
      <c r="BZ345" s="155"/>
      <c r="CA345" s="155"/>
      <c r="CB345" s="155"/>
      <c r="CC345" s="155"/>
      <c r="CD345" s="155"/>
      <c r="CE345" s="155"/>
      <c r="CF345" s="155"/>
      <c r="CG345" s="155"/>
      <c r="CH345" s="155"/>
      <c r="CI345" s="155"/>
      <c r="CJ345" s="155"/>
      <c r="CK345" s="155"/>
      <c r="CL345" s="155"/>
      <c r="CM345" s="155"/>
      <c r="CN345" s="155"/>
      <c r="CO345" s="155"/>
      <c r="CP345" s="155"/>
      <c r="CQ345" s="155"/>
      <c r="CR345" s="155"/>
      <c r="CS345" s="155"/>
      <c r="CT345" s="155"/>
      <c r="CU345" s="155"/>
      <c r="CV345" s="155"/>
      <c r="CW345" s="155"/>
      <c r="CX345" s="155"/>
      <c r="CY345" s="155"/>
      <c r="CZ345" s="155"/>
      <c r="DA345" s="155"/>
      <c r="DB345" s="155"/>
      <c r="DC345" s="155"/>
      <c r="DD345" s="155"/>
      <c r="DE345" s="155"/>
      <c r="DF345" s="155">
        <v>1</v>
      </c>
      <c r="DG345" s="155"/>
      <c r="DH345" s="205"/>
    </row>
    <row r="346" spans="1:112" ht="15" hidden="1" customHeight="1" x14ac:dyDescent="0.15">
      <c r="A346" s="119"/>
      <c r="B346" s="197" t="s">
        <v>771</v>
      </c>
      <c r="C346" s="30" t="s">
        <v>16</v>
      </c>
      <c r="D346" s="312"/>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c r="AA346" s="155"/>
      <c r="AB346" s="155"/>
      <c r="AC346" s="155"/>
      <c r="AD346" s="155"/>
      <c r="AE346" s="155"/>
      <c r="AF346" s="155"/>
      <c r="AG346" s="155"/>
      <c r="AH346" s="155"/>
      <c r="AI346" s="155"/>
      <c r="AJ346" s="155"/>
      <c r="AK346" s="155"/>
      <c r="AL346" s="155"/>
      <c r="AM346" s="155"/>
      <c r="AN346" s="155"/>
      <c r="AO346" s="155"/>
      <c r="AP346" s="155"/>
      <c r="AQ346" s="155"/>
      <c r="AR346" s="155"/>
      <c r="AS346" s="155"/>
      <c r="AT346" s="155"/>
      <c r="AU346" s="155"/>
      <c r="AV346" s="155"/>
      <c r="AW346" s="155"/>
      <c r="AX346" s="155"/>
      <c r="AY346" s="155"/>
      <c r="AZ346" s="155"/>
      <c r="BA346" s="155"/>
      <c r="BB346" s="155"/>
      <c r="BC346" s="155"/>
      <c r="BD346" s="155"/>
      <c r="BE346" s="155"/>
      <c r="BF346" s="155"/>
      <c r="BG346" s="155"/>
      <c r="BH346" s="155"/>
      <c r="BI346" s="155"/>
      <c r="BJ346" s="155"/>
      <c r="BK346" s="155"/>
      <c r="BL346" s="155"/>
      <c r="BM346" s="155"/>
      <c r="BN346" s="155"/>
      <c r="BO346" s="155"/>
      <c r="BP346" s="155"/>
      <c r="BQ346" s="155"/>
      <c r="BR346" s="155"/>
      <c r="BS346" s="155"/>
      <c r="BT346" s="155"/>
      <c r="BU346" s="155"/>
      <c r="BV346" s="155"/>
      <c r="BW346" s="155"/>
      <c r="BX346" s="155"/>
      <c r="BY346" s="155"/>
      <c r="BZ346" s="155"/>
      <c r="CA346" s="155"/>
      <c r="CB346" s="155"/>
      <c r="CC346" s="155"/>
      <c r="CD346" s="155"/>
      <c r="CE346" s="155"/>
      <c r="CF346" s="155"/>
      <c r="CG346" s="155"/>
      <c r="CH346" s="155"/>
      <c r="CI346" s="155"/>
      <c r="CJ346" s="155"/>
      <c r="CK346" s="155"/>
      <c r="CL346" s="155"/>
      <c r="CM346" s="155"/>
      <c r="CN346" s="155"/>
      <c r="CO346" s="155"/>
      <c r="CP346" s="155"/>
      <c r="CQ346" s="155"/>
      <c r="CR346" s="155"/>
      <c r="CS346" s="155"/>
      <c r="CT346" s="155"/>
      <c r="CU346" s="155"/>
      <c r="CV346" s="155"/>
      <c r="CW346" s="155"/>
      <c r="CX346" s="155"/>
      <c r="CY346" s="155"/>
      <c r="CZ346" s="155"/>
      <c r="DA346" s="155"/>
      <c r="DB346" s="155"/>
      <c r="DC346" s="155"/>
      <c r="DD346" s="155"/>
      <c r="DE346" s="155"/>
      <c r="DF346" s="155"/>
      <c r="DG346" s="155">
        <v>1</v>
      </c>
      <c r="DH346" s="205"/>
    </row>
    <row r="347" spans="1:112" ht="15" hidden="1" customHeight="1" x14ac:dyDescent="0.15">
      <c r="A347" s="119"/>
      <c r="B347" s="198" t="s">
        <v>772</v>
      </c>
      <c r="C347" s="241" t="s">
        <v>17</v>
      </c>
      <c r="D347" s="313"/>
      <c r="E347" s="207"/>
      <c r="F347" s="207"/>
      <c r="G347" s="207"/>
      <c r="H347" s="207"/>
      <c r="I347" s="207"/>
      <c r="J347" s="207"/>
      <c r="K347" s="207"/>
      <c r="L347" s="207"/>
      <c r="M347" s="207"/>
      <c r="N347" s="207"/>
      <c r="O347" s="207"/>
      <c r="P347" s="207"/>
      <c r="Q347" s="207"/>
      <c r="R347" s="207"/>
      <c r="S347" s="207"/>
      <c r="T347" s="207"/>
      <c r="U347" s="207"/>
      <c r="V347" s="207"/>
      <c r="W347" s="207"/>
      <c r="X347" s="207"/>
      <c r="Y347" s="207"/>
      <c r="Z347" s="207"/>
      <c r="AA347" s="207"/>
      <c r="AB347" s="207"/>
      <c r="AC347" s="207"/>
      <c r="AD347" s="207"/>
      <c r="AE347" s="207"/>
      <c r="AF347" s="207"/>
      <c r="AG347" s="207"/>
      <c r="AH347" s="207"/>
      <c r="AI347" s="207"/>
      <c r="AJ347" s="207"/>
      <c r="AK347" s="207"/>
      <c r="AL347" s="207"/>
      <c r="AM347" s="207"/>
      <c r="AN347" s="207"/>
      <c r="AO347" s="207">
        <v>1</v>
      </c>
      <c r="AP347" s="207"/>
      <c r="AQ347" s="207"/>
      <c r="AR347" s="207"/>
      <c r="AS347" s="207"/>
      <c r="AT347" s="207"/>
      <c r="AU347" s="207"/>
      <c r="AV347" s="207"/>
      <c r="AW347" s="207"/>
      <c r="AX347" s="207"/>
      <c r="AY347" s="207"/>
      <c r="AZ347" s="207"/>
      <c r="BA347" s="207"/>
      <c r="BB347" s="207"/>
      <c r="BC347" s="207"/>
      <c r="BD347" s="207"/>
      <c r="BE347" s="207"/>
      <c r="BF347" s="207"/>
      <c r="BG347" s="207"/>
      <c r="BH347" s="207"/>
      <c r="BI347" s="207"/>
      <c r="BJ347" s="207"/>
      <c r="BK347" s="207"/>
      <c r="BL347" s="207"/>
      <c r="BM347" s="207"/>
      <c r="BN347" s="207"/>
      <c r="BO347" s="207"/>
      <c r="BP347" s="207"/>
      <c r="BQ347" s="207"/>
      <c r="BR347" s="207"/>
      <c r="BS347" s="207"/>
      <c r="BT347" s="207"/>
      <c r="BU347" s="207"/>
      <c r="BV347" s="207"/>
      <c r="BW347" s="207"/>
      <c r="BX347" s="207"/>
      <c r="BY347" s="207"/>
      <c r="BZ347" s="207"/>
      <c r="CA347" s="207"/>
      <c r="CB347" s="207"/>
      <c r="CC347" s="207"/>
      <c r="CD347" s="207"/>
      <c r="CE347" s="207"/>
      <c r="CF347" s="207"/>
      <c r="CG347" s="207"/>
      <c r="CH347" s="207"/>
      <c r="CI347" s="207"/>
      <c r="CJ347" s="207"/>
      <c r="CK347" s="207"/>
      <c r="CL347" s="207"/>
      <c r="CM347" s="207"/>
      <c r="CN347" s="207"/>
      <c r="CO347" s="207"/>
      <c r="CP347" s="207"/>
      <c r="CQ347" s="207"/>
      <c r="CR347" s="207"/>
      <c r="CS347" s="207"/>
      <c r="CT347" s="207"/>
      <c r="CU347" s="207"/>
      <c r="CV347" s="207"/>
      <c r="CW347" s="207"/>
      <c r="CX347" s="207"/>
      <c r="CY347" s="207"/>
      <c r="CZ347" s="207"/>
      <c r="DA347" s="207"/>
      <c r="DB347" s="207"/>
      <c r="DC347" s="207"/>
      <c r="DD347" s="207"/>
      <c r="DE347" s="207"/>
      <c r="DF347" s="207"/>
      <c r="DG347" s="207"/>
      <c r="DH347" s="208">
        <v>1</v>
      </c>
    </row>
    <row r="348" spans="1:112" ht="15" hidden="1" customHeight="1" x14ac:dyDescent="0.15">
      <c r="A348" s="119"/>
      <c r="B348" s="121"/>
      <c r="C348" s="117"/>
      <c r="D348" s="134"/>
      <c r="E348" s="134"/>
      <c r="F348" s="134"/>
      <c r="G348" s="134"/>
      <c r="H348" s="134"/>
      <c r="I348" s="134"/>
      <c r="J348" s="134"/>
      <c r="K348" s="134"/>
      <c r="L348" s="134"/>
      <c r="M348" s="134"/>
      <c r="N348" s="134"/>
      <c r="O348" s="134"/>
      <c r="P348" s="134"/>
      <c r="Q348" s="134"/>
      <c r="R348" s="134"/>
      <c r="S348" s="134"/>
      <c r="T348" s="134"/>
      <c r="U348" s="134"/>
      <c r="V348" s="134"/>
      <c r="W348" s="134"/>
      <c r="X348" s="134"/>
      <c r="Y348" s="134"/>
      <c r="Z348" s="134"/>
      <c r="AA348" s="134"/>
      <c r="AB348" s="134"/>
      <c r="AC348" s="134"/>
      <c r="AD348" s="134"/>
      <c r="AE348" s="134"/>
      <c r="AF348" s="134"/>
      <c r="AG348" s="134"/>
      <c r="AH348" s="134"/>
      <c r="AI348" s="134"/>
      <c r="AJ348" s="134"/>
      <c r="AK348" s="134"/>
      <c r="AL348" s="134"/>
      <c r="AM348" s="134"/>
      <c r="AN348" s="134"/>
      <c r="AO348" s="134"/>
      <c r="AP348" s="134"/>
      <c r="AQ348" s="134"/>
      <c r="AR348" s="134"/>
      <c r="AS348" s="134"/>
      <c r="AT348" s="134"/>
      <c r="AU348" s="134"/>
      <c r="AV348" s="134"/>
      <c r="AW348" s="134"/>
      <c r="AX348" s="134"/>
      <c r="AY348" s="134"/>
      <c r="AZ348" s="134"/>
      <c r="BA348" s="134"/>
      <c r="BB348" s="134"/>
      <c r="BC348" s="134"/>
      <c r="BD348" s="134"/>
      <c r="BE348" s="134"/>
      <c r="BF348" s="134"/>
      <c r="BG348" s="134"/>
      <c r="BH348" s="134"/>
      <c r="BI348" s="134"/>
      <c r="BJ348" s="134"/>
      <c r="BK348" s="134"/>
      <c r="BL348" s="134"/>
      <c r="BM348" s="134"/>
      <c r="BN348" s="134"/>
      <c r="BO348" s="134"/>
      <c r="BP348" s="134"/>
      <c r="BQ348" s="134"/>
      <c r="BR348" s="134"/>
      <c r="BS348" s="134"/>
      <c r="BT348" s="134"/>
      <c r="BU348" s="134"/>
      <c r="BV348" s="134"/>
      <c r="BW348" s="134"/>
      <c r="BX348" s="134"/>
      <c r="BY348" s="134"/>
      <c r="BZ348" s="134"/>
      <c r="CA348" s="134"/>
      <c r="CB348" s="134"/>
      <c r="CC348" s="134"/>
      <c r="CD348" s="134"/>
      <c r="CE348" s="134"/>
      <c r="CF348" s="134"/>
      <c r="CG348" s="134"/>
      <c r="CH348" s="134"/>
      <c r="CI348" s="134"/>
      <c r="CJ348" s="134"/>
      <c r="CK348" s="134"/>
      <c r="CL348" s="134"/>
      <c r="CM348" s="134"/>
      <c r="CN348" s="134"/>
      <c r="CO348" s="134"/>
      <c r="CP348" s="134"/>
      <c r="CQ348" s="134"/>
      <c r="CR348" s="134"/>
      <c r="CS348" s="134"/>
      <c r="CT348" s="134"/>
      <c r="CU348" s="134"/>
      <c r="CV348" s="134"/>
      <c r="CW348" s="134"/>
      <c r="CX348" s="134"/>
      <c r="CY348" s="134"/>
      <c r="CZ348" s="134"/>
      <c r="DA348" s="134"/>
      <c r="DB348" s="134"/>
      <c r="DC348" s="134"/>
      <c r="DD348" s="134"/>
      <c r="DE348" s="134"/>
      <c r="DF348" s="134"/>
      <c r="DG348" s="134"/>
      <c r="DH348" s="134"/>
    </row>
    <row r="349" spans="1:112" ht="15" hidden="1" customHeight="1" x14ac:dyDescent="0.15">
      <c r="B349" s="120" t="s">
        <v>37</v>
      </c>
      <c r="C349" s="117"/>
      <c r="D349" s="134"/>
      <c r="E349" s="134"/>
      <c r="F349" s="134"/>
      <c r="G349" s="134"/>
      <c r="H349" s="134"/>
      <c r="I349" s="134"/>
      <c r="J349" s="134"/>
      <c r="K349" s="134"/>
      <c r="L349" s="134"/>
      <c r="M349" s="134"/>
      <c r="N349" s="134"/>
      <c r="O349" s="134"/>
      <c r="P349" s="134"/>
      <c r="Q349" s="134"/>
      <c r="R349" s="134"/>
      <c r="S349" s="134"/>
      <c r="T349" s="134"/>
      <c r="U349" s="134"/>
      <c r="V349" s="134"/>
      <c r="W349" s="134"/>
      <c r="X349" s="134"/>
      <c r="Y349" s="134"/>
      <c r="Z349" s="134"/>
      <c r="AA349" s="134"/>
      <c r="AB349" s="134"/>
      <c r="AC349" s="134"/>
      <c r="AD349" s="134"/>
      <c r="AE349" s="134"/>
      <c r="AF349" s="134"/>
      <c r="AG349" s="134"/>
      <c r="AH349" s="134"/>
      <c r="AI349" s="134"/>
      <c r="AJ349" s="134"/>
      <c r="AK349" s="134"/>
      <c r="AL349" s="134"/>
      <c r="AM349" s="134"/>
      <c r="AN349" s="134"/>
      <c r="AO349" s="134"/>
      <c r="AP349" s="134"/>
      <c r="AQ349" s="134"/>
      <c r="AR349" s="134"/>
      <c r="AS349" s="134"/>
      <c r="AT349" s="134"/>
      <c r="AU349" s="134"/>
      <c r="AV349" s="134"/>
      <c r="AW349" s="134"/>
      <c r="AX349" s="134"/>
      <c r="AY349" s="134"/>
      <c r="AZ349" s="134"/>
      <c r="BA349" s="134"/>
      <c r="BB349" s="134"/>
      <c r="BC349" s="134"/>
      <c r="BD349" s="134"/>
      <c r="BE349" s="134"/>
      <c r="BF349" s="134"/>
      <c r="BG349" s="134"/>
      <c r="BH349" s="134"/>
      <c r="BI349" s="134"/>
      <c r="BJ349" s="134"/>
      <c r="BK349" s="134"/>
      <c r="BL349" s="134"/>
      <c r="BM349" s="134"/>
      <c r="BN349" s="134"/>
      <c r="BO349" s="134"/>
      <c r="BP349" s="134"/>
      <c r="BQ349" s="134"/>
      <c r="BR349" s="134"/>
      <c r="BS349" s="134"/>
      <c r="BT349" s="134"/>
      <c r="BU349" s="134"/>
      <c r="BV349" s="134"/>
      <c r="BW349" s="134"/>
      <c r="BX349" s="134"/>
      <c r="BY349" s="134"/>
      <c r="BZ349" s="134"/>
      <c r="CA349" s="134"/>
      <c r="CB349" s="134"/>
      <c r="CC349" s="134"/>
      <c r="CD349" s="134"/>
      <c r="CE349" s="134"/>
      <c r="CF349" s="134"/>
      <c r="CG349" s="134"/>
      <c r="CH349" s="134"/>
      <c r="CI349" s="134"/>
      <c r="CJ349" s="134"/>
      <c r="CK349" s="134"/>
      <c r="CL349" s="134"/>
      <c r="CM349" s="134"/>
      <c r="CN349" s="134"/>
      <c r="CO349" s="134"/>
      <c r="CP349" s="134"/>
      <c r="CQ349" s="134"/>
      <c r="CR349" s="134"/>
      <c r="CS349" s="134"/>
      <c r="CT349" s="134"/>
      <c r="CU349" s="134"/>
      <c r="CV349" s="134"/>
      <c r="CW349" s="134"/>
      <c r="CX349" s="134"/>
      <c r="CY349" s="134"/>
      <c r="CZ349" s="134"/>
      <c r="DA349" s="134"/>
      <c r="DB349" s="134"/>
      <c r="DC349" s="134"/>
      <c r="DD349" s="134"/>
      <c r="DE349" s="134"/>
      <c r="DF349" s="134"/>
      <c r="DG349" s="134"/>
      <c r="DH349" s="134"/>
    </row>
    <row r="350" spans="1:112" ht="15" hidden="1" customHeight="1" x14ac:dyDescent="0.15">
      <c r="A350" s="119"/>
      <c r="B350" s="193" t="s">
        <v>302</v>
      </c>
      <c r="C350" s="307" t="s">
        <v>0</v>
      </c>
      <c r="D350" s="314">
        <f t="shared" ref="D350:D381" si="239">D239-D128</f>
        <v>0.97016622377920303</v>
      </c>
      <c r="E350" s="209">
        <f t="shared" ref="E350:BP351" si="240">E239-E128</f>
        <v>-8.1621049104639451E-2</v>
      </c>
      <c r="F350" s="209">
        <f t="shared" si="240"/>
        <v>-6.9994255260469977E-3</v>
      </c>
      <c r="G350" s="209">
        <f t="shared" si="240"/>
        <v>0</v>
      </c>
      <c r="H350" s="209">
        <f t="shared" si="240"/>
        <v>0</v>
      </c>
      <c r="I350" s="209">
        <f t="shared" si="240"/>
        <v>0</v>
      </c>
      <c r="J350" s="209">
        <f t="shared" si="240"/>
        <v>0</v>
      </c>
      <c r="K350" s="209">
        <f t="shared" si="240"/>
        <v>-5.5180247012134918E-4</v>
      </c>
      <c r="L350" s="209">
        <f t="shared" si="240"/>
        <v>-1.6770326022892948E-3</v>
      </c>
      <c r="M350" s="209">
        <f t="shared" si="240"/>
        <v>-0.12835315098638472</v>
      </c>
      <c r="N350" s="209">
        <f t="shared" si="240"/>
        <v>-1.7382714485995304E-2</v>
      </c>
      <c r="O350" s="209">
        <f t="shared" si="240"/>
        <v>-0.27792206414799669</v>
      </c>
      <c r="P350" s="209">
        <f t="shared" si="240"/>
        <v>0</v>
      </c>
      <c r="Q350" s="209">
        <f t="shared" si="240"/>
        <v>0</v>
      </c>
      <c r="R350" s="209">
        <f t="shared" si="240"/>
        <v>-3.4371817300361362E-4</v>
      </c>
      <c r="S350" s="209">
        <f t="shared" si="240"/>
        <v>-4.0740909285858115E-5</v>
      </c>
      <c r="T350" s="209">
        <f t="shared" si="240"/>
        <v>0</v>
      </c>
      <c r="U350" s="209">
        <f t="shared" si="240"/>
        <v>0</v>
      </c>
      <c r="V350" s="209">
        <f t="shared" si="240"/>
        <v>0</v>
      </c>
      <c r="W350" s="209">
        <f t="shared" si="240"/>
        <v>0</v>
      </c>
      <c r="X350" s="209">
        <f t="shared" si="240"/>
        <v>0</v>
      </c>
      <c r="Y350" s="209">
        <f t="shared" si="240"/>
        <v>0</v>
      </c>
      <c r="Z350" s="209">
        <f t="shared" si="240"/>
        <v>0</v>
      </c>
      <c r="AA350" s="209">
        <f t="shared" si="240"/>
        <v>0</v>
      </c>
      <c r="AB350" s="209">
        <f t="shared" si="240"/>
        <v>0</v>
      </c>
      <c r="AC350" s="209">
        <f t="shared" si="240"/>
        <v>0</v>
      </c>
      <c r="AD350" s="209">
        <f t="shared" si="240"/>
        <v>0</v>
      </c>
      <c r="AE350" s="209">
        <f t="shared" si="240"/>
        <v>0</v>
      </c>
      <c r="AF350" s="209">
        <f t="shared" si="240"/>
        <v>0</v>
      </c>
      <c r="AG350" s="209">
        <f t="shared" si="240"/>
        <v>0</v>
      </c>
      <c r="AH350" s="209">
        <f t="shared" si="240"/>
        <v>0</v>
      </c>
      <c r="AI350" s="209">
        <f t="shared" si="240"/>
        <v>0</v>
      </c>
      <c r="AJ350" s="209">
        <f t="shared" si="240"/>
        <v>0</v>
      </c>
      <c r="AK350" s="209">
        <f t="shared" si="240"/>
        <v>0</v>
      </c>
      <c r="AL350" s="209">
        <f t="shared" si="240"/>
        <v>0</v>
      </c>
      <c r="AM350" s="209">
        <f t="shared" si="240"/>
        <v>-6.8864168802731138E-4</v>
      </c>
      <c r="AN350" s="209">
        <f t="shared" si="240"/>
        <v>0</v>
      </c>
      <c r="AO350" s="209">
        <f t="shared" si="240"/>
        <v>0</v>
      </c>
      <c r="AP350" s="209">
        <f t="shared" si="240"/>
        <v>0</v>
      </c>
      <c r="AQ350" s="209">
        <f t="shared" si="240"/>
        <v>0</v>
      </c>
      <c r="AR350" s="209">
        <f t="shared" si="240"/>
        <v>0</v>
      </c>
      <c r="AS350" s="209">
        <f t="shared" si="240"/>
        <v>0</v>
      </c>
      <c r="AT350" s="209">
        <f t="shared" si="240"/>
        <v>0</v>
      </c>
      <c r="AU350" s="209">
        <f t="shared" si="240"/>
        <v>0</v>
      </c>
      <c r="AV350" s="209">
        <f t="shared" si="240"/>
        <v>0</v>
      </c>
      <c r="AW350" s="209">
        <f t="shared" si="240"/>
        <v>0</v>
      </c>
      <c r="AX350" s="209">
        <f t="shared" si="240"/>
        <v>0</v>
      </c>
      <c r="AY350" s="209">
        <f t="shared" si="240"/>
        <v>0</v>
      </c>
      <c r="AZ350" s="209">
        <f t="shared" si="240"/>
        <v>0</v>
      </c>
      <c r="BA350" s="209">
        <f t="shared" si="240"/>
        <v>0</v>
      </c>
      <c r="BB350" s="209">
        <f t="shared" si="240"/>
        <v>0</v>
      </c>
      <c r="BC350" s="209">
        <f t="shared" si="240"/>
        <v>0</v>
      </c>
      <c r="BD350" s="209">
        <f t="shared" si="240"/>
        <v>0</v>
      </c>
      <c r="BE350" s="209">
        <f t="shared" si="240"/>
        <v>0</v>
      </c>
      <c r="BF350" s="209">
        <f t="shared" si="240"/>
        <v>0</v>
      </c>
      <c r="BG350" s="209">
        <f t="shared" si="240"/>
        <v>0</v>
      </c>
      <c r="BH350" s="209">
        <f t="shared" si="240"/>
        <v>0</v>
      </c>
      <c r="BI350" s="209">
        <f t="shared" si="240"/>
        <v>0</v>
      </c>
      <c r="BJ350" s="209">
        <f t="shared" si="240"/>
        <v>0</v>
      </c>
      <c r="BK350" s="209">
        <f t="shared" si="240"/>
        <v>0</v>
      </c>
      <c r="BL350" s="209">
        <f t="shared" si="240"/>
        <v>-4.6975526207699756E-4</v>
      </c>
      <c r="BM350" s="209">
        <f t="shared" si="240"/>
        <v>0</v>
      </c>
      <c r="BN350" s="209">
        <f t="shared" si="240"/>
        <v>-5.6017062050534418E-4</v>
      </c>
      <c r="BO350" s="209">
        <f t="shared" si="240"/>
        <v>-7.957823891032536E-6</v>
      </c>
      <c r="BP350" s="209">
        <f t="shared" si="240"/>
        <v>-2.3103466916387385E-3</v>
      </c>
      <c r="BQ350" s="209">
        <f t="shared" ref="BQ350:DH354" si="241">BQ239-BQ128</f>
        <v>-1.4813626765483214E-3</v>
      </c>
      <c r="BR350" s="209">
        <f t="shared" si="241"/>
        <v>0</v>
      </c>
      <c r="BS350" s="209">
        <f t="shared" si="241"/>
        <v>0</v>
      </c>
      <c r="BT350" s="209">
        <f t="shared" si="241"/>
        <v>0</v>
      </c>
      <c r="BU350" s="209">
        <f t="shared" si="241"/>
        <v>0</v>
      </c>
      <c r="BV350" s="209">
        <f t="shared" si="241"/>
        <v>0</v>
      </c>
      <c r="BW350" s="209">
        <f t="shared" si="241"/>
        <v>-2.5290918020859349E-4</v>
      </c>
      <c r="BX350" s="209">
        <f t="shared" si="241"/>
        <v>0</v>
      </c>
      <c r="BY350" s="209">
        <f t="shared" si="241"/>
        <v>-7.1900758651050253E-7</v>
      </c>
      <c r="BZ350" s="209">
        <f t="shared" si="241"/>
        <v>-2.1295657623749596E-7</v>
      </c>
      <c r="CA350" s="209">
        <f t="shared" si="241"/>
        <v>0</v>
      </c>
      <c r="CB350" s="209">
        <f t="shared" si="241"/>
        <v>0</v>
      </c>
      <c r="CC350" s="209">
        <f t="shared" si="241"/>
        <v>0</v>
      </c>
      <c r="CD350" s="209">
        <f t="shared" si="241"/>
        <v>0</v>
      </c>
      <c r="CE350" s="209">
        <f t="shared" si="241"/>
        <v>0</v>
      </c>
      <c r="CF350" s="209">
        <f t="shared" si="241"/>
        <v>0</v>
      </c>
      <c r="CG350" s="209">
        <f t="shared" si="241"/>
        <v>0</v>
      </c>
      <c r="CH350" s="209">
        <f t="shared" si="241"/>
        <v>0</v>
      </c>
      <c r="CI350" s="209">
        <f t="shared" si="241"/>
        <v>-2.6335902332412975E-4</v>
      </c>
      <c r="CJ350" s="209">
        <f t="shared" si="241"/>
        <v>0</v>
      </c>
      <c r="CK350" s="209">
        <f t="shared" si="241"/>
        <v>0</v>
      </c>
      <c r="CL350" s="209">
        <f t="shared" si="241"/>
        <v>0</v>
      </c>
      <c r="CM350" s="209">
        <f t="shared" si="241"/>
        <v>0</v>
      </c>
      <c r="CN350" s="209">
        <f t="shared" si="241"/>
        <v>0</v>
      </c>
      <c r="CO350" s="209">
        <f t="shared" si="241"/>
        <v>0</v>
      </c>
      <c r="CP350" s="209">
        <f t="shared" si="241"/>
        <v>0</v>
      </c>
      <c r="CQ350" s="209">
        <f t="shared" si="241"/>
        <v>-1.8487577138755996E-3</v>
      </c>
      <c r="CR350" s="209">
        <f t="shared" si="241"/>
        <v>0</v>
      </c>
      <c r="CS350" s="209">
        <f t="shared" si="241"/>
        <v>-1.1000549361271145E-3</v>
      </c>
      <c r="CT350" s="209">
        <f t="shared" si="241"/>
        <v>0</v>
      </c>
      <c r="CU350" s="209">
        <f t="shared" si="241"/>
        <v>-3.2305048789080383E-3</v>
      </c>
      <c r="CV350" s="209">
        <f t="shared" si="241"/>
        <v>-5.1283848790605255E-3</v>
      </c>
      <c r="CW350" s="209">
        <f t="shared" si="241"/>
        <v>-2.0786169390131716E-3</v>
      </c>
      <c r="CX350" s="209">
        <f t="shared" si="241"/>
        <v>-9.3905586149865098E-5</v>
      </c>
      <c r="CY350" s="209">
        <f t="shared" si="241"/>
        <v>0</v>
      </c>
      <c r="CZ350" s="209">
        <f t="shared" si="241"/>
        <v>0</v>
      </c>
      <c r="DA350" s="209">
        <f t="shared" si="241"/>
        <v>-1.4375942618032969E-6</v>
      </c>
      <c r="DB350" s="209">
        <f t="shared" si="241"/>
        <v>-1.1056933633575062E-2</v>
      </c>
      <c r="DC350" s="209">
        <f t="shared" si="241"/>
        <v>-2.3272342022844887E-2</v>
      </c>
      <c r="DD350" s="209">
        <f t="shared" si="241"/>
        <v>-7.2940707182950115E-5</v>
      </c>
      <c r="DE350" s="209">
        <f t="shared" si="241"/>
        <v>-3.0188305768872256E-3</v>
      </c>
      <c r="DF350" s="209">
        <f t="shared" si="241"/>
        <v>-5.7862716617348804E-3</v>
      </c>
      <c r="DG350" s="209">
        <f t="shared" si="241"/>
        <v>0</v>
      </c>
      <c r="DH350" s="210">
        <f t="shared" si="241"/>
        <v>0</v>
      </c>
    </row>
    <row r="351" spans="1:112" ht="15" hidden="1" customHeight="1" x14ac:dyDescent="0.15">
      <c r="A351" s="119"/>
      <c r="B351" s="167" t="s">
        <v>303</v>
      </c>
      <c r="C351" s="30" t="s">
        <v>1</v>
      </c>
      <c r="D351" s="315">
        <f t="shared" si="239"/>
        <v>-4.9246093198000527E-3</v>
      </c>
      <c r="E351" s="134">
        <f t="shared" ref="E351:S351" si="242">E240-E129</f>
        <v>0.90513711838415301</v>
      </c>
      <c r="F351" s="134">
        <f t="shared" si="242"/>
        <v>-1.8472553335055666E-2</v>
      </c>
      <c r="G351" s="134">
        <f t="shared" si="242"/>
        <v>0</v>
      </c>
      <c r="H351" s="134">
        <f t="shared" si="242"/>
        <v>0</v>
      </c>
      <c r="I351" s="134">
        <f t="shared" si="242"/>
        <v>0</v>
      </c>
      <c r="J351" s="134">
        <f t="shared" si="242"/>
        <v>0</v>
      </c>
      <c r="K351" s="134">
        <f t="shared" si="242"/>
        <v>-0.43524557748351805</v>
      </c>
      <c r="L351" s="134">
        <f t="shared" si="242"/>
        <v>-7.3866985141297253E-4</v>
      </c>
      <c r="M351" s="134">
        <f t="shared" si="242"/>
        <v>-7.3716082338876419E-3</v>
      </c>
      <c r="N351" s="134">
        <f t="shared" si="242"/>
        <v>0</v>
      </c>
      <c r="O351" s="134">
        <f t="shared" si="242"/>
        <v>-1.2097517258019825E-3</v>
      </c>
      <c r="P351" s="134">
        <f t="shared" si="242"/>
        <v>0</v>
      </c>
      <c r="Q351" s="134">
        <f t="shared" si="242"/>
        <v>0</v>
      </c>
      <c r="R351" s="134">
        <f t="shared" si="242"/>
        <v>-5.4871871942843967E-5</v>
      </c>
      <c r="S351" s="134">
        <f t="shared" si="242"/>
        <v>0</v>
      </c>
      <c r="T351" s="134">
        <f t="shared" si="240"/>
        <v>0</v>
      </c>
      <c r="U351" s="134">
        <f t="shared" si="240"/>
        <v>0</v>
      </c>
      <c r="V351" s="134">
        <f t="shared" si="240"/>
        <v>0</v>
      </c>
      <c r="W351" s="134">
        <f t="shared" si="240"/>
        <v>0</v>
      </c>
      <c r="X351" s="134">
        <f t="shared" si="240"/>
        <v>0</v>
      </c>
      <c r="Y351" s="134">
        <f t="shared" si="240"/>
        <v>0</v>
      </c>
      <c r="Z351" s="134">
        <f t="shared" si="240"/>
        <v>0</v>
      </c>
      <c r="AA351" s="134">
        <f t="shared" si="240"/>
        <v>0</v>
      </c>
      <c r="AB351" s="134">
        <f t="shared" si="240"/>
        <v>0</v>
      </c>
      <c r="AC351" s="134">
        <f t="shared" si="240"/>
        <v>0</v>
      </c>
      <c r="AD351" s="134">
        <f t="shared" si="240"/>
        <v>0</v>
      </c>
      <c r="AE351" s="134">
        <f t="shared" si="240"/>
        <v>0</v>
      </c>
      <c r="AF351" s="134">
        <f t="shared" si="240"/>
        <v>0</v>
      </c>
      <c r="AG351" s="134">
        <f t="shared" si="240"/>
        <v>0</v>
      </c>
      <c r="AH351" s="134">
        <f t="shared" si="240"/>
        <v>0</v>
      </c>
      <c r="AI351" s="134">
        <f t="shared" si="240"/>
        <v>-2.7557692819561882E-2</v>
      </c>
      <c r="AJ351" s="134">
        <f t="shared" si="240"/>
        <v>0</v>
      </c>
      <c r="AK351" s="134">
        <f t="shared" si="240"/>
        <v>0</v>
      </c>
      <c r="AL351" s="134">
        <f t="shared" si="240"/>
        <v>0</v>
      </c>
      <c r="AM351" s="134">
        <f t="shared" si="240"/>
        <v>0</v>
      </c>
      <c r="AN351" s="134">
        <f t="shared" si="240"/>
        <v>0</v>
      </c>
      <c r="AO351" s="134">
        <f t="shared" si="240"/>
        <v>0</v>
      </c>
      <c r="AP351" s="134">
        <f t="shared" si="240"/>
        <v>0</v>
      </c>
      <c r="AQ351" s="134">
        <f t="shared" si="240"/>
        <v>0</v>
      </c>
      <c r="AR351" s="134">
        <f t="shared" si="240"/>
        <v>0</v>
      </c>
      <c r="AS351" s="134">
        <f t="shared" si="240"/>
        <v>0</v>
      </c>
      <c r="AT351" s="134">
        <f t="shared" si="240"/>
        <v>0</v>
      </c>
      <c r="AU351" s="134">
        <f t="shared" si="240"/>
        <v>0</v>
      </c>
      <c r="AV351" s="134">
        <f t="shared" si="240"/>
        <v>0</v>
      </c>
      <c r="AW351" s="134">
        <f t="shared" si="240"/>
        <v>0</v>
      </c>
      <c r="AX351" s="134">
        <f t="shared" si="240"/>
        <v>0</v>
      </c>
      <c r="AY351" s="134">
        <f t="shared" si="240"/>
        <v>0</v>
      </c>
      <c r="AZ351" s="134">
        <f t="shared" si="240"/>
        <v>0</v>
      </c>
      <c r="BA351" s="134">
        <f t="shared" si="240"/>
        <v>0</v>
      </c>
      <c r="BB351" s="134">
        <f t="shared" si="240"/>
        <v>0</v>
      </c>
      <c r="BC351" s="134">
        <f t="shared" si="240"/>
        <v>0</v>
      </c>
      <c r="BD351" s="134">
        <f t="shared" si="240"/>
        <v>0</v>
      </c>
      <c r="BE351" s="134">
        <f t="shared" si="240"/>
        <v>0</v>
      </c>
      <c r="BF351" s="134">
        <f t="shared" si="240"/>
        <v>0</v>
      </c>
      <c r="BG351" s="134">
        <f t="shared" si="240"/>
        <v>0</v>
      </c>
      <c r="BH351" s="134">
        <f t="shared" si="240"/>
        <v>0</v>
      </c>
      <c r="BI351" s="134">
        <f t="shared" si="240"/>
        <v>0</v>
      </c>
      <c r="BJ351" s="134">
        <f t="shared" si="240"/>
        <v>0</v>
      </c>
      <c r="BK351" s="134">
        <f t="shared" si="240"/>
        <v>0</v>
      </c>
      <c r="BL351" s="134">
        <f t="shared" si="240"/>
        <v>-8.4790157472025223E-6</v>
      </c>
      <c r="BM351" s="134">
        <f t="shared" si="240"/>
        <v>0</v>
      </c>
      <c r="BN351" s="134">
        <f t="shared" si="240"/>
        <v>0</v>
      </c>
      <c r="BO351" s="134">
        <f t="shared" si="240"/>
        <v>0</v>
      </c>
      <c r="BP351" s="134">
        <f t="shared" si="240"/>
        <v>0</v>
      </c>
      <c r="BQ351" s="134">
        <f t="shared" si="241"/>
        <v>0</v>
      </c>
      <c r="BR351" s="134">
        <f t="shared" si="241"/>
        <v>0</v>
      </c>
      <c r="BS351" s="134">
        <f t="shared" si="241"/>
        <v>0</v>
      </c>
      <c r="BT351" s="134">
        <f t="shared" si="241"/>
        <v>0</v>
      </c>
      <c r="BU351" s="134">
        <f t="shared" si="241"/>
        <v>0</v>
      </c>
      <c r="BV351" s="134">
        <f t="shared" si="241"/>
        <v>0</v>
      </c>
      <c r="BW351" s="134">
        <f t="shared" si="241"/>
        <v>0</v>
      </c>
      <c r="BX351" s="134">
        <f t="shared" si="241"/>
        <v>0</v>
      </c>
      <c r="BY351" s="134">
        <f t="shared" si="241"/>
        <v>0</v>
      </c>
      <c r="BZ351" s="134">
        <f t="shared" si="241"/>
        <v>0</v>
      </c>
      <c r="CA351" s="134">
        <f t="shared" si="241"/>
        <v>0</v>
      </c>
      <c r="CB351" s="134">
        <f t="shared" si="241"/>
        <v>0</v>
      </c>
      <c r="CC351" s="134">
        <f t="shared" si="241"/>
        <v>0</v>
      </c>
      <c r="CD351" s="134">
        <f t="shared" si="241"/>
        <v>0</v>
      </c>
      <c r="CE351" s="134">
        <f t="shared" si="241"/>
        <v>0</v>
      </c>
      <c r="CF351" s="134">
        <f t="shared" si="241"/>
        <v>0</v>
      </c>
      <c r="CG351" s="134">
        <f t="shared" si="241"/>
        <v>0</v>
      </c>
      <c r="CH351" s="134">
        <f t="shared" si="241"/>
        <v>0</v>
      </c>
      <c r="CI351" s="134">
        <f t="shared" si="241"/>
        <v>-3.2991912659313842E-5</v>
      </c>
      <c r="CJ351" s="134">
        <f t="shared" si="241"/>
        <v>0</v>
      </c>
      <c r="CK351" s="134">
        <f t="shared" si="241"/>
        <v>0</v>
      </c>
      <c r="CL351" s="134">
        <f t="shared" si="241"/>
        <v>0</v>
      </c>
      <c r="CM351" s="134">
        <f t="shared" si="241"/>
        <v>0</v>
      </c>
      <c r="CN351" s="134">
        <f t="shared" si="241"/>
        <v>0</v>
      </c>
      <c r="CO351" s="134">
        <f t="shared" si="241"/>
        <v>0</v>
      </c>
      <c r="CP351" s="134">
        <f t="shared" si="241"/>
        <v>0</v>
      </c>
      <c r="CQ351" s="134">
        <f t="shared" si="241"/>
        <v>-2.2590266592300532E-4</v>
      </c>
      <c r="CR351" s="134">
        <f t="shared" si="241"/>
        <v>0</v>
      </c>
      <c r="CS351" s="134">
        <f t="shared" si="241"/>
        <v>-1.4717491332177381E-4</v>
      </c>
      <c r="CT351" s="134">
        <f t="shared" si="241"/>
        <v>0</v>
      </c>
      <c r="CU351" s="134">
        <f t="shared" si="241"/>
        <v>-4.9004534836865656E-4</v>
      </c>
      <c r="CV351" s="134">
        <f t="shared" si="241"/>
        <v>-9.2261775261596405E-4</v>
      </c>
      <c r="CW351" s="134">
        <f t="shared" si="241"/>
        <v>0</v>
      </c>
      <c r="CX351" s="134">
        <f t="shared" si="241"/>
        <v>0</v>
      </c>
      <c r="CY351" s="134">
        <f t="shared" si="241"/>
        <v>0</v>
      </c>
      <c r="CZ351" s="134">
        <f t="shared" si="241"/>
        <v>0</v>
      </c>
      <c r="DA351" s="134">
        <f t="shared" si="241"/>
        <v>0</v>
      </c>
      <c r="DB351" s="134">
        <f t="shared" si="241"/>
        <v>-1.821939317284979E-3</v>
      </c>
      <c r="DC351" s="134">
        <f t="shared" si="241"/>
        <v>-5.9742501457034584E-3</v>
      </c>
      <c r="DD351" s="134">
        <f t="shared" si="241"/>
        <v>0</v>
      </c>
      <c r="DE351" s="134">
        <f t="shared" si="241"/>
        <v>-2.8010730807228803E-6</v>
      </c>
      <c r="DF351" s="134">
        <f t="shared" si="241"/>
        <v>-2.1657781475872609E-4</v>
      </c>
      <c r="DG351" s="134">
        <f t="shared" si="241"/>
        <v>0</v>
      </c>
      <c r="DH351" s="211">
        <f t="shared" si="241"/>
        <v>0</v>
      </c>
    </row>
    <row r="352" spans="1:112" ht="15" hidden="1" customHeight="1" x14ac:dyDescent="0.15">
      <c r="A352" s="119"/>
      <c r="B352" s="167" t="s">
        <v>304</v>
      </c>
      <c r="C352" s="30" t="s">
        <v>2</v>
      </c>
      <c r="D352" s="315">
        <f t="shared" si="239"/>
        <v>-5.5048065734397793E-2</v>
      </c>
      <c r="E352" s="134">
        <f t="shared" ref="E352:BP355" si="243">E241-E130</f>
        <v>-4.8772498683396087E-2</v>
      </c>
      <c r="F352" s="134">
        <f t="shared" si="243"/>
        <v>1</v>
      </c>
      <c r="G352" s="134">
        <f t="shared" si="243"/>
        <v>0</v>
      </c>
      <c r="H352" s="134">
        <f t="shared" si="243"/>
        <v>0</v>
      </c>
      <c r="I352" s="134">
        <f t="shared" si="243"/>
        <v>0</v>
      </c>
      <c r="J352" s="134">
        <f t="shared" si="243"/>
        <v>0</v>
      </c>
      <c r="K352" s="134">
        <f t="shared" si="243"/>
        <v>0</v>
      </c>
      <c r="L352" s="134">
        <f t="shared" si="243"/>
        <v>0</v>
      </c>
      <c r="M352" s="134">
        <f t="shared" si="243"/>
        <v>0</v>
      </c>
      <c r="N352" s="134">
        <f t="shared" si="243"/>
        <v>0</v>
      </c>
      <c r="O352" s="134">
        <f t="shared" si="243"/>
        <v>0</v>
      </c>
      <c r="P352" s="134">
        <f t="shared" si="243"/>
        <v>0</v>
      </c>
      <c r="Q352" s="134">
        <f t="shared" si="243"/>
        <v>0</v>
      </c>
      <c r="R352" s="134">
        <f t="shared" si="243"/>
        <v>0</v>
      </c>
      <c r="S352" s="134">
        <f t="shared" si="243"/>
        <v>0</v>
      </c>
      <c r="T352" s="134">
        <f t="shared" si="243"/>
        <v>0</v>
      </c>
      <c r="U352" s="134">
        <f t="shared" si="243"/>
        <v>0</v>
      </c>
      <c r="V352" s="134">
        <f t="shared" si="243"/>
        <v>0</v>
      </c>
      <c r="W352" s="134">
        <f t="shared" si="243"/>
        <v>0</v>
      </c>
      <c r="X352" s="134">
        <f t="shared" si="243"/>
        <v>0</v>
      </c>
      <c r="Y352" s="134">
        <f t="shared" si="243"/>
        <v>0</v>
      </c>
      <c r="Z352" s="134">
        <f t="shared" si="243"/>
        <v>0</v>
      </c>
      <c r="AA352" s="134">
        <f t="shared" si="243"/>
        <v>0</v>
      </c>
      <c r="AB352" s="134">
        <f t="shared" si="243"/>
        <v>0</v>
      </c>
      <c r="AC352" s="134">
        <f t="shared" si="243"/>
        <v>0</v>
      </c>
      <c r="AD352" s="134">
        <f t="shared" si="243"/>
        <v>0</v>
      </c>
      <c r="AE352" s="134">
        <f t="shared" si="243"/>
        <v>0</v>
      </c>
      <c r="AF352" s="134">
        <f t="shared" si="243"/>
        <v>0</v>
      </c>
      <c r="AG352" s="134">
        <f t="shared" si="243"/>
        <v>0</v>
      </c>
      <c r="AH352" s="134">
        <f t="shared" si="243"/>
        <v>0</v>
      </c>
      <c r="AI352" s="134">
        <f t="shared" si="243"/>
        <v>0</v>
      </c>
      <c r="AJ352" s="134">
        <f t="shared" si="243"/>
        <v>0</v>
      </c>
      <c r="AK352" s="134">
        <f t="shared" si="243"/>
        <v>0</v>
      </c>
      <c r="AL352" s="134">
        <f t="shared" si="243"/>
        <v>0</v>
      </c>
      <c r="AM352" s="134">
        <f t="shared" si="243"/>
        <v>0</v>
      </c>
      <c r="AN352" s="134">
        <f t="shared" si="243"/>
        <v>0</v>
      </c>
      <c r="AO352" s="134">
        <f t="shared" si="243"/>
        <v>0</v>
      </c>
      <c r="AP352" s="134">
        <f t="shared" si="243"/>
        <v>0</v>
      </c>
      <c r="AQ352" s="134">
        <f t="shared" si="243"/>
        <v>0</v>
      </c>
      <c r="AR352" s="134">
        <f t="shared" si="243"/>
        <v>0</v>
      </c>
      <c r="AS352" s="134">
        <f t="shared" si="243"/>
        <v>0</v>
      </c>
      <c r="AT352" s="134">
        <f t="shared" si="243"/>
        <v>0</v>
      </c>
      <c r="AU352" s="134">
        <f t="shared" si="243"/>
        <v>0</v>
      </c>
      <c r="AV352" s="134">
        <f t="shared" si="243"/>
        <v>0</v>
      </c>
      <c r="AW352" s="134">
        <f t="shared" si="243"/>
        <v>0</v>
      </c>
      <c r="AX352" s="134">
        <f t="shared" si="243"/>
        <v>0</v>
      </c>
      <c r="AY352" s="134">
        <f t="shared" si="243"/>
        <v>0</v>
      </c>
      <c r="AZ352" s="134">
        <f t="shared" si="243"/>
        <v>0</v>
      </c>
      <c r="BA352" s="134">
        <f t="shared" si="243"/>
        <v>0</v>
      </c>
      <c r="BB352" s="134">
        <f t="shared" si="243"/>
        <v>0</v>
      </c>
      <c r="BC352" s="134">
        <f t="shared" si="243"/>
        <v>0</v>
      </c>
      <c r="BD352" s="134">
        <f t="shared" si="243"/>
        <v>0</v>
      </c>
      <c r="BE352" s="134">
        <f t="shared" si="243"/>
        <v>0</v>
      </c>
      <c r="BF352" s="134">
        <f t="shared" si="243"/>
        <v>0</v>
      </c>
      <c r="BG352" s="134">
        <f t="shared" si="243"/>
        <v>0</v>
      </c>
      <c r="BH352" s="134">
        <f t="shared" si="243"/>
        <v>0</v>
      </c>
      <c r="BI352" s="134">
        <f t="shared" si="243"/>
        <v>0</v>
      </c>
      <c r="BJ352" s="134">
        <f t="shared" si="243"/>
        <v>0</v>
      </c>
      <c r="BK352" s="134">
        <f t="shared" si="243"/>
        <v>0</v>
      </c>
      <c r="BL352" s="134">
        <f t="shared" si="243"/>
        <v>0</v>
      </c>
      <c r="BM352" s="134">
        <f t="shared" si="243"/>
        <v>0</v>
      </c>
      <c r="BN352" s="134">
        <f t="shared" si="243"/>
        <v>0</v>
      </c>
      <c r="BO352" s="134">
        <f t="shared" si="243"/>
        <v>0</v>
      </c>
      <c r="BP352" s="134">
        <f t="shared" si="243"/>
        <v>0</v>
      </c>
      <c r="BQ352" s="134">
        <f t="shared" si="241"/>
        <v>0</v>
      </c>
      <c r="BR352" s="134">
        <f t="shared" si="241"/>
        <v>0</v>
      </c>
      <c r="BS352" s="134">
        <f t="shared" si="241"/>
        <v>0</v>
      </c>
      <c r="BT352" s="134">
        <f t="shared" si="241"/>
        <v>0</v>
      </c>
      <c r="BU352" s="134">
        <f t="shared" si="241"/>
        <v>0</v>
      </c>
      <c r="BV352" s="134">
        <f t="shared" si="241"/>
        <v>0</v>
      </c>
      <c r="BW352" s="134">
        <f t="shared" si="241"/>
        <v>0</v>
      </c>
      <c r="BX352" s="134">
        <f t="shared" si="241"/>
        <v>0</v>
      </c>
      <c r="BY352" s="134">
        <f t="shared" si="241"/>
        <v>0</v>
      </c>
      <c r="BZ352" s="134">
        <f t="shared" si="241"/>
        <v>0</v>
      </c>
      <c r="CA352" s="134">
        <f t="shared" si="241"/>
        <v>0</v>
      </c>
      <c r="CB352" s="134">
        <f t="shared" si="241"/>
        <v>0</v>
      </c>
      <c r="CC352" s="134">
        <f t="shared" si="241"/>
        <v>0</v>
      </c>
      <c r="CD352" s="134">
        <f t="shared" si="241"/>
        <v>0</v>
      </c>
      <c r="CE352" s="134">
        <f t="shared" si="241"/>
        <v>0</v>
      </c>
      <c r="CF352" s="134">
        <f t="shared" si="241"/>
        <v>0</v>
      </c>
      <c r="CG352" s="134">
        <f t="shared" si="241"/>
        <v>0</v>
      </c>
      <c r="CH352" s="134">
        <f t="shared" si="241"/>
        <v>0</v>
      </c>
      <c r="CI352" s="134">
        <f t="shared" si="241"/>
        <v>0</v>
      </c>
      <c r="CJ352" s="134">
        <f t="shared" si="241"/>
        <v>0</v>
      </c>
      <c r="CK352" s="134">
        <f t="shared" si="241"/>
        <v>0</v>
      </c>
      <c r="CL352" s="134">
        <f t="shared" si="241"/>
        <v>0</v>
      </c>
      <c r="CM352" s="134">
        <f t="shared" si="241"/>
        <v>0</v>
      </c>
      <c r="CN352" s="134">
        <f t="shared" si="241"/>
        <v>0</v>
      </c>
      <c r="CO352" s="134">
        <f t="shared" si="241"/>
        <v>0</v>
      </c>
      <c r="CP352" s="134">
        <f t="shared" si="241"/>
        <v>0</v>
      </c>
      <c r="CQ352" s="134">
        <f t="shared" si="241"/>
        <v>-2.8172122587837896E-4</v>
      </c>
      <c r="CR352" s="134">
        <f t="shared" si="241"/>
        <v>0</v>
      </c>
      <c r="CS352" s="134">
        <f t="shared" si="241"/>
        <v>0</v>
      </c>
      <c r="CT352" s="134">
        <f t="shared" si="241"/>
        <v>0</v>
      </c>
      <c r="CU352" s="134">
        <f t="shared" si="241"/>
        <v>0</v>
      </c>
      <c r="CV352" s="134">
        <f t="shared" si="241"/>
        <v>0</v>
      </c>
      <c r="CW352" s="134">
        <f t="shared" si="241"/>
        <v>0</v>
      </c>
      <c r="CX352" s="134">
        <f t="shared" si="241"/>
        <v>0</v>
      </c>
      <c r="CY352" s="134">
        <f t="shared" si="241"/>
        <v>0</v>
      </c>
      <c r="CZ352" s="134">
        <f t="shared" si="241"/>
        <v>0</v>
      </c>
      <c r="DA352" s="134">
        <f t="shared" si="241"/>
        <v>0</v>
      </c>
      <c r="DB352" s="134">
        <f t="shared" si="241"/>
        <v>0</v>
      </c>
      <c r="DC352" s="134">
        <f t="shared" si="241"/>
        <v>0</v>
      </c>
      <c r="DD352" s="134">
        <f t="shared" si="241"/>
        <v>0</v>
      </c>
      <c r="DE352" s="134">
        <f t="shared" si="241"/>
        <v>-1.1785255628522933E-3</v>
      </c>
      <c r="DF352" s="134">
        <f t="shared" si="241"/>
        <v>0</v>
      </c>
      <c r="DG352" s="134">
        <f t="shared" si="241"/>
        <v>0</v>
      </c>
      <c r="DH352" s="211">
        <f t="shared" si="241"/>
        <v>0</v>
      </c>
    </row>
    <row r="353" spans="1:112" ht="15" hidden="1" customHeight="1" x14ac:dyDescent="0.15">
      <c r="A353" s="119"/>
      <c r="B353" s="167" t="s">
        <v>305</v>
      </c>
      <c r="C353" s="30" t="s">
        <v>3</v>
      </c>
      <c r="D353" s="315">
        <f t="shared" si="239"/>
        <v>-2.8529875965533263E-4</v>
      </c>
      <c r="E353" s="134">
        <f t="shared" si="243"/>
        <v>0</v>
      </c>
      <c r="F353" s="134">
        <f t="shared" si="243"/>
        <v>0</v>
      </c>
      <c r="G353" s="134">
        <f t="shared" si="243"/>
        <v>1</v>
      </c>
      <c r="H353" s="134">
        <f t="shared" si="243"/>
        <v>-1.5715055157157267E-4</v>
      </c>
      <c r="I353" s="134">
        <f t="shared" si="243"/>
        <v>0</v>
      </c>
      <c r="J353" s="134">
        <f t="shared" si="243"/>
        <v>0</v>
      </c>
      <c r="K353" s="134">
        <f t="shared" si="243"/>
        <v>-8.7532117722295237E-7</v>
      </c>
      <c r="L353" s="134">
        <f t="shared" si="243"/>
        <v>-1.1244842882402207E-4</v>
      </c>
      <c r="M353" s="134">
        <f t="shared" si="243"/>
        <v>-8.0460434186663255E-4</v>
      </c>
      <c r="N353" s="134">
        <f t="shared" si="243"/>
        <v>0</v>
      </c>
      <c r="O353" s="134">
        <f t="shared" si="243"/>
        <v>-1.7566257936302762E-4</v>
      </c>
      <c r="P353" s="134">
        <f t="shared" si="243"/>
        <v>0</v>
      </c>
      <c r="Q353" s="134">
        <f t="shared" si="243"/>
        <v>0</v>
      </c>
      <c r="R353" s="134">
        <f t="shared" si="243"/>
        <v>0</v>
      </c>
      <c r="S353" s="134">
        <f t="shared" si="243"/>
        <v>-0.16629563268670039</v>
      </c>
      <c r="T353" s="134">
        <f t="shared" si="243"/>
        <v>-1.9531695058155623E-5</v>
      </c>
      <c r="U353" s="134">
        <f t="shared" si="243"/>
        <v>0</v>
      </c>
      <c r="V353" s="134">
        <f t="shared" si="243"/>
        <v>0</v>
      </c>
      <c r="W353" s="134">
        <f t="shared" si="243"/>
        <v>0</v>
      </c>
      <c r="X353" s="134">
        <f t="shared" si="243"/>
        <v>0</v>
      </c>
      <c r="Y353" s="134">
        <f t="shared" si="243"/>
        <v>0</v>
      </c>
      <c r="Z353" s="134">
        <f t="shared" si="243"/>
        <v>0</v>
      </c>
      <c r="AA353" s="134">
        <f t="shared" si="243"/>
        <v>0</v>
      </c>
      <c r="AB353" s="134">
        <f t="shared" si="243"/>
        <v>0</v>
      </c>
      <c r="AC353" s="134">
        <f t="shared" si="243"/>
        <v>0</v>
      </c>
      <c r="AD353" s="134">
        <f t="shared" si="243"/>
        <v>0</v>
      </c>
      <c r="AE353" s="134">
        <f t="shared" si="243"/>
        <v>0</v>
      </c>
      <c r="AF353" s="134">
        <f t="shared" si="243"/>
        <v>0</v>
      </c>
      <c r="AG353" s="134">
        <f t="shared" si="243"/>
        <v>0</v>
      </c>
      <c r="AH353" s="134">
        <f t="shared" si="243"/>
        <v>0</v>
      </c>
      <c r="AI353" s="134">
        <f t="shared" si="243"/>
        <v>-6.4546753143049796E-3</v>
      </c>
      <c r="AJ353" s="134">
        <f t="shared" si="243"/>
        <v>0</v>
      </c>
      <c r="AK353" s="134">
        <f t="shared" si="243"/>
        <v>0</v>
      </c>
      <c r="AL353" s="134">
        <f t="shared" si="243"/>
        <v>0</v>
      </c>
      <c r="AM353" s="134">
        <f t="shared" si="243"/>
        <v>0</v>
      </c>
      <c r="AN353" s="134">
        <f t="shared" si="243"/>
        <v>0</v>
      </c>
      <c r="AO353" s="134">
        <f t="shared" si="243"/>
        <v>0</v>
      </c>
      <c r="AP353" s="134">
        <f t="shared" si="243"/>
        <v>0</v>
      </c>
      <c r="AQ353" s="134">
        <f t="shared" si="243"/>
        <v>0</v>
      </c>
      <c r="AR353" s="134">
        <f t="shared" si="243"/>
        <v>0</v>
      </c>
      <c r="AS353" s="134">
        <f t="shared" si="243"/>
        <v>0</v>
      </c>
      <c r="AT353" s="134">
        <f t="shared" si="243"/>
        <v>0</v>
      </c>
      <c r="AU353" s="134">
        <f t="shared" si="243"/>
        <v>0</v>
      </c>
      <c r="AV353" s="134">
        <f t="shared" si="243"/>
        <v>0</v>
      </c>
      <c r="AW353" s="134">
        <f t="shared" si="243"/>
        <v>0</v>
      </c>
      <c r="AX353" s="134">
        <f t="shared" si="243"/>
        <v>0</v>
      </c>
      <c r="AY353" s="134">
        <f t="shared" si="243"/>
        <v>0</v>
      </c>
      <c r="AZ353" s="134">
        <f t="shared" si="243"/>
        <v>0</v>
      </c>
      <c r="BA353" s="134">
        <f t="shared" si="243"/>
        <v>0</v>
      </c>
      <c r="BB353" s="134">
        <f t="shared" si="243"/>
        <v>0</v>
      </c>
      <c r="BC353" s="134">
        <f t="shared" si="243"/>
        <v>0</v>
      </c>
      <c r="BD353" s="134">
        <f t="shared" si="243"/>
        <v>0</v>
      </c>
      <c r="BE353" s="134">
        <f t="shared" si="243"/>
        <v>0</v>
      </c>
      <c r="BF353" s="134">
        <f t="shared" si="243"/>
        <v>0</v>
      </c>
      <c r="BG353" s="134">
        <f t="shared" si="243"/>
        <v>0</v>
      </c>
      <c r="BH353" s="134">
        <f t="shared" si="243"/>
        <v>0</v>
      </c>
      <c r="BI353" s="134">
        <f t="shared" si="243"/>
        <v>0</v>
      </c>
      <c r="BJ353" s="134">
        <f t="shared" si="243"/>
        <v>-5.2065939280701608E-6</v>
      </c>
      <c r="BK353" s="134">
        <f t="shared" si="243"/>
        <v>0</v>
      </c>
      <c r="BL353" s="134">
        <f t="shared" si="243"/>
        <v>-7.8163225495835791E-4</v>
      </c>
      <c r="BM353" s="134">
        <f t="shared" si="243"/>
        <v>0</v>
      </c>
      <c r="BN353" s="134">
        <f t="shared" si="243"/>
        <v>-1.1991796135529927E-5</v>
      </c>
      <c r="BO353" s="134">
        <f t="shared" si="243"/>
        <v>-4.3902152028055889E-5</v>
      </c>
      <c r="BP353" s="134">
        <f t="shared" si="243"/>
        <v>-1.0803338893146893E-4</v>
      </c>
      <c r="BQ353" s="134">
        <f t="shared" si="241"/>
        <v>-3.0379988467903972E-5</v>
      </c>
      <c r="BR353" s="134">
        <f t="shared" si="241"/>
        <v>0</v>
      </c>
      <c r="BS353" s="134">
        <f t="shared" si="241"/>
        <v>0</v>
      </c>
      <c r="BT353" s="134">
        <f t="shared" si="241"/>
        <v>0</v>
      </c>
      <c r="BU353" s="134">
        <f t="shared" si="241"/>
        <v>0</v>
      </c>
      <c r="BV353" s="134">
        <f t="shared" si="241"/>
        <v>0</v>
      </c>
      <c r="BW353" s="134">
        <f t="shared" si="241"/>
        <v>0</v>
      </c>
      <c r="BX353" s="134">
        <f t="shared" si="241"/>
        <v>0</v>
      </c>
      <c r="BY353" s="134">
        <f t="shared" si="241"/>
        <v>0</v>
      </c>
      <c r="BZ353" s="134">
        <f t="shared" si="241"/>
        <v>0</v>
      </c>
      <c r="CA353" s="134">
        <f t="shared" si="241"/>
        <v>0</v>
      </c>
      <c r="CB353" s="134">
        <f t="shared" si="241"/>
        <v>0</v>
      </c>
      <c r="CC353" s="134">
        <f t="shared" si="241"/>
        <v>0</v>
      </c>
      <c r="CD353" s="134">
        <f t="shared" si="241"/>
        <v>0</v>
      </c>
      <c r="CE353" s="134">
        <f t="shared" si="241"/>
        <v>0</v>
      </c>
      <c r="CF353" s="134">
        <f t="shared" si="241"/>
        <v>0</v>
      </c>
      <c r="CG353" s="134">
        <f t="shared" si="241"/>
        <v>0</v>
      </c>
      <c r="CH353" s="134">
        <f t="shared" si="241"/>
        <v>0</v>
      </c>
      <c r="CI353" s="134">
        <f t="shared" si="241"/>
        <v>0</v>
      </c>
      <c r="CJ353" s="134">
        <f t="shared" si="241"/>
        <v>0</v>
      </c>
      <c r="CK353" s="134">
        <f t="shared" si="241"/>
        <v>0</v>
      </c>
      <c r="CL353" s="134">
        <f t="shared" si="241"/>
        <v>0</v>
      </c>
      <c r="CM353" s="134">
        <f t="shared" si="241"/>
        <v>0</v>
      </c>
      <c r="CN353" s="134">
        <f t="shared" si="241"/>
        <v>0</v>
      </c>
      <c r="CO353" s="134">
        <f t="shared" si="241"/>
        <v>0</v>
      </c>
      <c r="CP353" s="134">
        <f t="shared" si="241"/>
        <v>0</v>
      </c>
      <c r="CQ353" s="134">
        <f t="shared" si="241"/>
        <v>-8.0696078904202766E-5</v>
      </c>
      <c r="CR353" s="134">
        <f t="shared" si="241"/>
        <v>0</v>
      </c>
      <c r="CS353" s="134">
        <f t="shared" si="241"/>
        <v>-1.1423639012657722E-5</v>
      </c>
      <c r="CT353" s="134">
        <f t="shared" si="241"/>
        <v>0</v>
      </c>
      <c r="CU353" s="134">
        <f t="shared" si="241"/>
        <v>-1.2715344706435485E-4</v>
      </c>
      <c r="CV353" s="134">
        <f t="shared" si="241"/>
        <v>-2.3458261417495411E-4</v>
      </c>
      <c r="CW353" s="134">
        <f t="shared" si="241"/>
        <v>0</v>
      </c>
      <c r="CX353" s="134">
        <f t="shared" si="241"/>
        <v>0</v>
      </c>
      <c r="CY353" s="134">
        <f t="shared" si="241"/>
        <v>0</v>
      </c>
      <c r="CZ353" s="134">
        <f t="shared" si="241"/>
        <v>0</v>
      </c>
      <c r="DA353" s="134">
        <f t="shared" si="241"/>
        <v>0</v>
      </c>
      <c r="DB353" s="134">
        <f t="shared" si="241"/>
        <v>-1.0356763614800108E-3</v>
      </c>
      <c r="DC353" s="134">
        <f t="shared" si="241"/>
        <v>-1.8731046709921694E-3</v>
      </c>
      <c r="DD353" s="134">
        <f t="shared" si="241"/>
        <v>0</v>
      </c>
      <c r="DE353" s="134">
        <f t="shared" si="241"/>
        <v>0</v>
      </c>
      <c r="DF353" s="134">
        <f t="shared" si="241"/>
        <v>-1.2554637769823299E-4</v>
      </c>
      <c r="DG353" s="134">
        <f t="shared" si="241"/>
        <v>0</v>
      </c>
      <c r="DH353" s="211">
        <f t="shared" si="241"/>
        <v>0</v>
      </c>
    </row>
    <row r="354" spans="1:112" ht="15" hidden="1" customHeight="1" x14ac:dyDescent="0.15">
      <c r="A354" s="119"/>
      <c r="B354" s="167" t="s">
        <v>306</v>
      </c>
      <c r="C354" s="30" t="s">
        <v>4</v>
      </c>
      <c r="D354" s="315">
        <f t="shared" si="239"/>
        <v>0</v>
      </c>
      <c r="E354" s="134">
        <f t="shared" si="243"/>
        <v>0</v>
      </c>
      <c r="F354" s="134">
        <f t="shared" si="243"/>
        <v>0</v>
      </c>
      <c r="G354" s="134">
        <f t="shared" si="243"/>
        <v>0</v>
      </c>
      <c r="H354" s="134">
        <f t="shared" si="243"/>
        <v>0.96996879822809401</v>
      </c>
      <c r="I354" s="134">
        <f t="shared" si="243"/>
        <v>0</v>
      </c>
      <c r="J354" s="134">
        <f t="shared" si="243"/>
        <v>0</v>
      </c>
      <c r="K354" s="134">
        <f t="shared" si="243"/>
        <v>-1.1501720268709595E-4</v>
      </c>
      <c r="L354" s="134">
        <f t="shared" si="243"/>
        <v>-0.33001965908738401</v>
      </c>
      <c r="M354" s="134">
        <f t="shared" si="243"/>
        <v>-3.1536409005896151E-3</v>
      </c>
      <c r="N354" s="134">
        <f t="shared" si="243"/>
        <v>0</v>
      </c>
      <c r="O354" s="134">
        <f t="shared" si="243"/>
        <v>-1.8534059316944347E-3</v>
      </c>
      <c r="P354" s="134">
        <f t="shared" si="243"/>
        <v>0</v>
      </c>
      <c r="Q354" s="134">
        <f t="shared" si="243"/>
        <v>0</v>
      </c>
      <c r="R354" s="134">
        <f t="shared" si="243"/>
        <v>0</v>
      </c>
      <c r="S354" s="134">
        <f t="shared" si="243"/>
        <v>0</v>
      </c>
      <c r="T354" s="134">
        <f t="shared" si="243"/>
        <v>0</v>
      </c>
      <c r="U354" s="134">
        <f t="shared" si="243"/>
        <v>0</v>
      </c>
      <c r="V354" s="134">
        <f t="shared" si="243"/>
        <v>0</v>
      </c>
      <c r="W354" s="134">
        <f t="shared" si="243"/>
        <v>0</v>
      </c>
      <c r="X354" s="134">
        <f t="shared" si="243"/>
        <v>0</v>
      </c>
      <c r="Y354" s="134">
        <f t="shared" si="243"/>
        <v>0</v>
      </c>
      <c r="Z354" s="134">
        <f t="shared" si="243"/>
        <v>0</v>
      </c>
      <c r="AA354" s="134">
        <f t="shared" si="243"/>
        <v>0</v>
      </c>
      <c r="AB354" s="134">
        <f t="shared" si="243"/>
        <v>0</v>
      </c>
      <c r="AC354" s="134">
        <f t="shared" si="243"/>
        <v>0</v>
      </c>
      <c r="AD354" s="134">
        <f t="shared" si="243"/>
        <v>0</v>
      </c>
      <c r="AE354" s="134">
        <f t="shared" si="243"/>
        <v>0</v>
      </c>
      <c r="AF354" s="134">
        <f t="shared" si="243"/>
        <v>0</v>
      </c>
      <c r="AG354" s="134">
        <f t="shared" si="243"/>
        <v>0</v>
      </c>
      <c r="AH354" s="134">
        <f t="shared" si="243"/>
        <v>0</v>
      </c>
      <c r="AI354" s="134">
        <f t="shared" si="243"/>
        <v>0</v>
      </c>
      <c r="AJ354" s="134">
        <f t="shared" si="243"/>
        <v>0</v>
      </c>
      <c r="AK354" s="134">
        <f t="shared" si="243"/>
        <v>0</v>
      </c>
      <c r="AL354" s="134">
        <f t="shared" si="243"/>
        <v>0</v>
      </c>
      <c r="AM354" s="134">
        <f t="shared" si="243"/>
        <v>0</v>
      </c>
      <c r="AN354" s="134">
        <f t="shared" si="243"/>
        <v>0</v>
      </c>
      <c r="AO354" s="134">
        <f t="shared" si="243"/>
        <v>0</v>
      </c>
      <c r="AP354" s="134">
        <f t="shared" si="243"/>
        <v>0</v>
      </c>
      <c r="AQ354" s="134">
        <f t="shared" si="243"/>
        <v>0</v>
      </c>
      <c r="AR354" s="134">
        <f t="shared" si="243"/>
        <v>0</v>
      </c>
      <c r="AS354" s="134">
        <f t="shared" si="243"/>
        <v>0</v>
      </c>
      <c r="AT354" s="134">
        <f t="shared" si="243"/>
        <v>0</v>
      </c>
      <c r="AU354" s="134">
        <f t="shared" si="243"/>
        <v>0</v>
      </c>
      <c r="AV354" s="134">
        <f t="shared" si="243"/>
        <v>0</v>
      </c>
      <c r="AW354" s="134">
        <f t="shared" si="243"/>
        <v>0</v>
      </c>
      <c r="AX354" s="134">
        <f t="shared" si="243"/>
        <v>0</v>
      </c>
      <c r="AY354" s="134">
        <f t="shared" si="243"/>
        <v>0</v>
      </c>
      <c r="AZ354" s="134">
        <f t="shared" si="243"/>
        <v>0</v>
      </c>
      <c r="BA354" s="134">
        <f t="shared" si="243"/>
        <v>0</v>
      </c>
      <c r="BB354" s="134">
        <f t="shared" si="243"/>
        <v>0</v>
      </c>
      <c r="BC354" s="134">
        <f t="shared" si="243"/>
        <v>0</v>
      </c>
      <c r="BD354" s="134">
        <f t="shared" si="243"/>
        <v>0</v>
      </c>
      <c r="BE354" s="134">
        <f t="shared" si="243"/>
        <v>0</v>
      </c>
      <c r="BF354" s="134">
        <f t="shared" si="243"/>
        <v>0</v>
      </c>
      <c r="BG354" s="134">
        <f t="shared" si="243"/>
        <v>0</v>
      </c>
      <c r="BH354" s="134">
        <f t="shared" si="243"/>
        <v>0</v>
      </c>
      <c r="BI354" s="134">
        <f t="shared" si="243"/>
        <v>0</v>
      </c>
      <c r="BJ354" s="134">
        <f t="shared" si="243"/>
        <v>0</v>
      </c>
      <c r="BK354" s="134">
        <f t="shared" si="243"/>
        <v>0</v>
      </c>
      <c r="BL354" s="134">
        <f t="shared" si="243"/>
        <v>-6.9790166727489627E-4</v>
      </c>
      <c r="BM354" s="134">
        <f t="shared" si="243"/>
        <v>0</v>
      </c>
      <c r="BN354" s="134">
        <f t="shared" si="243"/>
        <v>0</v>
      </c>
      <c r="BO354" s="134">
        <f t="shared" si="243"/>
        <v>0</v>
      </c>
      <c r="BP354" s="134">
        <f t="shared" si="243"/>
        <v>0</v>
      </c>
      <c r="BQ354" s="134">
        <f t="shared" si="241"/>
        <v>0</v>
      </c>
      <c r="BR354" s="134">
        <f t="shared" si="241"/>
        <v>0</v>
      </c>
      <c r="BS354" s="134">
        <f t="shared" si="241"/>
        <v>0</v>
      </c>
      <c r="BT354" s="134">
        <f t="shared" si="241"/>
        <v>0</v>
      </c>
      <c r="BU354" s="134">
        <f t="shared" si="241"/>
        <v>0</v>
      </c>
      <c r="BV354" s="134">
        <f t="shared" si="241"/>
        <v>0</v>
      </c>
      <c r="BW354" s="134">
        <f t="shared" si="241"/>
        <v>0</v>
      </c>
      <c r="BX354" s="134">
        <f t="shared" si="241"/>
        <v>0</v>
      </c>
      <c r="BY354" s="134">
        <f t="shared" si="241"/>
        <v>0</v>
      </c>
      <c r="BZ354" s="134">
        <f t="shared" si="241"/>
        <v>0</v>
      </c>
      <c r="CA354" s="134">
        <f t="shared" si="241"/>
        <v>0</v>
      </c>
      <c r="CB354" s="134">
        <f t="shared" si="241"/>
        <v>0</v>
      </c>
      <c r="CC354" s="134">
        <f t="shared" si="241"/>
        <v>0</v>
      </c>
      <c r="CD354" s="134">
        <f t="shared" si="241"/>
        <v>0</v>
      </c>
      <c r="CE354" s="134">
        <f t="shared" si="241"/>
        <v>0</v>
      </c>
      <c r="CF354" s="134">
        <f t="shared" si="241"/>
        <v>0</v>
      </c>
      <c r="CG354" s="134">
        <f t="shared" si="241"/>
        <v>0</v>
      </c>
      <c r="CH354" s="134">
        <f t="shared" si="241"/>
        <v>0</v>
      </c>
      <c r="CI354" s="134">
        <f t="shared" si="241"/>
        <v>-3.0542731370194482E-5</v>
      </c>
      <c r="CJ354" s="134">
        <f t="shared" si="241"/>
        <v>0</v>
      </c>
      <c r="CK354" s="134">
        <f t="shared" si="241"/>
        <v>0</v>
      </c>
      <c r="CL354" s="134">
        <f t="shared" si="241"/>
        <v>0</v>
      </c>
      <c r="CM354" s="134">
        <f t="shared" si="241"/>
        <v>0</v>
      </c>
      <c r="CN354" s="134">
        <f t="shared" si="241"/>
        <v>0</v>
      </c>
      <c r="CO354" s="134">
        <f t="shared" si="241"/>
        <v>0</v>
      </c>
      <c r="CP354" s="134">
        <f t="shared" si="241"/>
        <v>0</v>
      </c>
      <c r="CQ354" s="134">
        <f t="shared" si="241"/>
        <v>-8.7434282675881661E-5</v>
      </c>
      <c r="CR354" s="134">
        <f t="shared" si="241"/>
        <v>0</v>
      </c>
      <c r="CS354" s="134">
        <f t="shared" si="241"/>
        <v>-2.6315870520936941E-4</v>
      </c>
      <c r="CT354" s="134">
        <f t="shared" si="241"/>
        <v>0</v>
      </c>
      <c r="CU354" s="134">
        <f t="shared" si="241"/>
        <v>-7.6584722997729291E-4</v>
      </c>
      <c r="CV354" s="134">
        <f t="shared" si="241"/>
        <v>-1.6780362181858033E-3</v>
      </c>
      <c r="CW354" s="134">
        <f t="shared" si="241"/>
        <v>0</v>
      </c>
      <c r="CX354" s="134">
        <f t="shared" si="241"/>
        <v>0</v>
      </c>
      <c r="CY354" s="134">
        <f t="shared" si="241"/>
        <v>0</v>
      </c>
      <c r="CZ354" s="134">
        <f t="shared" si="241"/>
        <v>0</v>
      </c>
      <c r="DA354" s="134">
        <f t="shared" si="241"/>
        <v>0</v>
      </c>
      <c r="DB354" s="134">
        <f t="shared" si="241"/>
        <v>-3.8749702023873557E-3</v>
      </c>
      <c r="DC354" s="134">
        <f t="shared" si="241"/>
        <v>-6.6228251587876459E-3</v>
      </c>
      <c r="DD354" s="134">
        <f t="shared" si="241"/>
        <v>0</v>
      </c>
      <c r="DE354" s="134">
        <f t="shared" si="241"/>
        <v>-2.9151908729004791E-5</v>
      </c>
      <c r="DF354" s="134">
        <f t="shared" si="241"/>
        <v>-4.4360636851533363E-4</v>
      </c>
      <c r="DG354" s="134">
        <f t="shared" si="241"/>
        <v>0</v>
      </c>
      <c r="DH354" s="211">
        <f t="shared" si="241"/>
        <v>0</v>
      </c>
    </row>
    <row r="355" spans="1:112" ht="15" hidden="1" customHeight="1" x14ac:dyDescent="0.15">
      <c r="A355" s="119"/>
      <c r="B355" s="167" t="s">
        <v>307</v>
      </c>
      <c r="C355" s="30" t="s">
        <v>132</v>
      </c>
      <c r="D355" s="315">
        <f t="shared" si="239"/>
        <v>0</v>
      </c>
      <c r="E355" s="134">
        <f t="shared" si="243"/>
        <v>-2.6849489314322774E-5</v>
      </c>
      <c r="F355" s="134">
        <f t="shared" si="243"/>
        <v>0</v>
      </c>
      <c r="G355" s="134">
        <f t="shared" si="243"/>
        <v>0</v>
      </c>
      <c r="H355" s="134">
        <f t="shared" si="243"/>
        <v>0</v>
      </c>
      <c r="I355" s="134">
        <f t="shared" si="243"/>
        <v>1</v>
      </c>
      <c r="J355" s="134">
        <f t="shared" si="243"/>
        <v>0</v>
      </c>
      <c r="K355" s="134">
        <f t="shared" si="243"/>
        <v>-2.3336062584763918E-4</v>
      </c>
      <c r="L355" s="134">
        <f t="shared" si="243"/>
        <v>-6.4302406137874696E-5</v>
      </c>
      <c r="M355" s="134">
        <f t="shared" si="243"/>
        <v>-4.7813756495976615E-4</v>
      </c>
      <c r="N355" s="134">
        <f t="shared" si="243"/>
        <v>-9.3951881090367748E-5</v>
      </c>
      <c r="O355" s="134">
        <f t="shared" si="243"/>
        <v>-5.0179838708608272E-4</v>
      </c>
      <c r="P355" s="134">
        <f t="shared" si="243"/>
        <v>0</v>
      </c>
      <c r="Q355" s="134">
        <f t="shared" si="243"/>
        <v>0</v>
      </c>
      <c r="R355" s="134">
        <f t="shared" si="243"/>
        <v>-5.0855646573313301E-4</v>
      </c>
      <c r="S355" s="134">
        <f t="shared" si="243"/>
        <v>-4.365097423484798E-6</v>
      </c>
      <c r="T355" s="134">
        <f t="shared" si="243"/>
        <v>0</v>
      </c>
      <c r="U355" s="134">
        <f t="shared" si="243"/>
        <v>0</v>
      </c>
      <c r="V355" s="134">
        <f t="shared" si="243"/>
        <v>0</v>
      </c>
      <c r="W355" s="134">
        <f t="shared" si="243"/>
        <v>0</v>
      </c>
      <c r="X355" s="134">
        <f t="shared" si="243"/>
        <v>0</v>
      </c>
      <c r="Y355" s="134">
        <f t="shared" si="243"/>
        <v>0</v>
      </c>
      <c r="Z355" s="134">
        <f t="shared" si="243"/>
        <v>0</v>
      </c>
      <c r="AA355" s="134">
        <f t="shared" si="243"/>
        <v>0</v>
      </c>
      <c r="AB355" s="134">
        <f t="shared" si="243"/>
        <v>0</v>
      </c>
      <c r="AC355" s="134">
        <f t="shared" si="243"/>
        <v>0</v>
      </c>
      <c r="AD355" s="134">
        <f t="shared" si="243"/>
        <v>0</v>
      </c>
      <c r="AE355" s="134">
        <f t="shared" si="243"/>
        <v>0</v>
      </c>
      <c r="AF355" s="134">
        <f t="shared" si="243"/>
        <v>0</v>
      </c>
      <c r="AG355" s="134">
        <f t="shared" si="243"/>
        <v>0</v>
      </c>
      <c r="AH355" s="134">
        <f t="shared" si="243"/>
        <v>0</v>
      </c>
      <c r="AI355" s="134">
        <f t="shared" si="243"/>
        <v>0</v>
      </c>
      <c r="AJ355" s="134">
        <f t="shared" si="243"/>
        <v>0</v>
      </c>
      <c r="AK355" s="134">
        <f t="shared" si="243"/>
        <v>-1.9317816632236633E-2</v>
      </c>
      <c r="AL355" s="134">
        <f t="shared" si="243"/>
        <v>0</v>
      </c>
      <c r="AM355" s="134">
        <f t="shared" si="243"/>
        <v>-6.1220096034759145E-3</v>
      </c>
      <c r="AN355" s="134">
        <f t="shared" si="243"/>
        <v>0</v>
      </c>
      <c r="AO355" s="134">
        <f t="shared" si="243"/>
        <v>0</v>
      </c>
      <c r="AP355" s="134">
        <f t="shared" si="243"/>
        <v>0</v>
      </c>
      <c r="AQ355" s="134">
        <f t="shared" si="243"/>
        <v>0</v>
      </c>
      <c r="AR355" s="134">
        <f t="shared" si="243"/>
        <v>0</v>
      </c>
      <c r="AS355" s="134">
        <f t="shared" si="243"/>
        <v>0</v>
      </c>
      <c r="AT355" s="134">
        <f t="shared" si="243"/>
        <v>-7.4361047519241798E-5</v>
      </c>
      <c r="AU355" s="134">
        <f t="shared" si="243"/>
        <v>-3.0247184150653867E-4</v>
      </c>
      <c r="AV355" s="134">
        <f t="shared" si="243"/>
        <v>0</v>
      </c>
      <c r="AW355" s="134">
        <f t="shared" si="243"/>
        <v>-1.049570129642368E-6</v>
      </c>
      <c r="AX355" s="134">
        <f t="shared" si="243"/>
        <v>0</v>
      </c>
      <c r="AY355" s="134">
        <f t="shared" si="243"/>
        <v>0</v>
      </c>
      <c r="AZ355" s="134">
        <f t="shared" si="243"/>
        <v>-2.5646604076323709E-4</v>
      </c>
      <c r="BA355" s="134">
        <f t="shared" si="243"/>
        <v>0</v>
      </c>
      <c r="BB355" s="134">
        <f t="shared" si="243"/>
        <v>0</v>
      </c>
      <c r="BC355" s="134">
        <f t="shared" si="243"/>
        <v>0</v>
      </c>
      <c r="BD355" s="134">
        <f t="shared" si="243"/>
        <v>0</v>
      </c>
      <c r="BE355" s="134">
        <f t="shared" si="243"/>
        <v>0</v>
      </c>
      <c r="BF355" s="134">
        <f t="shared" si="243"/>
        <v>0</v>
      </c>
      <c r="BG355" s="134">
        <f t="shared" si="243"/>
        <v>0</v>
      </c>
      <c r="BH355" s="134">
        <f t="shared" si="243"/>
        <v>0</v>
      </c>
      <c r="BI355" s="134">
        <f t="shared" si="243"/>
        <v>-1.8196511448227321E-4</v>
      </c>
      <c r="BJ355" s="134">
        <f t="shared" si="243"/>
        <v>0</v>
      </c>
      <c r="BK355" s="134">
        <f t="shared" si="243"/>
        <v>0</v>
      </c>
      <c r="BL355" s="134">
        <f t="shared" si="243"/>
        <v>-5.1695473902169411E-5</v>
      </c>
      <c r="BM355" s="134">
        <f t="shared" si="243"/>
        <v>0</v>
      </c>
      <c r="BN355" s="134">
        <f t="shared" si="243"/>
        <v>-7.379566852633802E-7</v>
      </c>
      <c r="BO355" s="134">
        <f t="shared" si="243"/>
        <v>-7.1531001267708178E-7</v>
      </c>
      <c r="BP355" s="134">
        <f t="shared" ref="BP355:DH358" si="244">BP244-BP133</f>
        <v>-1.0860499416391056E-5</v>
      </c>
      <c r="BQ355" s="134">
        <f t="shared" si="244"/>
        <v>-6.8877706647879463E-6</v>
      </c>
      <c r="BR355" s="134">
        <f t="shared" si="244"/>
        <v>0</v>
      </c>
      <c r="BS355" s="134">
        <f t="shared" si="244"/>
        <v>-0.43880429401180965</v>
      </c>
      <c r="BT355" s="134">
        <f t="shared" si="244"/>
        <v>0</v>
      </c>
      <c r="BU355" s="134">
        <f t="shared" si="244"/>
        <v>-2.2439912035544822E-6</v>
      </c>
      <c r="BV355" s="134">
        <f t="shared" si="244"/>
        <v>-1.5998802578509238E-6</v>
      </c>
      <c r="BW355" s="134">
        <f t="shared" si="244"/>
        <v>-4.08025918876599E-6</v>
      </c>
      <c r="BX355" s="134">
        <f t="shared" si="244"/>
        <v>0</v>
      </c>
      <c r="BY355" s="134">
        <f t="shared" si="244"/>
        <v>-5.0984174316199269E-6</v>
      </c>
      <c r="BZ355" s="134">
        <f t="shared" si="244"/>
        <v>0</v>
      </c>
      <c r="CA355" s="134">
        <f t="shared" si="244"/>
        <v>0</v>
      </c>
      <c r="CB355" s="134">
        <f t="shared" si="244"/>
        <v>0</v>
      </c>
      <c r="CC355" s="134">
        <f t="shared" si="244"/>
        <v>-6.7674760301962764E-8</v>
      </c>
      <c r="CD355" s="134">
        <f t="shared" si="244"/>
        <v>0</v>
      </c>
      <c r="CE355" s="134">
        <f t="shared" si="244"/>
        <v>-3.7641721079865698E-6</v>
      </c>
      <c r="CF355" s="134">
        <f t="shared" si="244"/>
        <v>0</v>
      </c>
      <c r="CG355" s="134">
        <f t="shared" si="244"/>
        <v>0</v>
      </c>
      <c r="CH355" s="134">
        <f t="shared" si="244"/>
        <v>-8.2905516484298902E-6</v>
      </c>
      <c r="CI355" s="134">
        <f t="shared" si="244"/>
        <v>-1.3686601321549409E-5</v>
      </c>
      <c r="CJ355" s="134">
        <f t="shared" si="244"/>
        <v>0</v>
      </c>
      <c r="CK355" s="134">
        <f t="shared" si="244"/>
        <v>0</v>
      </c>
      <c r="CL355" s="134">
        <f t="shared" si="244"/>
        <v>0</v>
      </c>
      <c r="CM355" s="134">
        <f t="shared" si="244"/>
        <v>0</v>
      </c>
      <c r="CN355" s="134">
        <f t="shared" si="244"/>
        <v>0</v>
      </c>
      <c r="CO355" s="134">
        <f t="shared" si="244"/>
        <v>0</v>
      </c>
      <c r="CP355" s="134">
        <f t="shared" si="244"/>
        <v>0</v>
      </c>
      <c r="CQ355" s="134">
        <f t="shared" si="244"/>
        <v>-4.6680327333920103E-6</v>
      </c>
      <c r="CR355" s="134">
        <f t="shared" si="244"/>
        <v>0</v>
      </c>
      <c r="CS355" s="134">
        <f t="shared" si="244"/>
        <v>-9.2175442893720028E-6</v>
      </c>
      <c r="CT355" s="134">
        <f t="shared" si="244"/>
        <v>0</v>
      </c>
      <c r="CU355" s="134">
        <f t="shared" si="244"/>
        <v>-4.3393636696565544E-6</v>
      </c>
      <c r="CV355" s="134">
        <f t="shared" si="244"/>
        <v>-1.4604757001016894E-5</v>
      </c>
      <c r="CW355" s="134">
        <f t="shared" si="244"/>
        <v>-6.3631130786117492E-5</v>
      </c>
      <c r="CX355" s="134">
        <f t="shared" si="244"/>
        <v>-7.2659447283458125E-5</v>
      </c>
      <c r="CY355" s="134">
        <f t="shared" si="244"/>
        <v>0</v>
      </c>
      <c r="CZ355" s="134">
        <f t="shared" si="244"/>
        <v>-2.2120689992346475E-6</v>
      </c>
      <c r="DA355" s="134">
        <f t="shared" si="244"/>
        <v>-4.1385289354943399E-7</v>
      </c>
      <c r="DB355" s="134">
        <f t="shared" si="244"/>
        <v>-8.8457045140674276E-5</v>
      </c>
      <c r="DC355" s="134">
        <f t="shared" si="244"/>
        <v>-8.3471687655622499E-7</v>
      </c>
      <c r="DD355" s="134">
        <f t="shared" si="244"/>
        <v>-1.1529950328138207E-4</v>
      </c>
      <c r="DE355" s="134">
        <f t="shared" si="244"/>
        <v>-1.2034239902364965E-5</v>
      </c>
      <c r="DF355" s="134">
        <f t="shared" si="244"/>
        <v>-1.2375875129070065E-6</v>
      </c>
      <c r="DG355" s="134">
        <f t="shared" si="244"/>
        <v>0</v>
      </c>
      <c r="DH355" s="211">
        <f t="shared" si="244"/>
        <v>0</v>
      </c>
    </row>
    <row r="356" spans="1:112" ht="15" hidden="1" customHeight="1" x14ac:dyDescent="0.15">
      <c r="A356" s="119"/>
      <c r="B356" s="167" t="s">
        <v>308</v>
      </c>
      <c r="C356" s="30" t="s">
        <v>345</v>
      </c>
      <c r="D356" s="315">
        <f t="shared" si="239"/>
        <v>0</v>
      </c>
      <c r="E356" s="134">
        <f t="shared" ref="E356:BP359" si="245">E245-E134</f>
        <v>0</v>
      </c>
      <c r="F356" s="134">
        <f t="shared" si="245"/>
        <v>0</v>
      </c>
      <c r="G356" s="134">
        <f t="shared" si="245"/>
        <v>0</v>
      </c>
      <c r="H356" s="134">
        <f t="shared" si="245"/>
        <v>0</v>
      </c>
      <c r="I356" s="134">
        <f t="shared" si="245"/>
        <v>0</v>
      </c>
      <c r="J356" s="134">
        <f t="shared" si="245"/>
        <v>1</v>
      </c>
      <c r="K356" s="134">
        <f t="shared" si="245"/>
        <v>0</v>
      </c>
      <c r="L356" s="134">
        <f t="shared" si="245"/>
        <v>0</v>
      </c>
      <c r="M356" s="134">
        <f t="shared" si="245"/>
        <v>-1.1470998173020312E-5</v>
      </c>
      <c r="N356" s="134">
        <f t="shared" si="245"/>
        <v>0</v>
      </c>
      <c r="O356" s="134">
        <f t="shared" si="245"/>
        <v>-2.3996171218647544E-4</v>
      </c>
      <c r="P356" s="134">
        <f t="shared" si="245"/>
        <v>0</v>
      </c>
      <c r="Q356" s="134">
        <f t="shared" si="245"/>
        <v>0</v>
      </c>
      <c r="R356" s="134">
        <f t="shared" si="245"/>
        <v>0</v>
      </c>
      <c r="S356" s="134">
        <f t="shared" si="245"/>
        <v>-1.0912743558711995E-6</v>
      </c>
      <c r="T356" s="134">
        <f t="shared" si="245"/>
        <v>0</v>
      </c>
      <c r="U356" s="134">
        <f t="shared" si="245"/>
        <v>0</v>
      </c>
      <c r="V356" s="134">
        <f t="shared" si="245"/>
        <v>0</v>
      </c>
      <c r="W356" s="134">
        <f t="shared" si="245"/>
        <v>0</v>
      </c>
      <c r="X356" s="134">
        <f t="shared" si="245"/>
        <v>0</v>
      </c>
      <c r="Y356" s="134">
        <f t="shared" si="245"/>
        <v>0</v>
      </c>
      <c r="Z356" s="134">
        <f t="shared" si="245"/>
        <v>0</v>
      </c>
      <c r="AA356" s="134">
        <f t="shared" si="245"/>
        <v>0</v>
      </c>
      <c r="AB356" s="134">
        <f t="shared" si="245"/>
        <v>0</v>
      </c>
      <c r="AC356" s="134">
        <f t="shared" si="245"/>
        <v>0</v>
      </c>
      <c r="AD356" s="134">
        <f t="shared" si="245"/>
        <v>0</v>
      </c>
      <c r="AE356" s="134">
        <f t="shared" si="245"/>
        <v>0</v>
      </c>
      <c r="AF356" s="134">
        <f t="shared" si="245"/>
        <v>0</v>
      </c>
      <c r="AG356" s="134">
        <f t="shared" si="245"/>
        <v>0</v>
      </c>
      <c r="AH356" s="134">
        <f t="shared" si="245"/>
        <v>0</v>
      </c>
      <c r="AI356" s="134">
        <f t="shared" si="245"/>
        <v>-7.0979247442529004E-5</v>
      </c>
      <c r="AJ356" s="134">
        <f t="shared" si="245"/>
        <v>0</v>
      </c>
      <c r="AK356" s="134">
        <f t="shared" si="245"/>
        <v>-6.2144676632064147E-2</v>
      </c>
      <c r="AL356" s="134">
        <f t="shared" si="245"/>
        <v>0</v>
      </c>
      <c r="AM356" s="134">
        <f t="shared" si="245"/>
        <v>-4.0626858976234345E-2</v>
      </c>
      <c r="AN356" s="134">
        <f t="shared" si="245"/>
        <v>0</v>
      </c>
      <c r="AO356" s="134">
        <f t="shared" si="245"/>
        <v>0</v>
      </c>
      <c r="AP356" s="134">
        <f t="shared" si="245"/>
        <v>0</v>
      </c>
      <c r="AQ356" s="134">
        <f t="shared" si="245"/>
        <v>0</v>
      </c>
      <c r="AR356" s="134">
        <f t="shared" si="245"/>
        <v>0</v>
      </c>
      <c r="AS356" s="134">
        <f t="shared" si="245"/>
        <v>0</v>
      </c>
      <c r="AT356" s="134">
        <f t="shared" si="245"/>
        <v>-8.4363175711091353E-5</v>
      </c>
      <c r="AU356" s="134">
        <f t="shared" si="245"/>
        <v>-2.2443856544219824E-5</v>
      </c>
      <c r="AV356" s="134">
        <f t="shared" si="245"/>
        <v>0</v>
      </c>
      <c r="AW356" s="134">
        <f t="shared" si="245"/>
        <v>0</v>
      </c>
      <c r="AX356" s="134">
        <f t="shared" si="245"/>
        <v>0</v>
      </c>
      <c r="AY356" s="134">
        <f t="shared" si="245"/>
        <v>0</v>
      </c>
      <c r="AZ356" s="134">
        <f t="shared" si="245"/>
        <v>0</v>
      </c>
      <c r="BA356" s="134">
        <f t="shared" si="245"/>
        <v>0</v>
      </c>
      <c r="BB356" s="134">
        <f t="shared" si="245"/>
        <v>0</v>
      </c>
      <c r="BC356" s="134">
        <f t="shared" si="245"/>
        <v>0</v>
      </c>
      <c r="BD356" s="134">
        <f t="shared" si="245"/>
        <v>0</v>
      </c>
      <c r="BE356" s="134">
        <f t="shared" si="245"/>
        <v>0</v>
      </c>
      <c r="BF356" s="134">
        <f t="shared" si="245"/>
        <v>0</v>
      </c>
      <c r="BG356" s="134">
        <f t="shared" si="245"/>
        <v>0</v>
      </c>
      <c r="BH356" s="134">
        <f t="shared" si="245"/>
        <v>0</v>
      </c>
      <c r="BI356" s="134">
        <f t="shared" si="245"/>
        <v>0</v>
      </c>
      <c r="BJ356" s="134">
        <f t="shared" si="245"/>
        <v>0</v>
      </c>
      <c r="BK356" s="134">
        <f t="shared" si="245"/>
        <v>0</v>
      </c>
      <c r="BL356" s="134">
        <f t="shared" si="245"/>
        <v>-1.6660899091558264E-4</v>
      </c>
      <c r="BM356" s="134">
        <f t="shared" si="245"/>
        <v>0</v>
      </c>
      <c r="BN356" s="134">
        <f t="shared" si="245"/>
        <v>-1.8897840781786392E-3</v>
      </c>
      <c r="BO356" s="134">
        <f t="shared" si="245"/>
        <v>-2.6350232591992005E-4</v>
      </c>
      <c r="BP356" s="134">
        <f t="shared" si="245"/>
        <v>-1.5660023579532417E-2</v>
      </c>
      <c r="BQ356" s="134">
        <f t="shared" si="244"/>
        <v>-1.4972660470296977E-2</v>
      </c>
      <c r="BR356" s="134">
        <f t="shared" si="244"/>
        <v>0</v>
      </c>
      <c r="BS356" s="134">
        <f t="shared" si="244"/>
        <v>0</v>
      </c>
      <c r="BT356" s="134">
        <f t="shared" si="244"/>
        <v>0</v>
      </c>
      <c r="BU356" s="134">
        <f t="shared" si="244"/>
        <v>0</v>
      </c>
      <c r="BV356" s="134">
        <f t="shared" si="244"/>
        <v>0</v>
      </c>
      <c r="BW356" s="134">
        <f t="shared" si="244"/>
        <v>0</v>
      </c>
      <c r="BX356" s="134">
        <f t="shared" si="244"/>
        <v>0</v>
      </c>
      <c r="BY356" s="134">
        <f t="shared" si="244"/>
        <v>0</v>
      </c>
      <c r="BZ356" s="134">
        <f t="shared" si="244"/>
        <v>0</v>
      </c>
      <c r="CA356" s="134">
        <f t="shared" si="244"/>
        <v>0</v>
      </c>
      <c r="CB356" s="134">
        <f t="shared" si="244"/>
        <v>0</v>
      </c>
      <c r="CC356" s="134">
        <f t="shared" si="244"/>
        <v>0</v>
      </c>
      <c r="CD356" s="134">
        <f t="shared" si="244"/>
        <v>0</v>
      </c>
      <c r="CE356" s="134">
        <f t="shared" si="244"/>
        <v>0</v>
      </c>
      <c r="CF356" s="134">
        <f t="shared" si="244"/>
        <v>0</v>
      </c>
      <c r="CG356" s="134">
        <f t="shared" si="244"/>
        <v>0</v>
      </c>
      <c r="CH356" s="134">
        <f t="shared" si="244"/>
        <v>0</v>
      </c>
      <c r="CI356" s="134">
        <f t="shared" si="244"/>
        <v>0</v>
      </c>
      <c r="CJ356" s="134">
        <f t="shared" si="244"/>
        <v>0</v>
      </c>
      <c r="CK356" s="134">
        <f t="shared" si="244"/>
        <v>0</v>
      </c>
      <c r="CL356" s="134">
        <f t="shared" si="244"/>
        <v>0</v>
      </c>
      <c r="CM356" s="134">
        <f t="shared" si="244"/>
        <v>0</v>
      </c>
      <c r="CN356" s="134">
        <f t="shared" si="244"/>
        <v>0</v>
      </c>
      <c r="CO356" s="134">
        <f t="shared" si="244"/>
        <v>0</v>
      </c>
      <c r="CP356" s="134">
        <f t="shared" si="244"/>
        <v>0</v>
      </c>
      <c r="CQ356" s="134">
        <f t="shared" si="244"/>
        <v>0</v>
      </c>
      <c r="CR356" s="134">
        <f t="shared" si="244"/>
        <v>0</v>
      </c>
      <c r="CS356" s="134">
        <f t="shared" si="244"/>
        <v>0</v>
      </c>
      <c r="CT356" s="134">
        <f t="shared" si="244"/>
        <v>0</v>
      </c>
      <c r="CU356" s="134">
        <f t="shared" si="244"/>
        <v>0</v>
      </c>
      <c r="CV356" s="134">
        <f t="shared" si="244"/>
        <v>0</v>
      </c>
      <c r="CW356" s="134">
        <f t="shared" si="244"/>
        <v>0</v>
      </c>
      <c r="CX356" s="134">
        <f t="shared" si="244"/>
        <v>0</v>
      </c>
      <c r="CY356" s="134">
        <f t="shared" si="244"/>
        <v>0</v>
      </c>
      <c r="CZ356" s="134">
        <f t="shared" si="244"/>
        <v>0</v>
      </c>
      <c r="DA356" s="134">
        <f t="shared" si="244"/>
        <v>0</v>
      </c>
      <c r="DB356" s="134">
        <f t="shared" si="244"/>
        <v>4.9055243296275945E-5</v>
      </c>
      <c r="DC356" s="134">
        <f t="shared" si="244"/>
        <v>2.8707002145911915E-5</v>
      </c>
      <c r="DD356" s="134">
        <f t="shared" si="244"/>
        <v>0</v>
      </c>
      <c r="DE356" s="134">
        <f t="shared" si="244"/>
        <v>-3.2886672836635294E-5</v>
      </c>
      <c r="DF356" s="134">
        <f t="shared" si="244"/>
        <v>-8.8006223140053795E-5</v>
      </c>
      <c r="DG356" s="134">
        <f t="shared" si="244"/>
        <v>0</v>
      </c>
      <c r="DH356" s="211">
        <f t="shared" si="244"/>
        <v>-2.0764902243911528E-4</v>
      </c>
    </row>
    <row r="357" spans="1:112" ht="15" hidden="1" customHeight="1" x14ac:dyDescent="0.15">
      <c r="A357" s="119"/>
      <c r="B357" s="167" t="s">
        <v>309</v>
      </c>
      <c r="C357" s="145" t="s">
        <v>240</v>
      </c>
      <c r="D357" s="315">
        <f t="shared" si="239"/>
        <v>0</v>
      </c>
      <c r="E357" s="134">
        <f t="shared" si="245"/>
        <v>-5.1909012674357369E-4</v>
      </c>
      <c r="F357" s="134">
        <f t="shared" si="245"/>
        <v>0</v>
      </c>
      <c r="G357" s="134">
        <f t="shared" si="245"/>
        <v>0</v>
      </c>
      <c r="H357" s="134">
        <f t="shared" si="245"/>
        <v>0</v>
      </c>
      <c r="I357" s="134">
        <f t="shared" si="245"/>
        <v>0</v>
      </c>
      <c r="J357" s="134">
        <f t="shared" si="245"/>
        <v>0</v>
      </c>
      <c r="K357" s="134">
        <f t="shared" si="245"/>
        <v>0.86532693508565628</v>
      </c>
      <c r="L357" s="134">
        <f t="shared" si="245"/>
        <v>-1.8993444385850624E-3</v>
      </c>
      <c r="M357" s="134">
        <f t="shared" si="245"/>
        <v>-3.4988503454912667E-2</v>
      </c>
      <c r="N357" s="134">
        <f t="shared" si="245"/>
        <v>-6.254960822612652E-3</v>
      </c>
      <c r="O357" s="134">
        <f t="shared" si="245"/>
        <v>-2.0832919034797105E-2</v>
      </c>
      <c r="P357" s="134">
        <f t="shared" si="245"/>
        <v>0</v>
      </c>
      <c r="Q357" s="134">
        <f t="shared" si="245"/>
        <v>0</v>
      </c>
      <c r="R357" s="134">
        <f t="shared" si="245"/>
        <v>-1.1747225392825954E-3</v>
      </c>
      <c r="S357" s="134">
        <f t="shared" si="245"/>
        <v>0</v>
      </c>
      <c r="T357" s="134">
        <f t="shared" si="245"/>
        <v>0</v>
      </c>
      <c r="U357" s="134">
        <f t="shared" si="245"/>
        <v>0</v>
      </c>
      <c r="V357" s="134">
        <f t="shared" si="245"/>
        <v>0</v>
      </c>
      <c r="W357" s="134">
        <f t="shared" si="245"/>
        <v>0</v>
      </c>
      <c r="X357" s="134">
        <f t="shared" si="245"/>
        <v>0</v>
      </c>
      <c r="Y357" s="134">
        <f t="shared" si="245"/>
        <v>0</v>
      </c>
      <c r="Z357" s="134">
        <f t="shared" si="245"/>
        <v>0</v>
      </c>
      <c r="AA357" s="134">
        <f t="shared" si="245"/>
        <v>0</v>
      </c>
      <c r="AB357" s="134">
        <f t="shared" si="245"/>
        <v>0</v>
      </c>
      <c r="AC357" s="134">
        <f t="shared" si="245"/>
        <v>0</v>
      </c>
      <c r="AD357" s="134">
        <f t="shared" si="245"/>
        <v>0</v>
      </c>
      <c r="AE357" s="134">
        <f t="shared" si="245"/>
        <v>0</v>
      </c>
      <c r="AF357" s="134">
        <f t="shared" si="245"/>
        <v>0</v>
      </c>
      <c r="AG357" s="134">
        <f t="shared" si="245"/>
        <v>0</v>
      </c>
      <c r="AH357" s="134">
        <f t="shared" si="245"/>
        <v>0</v>
      </c>
      <c r="AI357" s="134">
        <f t="shared" si="245"/>
        <v>-9.1536611983071434E-2</v>
      </c>
      <c r="AJ357" s="134">
        <f t="shared" si="245"/>
        <v>0</v>
      </c>
      <c r="AK357" s="134">
        <f t="shared" si="245"/>
        <v>0</v>
      </c>
      <c r="AL357" s="134">
        <f t="shared" si="245"/>
        <v>0</v>
      </c>
      <c r="AM357" s="134">
        <f t="shared" si="245"/>
        <v>0</v>
      </c>
      <c r="AN357" s="134">
        <f t="shared" si="245"/>
        <v>0</v>
      </c>
      <c r="AO357" s="134">
        <f t="shared" si="245"/>
        <v>0</v>
      </c>
      <c r="AP357" s="134">
        <f t="shared" si="245"/>
        <v>0</v>
      </c>
      <c r="AQ357" s="134">
        <f t="shared" si="245"/>
        <v>0</v>
      </c>
      <c r="AR357" s="134">
        <f t="shared" si="245"/>
        <v>0</v>
      </c>
      <c r="AS357" s="134">
        <f t="shared" si="245"/>
        <v>0</v>
      </c>
      <c r="AT357" s="134">
        <f t="shared" si="245"/>
        <v>0</v>
      </c>
      <c r="AU357" s="134">
        <f t="shared" si="245"/>
        <v>0</v>
      </c>
      <c r="AV357" s="134">
        <f t="shared" si="245"/>
        <v>0</v>
      </c>
      <c r="AW357" s="134">
        <f t="shared" si="245"/>
        <v>0</v>
      </c>
      <c r="AX357" s="134">
        <f t="shared" si="245"/>
        <v>0</v>
      </c>
      <c r="AY357" s="134">
        <f t="shared" si="245"/>
        <v>0</v>
      </c>
      <c r="AZ357" s="134">
        <f t="shared" si="245"/>
        <v>0</v>
      </c>
      <c r="BA357" s="134">
        <f t="shared" si="245"/>
        <v>0</v>
      </c>
      <c r="BB357" s="134">
        <f t="shared" si="245"/>
        <v>0</v>
      </c>
      <c r="BC357" s="134">
        <f t="shared" si="245"/>
        <v>0</v>
      </c>
      <c r="BD357" s="134">
        <f t="shared" si="245"/>
        <v>0</v>
      </c>
      <c r="BE357" s="134">
        <f t="shared" si="245"/>
        <v>0</v>
      </c>
      <c r="BF357" s="134">
        <f t="shared" si="245"/>
        <v>0</v>
      </c>
      <c r="BG357" s="134">
        <f t="shared" si="245"/>
        <v>0</v>
      </c>
      <c r="BH357" s="134">
        <f t="shared" si="245"/>
        <v>0</v>
      </c>
      <c r="BI357" s="134">
        <f t="shared" si="245"/>
        <v>0</v>
      </c>
      <c r="BJ357" s="134">
        <f t="shared" si="245"/>
        <v>0</v>
      </c>
      <c r="BK357" s="134">
        <f t="shared" si="245"/>
        <v>0</v>
      </c>
      <c r="BL357" s="134">
        <f t="shared" si="245"/>
        <v>-1.4803312544213888E-4</v>
      </c>
      <c r="BM357" s="134">
        <f t="shared" si="245"/>
        <v>0</v>
      </c>
      <c r="BN357" s="134">
        <f t="shared" si="245"/>
        <v>0</v>
      </c>
      <c r="BO357" s="134">
        <f t="shared" si="245"/>
        <v>0</v>
      </c>
      <c r="BP357" s="134">
        <f t="shared" si="245"/>
        <v>0</v>
      </c>
      <c r="BQ357" s="134">
        <f t="shared" si="244"/>
        <v>0</v>
      </c>
      <c r="BR357" s="134">
        <f t="shared" si="244"/>
        <v>0</v>
      </c>
      <c r="BS357" s="134">
        <f t="shared" si="244"/>
        <v>0</v>
      </c>
      <c r="BT357" s="134">
        <f t="shared" si="244"/>
        <v>0</v>
      </c>
      <c r="BU357" s="134">
        <f t="shared" si="244"/>
        <v>0</v>
      </c>
      <c r="BV357" s="134">
        <f t="shared" si="244"/>
        <v>0</v>
      </c>
      <c r="BW357" s="134">
        <f t="shared" si="244"/>
        <v>0</v>
      </c>
      <c r="BX357" s="134">
        <f t="shared" si="244"/>
        <v>0</v>
      </c>
      <c r="BY357" s="134">
        <f t="shared" si="244"/>
        <v>0</v>
      </c>
      <c r="BZ357" s="134">
        <f t="shared" si="244"/>
        <v>0</v>
      </c>
      <c r="CA357" s="134">
        <f t="shared" si="244"/>
        <v>0</v>
      </c>
      <c r="CB357" s="134">
        <f t="shared" si="244"/>
        <v>0</v>
      </c>
      <c r="CC357" s="134">
        <f t="shared" si="244"/>
        <v>0</v>
      </c>
      <c r="CD357" s="134">
        <f t="shared" si="244"/>
        <v>0</v>
      </c>
      <c r="CE357" s="134">
        <f t="shared" si="244"/>
        <v>0</v>
      </c>
      <c r="CF357" s="134">
        <f t="shared" si="244"/>
        <v>0</v>
      </c>
      <c r="CG357" s="134">
        <f t="shared" si="244"/>
        <v>0</v>
      </c>
      <c r="CH357" s="134">
        <f t="shared" si="244"/>
        <v>0</v>
      </c>
      <c r="CI357" s="134">
        <f t="shared" si="244"/>
        <v>-2.0630750623640791E-4</v>
      </c>
      <c r="CJ357" s="134">
        <f t="shared" si="244"/>
        <v>0</v>
      </c>
      <c r="CK357" s="134">
        <f t="shared" si="244"/>
        <v>0</v>
      </c>
      <c r="CL357" s="134">
        <f t="shared" si="244"/>
        <v>0</v>
      </c>
      <c r="CM357" s="134">
        <f t="shared" si="244"/>
        <v>0</v>
      </c>
      <c r="CN357" s="134">
        <f t="shared" si="244"/>
        <v>0</v>
      </c>
      <c r="CO357" s="134">
        <f t="shared" si="244"/>
        <v>0</v>
      </c>
      <c r="CP357" s="134">
        <f t="shared" si="244"/>
        <v>0</v>
      </c>
      <c r="CQ357" s="134">
        <f t="shared" si="244"/>
        <v>-3.5773992869890092E-3</v>
      </c>
      <c r="CR357" s="134">
        <f t="shared" si="244"/>
        <v>0</v>
      </c>
      <c r="CS357" s="134">
        <f t="shared" si="244"/>
        <v>-9.9606268882450745E-4</v>
      </c>
      <c r="CT357" s="134">
        <f t="shared" si="244"/>
        <v>0</v>
      </c>
      <c r="CU357" s="134">
        <f t="shared" si="244"/>
        <v>-2.8873924027026363E-3</v>
      </c>
      <c r="CV357" s="134">
        <f t="shared" si="244"/>
        <v>-4.9862654850713201E-3</v>
      </c>
      <c r="CW357" s="134">
        <f t="shared" si="244"/>
        <v>0</v>
      </c>
      <c r="CX357" s="134">
        <f t="shared" si="244"/>
        <v>0</v>
      </c>
      <c r="CY357" s="134">
        <f t="shared" si="244"/>
        <v>0</v>
      </c>
      <c r="CZ357" s="134">
        <f t="shared" si="244"/>
        <v>0</v>
      </c>
      <c r="DA357" s="134">
        <f t="shared" si="244"/>
        <v>0</v>
      </c>
      <c r="DB357" s="134">
        <f t="shared" si="244"/>
        <v>-1.5867105602739212E-2</v>
      </c>
      <c r="DC357" s="134">
        <f t="shared" si="244"/>
        <v>-5.8290130383864873E-2</v>
      </c>
      <c r="DD357" s="134">
        <f t="shared" si="244"/>
        <v>0</v>
      </c>
      <c r="DE357" s="134">
        <f t="shared" si="244"/>
        <v>-2.4794683936769195E-5</v>
      </c>
      <c r="DF357" s="134">
        <f t="shared" si="244"/>
        <v>-2.0851974495246493E-3</v>
      </c>
      <c r="DG357" s="134">
        <f t="shared" si="244"/>
        <v>0</v>
      </c>
      <c r="DH357" s="211">
        <f t="shared" si="244"/>
        <v>0</v>
      </c>
    </row>
    <row r="358" spans="1:112" ht="15" hidden="1" customHeight="1" x14ac:dyDescent="0.15">
      <c r="A358" s="119"/>
      <c r="B358" s="167" t="s">
        <v>310</v>
      </c>
      <c r="C358" s="146" t="s">
        <v>241</v>
      </c>
      <c r="D358" s="315">
        <f t="shared" si="239"/>
        <v>0</v>
      </c>
      <c r="E358" s="134">
        <f t="shared" si="245"/>
        <v>0</v>
      </c>
      <c r="F358" s="134">
        <f t="shared" si="245"/>
        <v>0</v>
      </c>
      <c r="G358" s="134">
        <f t="shared" si="245"/>
        <v>0</v>
      </c>
      <c r="H358" s="134">
        <f t="shared" si="245"/>
        <v>-3.3538211089456274E-2</v>
      </c>
      <c r="I358" s="134">
        <f t="shared" si="245"/>
        <v>0</v>
      </c>
      <c r="J358" s="134">
        <f t="shared" si="245"/>
        <v>0</v>
      </c>
      <c r="K358" s="134">
        <f t="shared" si="245"/>
        <v>-2.8237861177212451E-4</v>
      </c>
      <c r="L358" s="134">
        <f t="shared" si="245"/>
        <v>0.92086151006607309</v>
      </c>
      <c r="M358" s="134">
        <f t="shared" si="245"/>
        <v>-1.1958703838146031E-2</v>
      </c>
      <c r="N358" s="134">
        <f t="shared" si="245"/>
        <v>0</v>
      </c>
      <c r="O358" s="134">
        <f t="shared" si="245"/>
        <v>-5.2818091787343556E-3</v>
      </c>
      <c r="P358" s="134">
        <f t="shared" si="245"/>
        <v>0</v>
      </c>
      <c r="Q358" s="134">
        <f t="shared" si="245"/>
        <v>0</v>
      </c>
      <c r="R358" s="134">
        <f t="shared" si="245"/>
        <v>0</v>
      </c>
      <c r="S358" s="134">
        <f t="shared" si="245"/>
        <v>0</v>
      </c>
      <c r="T358" s="134">
        <f t="shared" si="245"/>
        <v>0</v>
      </c>
      <c r="U358" s="134">
        <f t="shared" si="245"/>
        <v>0</v>
      </c>
      <c r="V358" s="134">
        <f t="shared" si="245"/>
        <v>0</v>
      </c>
      <c r="W358" s="134">
        <f t="shared" si="245"/>
        <v>0</v>
      </c>
      <c r="X358" s="134">
        <f t="shared" si="245"/>
        <v>0</v>
      </c>
      <c r="Y358" s="134">
        <f t="shared" si="245"/>
        <v>0</v>
      </c>
      <c r="Z358" s="134">
        <f t="shared" si="245"/>
        <v>0</v>
      </c>
      <c r="AA358" s="134">
        <f t="shared" si="245"/>
        <v>0</v>
      </c>
      <c r="AB358" s="134">
        <f t="shared" si="245"/>
        <v>0</v>
      </c>
      <c r="AC358" s="134">
        <f t="shared" si="245"/>
        <v>0</v>
      </c>
      <c r="AD358" s="134">
        <f t="shared" si="245"/>
        <v>0</v>
      </c>
      <c r="AE358" s="134">
        <f t="shared" si="245"/>
        <v>0</v>
      </c>
      <c r="AF358" s="134">
        <f t="shared" si="245"/>
        <v>0</v>
      </c>
      <c r="AG358" s="134">
        <f t="shared" si="245"/>
        <v>0</v>
      </c>
      <c r="AH358" s="134">
        <f t="shared" si="245"/>
        <v>0</v>
      </c>
      <c r="AI358" s="134">
        <f t="shared" si="245"/>
        <v>0</v>
      </c>
      <c r="AJ358" s="134">
        <f t="shared" si="245"/>
        <v>0</v>
      </c>
      <c r="AK358" s="134">
        <f t="shared" si="245"/>
        <v>0</v>
      </c>
      <c r="AL358" s="134">
        <f t="shared" si="245"/>
        <v>0</v>
      </c>
      <c r="AM358" s="134">
        <f t="shared" si="245"/>
        <v>0</v>
      </c>
      <c r="AN358" s="134">
        <f t="shared" si="245"/>
        <v>0</v>
      </c>
      <c r="AO358" s="134">
        <f t="shared" si="245"/>
        <v>0</v>
      </c>
      <c r="AP358" s="134">
        <f t="shared" si="245"/>
        <v>0</v>
      </c>
      <c r="AQ358" s="134">
        <f t="shared" si="245"/>
        <v>0</v>
      </c>
      <c r="AR358" s="134">
        <f t="shared" si="245"/>
        <v>0</v>
      </c>
      <c r="AS358" s="134">
        <f t="shared" si="245"/>
        <v>0</v>
      </c>
      <c r="AT358" s="134">
        <f t="shared" si="245"/>
        <v>0</v>
      </c>
      <c r="AU358" s="134">
        <f t="shared" si="245"/>
        <v>0</v>
      </c>
      <c r="AV358" s="134">
        <f t="shared" si="245"/>
        <v>0</v>
      </c>
      <c r="AW358" s="134">
        <f t="shared" si="245"/>
        <v>0</v>
      </c>
      <c r="AX358" s="134">
        <f t="shared" si="245"/>
        <v>0</v>
      </c>
      <c r="AY358" s="134">
        <f t="shared" si="245"/>
        <v>0</v>
      </c>
      <c r="AZ358" s="134">
        <f t="shared" si="245"/>
        <v>0</v>
      </c>
      <c r="BA358" s="134">
        <f t="shared" si="245"/>
        <v>0</v>
      </c>
      <c r="BB358" s="134">
        <f t="shared" si="245"/>
        <v>0</v>
      </c>
      <c r="BC358" s="134">
        <f t="shared" si="245"/>
        <v>0</v>
      </c>
      <c r="BD358" s="134">
        <f t="shared" si="245"/>
        <v>0</v>
      </c>
      <c r="BE358" s="134">
        <f t="shared" si="245"/>
        <v>0</v>
      </c>
      <c r="BF358" s="134">
        <f t="shared" si="245"/>
        <v>0</v>
      </c>
      <c r="BG358" s="134">
        <f t="shared" si="245"/>
        <v>0</v>
      </c>
      <c r="BH358" s="134">
        <f t="shared" si="245"/>
        <v>0</v>
      </c>
      <c r="BI358" s="134">
        <f t="shared" si="245"/>
        <v>0</v>
      </c>
      <c r="BJ358" s="134">
        <f t="shared" si="245"/>
        <v>0</v>
      </c>
      <c r="BK358" s="134">
        <f t="shared" si="245"/>
        <v>0</v>
      </c>
      <c r="BL358" s="134">
        <f t="shared" si="245"/>
        <v>0</v>
      </c>
      <c r="BM358" s="134">
        <f t="shared" si="245"/>
        <v>0</v>
      </c>
      <c r="BN358" s="134">
        <f t="shared" si="245"/>
        <v>0</v>
      </c>
      <c r="BO358" s="134">
        <f t="shared" si="245"/>
        <v>0</v>
      </c>
      <c r="BP358" s="134">
        <f t="shared" si="245"/>
        <v>0</v>
      </c>
      <c r="BQ358" s="134">
        <f t="shared" si="244"/>
        <v>0</v>
      </c>
      <c r="BR358" s="134">
        <f t="shared" si="244"/>
        <v>0</v>
      </c>
      <c r="BS358" s="134">
        <f t="shared" si="244"/>
        <v>0</v>
      </c>
      <c r="BT358" s="134">
        <f t="shared" si="244"/>
        <v>0</v>
      </c>
      <c r="BU358" s="134">
        <f t="shared" si="244"/>
        <v>0</v>
      </c>
      <c r="BV358" s="134">
        <f t="shared" si="244"/>
        <v>0</v>
      </c>
      <c r="BW358" s="134">
        <f t="shared" si="244"/>
        <v>0</v>
      </c>
      <c r="BX358" s="134">
        <f t="shared" si="244"/>
        <v>0</v>
      </c>
      <c r="BY358" s="134">
        <f t="shared" si="244"/>
        <v>0</v>
      </c>
      <c r="BZ358" s="134">
        <f t="shared" si="244"/>
        <v>0</v>
      </c>
      <c r="CA358" s="134">
        <f t="shared" si="244"/>
        <v>0</v>
      </c>
      <c r="CB358" s="134">
        <f t="shared" si="244"/>
        <v>0</v>
      </c>
      <c r="CC358" s="134">
        <f t="shared" si="244"/>
        <v>0</v>
      </c>
      <c r="CD358" s="134">
        <f t="shared" si="244"/>
        <v>0</v>
      </c>
      <c r="CE358" s="134">
        <f t="shared" si="244"/>
        <v>0</v>
      </c>
      <c r="CF358" s="134">
        <f t="shared" si="244"/>
        <v>0</v>
      </c>
      <c r="CG358" s="134">
        <f t="shared" si="244"/>
        <v>0</v>
      </c>
      <c r="CH358" s="134">
        <f t="shared" si="244"/>
        <v>0</v>
      </c>
      <c r="CI358" s="134">
        <f t="shared" si="244"/>
        <v>-4.5237819104910683E-5</v>
      </c>
      <c r="CJ358" s="134">
        <f t="shared" si="244"/>
        <v>0</v>
      </c>
      <c r="CK358" s="134">
        <f t="shared" si="244"/>
        <v>0</v>
      </c>
      <c r="CL358" s="134">
        <f t="shared" si="244"/>
        <v>0</v>
      </c>
      <c r="CM358" s="134">
        <f t="shared" si="244"/>
        <v>0</v>
      </c>
      <c r="CN358" s="134">
        <f t="shared" si="244"/>
        <v>0</v>
      </c>
      <c r="CO358" s="134">
        <f t="shared" si="244"/>
        <v>0</v>
      </c>
      <c r="CP358" s="134">
        <f t="shared" si="244"/>
        <v>0</v>
      </c>
      <c r="CQ358" s="134">
        <f t="shared" si="244"/>
        <v>-6.2597093650919148E-4</v>
      </c>
      <c r="CR358" s="134">
        <f t="shared" si="244"/>
        <v>0</v>
      </c>
      <c r="CS358" s="134">
        <f t="shared" si="244"/>
        <v>-6.122677345388308E-4</v>
      </c>
      <c r="CT358" s="134">
        <f t="shared" si="244"/>
        <v>0</v>
      </c>
      <c r="CU358" s="134">
        <f t="shared" si="244"/>
        <v>-2.5642611824644897E-3</v>
      </c>
      <c r="CV358" s="134">
        <f t="shared" si="244"/>
        <v>-4.5035027243411543E-3</v>
      </c>
      <c r="CW358" s="134">
        <f t="shared" si="244"/>
        <v>0</v>
      </c>
      <c r="CX358" s="134">
        <f t="shared" si="244"/>
        <v>0</v>
      </c>
      <c r="CY358" s="134">
        <f t="shared" si="244"/>
        <v>0</v>
      </c>
      <c r="CZ358" s="134">
        <f t="shared" si="244"/>
        <v>0</v>
      </c>
      <c r="DA358" s="134">
        <f t="shared" si="244"/>
        <v>0</v>
      </c>
      <c r="DB358" s="134">
        <f t="shared" si="244"/>
        <v>-8.4745395406931965E-3</v>
      </c>
      <c r="DC358" s="134">
        <f t="shared" si="244"/>
        <v>-2.6096806180882493E-2</v>
      </c>
      <c r="DD358" s="134">
        <f t="shared" si="244"/>
        <v>0</v>
      </c>
      <c r="DE358" s="134">
        <f t="shared" si="244"/>
        <v>-1.1308035770325703E-5</v>
      </c>
      <c r="DF358" s="134">
        <f t="shared" si="244"/>
        <v>-9.1939001236624916E-4</v>
      </c>
      <c r="DG358" s="134">
        <f t="shared" si="244"/>
        <v>0</v>
      </c>
      <c r="DH358" s="211">
        <f t="shared" si="244"/>
        <v>0</v>
      </c>
    </row>
    <row r="359" spans="1:112" ht="15" hidden="1" customHeight="1" x14ac:dyDescent="0.15">
      <c r="A359" s="119"/>
      <c r="B359" s="197" t="s">
        <v>311</v>
      </c>
      <c r="C359" s="30" t="s">
        <v>688</v>
      </c>
      <c r="D359" s="315">
        <f t="shared" si="239"/>
        <v>0</v>
      </c>
      <c r="E359" s="134">
        <f t="shared" si="245"/>
        <v>-1.4194989381866025E-2</v>
      </c>
      <c r="F359" s="134">
        <f t="shared" si="245"/>
        <v>0</v>
      </c>
      <c r="G359" s="134">
        <f t="shared" si="245"/>
        <v>0</v>
      </c>
      <c r="H359" s="134">
        <f t="shared" si="245"/>
        <v>-2.8367689309330042E-3</v>
      </c>
      <c r="I359" s="134">
        <f t="shared" si="245"/>
        <v>0</v>
      </c>
      <c r="J359" s="134">
        <f t="shared" si="245"/>
        <v>0</v>
      </c>
      <c r="K359" s="134">
        <f t="shared" si="245"/>
        <v>-1.83251989736334E-2</v>
      </c>
      <c r="L359" s="134">
        <f t="shared" si="245"/>
        <v>-2.7368913567226066E-2</v>
      </c>
      <c r="M359" s="134">
        <f t="shared" si="245"/>
        <v>0.81701365581143448</v>
      </c>
      <c r="N359" s="134">
        <f t="shared" si="245"/>
        <v>-3.7963991958743559E-2</v>
      </c>
      <c r="O359" s="134">
        <f t="shared" si="245"/>
        <v>-0.23953879624068819</v>
      </c>
      <c r="P359" s="134">
        <f t="shared" si="245"/>
        <v>0</v>
      </c>
      <c r="Q359" s="134">
        <f t="shared" si="245"/>
        <v>0</v>
      </c>
      <c r="R359" s="134">
        <f t="shared" si="245"/>
        <v>0</v>
      </c>
      <c r="S359" s="134">
        <f t="shared" si="245"/>
        <v>-1.4353687796141363E-3</v>
      </c>
      <c r="T359" s="134">
        <f t="shared" si="245"/>
        <v>0</v>
      </c>
      <c r="U359" s="134">
        <f t="shared" si="245"/>
        <v>0</v>
      </c>
      <c r="V359" s="134">
        <f t="shared" si="245"/>
        <v>0</v>
      </c>
      <c r="W359" s="134">
        <f t="shared" si="245"/>
        <v>0</v>
      </c>
      <c r="X359" s="134">
        <f t="shared" si="245"/>
        <v>0</v>
      </c>
      <c r="Y359" s="134">
        <f t="shared" si="245"/>
        <v>0</v>
      </c>
      <c r="Z359" s="134">
        <f t="shared" si="245"/>
        <v>0</v>
      </c>
      <c r="AA359" s="134">
        <f t="shared" si="245"/>
        <v>0</v>
      </c>
      <c r="AB359" s="134">
        <f t="shared" si="245"/>
        <v>0</v>
      </c>
      <c r="AC359" s="134">
        <f t="shared" si="245"/>
        <v>0</v>
      </c>
      <c r="AD359" s="134">
        <f t="shared" si="245"/>
        <v>0</v>
      </c>
      <c r="AE359" s="134">
        <f t="shared" si="245"/>
        <v>0</v>
      </c>
      <c r="AF359" s="134">
        <f t="shared" si="245"/>
        <v>0</v>
      </c>
      <c r="AG359" s="134">
        <f t="shared" si="245"/>
        <v>0</v>
      </c>
      <c r="AH359" s="134">
        <f t="shared" si="245"/>
        <v>0</v>
      </c>
      <c r="AI359" s="134">
        <f t="shared" si="245"/>
        <v>-3.1053420756106425E-5</v>
      </c>
      <c r="AJ359" s="134">
        <f t="shared" si="245"/>
        <v>0</v>
      </c>
      <c r="AK359" s="134">
        <f t="shared" si="245"/>
        <v>0</v>
      </c>
      <c r="AL359" s="134">
        <f t="shared" si="245"/>
        <v>0</v>
      </c>
      <c r="AM359" s="134">
        <f t="shared" si="245"/>
        <v>-1.5025591515454302E-3</v>
      </c>
      <c r="AN359" s="134">
        <f t="shared" si="245"/>
        <v>0</v>
      </c>
      <c r="AO359" s="134">
        <f t="shared" si="245"/>
        <v>0</v>
      </c>
      <c r="AP359" s="134">
        <f t="shared" si="245"/>
        <v>0</v>
      </c>
      <c r="AQ359" s="134">
        <f t="shared" si="245"/>
        <v>0</v>
      </c>
      <c r="AR359" s="134">
        <f t="shared" si="245"/>
        <v>0</v>
      </c>
      <c r="AS359" s="134">
        <f t="shared" si="245"/>
        <v>0</v>
      </c>
      <c r="AT359" s="134">
        <f t="shared" si="245"/>
        <v>0</v>
      </c>
      <c r="AU359" s="134">
        <f t="shared" si="245"/>
        <v>0</v>
      </c>
      <c r="AV359" s="134">
        <f t="shared" si="245"/>
        <v>0</v>
      </c>
      <c r="AW359" s="134">
        <f t="shared" si="245"/>
        <v>0</v>
      </c>
      <c r="AX359" s="134">
        <f t="shared" si="245"/>
        <v>0</v>
      </c>
      <c r="AY359" s="134">
        <f t="shared" si="245"/>
        <v>0</v>
      </c>
      <c r="AZ359" s="134">
        <f t="shared" si="245"/>
        <v>0</v>
      </c>
      <c r="BA359" s="134">
        <f t="shared" si="245"/>
        <v>0</v>
      </c>
      <c r="BB359" s="134">
        <f t="shared" si="245"/>
        <v>0</v>
      </c>
      <c r="BC359" s="134">
        <f t="shared" si="245"/>
        <v>0</v>
      </c>
      <c r="BD359" s="134">
        <f t="shared" si="245"/>
        <v>0</v>
      </c>
      <c r="BE359" s="134">
        <f t="shared" si="245"/>
        <v>0</v>
      </c>
      <c r="BF359" s="134">
        <f t="shared" si="245"/>
        <v>0</v>
      </c>
      <c r="BG359" s="134">
        <f t="shared" si="245"/>
        <v>0</v>
      </c>
      <c r="BH359" s="134">
        <f t="shared" si="245"/>
        <v>0</v>
      </c>
      <c r="BI359" s="134">
        <f t="shared" si="245"/>
        <v>0</v>
      </c>
      <c r="BJ359" s="134">
        <f t="shared" si="245"/>
        <v>0</v>
      </c>
      <c r="BK359" s="134">
        <f t="shared" si="245"/>
        <v>0</v>
      </c>
      <c r="BL359" s="134">
        <f t="shared" si="245"/>
        <v>-3.4382263167350435E-6</v>
      </c>
      <c r="BM359" s="134">
        <f t="shared" si="245"/>
        <v>0</v>
      </c>
      <c r="BN359" s="134">
        <f t="shared" si="245"/>
        <v>0</v>
      </c>
      <c r="BO359" s="134">
        <f t="shared" si="245"/>
        <v>0</v>
      </c>
      <c r="BP359" s="134">
        <f t="shared" ref="BP359:DH362" si="246">BP248-BP137</f>
        <v>0</v>
      </c>
      <c r="BQ359" s="134">
        <f t="shared" si="246"/>
        <v>0</v>
      </c>
      <c r="BR359" s="134">
        <f t="shared" si="246"/>
        <v>0</v>
      </c>
      <c r="BS359" s="134">
        <f t="shared" si="246"/>
        <v>0</v>
      </c>
      <c r="BT359" s="134">
        <f t="shared" si="246"/>
        <v>0</v>
      </c>
      <c r="BU359" s="134">
        <f t="shared" si="246"/>
        <v>0</v>
      </c>
      <c r="BV359" s="134">
        <f t="shared" si="246"/>
        <v>0</v>
      </c>
      <c r="BW359" s="134">
        <f t="shared" si="246"/>
        <v>0</v>
      </c>
      <c r="BX359" s="134">
        <f t="shared" si="246"/>
        <v>0</v>
      </c>
      <c r="BY359" s="134">
        <f t="shared" si="246"/>
        <v>0</v>
      </c>
      <c r="BZ359" s="134">
        <f t="shared" si="246"/>
        <v>0</v>
      </c>
      <c r="CA359" s="134">
        <f t="shared" si="246"/>
        <v>0</v>
      </c>
      <c r="CB359" s="134">
        <f t="shared" si="246"/>
        <v>0</v>
      </c>
      <c r="CC359" s="134">
        <f t="shared" si="246"/>
        <v>0</v>
      </c>
      <c r="CD359" s="134">
        <f t="shared" si="246"/>
        <v>0</v>
      </c>
      <c r="CE359" s="134">
        <f t="shared" si="246"/>
        <v>0</v>
      </c>
      <c r="CF359" s="134">
        <f t="shared" si="246"/>
        <v>0</v>
      </c>
      <c r="CG359" s="134">
        <f t="shared" si="246"/>
        <v>0</v>
      </c>
      <c r="CH359" s="134">
        <f t="shared" si="246"/>
        <v>0</v>
      </c>
      <c r="CI359" s="134">
        <f t="shared" si="246"/>
        <v>-3.7904682186312114E-4</v>
      </c>
      <c r="CJ359" s="134">
        <f t="shared" si="246"/>
        <v>0</v>
      </c>
      <c r="CK359" s="134">
        <f t="shared" si="246"/>
        <v>0</v>
      </c>
      <c r="CL359" s="134">
        <f t="shared" si="246"/>
        <v>0</v>
      </c>
      <c r="CM359" s="134">
        <f t="shared" si="246"/>
        <v>0</v>
      </c>
      <c r="CN359" s="134">
        <f t="shared" si="246"/>
        <v>0</v>
      </c>
      <c r="CO359" s="134">
        <f t="shared" si="246"/>
        <v>0</v>
      </c>
      <c r="CP359" s="134">
        <f t="shared" si="246"/>
        <v>0</v>
      </c>
      <c r="CQ359" s="134">
        <f t="shared" si="246"/>
        <v>-2.4510419177426932E-3</v>
      </c>
      <c r="CR359" s="134">
        <f t="shared" si="246"/>
        <v>0</v>
      </c>
      <c r="CS359" s="134">
        <f t="shared" si="246"/>
        <v>-2.4237117700985442E-3</v>
      </c>
      <c r="CT359" s="134">
        <f t="shared" si="246"/>
        <v>0</v>
      </c>
      <c r="CU359" s="134">
        <f t="shared" si="246"/>
        <v>-6.2553441029611903E-3</v>
      </c>
      <c r="CV359" s="134">
        <f t="shared" si="246"/>
        <v>-1.2149646987914915E-2</v>
      </c>
      <c r="CW359" s="134">
        <f t="shared" si="246"/>
        <v>-1.407556715758159E-3</v>
      </c>
      <c r="CX359" s="134">
        <f t="shared" si="246"/>
        <v>0</v>
      </c>
      <c r="CY359" s="134">
        <f t="shared" si="246"/>
        <v>0</v>
      </c>
      <c r="CZ359" s="134">
        <f t="shared" si="246"/>
        <v>0</v>
      </c>
      <c r="DA359" s="134">
        <f t="shared" si="246"/>
        <v>0</v>
      </c>
      <c r="DB359" s="134">
        <f t="shared" si="246"/>
        <v>-2.4356026801105615E-2</v>
      </c>
      <c r="DC359" s="134">
        <f t="shared" si="246"/>
        <v>-8.4231098553098141E-2</v>
      </c>
      <c r="DD359" s="134">
        <f t="shared" si="246"/>
        <v>0</v>
      </c>
      <c r="DE359" s="134">
        <f t="shared" si="246"/>
        <v>0</v>
      </c>
      <c r="DF359" s="134">
        <f t="shared" si="246"/>
        <v>-2.9374827167466078E-3</v>
      </c>
      <c r="DG359" s="134">
        <f t="shared" si="246"/>
        <v>0</v>
      </c>
      <c r="DH359" s="211">
        <f t="shared" si="246"/>
        <v>0</v>
      </c>
    </row>
    <row r="360" spans="1:112" ht="15" hidden="1" customHeight="1" x14ac:dyDescent="0.15">
      <c r="A360" s="119"/>
      <c r="B360" s="197" t="s">
        <v>312</v>
      </c>
      <c r="C360" s="30" t="s">
        <v>133</v>
      </c>
      <c r="D360" s="315">
        <f t="shared" si="239"/>
        <v>0</v>
      </c>
      <c r="E360" s="134">
        <f t="shared" ref="E360:BP363" si="247">E249-E138</f>
        <v>-2.287800235324586E-4</v>
      </c>
      <c r="F360" s="134">
        <f t="shared" si="247"/>
        <v>-3.8152919079838795E-5</v>
      </c>
      <c r="G360" s="134">
        <f t="shared" si="247"/>
        <v>0</v>
      </c>
      <c r="H360" s="134">
        <f t="shared" si="247"/>
        <v>-1.3737241591438116E-2</v>
      </c>
      <c r="I360" s="134">
        <f t="shared" si="247"/>
        <v>0</v>
      </c>
      <c r="J360" s="134">
        <f t="shared" si="247"/>
        <v>0</v>
      </c>
      <c r="K360" s="134">
        <f t="shared" si="247"/>
        <v>-3.1387266772860624E-3</v>
      </c>
      <c r="L360" s="134">
        <f t="shared" si="247"/>
        <v>-1.1180217348595296E-3</v>
      </c>
      <c r="M360" s="134">
        <f t="shared" si="247"/>
        <v>-2.2381233858879417E-3</v>
      </c>
      <c r="N360" s="134">
        <f t="shared" si="247"/>
        <v>0.97347684822261993</v>
      </c>
      <c r="O360" s="134">
        <f t="shared" si="247"/>
        <v>0</v>
      </c>
      <c r="P360" s="134">
        <f t="shared" si="247"/>
        <v>0</v>
      </c>
      <c r="Q360" s="134">
        <f t="shared" si="247"/>
        <v>0</v>
      </c>
      <c r="R360" s="134">
        <f t="shared" si="247"/>
        <v>0</v>
      </c>
      <c r="S360" s="134">
        <f t="shared" si="247"/>
        <v>0</v>
      </c>
      <c r="T360" s="134">
        <f t="shared" si="247"/>
        <v>0</v>
      </c>
      <c r="U360" s="134">
        <f t="shared" si="247"/>
        <v>0</v>
      </c>
      <c r="V360" s="134">
        <f t="shared" si="247"/>
        <v>0</v>
      </c>
      <c r="W360" s="134">
        <f t="shared" si="247"/>
        <v>0</v>
      </c>
      <c r="X360" s="134">
        <f t="shared" si="247"/>
        <v>0</v>
      </c>
      <c r="Y360" s="134">
        <f t="shared" si="247"/>
        <v>0</v>
      </c>
      <c r="Z360" s="134">
        <f t="shared" si="247"/>
        <v>0</v>
      </c>
      <c r="AA360" s="134">
        <f t="shared" si="247"/>
        <v>0</v>
      </c>
      <c r="AB360" s="134">
        <f t="shared" si="247"/>
        <v>0</v>
      </c>
      <c r="AC360" s="134">
        <f t="shared" si="247"/>
        <v>0</v>
      </c>
      <c r="AD360" s="134">
        <f t="shared" si="247"/>
        <v>0</v>
      </c>
      <c r="AE360" s="134">
        <f t="shared" si="247"/>
        <v>0</v>
      </c>
      <c r="AF360" s="134">
        <f t="shared" si="247"/>
        <v>0</v>
      </c>
      <c r="AG360" s="134">
        <f t="shared" si="247"/>
        <v>0</v>
      </c>
      <c r="AH360" s="134">
        <f t="shared" si="247"/>
        <v>0</v>
      </c>
      <c r="AI360" s="134">
        <f t="shared" si="247"/>
        <v>0</v>
      </c>
      <c r="AJ360" s="134">
        <f t="shared" si="247"/>
        <v>0</v>
      </c>
      <c r="AK360" s="134">
        <f t="shared" si="247"/>
        <v>0</v>
      </c>
      <c r="AL360" s="134">
        <f t="shared" si="247"/>
        <v>0</v>
      </c>
      <c r="AM360" s="134">
        <f t="shared" si="247"/>
        <v>0</v>
      </c>
      <c r="AN360" s="134">
        <f t="shared" si="247"/>
        <v>0</v>
      </c>
      <c r="AO360" s="134">
        <f t="shared" si="247"/>
        <v>0</v>
      </c>
      <c r="AP360" s="134">
        <f t="shared" si="247"/>
        <v>0</v>
      </c>
      <c r="AQ360" s="134">
        <f t="shared" si="247"/>
        <v>0</v>
      </c>
      <c r="AR360" s="134">
        <f t="shared" si="247"/>
        <v>0</v>
      </c>
      <c r="AS360" s="134">
        <f t="shared" si="247"/>
        <v>0</v>
      </c>
      <c r="AT360" s="134">
        <f t="shared" si="247"/>
        <v>0</v>
      </c>
      <c r="AU360" s="134">
        <f t="shared" si="247"/>
        <v>0</v>
      </c>
      <c r="AV360" s="134">
        <f t="shared" si="247"/>
        <v>0</v>
      </c>
      <c r="AW360" s="134">
        <f t="shared" si="247"/>
        <v>0</v>
      </c>
      <c r="AX360" s="134">
        <f t="shared" si="247"/>
        <v>0</v>
      </c>
      <c r="AY360" s="134">
        <f t="shared" si="247"/>
        <v>0</v>
      </c>
      <c r="AZ360" s="134">
        <f t="shared" si="247"/>
        <v>0</v>
      </c>
      <c r="BA360" s="134">
        <f t="shared" si="247"/>
        <v>0</v>
      </c>
      <c r="BB360" s="134">
        <f t="shared" si="247"/>
        <v>0</v>
      </c>
      <c r="BC360" s="134">
        <f t="shared" si="247"/>
        <v>0</v>
      </c>
      <c r="BD360" s="134">
        <f t="shared" si="247"/>
        <v>0</v>
      </c>
      <c r="BE360" s="134">
        <f t="shared" si="247"/>
        <v>0</v>
      </c>
      <c r="BF360" s="134">
        <f t="shared" si="247"/>
        <v>0</v>
      </c>
      <c r="BG360" s="134">
        <f t="shared" si="247"/>
        <v>0</v>
      </c>
      <c r="BH360" s="134">
        <f t="shared" si="247"/>
        <v>0</v>
      </c>
      <c r="BI360" s="134">
        <f t="shared" si="247"/>
        <v>0</v>
      </c>
      <c r="BJ360" s="134">
        <f t="shared" si="247"/>
        <v>0</v>
      </c>
      <c r="BK360" s="134">
        <f t="shared" si="247"/>
        <v>0</v>
      </c>
      <c r="BL360" s="134">
        <f t="shared" si="247"/>
        <v>0</v>
      </c>
      <c r="BM360" s="134">
        <f t="shared" si="247"/>
        <v>0</v>
      </c>
      <c r="BN360" s="134">
        <f t="shared" si="247"/>
        <v>0</v>
      </c>
      <c r="BO360" s="134">
        <f t="shared" si="247"/>
        <v>0</v>
      </c>
      <c r="BP360" s="134">
        <f t="shared" si="247"/>
        <v>0</v>
      </c>
      <c r="BQ360" s="134">
        <f t="shared" si="246"/>
        <v>0</v>
      </c>
      <c r="BR360" s="134">
        <f t="shared" si="246"/>
        <v>0</v>
      </c>
      <c r="BS360" s="134">
        <f t="shared" si="246"/>
        <v>0</v>
      </c>
      <c r="BT360" s="134">
        <f t="shared" si="246"/>
        <v>0</v>
      </c>
      <c r="BU360" s="134">
        <f t="shared" si="246"/>
        <v>0</v>
      </c>
      <c r="BV360" s="134">
        <f t="shared" si="246"/>
        <v>-1.3571329940362587E-4</v>
      </c>
      <c r="BW360" s="134">
        <f t="shared" si="246"/>
        <v>-5.6945256656329711E-5</v>
      </c>
      <c r="BX360" s="134">
        <f t="shared" si="246"/>
        <v>0</v>
      </c>
      <c r="BY360" s="134">
        <f t="shared" si="246"/>
        <v>0</v>
      </c>
      <c r="BZ360" s="134">
        <f t="shared" si="246"/>
        <v>0</v>
      </c>
      <c r="CA360" s="134">
        <f t="shared" si="246"/>
        <v>0</v>
      </c>
      <c r="CB360" s="134">
        <f t="shared" si="246"/>
        <v>0</v>
      </c>
      <c r="CC360" s="134">
        <f t="shared" si="246"/>
        <v>0</v>
      </c>
      <c r="CD360" s="134">
        <f t="shared" si="246"/>
        <v>0</v>
      </c>
      <c r="CE360" s="134">
        <f t="shared" si="246"/>
        <v>0</v>
      </c>
      <c r="CF360" s="134">
        <f t="shared" si="246"/>
        <v>0</v>
      </c>
      <c r="CG360" s="134">
        <f t="shared" si="246"/>
        <v>0</v>
      </c>
      <c r="CH360" s="134">
        <f t="shared" si="246"/>
        <v>0</v>
      </c>
      <c r="CI360" s="134">
        <f t="shared" si="246"/>
        <v>-6.6963497834275436E-4</v>
      </c>
      <c r="CJ360" s="134">
        <f t="shared" si="246"/>
        <v>0</v>
      </c>
      <c r="CK360" s="134">
        <f t="shared" si="246"/>
        <v>0</v>
      </c>
      <c r="CL360" s="134">
        <f t="shared" si="246"/>
        <v>0</v>
      </c>
      <c r="CM360" s="134">
        <f t="shared" si="246"/>
        <v>0</v>
      </c>
      <c r="CN360" s="134">
        <f t="shared" si="246"/>
        <v>0</v>
      </c>
      <c r="CO360" s="134">
        <f t="shared" si="246"/>
        <v>0</v>
      </c>
      <c r="CP360" s="134">
        <f t="shared" si="246"/>
        <v>0</v>
      </c>
      <c r="CQ360" s="134">
        <f t="shared" si="246"/>
        <v>-1.0038299956242123E-4</v>
      </c>
      <c r="CR360" s="134">
        <f t="shared" si="246"/>
        <v>0</v>
      </c>
      <c r="CS360" s="134">
        <f t="shared" si="246"/>
        <v>-4.9115094997824384E-4</v>
      </c>
      <c r="CT360" s="134">
        <f t="shared" si="246"/>
        <v>0</v>
      </c>
      <c r="CU360" s="134">
        <f t="shared" si="246"/>
        <v>-1.2895983333614212E-3</v>
      </c>
      <c r="CV360" s="134">
        <f t="shared" si="246"/>
        <v>-2.4239867723205009E-3</v>
      </c>
      <c r="CW360" s="134">
        <f t="shared" si="246"/>
        <v>0</v>
      </c>
      <c r="CX360" s="134">
        <f t="shared" si="246"/>
        <v>0</v>
      </c>
      <c r="CY360" s="134">
        <f t="shared" si="246"/>
        <v>0</v>
      </c>
      <c r="CZ360" s="134">
        <f t="shared" si="246"/>
        <v>0</v>
      </c>
      <c r="DA360" s="134">
        <f t="shared" si="246"/>
        <v>-8.6691290332986684E-6</v>
      </c>
      <c r="DB360" s="134">
        <f t="shared" si="246"/>
        <v>-2.356109544889488E-2</v>
      </c>
      <c r="DC360" s="134">
        <f t="shared" si="246"/>
        <v>-7.734689813583405E-2</v>
      </c>
      <c r="DD360" s="134">
        <f t="shared" si="246"/>
        <v>0</v>
      </c>
      <c r="DE360" s="134">
        <f t="shared" si="246"/>
        <v>-5.1871723717090378E-7</v>
      </c>
      <c r="DF360" s="134">
        <f t="shared" si="246"/>
        <v>-1.5099942754702039E-3</v>
      </c>
      <c r="DG360" s="134">
        <f t="shared" si="246"/>
        <v>0</v>
      </c>
      <c r="DH360" s="211">
        <f t="shared" si="246"/>
        <v>-2.8721354885885555E-3</v>
      </c>
    </row>
    <row r="361" spans="1:112" ht="15" hidden="1" customHeight="1" x14ac:dyDescent="0.15">
      <c r="A361" s="119"/>
      <c r="B361" s="197" t="s">
        <v>313</v>
      </c>
      <c r="C361" s="30" t="s">
        <v>541</v>
      </c>
      <c r="D361" s="315">
        <f t="shared" si="239"/>
        <v>-5.5175785678221578E-3</v>
      </c>
      <c r="E361" s="134">
        <f t="shared" si="247"/>
        <v>-0.282643916758752</v>
      </c>
      <c r="F361" s="134">
        <f t="shared" si="247"/>
        <v>-1.8424589665355297E-2</v>
      </c>
      <c r="G361" s="134">
        <f t="shared" si="247"/>
        <v>0</v>
      </c>
      <c r="H361" s="134">
        <f t="shared" si="247"/>
        <v>-4.1757050619938771E-2</v>
      </c>
      <c r="I361" s="134">
        <f t="shared" si="247"/>
        <v>0</v>
      </c>
      <c r="J361" s="134">
        <f t="shared" si="247"/>
        <v>0</v>
      </c>
      <c r="K361" s="134">
        <f t="shared" si="247"/>
        <v>1.3830074600122651E-5</v>
      </c>
      <c r="L361" s="134">
        <f t="shared" si="247"/>
        <v>0</v>
      </c>
      <c r="M361" s="134">
        <f t="shared" si="247"/>
        <v>0</v>
      </c>
      <c r="N361" s="134">
        <f t="shared" si="247"/>
        <v>0</v>
      </c>
      <c r="O361" s="134">
        <f t="shared" si="247"/>
        <v>0.95444969885468001</v>
      </c>
      <c r="P361" s="134">
        <f t="shared" si="247"/>
        <v>0</v>
      </c>
      <c r="Q361" s="134">
        <f t="shared" si="247"/>
        <v>0</v>
      </c>
      <c r="R361" s="134">
        <f t="shared" si="247"/>
        <v>0</v>
      </c>
      <c r="S361" s="134">
        <f t="shared" si="247"/>
        <v>0</v>
      </c>
      <c r="T361" s="134">
        <f t="shared" si="247"/>
        <v>0</v>
      </c>
      <c r="U361" s="134">
        <f t="shared" si="247"/>
        <v>0</v>
      </c>
      <c r="V361" s="134">
        <f t="shared" si="247"/>
        <v>0</v>
      </c>
      <c r="W361" s="134">
        <f t="shared" si="247"/>
        <v>0</v>
      </c>
      <c r="X361" s="134">
        <f t="shared" si="247"/>
        <v>0</v>
      </c>
      <c r="Y361" s="134">
        <f t="shared" si="247"/>
        <v>0</v>
      </c>
      <c r="Z361" s="134">
        <f t="shared" si="247"/>
        <v>0</v>
      </c>
      <c r="AA361" s="134">
        <f t="shared" si="247"/>
        <v>0</v>
      </c>
      <c r="AB361" s="134">
        <f t="shared" si="247"/>
        <v>0</v>
      </c>
      <c r="AC361" s="134">
        <f t="shared" si="247"/>
        <v>0</v>
      </c>
      <c r="AD361" s="134">
        <f t="shared" si="247"/>
        <v>0</v>
      </c>
      <c r="AE361" s="134">
        <f t="shared" si="247"/>
        <v>0</v>
      </c>
      <c r="AF361" s="134">
        <f t="shared" si="247"/>
        <v>0</v>
      </c>
      <c r="AG361" s="134">
        <f t="shared" si="247"/>
        <v>0</v>
      </c>
      <c r="AH361" s="134">
        <f t="shared" si="247"/>
        <v>0</v>
      </c>
      <c r="AI361" s="134">
        <f t="shared" si="247"/>
        <v>0</v>
      </c>
      <c r="AJ361" s="134">
        <f t="shared" si="247"/>
        <v>0</v>
      </c>
      <c r="AK361" s="134">
        <f t="shared" si="247"/>
        <v>0</v>
      </c>
      <c r="AL361" s="134">
        <f t="shared" si="247"/>
        <v>0</v>
      </c>
      <c r="AM361" s="134">
        <f t="shared" si="247"/>
        <v>0</v>
      </c>
      <c r="AN361" s="134">
        <f t="shared" si="247"/>
        <v>0</v>
      </c>
      <c r="AO361" s="134">
        <f t="shared" si="247"/>
        <v>0</v>
      </c>
      <c r="AP361" s="134">
        <f t="shared" si="247"/>
        <v>0</v>
      </c>
      <c r="AQ361" s="134">
        <f t="shared" si="247"/>
        <v>0</v>
      </c>
      <c r="AR361" s="134">
        <f t="shared" si="247"/>
        <v>0</v>
      </c>
      <c r="AS361" s="134">
        <f t="shared" si="247"/>
        <v>0</v>
      </c>
      <c r="AT361" s="134">
        <f t="shared" si="247"/>
        <v>0</v>
      </c>
      <c r="AU361" s="134">
        <f t="shared" si="247"/>
        <v>0</v>
      </c>
      <c r="AV361" s="134">
        <f t="shared" si="247"/>
        <v>0</v>
      </c>
      <c r="AW361" s="134">
        <f t="shared" si="247"/>
        <v>0</v>
      </c>
      <c r="AX361" s="134">
        <f t="shared" si="247"/>
        <v>0</v>
      </c>
      <c r="AY361" s="134">
        <f t="shared" si="247"/>
        <v>0</v>
      </c>
      <c r="AZ361" s="134">
        <f t="shared" si="247"/>
        <v>0</v>
      </c>
      <c r="BA361" s="134">
        <f t="shared" si="247"/>
        <v>0</v>
      </c>
      <c r="BB361" s="134">
        <f t="shared" si="247"/>
        <v>0</v>
      </c>
      <c r="BC361" s="134">
        <f t="shared" si="247"/>
        <v>0</v>
      </c>
      <c r="BD361" s="134">
        <f t="shared" si="247"/>
        <v>0</v>
      </c>
      <c r="BE361" s="134">
        <f t="shared" si="247"/>
        <v>0</v>
      </c>
      <c r="BF361" s="134">
        <f t="shared" si="247"/>
        <v>0</v>
      </c>
      <c r="BG361" s="134">
        <f t="shared" si="247"/>
        <v>0</v>
      </c>
      <c r="BH361" s="134">
        <f t="shared" si="247"/>
        <v>0</v>
      </c>
      <c r="BI361" s="134">
        <f t="shared" si="247"/>
        <v>0</v>
      </c>
      <c r="BJ361" s="134">
        <f t="shared" si="247"/>
        <v>0</v>
      </c>
      <c r="BK361" s="134">
        <f t="shared" si="247"/>
        <v>0</v>
      </c>
      <c r="BL361" s="134">
        <f t="shared" si="247"/>
        <v>0</v>
      </c>
      <c r="BM361" s="134">
        <f t="shared" si="247"/>
        <v>0</v>
      </c>
      <c r="BN361" s="134">
        <f t="shared" si="247"/>
        <v>0</v>
      </c>
      <c r="BO361" s="134">
        <f t="shared" si="247"/>
        <v>0</v>
      </c>
      <c r="BP361" s="134">
        <f t="shared" si="247"/>
        <v>-1.2354838809774189E-4</v>
      </c>
      <c r="BQ361" s="134">
        <f t="shared" si="246"/>
        <v>0</v>
      </c>
      <c r="BR361" s="134">
        <f t="shared" si="246"/>
        <v>0</v>
      </c>
      <c r="BS361" s="134">
        <f t="shared" si="246"/>
        <v>0</v>
      </c>
      <c r="BT361" s="134">
        <f t="shared" si="246"/>
        <v>0</v>
      </c>
      <c r="BU361" s="134">
        <f t="shared" si="246"/>
        <v>0</v>
      </c>
      <c r="BV361" s="134">
        <f t="shared" si="246"/>
        <v>0</v>
      </c>
      <c r="BW361" s="134">
        <f t="shared" si="246"/>
        <v>-8.9275179190267877E-5</v>
      </c>
      <c r="BX361" s="134">
        <f t="shared" si="246"/>
        <v>0</v>
      </c>
      <c r="BY361" s="134">
        <f t="shared" si="246"/>
        <v>0</v>
      </c>
      <c r="BZ361" s="134">
        <f t="shared" si="246"/>
        <v>0</v>
      </c>
      <c r="CA361" s="134">
        <f t="shared" si="246"/>
        <v>0</v>
      </c>
      <c r="CB361" s="134">
        <f t="shared" si="246"/>
        <v>0</v>
      </c>
      <c r="CC361" s="134">
        <f t="shared" si="246"/>
        <v>0</v>
      </c>
      <c r="CD361" s="134">
        <f t="shared" si="246"/>
        <v>0</v>
      </c>
      <c r="CE361" s="134">
        <f t="shared" si="246"/>
        <v>0</v>
      </c>
      <c r="CF361" s="134">
        <f t="shared" si="246"/>
        <v>0</v>
      </c>
      <c r="CG361" s="134">
        <f t="shared" si="246"/>
        <v>0</v>
      </c>
      <c r="CH361" s="134">
        <f t="shared" si="246"/>
        <v>0</v>
      </c>
      <c r="CI361" s="134">
        <f t="shared" si="246"/>
        <v>0</v>
      </c>
      <c r="CJ361" s="134">
        <f t="shared" si="246"/>
        <v>0</v>
      </c>
      <c r="CK361" s="134">
        <f t="shared" si="246"/>
        <v>0</v>
      </c>
      <c r="CL361" s="134">
        <f t="shared" si="246"/>
        <v>0</v>
      </c>
      <c r="CM361" s="134">
        <f t="shared" si="246"/>
        <v>0</v>
      </c>
      <c r="CN361" s="134">
        <f t="shared" si="246"/>
        <v>0</v>
      </c>
      <c r="CO361" s="134">
        <f t="shared" si="246"/>
        <v>0</v>
      </c>
      <c r="CP361" s="134">
        <f t="shared" si="246"/>
        <v>0</v>
      </c>
      <c r="CQ361" s="134">
        <f t="shared" si="246"/>
        <v>-2.6816774470124423E-4</v>
      </c>
      <c r="CR361" s="134">
        <f t="shared" si="246"/>
        <v>0</v>
      </c>
      <c r="CS361" s="134">
        <f t="shared" si="246"/>
        <v>-4.0124712937384778E-5</v>
      </c>
      <c r="CT361" s="134">
        <f t="shared" si="246"/>
        <v>0</v>
      </c>
      <c r="CU361" s="134">
        <f t="shared" si="246"/>
        <v>-5.8430036389096395E-5</v>
      </c>
      <c r="CV361" s="134">
        <f t="shared" si="246"/>
        <v>-2.316616627747507E-5</v>
      </c>
      <c r="CW361" s="134">
        <f t="shared" si="246"/>
        <v>0</v>
      </c>
      <c r="CX361" s="134">
        <f t="shared" si="246"/>
        <v>0</v>
      </c>
      <c r="CY361" s="134">
        <f t="shared" si="246"/>
        <v>0</v>
      </c>
      <c r="CZ361" s="134">
        <f t="shared" si="246"/>
        <v>0</v>
      </c>
      <c r="DA361" s="134">
        <f t="shared" si="246"/>
        <v>0</v>
      </c>
      <c r="DB361" s="134">
        <f t="shared" si="246"/>
        <v>0</v>
      </c>
      <c r="DC361" s="134">
        <f t="shared" si="246"/>
        <v>0</v>
      </c>
      <c r="DD361" s="134">
        <f t="shared" si="246"/>
        <v>0</v>
      </c>
      <c r="DE361" s="134">
        <f t="shared" si="246"/>
        <v>-1.1775918718253857E-3</v>
      </c>
      <c r="DF361" s="134">
        <f t="shared" si="246"/>
        <v>0</v>
      </c>
      <c r="DG361" s="134">
        <f t="shared" si="246"/>
        <v>0</v>
      </c>
      <c r="DH361" s="211">
        <f t="shared" si="246"/>
        <v>0</v>
      </c>
    </row>
    <row r="362" spans="1:112" ht="15" hidden="1" customHeight="1" x14ac:dyDescent="0.15">
      <c r="A362" s="119"/>
      <c r="B362" s="197" t="s">
        <v>314</v>
      </c>
      <c r="C362" s="30" t="s">
        <v>134</v>
      </c>
      <c r="D362" s="315">
        <f t="shared" si="239"/>
        <v>0</v>
      </c>
      <c r="E362" s="134">
        <f t="shared" si="247"/>
        <v>0</v>
      </c>
      <c r="F362" s="134">
        <f t="shared" si="247"/>
        <v>0</v>
      </c>
      <c r="G362" s="134">
        <f t="shared" si="247"/>
        <v>0</v>
      </c>
      <c r="H362" s="134">
        <f t="shared" si="247"/>
        <v>0</v>
      </c>
      <c r="I362" s="134">
        <f t="shared" si="247"/>
        <v>0</v>
      </c>
      <c r="J362" s="134">
        <f t="shared" si="247"/>
        <v>0</v>
      </c>
      <c r="K362" s="134">
        <f t="shared" si="247"/>
        <v>0</v>
      </c>
      <c r="L362" s="134">
        <f t="shared" si="247"/>
        <v>0</v>
      </c>
      <c r="M362" s="134">
        <f t="shared" si="247"/>
        <v>0</v>
      </c>
      <c r="N362" s="134">
        <f t="shared" si="247"/>
        <v>0</v>
      </c>
      <c r="O362" s="134">
        <f t="shared" si="247"/>
        <v>0</v>
      </c>
      <c r="P362" s="134">
        <f t="shared" si="247"/>
        <v>1</v>
      </c>
      <c r="Q362" s="134">
        <f t="shared" si="247"/>
        <v>0</v>
      </c>
      <c r="R362" s="134">
        <f t="shared" si="247"/>
        <v>0</v>
      </c>
      <c r="S362" s="134">
        <f t="shared" si="247"/>
        <v>0</v>
      </c>
      <c r="T362" s="134">
        <f t="shared" si="247"/>
        <v>0</v>
      </c>
      <c r="U362" s="134">
        <f t="shared" si="247"/>
        <v>0</v>
      </c>
      <c r="V362" s="134">
        <f t="shared" si="247"/>
        <v>0</v>
      </c>
      <c r="W362" s="134">
        <f t="shared" si="247"/>
        <v>0</v>
      </c>
      <c r="X362" s="134">
        <f t="shared" si="247"/>
        <v>0</v>
      </c>
      <c r="Y362" s="134">
        <f t="shared" si="247"/>
        <v>0</v>
      </c>
      <c r="Z362" s="134">
        <f t="shared" si="247"/>
        <v>0</v>
      </c>
      <c r="AA362" s="134">
        <f t="shared" si="247"/>
        <v>0</v>
      </c>
      <c r="AB362" s="134">
        <f t="shared" si="247"/>
        <v>0</v>
      </c>
      <c r="AC362" s="134">
        <f t="shared" si="247"/>
        <v>0</v>
      </c>
      <c r="AD362" s="134">
        <f t="shared" si="247"/>
        <v>0</v>
      </c>
      <c r="AE362" s="134">
        <f t="shared" si="247"/>
        <v>0</v>
      </c>
      <c r="AF362" s="134">
        <f t="shared" si="247"/>
        <v>0</v>
      </c>
      <c r="AG362" s="134">
        <f t="shared" si="247"/>
        <v>0</v>
      </c>
      <c r="AH362" s="134">
        <f t="shared" si="247"/>
        <v>0</v>
      </c>
      <c r="AI362" s="134">
        <f t="shared" si="247"/>
        <v>0</v>
      </c>
      <c r="AJ362" s="134">
        <f t="shared" si="247"/>
        <v>0</v>
      </c>
      <c r="AK362" s="134">
        <f t="shared" si="247"/>
        <v>0</v>
      </c>
      <c r="AL362" s="134">
        <f t="shared" si="247"/>
        <v>0</v>
      </c>
      <c r="AM362" s="134">
        <f t="shared" si="247"/>
        <v>0</v>
      </c>
      <c r="AN362" s="134">
        <f t="shared" si="247"/>
        <v>0</v>
      </c>
      <c r="AO362" s="134">
        <f t="shared" si="247"/>
        <v>0</v>
      </c>
      <c r="AP362" s="134">
        <f t="shared" si="247"/>
        <v>0</v>
      </c>
      <c r="AQ362" s="134">
        <f t="shared" si="247"/>
        <v>0</v>
      </c>
      <c r="AR362" s="134">
        <f t="shared" si="247"/>
        <v>0</v>
      </c>
      <c r="AS362" s="134">
        <f t="shared" si="247"/>
        <v>0</v>
      </c>
      <c r="AT362" s="134">
        <f t="shared" si="247"/>
        <v>0</v>
      </c>
      <c r="AU362" s="134">
        <f t="shared" si="247"/>
        <v>0</v>
      </c>
      <c r="AV362" s="134">
        <f t="shared" si="247"/>
        <v>0</v>
      </c>
      <c r="AW362" s="134">
        <f t="shared" si="247"/>
        <v>0</v>
      </c>
      <c r="AX362" s="134">
        <f t="shared" si="247"/>
        <v>0</v>
      </c>
      <c r="AY362" s="134">
        <f t="shared" si="247"/>
        <v>0</v>
      </c>
      <c r="AZ362" s="134">
        <f t="shared" si="247"/>
        <v>0</v>
      </c>
      <c r="BA362" s="134">
        <f t="shared" si="247"/>
        <v>0</v>
      </c>
      <c r="BB362" s="134">
        <f t="shared" si="247"/>
        <v>0</v>
      </c>
      <c r="BC362" s="134">
        <f t="shared" si="247"/>
        <v>0</v>
      </c>
      <c r="BD362" s="134">
        <f t="shared" si="247"/>
        <v>0</v>
      </c>
      <c r="BE362" s="134">
        <f t="shared" si="247"/>
        <v>0</v>
      </c>
      <c r="BF362" s="134">
        <f t="shared" si="247"/>
        <v>0</v>
      </c>
      <c r="BG362" s="134">
        <f t="shared" si="247"/>
        <v>0</v>
      </c>
      <c r="BH362" s="134">
        <f t="shared" si="247"/>
        <v>0</v>
      </c>
      <c r="BI362" s="134">
        <f t="shared" si="247"/>
        <v>0</v>
      </c>
      <c r="BJ362" s="134">
        <f t="shared" si="247"/>
        <v>0</v>
      </c>
      <c r="BK362" s="134">
        <f t="shared" si="247"/>
        <v>0</v>
      </c>
      <c r="BL362" s="134">
        <f t="shared" si="247"/>
        <v>0</v>
      </c>
      <c r="BM362" s="134">
        <f t="shared" si="247"/>
        <v>0</v>
      </c>
      <c r="BN362" s="134">
        <f t="shared" si="247"/>
        <v>0</v>
      </c>
      <c r="BO362" s="134">
        <f t="shared" si="247"/>
        <v>0</v>
      </c>
      <c r="BP362" s="134">
        <f t="shared" si="247"/>
        <v>0</v>
      </c>
      <c r="BQ362" s="134">
        <f t="shared" si="246"/>
        <v>0</v>
      </c>
      <c r="BR362" s="134">
        <f t="shared" si="246"/>
        <v>0</v>
      </c>
      <c r="BS362" s="134">
        <f t="shared" si="246"/>
        <v>0</v>
      </c>
      <c r="BT362" s="134">
        <f t="shared" si="246"/>
        <v>0</v>
      </c>
      <c r="BU362" s="134">
        <f t="shared" si="246"/>
        <v>0</v>
      </c>
      <c r="BV362" s="134">
        <f t="shared" si="246"/>
        <v>0</v>
      </c>
      <c r="BW362" s="134">
        <f t="shared" si="246"/>
        <v>0</v>
      </c>
      <c r="BX362" s="134">
        <f t="shared" si="246"/>
        <v>0</v>
      </c>
      <c r="BY362" s="134">
        <f t="shared" si="246"/>
        <v>0</v>
      </c>
      <c r="BZ362" s="134">
        <f t="shared" si="246"/>
        <v>0</v>
      </c>
      <c r="CA362" s="134">
        <f t="shared" si="246"/>
        <v>0</v>
      </c>
      <c r="CB362" s="134">
        <f t="shared" si="246"/>
        <v>0</v>
      </c>
      <c r="CC362" s="134">
        <f t="shared" si="246"/>
        <v>0</v>
      </c>
      <c r="CD362" s="134">
        <f t="shared" si="246"/>
        <v>0</v>
      </c>
      <c r="CE362" s="134">
        <f t="shared" si="246"/>
        <v>0</v>
      </c>
      <c r="CF362" s="134">
        <f t="shared" si="246"/>
        <v>0</v>
      </c>
      <c r="CG362" s="134">
        <f t="shared" si="246"/>
        <v>0</v>
      </c>
      <c r="CH362" s="134">
        <f t="shared" si="246"/>
        <v>0</v>
      </c>
      <c r="CI362" s="134">
        <f t="shared" si="246"/>
        <v>0</v>
      </c>
      <c r="CJ362" s="134">
        <f t="shared" si="246"/>
        <v>0</v>
      </c>
      <c r="CK362" s="134">
        <f t="shared" si="246"/>
        <v>0</v>
      </c>
      <c r="CL362" s="134">
        <f t="shared" si="246"/>
        <v>0</v>
      </c>
      <c r="CM362" s="134">
        <f t="shared" si="246"/>
        <v>0</v>
      </c>
      <c r="CN362" s="134">
        <f t="shared" si="246"/>
        <v>0</v>
      </c>
      <c r="CO362" s="134">
        <f t="shared" si="246"/>
        <v>0</v>
      </c>
      <c r="CP362" s="134">
        <f t="shared" si="246"/>
        <v>0</v>
      </c>
      <c r="CQ362" s="134">
        <f t="shared" si="246"/>
        <v>0</v>
      </c>
      <c r="CR362" s="134">
        <f t="shared" si="246"/>
        <v>0</v>
      </c>
      <c r="CS362" s="134">
        <f t="shared" si="246"/>
        <v>0</v>
      </c>
      <c r="CT362" s="134">
        <f t="shared" si="246"/>
        <v>0</v>
      </c>
      <c r="CU362" s="134">
        <f t="shared" si="246"/>
        <v>0</v>
      </c>
      <c r="CV362" s="134">
        <f t="shared" si="246"/>
        <v>0</v>
      </c>
      <c r="CW362" s="134">
        <f t="shared" si="246"/>
        <v>0</v>
      </c>
      <c r="CX362" s="134">
        <f t="shared" si="246"/>
        <v>0</v>
      </c>
      <c r="CY362" s="134">
        <f t="shared" si="246"/>
        <v>0</v>
      </c>
      <c r="CZ362" s="134">
        <f t="shared" si="246"/>
        <v>0</v>
      </c>
      <c r="DA362" s="134">
        <f t="shared" si="246"/>
        <v>0</v>
      </c>
      <c r="DB362" s="134">
        <f t="shared" si="246"/>
        <v>0</v>
      </c>
      <c r="DC362" s="134">
        <f t="shared" si="246"/>
        <v>0</v>
      </c>
      <c r="DD362" s="134">
        <f t="shared" si="246"/>
        <v>0</v>
      </c>
      <c r="DE362" s="134">
        <f t="shared" si="246"/>
        <v>0</v>
      </c>
      <c r="DF362" s="134">
        <f t="shared" si="246"/>
        <v>0</v>
      </c>
      <c r="DG362" s="134">
        <f t="shared" si="246"/>
        <v>0</v>
      </c>
      <c r="DH362" s="211">
        <f t="shared" si="246"/>
        <v>0</v>
      </c>
    </row>
    <row r="363" spans="1:112" ht="15" hidden="1" customHeight="1" x14ac:dyDescent="0.15">
      <c r="A363" s="119"/>
      <c r="B363" s="197" t="s">
        <v>315</v>
      </c>
      <c r="C363" s="30" t="s">
        <v>135</v>
      </c>
      <c r="D363" s="315">
        <f t="shared" si="239"/>
        <v>-9.6295117089826521E-5</v>
      </c>
      <c r="E363" s="134">
        <f t="shared" si="247"/>
        <v>-2.6290124953607713E-5</v>
      </c>
      <c r="F363" s="134">
        <f t="shared" si="247"/>
        <v>-1.0464800661898642E-4</v>
      </c>
      <c r="G363" s="134">
        <f t="shared" si="247"/>
        <v>0</v>
      </c>
      <c r="H363" s="134">
        <f t="shared" si="247"/>
        <v>-1.4968254245415433E-2</v>
      </c>
      <c r="I363" s="134">
        <f t="shared" si="247"/>
        <v>0</v>
      </c>
      <c r="J363" s="134">
        <f t="shared" si="247"/>
        <v>0</v>
      </c>
      <c r="K363" s="134">
        <f t="shared" si="247"/>
        <v>-4.9017985924485346E-6</v>
      </c>
      <c r="L363" s="134">
        <f t="shared" si="247"/>
        <v>-9.6938300710363858E-7</v>
      </c>
      <c r="M363" s="134">
        <f t="shared" si="247"/>
        <v>-3.4714862892035156E-6</v>
      </c>
      <c r="N363" s="134">
        <f t="shared" si="247"/>
        <v>-3.5673854615747313E-5</v>
      </c>
      <c r="O363" s="134">
        <f t="shared" si="247"/>
        <v>0</v>
      </c>
      <c r="P363" s="134">
        <f t="shared" si="247"/>
        <v>0</v>
      </c>
      <c r="Q363" s="134">
        <f t="shared" si="247"/>
        <v>1</v>
      </c>
      <c r="R363" s="134">
        <f t="shared" si="247"/>
        <v>-0.19299852764136988</v>
      </c>
      <c r="S363" s="134">
        <f t="shared" si="247"/>
        <v>-3.3998454941153649E-4</v>
      </c>
      <c r="T363" s="134">
        <f t="shared" si="247"/>
        <v>-9.6161045336319514E-3</v>
      </c>
      <c r="U363" s="134">
        <f t="shared" si="247"/>
        <v>0</v>
      </c>
      <c r="V363" s="134">
        <f t="shared" si="247"/>
        <v>0</v>
      </c>
      <c r="W363" s="134">
        <f t="shared" si="247"/>
        <v>-4.6697367873296895E-4</v>
      </c>
      <c r="X363" s="134">
        <f t="shared" si="247"/>
        <v>0</v>
      </c>
      <c r="Y363" s="134">
        <f t="shared" si="247"/>
        <v>0</v>
      </c>
      <c r="Z363" s="134">
        <f t="shared" si="247"/>
        <v>0</v>
      </c>
      <c r="AA363" s="134">
        <f t="shared" si="247"/>
        <v>0</v>
      </c>
      <c r="AB363" s="134">
        <f t="shared" si="247"/>
        <v>0</v>
      </c>
      <c r="AC363" s="134">
        <f t="shared" si="247"/>
        <v>0</v>
      </c>
      <c r="AD363" s="134">
        <f t="shared" si="247"/>
        <v>0</v>
      </c>
      <c r="AE363" s="134">
        <f t="shared" si="247"/>
        <v>0</v>
      </c>
      <c r="AF363" s="134">
        <f t="shared" si="247"/>
        <v>0</v>
      </c>
      <c r="AG363" s="134">
        <f t="shared" si="247"/>
        <v>0</v>
      </c>
      <c r="AH363" s="134">
        <f t="shared" si="247"/>
        <v>0</v>
      </c>
      <c r="AI363" s="134">
        <f t="shared" si="247"/>
        <v>-3.4141018019856445E-2</v>
      </c>
      <c r="AJ363" s="134">
        <f t="shared" si="247"/>
        <v>0</v>
      </c>
      <c r="AK363" s="134">
        <f t="shared" si="247"/>
        <v>-8.6246949014178623E-6</v>
      </c>
      <c r="AL363" s="134">
        <f t="shared" si="247"/>
        <v>0</v>
      </c>
      <c r="AM363" s="134">
        <f t="shared" si="247"/>
        <v>-2.5572761595698316E-3</v>
      </c>
      <c r="AN363" s="134">
        <f t="shared" si="247"/>
        <v>0</v>
      </c>
      <c r="AO363" s="134">
        <f t="shared" si="247"/>
        <v>0</v>
      </c>
      <c r="AP363" s="134">
        <f t="shared" si="247"/>
        <v>0</v>
      </c>
      <c r="AQ363" s="134">
        <f t="shared" si="247"/>
        <v>0</v>
      </c>
      <c r="AR363" s="134">
        <f t="shared" si="247"/>
        <v>0</v>
      </c>
      <c r="AS363" s="134">
        <f t="shared" si="247"/>
        <v>0</v>
      </c>
      <c r="AT363" s="134">
        <f t="shared" si="247"/>
        <v>-1.8681724640033987E-4</v>
      </c>
      <c r="AU363" s="134">
        <f t="shared" si="247"/>
        <v>-2.9920187565241388E-4</v>
      </c>
      <c r="AV363" s="134">
        <f t="shared" si="247"/>
        <v>0</v>
      </c>
      <c r="AW363" s="134">
        <f t="shared" si="247"/>
        <v>0</v>
      </c>
      <c r="AX363" s="134">
        <f t="shared" si="247"/>
        <v>0</v>
      </c>
      <c r="AY363" s="134">
        <f t="shared" si="247"/>
        <v>0</v>
      </c>
      <c r="AZ363" s="134">
        <f t="shared" si="247"/>
        <v>-1.5810548535688201E-4</v>
      </c>
      <c r="BA363" s="134">
        <f t="shared" si="247"/>
        <v>0</v>
      </c>
      <c r="BB363" s="134">
        <f t="shared" si="247"/>
        <v>0</v>
      </c>
      <c r="BC363" s="134">
        <f t="shared" si="247"/>
        <v>0</v>
      </c>
      <c r="BD363" s="134">
        <f t="shared" si="247"/>
        <v>0</v>
      </c>
      <c r="BE363" s="134">
        <f t="shared" si="247"/>
        <v>0</v>
      </c>
      <c r="BF363" s="134">
        <f t="shared" si="247"/>
        <v>0</v>
      </c>
      <c r="BG363" s="134">
        <f t="shared" si="247"/>
        <v>0</v>
      </c>
      <c r="BH363" s="134">
        <f t="shared" si="247"/>
        <v>0</v>
      </c>
      <c r="BI363" s="134">
        <f t="shared" si="247"/>
        <v>-6.7546401194221238E-4</v>
      </c>
      <c r="BJ363" s="134">
        <f t="shared" si="247"/>
        <v>-2.5385864395004953E-3</v>
      </c>
      <c r="BK363" s="134">
        <f t="shared" si="247"/>
        <v>0</v>
      </c>
      <c r="BL363" s="134">
        <f t="shared" si="247"/>
        <v>-1.1446092150796906E-2</v>
      </c>
      <c r="BM363" s="134">
        <f t="shared" si="247"/>
        <v>0</v>
      </c>
      <c r="BN363" s="134">
        <f t="shared" si="247"/>
        <v>-4.7819593205067037E-4</v>
      </c>
      <c r="BO363" s="134">
        <f t="shared" si="247"/>
        <v>-2.7862219131288184E-3</v>
      </c>
      <c r="BP363" s="134">
        <f t="shared" ref="BP363:DH366" si="248">BP252-BP141</f>
        <v>-1.170974147601863E-4</v>
      </c>
      <c r="BQ363" s="134">
        <f t="shared" si="248"/>
        <v>-3.7267759132691916E-5</v>
      </c>
      <c r="BR363" s="134">
        <f t="shared" si="248"/>
        <v>0</v>
      </c>
      <c r="BS363" s="134">
        <f t="shared" si="248"/>
        <v>0</v>
      </c>
      <c r="BT363" s="134">
        <f t="shared" si="248"/>
        <v>0</v>
      </c>
      <c r="BU363" s="134">
        <f t="shared" si="248"/>
        <v>-4.4063827269797101E-5</v>
      </c>
      <c r="BV363" s="134">
        <f t="shared" si="248"/>
        <v>-2.3901420987967938E-4</v>
      </c>
      <c r="BW363" s="134">
        <f t="shared" si="248"/>
        <v>-3.4267488236144525E-4</v>
      </c>
      <c r="BX363" s="134">
        <f t="shared" si="248"/>
        <v>0</v>
      </c>
      <c r="BY363" s="134">
        <f t="shared" si="248"/>
        <v>-9.8046489069613983E-7</v>
      </c>
      <c r="BZ363" s="134">
        <f t="shared" si="248"/>
        <v>0</v>
      </c>
      <c r="CA363" s="134">
        <f t="shared" si="248"/>
        <v>0</v>
      </c>
      <c r="CB363" s="134">
        <f t="shared" si="248"/>
        <v>0</v>
      </c>
      <c r="CC363" s="134">
        <f t="shared" si="248"/>
        <v>-5.1046487512047657E-5</v>
      </c>
      <c r="CD363" s="134">
        <f t="shared" si="248"/>
        <v>-1.3736080270867907E-5</v>
      </c>
      <c r="CE363" s="134">
        <f t="shared" si="248"/>
        <v>-3.765426832022566E-3</v>
      </c>
      <c r="CF363" s="134">
        <f t="shared" si="248"/>
        <v>0</v>
      </c>
      <c r="CG363" s="134">
        <f t="shared" si="248"/>
        <v>0</v>
      </c>
      <c r="CH363" s="134">
        <f t="shared" si="248"/>
        <v>-2.7797731997676692E-4</v>
      </c>
      <c r="CI363" s="134">
        <f t="shared" si="248"/>
        <v>-2.3958755787091234E-4</v>
      </c>
      <c r="CJ363" s="134">
        <f t="shared" si="248"/>
        <v>-3.425409266501035E-5</v>
      </c>
      <c r="CK363" s="134">
        <f t="shared" si="248"/>
        <v>0</v>
      </c>
      <c r="CL363" s="134">
        <f t="shared" si="248"/>
        <v>0</v>
      </c>
      <c r="CM363" s="134">
        <f t="shared" si="248"/>
        <v>0</v>
      </c>
      <c r="CN363" s="134">
        <f t="shared" si="248"/>
        <v>0</v>
      </c>
      <c r="CO363" s="134">
        <f t="shared" si="248"/>
        <v>0</v>
      </c>
      <c r="CP363" s="134">
        <f t="shared" si="248"/>
        <v>0</v>
      </c>
      <c r="CQ363" s="134">
        <f t="shared" si="248"/>
        <v>-4.5666838883555826E-6</v>
      </c>
      <c r="CR363" s="134">
        <f t="shared" si="248"/>
        <v>0</v>
      </c>
      <c r="CS363" s="134">
        <f t="shared" si="248"/>
        <v>-5.8537958994116044E-5</v>
      </c>
      <c r="CT363" s="134">
        <f t="shared" si="248"/>
        <v>0</v>
      </c>
      <c r="CU363" s="134">
        <f t="shared" si="248"/>
        <v>-8.0025939303201118E-5</v>
      </c>
      <c r="CV363" s="134">
        <f t="shared" si="248"/>
        <v>-7.473606686037612E-5</v>
      </c>
      <c r="CW363" s="134">
        <f t="shared" si="248"/>
        <v>-1.2478019618696089E-4</v>
      </c>
      <c r="CX363" s="134">
        <f t="shared" si="248"/>
        <v>-1.9414979936484609E-4</v>
      </c>
      <c r="CY363" s="134">
        <f t="shared" si="248"/>
        <v>0</v>
      </c>
      <c r="CZ363" s="134">
        <f t="shared" si="248"/>
        <v>-2.212068999234647E-5</v>
      </c>
      <c r="DA363" s="134">
        <f t="shared" si="248"/>
        <v>-3.4635130843839733E-4</v>
      </c>
      <c r="DB363" s="134">
        <f t="shared" si="248"/>
        <v>-6.0698475741295655E-4</v>
      </c>
      <c r="DC363" s="134">
        <f t="shared" si="248"/>
        <v>-5.8067260977824356E-7</v>
      </c>
      <c r="DD363" s="134">
        <f t="shared" si="248"/>
        <v>-1.7798292351672984E-4</v>
      </c>
      <c r="DE363" s="134">
        <f t="shared" si="248"/>
        <v>-2.101116040884463E-3</v>
      </c>
      <c r="DF363" s="134">
        <f t="shared" si="248"/>
        <v>-4.1802955991525554E-4</v>
      </c>
      <c r="DG363" s="134">
        <f t="shared" si="248"/>
        <v>-1.669108709221722E-2</v>
      </c>
      <c r="DH363" s="211">
        <f t="shared" si="248"/>
        <v>-1.329501991854402E-4</v>
      </c>
    </row>
    <row r="364" spans="1:112" ht="15" hidden="1" customHeight="1" x14ac:dyDescent="0.15">
      <c r="A364" s="119"/>
      <c r="B364" s="197" t="s">
        <v>316</v>
      </c>
      <c r="C364" s="30" t="s">
        <v>249</v>
      </c>
      <c r="D364" s="315">
        <f t="shared" si="239"/>
        <v>-6.5541712012230609E-3</v>
      </c>
      <c r="E364" s="134">
        <f t="shared" ref="E364:BP367" si="249">E253-E142</f>
        <v>-6.5753280602055049E-4</v>
      </c>
      <c r="F364" s="134">
        <f t="shared" si="249"/>
        <v>-5.0318249849295969E-3</v>
      </c>
      <c r="G364" s="134">
        <f t="shared" si="249"/>
        <v>0</v>
      </c>
      <c r="H364" s="134">
        <f t="shared" si="249"/>
        <v>-6.3551951688965479E-3</v>
      </c>
      <c r="I364" s="134">
        <f t="shared" si="249"/>
        <v>0</v>
      </c>
      <c r="J364" s="134">
        <f t="shared" si="249"/>
        <v>0</v>
      </c>
      <c r="K364" s="134">
        <f t="shared" si="249"/>
        <v>-9.3414276033233485E-4</v>
      </c>
      <c r="L364" s="134">
        <f t="shared" si="249"/>
        <v>-1.053073073383586E-3</v>
      </c>
      <c r="M364" s="134">
        <f t="shared" si="249"/>
        <v>-1.0817163488963707E-3</v>
      </c>
      <c r="N364" s="134">
        <f t="shared" si="249"/>
        <v>-2.0946887878136358E-4</v>
      </c>
      <c r="O364" s="134">
        <f t="shared" si="249"/>
        <v>-3.3143882898684458E-5</v>
      </c>
      <c r="P364" s="134">
        <f t="shared" si="249"/>
        <v>0</v>
      </c>
      <c r="Q364" s="134">
        <f t="shared" si="249"/>
        <v>0</v>
      </c>
      <c r="R364" s="134">
        <f t="shared" si="249"/>
        <v>0.96515856480730133</v>
      </c>
      <c r="S364" s="134">
        <f t="shared" si="249"/>
        <v>-1.4692461748778932E-3</v>
      </c>
      <c r="T364" s="134">
        <f t="shared" si="249"/>
        <v>-1.9564247883252553E-3</v>
      </c>
      <c r="U364" s="134">
        <f t="shared" si="249"/>
        <v>0</v>
      </c>
      <c r="V364" s="134">
        <f t="shared" si="249"/>
        <v>0</v>
      </c>
      <c r="W364" s="134">
        <f t="shared" si="249"/>
        <v>-3.2599669820247316E-4</v>
      </c>
      <c r="X364" s="134">
        <f t="shared" si="249"/>
        <v>0</v>
      </c>
      <c r="Y364" s="134">
        <f t="shared" si="249"/>
        <v>0</v>
      </c>
      <c r="Z364" s="134">
        <f t="shared" si="249"/>
        <v>0</v>
      </c>
      <c r="AA364" s="134">
        <f t="shared" si="249"/>
        <v>0</v>
      </c>
      <c r="AB364" s="134">
        <f t="shared" si="249"/>
        <v>0</v>
      </c>
      <c r="AC364" s="134">
        <f t="shared" si="249"/>
        <v>0</v>
      </c>
      <c r="AD364" s="134">
        <f t="shared" si="249"/>
        <v>0</v>
      </c>
      <c r="AE364" s="134">
        <f t="shared" si="249"/>
        <v>0</v>
      </c>
      <c r="AF364" s="134">
        <f t="shared" si="249"/>
        <v>0</v>
      </c>
      <c r="AG364" s="134">
        <f t="shared" si="249"/>
        <v>0</v>
      </c>
      <c r="AH364" s="134">
        <f t="shared" si="249"/>
        <v>0</v>
      </c>
      <c r="AI364" s="134">
        <f t="shared" si="249"/>
        <v>-1.7922259979238572E-3</v>
      </c>
      <c r="AJ364" s="134">
        <f t="shared" si="249"/>
        <v>0</v>
      </c>
      <c r="AK364" s="134">
        <f t="shared" si="249"/>
        <v>-9.5096635956503012E-4</v>
      </c>
      <c r="AL364" s="134">
        <f t="shared" si="249"/>
        <v>0</v>
      </c>
      <c r="AM364" s="134">
        <f t="shared" si="249"/>
        <v>-2.2294587111298153E-3</v>
      </c>
      <c r="AN364" s="134">
        <f t="shared" si="249"/>
        <v>0</v>
      </c>
      <c r="AO364" s="134">
        <f t="shared" si="249"/>
        <v>0</v>
      </c>
      <c r="AP364" s="134">
        <f t="shared" si="249"/>
        <v>0</v>
      </c>
      <c r="AQ364" s="134">
        <f t="shared" si="249"/>
        <v>0</v>
      </c>
      <c r="AR364" s="134">
        <f t="shared" si="249"/>
        <v>0</v>
      </c>
      <c r="AS364" s="134">
        <f t="shared" si="249"/>
        <v>0</v>
      </c>
      <c r="AT364" s="134">
        <f t="shared" si="249"/>
        <v>-1.0074073420564358E-3</v>
      </c>
      <c r="AU364" s="134">
        <f t="shared" si="249"/>
        <v>-9.6493719658990128E-4</v>
      </c>
      <c r="AV364" s="134">
        <f t="shared" si="249"/>
        <v>0</v>
      </c>
      <c r="AW364" s="134">
        <f t="shared" si="249"/>
        <v>-3.6358858574361033E-4</v>
      </c>
      <c r="AX364" s="134">
        <f t="shared" si="249"/>
        <v>0</v>
      </c>
      <c r="AY364" s="134">
        <f t="shared" si="249"/>
        <v>0</v>
      </c>
      <c r="AZ364" s="134">
        <f t="shared" si="249"/>
        <v>-3.2215631984054811E-3</v>
      </c>
      <c r="BA364" s="134">
        <f t="shared" si="249"/>
        <v>0</v>
      </c>
      <c r="BB364" s="134">
        <f t="shared" si="249"/>
        <v>0</v>
      </c>
      <c r="BC364" s="134">
        <f t="shared" si="249"/>
        <v>0</v>
      </c>
      <c r="BD364" s="134">
        <f t="shared" si="249"/>
        <v>0</v>
      </c>
      <c r="BE364" s="134">
        <f t="shared" si="249"/>
        <v>0</v>
      </c>
      <c r="BF364" s="134">
        <f t="shared" si="249"/>
        <v>0</v>
      </c>
      <c r="BG364" s="134">
        <f t="shared" si="249"/>
        <v>0</v>
      </c>
      <c r="BH364" s="134">
        <f t="shared" si="249"/>
        <v>0</v>
      </c>
      <c r="BI364" s="134">
        <f t="shared" si="249"/>
        <v>-4.1755105925627513E-4</v>
      </c>
      <c r="BJ364" s="134">
        <f t="shared" si="249"/>
        <v>-9.7028596845250405E-4</v>
      </c>
      <c r="BK364" s="134">
        <f t="shared" si="249"/>
        <v>0</v>
      </c>
      <c r="BL364" s="134">
        <f t="shared" si="249"/>
        <v>-1.8300772481227086E-2</v>
      </c>
      <c r="BM364" s="134">
        <f t="shared" si="249"/>
        <v>0</v>
      </c>
      <c r="BN364" s="134">
        <f t="shared" si="249"/>
        <v>-2.6934189084304597E-3</v>
      </c>
      <c r="BO364" s="134">
        <f t="shared" si="249"/>
        <v>-1.7473235334669417E-3</v>
      </c>
      <c r="BP364" s="134">
        <f t="shared" si="249"/>
        <v>-1.2290329076398629E-3</v>
      </c>
      <c r="BQ364" s="134">
        <f t="shared" si="248"/>
        <v>-1.4871434840705545E-3</v>
      </c>
      <c r="BR364" s="134">
        <f t="shared" si="248"/>
        <v>0</v>
      </c>
      <c r="BS364" s="134">
        <f t="shared" si="248"/>
        <v>-3.4052624587927008E-4</v>
      </c>
      <c r="BT364" s="134">
        <f t="shared" si="248"/>
        <v>0</v>
      </c>
      <c r="BU364" s="134">
        <f t="shared" si="248"/>
        <v>-1.8651646885544208E-3</v>
      </c>
      <c r="BV364" s="134">
        <f t="shared" si="248"/>
        <v>-3.4272792896547456E-3</v>
      </c>
      <c r="BW364" s="134">
        <f t="shared" si="248"/>
        <v>-4.4507155080083221E-3</v>
      </c>
      <c r="BX364" s="134">
        <f t="shared" si="248"/>
        <v>-9.5741812885224314E-4</v>
      </c>
      <c r="BY364" s="134">
        <f t="shared" si="248"/>
        <v>-1.2706824983421973E-4</v>
      </c>
      <c r="BZ364" s="134">
        <f t="shared" si="248"/>
        <v>-1.7817366878537162E-5</v>
      </c>
      <c r="CA364" s="134">
        <f t="shared" si="248"/>
        <v>0</v>
      </c>
      <c r="CB364" s="134">
        <f t="shared" si="248"/>
        <v>0</v>
      </c>
      <c r="CC364" s="134">
        <f t="shared" si="248"/>
        <v>-1.0905391644805433E-3</v>
      </c>
      <c r="CD364" s="134">
        <f t="shared" si="248"/>
        <v>-5.2469294638352113E-4</v>
      </c>
      <c r="CE364" s="134">
        <f t="shared" si="248"/>
        <v>-8.0728944475951976E-3</v>
      </c>
      <c r="CF364" s="134">
        <f t="shared" si="248"/>
        <v>0</v>
      </c>
      <c r="CG364" s="134">
        <f t="shared" si="248"/>
        <v>0</v>
      </c>
      <c r="CH364" s="134">
        <f t="shared" si="248"/>
        <v>-9.378076952900402E-4</v>
      </c>
      <c r="CI364" s="134">
        <f t="shared" si="248"/>
        <v>-1.5952814361422803E-3</v>
      </c>
      <c r="CJ364" s="134">
        <f t="shared" si="248"/>
        <v>-1.7196952644066427E-3</v>
      </c>
      <c r="CK364" s="134">
        <f t="shared" si="248"/>
        <v>0</v>
      </c>
      <c r="CL364" s="134">
        <f t="shared" si="248"/>
        <v>0</v>
      </c>
      <c r="CM364" s="134">
        <f t="shared" si="248"/>
        <v>0</v>
      </c>
      <c r="CN364" s="134">
        <f t="shared" si="248"/>
        <v>0</v>
      </c>
      <c r="CO364" s="134">
        <f t="shared" si="248"/>
        <v>0</v>
      </c>
      <c r="CP364" s="134">
        <f t="shared" si="248"/>
        <v>0</v>
      </c>
      <c r="CQ364" s="134">
        <f t="shared" si="248"/>
        <v>-9.9247098280335009E-5</v>
      </c>
      <c r="CR364" s="134">
        <f t="shared" si="248"/>
        <v>0</v>
      </c>
      <c r="CS364" s="134">
        <f t="shared" si="248"/>
        <v>-2.1180693595744151E-3</v>
      </c>
      <c r="CT364" s="134">
        <f t="shared" si="248"/>
        <v>0</v>
      </c>
      <c r="CU364" s="134">
        <f t="shared" si="248"/>
        <v>-5.6072651846696929E-3</v>
      </c>
      <c r="CV364" s="134">
        <f t="shared" si="248"/>
        <v>-2.8816696399937476E-3</v>
      </c>
      <c r="CW364" s="134">
        <f t="shared" si="248"/>
        <v>-2.5113763210510964E-2</v>
      </c>
      <c r="CX364" s="134">
        <f t="shared" si="248"/>
        <v>-4.2015706883103392E-3</v>
      </c>
      <c r="CY364" s="134">
        <f t="shared" si="248"/>
        <v>0</v>
      </c>
      <c r="CZ364" s="134">
        <f t="shared" si="248"/>
        <v>-9.8900515887657991E-4</v>
      </c>
      <c r="DA364" s="134">
        <f t="shared" si="248"/>
        <v>-1.7785872643567911E-3</v>
      </c>
      <c r="DB364" s="134">
        <f t="shared" si="248"/>
        <v>-9.3494565506480592E-3</v>
      </c>
      <c r="DC364" s="134">
        <f t="shared" si="248"/>
        <v>-6.7434236014309642E-4</v>
      </c>
      <c r="DD364" s="134">
        <f t="shared" si="248"/>
        <v>-5.7480696355813885E-3</v>
      </c>
      <c r="DE364" s="134">
        <f t="shared" si="248"/>
        <v>-3.899716189050855E-3</v>
      </c>
      <c r="DF364" s="134">
        <f t="shared" si="248"/>
        <v>-4.7887761263318319E-3</v>
      </c>
      <c r="DG364" s="134">
        <f t="shared" si="248"/>
        <v>-2.8121817405302413E-3</v>
      </c>
      <c r="DH364" s="211">
        <f t="shared" si="248"/>
        <v>-3.4676701437027173E-4</v>
      </c>
    </row>
    <row r="365" spans="1:112" ht="15" hidden="1" customHeight="1" x14ac:dyDescent="0.15">
      <c r="A365" s="119"/>
      <c r="B365" s="197" t="s">
        <v>317</v>
      </c>
      <c r="C365" s="30" t="s">
        <v>347</v>
      </c>
      <c r="D365" s="315">
        <f t="shared" si="239"/>
        <v>-1.3367863654489403E-4</v>
      </c>
      <c r="E365" s="134">
        <f t="shared" si="249"/>
        <v>-3.563150977754918E-3</v>
      </c>
      <c r="F365" s="134">
        <f t="shared" si="249"/>
        <v>-1.0137775641214309E-4</v>
      </c>
      <c r="G365" s="134">
        <f t="shared" si="249"/>
        <v>0</v>
      </c>
      <c r="H365" s="134">
        <f t="shared" si="249"/>
        <v>-1.6265753671211493E-3</v>
      </c>
      <c r="I365" s="134">
        <f t="shared" si="249"/>
        <v>0</v>
      </c>
      <c r="J365" s="134">
        <f t="shared" si="249"/>
        <v>0</v>
      </c>
      <c r="K365" s="134">
        <f t="shared" si="249"/>
        <v>-6.6874537939833588E-4</v>
      </c>
      <c r="L365" s="134">
        <f t="shared" si="249"/>
        <v>-1.3955884025602049E-3</v>
      </c>
      <c r="M365" s="134">
        <f t="shared" si="249"/>
        <v>-2.0909061328787799E-4</v>
      </c>
      <c r="N365" s="134">
        <f t="shared" si="249"/>
        <v>-4.9210808098756008E-4</v>
      </c>
      <c r="O365" s="134">
        <f t="shared" si="249"/>
        <v>-3.9222471022303182E-3</v>
      </c>
      <c r="P365" s="134">
        <f t="shared" si="249"/>
        <v>0</v>
      </c>
      <c r="Q365" s="134">
        <f t="shared" si="249"/>
        <v>0</v>
      </c>
      <c r="R365" s="134">
        <f t="shared" si="249"/>
        <v>-1.0570681440366912E-3</v>
      </c>
      <c r="S365" s="134">
        <f t="shared" si="249"/>
        <v>0.83219992968759826</v>
      </c>
      <c r="T365" s="134">
        <f t="shared" si="249"/>
        <v>-0.10872101035288348</v>
      </c>
      <c r="U365" s="134">
        <f t="shared" si="249"/>
        <v>0</v>
      </c>
      <c r="V365" s="134">
        <f t="shared" si="249"/>
        <v>0</v>
      </c>
      <c r="W365" s="134">
        <f t="shared" si="249"/>
        <v>-4.2031653253742676E-5</v>
      </c>
      <c r="X365" s="134">
        <f t="shared" si="249"/>
        <v>0</v>
      </c>
      <c r="Y365" s="134">
        <f t="shared" si="249"/>
        <v>0</v>
      </c>
      <c r="Z365" s="134">
        <f t="shared" si="249"/>
        <v>0</v>
      </c>
      <c r="AA365" s="134">
        <f t="shared" si="249"/>
        <v>0</v>
      </c>
      <c r="AB365" s="134">
        <f t="shared" si="249"/>
        <v>0</v>
      </c>
      <c r="AC365" s="134">
        <f t="shared" si="249"/>
        <v>0</v>
      </c>
      <c r="AD365" s="134">
        <f t="shared" si="249"/>
        <v>0</v>
      </c>
      <c r="AE365" s="134">
        <f t="shared" si="249"/>
        <v>0</v>
      </c>
      <c r="AF365" s="134">
        <f t="shared" si="249"/>
        <v>0</v>
      </c>
      <c r="AG365" s="134">
        <f t="shared" si="249"/>
        <v>0</v>
      </c>
      <c r="AH365" s="134">
        <f t="shared" si="249"/>
        <v>0</v>
      </c>
      <c r="AI365" s="134">
        <f t="shared" si="249"/>
        <v>-3.7707725203843534E-4</v>
      </c>
      <c r="AJ365" s="134">
        <f t="shared" si="249"/>
        <v>0</v>
      </c>
      <c r="AK365" s="134">
        <f t="shared" si="249"/>
        <v>-7.349740002947396E-5</v>
      </c>
      <c r="AL365" s="134">
        <f t="shared" si="249"/>
        <v>0</v>
      </c>
      <c r="AM365" s="134">
        <f t="shared" si="249"/>
        <v>-1.7996202718709375E-3</v>
      </c>
      <c r="AN365" s="134">
        <f t="shared" si="249"/>
        <v>0</v>
      </c>
      <c r="AO365" s="134">
        <f t="shared" si="249"/>
        <v>0</v>
      </c>
      <c r="AP365" s="134">
        <f t="shared" si="249"/>
        <v>0</v>
      </c>
      <c r="AQ365" s="134">
        <f t="shared" si="249"/>
        <v>0</v>
      </c>
      <c r="AR365" s="134">
        <f t="shared" si="249"/>
        <v>0</v>
      </c>
      <c r="AS365" s="134">
        <f t="shared" si="249"/>
        <v>0</v>
      </c>
      <c r="AT365" s="134">
        <f t="shared" si="249"/>
        <v>-1.3864826679529465E-3</v>
      </c>
      <c r="AU365" s="134">
        <f t="shared" si="249"/>
        <v>-7.1864931384968769E-4</v>
      </c>
      <c r="AV365" s="134">
        <f t="shared" si="249"/>
        <v>0</v>
      </c>
      <c r="AW365" s="134">
        <f t="shared" si="249"/>
        <v>-1.3312047810964037E-4</v>
      </c>
      <c r="AX365" s="134">
        <f t="shared" si="249"/>
        <v>0</v>
      </c>
      <c r="AY365" s="134">
        <f t="shared" si="249"/>
        <v>0</v>
      </c>
      <c r="AZ365" s="134">
        <f t="shared" si="249"/>
        <v>-1.5752260799151095E-4</v>
      </c>
      <c r="BA365" s="134">
        <f t="shared" si="249"/>
        <v>0</v>
      </c>
      <c r="BB365" s="134">
        <f t="shared" si="249"/>
        <v>0</v>
      </c>
      <c r="BC365" s="134">
        <f t="shared" si="249"/>
        <v>0</v>
      </c>
      <c r="BD365" s="134">
        <f t="shared" si="249"/>
        <v>0</v>
      </c>
      <c r="BE365" s="134">
        <f t="shared" si="249"/>
        <v>0</v>
      </c>
      <c r="BF365" s="134">
        <f t="shared" si="249"/>
        <v>0</v>
      </c>
      <c r="BG365" s="134">
        <f t="shared" si="249"/>
        <v>0</v>
      </c>
      <c r="BH365" s="134">
        <f t="shared" si="249"/>
        <v>0</v>
      </c>
      <c r="BI365" s="134">
        <f t="shared" si="249"/>
        <v>-2.5805699789827231E-4</v>
      </c>
      <c r="BJ365" s="134">
        <f t="shared" si="249"/>
        <v>-3.1418075360240519E-3</v>
      </c>
      <c r="BK365" s="134">
        <f t="shared" si="249"/>
        <v>0</v>
      </c>
      <c r="BL365" s="134">
        <f t="shared" si="249"/>
        <v>-4.5769389464928312E-3</v>
      </c>
      <c r="BM365" s="134">
        <f t="shared" si="249"/>
        <v>0</v>
      </c>
      <c r="BN365" s="134">
        <f t="shared" si="249"/>
        <v>-0.1014125290409017</v>
      </c>
      <c r="BO365" s="134">
        <f t="shared" si="249"/>
        <v>-1.5438983072367378E-2</v>
      </c>
      <c r="BP365" s="134">
        <f t="shared" si="249"/>
        <v>-1.8221958231335823E-3</v>
      </c>
      <c r="BQ365" s="134">
        <f t="shared" si="248"/>
        <v>-4.5283402243838896E-3</v>
      </c>
      <c r="BR365" s="134">
        <f t="shared" si="248"/>
        <v>0</v>
      </c>
      <c r="BS365" s="134">
        <f t="shared" si="248"/>
        <v>-7.7282552256288253E-6</v>
      </c>
      <c r="BT365" s="134">
        <f t="shared" si="248"/>
        <v>0</v>
      </c>
      <c r="BU365" s="134">
        <f t="shared" si="248"/>
        <v>-3.0599880048470207E-6</v>
      </c>
      <c r="BV365" s="134">
        <f t="shared" si="248"/>
        <v>-1.0870692561893984E-3</v>
      </c>
      <c r="BW365" s="134">
        <f t="shared" si="248"/>
        <v>-4.1676614620991185E-4</v>
      </c>
      <c r="BX365" s="134">
        <f t="shared" si="248"/>
        <v>0</v>
      </c>
      <c r="BY365" s="134">
        <f t="shared" si="248"/>
        <v>-1.3072865209281865E-7</v>
      </c>
      <c r="BZ365" s="134">
        <f t="shared" si="248"/>
        <v>-1.0647828811874797E-6</v>
      </c>
      <c r="CA365" s="134">
        <f t="shared" si="248"/>
        <v>0</v>
      </c>
      <c r="CB365" s="134">
        <f t="shared" si="248"/>
        <v>0</v>
      </c>
      <c r="CC365" s="134">
        <f t="shared" si="248"/>
        <v>-6.0907284271766473E-7</v>
      </c>
      <c r="CD365" s="134">
        <f t="shared" si="248"/>
        <v>0</v>
      </c>
      <c r="CE365" s="134">
        <f t="shared" si="248"/>
        <v>-2.5094480719910464E-6</v>
      </c>
      <c r="CF365" s="134">
        <f t="shared" si="248"/>
        <v>0</v>
      </c>
      <c r="CG365" s="134">
        <f t="shared" si="248"/>
        <v>0</v>
      </c>
      <c r="CH365" s="134">
        <f t="shared" si="248"/>
        <v>-5.0474829153676105E-4</v>
      </c>
      <c r="CI365" s="134">
        <f t="shared" si="248"/>
        <v>-2.4924021353979451E-5</v>
      </c>
      <c r="CJ365" s="134">
        <f t="shared" si="248"/>
        <v>-3.9147534474297553E-5</v>
      </c>
      <c r="CK365" s="134">
        <f t="shared" si="248"/>
        <v>0</v>
      </c>
      <c r="CL365" s="134">
        <f t="shared" si="248"/>
        <v>0</v>
      </c>
      <c r="CM365" s="134">
        <f t="shared" si="248"/>
        <v>0</v>
      </c>
      <c r="CN365" s="134">
        <f t="shared" si="248"/>
        <v>0</v>
      </c>
      <c r="CO365" s="134">
        <f t="shared" si="248"/>
        <v>0</v>
      </c>
      <c r="CP365" s="134">
        <f t="shared" si="248"/>
        <v>0</v>
      </c>
      <c r="CQ365" s="134">
        <f t="shared" si="248"/>
        <v>-2.1687162498923074E-5</v>
      </c>
      <c r="CR365" s="134">
        <f t="shared" si="248"/>
        <v>0</v>
      </c>
      <c r="CS365" s="134">
        <f t="shared" si="248"/>
        <v>-9.8291349057284389E-7</v>
      </c>
      <c r="CT365" s="134">
        <f t="shared" si="248"/>
        <v>0</v>
      </c>
      <c r="CU365" s="134">
        <f t="shared" si="248"/>
        <v>-3.3201177844581553E-5</v>
      </c>
      <c r="CV365" s="134">
        <f t="shared" si="248"/>
        <v>-2.6792174912210303E-5</v>
      </c>
      <c r="CW365" s="134">
        <f t="shared" si="248"/>
        <v>-1.3538538465131378E-4</v>
      </c>
      <c r="CX365" s="134">
        <f t="shared" si="248"/>
        <v>-4.988734264211583E-5</v>
      </c>
      <c r="CY365" s="134">
        <f t="shared" si="248"/>
        <v>0</v>
      </c>
      <c r="CZ365" s="134">
        <f t="shared" si="248"/>
        <v>-5.6407759480483492E-5</v>
      </c>
      <c r="DA365" s="134">
        <f t="shared" si="248"/>
        <v>-2.2069250091804552E-4</v>
      </c>
      <c r="DB365" s="134">
        <f t="shared" si="248"/>
        <v>-2.2399924348540456E-4</v>
      </c>
      <c r="DC365" s="134">
        <f t="shared" si="248"/>
        <v>-8.899896505994917E-4</v>
      </c>
      <c r="DD365" s="134">
        <f t="shared" si="248"/>
        <v>-3.3583117265483279E-4</v>
      </c>
      <c r="DE365" s="134">
        <f t="shared" si="248"/>
        <v>-6.0420183785666866E-4</v>
      </c>
      <c r="DF365" s="134">
        <f t="shared" si="248"/>
        <v>-6.7256005840312977E-4</v>
      </c>
      <c r="DG365" s="134">
        <f t="shared" si="248"/>
        <v>0</v>
      </c>
      <c r="DH365" s="211">
        <f t="shared" si="248"/>
        <v>-2.1587274610007038E-5</v>
      </c>
    </row>
    <row r="366" spans="1:112" ht="15" hidden="1" customHeight="1" x14ac:dyDescent="0.15">
      <c r="A366" s="119"/>
      <c r="B366" s="197" t="s">
        <v>318</v>
      </c>
      <c r="C366" s="30" t="s">
        <v>136</v>
      </c>
      <c r="D366" s="315">
        <f t="shared" si="239"/>
        <v>0</v>
      </c>
      <c r="E366" s="134">
        <f t="shared" si="249"/>
        <v>0</v>
      </c>
      <c r="F366" s="134">
        <f t="shared" si="249"/>
        <v>-4.9053753102649882E-5</v>
      </c>
      <c r="G366" s="134">
        <f t="shared" si="249"/>
        <v>0</v>
      </c>
      <c r="H366" s="134">
        <f t="shared" si="249"/>
        <v>-3.646698696724955E-4</v>
      </c>
      <c r="I366" s="134">
        <f t="shared" si="249"/>
        <v>0</v>
      </c>
      <c r="J366" s="134">
        <f t="shared" si="249"/>
        <v>0</v>
      </c>
      <c r="K366" s="134">
        <f t="shared" si="249"/>
        <v>-2.4421460844520376E-4</v>
      </c>
      <c r="L366" s="134">
        <f t="shared" si="249"/>
        <v>-2.0550919750597136E-4</v>
      </c>
      <c r="M366" s="134">
        <f t="shared" si="249"/>
        <v>-4.6649385060478995E-4</v>
      </c>
      <c r="N366" s="134">
        <f t="shared" si="249"/>
        <v>-1.5229743037381929E-4</v>
      </c>
      <c r="O366" s="134">
        <f t="shared" si="249"/>
        <v>-1.4583308475421164E-5</v>
      </c>
      <c r="P366" s="134">
        <f t="shared" si="249"/>
        <v>0</v>
      </c>
      <c r="Q366" s="134">
        <f t="shared" si="249"/>
        <v>0</v>
      </c>
      <c r="R366" s="134">
        <f t="shared" si="249"/>
        <v>-9.4556157733167187E-4</v>
      </c>
      <c r="S366" s="134">
        <f t="shared" si="249"/>
        <v>-3.2894456959673318E-4</v>
      </c>
      <c r="T366" s="134">
        <f t="shared" si="249"/>
        <v>0.97269631794995326</v>
      </c>
      <c r="U366" s="134">
        <f t="shared" si="249"/>
        <v>0</v>
      </c>
      <c r="V366" s="134">
        <f t="shared" si="249"/>
        <v>0</v>
      </c>
      <c r="W366" s="134">
        <f t="shared" si="249"/>
        <v>-4.1669658153949677E-4</v>
      </c>
      <c r="X366" s="134">
        <f t="shared" si="249"/>
        <v>0</v>
      </c>
      <c r="Y366" s="134">
        <f t="shared" si="249"/>
        <v>0</v>
      </c>
      <c r="Z366" s="134">
        <f t="shared" si="249"/>
        <v>0</v>
      </c>
      <c r="AA366" s="134">
        <f t="shared" si="249"/>
        <v>0</v>
      </c>
      <c r="AB366" s="134">
        <f t="shared" si="249"/>
        <v>0</v>
      </c>
      <c r="AC366" s="134">
        <f t="shared" si="249"/>
        <v>0</v>
      </c>
      <c r="AD366" s="134">
        <f t="shared" si="249"/>
        <v>0</v>
      </c>
      <c r="AE366" s="134">
        <f t="shared" si="249"/>
        <v>0</v>
      </c>
      <c r="AF366" s="134">
        <f t="shared" si="249"/>
        <v>0</v>
      </c>
      <c r="AG366" s="134">
        <f t="shared" si="249"/>
        <v>0</v>
      </c>
      <c r="AH366" s="134">
        <f t="shared" si="249"/>
        <v>0</v>
      </c>
      <c r="AI366" s="134">
        <f t="shared" si="249"/>
        <v>-4.8798232616738666E-5</v>
      </c>
      <c r="AJ366" s="134">
        <f t="shared" si="249"/>
        <v>0</v>
      </c>
      <c r="AK366" s="134">
        <f t="shared" si="249"/>
        <v>-6.4047734311398739E-4</v>
      </c>
      <c r="AL366" s="134">
        <f t="shared" si="249"/>
        <v>0</v>
      </c>
      <c r="AM366" s="134">
        <f t="shared" si="249"/>
        <v>-1.4515486561359997E-3</v>
      </c>
      <c r="AN366" s="134">
        <f t="shared" si="249"/>
        <v>0</v>
      </c>
      <c r="AO366" s="134">
        <f t="shared" si="249"/>
        <v>0</v>
      </c>
      <c r="AP366" s="134">
        <f t="shared" si="249"/>
        <v>0</v>
      </c>
      <c r="AQ366" s="134">
        <f t="shared" si="249"/>
        <v>0</v>
      </c>
      <c r="AR366" s="134">
        <f t="shared" si="249"/>
        <v>0</v>
      </c>
      <c r="AS366" s="134">
        <f t="shared" si="249"/>
        <v>0</v>
      </c>
      <c r="AT366" s="134">
        <f t="shared" si="249"/>
        <v>-3.4686518850572039E-4</v>
      </c>
      <c r="AU366" s="134">
        <f t="shared" si="249"/>
        <v>-2.4182883839367981E-4</v>
      </c>
      <c r="AV366" s="134">
        <f t="shared" si="249"/>
        <v>0</v>
      </c>
      <c r="AW366" s="134">
        <f t="shared" si="249"/>
        <v>-1.5419934487995786E-4</v>
      </c>
      <c r="AX366" s="134">
        <f t="shared" si="249"/>
        <v>0</v>
      </c>
      <c r="AY366" s="134">
        <f t="shared" si="249"/>
        <v>0</v>
      </c>
      <c r="AZ366" s="134">
        <f t="shared" si="249"/>
        <v>-1.0520936444946432E-3</v>
      </c>
      <c r="BA366" s="134">
        <f t="shared" si="249"/>
        <v>0</v>
      </c>
      <c r="BB366" s="134">
        <f t="shared" si="249"/>
        <v>0</v>
      </c>
      <c r="BC366" s="134">
        <f t="shared" si="249"/>
        <v>0</v>
      </c>
      <c r="BD366" s="134">
        <f t="shared" si="249"/>
        <v>0</v>
      </c>
      <c r="BE366" s="134">
        <f t="shared" si="249"/>
        <v>0</v>
      </c>
      <c r="BF366" s="134">
        <f t="shared" si="249"/>
        <v>0</v>
      </c>
      <c r="BG366" s="134">
        <f t="shared" si="249"/>
        <v>0</v>
      </c>
      <c r="BH366" s="134">
        <f t="shared" si="249"/>
        <v>0</v>
      </c>
      <c r="BI366" s="134">
        <f t="shared" si="249"/>
        <v>-2.9612094525781373E-4</v>
      </c>
      <c r="BJ366" s="134">
        <f t="shared" si="249"/>
        <v>-5.2296517011801852E-3</v>
      </c>
      <c r="BK366" s="134">
        <f t="shared" si="249"/>
        <v>0</v>
      </c>
      <c r="BL366" s="134">
        <f t="shared" si="249"/>
        <v>-1.1038420499676458E-3</v>
      </c>
      <c r="BM366" s="134">
        <f t="shared" si="249"/>
        <v>0</v>
      </c>
      <c r="BN366" s="134">
        <f t="shared" si="249"/>
        <v>-1.5290155036705042E-2</v>
      </c>
      <c r="BO366" s="134">
        <f t="shared" si="249"/>
        <v>-2.4457969367206369E-2</v>
      </c>
      <c r="BP366" s="134">
        <f t="shared" si="249"/>
        <v>-6.7367759537764085E-5</v>
      </c>
      <c r="BQ366" s="134">
        <f t="shared" si="248"/>
        <v>-1.2459485148982476E-4</v>
      </c>
      <c r="BR366" s="134">
        <f t="shared" si="248"/>
        <v>0</v>
      </c>
      <c r="BS366" s="134">
        <f t="shared" si="248"/>
        <v>-3.2796783113762332E-4</v>
      </c>
      <c r="BT366" s="134">
        <f t="shared" si="248"/>
        <v>0</v>
      </c>
      <c r="BU366" s="134">
        <f t="shared" si="248"/>
        <v>-2.6099657689341855E-3</v>
      </c>
      <c r="BV366" s="134">
        <f t="shared" si="248"/>
        <v>-1.313817717425554E-3</v>
      </c>
      <c r="BW366" s="134">
        <f t="shared" si="248"/>
        <v>-1.101313236994029E-3</v>
      </c>
      <c r="BX366" s="134">
        <f t="shared" si="248"/>
        <v>-2.8441197310158962E-3</v>
      </c>
      <c r="BY366" s="134">
        <f t="shared" si="248"/>
        <v>-4.3192746651467279E-4</v>
      </c>
      <c r="BZ366" s="134">
        <f t="shared" si="248"/>
        <v>-1.1132659950442163E-3</v>
      </c>
      <c r="CA366" s="134">
        <f t="shared" si="248"/>
        <v>0</v>
      </c>
      <c r="CB366" s="134">
        <f t="shared" si="248"/>
        <v>0</v>
      </c>
      <c r="CC366" s="134">
        <f t="shared" si="248"/>
        <v>-3.9459150695116124E-4</v>
      </c>
      <c r="CD366" s="134">
        <f t="shared" si="248"/>
        <v>0</v>
      </c>
      <c r="CE366" s="134">
        <f t="shared" si="248"/>
        <v>-3.0640360959010679E-3</v>
      </c>
      <c r="CF366" s="134">
        <f t="shared" si="248"/>
        <v>0</v>
      </c>
      <c r="CG366" s="134">
        <f t="shared" si="248"/>
        <v>0</v>
      </c>
      <c r="CH366" s="134">
        <f t="shared" si="248"/>
        <v>-2.2852661779142634E-3</v>
      </c>
      <c r="CI366" s="134">
        <f t="shared" si="248"/>
        <v>-2.296467632268396E-3</v>
      </c>
      <c r="CJ366" s="134">
        <f t="shared" si="248"/>
        <v>-3.3345310614714158E-4</v>
      </c>
      <c r="CK366" s="134">
        <f t="shared" si="248"/>
        <v>0</v>
      </c>
      <c r="CL366" s="134">
        <f t="shared" si="248"/>
        <v>0</v>
      </c>
      <c r="CM366" s="134">
        <f t="shared" si="248"/>
        <v>0</v>
      </c>
      <c r="CN366" s="134">
        <f t="shared" si="248"/>
        <v>0</v>
      </c>
      <c r="CO366" s="134">
        <f t="shared" si="248"/>
        <v>0</v>
      </c>
      <c r="CP366" s="134">
        <f t="shared" si="248"/>
        <v>0</v>
      </c>
      <c r="CQ366" s="134">
        <f t="shared" si="248"/>
        <v>-1.9109741086985755E-3</v>
      </c>
      <c r="CR366" s="134">
        <f t="shared" si="248"/>
        <v>0</v>
      </c>
      <c r="CS366" s="134">
        <f t="shared" si="248"/>
        <v>-1.7014887797476307E-3</v>
      </c>
      <c r="CT366" s="134">
        <f t="shared" si="248"/>
        <v>0</v>
      </c>
      <c r="CU366" s="134">
        <f t="shared" si="248"/>
        <v>-7.6161887328523217E-3</v>
      </c>
      <c r="CV366" s="134">
        <f t="shared" si="248"/>
        <v>-3.5402938195085716E-3</v>
      </c>
      <c r="CW366" s="134">
        <f t="shared" si="248"/>
        <v>-1.4158829169142151E-2</v>
      </c>
      <c r="CX366" s="134">
        <f t="shared" si="248"/>
        <v>-1.6332529071115287E-3</v>
      </c>
      <c r="CY366" s="134">
        <f t="shared" si="248"/>
        <v>0</v>
      </c>
      <c r="CZ366" s="134">
        <f t="shared" si="248"/>
        <v>-2.557734200471674E-4</v>
      </c>
      <c r="DA366" s="134">
        <f t="shared" si="248"/>
        <v>-1.9303841493644757E-3</v>
      </c>
      <c r="DB366" s="134">
        <f t="shared" si="248"/>
        <v>-3.0085245798290357E-3</v>
      </c>
      <c r="DC366" s="134">
        <f t="shared" si="248"/>
        <v>-2.5864609721047414E-3</v>
      </c>
      <c r="DD366" s="134">
        <f t="shared" si="248"/>
        <v>-9.480392436200623E-4</v>
      </c>
      <c r="DE366" s="134">
        <f t="shared" si="248"/>
        <v>-4.5424068459056039E-3</v>
      </c>
      <c r="DF366" s="134">
        <f t="shared" si="248"/>
        <v>-3.6116928918336127E-3</v>
      </c>
      <c r="DG366" s="134">
        <f t="shared" si="248"/>
        <v>0</v>
      </c>
      <c r="DH366" s="211">
        <f t="shared" si="248"/>
        <v>-2.9022891420120574E-4</v>
      </c>
    </row>
    <row r="367" spans="1:112" ht="15" hidden="1" customHeight="1" x14ac:dyDescent="0.15">
      <c r="A367" s="119"/>
      <c r="B367" s="197" t="s">
        <v>319</v>
      </c>
      <c r="C367" s="30" t="s">
        <v>137</v>
      </c>
      <c r="D367" s="315">
        <f t="shared" si="239"/>
        <v>-7.2338729723613266E-5</v>
      </c>
      <c r="E367" s="134">
        <f t="shared" si="249"/>
        <v>0</v>
      </c>
      <c r="F367" s="134">
        <f t="shared" si="249"/>
        <v>-1.4934142611251189E-4</v>
      </c>
      <c r="G367" s="134">
        <f t="shared" si="249"/>
        <v>0</v>
      </c>
      <c r="H367" s="134">
        <f t="shared" si="249"/>
        <v>-1.9946031545622683E-4</v>
      </c>
      <c r="I367" s="134">
        <f t="shared" si="249"/>
        <v>0</v>
      </c>
      <c r="J367" s="134">
        <f t="shared" si="249"/>
        <v>0</v>
      </c>
      <c r="K367" s="134">
        <f t="shared" si="249"/>
        <v>-3.9214388739588277E-5</v>
      </c>
      <c r="L367" s="134">
        <f t="shared" si="249"/>
        <v>-2.3717570907135689E-4</v>
      </c>
      <c r="M367" s="134">
        <f t="shared" si="249"/>
        <v>-3.2745529244189535E-5</v>
      </c>
      <c r="N367" s="134">
        <f t="shared" si="249"/>
        <v>-1.2017254741235111E-4</v>
      </c>
      <c r="O367" s="134">
        <f t="shared" si="249"/>
        <v>-1.1467783482944822E-4</v>
      </c>
      <c r="P367" s="134">
        <f t="shared" si="249"/>
        <v>0</v>
      </c>
      <c r="Q367" s="134">
        <f t="shared" si="249"/>
        <v>0</v>
      </c>
      <c r="R367" s="134">
        <f t="shared" si="249"/>
        <v>-2.3409622171588892E-3</v>
      </c>
      <c r="S367" s="134">
        <f t="shared" si="249"/>
        <v>-9.6138273293380049E-3</v>
      </c>
      <c r="T367" s="134">
        <f t="shared" si="249"/>
        <v>-1.2884408173363327E-2</v>
      </c>
      <c r="U367" s="134">
        <f t="shared" si="249"/>
        <v>1</v>
      </c>
      <c r="V367" s="134">
        <f t="shared" si="249"/>
        <v>0</v>
      </c>
      <c r="W367" s="134">
        <f t="shared" si="249"/>
        <v>-0.13155284032416262</v>
      </c>
      <c r="X367" s="134">
        <f t="shared" si="249"/>
        <v>0</v>
      </c>
      <c r="Y367" s="134">
        <f t="shared" si="249"/>
        <v>0</v>
      </c>
      <c r="Z367" s="134">
        <f t="shared" si="249"/>
        <v>0</v>
      </c>
      <c r="AA367" s="134">
        <f t="shared" si="249"/>
        <v>0</v>
      </c>
      <c r="AB367" s="134">
        <f t="shared" si="249"/>
        <v>0</v>
      </c>
      <c r="AC367" s="134">
        <f t="shared" si="249"/>
        <v>0</v>
      </c>
      <c r="AD367" s="134">
        <f t="shared" si="249"/>
        <v>0</v>
      </c>
      <c r="AE367" s="134">
        <f t="shared" si="249"/>
        <v>0</v>
      </c>
      <c r="AF367" s="134">
        <f t="shared" si="249"/>
        <v>0</v>
      </c>
      <c r="AG367" s="134">
        <f t="shared" si="249"/>
        <v>0</v>
      </c>
      <c r="AH367" s="134">
        <f t="shared" si="249"/>
        <v>0</v>
      </c>
      <c r="AI367" s="134">
        <f t="shared" si="249"/>
        <v>-8.3400615744971558E-4</v>
      </c>
      <c r="AJ367" s="134">
        <f t="shared" si="249"/>
        <v>0</v>
      </c>
      <c r="AK367" s="134">
        <f t="shared" si="249"/>
        <v>0</v>
      </c>
      <c r="AL367" s="134">
        <f t="shared" si="249"/>
        <v>0</v>
      </c>
      <c r="AM367" s="134">
        <f t="shared" si="249"/>
        <v>-3.2819252561214472E-3</v>
      </c>
      <c r="AN367" s="134">
        <f t="shared" si="249"/>
        <v>0</v>
      </c>
      <c r="AO367" s="134">
        <f t="shared" si="249"/>
        <v>0</v>
      </c>
      <c r="AP367" s="134">
        <f t="shared" si="249"/>
        <v>0</v>
      </c>
      <c r="AQ367" s="134">
        <f t="shared" si="249"/>
        <v>0</v>
      </c>
      <c r="AR367" s="134">
        <f t="shared" si="249"/>
        <v>0</v>
      </c>
      <c r="AS367" s="134">
        <f t="shared" si="249"/>
        <v>0</v>
      </c>
      <c r="AT367" s="134">
        <f t="shared" si="249"/>
        <v>-1.9512878743273293E-4</v>
      </c>
      <c r="AU367" s="134">
        <f t="shared" si="249"/>
        <v>-5.0535835927382382E-4</v>
      </c>
      <c r="AV367" s="134">
        <f t="shared" si="249"/>
        <v>0</v>
      </c>
      <c r="AW367" s="134">
        <f t="shared" si="249"/>
        <v>-1.1492792919583927E-4</v>
      </c>
      <c r="AX367" s="134">
        <f t="shared" si="249"/>
        <v>0</v>
      </c>
      <c r="AY367" s="134">
        <f t="shared" si="249"/>
        <v>0</v>
      </c>
      <c r="AZ367" s="134">
        <f t="shared" si="249"/>
        <v>-4.6382466349396802E-3</v>
      </c>
      <c r="BA367" s="134">
        <f t="shared" si="249"/>
        <v>0</v>
      </c>
      <c r="BB367" s="134">
        <f t="shared" si="249"/>
        <v>0</v>
      </c>
      <c r="BC367" s="134">
        <f t="shared" si="249"/>
        <v>0</v>
      </c>
      <c r="BD367" s="134">
        <f t="shared" si="249"/>
        <v>0</v>
      </c>
      <c r="BE367" s="134">
        <f t="shared" si="249"/>
        <v>0</v>
      </c>
      <c r="BF367" s="134">
        <f t="shared" si="249"/>
        <v>0</v>
      </c>
      <c r="BG367" s="134">
        <f t="shared" si="249"/>
        <v>0</v>
      </c>
      <c r="BH367" s="134">
        <f t="shared" si="249"/>
        <v>0</v>
      </c>
      <c r="BI367" s="134">
        <f t="shared" si="249"/>
        <v>-4.6710261229953811E-4</v>
      </c>
      <c r="BJ367" s="134">
        <f t="shared" si="249"/>
        <v>-1.7479279615664115E-5</v>
      </c>
      <c r="BK367" s="134">
        <f t="shared" si="249"/>
        <v>0</v>
      </c>
      <c r="BL367" s="134">
        <f t="shared" si="249"/>
        <v>-1.2398561056456469E-2</v>
      </c>
      <c r="BM367" s="134">
        <f t="shared" si="249"/>
        <v>0</v>
      </c>
      <c r="BN367" s="134">
        <f t="shared" si="249"/>
        <v>-6.2483407505154777E-3</v>
      </c>
      <c r="BO367" s="134">
        <f t="shared" si="249"/>
        <v>-2.7192510131919261E-3</v>
      </c>
      <c r="BP367" s="134">
        <f t="shared" ref="BP367:DH370" si="250">BP256-BP145</f>
        <v>-8.9823679383685446E-7</v>
      </c>
      <c r="BQ367" s="134">
        <f t="shared" si="250"/>
        <v>-7.3797542837013686E-7</v>
      </c>
      <c r="BR367" s="134">
        <f t="shared" si="250"/>
        <v>0</v>
      </c>
      <c r="BS367" s="134">
        <f t="shared" si="250"/>
        <v>0</v>
      </c>
      <c r="BT367" s="134">
        <f t="shared" si="250"/>
        <v>0</v>
      </c>
      <c r="BU367" s="134">
        <f t="shared" si="250"/>
        <v>-1.7972329548468169E-4</v>
      </c>
      <c r="BV367" s="134">
        <f t="shared" si="250"/>
        <v>-2.6664670964182063E-6</v>
      </c>
      <c r="BW367" s="134">
        <f t="shared" si="250"/>
        <v>9.9036586145687263E-4</v>
      </c>
      <c r="BX367" s="134">
        <f t="shared" si="250"/>
        <v>-2.9338426872431314E-4</v>
      </c>
      <c r="BY367" s="134">
        <f t="shared" si="250"/>
        <v>0</v>
      </c>
      <c r="BZ367" s="134">
        <f t="shared" si="250"/>
        <v>0</v>
      </c>
      <c r="CA367" s="134">
        <f t="shared" si="250"/>
        <v>0</v>
      </c>
      <c r="CB367" s="134">
        <f t="shared" si="250"/>
        <v>0</v>
      </c>
      <c r="CC367" s="134">
        <f t="shared" si="250"/>
        <v>-2.5736711342836435E-4</v>
      </c>
      <c r="CD367" s="134">
        <f t="shared" si="250"/>
        <v>0</v>
      </c>
      <c r="CE367" s="134">
        <f t="shared" si="250"/>
        <v>-9.4104302699664236E-5</v>
      </c>
      <c r="CF367" s="134">
        <f t="shared" si="250"/>
        <v>0</v>
      </c>
      <c r="CG367" s="134">
        <f t="shared" si="250"/>
        <v>0</v>
      </c>
      <c r="CH367" s="134">
        <f t="shared" si="250"/>
        <v>-4.0599319101869919E-3</v>
      </c>
      <c r="CI367" s="134">
        <f t="shared" si="250"/>
        <v>-3.2991912659313842E-5</v>
      </c>
      <c r="CJ367" s="134">
        <f t="shared" si="250"/>
        <v>0</v>
      </c>
      <c r="CK367" s="134">
        <f t="shared" si="250"/>
        <v>0</v>
      </c>
      <c r="CL367" s="134">
        <f t="shared" si="250"/>
        <v>0</v>
      </c>
      <c r="CM367" s="134">
        <f t="shared" si="250"/>
        <v>0</v>
      </c>
      <c r="CN367" s="134">
        <f t="shared" si="250"/>
        <v>0</v>
      </c>
      <c r="CO367" s="134">
        <f t="shared" si="250"/>
        <v>0</v>
      </c>
      <c r="CP367" s="134">
        <f t="shared" si="250"/>
        <v>0</v>
      </c>
      <c r="CQ367" s="134">
        <f t="shared" si="250"/>
        <v>-1.7963005862968858E-3</v>
      </c>
      <c r="CR367" s="134">
        <f t="shared" si="250"/>
        <v>0</v>
      </c>
      <c r="CS367" s="134">
        <f t="shared" si="250"/>
        <v>-2.6211026415275838E-7</v>
      </c>
      <c r="CT367" s="134">
        <f t="shared" si="250"/>
        <v>0</v>
      </c>
      <c r="CU367" s="134">
        <f t="shared" si="250"/>
        <v>-1.2256179480925316E-3</v>
      </c>
      <c r="CV367" s="134">
        <f t="shared" si="250"/>
        <v>-8.7668830990931753E-4</v>
      </c>
      <c r="CW367" s="134">
        <f t="shared" si="250"/>
        <v>-2.0190473697665932E-3</v>
      </c>
      <c r="CX367" s="134">
        <f t="shared" si="250"/>
        <v>0</v>
      </c>
      <c r="CY367" s="134">
        <f t="shared" si="250"/>
        <v>0</v>
      </c>
      <c r="CZ367" s="134">
        <f t="shared" si="250"/>
        <v>-2.5014041947788462E-5</v>
      </c>
      <c r="DA367" s="134">
        <f t="shared" si="250"/>
        <v>-1.9175982731269223E-3</v>
      </c>
      <c r="DB367" s="134">
        <f t="shared" si="250"/>
        <v>-1.0021848299122716E-3</v>
      </c>
      <c r="DC367" s="134">
        <f t="shared" si="250"/>
        <v>-7.2584076222280445E-8</v>
      </c>
      <c r="DD367" s="134">
        <f t="shared" si="250"/>
        <v>-5.5294374637908275E-4</v>
      </c>
      <c r="DE367" s="134">
        <f t="shared" si="250"/>
        <v>-5.6975901330852071E-4</v>
      </c>
      <c r="DF367" s="134">
        <f t="shared" si="250"/>
        <v>-5.3766301949626604E-5</v>
      </c>
      <c r="DG367" s="134">
        <f t="shared" si="250"/>
        <v>-0.12191070665922009</v>
      </c>
      <c r="DH367" s="211">
        <f t="shared" si="250"/>
        <v>-4.5641666318300592E-4</v>
      </c>
    </row>
    <row r="368" spans="1:112" ht="15" hidden="1" customHeight="1" x14ac:dyDescent="0.15">
      <c r="A368" s="119"/>
      <c r="B368" s="197" t="s">
        <v>320</v>
      </c>
      <c r="C368" s="30" t="s">
        <v>139</v>
      </c>
      <c r="D368" s="315">
        <f t="shared" si="239"/>
        <v>-4.0892589633017125E-2</v>
      </c>
      <c r="E368" s="134">
        <f t="shared" ref="E368:BP371" si="251">E257-E146</f>
        <v>-6.582879479075157E-3</v>
      </c>
      <c r="F368" s="134">
        <f t="shared" si="251"/>
        <v>-3.1504500409326321E-2</v>
      </c>
      <c r="G368" s="134">
        <f t="shared" si="251"/>
        <v>0</v>
      </c>
      <c r="H368" s="134">
        <f t="shared" si="251"/>
        <v>-1.1846733887703172E-3</v>
      </c>
      <c r="I368" s="134">
        <f t="shared" si="251"/>
        <v>0</v>
      </c>
      <c r="J368" s="134">
        <f t="shared" si="251"/>
        <v>0</v>
      </c>
      <c r="K368" s="134">
        <f t="shared" si="251"/>
        <v>-1.3371231239022377E-2</v>
      </c>
      <c r="L368" s="134">
        <f t="shared" si="251"/>
        <v>-1.7047569562924591E-2</v>
      </c>
      <c r="M368" s="134">
        <f t="shared" si="251"/>
        <v>-1.3354683713328224E-2</v>
      </c>
      <c r="N368" s="134">
        <f t="shared" si="251"/>
        <v>-2.3349597718740994E-2</v>
      </c>
      <c r="O368" s="134">
        <f t="shared" si="251"/>
        <v>-1.4609823581740106E-3</v>
      </c>
      <c r="P368" s="134">
        <f t="shared" si="251"/>
        <v>0</v>
      </c>
      <c r="Q368" s="134">
        <f t="shared" si="251"/>
        <v>0</v>
      </c>
      <c r="R368" s="134">
        <f t="shared" si="251"/>
        <v>-7.7639447896397651E-3</v>
      </c>
      <c r="S368" s="134">
        <f t="shared" si="251"/>
        <v>-9.5514598257426286E-4</v>
      </c>
      <c r="T368" s="134">
        <f t="shared" si="251"/>
        <v>-1.0419616766441075E-2</v>
      </c>
      <c r="U368" s="134">
        <f t="shared" si="251"/>
        <v>0</v>
      </c>
      <c r="V368" s="134">
        <f t="shared" si="251"/>
        <v>1</v>
      </c>
      <c r="W368" s="134">
        <f t="shared" si="251"/>
        <v>-1.0696955198883124E-3</v>
      </c>
      <c r="X368" s="134">
        <f t="shared" si="251"/>
        <v>0</v>
      </c>
      <c r="Y368" s="134">
        <f t="shared" si="251"/>
        <v>0</v>
      </c>
      <c r="Z368" s="134">
        <f t="shared" si="251"/>
        <v>0</v>
      </c>
      <c r="AA368" s="134">
        <f t="shared" si="251"/>
        <v>0</v>
      </c>
      <c r="AB368" s="134">
        <f t="shared" si="251"/>
        <v>0</v>
      </c>
      <c r="AC368" s="134">
        <f t="shared" si="251"/>
        <v>0</v>
      </c>
      <c r="AD368" s="134">
        <f t="shared" si="251"/>
        <v>0</v>
      </c>
      <c r="AE368" s="134">
        <f t="shared" si="251"/>
        <v>0</v>
      </c>
      <c r="AF368" s="134">
        <f t="shared" si="251"/>
        <v>0</v>
      </c>
      <c r="AG368" s="134">
        <f t="shared" si="251"/>
        <v>0</v>
      </c>
      <c r="AH368" s="134">
        <f t="shared" si="251"/>
        <v>0</v>
      </c>
      <c r="AI368" s="134">
        <f t="shared" si="251"/>
        <v>-6.3703874579669768E-3</v>
      </c>
      <c r="AJ368" s="134">
        <f t="shared" si="251"/>
        <v>0</v>
      </c>
      <c r="AK368" s="134">
        <f t="shared" si="251"/>
        <v>-2.8446493705285175E-3</v>
      </c>
      <c r="AL368" s="134">
        <f t="shared" si="251"/>
        <v>0</v>
      </c>
      <c r="AM368" s="134">
        <f t="shared" si="251"/>
        <v>-4.7469766904540611E-3</v>
      </c>
      <c r="AN368" s="134">
        <f t="shared" si="251"/>
        <v>0</v>
      </c>
      <c r="AO368" s="134">
        <f t="shared" si="251"/>
        <v>0</v>
      </c>
      <c r="AP368" s="134">
        <f t="shared" si="251"/>
        <v>0</v>
      </c>
      <c r="AQ368" s="134">
        <f t="shared" si="251"/>
        <v>0</v>
      </c>
      <c r="AR368" s="134">
        <f t="shared" si="251"/>
        <v>0</v>
      </c>
      <c r="AS368" s="134">
        <f t="shared" si="251"/>
        <v>0</v>
      </c>
      <c r="AT368" s="134">
        <f t="shared" si="251"/>
        <v>-7.5805421620263222E-5</v>
      </c>
      <c r="AU368" s="134">
        <f t="shared" si="251"/>
        <v>-2.0065699559401826E-3</v>
      </c>
      <c r="AV368" s="134">
        <f t="shared" si="251"/>
        <v>0</v>
      </c>
      <c r="AW368" s="134">
        <f t="shared" si="251"/>
        <v>-3.3052712665987568E-4</v>
      </c>
      <c r="AX368" s="134">
        <f t="shared" si="251"/>
        <v>0</v>
      </c>
      <c r="AY368" s="134">
        <f t="shared" si="251"/>
        <v>0</v>
      </c>
      <c r="AZ368" s="134">
        <f t="shared" si="251"/>
        <v>-3.4077925166415136E-3</v>
      </c>
      <c r="BA368" s="134">
        <f t="shared" si="251"/>
        <v>0</v>
      </c>
      <c r="BB368" s="134">
        <f t="shared" si="251"/>
        <v>0</v>
      </c>
      <c r="BC368" s="134">
        <f t="shared" si="251"/>
        <v>0</v>
      </c>
      <c r="BD368" s="134">
        <f t="shared" si="251"/>
        <v>0</v>
      </c>
      <c r="BE368" s="134">
        <f t="shared" si="251"/>
        <v>0</v>
      </c>
      <c r="BF368" s="134">
        <f t="shared" si="251"/>
        <v>0</v>
      </c>
      <c r="BG368" s="134">
        <f t="shared" si="251"/>
        <v>0</v>
      </c>
      <c r="BH368" s="134">
        <f t="shared" si="251"/>
        <v>0</v>
      </c>
      <c r="BI368" s="134">
        <f t="shared" si="251"/>
        <v>-3.0721242660761388E-4</v>
      </c>
      <c r="BJ368" s="134">
        <f t="shared" si="251"/>
        <v>-3.6074257930200412E-5</v>
      </c>
      <c r="BK368" s="134">
        <f t="shared" si="251"/>
        <v>0</v>
      </c>
      <c r="BL368" s="134">
        <f t="shared" si="251"/>
        <v>-8.9827962502519159E-3</v>
      </c>
      <c r="BM368" s="134">
        <f t="shared" si="251"/>
        <v>0</v>
      </c>
      <c r="BN368" s="134">
        <f t="shared" si="251"/>
        <v>-1.3775191458249763E-5</v>
      </c>
      <c r="BO368" s="134">
        <f t="shared" si="251"/>
        <v>-2.2655656376514874E-3</v>
      </c>
      <c r="BP368" s="134">
        <f t="shared" si="251"/>
        <v>-8.1657890348804939E-8</v>
      </c>
      <c r="BQ368" s="134">
        <f t="shared" si="250"/>
        <v>0</v>
      </c>
      <c r="BR368" s="134">
        <f t="shared" si="250"/>
        <v>0</v>
      </c>
      <c r="BS368" s="134">
        <f t="shared" si="250"/>
        <v>0</v>
      </c>
      <c r="BT368" s="134">
        <f t="shared" si="250"/>
        <v>0</v>
      </c>
      <c r="BU368" s="134">
        <f t="shared" si="250"/>
        <v>-6.1811757697909824E-4</v>
      </c>
      <c r="BV368" s="134">
        <f t="shared" si="250"/>
        <v>-6.0769772707777005E-3</v>
      </c>
      <c r="BW368" s="134">
        <f t="shared" si="250"/>
        <v>-6.9322934722185186E-3</v>
      </c>
      <c r="BX368" s="134">
        <f t="shared" si="250"/>
        <v>-1.5350184079032346E-3</v>
      </c>
      <c r="BY368" s="134">
        <f t="shared" si="250"/>
        <v>-3.895713832365996E-5</v>
      </c>
      <c r="BZ368" s="134">
        <f t="shared" si="250"/>
        <v>0</v>
      </c>
      <c r="CA368" s="134">
        <f t="shared" si="250"/>
        <v>0</v>
      </c>
      <c r="CB368" s="134">
        <f t="shared" si="250"/>
        <v>0</v>
      </c>
      <c r="CC368" s="134">
        <f t="shared" si="250"/>
        <v>-4.4452877512820806E-4</v>
      </c>
      <c r="CD368" s="134">
        <f t="shared" si="250"/>
        <v>0</v>
      </c>
      <c r="CE368" s="134">
        <f t="shared" si="250"/>
        <v>-2.2710505051518975E-3</v>
      </c>
      <c r="CF368" s="134">
        <f t="shared" si="250"/>
        <v>0</v>
      </c>
      <c r="CG368" s="134">
        <f t="shared" si="250"/>
        <v>0</v>
      </c>
      <c r="CH368" s="134">
        <f t="shared" si="250"/>
        <v>-1.6756667920003001E-3</v>
      </c>
      <c r="CI368" s="134">
        <f t="shared" si="250"/>
        <v>-1.045224132503589E-3</v>
      </c>
      <c r="CJ368" s="134">
        <f t="shared" si="250"/>
        <v>-3.5652218896235267E-4</v>
      </c>
      <c r="CK368" s="134">
        <f t="shared" si="250"/>
        <v>0</v>
      </c>
      <c r="CL368" s="134">
        <f t="shared" si="250"/>
        <v>0</v>
      </c>
      <c r="CM368" s="134">
        <f t="shared" si="250"/>
        <v>0</v>
      </c>
      <c r="CN368" s="134">
        <f t="shared" si="250"/>
        <v>0</v>
      </c>
      <c r="CO368" s="134">
        <f t="shared" si="250"/>
        <v>0</v>
      </c>
      <c r="CP368" s="134">
        <f t="shared" si="250"/>
        <v>0</v>
      </c>
      <c r="CQ368" s="134">
        <f t="shared" si="250"/>
        <v>-5.944864334840428E-4</v>
      </c>
      <c r="CR368" s="134">
        <f t="shared" si="250"/>
        <v>0</v>
      </c>
      <c r="CS368" s="134">
        <f t="shared" si="250"/>
        <v>-8.9604578052821741E-4</v>
      </c>
      <c r="CT368" s="134">
        <f t="shared" si="250"/>
        <v>0</v>
      </c>
      <c r="CU368" s="134">
        <f t="shared" si="250"/>
        <v>-6.3398103213682284E-3</v>
      </c>
      <c r="CV368" s="134">
        <f t="shared" si="250"/>
        <v>-4.1907594795952416E-3</v>
      </c>
      <c r="CW368" s="134">
        <f t="shared" si="250"/>
        <v>-1.8748619351129437E-3</v>
      </c>
      <c r="CX368" s="134">
        <f t="shared" si="250"/>
        <v>-1.3264164043668447E-5</v>
      </c>
      <c r="CY368" s="134">
        <f t="shared" si="250"/>
        <v>0</v>
      </c>
      <c r="CZ368" s="134">
        <f t="shared" si="250"/>
        <v>-5.5301724980866176E-6</v>
      </c>
      <c r="DA368" s="134">
        <f t="shared" si="250"/>
        <v>-8.8172448057268881E-4</v>
      </c>
      <c r="DB368" s="134">
        <f t="shared" si="250"/>
        <v>-6.7317978451154567E-4</v>
      </c>
      <c r="DC368" s="134">
        <f t="shared" si="250"/>
        <v>-2.9392921666212463E-3</v>
      </c>
      <c r="DD368" s="134">
        <f t="shared" si="250"/>
        <v>-4.9064022566031279E-4</v>
      </c>
      <c r="DE368" s="134">
        <f t="shared" si="250"/>
        <v>-5.1975467164524548E-4</v>
      </c>
      <c r="DF368" s="134">
        <f t="shared" si="250"/>
        <v>-1.5561975426187323E-3</v>
      </c>
      <c r="DG368" s="134">
        <f t="shared" si="250"/>
        <v>-0.3100246394428201</v>
      </c>
      <c r="DH368" s="211">
        <f t="shared" si="250"/>
        <v>-3.7280880596329607E-4</v>
      </c>
    </row>
    <row r="369" spans="1:112" ht="15" hidden="1" customHeight="1" x14ac:dyDescent="0.15">
      <c r="A369" s="119"/>
      <c r="B369" s="197" t="s">
        <v>321</v>
      </c>
      <c r="C369" s="30" t="s">
        <v>140</v>
      </c>
      <c r="D369" s="315">
        <f t="shared" si="239"/>
        <v>-2.7304767343920738E-6</v>
      </c>
      <c r="E369" s="134">
        <f t="shared" si="251"/>
        <v>0</v>
      </c>
      <c r="F369" s="134">
        <f t="shared" si="251"/>
        <v>-2.7579110077712054E-4</v>
      </c>
      <c r="G369" s="134">
        <f t="shared" si="251"/>
        <v>0</v>
      </c>
      <c r="H369" s="134">
        <f t="shared" si="251"/>
        <v>-4.6406423562374657E-4</v>
      </c>
      <c r="I369" s="134">
        <f t="shared" si="251"/>
        <v>0</v>
      </c>
      <c r="J369" s="134">
        <f t="shared" si="251"/>
        <v>0</v>
      </c>
      <c r="K369" s="134">
        <f t="shared" si="251"/>
        <v>-9.4303602349291998E-3</v>
      </c>
      <c r="L369" s="134">
        <f t="shared" si="251"/>
        <v>-4.6976300524242329E-3</v>
      </c>
      <c r="M369" s="134">
        <f t="shared" si="251"/>
        <v>-8.1029261196835945E-3</v>
      </c>
      <c r="N369" s="134">
        <f t="shared" si="251"/>
        <v>-6.8538361487919858E-4</v>
      </c>
      <c r="O369" s="134">
        <f t="shared" si="251"/>
        <v>-1.6837092512531705E-4</v>
      </c>
      <c r="P369" s="134">
        <f t="shared" si="251"/>
        <v>0</v>
      </c>
      <c r="Q369" s="134">
        <f t="shared" si="251"/>
        <v>0</v>
      </c>
      <c r="R369" s="134">
        <f t="shared" si="251"/>
        <v>-3.8890417016900262E-3</v>
      </c>
      <c r="S369" s="134">
        <f t="shared" si="251"/>
        <v>-9.293924019376788E-4</v>
      </c>
      <c r="T369" s="134">
        <f t="shared" si="251"/>
        <v>-3.2959735410637609E-3</v>
      </c>
      <c r="U369" s="134">
        <f t="shared" si="251"/>
        <v>0</v>
      </c>
      <c r="V369" s="134">
        <f t="shared" si="251"/>
        <v>0</v>
      </c>
      <c r="W369" s="134">
        <f t="shared" si="251"/>
        <v>0.95036001418216354</v>
      </c>
      <c r="X369" s="134">
        <f t="shared" si="251"/>
        <v>0</v>
      </c>
      <c r="Y369" s="134">
        <f t="shared" si="251"/>
        <v>0</v>
      </c>
      <c r="Z369" s="134">
        <f t="shared" si="251"/>
        <v>0</v>
      </c>
      <c r="AA369" s="134">
        <f t="shared" si="251"/>
        <v>0</v>
      </c>
      <c r="AB369" s="134">
        <f t="shared" si="251"/>
        <v>0</v>
      </c>
      <c r="AC369" s="134">
        <f t="shared" si="251"/>
        <v>0</v>
      </c>
      <c r="AD369" s="134">
        <f t="shared" si="251"/>
        <v>0</v>
      </c>
      <c r="AE369" s="134">
        <f t="shared" si="251"/>
        <v>0</v>
      </c>
      <c r="AF369" s="134">
        <f t="shared" si="251"/>
        <v>0</v>
      </c>
      <c r="AG369" s="134">
        <f t="shared" si="251"/>
        <v>0</v>
      </c>
      <c r="AH369" s="134">
        <f t="shared" si="251"/>
        <v>0</v>
      </c>
      <c r="AI369" s="134">
        <f t="shared" si="251"/>
        <v>-1.1179231472198316E-3</v>
      </c>
      <c r="AJ369" s="134">
        <f t="shared" si="251"/>
        <v>0</v>
      </c>
      <c r="AK369" s="134">
        <f t="shared" si="251"/>
        <v>-9.4871643915596482E-5</v>
      </c>
      <c r="AL369" s="134">
        <f t="shared" si="251"/>
        <v>0</v>
      </c>
      <c r="AM369" s="134">
        <f t="shared" si="251"/>
        <v>-2.805577247518677E-4</v>
      </c>
      <c r="AN369" s="134">
        <f t="shared" si="251"/>
        <v>0</v>
      </c>
      <c r="AO369" s="134">
        <f t="shared" si="251"/>
        <v>0</v>
      </c>
      <c r="AP369" s="134">
        <f t="shared" si="251"/>
        <v>0</v>
      </c>
      <c r="AQ369" s="134">
        <f t="shared" si="251"/>
        <v>0</v>
      </c>
      <c r="AR369" s="134">
        <f t="shared" si="251"/>
        <v>0</v>
      </c>
      <c r="AS369" s="134">
        <f t="shared" si="251"/>
        <v>0</v>
      </c>
      <c r="AT369" s="134">
        <f t="shared" si="251"/>
        <v>-3.4137079396070726E-4</v>
      </c>
      <c r="AU369" s="134">
        <f t="shared" si="251"/>
        <v>-8.4023258969850758E-4</v>
      </c>
      <c r="AV369" s="134">
        <f t="shared" si="251"/>
        <v>0</v>
      </c>
      <c r="AW369" s="134">
        <f t="shared" si="251"/>
        <v>-6.5834286381817532E-4</v>
      </c>
      <c r="AX369" s="134">
        <f t="shared" si="251"/>
        <v>0</v>
      </c>
      <c r="AY369" s="134">
        <f t="shared" si="251"/>
        <v>0</v>
      </c>
      <c r="AZ369" s="134">
        <f t="shared" si="251"/>
        <v>-2.3556988721468702E-3</v>
      </c>
      <c r="BA369" s="134">
        <f t="shared" si="251"/>
        <v>0</v>
      </c>
      <c r="BB369" s="134">
        <f t="shared" si="251"/>
        <v>0</v>
      </c>
      <c r="BC369" s="134">
        <f t="shared" si="251"/>
        <v>0</v>
      </c>
      <c r="BD369" s="134">
        <f t="shared" si="251"/>
        <v>0</v>
      </c>
      <c r="BE369" s="134">
        <f t="shared" si="251"/>
        <v>0</v>
      </c>
      <c r="BF369" s="134">
        <f t="shared" si="251"/>
        <v>0</v>
      </c>
      <c r="BG369" s="134">
        <f t="shared" si="251"/>
        <v>0</v>
      </c>
      <c r="BH369" s="134">
        <f t="shared" si="251"/>
        <v>0</v>
      </c>
      <c r="BI369" s="134">
        <f t="shared" si="251"/>
        <v>-3.714926026121375E-4</v>
      </c>
      <c r="BJ369" s="134">
        <f t="shared" si="251"/>
        <v>-1.1603266468270645E-3</v>
      </c>
      <c r="BK369" s="134">
        <f t="shared" si="251"/>
        <v>0</v>
      </c>
      <c r="BL369" s="134">
        <f t="shared" si="251"/>
        <v>-9.6052841145826708E-4</v>
      </c>
      <c r="BM369" s="134">
        <f t="shared" si="251"/>
        <v>0</v>
      </c>
      <c r="BN369" s="134">
        <f t="shared" si="251"/>
        <v>-4.6226836692706908E-4</v>
      </c>
      <c r="BO369" s="134">
        <f t="shared" si="251"/>
        <v>-9.1371912744338745E-4</v>
      </c>
      <c r="BP369" s="134">
        <f t="shared" si="251"/>
        <v>-4.8521118445259901E-4</v>
      </c>
      <c r="BQ369" s="134">
        <f t="shared" si="250"/>
        <v>-3.388537175266212E-4</v>
      </c>
      <c r="BR369" s="134">
        <f t="shared" si="250"/>
        <v>0</v>
      </c>
      <c r="BS369" s="134">
        <f t="shared" si="250"/>
        <v>-3.5501672442732417E-3</v>
      </c>
      <c r="BT369" s="134">
        <f t="shared" si="250"/>
        <v>0</v>
      </c>
      <c r="BU369" s="134">
        <f t="shared" si="250"/>
        <v>-3.207071428280001E-3</v>
      </c>
      <c r="BV369" s="134">
        <f t="shared" si="250"/>
        <v>-3.8353870166635828E-3</v>
      </c>
      <c r="BW369" s="134">
        <f t="shared" si="250"/>
        <v>-7.8063385020481118E-3</v>
      </c>
      <c r="BX369" s="134">
        <f t="shared" si="250"/>
        <v>-1.6734731070485852E-2</v>
      </c>
      <c r="BY369" s="134">
        <f t="shared" si="250"/>
        <v>-3.0061053548743649E-4</v>
      </c>
      <c r="BZ369" s="134">
        <f t="shared" si="250"/>
        <v>-3.1872500910211892E-5</v>
      </c>
      <c r="CA369" s="134">
        <f t="shared" si="250"/>
        <v>0</v>
      </c>
      <c r="CB369" s="134">
        <f t="shared" si="250"/>
        <v>0</v>
      </c>
      <c r="CC369" s="134">
        <f t="shared" si="250"/>
        <v>-1.5174247539150683E-3</v>
      </c>
      <c r="CD369" s="134">
        <f t="shared" si="250"/>
        <v>0</v>
      </c>
      <c r="CE369" s="134">
        <f t="shared" si="250"/>
        <v>-2.3463339473116288E-3</v>
      </c>
      <c r="CF369" s="134">
        <f t="shared" si="250"/>
        <v>0</v>
      </c>
      <c r="CG369" s="134">
        <f t="shared" si="250"/>
        <v>0</v>
      </c>
      <c r="CH369" s="134">
        <f t="shared" si="250"/>
        <v>-1.0489986232807469E-3</v>
      </c>
      <c r="CI369" s="134">
        <f t="shared" si="250"/>
        <v>-7.8535159077926468E-3</v>
      </c>
      <c r="CJ369" s="134">
        <f t="shared" si="250"/>
        <v>-7.1570081776403272E-3</v>
      </c>
      <c r="CK369" s="134">
        <f t="shared" si="250"/>
        <v>0</v>
      </c>
      <c r="CL369" s="134">
        <f t="shared" si="250"/>
        <v>0</v>
      </c>
      <c r="CM369" s="134">
        <f t="shared" si="250"/>
        <v>0</v>
      </c>
      <c r="CN369" s="134">
        <f t="shared" si="250"/>
        <v>0</v>
      </c>
      <c r="CO369" s="134">
        <f t="shared" si="250"/>
        <v>0</v>
      </c>
      <c r="CP369" s="134">
        <f t="shared" si="250"/>
        <v>0</v>
      </c>
      <c r="CQ369" s="134">
        <f t="shared" si="250"/>
        <v>-5.2706215996811594E-3</v>
      </c>
      <c r="CR369" s="134">
        <f t="shared" si="250"/>
        <v>0</v>
      </c>
      <c r="CS369" s="134">
        <f t="shared" si="250"/>
        <v>-2.2889215667579884E-3</v>
      </c>
      <c r="CT369" s="134">
        <f t="shared" si="250"/>
        <v>0</v>
      </c>
      <c r="CU369" s="134">
        <f t="shared" si="250"/>
        <v>-7.9484023421664933E-3</v>
      </c>
      <c r="CV369" s="134">
        <f t="shared" si="250"/>
        <v>-1.7846005830621887E-3</v>
      </c>
      <c r="CW369" s="134">
        <f t="shared" si="250"/>
        <v>-4.0747841787736924E-2</v>
      </c>
      <c r="CX369" s="134">
        <f t="shared" si="250"/>
        <v>-1.3720779956322166E-3</v>
      </c>
      <c r="CY369" s="134">
        <f t="shared" si="250"/>
        <v>0</v>
      </c>
      <c r="CZ369" s="134">
        <f t="shared" si="250"/>
        <v>-7.9891391045556061E-4</v>
      </c>
      <c r="DA369" s="134">
        <f t="shared" si="250"/>
        <v>-2.6087979505481948E-3</v>
      </c>
      <c r="DB369" s="134">
        <f t="shared" si="250"/>
        <v>-4.8306609061232373E-4</v>
      </c>
      <c r="DC369" s="134">
        <f t="shared" si="250"/>
        <v>-4.946967714929524E-4</v>
      </c>
      <c r="DD369" s="134">
        <f t="shared" si="250"/>
        <v>-2.0457588967718039E-3</v>
      </c>
      <c r="DE369" s="134">
        <f t="shared" si="250"/>
        <v>-6.2705651932641873E-3</v>
      </c>
      <c r="DF369" s="134">
        <f t="shared" si="250"/>
        <v>-3.898675685104382E-3</v>
      </c>
      <c r="DG369" s="134">
        <f t="shared" si="250"/>
        <v>0</v>
      </c>
      <c r="DH369" s="211">
        <f t="shared" si="250"/>
        <v>-5.2768893491128307E-5</v>
      </c>
    </row>
    <row r="370" spans="1:112" ht="15" hidden="1" customHeight="1" x14ac:dyDescent="0.15">
      <c r="A370" s="119"/>
      <c r="B370" s="197" t="s">
        <v>322</v>
      </c>
      <c r="C370" s="30" t="s">
        <v>141</v>
      </c>
      <c r="D370" s="315">
        <f t="shared" si="239"/>
        <v>-5.1208088007465777E-2</v>
      </c>
      <c r="E370" s="134">
        <f t="shared" si="251"/>
        <v>0</v>
      </c>
      <c r="F370" s="134">
        <f t="shared" si="251"/>
        <v>-5.5485245176108426E-4</v>
      </c>
      <c r="G370" s="134">
        <f t="shared" si="251"/>
        <v>0</v>
      </c>
      <c r="H370" s="134">
        <f t="shared" si="251"/>
        <v>0</v>
      </c>
      <c r="I370" s="134">
        <f t="shared" si="251"/>
        <v>0</v>
      </c>
      <c r="J370" s="134">
        <f t="shared" si="251"/>
        <v>0</v>
      </c>
      <c r="K370" s="134">
        <f t="shared" si="251"/>
        <v>0</v>
      </c>
      <c r="L370" s="134">
        <f t="shared" si="251"/>
        <v>-3.4251532917661892E-5</v>
      </c>
      <c r="M370" s="134">
        <f t="shared" si="251"/>
        <v>0</v>
      </c>
      <c r="N370" s="134">
        <f t="shared" si="251"/>
        <v>-5.8132817405892776E-6</v>
      </c>
      <c r="O370" s="134">
        <f t="shared" si="251"/>
        <v>-1.9886329739210674E-6</v>
      </c>
      <c r="P370" s="134">
        <f t="shared" si="251"/>
        <v>0</v>
      </c>
      <c r="Q370" s="134">
        <f t="shared" si="251"/>
        <v>0</v>
      </c>
      <c r="R370" s="134">
        <f t="shared" si="251"/>
        <v>-3.2878414172172104E-7</v>
      </c>
      <c r="S370" s="134">
        <f t="shared" si="251"/>
        <v>-6.9114042538509324E-6</v>
      </c>
      <c r="T370" s="134">
        <f t="shared" si="251"/>
        <v>0</v>
      </c>
      <c r="U370" s="134">
        <f t="shared" si="251"/>
        <v>0</v>
      </c>
      <c r="V370" s="134">
        <f t="shared" si="251"/>
        <v>0</v>
      </c>
      <c r="W370" s="134">
        <f t="shared" si="251"/>
        <v>-2.8155174428344383E-6</v>
      </c>
      <c r="X370" s="134">
        <f t="shared" si="251"/>
        <v>1</v>
      </c>
      <c r="Y370" s="134">
        <f t="shared" si="251"/>
        <v>0</v>
      </c>
      <c r="Z370" s="134">
        <f t="shared" si="251"/>
        <v>0</v>
      </c>
      <c r="AA370" s="134">
        <f t="shared" si="251"/>
        <v>0</v>
      </c>
      <c r="AB370" s="134">
        <f t="shared" si="251"/>
        <v>0</v>
      </c>
      <c r="AC370" s="134">
        <f t="shared" si="251"/>
        <v>0</v>
      </c>
      <c r="AD370" s="134">
        <f t="shared" si="251"/>
        <v>0</v>
      </c>
      <c r="AE370" s="134">
        <f t="shared" si="251"/>
        <v>0</v>
      </c>
      <c r="AF370" s="134">
        <f t="shared" si="251"/>
        <v>0</v>
      </c>
      <c r="AG370" s="134">
        <f t="shared" si="251"/>
        <v>0</v>
      </c>
      <c r="AH370" s="134">
        <f t="shared" si="251"/>
        <v>0</v>
      </c>
      <c r="AI370" s="134">
        <f t="shared" si="251"/>
        <v>-2.2181014825790311E-5</v>
      </c>
      <c r="AJ370" s="134">
        <f t="shared" si="251"/>
        <v>0</v>
      </c>
      <c r="AK370" s="134">
        <f t="shared" si="251"/>
        <v>0</v>
      </c>
      <c r="AL370" s="134">
        <f t="shared" si="251"/>
        <v>0</v>
      </c>
      <c r="AM370" s="134">
        <f t="shared" si="251"/>
        <v>-1.0277114516311731E-4</v>
      </c>
      <c r="AN370" s="134">
        <f t="shared" si="251"/>
        <v>0</v>
      </c>
      <c r="AO370" s="134">
        <f t="shared" si="251"/>
        <v>0</v>
      </c>
      <c r="AP370" s="134">
        <f t="shared" si="251"/>
        <v>0</v>
      </c>
      <c r="AQ370" s="134">
        <f t="shared" si="251"/>
        <v>0</v>
      </c>
      <c r="AR370" s="134">
        <f t="shared" si="251"/>
        <v>0</v>
      </c>
      <c r="AS370" s="134">
        <f t="shared" si="251"/>
        <v>0</v>
      </c>
      <c r="AT370" s="134">
        <f t="shared" si="251"/>
        <v>0</v>
      </c>
      <c r="AU370" s="134">
        <f t="shared" si="251"/>
        <v>0</v>
      </c>
      <c r="AV370" s="134">
        <f t="shared" si="251"/>
        <v>0</v>
      </c>
      <c r="AW370" s="134">
        <f t="shared" si="251"/>
        <v>-1.7142978784158679E-5</v>
      </c>
      <c r="AX370" s="134">
        <f t="shared" si="251"/>
        <v>0</v>
      </c>
      <c r="AY370" s="134">
        <f t="shared" si="251"/>
        <v>0</v>
      </c>
      <c r="AZ370" s="134">
        <f t="shared" si="251"/>
        <v>-4.9544576056534453E-6</v>
      </c>
      <c r="BA370" s="134">
        <f t="shared" si="251"/>
        <v>0</v>
      </c>
      <c r="BB370" s="134">
        <f t="shared" si="251"/>
        <v>0</v>
      </c>
      <c r="BC370" s="134">
        <f t="shared" si="251"/>
        <v>0</v>
      </c>
      <c r="BD370" s="134">
        <f t="shared" si="251"/>
        <v>0</v>
      </c>
      <c r="BE370" s="134">
        <f t="shared" si="251"/>
        <v>0</v>
      </c>
      <c r="BF370" s="134">
        <f t="shared" si="251"/>
        <v>0</v>
      </c>
      <c r="BG370" s="134">
        <f t="shared" si="251"/>
        <v>0</v>
      </c>
      <c r="BH370" s="134">
        <f t="shared" si="251"/>
        <v>0</v>
      </c>
      <c r="BI370" s="134">
        <f t="shared" si="251"/>
        <v>0</v>
      </c>
      <c r="BJ370" s="134">
        <f t="shared" si="251"/>
        <v>0</v>
      </c>
      <c r="BK370" s="134">
        <f t="shared" si="251"/>
        <v>0</v>
      </c>
      <c r="BL370" s="134">
        <f t="shared" si="251"/>
        <v>-1.063519157295162E-6</v>
      </c>
      <c r="BM370" s="134">
        <f t="shared" si="251"/>
        <v>0</v>
      </c>
      <c r="BN370" s="134">
        <f t="shared" si="251"/>
        <v>0</v>
      </c>
      <c r="BO370" s="134">
        <f t="shared" si="251"/>
        <v>0</v>
      </c>
      <c r="BP370" s="134">
        <f t="shared" si="251"/>
        <v>-4.0910603064751269E-4</v>
      </c>
      <c r="BQ370" s="134">
        <f t="shared" si="250"/>
        <v>-2.0614113632472494E-4</v>
      </c>
      <c r="BR370" s="134">
        <f t="shared" si="250"/>
        <v>0</v>
      </c>
      <c r="BS370" s="134">
        <f t="shared" si="250"/>
        <v>-1.0022580995737385E-4</v>
      </c>
      <c r="BT370" s="134">
        <f t="shared" si="250"/>
        <v>0</v>
      </c>
      <c r="BU370" s="134">
        <f t="shared" si="250"/>
        <v>0</v>
      </c>
      <c r="BV370" s="134">
        <f t="shared" si="250"/>
        <v>0</v>
      </c>
      <c r="BW370" s="134">
        <f t="shared" si="250"/>
        <v>0</v>
      </c>
      <c r="BX370" s="134">
        <f t="shared" si="250"/>
        <v>0</v>
      </c>
      <c r="BY370" s="134">
        <f t="shared" si="250"/>
        <v>-5.1637817576663365E-6</v>
      </c>
      <c r="BZ370" s="134">
        <f t="shared" si="250"/>
        <v>0</v>
      </c>
      <c r="CA370" s="134">
        <f t="shared" si="250"/>
        <v>0</v>
      </c>
      <c r="CB370" s="134">
        <f t="shared" si="250"/>
        <v>0</v>
      </c>
      <c r="CC370" s="134">
        <f t="shared" si="250"/>
        <v>0</v>
      </c>
      <c r="CD370" s="134">
        <f t="shared" si="250"/>
        <v>0</v>
      </c>
      <c r="CE370" s="134">
        <f t="shared" si="250"/>
        <v>0</v>
      </c>
      <c r="CF370" s="134">
        <f t="shared" si="250"/>
        <v>0</v>
      </c>
      <c r="CG370" s="134">
        <f t="shared" si="250"/>
        <v>0</v>
      </c>
      <c r="CH370" s="134">
        <f t="shared" si="250"/>
        <v>-9.7535901746233995E-6</v>
      </c>
      <c r="CI370" s="134">
        <f t="shared" si="250"/>
        <v>0</v>
      </c>
      <c r="CJ370" s="134">
        <f t="shared" si="250"/>
        <v>0</v>
      </c>
      <c r="CK370" s="134">
        <f t="shared" si="250"/>
        <v>0</v>
      </c>
      <c r="CL370" s="134">
        <f t="shared" si="250"/>
        <v>0</v>
      </c>
      <c r="CM370" s="134">
        <f t="shared" si="250"/>
        <v>0</v>
      </c>
      <c r="CN370" s="134">
        <f t="shared" si="250"/>
        <v>0</v>
      </c>
      <c r="CO370" s="134">
        <f t="shared" si="250"/>
        <v>0</v>
      </c>
      <c r="CP370" s="134">
        <f t="shared" si="250"/>
        <v>0</v>
      </c>
      <c r="CQ370" s="134">
        <f t="shared" si="250"/>
        <v>0</v>
      </c>
      <c r="CR370" s="134">
        <f t="shared" si="250"/>
        <v>0</v>
      </c>
      <c r="CS370" s="134">
        <f t="shared" si="250"/>
        <v>0</v>
      </c>
      <c r="CT370" s="134">
        <f t="shared" si="250"/>
        <v>0</v>
      </c>
      <c r="CU370" s="134">
        <f t="shared" si="250"/>
        <v>0</v>
      </c>
      <c r="CV370" s="134">
        <f t="shared" si="250"/>
        <v>0</v>
      </c>
      <c r="CW370" s="134">
        <f t="shared" si="250"/>
        <v>0</v>
      </c>
      <c r="CX370" s="134">
        <f t="shared" si="250"/>
        <v>0</v>
      </c>
      <c r="CY370" s="134">
        <f t="shared" si="250"/>
        <v>0</v>
      </c>
      <c r="CZ370" s="134">
        <f t="shared" si="250"/>
        <v>0</v>
      </c>
      <c r="DA370" s="134">
        <f t="shared" si="250"/>
        <v>0</v>
      </c>
      <c r="DB370" s="134">
        <f t="shared" si="250"/>
        <v>0</v>
      </c>
      <c r="DC370" s="134">
        <f t="shared" si="250"/>
        <v>0</v>
      </c>
      <c r="DD370" s="134">
        <f t="shared" si="250"/>
        <v>0</v>
      </c>
      <c r="DE370" s="134">
        <f t="shared" si="250"/>
        <v>-1.4451462227581374E-4</v>
      </c>
      <c r="DF370" s="134">
        <f t="shared" si="250"/>
        <v>-5.9679220066848971E-4</v>
      </c>
      <c r="DG370" s="134">
        <f t="shared" si="250"/>
        <v>0</v>
      </c>
      <c r="DH370" s="211">
        <f t="shared" si="250"/>
        <v>-1.2129992399908718E-3</v>
      </c>
    </row>
    <row r="371" spans="1:112" ht="15" hidden="1" customHeight="1" x14ac:dyDescent="0.15">
      <c r="A371" s="119"/>
      <c r="B371" s="197" t="s">
        <v>323</v>
      </c>
      <c r="C371" s="30" t="s">
        <v>142</v>
      </c>
      <c r="D371" s="315">
        <f t="shared" si="239"/>
        <v>-1.0497147391443152E-3</v>
      </c>
      <c r="E371" s="134">
        <f t="shared" si="251"/>
        <v>-5.7306878755257668E-4</v>
      </c>
      <c r="F371" s="134">
        <f t="shared" si="251"/>
        <v>-1.8793037855326313E-3</v>
      </c>
      <c r="G371" s="134">
        <f t="shared" si="251"/>
        <v>0</v>
      </c>
      <c r="H371" s="134">
        <f t="shared" si="251"/>
        <v>-1.0765484366206451E-3</v>
      </c>
      <c r="I371" s="134">
        <f t="shared" si="251"/>
        <v>0</v>
      </c>
      <c r="J371" s="134">
        <f t="shared" si="251"/>
        <v>0</v>
      </c>
      <c r="K371" s="134">
        <f t="shared" si="251"/>
        <v>-3.1768906806129839E-3</v>
      </c>
      <c r="L371" s="134">
        <f t="shared" si="251"/>
        <v>-2.3733727290587417E-3</v>
      </c>
      <c r="M371" s="134">
        <f t="shared" si="251"/>
        <v>-5.2337042738262807E-3</v>
      </c>
      <c r="N371" s="134">
        <f t="shared" si="251"/>
        <v>-1.2374239433263149E-3</v>
      </c>
      <c r="O371" s="134">
        <f t="shared" si="251"/>
        <v>-2.3154316593020957E-3</v>
      </c>
      <c r="P371" s="134">
        <f t="shared" si="251"/>
        <v>0</v>
      </c>
      <c r="Q371" s="134">
        <f t="shared" si="251"/>
        <v>0</v>
      </c>
      <c r="R371" s="134">
        <f t="shared" si="251"/>
        <v>-5.3478641601533013E-4</v>
      </c>
      <c r="S371" s="134">
        <f t="shared" si="251"/>
        <v>-2.4226290700340636E-4</v>
      </c>
      <c r="T371" s="134">
        <f t="shared" si="251"/>
        <v>-4.2861219710952627E-4</v>
      </c>
      <c r="U371" s="134">
        <f t="shared" si="251"/>
        <v>0</v>
      </c>
      <c r="V371" s="134">
        <f t="shared" si="251"/>
        <v>0</v>
      </c>
      <c r="W371" s="134">
        <f t="shared" si="251"/>
        <v>-6.0332516632166507E-6</v>
      </c>
      <c r="X371" s="134">
        <f t="shared" si="251"/>
        <v>0</v>
      </c>
      <c r="Y371" s="134">
        <f t="shared" si="251"/>
        <v>1</v>
      </c>
      <c r="Z371" s="134">
        <f t="shared" si="251"/>
        <v>0</v>
      </c>
      <c r="AA371" s="134">
        <f t="shared" si="251"/>
        <v>0</v>
      </c>
      <c r="AB371" s="134">
        <f t="shared" si="251"/>
        <v>0</v>
      </c>
      <c r="AC371" s="134">
        <f t="shared" si="251"/>
        <v>0</v>
      </c>
      <c r="AD371" s="134">
        <f t="shared" si="251"/>
        <v>0</v>
      </c>
      <c r="AE371" s="134">
        <f t="shared" si="251"/>
        <v>0</v>
      </c>
      <c r="AF371" s="134">
        <f t="shared" si="251"/>
        <v>0</v>
      </c>
      <c r="AG371" s="134">
        <f t="shared" si="251"/>
        <v>0</v>
      </c>
      <c r="AH371" s="134">
        <f t="shared" si="251"/>
        <v>0</v>
      </c>
      <c r="AI371" s="134">
        <f t="shared" si="251"/>
        <v>-1.7611725771677503E-3</v>
      </c>
      <c r="AJ371" s="134">
        <f t="shared" si="251"/>
        <v>0</v>
      </c>
      <c r="AK371" s="134">
        <f t="shared" si="251"/>
        <v>-1.069837154510659E-3</v>
      </c>
      <c r="AL371" s="134">
        <f t="shared" si="251"/>
        <v>0</v>
      </c>
      <c r="AM371" s="134">
        <f t="shared" si="251"/>
        <v>-1.9751563884269187E-3</v>
      </c>
      <c r="AN371" s="134">
        <f t="shared" si="251"/>
        <v>0</v>
      </c>
      <c r="AO371" s="134">
        <f t="shared" si="251"/>
        <v>0</v>
      </c>
      <c r="AP371" s="134">
        <f t="shared" si="251"/>
        <v>0</v>
      </c>
      <c r="AQ371" s="134">
        <f t="shared" si="251"/>
        <v>0</v>
      </c>
      <c r="AR371" s="134">
        <f t="shared" si="251"/>
        <v>0</v>
      </c>
      <c r="AS371" s="134">
        <f t="shared" si="251"/>
        <v>0</v>
      </c>
      <c r="AT371" s="134">
        <f t="shared" si="251"/>
        <v>-4.195275651493126E-3</v>
      </c>
      <c r="AU371" s="134">
        <f t="shared" si="251"/>
        <v>-9.0325374979618436E-4</v>
      </c>
      <c r="AV371" s="134">
        <f t="shared" si="251"/>
        <v>0</v>
      </c>
      <c r="AW371" s="134">
        <f t="shared" si="251"/>
        <v>-7.7143404528714037E-5</v>
      </c>
      <c r="AX371" s="134">
        <f t="shared" si="251"/>
        <v>0</v>
      </c>
      <c r="AY371" s="134">
        <f t="shared" si="251"/>
        <v>0</v>
      </c>
      <c r="AZ371" s="134">
        <f t="shared" si="251"/>
        <v>-2.6464089581256533E-3</v>
      </c>
      <c r="BA371" s="134">
        <f t="shared" si="251"/>
        <v>0</v>
      </c>
      <c r="BB371" s="134">
        <f t="shared" si="251"/>
        <v>0</v>
      </c>
      <c r="BC371" s="134">
        <f t="shared" si="251"/>
        <v>0</v>
      </c>
      <c r="BD371" s="134">
        <f t="shared" si="251"/>
        <v>0</v>
      </c>
      <c r="BE371" s="134">
        <f t="shared" si="251"/>
        <v>0</v>
      </c>
      <c r="BF371" s="134">
        <f t="shared" si="251"/>
        <v>0</v>
      </c>
      <c r="BG371" s="134">
        <f t="shared" si="251"/>
        <v>0</v>
      </c>
      <c r="BH371" s="134">
        <f t="shared" si="251"/>
        <v>0</v>
      </c>
      <c r="BI371" s="134">
        <f t="shared" si="251"/>
        <v>-1.5268792507517085E-4</v>
      </c>
      <c r="BJ371" s="134">
        <f t="shared" si="251"/>
        <v>-1.7773080273033788E-3</v>
      </c>
      <c r="BK371" s="134">
        <f t="shared" si="251"/>
        <v>0</v>
      </c>
      <c r="BL371" s="134">
        <f t="shared" si="251"/>
        <v>-4.0410803256022898E-3</v>
      </c>
      <c r="BM371" s="134">
        <f t="shared" si="251"/>
        <v>0</v>
      </c>
      <c r="BN371" s="134">
        <f t="shared" si="251"/>
        <v>-1.4027326659048087E-4</v>
      </c>
      <c r="BO371" s="134">
        <f t="shared" si="251"/>
        <v>-3.3440743092653577E-4</v>
      </c>
      <c r="BP371" s="134">
        <f t="shared" ref="BP371:DH374" si="252">BP260-BP149</f>
        <v>-6.4795535991776733E-4</v>
      </c>
      <c r="BQ371" s="134">
        <f t="shared" si="252"/>
        <v>-8.8729245671036129E-4</v>
      </c>
      <c r="BR371" s="134">
        <f t="shared" si="252"/>
        <v>0</v>
      </c>
      <c r="BS371" s="134">
        <f t="shared" si="252"/>
        <v>-1.3041430693248648E-5</v>
      </c>
      <c r="BT371" s="134">
        <f t="shared" si="252"/>
        <v>0</v>
      </c>
      <c r="BU371" s="134">
        <f t="shared" si="252"/>
        <v>-6.578362212820126E-3</v>
      </c>
      <c r="BV371" s="134">
        <f t="shared" si="252"/>
        <v>0</v>
      </c>
      <c r="BW371" s="134">
        <f t="shared" si="252"/>
        <v>0</v>
      </c>
      <c r="BX371" s="134">
        <f t="shared" si="252"/>
        <v>0</v>
      </c>
      <c r="BY371" s="134">
        <f t="shared" si="252"/>
        <v>0</v>
      </c>
      <c r="BZ371" s="134">
        <f t="shared" si="252"/>
        <v>0</v>
      </c>
      <c r="CA371" s="134">
        <f t="shared" si="252"/>
        <v>0</v>
      </c>
      <c r="CB371" s="134">
        <f t="shared" si="252"/>
        <v>0</v>
      </c>
      <c r="CC371" s="134">
        <f t="shared" si="252"/>
        <v>-5.0891419747076003E-5</v>
      </c>
      <c r="CD371" s="134">
        <f t="shared" si="252"/>
        <v>0</v>
      </c>
      <c r="CE371" s="134">
        <f t="shared" si="252"/>
        <v>0</v>
      </c>
      <c r="CF371" s="134">
        <f t="shared" si="252"/>
        <v>0</v>
      </c>
      <c r="CG371" s="134">
        <f t="shared" si="252"/>
        <v>0</v>
      </c>
      <c r="CH371" s="134">
        <f t="shared" si="252"/>
        <v>-6.588550162958108E-4</v>
      </c>
      <c r="CI371" s="134">
        <f t="shared" si="252"/>
        <v>-2.6508785717527276E-5</v>
      </c>
      <c r="CJ371" s="134">
        <f t="shared" si="252"/>
        <v>0</v>
      </c>
      <c r="CK371" s="134">
        <f t="shared" si="252"/>
        <v>0</v>
      </c>
      <c r="CL371" s="134">
        <f t="shared" si="252"/>
        <v>0</v>
      </c>
      <c r="CM371" s="134">
        <f t="shared" si="252"/>
        <v>0</v>
      </c>
      <c r="CN371" s="134">
        <f t="shared" si="252"/>
        <v>0</v>
      </c>
      <c r="CO371" s="134">
        <f t="shared" si="252"/>
        <v>0</v>
      </c>
      <c r="CP371" s="134">
        <f t="shared" si="252"/>
        <v>0</v>
      </c>
      <c r="CQ371" s="134">
        <f t="shared" si="252"/>
        <v>-1.6236635594406992E-5</v>
      </c>
      <c r="CR371" s="134">
        <f t="shared" si="252"/>
        <v>0</v>
      </c>
      <c r="CS371" s="134">
        <f t="shared" si="252"/>
        <v>-3.2949444456203004E-4</v>
      </c>
      <c r="CT371" s="134">
        <f t="shared" si="252"/>
        <v>0</v>
      </c>
      <c r="CU371" s="134">
        <f t="shared" si="252"/>
        <v>-3.3403008712937666E-4</v>
      </c>
      <c r="CV371" s="134">
        <f t="shared" si="252"/>
        <v>-2.9380742187562952E-4</v>
      </c>
      <c r="CW371" s="134">
        <f t="shared" si="252"/>
        <v>0</v>
      </c>
      <c r="CX371" s="134">
        <f t="shared" si="252"/>
        <v>0</v>
      </c>
      <c r="CY371" s="134">
        <f t="shared" si="252"/>
        <v>0</v>
      </c>
      <c r="CZ371" s="134">
        <f t="shared" si="252"/>
        <v>-4.2322850894252305E-4</v>
      </c>
      <c r="DA371" s="134">
        <f t="shared" si="252"/>
        <v>0</v>
      </c>
      <c r="DB371" s="134">
        <f t="shared" si="252"/>
        <v>-7.7030522605798764E-5</v>
      </c>
      <c r="DC371" s="134">
        <f t="shared" si="252"/>
        <v>-3.1236557202258392E-4</v>
      </c>
      <c r="DD371" s="134">
        <f t="shared" si="252"/>
        <v>-2.0797599035055222E-3</v>
      </c>
      <c r="DE371" s="134">
        <f t="shared" si="252"/>
        <v>-6.6157196428777052E-4</v>
      </c>
      <c r="DF371" s="134">
        <f t="shared" si="252"/>
        <v>-3.9602800413024208E-5</v>
      </c>
      <c r="DG371" s="134">
        <f t="shared" si="252"/>
        <v>0</v>
      </c>
      <c r="DH371" s="211">
        <f t="shared" si="252"/>
        <v>-9.3818980765395671E-4</v>
      </c>
    </row>
    <row r="372" spans="1:112" ht="15" hidden="1" customHeight="1" x14ac:dyDescent="0.15">
      <c r="A372" s="119"/>
      <c r="B372" s="197" t="s">
        <v>324</v>
      </c>
      <c r="C372" s="30" t="s">
        <v>348</v>
      </c>
      <c r="D372" s="315">
        <f t="shared" si="239"/>
        <v>0</v>
      </c>
      <c r="E372" s="134">
        <f t="shared" ref="E372:BP375" si="253">E261-E150</f>
        <v>0</v>
      </c>
      <c r="F372" s="134">
        <f t="shared" si="253"/>
        <v>0</v>
      </c>
      <c r="G372" s="134">
        <f t="shared" si="253"/>
        <v>0</v>
      </c>
      <c r="H372" s="134">
        <f t="shared" si="253"/>
        <v>0</v>
      </c>
      <c r="I372" s="134">
        <f t="shared" si="253"/>
        <v>0</v>
      </c>
      <c r="J372" s="134">
        <f t="shared" si="253"/>
        <v>0</v>
      </c>
      <c r="K372" s="134">
        <f t="shared" si="253"/>
        <v>0</v>
      </c>
      <c r="L372" s="134">
        <f t="shared" si="253"/>
        <v>0</v>
      </c>
      <c r="M372" s="134">
        <f t="shared" si="253"/>
        <v>0</v>
      </c>
      <c r="N372" s="134">
        <f t="shared" si="253"/>
        <v>0</v>
      </c>
      <c r="O372" s="134">
        <f t="shared" si="253"/>
        <v>0</v>
      </c>
      <c r="P372" s="134">
        <f t="shared" si="253"/>
        <v>0</v>
      </c>
      <c r="Q372" s="134">
        <f t="shared" si="253"/>
        <v>0</v>
      </c>
      <c r="R372" s="134">
        <f t="shared" si="253"/>
        <v>0</v>
      </c>
      <c r="S372" s="134">
        <f t="shared" si="253"/>
        <v>0</v>
      </c>
      <c r="T372" s="134">
        <f t="shared" si="253"/>
        <v>0</v>
      </c>
      <c r="U372" s="134">
        <f t="shared" si="253"/>
        <v>0</v>
      </c>
      <c r="V372" s="134">
        <f t="shared" si="253"/>
        <v>0</v>
      </c>
      <c r="W372" s="134">
        <f t="shared" si="253"/>
        <v>-1.7094213045780517E-5</v>
      </c>
      <c r="X372" s="134">
        <f t="shared" si="253"/>
        <v>0</v>
      </c>
      <c r="Y372" s="134">
        <f t="shared" si="253"/>
        <v>0</v>
      </c>
      <c r="Z372" s="134">
        <f t="shared" si="253"/>
        <v>1</v>
      </c>
      <c r="AA372" s="134">
        <f t="shared" si="253"/>
        <v>0</v>
      </c>
      <c r="AB372" s="134">
        <f t="shared" si="253"/>
        <v>0</v>
      </c>
      <c r="AC372" s="134">
        <f t="shared" si="253"/>
        <v>0</v>
      </c>
      <c r="AD372" s="134">
        <f t="shared" si="253"/>
        <v>0</v>
      </c>
      <c r="AE372" s="134">
        <f t="shared" si="253"/>
        <v>0</v>
      </c>
      <c r="AF372" s="134">
        <f t="shared" si="253"/>
        <v>0</v>
      </c>
      <c r="AG372" s="134">
        <f t="shared" si="253"/>
        <v>0</v>
      </c>
      <c r="AH372" s="134">
        <f t="shared" si="253"/>
        <v>0</v>
      </c>
      <c r="AI372" s="134">
        <f t="shared" si="253"/>
        <v>0</v>
      </c>
      <c r="AJ372" s="134">
        <f t="shared" si="253"/>
        <v>0</v>
      </c>
      <c r="AK372" s="134">
        <f t="shared" si="253"/>
        <v>0</v>
      </c>
      <c r="AL372" s="134">
        <f t="shared" si="253"/>
        <v>0</v>
      </c>
      <c r="AM372" s="134">
        <f t="shared" si="253"/>
        <v>-3.6907593737411465E-4</v>
      </c>
      <c r="AN372" s="134">
        <f t="shared" si="253"/>
        <v>0</v>
      </c>
      <c r="AO372" s="134">
        <f t="shared" si="253"/>
        <v>0</v>
      </c>
      <c r="AP372" s="134">
        <f t="shared" si="253"/>
        <v>0</v>
      </c>
      <c r="AQ372" s="134">
        <f t="shared" si="253"/>
        <v>0</v>
      </c>
      <c r="AR372" s="134">
        <f t="shared" si="253"/>
        <v>0</v>
      </c>
      <c r="AS372" s="134">
        <f t="shared" si="253"/>
        <v>0</v>
      </c>
      <c r="AT372" s="134">
        <f t="shared" si="253"/>
        <v>0</v>
      </c>
      <c r="AU372" s="134">
        <f t="shared" si="253"/>
        <v>-2.9726962310224929E-7</v>
      </c>
      <c r="AV372" s="134">
        <f t="shared" si="253"/>
        <v>0</v>
      </c>
      <c r="AW372" s="134">
        <f t="shared" si="253"/>
        <v>0</v>
      </c>
      <c r="AX372" s="134">
        <f t="shared" si="253"/>
        <v>0</v>
      </c>
      <c r="AY372" s="134">
        <f t="shared" si="253"/>
        <v>0</v>
      </c>
      <c r="AZ372" s="134">
        <f t="shared" si="253"/>
        <v>-1.4353355122260716E-4</v>
      </c>
      <c r="BA372" s="134">
        <f t="shared" si="253"/>
        <v>0</v>
      </c>
      <c r="BB372" s="134">
        <f t="shared" si="253"/>
        <v>0</v>
      </c>
      <c r="BC372" s="134">
        <f t="shared" si="253"/>
        <v>0</v>
      </c>
      <c r="BD372" s="134">
        <f t="shared" si="253"/>
        <v>0</v>
      </c>
      <c r="BE372" s="134">
        <f t="shared" si="253"/>
        <v>0</v>
      </c>
      <c r="BF372" s="134">
        <f t="shared" si="253"/>
        <v>0</v>
      </c>
      <c r="BG372" s="134">
        <f t="shared" si="253"/>
        <v>0</v>
      </c>
      <c r="BH372" s="134">
        <f t="shared" si="253"/>
        <v>0</v>
      </c>
      <c r="BI372" s="134">
        <f t="shared" si="253"/>
        <v>0</v>
      </c>
      <c r="BJ372" s="134">
        <f t="shared" si="253"/>
        <v>-1.2644585253884678E-5</v>
      </c>
      <c r="BK372" s="134">
        <f t="shared" si="253"/>
        <v>0</v>
      </c>
      <c r="BL372" s="134">
        <f t="shared" si="253"/>
        <v>-1.120657246224745E-3</v>
      </c>
      <c r="BM372" s="134">
        <f t="shared" si="253"/>
        <v>0</v>
      </c>
      <c r="BN372" s="134">
        <f t="shared" si="253"/>
        <v>0</v>
      </c>
      <c r="BO372" s="134">
        <f t="shared" si="253"/>
        <v>0</v>
      </c>
      <c r="BP372" s="134">
        <f t="shared" si="253"/>
        <v>0</v>
      </c>
      <c r="BQ372" s="134">
        <f t="shared" si="252"/>
        <v>0</v>
      </c>
      <c r="BR372" s="134">
        <f t="shared" si="252"/>
        <v>0</v>
      </c>
      <c r="BS372" s="134">
        <f t="shared" si="252"/>
        <v>-2.5551543839735308E-4</v>
      </c>
      <c r="BT372" s="134">
        <f t="shared" si="252"/>
        <v>0</v>
      </c>
      <c r="BU372" s="134">
        <f t="shared" si="252"/>
        <v>0</v>
      </c>
      <c r="BV372" s="134">
        <f t="shared" si="252"/>
        <v>0</v>
      </c>
      <c r="BW372" s="134">
        <f t="shared" si="252"/>
        <v>0</v>
      </c>
      <c r="BX372" s="134">
        <f t="shared" si="252"/>
        <v>0</v>
      </c>
      <c r="BY372" s="134">
        <f t="shared" si="252"/>
        <v>0</v>
      </c>
      <c r="BZ372" s="134">
        <f t="shared" si="252"/>
        <v>0</v>
      </c>
      <c r="CA372" s="134">
        <f t="shared" si="252"/>
        <v>0</v>
      </c>
      <c r="CB372" s="134">
        <f t="shared" si="252"/>
        <v>0</v>
      </c>
      <c r="CC372" s="134">
        <f t="shared" si="252"/>
        <v>0</v>
      </c>
      <c r="CD372" s="134">
        <f t="shared" si="252"/>
        <v>0</v>
      </c>
      <c r="CE372" s="134">
        <f t="shared" si="252"/>
        <v>0</v>
      </c>
      <c r="CF372" s="134">
        <f t="shared" si="252"/>
        <v>0</v>
      </c>
      <c r="CG372" s="134">
        <f t="shared" si="252"/>
        <v>0</v>
      </c>
      <c r="CH372" s="134">
        <f t="shared" si="252"/>
        <v>0</v>
      </c>
      <c r="CI372" s="134">
        <f t="shared" si="252"/>
        <v>0</v>
      </c>
      <c r="CJ372" s="134">
        <f t="shared" si="252"/>
        <v>0</v>
      </c>
      <c r="CK372" s="134">
        <f t="shared" si="252"/>
        <v>0</v>
      </c>
      <c r="CL372" s="134">
        <f t="shared" si="252"/>
        <v>0</v>
      </c>
      <c r="CM372" s="134">
        <f t="shared" si="252"/>
        <v>0</v>
      </c>
      <c r="CN372" s="134">
        <f t="shared" si="252"/>
        <v>0</v>
      </c>
      <c r="CO372" s="134">
        <f t="shared" si="252"/>
        <v>0</v>
      </c>
      <c r="CP372" s="134">
        <f t="shared" si="252"/>
        <v>0</v>
      </c>
      <c r="CQ372" s="134">
        <f t="shared" si="252"/>
        <v>0</v>
      </c>
      <c r="CR372" s="134">
        <f t="shared" si="252"/>
        <v>0</v>
      </c>
      <c r="CS372" s="134">
        <f t="shared" si="252"/>
        <v>-6.6510479528762454E-5</v>
      </c>
      <c r="CT372" s="134">
        <f t="shared" si="252"/>
        <v>0</v>
      </c>
      <c r="CU372" s="134">
        <f t="shared" si="252"/>
        <v>0</v>
      </c>
      <c r="CV372" s="134">
        <f t="shared" si="252"/>
        <v>0</v>
      </c>
      <c r="CW372" s="134">
        <f t="shared" si="252"/>
        <v>0</v>
      </c>
      <c r="CX372" s="134">
        <f t="shared" si="252"/>
        <v>0</v>
      </c>
      <c r="CY372" s="134">
        <f t="shared" si="252"/>
        <v>0</v>
      </c>
      <c r="CZ372" s="134">
        <f t="shared" si="252"/>
        <v>0</v>
      </c>
      <c r="DA372" s="134">
        <f t="shared" si="252"/>
        <v>0</v>
      </c>
      <c r="DB372" s="134">
        <f t="shared" si="252"/>
        <v>0</v>
      </c>
      <c r="DC372" s="134">
        <f t="shared" si="252"/>
        <v>0</v>
      </c>
      <c r="DD372" s="134">
        <f t="shared" si="252"/>
        <v>0</v>
      </c>
      <c r="DE372" s="134">
        <f t="shared" si="252"/>
        <v>0</v>
      </c>
      <c r="DF372" s="134">
        <f t="shared" si="252"/>
        <v>0</v>
      </c>
      <c r="DG372" s="134">
        <f t="shared" si="252"/>
        <v>0</v>
      </c>
      <c r="DH372" s="211">
        <f t="shared" si="252"/>
        <v>0</v>
      </c>
    </row>
    <row r="373" spans="1:112" ht="15" hidden="1" customHeight="1" x14ac:dyDescent="0.15">
      <c r="A373" s="119"/>
      <c r="B373" s="197" t="s">
        <v>325</v>
      </c>
      <c r="C373" s="30" t="s">
        <v>349</v>
      </c>
      <c r="D373" s="315">
        <f t="shared" si="239"/>
        <v>0</v>
      </c>
      <c r="E373" s="134">
        <f t="shared" si="253"/>
        <v>-5.5936436071505768E-7</v>
      </c>
      <c r="F373" s="134">
        <f t="shared" si="253"/>
        <v>-5.0688878206071549E-4</v>
      </c>
      <c r="G373" s="134">
        <f t="shared" si="253"/>
        <v>0</v>
      </c>
      <c r="H373" s="134">
        <f t="shared" si="253"/>
        <v>0</v>
      </c>
      <c r="I373" s="134">
        <f t="shared" si="253"/>
        <v>0</v>
      </c>
      <c r="J373" s="134">
        <f t="shared" si="253"/>
        <v>0</v>
      </c>
      <c r="K373" s="134">
        <f t="shared" si="253"/>
        <v>-4.0394321686484805E-3</v>
      </c>
      <c r="L373" s="134">
        <f t="shared" si="253"/>
        <v>-4.3709479790303056E-3</v>
      </c>
      <c r="M373" s="134">
        <f t="shared" si="253"/>
        <v>-4.0817001933360448E-3</v>
      </c>
      <c r="N373" s="134">
        <f t="shared" si="253"/>
        <v>-2.1829718214064777E-3</v>
      </c>
      <c r="O373" s="134">
        <f t="shared" si="253"/>
        <v>-1.4888232198089057E-3</v>
      </c>
      <c r="P373" s="134">
        <f t="shared" si="253"/>
        <v>0</v>
      </c>
      <c r="Q373" s="134">
        <f t="shared" si="253"/>
        <v>0</v>
      </c>
      <c r="R373" s="134">
        <f t="shared" si="253"/>
        <v>-5.223261156631269E-4</v>
      </c>
      <c r="S373" s="134">
        <f t="shared" si="253"/>
        <v>-3.8864593659853927E-3</v>
      </c>
      <c r="T373" s="134">
        <f t="shared" si="253"/>
        <v>-2.1712734339649669E-3</v>
      </c>
      <c r="U373" s="134">
        <f t="shared" si="253"/>
        <v>0</v>
      </c>
      <c r="V373" s="134">
        <f t="shared" si="253"/>
        <v>0</v>
      </c>
      <c r="W373" s="134">
        <f t="shared" si="253"/>
        <v>-1.0560201494516882E-3</v>
      </c>
      <c r="X373" s="134">
        <f t="shared" si="253"/>
        <v>0</v>
      </c>
      <c r="Y373" s="134">
        <f t="shared" si="253"/>
        <v>0</v>
      </c>
      <c r="Z373" s="134">
        <f t="shared" si="253"/>
        <v>0</v>
      </c>
      <c r="AA373" s="134">
        <f t="shared" si="253"/>
        <v>1</v>
      </c>
      <c r="AB373" s="134">
        <f t="shared" si="253"/>
        <v>0</v>
      </c>
      <c r="AC373" s="134">
        <f t="shared" si="253"/>
        <v>0</v>
      </c>
      <c r="AD373" s="134">
        <f t="shared" si="253"/>
        <v>0</v>
      </c>
      <c r="AE373" s="134">
        <f t="shared" si="253"/>
        <v>0</v>
      </c>
      <c r="AF373" s="134">
        <f t="shared" si="253"/>
        <v>0</v>
      </c>
      <c r="AG373" s="134">
        <f t="shared" si="253"/>
        <v>0</v>
      </c>
      <c r="AH373" s="134">
        <f t="shared" si="253"/>
        <v>0</v>
      </c>
      <c r="AI373" s="134">
        <f t="shared" si="253"/>
        <v>-1.547347594247132E-2</v>
      </c>
      <c r="AJ373" s="134">
        <f t="shared" si="253"/>
        <v>0</v>
      </c>
      <c r="AK373" s="134">
        <f t="shared" si="253"/>
        <v>-1.7061896435413595E-4</v>
      </c>
      <c r="AL373" s="134">
        <f t="shared" si="253"/>
        <v>0</v>
      </c>
      <c r="AM373" s="134">
        <f t="shared" si="253"/>
        <v>-4.1001185994018259E-2</v>
      </c>
      <c r="AN373" s="134">
        <f t="shared" si="253"/>
        <v>0</v>
      </c>
      <c r="AO373" s="134">
        <f t="shared" si="253"/>
        <v>0</v>
      </c>
      <c r="AP373" s="134">
        <f t="shared" si="253"/>
        <v>0</v>
      </c>
      <c r="AQ373" s="134">
        <f t="shared" si="253"/>
        <v>0</v>
      </c>
      <c r="AR373" s="134">
        <f t="shared" si="253"/>
        <v>0</v>
      </c>
      <c r="AS373" s="134">
        <f t="shared" si="253"/>
        <v>0</v>
      </c>
      <c r="AT373" s="134">
        <f t="shared" si="253"/>
        <v>-1.1880949315877415E-4</v>
      </c>
      <c r="AU373" s="134">
        <f t="shared" si="253"/>
        <v>-4.1469112422763774E-4</v>
      </c>
      <c r="AV373" s="134">
        <f t="shared" si="253"/>
        <v>0</v>
      </c>
      <c r="AW373" s="134">
        <f t="shared" si="253"/>
        <v>-1.0233308764013089E-5</v>
      </c>
      <c r="AX373" s="134">
        <f t="shared" si="253"/>
        <v>0</v>
      </c>
      <c r="AY373" s="134">
        <f t="shared" si="253"/>
        <v>0</v>
      </c>
      <c r="AZ373" s="134">
        <f t="shared" si="253"/>
        <v>-5.2230183517481283E-3</v>
      </c>
      <c r="BA373" s="134">
        <f t="shared" si="253"/>
        <v>0</v>
      </c>
      <c r="BB373" s="134">
        <f t="shared" si="253"/>
        <v>0</v>
      </c>
      <c r="BC373" s="134">
        <f t="shared" si="253"/>
        <v>0</v>
      </c>
      <c r="BD373" s="134">
        <f t="shared" si="253"/>
        <v>0</v>
      </c>
      <c r="BE373" s="134">
        <f t="shared" si="253"/>
        <v>0</v>
      </c>
      <c r="BF373" s="134">
        <f t="shared" si="253"/>
        <v>0</v>
      </c>
      <c r="BG373" s="134">
        <f t="shared" si="253"/>
        <v>0</v>
      </c>
      <c r="BH373" s="134">
        <f t="shared" si="253"/>
        <v>0</v>
      </c>
      <c r="BI373" s="134">
        <f t="shared" si="253"/>
        <v>-3.2912170340377756E-3</v>
      </c>
      <c r="BJ373" s="134">
        <f t="shared" si="253"/>
        <v>-5.4557666374849473E-4</v>
      </c>
      <c r="BK373" s="134">
        <f t="shared" si="253"/>
        <v>0</v>
      </c>
      <c r="BL373" s="134">
        <f t="shared" si="253"/>
        <v>-1.0944673146564114E-2</v>
      </c>
      <c r="BM373" s="134">
        <f t="shared" si="253"/>
        <v>0</v>
      </c>
      <c r="BN373" s="134">
        <f t="shared" si="253"/>
        <v>-9.618035464599385E-5</v>
      </c>
      <c r="BO373" s="134">
        <f t="shared" si="253"/>
        <v>-2.2022607015295654E-4</v>
      </c>
      <c r="BP373" s="134">
        <f t="shared" si="253"/>
        <v>-2.4497367104641484E-7</v>
      </c>
      <c r="BQ373" s="134">
        <f t="shared" si="252"/>
        <v>0</v>
      </c>
      <c r="BR373" s="134">
        <f t="shared" si="252"/>
        <v>0</v>
      </c>
      <c r="BS373" s="134">
        <f t="shared" si="252"/>
        <v>-3.1396036854117106E-6</v>
      </c>
      <c r="BT373" s="134">
        <f t="shared" si="252"/>
        <v>0</v>
      </c>
      <c r="BU373" s="134">
        <f t="shared" si="252"/>
        <v>0</v>
      </c>
      <c r="BV373" s="134">
        <f t="shared" si="252"/>
        <v>0</v>
      </c>
      <c r="BW373" s="134">
        <f t="shared" si="252"/>
        <v>0</v>
      </c>
      <c r="BX373" s="134">
        <f t="shared" si="252"/>
        <v>0</v>
      </c>
      <c r="BY373" s="134">
        <f t="shared" si="252"/>
        <v>0</v>
      </c>
      <c r="BZ373" s="134">
        <f t="shared" si="252"/>
        <v>0</v>
      </c>
      <c r="CA373" s="134">
        <f t="shared" si="252"/>
        <v>0</v>
      </c>
      <c r="CB373" s="134">
        <f t="shared" si="252"/>
        <v>0</v>
      </c>
      <c r="CC373" s="134">
        <f t="shared" si="252"/>
        <v>-4.0604856181177656E-7</v>
      </c>
      <c r="CD373" s="134">
        <f t="shared" si="252"/>
        <v>0</v>
      </c>
      <c r="CE373" s="134">
        <f t="shared" si="252"/>
        <v>0</v>
      </c>
      <c r="CF373" s="134">
        <f t="shared" si="252"/>
        <v>0</v>
      </c>
      <c r="CG373" s="134">
        <f t="shared" si="252"/>
        <v>0</v>
      </c>
      <c r="CH373" s="134">
        <f t="shared" si="252"/>
        <v>-5.3644745960428698E-6</v>
      </c>
      <c r="CI373" s="134">
        <f t="shared" si="252"/>
        <v>0</v>
      </c>
      <c r="CJ373" s="134">
        <f t="shared" si="252"/>
        <v>-2.7962524624498248E-6</v>
      </c>
      <c r="CK373" s="134">
        <f t="shared" si="252"/>
        <v>0</v>
      </c>
      <c r="CL373" s="134">
        <f t="shared" si="252"/>
        <v>0</v>
      </c>
      <c r="CM373" s="134">
        <f t="shared" si="252"/>
        <v>0</v>
      </c>
      <c r="CN373" s="134">
        <f t="shared" si="252"/>
        <v>0</v>
      </c>
      <c r="CO373" s="134">
        <f t="shared" si="252"/>
        <v>0</v>
      </c>
      <c r="CP373" s="134">
        <f t="shared" si="252"/>
        <v>0</v>
      </c>
      <c r="CQ373" s="134">
        <f t="shared" si="252"/>
        <v>-4.4382244386739474E-4</v>
      </c>
      <c r="CR373" s="134">
        <f t="shared" si="252"/>
        <v>0</v>
      </c>
      <c r="CS373" s="134">
        <f t="shared" si="252"/>
        <v>-5.4055873477103884E-4</v>
      </c>
      <c r="CT373" s="134">
        <f t="shared" si="252"/>
        <v>0</v>
      </c>
      <c r="CU373" s="134">
        <f t="shared" si="252"/>
        <v>-1.3219921877325781E-5</v>
      </c>
      <c r="CV373" s="134">
        <f t="shared" si="252"/>
        <v>-7.9268577653795159E-5</v>
      </c>
      <c r="CW373" s="134">
        <f t="shared" si="252"/>
        <v>0</v>
      </c>
      <c r="CX373" s="134">
        <f t="shared" si="252"/>
        <v>-1.2912018095606449E-6</v>
      </c>
      <c r="CY373" s="134">
        <f t="shared" si="252"/>
        <v>0</v>
      </c>
      <c r="CZ373" s="134">
        <f t="shared" si="252"/>
        <v>-3.8069623973139573E-4</v>
      </c>
      <c r="DA373" s="134">
        <f t="shared" si="252"/>
        <v>0</v>
      </c>
      <c r="DB373" s="134">
        <f t="shared" si="252"/>
        <v>0</v>
      </c>
      <c r="DC373" s="134">
        <f t="shared" si="252"/>
        <v>0</v>
      </c>
      <c r="DD373" s="134">
        <f t="shared" si="252"/>
        <v>-7.221889810145217E-4</v>
      </c>
      <c r="DE373" s="134">
        <f t="shared" si="252"/>
        <v>0</v>
      </c>
      <c r="DF373" s="134">
        <f t="shared" si="252"/>
        <v>-8.2505834193800432E-5</v>
      </c>
      <c r="DG373" s="134">
        <f t="shared" si="252"/>
        <v>0</v>
      </c>
      <c r="DH373" s="211">
        <f t="shared" si="252"/>
        <v>-1.6947723844618224E-3</v>
      </c>
    </row>
    <row r="374" spans="1:112" ht="15" hidden="1" customHeight="1" x14ac:dyDescent="0.15">
      <c r="A374" s="119"/>
      <c r="B374" s="197" t="s">
        <v>326</v>
      </c>
      <c r="C374" s="30" t="s">
        <v>144</v>
      </c>
      <c r="D374" s="315">
        <f t="shared" si="239"/>
        <v>0</v>
      </c>
      <c r="E374" s="134">
        <f t="shared" si="253"/>
        <v>0</v>
      </c>
      <c r="F374" s="134">
        <f t="shared" si="253"/>
        <v>0</v>
      </c>
      <c r="G374" s="134">
        <f t="shared" si="253"/>
        <v>0</v>
      </c>
      <c r="H374" s="134">
        <f t="shared" si="253"/>
        <v>0</v>
      </c>
      <c r="I374" s="134">
        <f t="shared" si="253"/>
        <v>0</v>
      </c>
      <c r="J374" s="134">
        <f t="shared" si="253"/>
        <v>0</v>
      </c>
      <c r="K374" s="134">
        <f t="shared" si="253"/>
        <v>0</v>
      </c>
      <c r="L374" s="134">
        <f t="shared" si="253"/>
        <v>0</v>
      </c>
      <c r="M374" s="134">
        <f t="shared" si="253"/>
        <v>0</v>
      </c>
      <c r="N374" s="134">
        <f t="shared" si="253"/>
        <v>0</v>
      </c>
      <c r="O374" s="134">
        <f t="shared" si="253"/>
        <v>0</v>
      </c>
      <c r="P374" s="134">
        <f t="shared" si="253"/>
        <v>0</v>
      </c>
      <c r="Q374" s="134">
        <f t="shared" si="253"/>
        <v>0</v>
      </c>
      <c r="R374" s="134">
        <f t="shared" si="253"/>
        <v>-4.6955217793871573E-2</v>
      </c>
      <c r="S374" s="134">
        <f t="shared" si="253"/>
        <v>-8.4028125402082384E-5</v>
      </c>
      <c r="T374" s="134">
        <f t="shared" si="253"/>
        <v>-8.9031976640092719E-4</v>
      </c>
      <c r="U374" s="134">
        <f t="shared" si="253"/>
        <v>0</v>
      </c>
      <c r="V374" s="134">
        <f t="shared" si="253"/>
        <v>0</v>
      </c>
      <c r="W374" s="134">
        <f t="shared" si="253"/>
        <v>0</v>
      </c>
      <c r="X374" s="134">
        <f t="shared" si="253"/>
        <v>0</v>
      </c>
      <c r="Y374" s="134">
        <f t="shared" si="253"/>
        <v>0</v>
      </c>
      <c r="Z374" s="134">
        <f t="shared" si="253"/>
        <v>0</v>
      </c>
      <c r="AA374" s="134">
        <f t="shared" si="253"/>
        <v>0</v>
      </c>
      <c r="AB374" s="134">
        <f t="shared" si="253"/>
        <v>1</v>
      </c>
      <c r="AC374" s="134">
        <f t="shared" si="253"/>
        <v>0</v>
      </c>
      <c r="AD374" s="134">
        <f t="shared" si="253"/>
        <v>0</v>
      </c>
      <c r="AE374" s="134">
        <f t="shared" si="253"/>
        <v>0</v>
      </c>
      <c r="AF374" s="134">
        <f t="shared" si="253"/>
        <v>0</v>
      </c>
      <c r="AG374" s="134">
        <f t="shared" si="253"/>
        <v>0</v>
      </c>
      <c r="AH374" s="134">
        <f t="shared" si="253"/>
        <v>0</v>
      </c>
      <c r="AI374" s="134">
        <f t="shared" si="253"/>
        <v>-2.2181014825790311E-5</v>
      </c>
      <c r="AJ374" s="134">
        <f t="shared" si="253"/>
        <v>0</v>
      </c>
      <c r="AK374" s="134">
        <f t="shared" si="253"/>
        <v>0</v>
      </c>
      <c r="AL374" s="134">
        <f t="shared" si="253"/>
        <v>0</v>
      </c>
      <c r="AM374" s="134">
        <f t="shared" si="253"/>
        <v>-1.1430851897777965E-2</v>
      </c>
      <c r="AN374" s="134">
        <f t="shared" si="253"/>
        <v>0</v>
      </c>
      <c r="AO374" s="134">
        <f t="shared" si="253"/>
        <v>0</v>
      </c>
      <c r="AP374" s="134">
        <f t="shared" si="253"/>
        <v>0</v>
      </c>
      <c r="AQ374" s="134">
        <f t="shared" si="253"/>
        <v>0</v>
      </c>
      <c r="AR374" s="134">
        <f t="shared" si="253"/>
        <v>0</v>
      </c>
      <c r="AS374" s="134">
        <f t="shared" si="253"/>
        <v>0</v>
      </c>
      <c r="AT374" s="134">
        <f t="shared" si="253"/>
        <v>0</v>
      </c>
      <c r="AU374" s="134">
        <f t="shared" si="253"/>
        <v>0</v>
      </c>
      <c r="AV374" s="134">
        <f t="shared" si="253"/>
        <v>0</v>
      </c>
      <c r="AW374" s="134">
        <f t="shared" si="253"/>
        <v>0</v>
      </c>
      <c r="AX374" s="134">
        <f t="shared" si="253"/>
        <v>0</v>
      </c>
      <c r="AY374" s="134">
        <f t="shared" si="253"/>
        <v>0</v>
      </c>
      <c r="AZ374" s="134">
        <f t="shared" si="253"/>
        <v>0</v>
      </c>
      <c r="BA374" s="134">
        <f t="shared" si="253"/>
        <v>0</v>
      </c>
      <c r="BB374" s="134">
        <f t="shared" si="253"/>
        <v>0</v>
      </c>
      <c r="BC374" s="134">
        <f t="shared" si="253"/>
        <v>0</v>
      </c>
      <c r="BD374" s="134">
        <f t="shared" si="253"/>
        <v>0</v>
      </c>
      <c r="BE374" s="134">
        <f t="shared" si="253"/>
        <v>0</v>
      </c>
      <c r="BF374" s="134">
        <f t="shared" si="253"/>
        <v>0</v>
      </c>
      <c r="BG374" s="134">
        <f t="shared" si="253"/>
        <v>0</v>
      </c>
      <c r="BH374" s="134">
        <f t="shared" si="253"/>
        <v>0</v>
      </c>
      <c r="BI374" s="134">
        <f t="shared" si="253"/>
        <v>0</v>
      </c>
      <c r="BJ374" s="134">
        <f t="shared" si="253"/>
        <v>0</v>
      </c>
      <c r="BK374" s="134">
        <f t="shared" si="253"/>
        <v>0</v>
      </c>
      <c r="BL374" s="134">
        <f t="shared" si="253"/>
        <v>-2.6622139768263588E-2</v>
      </c>
      <c r="BM374" s="134">
        <f t="shared" si="253"/>
        <v>0</v>
      </c>
      <c r="BN374" s="134">
        <f t="shared" si="253"/>
        <v>0</v>
      </c>
      <c r="BO374" s="134">
        <f t="shared" si="253"/>
        <v>0</v>
      </c>
      <c r="BP374" s="134">
        <f t="shared" si="253"/>
        <v>0</v>
      </c>
      <c r="BQ374" s="134">
        <f t="shared" si="252"/>
        <v>0</v>
      </c>
      <c r="BR374" s="134">
        <f t="shared" si="252"/>
        <v>0</v>
      </c>
      <c r="BS374" s="134">
        <f t="shared" si="252"/>
        <v>0</v>
      </c>
      <c r="BT374" s="134">
        <f t="shared" si="252"/>
        <v>0</v>
      </c>
      <c r="BU374" s="134">
        <f t="shared" si="252"/>
        <v>0</v>
      </c>
      <c r="BV374" s="134">
        <f t="shared" si="252"/>
        <v>0</v>
      </c>
      <c r="BW374" s="134">
        <f t="shared" si="252"/>
        <v>0</v>
      </c>
      <c r="BX374" s="134">
        <f t="shared" si="252"/>
        <v>0</v>
      </c>
      <c r="BY374" s="134">
        <f t="shared" si="252"/>
        <v>0</v>
      </c>
      <c r="BZ374" s="134">
        <f t="shared" si="252"/>
        <v>0</v>
      </c>
      <c r="CA374" s="134">
        <f t="shared" si="252"/>
        <v>0</v>
      </c>
      <c r="CB374" s="134">
        <f t="shared" si="252"/>
        <v>0</v>
      </c>
      <c r="CC374" s="134">
        <f t="shared" si="252"/>
        <v>0</v>
      </c>
      <c r="CD374" s="134">
        <f t="shared" si="252"/>
        <v>0</v>
      </c>
      <c r="CE374" s="134">
        <f t="shared" si="252"/>
        <v>0</v>
      </c>
      <c r="CF374" s="134">
        <f t="shared" si="252"/>
        <v>0</v>
      </c>
      <c r="CG374" s="134">
        <f t="shared" si="252"/>
        <v>0</v>
      </c>
      <c r="CH374" s="134">
        <f t="shared" si="252"/>
        <v>0</v>
      </c>
      <c r="CI374" s="134">
        <f t="shared" si="252"/>
        <v>0</v>
      </c>
      <c r="CJ374" s="134">
        <f t="shared" si="252"/>
        <v>0</v>
      </c>
      <c r="CK374" s="134">
        <f t="shared" si="252"/>
        <v>0</v>
      </c>
      <c r="CL374" s="134">
        <f t="shared" si="252"/>
        <v>0</v>
      </c>
      <c r="CM374" s="134">
        <f t="shared" si="252"/>
        <v>0</v>
      </c>
      <c r="CN374" s="134">
        <f t="shared" si="252"/>
        <v>0</v>
      </c>
      <c r="CO374" s="134">
        <f t="shared" si="252"/>
        <v>0</v>
      </c>
      <c r="CP374" s="134">
        <f t="shared" si="252"/>
        <v>0</v>
      </c>
      <c r="CQ374" s="134">
        <f t="shared" si="252"/>
        <v>0</v>
      </c>
      <c r="CR374" s="134">
        <f t="shared" si="252"/>
        <v>0</v>
      </c>
      <c r="CS374" s="134">
        <f t="shared" si="252"/>
        <v>0</v>
      </c>
      <c r="CT374" s="134">
        <f t="shared" si="252"/>
        <v>0</v>
      </c>
      <c r="CU374" s="134">
        <f t="shared" si="252"/>
        <v>0</v>
      </c>
      <c r="CV374" s="134">
        <f t="shared" si="252"/>
        <v>0</v>
      </c>
      <c r="CW374" s="134">
        <f t="shared" si="252"/>
        <v>0</v>
      </c>
      <c r="CX374" s="134">
        <f t="shared" si="252"/>
        <v>0</v>
      </c>
      <c r="CY374" s="134">
        <f t="shared" si="252"/>
        <v>0</v>
      </c>
      <c r="CZ374" s="134">
        <f t="shared" si="252"/>
        <v>0</v>
      </c>
      <c r="DA374" s="134">
        <f t="shared" si="252"/>
        <v>0</v>
      </c>
      <c r="DB374" s="134">
        <f t="shared" si="252"/>
        <v>0</v>
      </c>
      <c r="DC374" s="134">
        <f t="shared" si="252"/>
        <v>0</v>
      </c>
      <c r="DD374" s="134">
        <f t="shared" si="252"/>
        <v>0</v>
      </c>
      <c r="DE374" s="134">
        <f t="shared" si="252"/>
        <v>0</v>
      </c>
      <c r="DF374" s="134">
        <f t="shared" si="252"/>
        <v>0</v>
      </c>
      <c r="DG374" s="134">
        <f t="shared" si="252"/>
        <v>0</v>
      </c>
      <c r="DH374" s="211">
        <f t="shared" si="252"/>
        <v>-1.2267054460924633E-4</v>
      </c>
    </row>
    <row r="375" spans="1:112" ht="15" hidden="1" customHeight="1" x14ac:dyDescent="0.15">
      <c r="A375" s="119"/>
      <c r="B375" s="197" t="s">
        <v>327</v>
      </c>
      <c r="C375" s="30" t="s">
        <v>145</v>
      </c>
      <c r="D375" s="315">
        <f t="shared" si="239"/>
        <v>0</v>
      </c>
      <c r="E375" s="134">
        <f t="shared" si="253"/>
        <v>-8.6072191005029507E-3</v>
      </c>
      <c r="F375" s="134">
        <f t="shared" si="253"/>
        <v>-4.3238158151480174E-2</v>
      </c>
      <c r="G375" s="134">
        <f t="shared" si="253"/>
        <v>0</v>
      </c>
      <c r="H375" s="134">
        <f t="shared" si="253"/>
        <v>-5.0670979128526316E-3</v>
      </c>
      <c r="I375" s="134">
        <f t="shared" si="253"/>
        <v>0</v>
      </c>
      <c r="J375" s="134">
        <f t="shared" si="253"/>
        <v>0</v>
      </c>
      <c r="K375" s="134">
        <f t="shared" si="253"/>
        <v>-3.7638810620586959E-5</v>
      </c>
      <c r="L375" s="134">
        <f t="shared" si="253"/>
        <v>-6.1394257116563775E-6</v>
      </c>
      <c r="M375" s="134">
        <f t="shared" si="253"/>
        <v>-1.2778992951677315E-4</v>
      </c>
      <c r="N375" s="134">
        <f t="shared" si="253"/>
        <v>0</v>
      </c>
      <c r="O375" s="134">
        <f t="shared" si="253"/>
        <v>-2.0642010269300679E-3</v>
      </c>
      <c r="P375" s="134">
        <f t="shared" si="253"/>
        <v>0</v>
      </c>
      <c r="Q375" s="134">
        <f t="shared" si="253"/>
        <v>0</v>
      </c>
      <c r="R375" s="134">
        <f t="shared" si="253"/>
        <v>-5.7913809406626365E-6</v>
      </c>
      <c r="S375" s="134">
        <f t="shared" si="253"/>
        <v>0</v>
      </c>
      <c r="T375" s="134">
        <f t="shared" si="253"/>
        <v>0</v>
      </c>
      <c r="U375" s="134">
        <f t="shared" si="253"/>
        <v>0</v>
      </c>
      <c r="V375" s="134">
        <f t="shared" si="253"/>
        <v>0</v>
      </c>
      <c r="W375" s="134">
        <f t="shared" si="253"/>
        <v>0</v>
      </c>
      <c r="X375" s="134">
        <f t="shared" si="253"/>
        <v>0</v>
      </c>
      <c r="Y375" s="134">
        <f t="shared" si="253"/>
        <v>0</v>
      </c>
      <c r="Z375" s="134">
        <f t="shared" si="253"/>
        <v>0</v>
      </c>
      <c r="AA375" s="134">
        <f t="shared" si="253"/>
        <v>0</v>
      </c>
      <c r="AB375" s="134">
        <f t="shared" si="253"/>
        <v>0</v>
      </c>
      <c r="AC375" s="134">
        <f t="shared" si="253"/>
        <v>1</v>
      </c>
      <c r="AD375" s="134">
        <f t="shared" si="253"/>
        <v>0</v>
      </c>
      <c r="AE375" s="134">
        <f t="shared" si="253"/>
        <v>0</v>
      </c>
      <c r="AF375" s="134">
        <f t="shared" si="253"/>
        <v>0</v>
      </c>
      <c r="AG375" s="134">
        <f t="shared" si="253"/>
        <v>0</v>
      </c>
      <c r="AH375" s="134">
        <f t="shared" si="253"/>
        <v>0</v>
      </c>
      <c r="AI375" s="134">
        <f t="shared" si="253"/>
        <v>0</v>
      </c>
      <c r="AJ375" s="134">
        <f t="shared" si="253"/>
        <v>0</v>
      </c>
      <c r="AK375" s="134">
        <f t="shared" si="253"/>
        <v>0</v>
      </c>
      <c r="AL375" s="134">
        <f t="shared" si="253"/>
        <v>0</v>
      </c>
      <c r="AM375" s="134">
        <f t="shared" si="253"/>
        <v>0</v>
      </c>
      <c r="AN375" s="134">
        <f t="shared" si="253"/>
        <v>0</v>
      </c>
      <c r="AO375" s="134">
        <f t="shared" si="253"/>
        <v>0</v>
      </c>
      <c r="AP375" s="134">
        <f t="shared" si="253"/>
        <v>0</v>
      </c>
      <c r="AQ375" s="134">
        <f t="shared" si="253"/>
        <v>0</v>
      </c>
      <c r="AR375" s="134">
        <f t="shared" si="253"/>
        <v>0</v>
      </c>
      <c r="AS375" s="134">
        <f t="shared" si="253"/>
        <v>0</v>
      </c>
      <c r="AT375" s="134">
        <f t="shared" si="253"/>
        <v>0</v>
      </c>
      <c r="AU375" s="134">
        <f t="shared" si="253"/>
        <v>0</v>
      </c>
      <c r="AV375" s="134">
        <f t="shared" si="253"/>
        <v>0</v>
      </c>
      <c r="AW375" s="134">
        <f t="shared" si="253"/>
        <v>0</v>
      </c>
      <c r="AX375" s="134">
        <f t="shared" si="253"/>
        <v>0</v>
      </c>
      <c r="AY375" s="134">
        <f t="shared" si="253"/>
        <v>0</v>
      </c>
      <c r="AZ375" s="134">
        <f t="shared" si="253"/>
        <v>0</v>
      </c>
      <c r="BA375" s="134">
        <f t="shared" si="253"/>
        <v>0</v>
      </c>
      <c r="BB375" s="134">
        <f t="shared" si="253"/>
        <v>0</v>
      </c>
      <c r="BC375" s="134">
        <f t="shared" si="253"/>
        <v>0</v>
      </c>
      <c r="BD375" s="134">
        <f t="shared" si="253"/>
        <v>0</v>
      </c>
      <c r="BE375" s="134">
        <f t="shared" si="253"/>
        <v>0</v>
      </c>
      <c r="BF375" s="134">
        <f t="shared" si="253"/>
        <v>0</v>
      </c>
      <c r="BG375" s="134">
        <f t="shared" si="253"/>
        <v>0</v>
      </c>
      <c r="BH375" s="134">
        <f t="shared" si="253"/>
        <v>0</v>
      </c>
      <c r="BI375" s="134">
        <f t="shared" si="253"/>
        <v>0</v>
      </c>
      <c r="BJ375" s="134">
        <f t="shared" si="253"/>
        <v>0</v>
      </c>
      <c r="BK375" s="134">
        <f t="shared" si="253"/>
        <v>0</v>
      </c>
      <c r="BL375" s="134">
        <f t="shared" si="253"/>
        <v>0</v>
      </c>
      <c r="BM375" s="134">
        <f t="shared" si="253"/>
        <v>0</v>
      </c>
      <c r="BN375" s="134">
        <f t="shared" si="253"/>
        <v>0</v>
      </c>
      <c r="BO375" s="134">
        <f t="shared" si="253"/>
        <v>0</v>
      </c>
      <c r="BP375" s="134">
        <f t="shared" ref="BP375:DH378" si="254">BP264-BP153</f>
        <v>0</v>
      </c>
      <c r="BQ375" s="134">
        <f t="shared" si="254"/>
        <v>0</v>
      </c>
      <c r="BR375" s="134">
        <f t="shared" si="254"/>
        <v>0</v>
      </c>
      <c r="BS375" s="134">
        <f t="shared" si="254"/>
        <v>0</v>
      </c>
      <c r="BT375" s="134">
        <f t="shared" si="254"/>
        <v>0</v>
      </c>
      <c r="BU375" s="134">
        <f t="shared" si="254"/>
        <v>-5.0071603719313417E-3</v>
      </c>
      <c r="BV375" s="134">
        <f t="shared" si="254"/>
        <v>0</v>
      </c>
      <c r="BW375" s="134">
        <f t="shared" si="254"/>
        <v>0</v>
      </c>
      <c r="BX375" s="134">
        <f t="shared" si="254"/>
        <v>0</v>
      </c>
      <c r="BY375" s="134">
        <f t="shared" si="254"/>
        <v>0</v>
      </c>
      <c r="BZ375" s="134">
        <f t="shared" si="254"/>
        <v>0</v>
      </c>
      <c r="CA375" s="134">
        <f t="shared" si="254"/>
        <v>0</v>
      </c>
      <c r="CB375" s="134">
        <f t="shared" si="254"/>
        <v>0</v>
      </c>
      <c r="CC375" s="134">
        <f t="shared" si="254"/>
        <v>-1.5298290461357821E-5</v>
      </c>
      <c r="CD375" s="134">
        <f t="shared" si="254"/>
        <v>0</v>
      </c>
      <c r="CE375" s="134">
        <f t="shared" si="254"/>
        <v>-1.0288737095163292E-4</v>
      </c>
      <c r="CF375" s="134">
        <f t="shared" si="254"/>
        <v>0</v>
      </c>
      <c r="CG375" s="134">
        <f t="shared" si="254"/>
        <v>0</v>
      </c>
      <c r="CH375" s="134">
        <f t="shared" si="254"/>
        <v>0</v>
      </c>
      <c r="CI375" s="134">
        <f t="shared" si="254"/>
        <v>0</v>
      </c>
      <c r="CJ375" s="134">
        <f t="shared" si="254"/>
        <v>-8.5075981170035914E-4</v>
      </c>
      <c r="CK375" s="134">
        <f t="shared" si="254"/>
        <v>0</v>
      </c>
      <c r="CL375" s="134">
        <f t="shared" si="254"/>
        <v>0</v>
      </c>
      <c r="CM375" s="134">
        <f t="shared" si="254"/>
        <v>0</v>
      </c>
      <c r="CN375" s="134">
        <f t="shared" si="254"/>
        <v>0</v>
      </c>
      <c r="CO375" s="134">
        <f t="shared" si="254"/>
        <v>0</v>
      </c>
      <c r="CP375" s="134">
        <f t="shared" si="254"/>
        <v>0</v>
      </c>
      <c r="CQ375" s="134">
        <f t="shared" si="254"/>
        <v>-4.9927654452801491E-6</v>
      </c>
      <c r="CR375" s="134">
        <f t="shared" si="254"/>
        <v>0</v>
      </c>
      <c r="CS375" s="134">
        <f t="shared" si="254"/>
        <v>-0.18375755551948628</v>
      </c>
      <c r="CT375" s="134">
        <f t="shared" si="254"/>
        <v>0</v>
      </c>
      <c r="CU375" s="134">
        <f t="shared" si="254"/>
        <v>-7.9410355154714944E-3</v>
      </c>
      <c r="CV375" s="134">
        <f t="shared" si="254"/>
        <v>-3.8064025643133065E-3</v>
      </c>
      <c r="CW375" s="134">
        <f t="shared" si="254"/>
        <v>0</v>
      </c>
      <c r="CX375" s="134">
        <f t="shared" si="254"/>
        <v>0</v>
      </c>
      <c r="CY375" s="134">
        <f t="shared" si="254"/>
        <v>0</v>
      </c>
      <c r="CZ375" s="134">
        <f t="shared" si="254"/>
        <v>0</v>
      </c>
      <c r="DA375" s="134">
        <f t="shared" si="254"/>
        <v>0</v>
      </c>
      <c r="DB375" s="134">
        <f t="shared" si="254"/>
        <v>-1.8715855876089218E-5</v>
      </c>
      <c r="DC375" s="134">
        <f t="shared" si="254"/>
        <v>0</v>
      </c>
      <c r="DD375" s="134">
        <f t="shared" si="254"/>
        <v>0</v>
      </c>
      <c r="DE375" s="134">
        <f t="shared" si="254"/>
        <v>-2.5624631516242637E-5</v>
      </c>
      <c r="DF375" s="134">
        <f t="shared" si="254"/>
        <v>-2.8877041967830149E-6</v>
      </c>
      <c r="DG375" s="134">
        <f t="shared" si="254"/>
        <v>0</v>
      </c>
      <c r="DH375" s="211">
        <f t="shared" si="254"/>
        <v>-1.7766669659188333E-3</v>
      </c>
    </row>
    <row r="376" spans="1:112" ht="15" hidden="1" customHeight="1" x14ac:dyDescent="0.15">
      <c r="A376" s="119"/>
      <c r="B376" s="197" t="s">
        <v>328</v>
      </c>
      <c r="C376" s="30" t="s">
        <v>689</v>
      </c>
      <c r="D376" s="315">
        <f t="shared" si="239"/>
        <v>-4.7423551413805345E-2</v>
      </c>
      <c r="E376" s="134">
        <f t="shared" ref="E376:BP379" si="255">E265-E154</f>
        <v>-1.803670381125704E-3</v>
      </c>
      <c r="F376" s="134">
        <f t="shared" si="255"/>
        <v>-4.5303866198802868E-3</v>
      </c>
      <c r="G376" s="134">
        <f t="shared" si="255"/>
        <v>0</v>
      </c>
      <c r="H376" s="134">
        <f t="shared" si="255"/>
        <v>-3.9871915584633634E-3</v>
      </c>
      <c r="I376" s="134">
        <f t="shared" si="255"/>
        <v>0</v>
      </c>
      <c r="J376" s="134">
        <f t="shared" si="255"/>
        <v>0</v>
      </c>
      <c r="K376" s="134">
        <f t="shared" si="255"/>
        <v>-1.087148902110907E-3</v>
      </c>
      <c r="L376" s="134">
        <f t="shared" si="255"/>
        <v>-3.3766841414110076E-4</v>
      </c>
      <c r="M376" s="134">
        <f t="shared" si="255"/>
        <v>-2.4802518988799663E-3</v>
      </c>
      <c r="N376" s="134">
        <f t="shared" si="255"/>
        <v>-7.5512481793535554E-4</v>
      </c>
      <c r="O376" s="134">
        <f t="shared" si="255"/>
        <v>-1.6571941449342229E-5</v>
      </c>
      <c r="P376" s="134">
        <f t="shared" si="255"/>
        <v>0</v>
      </c>
      <c r="Q376" s="134">
        <f t="shared" si="255"/>
        <v>0</v>
      </c>
      <c r="R376" s="134">
        <f t="shared" si="255"/>
        <v>-3.4945138866649943E-3</v>
      </c>
      <c r="S376" s="134">
        <f t="shared" si="255"/>
        <v>-3.3600630337149051E-2</v>
      </c>
      <c r="T376" s="134">
        <f t="shared" si="255"/>
        <v>-2.4466703342849609E-2</v>
      </c>
      <c r="U376" s="134">
        <f t="shared" si="255"/>
        <v>0</v>
      </c>
      <c r="V376" s="134">
        <f t="shared" si="255"/>
        <v>0</v>
      </c>
      <c r="W376" s="134">
        <f t="shared" si="255"/>
        <v>-3.0364752295803085E-2</v>
      </c>
      <c r="X376" s="134">
        <f t="shared" si="255"/>
        <v>0</v>
      </c>
      <c r="Y376" s="134">
        <f t="shared" si="255"/>
        <v>0</v>
      </c>
      <c r="Z376" s="134">
        <f t="shared" si="255"/>
        <v>0</v>
      </c>
      <c r="AA376" s="134">
        <f t="shared" si="255"/>
        <v>0</v>
      </c>
      <c r="AB376" s="134">
        <f t="shared" si="255"/>
        <v>0</v>
      </c>
      <c r="AC376" s="134">
        <f t="shared" si="255"/>
        <v>0</v>
      </c>
      <c r="AD376" s="134">
        <f t="shared" si="255"/>
        <v>1</v>
      </c>
      <c r="AE376" s="134">
        <f t="shared" si="255"/>
        <v>0</v>
      </c>
      <c r="AF376" s="134">
        <f t="shared" si="255"/>
        <v>0</v>
      </c>
      <c r="AG376" s="134">
        <f t="shared" si="255"/>
        <v>0</v>
      </c>
      <c r="AH376" s="134">
        <f t="shared" si="255"/>
        <v>0</v>
      </c>
      <c r="AI376" s="134">
        <f t="shared" si="255"/>
        <v>-2.2668997151957691E-3</v>
      </c>
      <c r="AJ376" s="134">
        <f t="shared" si="255"/>
        <v>0</v>
      </c>
      <c r="AK376" s="134">
        <f t="shared" si="255"/>
        <v>-7.1363725508210149E-3</v>
      </c>
      <c r="AL376" s="134">
        <f t="shared" si="255"/>
        <v>0</v>
      </c>
      <c r="AM376" s="134">
        <f t="shared" si="255"/>
        <v>-1.9094428678700641E-2</v>
      </c>
      <c r="AN376" s="134">
        <f t="shared" si="255"/>
        <v>0</v>
      </c>
      <c r="AO376" s="134">
        <f t="shared" si="255"/>
        <v>0</v>
      </c>
      <c r="AP376" s="134">
        <f t="shared" si="255"/>
        <v>0</v>
      </c>
      <c r="AQ376" s="134">
        <f t="shared" si="255"/>
        <v>0</v>
      </c>
      <c r="AR376" s="134">
        <f t="shared" si="255"/>
        <v>0</v>
      </c>
      <c r="AS376" s="134">
        <f t="shared" si="255"/>
        <v>0</v>
      </c>
      <c r="AT376" s="134">
        <f t="shared" si="255"/>
        <v>-6.6682571620217904E-3</v>
      </c>
      <c r="AU376" s="134">
        <f t="shared" si="255"/>
        <v>-6.447629490276237E-3</v>
      </c>
      <c r="AV376" s="134">
        <f t="shared" si="255"/>
        <v>0</v>
      </c>
      <c r="AW376" s="134">
        <f t="shared" si="255"/>
        <v>-1.2223118801460075E-3</v>
      </c>
      <c r="AX376" s="134">
        <f t="shared" si="255"/>
        <v>0</v>
      </c>
      <c r="AY376" s="134">
        <f t="shared" si="255"/>
        <v>0</v>
      </c>
      <c r="AZ376" s="134">
        <f t="shared" si="255"/>
        <v>-4.489612906770077E-3</v>
      </c>
      <c r="BA376" s="134">
        <f t="shared" si="255"/>
        <v>0</v>
      </c>
      <c r="BB376" s="134">
        <f t="shared" si="255"/>
        <v>0</v>
      </c>
      <c r="BC376" s="134">
        <f t="shared" si="255"/>
        <v>0</v>
      </c>
      <c r="BD376" s="134">
        <f t="shared" si="255"/>
        <v>0</v>
      </c>
      <c r="BE376" s="134">
        <f t="shared" si="255"/>
        <v>0</v>
      </c>
      <c r="BF376" s="134">
        <f t="shared" si="255"/>
        <v>0</v>
      </c>
      <c r="BG376" s="134">
        <f t="shared" si="255"/>
        <v>0</v>
      </c>
      <c r="BH376" s="134">
        <f t="shared" si="255"/>
        <v>0</v>
      </c>
      <c r="BI376" s="134">
        <f t="shared" si="255"/>
        <v>-8.8918749461405974E-3</v>
      </c>
      <c r="BJ376" s="134">
        <f t="shared" si="255"/>
        <v>-1.5313708441153213E-2</v>
      </c>
      <c r="BK376" s="134">
        <f t="shared" si="255"/>
        <v>0</v>
      </c>
      <c r="BL376" s="134">
        <f t="shared" si="255"/>
        <v>-1.4078878540241939E-2</v>
      </c>
      <c r="BM376" s="134">
        <f t="shared" si="255"/>
        <v>0</v>
      </c>
      <c r="BN376" s="134">
        <f t="shared" si="255"/>
        <v>-6.7915383672597657E-3</v>
      </c>
      <c r="BO376" s="134">
        <f t="shared" si="255"/>
        <v>-7.2399208795594977E-3</v>
      </c>
      <c r="BP376" s="134">
        <f t="shared" si="255"/>
        <v>-1.7642187209859308E-3</v>
      </c>
      <c r="BQ376" s="134">
        <f t="shared" si="254"/>
        <v>-2.3027293283242843E-3</v>
      </c>
      <c r="BR376" s="134">
        <f t="shared" si="254"/>
        <v>0</v>
      </c>
      <c r="BS376" s="134">
        <f t="shared" si="254"/>
        <v>-2.5679543066909785E-3</v>
      </c>
      <c r="BT376" s="134">
        <f t="shared" si="254"/>
        <v>0</v>
      </c>
      <c r="BU376" s="134">
        <f t="shared" si="254"/>
        <v>-2.5579459728517859E-3</v>
      </c>
      <c r="BV376" s="134">
        <f t="shared" si="254"/>
        <v>-5.9452340446065202E-6</v>
      </c>
      <c r="BW376" s="134">
        <f t="shared" si="254"/>
        <v>-1.2196184569699434E-5</v>
      </c>
      <c r="BX376" s="134">
        <f t="shared" si="254"/>
        <v>0</v>
      </c>
      <c r="BY376" s="134">
        <f t="shared" si="254"/>
        <v>-1.4053330099978003E-5</v>
      </c>
      <c r="BZ376" s="134">
        <f t="shared" si="254"/>
        <v>-2.1508614199987092E-5</v>
      </c>
      <c r="CA376" s="134">
        <f t="shared" si="254"/>
        <v>0</v>
      </c>
      <c r="CB376" s="134">
        <f t="shared" si="254"/>
        <v>0</v>
      </c>
      <c r="CC376" s="134">
        <f t="shared" si="254"/>
        <v>-3.9306120056688916E-4</v>
      </c>
      <c r="CD376" s="134">
        <f t="shared" si="254"/>
        <v>-8.3555879988689565E-5</v>
      </c>
      <c r="CE376" s="134">
        <f t="shared" si="254"/>
        <v>-3.8770972712261664E-4</v>
      </c>
      <c r="CF376" s="134">
        <f t="shared" si="254"/>
        <v>0</v>
      </c>
      <c r="CG376" s="134">
        <f t="shared" si="254"/>
        <v>0</v>
      </c>
      <c r="CH376" s="134">
        <f t="shared" si="254"/>
        <v>-2.3018472812111224E-4</v>
      </c>
      <c r="CI376" s="134">
        <f t="shared" si="254"/>
        <v>-4.0886920579533928E-4</v>
      </c>
      <c r="CJ376" s="134">
        <f t="shared" si="254"/>
        <v>-6.2915680405121053E-6</v>
      </c>
      <c r="CK376" s="134">
        <f t="shared" si="254"/>
        <v>0</v>
      </c>
      <c r="CL376" s="134">
        <f t="shared" si="254"/>
        <v>0</v>
      </c>
      <c r="CM376" s="134">
        <f t="shared" si="254"/>
        <v>0</v>
      </c>
      <c r="CN376" s="134">
        <f t="shared" si="254"/>
        <v>0</v>
      </c>
      <c r="CO376" s="134">
        <f t="shared" si="254"/>
        <v>0</v>
      </c>
      <c r="CP376" s="134">
        <f t="shared" si="254"/>
        <v>0</v>
      </c>
      <c r="CQ376" s="134">
        <f t="shared" si="254"/>
        <v>-3.5030541294933079E-5</v>
      </c>
      <c r="CR376" s="134">
        <f t="shared" si="254"/>
        <v>0</v>
      </c>
      <c r="CS376" s="134">
        <f t="shared" si="254"/>
        <v>-1.6467732621057425E-3</v>
      </c>
      <c r="CT376" s="134">
        <f t="shared" si="254"/>
        <v>0</v>
      </c>
      <c r="CU376" s="134">
        <f t="shared" si="254"/>
        <v>-3.2631005641475513E-3</v>
      </c>
      <c r="CV376" s="134">
        <f t="shared" si="254"/>
        <v>-2.9531825880676921E-3</v>
      </c>
      <c r="CW376" s="134">
        <f t="shared" si="254"/>
        <v>-2.3647313852429479E-3</v>
      </c>
      <c r="CX376" s="134">
        <f t="shared" si="254"/>
        <v>-3.6882592780186391E-3</v>
      </c>
      <c r="CY376" s="134">
        <f t="shared" si="254"/>
        <v>0</v>
      </c>
      <c r="CZ376" s="134">
        <f t="shared" si="254"/>
        <v>-9.9153727176308562E-3</v>
      </c>
      <c r="DA376" s="134">
        <f t="shared" si="254"/>
        <v>-3.6442796719401188E-3</v>
      </c>
      <c r="DB376" s="134">
        <f t="shared" si="254"/>
        <v>-3.0538366519500932E-3</v>
      </c>
      <c r="DC376" s="134">
        <f t="shared" si="254"/>
        <v>-2.229456193205455E-3</v>
      </c>
      <c r="DD376" s="134">
        <f t="shared" si="254"/>
        <v>-2.6916830498333186E-2</v>
      </c>
      <c r="DE376" s="134">
        <f t="shared" si="254"/>
        <v>-3.0319022512639319E-3</v>
      </c>
      <c r="DF376" s="134">
        <f t="shared" si="254"/>
        <v>-7.303141423387902E-3</v>
      </c>
      <c r="DG376" s="134">
        <f t="shared" si="254"/>
        <v>-9.3380203029008856E-3</v>
      </c>
      <c r="DH376" s="211">
        <f t="shared" si="254"/>
        <v>-1.1300766930762414E-3</v>
      </c>
    </row>
    <row r="377" spans="1:112" ht="15" hidden="1" customHeight="1" x14ac:dyDescent="0.15">
      <c r="A377" s="119"/>
      <c r="B377" s="197" t="s">
        <v>329</v>
      </c>
      <c r="C377" s="30" t="s">
        <v>146</v>
      </c>
      <c r="D377" s="315">
        <f t="shared" si="239"/>
        <v>-9.8159823014818404E-3</v>
      </c>
      <c r="E377" s="134">
        <f t="shared" si="255"/>
        <v>-1.3441525587982841E-3</v>
      </c>
      <c r="F377" s="134">
        <f t="shared" si="255"/>
        <v>-3.9243002482119904E-3</v>
      </c>
      <c r="G377" s="134">
        <f t="shared" si="255"/>
        <v>0</v>
      </c>
      <c r="H377" s="134">
        <f t="shared" si="255"/>
        <v>-5.2184728458621724E-2</v>
      </c>
      <c r="I377" s="134">
        <f t="shared" si="255"/>
        <v>0</v>
      </c>
      <c r="J377" s="134">
        <f t="shared" si="255"/>
        <v>0</v>
      </c>
      <c r="K377" s="134">
        <f t="shared" si="255"/>
        <v>-2.5049941449766452E-3</v>
      </c>
      <c r="L377" s="134">
        <f t="shared" si="255"/>
        <v>-3.5324316778856599E-3</v>
      </c>
      <c r="M377" s="134">
        <f t="shared" si="255"/>
        <v>-8.3674209151985146E-3</v>
      </c>
      <c r="N377" s="134">
        <f t="shared" si="255"/>
        <v>-1.458417207345997E-3</v>
      </c>
      <c r="O377" s="134">
        <f t="shared" si="255"/>
        <v>-5.5297254228165137E-3</v>
      </c>
      <c r="P377" s="134">
        <f t="shared" si="255"/>
        <v>0</v>
      </c>
      <c r="Q377" s="134">
        <f t="shared" si="255"/>
        <v>0</v>
      </c>
      <c r="R377" s="134">
        <f t="shared" si="255"/>
        <v>-4.1651474392658538E-3</v>
      </c>
      <c r="S377" s="134">
        <f t="shared" si="255"/>
        <v>-2.0947249402145478E-3</v>
      </c>
      <c r="T377" s="134">
        <f t="shared" si="255"/>
        <v>-1.8055966987094974E-3</v>
      </c>
      <c r="U377" s="134">
        <f t="shared" si="255"/>
        <v>0</v>
      </c>
      <c r="V377" s="134">
        <f t="shared" si="255"/>
        <v>0</v>
      </c>
      <c r="W377" s="134">
        <f t="shared" si="255"/>
        <v>-1.6955448257526533E-3</v>
      </c>
      <c r="X377" s="134">
        <f t="shared" si="255"/>
        <v>0</v>
      </c>
      <c r="Y377" s="134">
        <f t="shared" si="255"/>
        <v>0</v>
      </c>
      <c r="Z377" s="134">
        <f t="shared" si="255"/>
        <v>0</v>
      </c>
      <c r="AA377" s="134">
        <f t="shared" si="255"/>
        <v>0</v>
      </c>
      <c r="AB377" s="134">
        <f t="shared" si="255"/>
        <v>0</v>
      </c>
      <c r="AC377" s="134">
        <f t="shared" si="255"/>
        <v>0</v>
      </c>
      <c r="AD377" s="134">
        <f t="shared" si="255"/>
        <v>0</v>
      </c>
      <c r="AE377" s="134">
        <f t="shared" si="255"/>
        <v>1</v>
      </c>
      <c r="AF377" s="134">
        <f t="shared" si="255"/>
        <v>0</v>
      </c>
      <c r="AG377" s="134">
        <f t="shared" si="255"/>
        <v>0</v>
      </c>
      <c r="AH377" s="134">
        <f t="shared" si="255"/>
        <v>0</v>
      </c>
      <c r="AI377" s="134">
        <f t="shared" si="255"/>
        <v>-2.0894515965894471E-3</v>
      </c>
      <c r="AJ377" s="134">
        <f t="shared" si="255"/>
        <v>0</v>
      </c>
      <c r="AK377" s="134">
        <f t="shared" si="255"/>
        <v>-9.1459264628513757E-3</v>
      </c>
      <c r="AL377" s="134">
        <f t="shared" si="255"/>
        <v>0</v>
      </c>
      <c r="AM377" s="134">
        <f t="shared" si="255"/>
        <v>-1.7753152711170318E-2</v>
      </c>
      <c r="AN377" s="134">
        <f t="shared" si="255"/>
        <v>0</v>
      </c>
      <c r="AO377" s="134">
        <f t="shared" si="255"/>
        <v>0</v>
      </c>
      <c r="AP377" s="134">
        <f t="shared" si="255"/>
        <v>0</v>
      </c>
      <c r="AQ377" s="134">
        <f t="shared" si="255"/>
        <v>0</v>
      </c>
      <c r="AR377" s="134">
        <f t="shared" si="255"/>
        <v>0</v>
      </c>
      <c r="AS377" s="134">
        <f t="shared" si="255"/>
        <v>0</v>
      </c>
      <c r="AT377" s="134">
        <f t="shared" si="255"/>
        <v>-2.89727370410111E-3</v>
      </c>
      <c r="AU377" s="134">
        <f t="shared" si="255"/>
        <v>-3.1697859911392844E-3</v>
      </c>
      <c r="AV377" s="134">
        <f t="shared" si="255"/>
        <v>0</v>
      </c>
      <c r="AW377" s="134">
        <f t="shared" si="255"/>
        <v>-5.492750345128392E-4</v>
      </c>
      <c r="AX377" s="134">
        <f t="shared" si="255"/>
        <v>0</v>
      </c>
      <c r="AY377" s="134">
        <f t="shared" si="255"/>
        <v>0</v>
      </c>
      <c r="AZ377" s="134">
        <f t="shared" si="255"/>
        <v>-1.16910627559287E-3</v>
      </c>
      <c r="BA377" s="134">
        <f t="shared" si="255"/>
        <v>0</v>
      </c>
      <c r="BB377" s="134">
        <f t="shared" si="255"/>
        <v>0</v>
      </c>
      <c r="BC377" s="134">
        <f t="shared" si="255"/>
        <v>0</v>
      </c>
      <c r="BD377" s="134">
        <f t="shared" si="255"/>
        <v>0</v>
      </c>
      <c r="BE377" s="134">
        <f t="shared" si="255"/>
        <v>0</v>
      </c>
      <c r="BF377" s="134">
        <f t="shared" si="255"/>
        <v>0</v>
      </c>
      <c r="BG377" s="134">
        <f t="shared" si="255"/>
        <v>0</v>
      </c>
      <c r="BH377" s="134">
        <f t="shared" si="255"/>
        <v>0</v>
      </c>
      <c r="BI377" s="134">
        <f t="shared" si="255"/>
        <v>-2.1829691816348546E-3</v>
      </c>
      <c r="BJ377" s="134">
        <f t="shared" si="255"/>
        <v>-3.7100700733162812E-3</v>
      </c>
      <c r="BK377" s="134">
        <f t="shared" si="255"/>
        <v>0</v>
      </c>
      <c r="BL377" s="134">
        <f t="shared" si="255"/>
        <v>-8.5639945964662923E-4</v>
      </c>
      <c r="BM377" s="134">
        <f t="shared" si="255"/>
        <v>0</v>
      </c>
      <c r="BN377" s="134">
        <f t="shared" si="255"/>
        <v>-1.6636003541454134E-3</v>
      </c>
      <c r="BO377" s="134">
        <f t="shared" si="255"/>
        <v>-3.3320928665530169E-3</v>
      </c>
      <c r="BP377" s="134">
        <f t="shared" si="255"/>
        <v>-1.085625320609292E-2</v>
      </c>
      <c r="BQ377" s="134">
        <f t="shared" si="254"/>
        <v>-4.8195945267806364E-3</v>
      </c>
      <c r="BR377" s="134">
        <f t="shared" si="254"/>
        <v>0</v>
      </c>
      <c r="BS377" s="134">
        <f t="shared" si="254"/>
        <v>-2.8271648171180851E-2</v>
      </c>
      <c r="BT377" s="134">
        <f t="shared" si="254"/>
        <v>0</v>
      </c>
      <c r="BU377" s="134">
        <f t="shared" si="254"/>
        <v>-1.1316447639525253E-2</v>
      </c>
      <c r="BV377" s="134">
        <f t="shared" si="254"/>
        <v>-1.0032039281050154E-3</v>
      </c>
      <c r="BW377" s="134">
        <f t="shared" si="254"/>
        <v>-2.2239865193587559E-3</v>
      </c>
      <c r="BX377" s="134">
        <f t="shared" si="254"/>
        <v>-5.7529071777525156E-4</v>
      </c>
      <c r="BY377" s="134">
        <f t="shared" si="254"/>
        <v>-1.394482531874096E-3</v>
      </c>
      <c r="BZ377" s="134">
        <f t="shared" si="254"/>
        <v>-7.7558785065696024E-4</v>
      </c>
      <c r="CA377" s="134">
        <f t="shared" si="254"/>
        <v>0</v>
      </c>
      <c r="CB377" s="134">
        <f t="shared" si="254"/>
        <v>0</v>
      </c>
      <c r="CC377" s="134">
        <f t="shared" si="254"/>
        <v>-5.9192674933152292E-2</v>
      </c>
      <c r="CD377" s="134">
        <f t="shared" si="254"/>
        <v>-0.33790523256671445</v>
      </c>
      <c r="CE377" s="134">
        <f t="shared" si="254"/>
        <v>-0.11029400693611451</v>
      </c>
      <c r="CF377" s="134">
        <f t="shared" si="254"/>
        <v>0</v>
      </c>
      <c r="CG377" s="134">
        <f t="shared" si="254"/>
        <v>0</v>
      </c>
      <c r="CH377" s="134">
        <f t="shared" si="254"/>
        <v>-1.328438981783707E-3</v>
      </c>
      <c r="CI377" s="134">
        <f t="shared" si="254"/>
        <v>-1.7719106279340652E-3</v>
      </c>
      <c r="CJ377" s="134">
        <f t="shared" si="254"/>
        <v>-4.8123504878761492E-3</v>
      </c>
      <c r="CK377" s="134">
        <f t="shared" si="254"/>
        <v>0</v>
      </c>
      <c r="CL377" s="134">
        <f t="shared" si="254"/>
        <v>0</v>
      </c>
      <c r="CM377" s="134">
        <f t="shared" si="254"/>
        <v>0</v>
      </c>
      <c r="CN377" s="134">
        <f t="shared" si="254"/>
        <v>0</v>
      </c>
      <c r="CO377" s="134">
        <f t="shared" si="254"/>
        <v>0</v>
      </c>
      <c r="CP377" s="134">
        <f t="shared" si="254"/>
        <v>0</v>
      </c>
      <c r="CQ377" s="134">
        <f t="shared" si="254"/>
        <v>-1.4877961100189189E-3</v>
      </c>
      <c r="CR377" s="134">
        <f t="shared" si="254"/>
        <v>0</v>
      </c>
      <c r="CS377" s="134">
        <f t="shared" si="254"/>
        <v>-2.089411970693714E-3</v>
      </c>
      <c r="CT377" s="134">
        <f t="shared" si="254"/>
        <v>0</v>
      </c>
      <c r="CU377" s="134">
        <f t="shared" si="254"/>
        <v>-1.8227345721241091E-3</v>
      </c>
      <c r="CV377" s="134">
        <f t="shared" si="254"/>
        <v>-3.0961077617535056E-3</v>
      </c>
      <c r="CW377" s="134">
        <f t="shared" si="254"/>
        <v>-3.2781314470238117E-3</v>
      </c>
      <c r="CX377" s="134">
        <f t="shared" si="254"/>
        <v>-9.8295672302371306E-4</v>
      </c>
      <c r="CY377" s="134">
        <f t="shared" si="254"/>
        <v>0</v>
      </c>
      <c r="CZ377" s="134">
        <f t="shared" si="254"/>
        <v>-3.2095229642036195E-3</v>
      </c>
      <c r="DA377" s="134">
        <f t="shared" si="254"/>
        <v>-1.6443464547280984E-3</v>
      </c>
      <c r="DB377" s="134">
        <f t="shared" si="254"/>
        <v>-2.4612335522103423E-3</v>
      </c>
      <c r="DC377" s="134">
        <f t="shared" si="254"/>
        <v>-3.7963649386539336E-3</v>
      </c>
      <c r="DD377" s="134">
        <f t="shared" si="254"/>
        <v>-7.9429390926100043E-3</v>
      </c>
      <c r="DE377" s="134">
        <f t="shared" si="254"/>
        <v>-7.6748364977332582E-3</v>
      </c>
      <c r="DF377" s="134">
        <f t="shared" si="254"/>
        <v>-3.3024335233305191E-3</v>
      </c>
      <c r="DG377" s="134">
        <f t="shared" si="254"/>
        <v>0</v>
      </c>
      <c r="DH377" s="211">
        <f t="shared" si="254"/>
        <v>-1.8206981530201966E-2</v>
      </c>
    </row>
    <row r="378" spans="1:112" ht="15" hidden="1" customHeight="1" x14ac:dyDescent="0.15">
      <c r="A378" s="119"/>
      <c r="B378" s="197" t="s">
        <v>330</v>
      </c>
      <c r="C378" s="30" t="s">
        <v>147</v>
      </c>
      <c r="D378" s="315">
        <f t="shared" si="239"/>
        <v>0</v>
      </c>
      <c r="E378" s="134">
        <f t="shared" si="255"/>
        <v>0</v>
      </c>
      <c r="F378" s="134">
        <f t="shared" si="255"/>
        <v>0</v>
      </c>
      <c r="G378" s="134">
        <f t="shared" si="255"/>
        <v>0</v>
      </c>
      <c r="H378" s="134">
        <f t="shared" si="255"/>
        <v>0</v>
      </c>
      <c r="I378" s="134">
        <f t="shared" si="255"/>
        <v>0</v>
      </c>
      <c r="J378" s="134">
        <f t="shared" si="255"/>
        <v>0</v>
      </c>
      <c r="K378" s="134">
        <f t="shared" si="255"/>
        <v>0</v>
      </c>
      <c r="L378" s="134">
        <f t="shared" si="255"/>
        <v>0</v>
      </c>
      <c r="M378" s="134">
        <f t="shared" si="255"/>
        <v>-2.4602272397398826E-5</v>
      </c>
      <c r="N378" s="134">
        <f t="shared" si="255"/>
        <v>0</v>
      </c>
      <c r="O378" s="134">
        <f t="shared" si="255"/>
        <v>0</v>
      </c>
      <c r="P378" s="134">
        <f t="shared" si="255"/>
        <v>0</v>
      </c>
      <c r="Q378" s="134">
        <f t="shared" si="255"/>
        <v>0</v>
      </c>
      <c r="R378" s="134">
        <f t="shared" si="255"/>
        <v>0</v>
      </c>
      <c r="S378" s="134">
        <f t="shared" si="255"/>
        <v>-3.6375811862373328E-7</v>
      </c>
      <c r="T378" s="134">
        <f t="shared" si="255"/>
        <v>0</v>
      </c>
      <c r="U378" s="134">
        <f t="shared" si="255"/>
        <v>0</v>
      </c>
      <c r="V378" s="134">
        <f t="shared" si="255"/>
        <v>0</v>
      </c>
      <c r="W378" s="134">
        <f t="shared" si="255"/>
        <v>0</v>
      </c>
      <c r="X378" s="134">
        <f t="shared" si="255"/>
        <v>0</v>
      </c>
      <c r="Y378" s="134">
        <f t="shared" si="255"/>
        <v>0</v>
      </c>
      <c r="Z378" s="134">
        <f t="shared" si="255"/>
        <v>0</v>
      </c>
      <c r="AA378" s="134">
        <f t="shared" si="255"/>
        <v>0</v>
      </c>
      <c r="AB378" s="134">
        <f t="shared" si="255"/>
        <v>0</v>
      </c>
      <c r="AC378" s="134">
        <f t="shared" si="255"/>
        <v>0</v>
      </c>
      <c r="AD378" s="134">
        <f t="shared" si="255"/>
        <v>0</v>
      </c>
      <c r="AE378" s="134">
        <f t="shared" si="255"/>
        <v>0</v>
      </c>
      <c r="AF378" s="134">
        <f t="shared" si="255"/>
        <v>1</v>
      </c>
      <c r="AG378" s="134">
        <f t="shared" si="255"/>
        <v>0</v>
      </c>
      <c r="AH378" s="134">
        <f t="shared" si="255"/>
        <v>0</v>
      </c>
      <c r="AI378" s="134">
        <f t="shared" si="255"/>
        <v>0</v>
      </c>
      <c r="AJ378" s="134">
        <f t="shared" si="255"/>
        <v>0</v>
      </c>
      <c r="AK378" s="134">
        <f t="shared" si="255"/>
        <v>-1.304953837258007E-4</v>
      </c>
      <c r="AL378" s="134">
        <f t="shared" si="255"/>
        <v>0</v>
      </c>
      <c r="AM378" s="134">
        <f t="shared" si="255"/>
        <v>-1.09905112976995E-2</v>
      </c>
      <c r="AN378" s="134">
        <f t="shared" si="255"/>
        <v>0</v>
      </c>
      <c r="AO378" s="134">
        <f t="shared" si="255"/>
        <v>0</v>
      </c>
      <c r="AP378" s="134">
        <f t="shared" si="255"/>
        <v>0</v>
      </c>
      <c r="AQ378" s="134">
        <f t="shared" si="255"/>
        <v>0</v>
      </c>
      <c r="AR378" s="134">
        <f t="shared" si="255"/>
        <v>0</v>
      </c>
      <c r="AS378" s="134">
        <f t="shared" si="255"/>
        <v>0</v>
      </c>
      <c r="AT378" s="134">
        <f t="shared" si="255"/>
        <v>-1.5654957372471955E-5</v>
      </c>
      <c r="AU378" s="134">
        <f t="shared" si="255"/>
        <v>-4.7265870073257632E-5</v>
      </c>
      <c r="AV378" s="134">
        <f t="shared" si="255"/>
        <v>0</v>
      </c>
      <c r="AW378" s="134">
        <f t="shared" si="255"/>
        <v>-4.3732088735098662E-7</v>
      </c>
      <c r="AX378" s="134">
        <f t="shared" si="255"/>
        <v>0</v>
      </c>
      <c r="AY378" s="134">
        <f t="shared" si="255"/>
        <v>0</v>
      </c>
      <c r="AZ378" s="134">
        <f t="shared" si="255"/>
        <v>0</v>
      </c>
      <c r="BA378" s="134">
        <f t="shared" si="255"/>
        <v>0</v>
      </c>
      <c r="BB378" s="134">
        <f t="shared" si="255"/>
        <v>0</v>
      </c>
      <c r="BC378" s="134">
        <f t="shared" si="255"/>
        <v>0</v>
      </c>
      <c r="BD378" s="134">
        <f t="shared" si="255"/>
        <v>0</v>
      </c>
      <c r="BE378" s="134">
        <f t="shared" si="255"/>
        <v>0</v>
      </c>
      <c r="BF378" s="134">
        <f t="shared" si="255"/>
        <v>0</v>
      </c>
      <c r="BG378" s="134">
        <f t="shared" si="255"/>
        <v>0</v>
      </c>
      <c r="BH378" s="134">
        <f t="shared" si="255"/>
        <v>0</v>
      </c>
      <c r="BI378" s="134">
        <f t="shared" si="255"/>
        <v>-4.7498908767488302E-5</v>
      </c>
      <c r="BJ378" s="134">
        <f t="shared" si="255"/>
        <v>-7.4379913258145166E-6</v>
      </c>
      <c r="BK378" s="134">
        <f t="shared" si="255"/>
        <v>0</v>
      </c>
      <c r="BL378" s="134">
        <f t="shared" si="255"/>
        <v>-6.1188773433420256E-7</v>
      </c>
      <c r="BM378" s="134">
        <f t="shared" si="255"/>
        <v>0</v>
      </c>
      <c r="BN378" s="134">
        <f t="shared" si="255"/>
        <v>-2.0459849098927217E-4</v>
      </c>
      <c r="BO378" s="134">
        <f t="shared" si="255"/>
        <v>-2.9953606780852796E-5</v>
      </c>
      <c r="BP378" s="134">
        <f t="shared" si="255"/>
        <v>-2.7557823177024345E-2</v>
      </c>
      <c r="BQ378" s="134">
        <f t="shared" si="254"/>
        <v>-1.2908420201240977E-2</v>
      </c>
      <c r="BR378" s="134">
        <f t="shared" si="254"/>
        <v>0</v>
      </c>
      <c r="BS378" s="134">
        <f t="shared" si="254"/>
        <v>0</v>
      </c>
      <c r="BT378" s="134">
        <f t="shared" si="254"/>
        <v>0</v>
      </c>
      <c r="BU378" s="134">
        <f t="shared" si="254"/>
        <v>-1.8278328348952876E-4</v>
      </c>
      <c r="BV378" s="134">
        <f t="shared" si="254"/>
        <v>2.86398317763437E-6</v>
      </c>
      <c r="BW378" s="134">
        <f t="shared" si="254"/>
        <v>7.5585129234517516E-6</v>
      </c>
      <c r="BX378" s="134">
        <f t="shared" si="254"/>
        <v>0</v>
      </c>
      <c r="BY378" s="134">
        <f t="shared" si="254"/>
        <v>0</v>
      </c>
      <c r="BZ378" s="134">
        <f t="shared" si="254"/>
        <v>0</v>
      </c>
      <c r="CA378" s="134">
        <f t="shared" si="254"/>
        <v>0</v>
      </c>
      <c r="CB378" s="134">
        <f t="shared" si="254"/>
        <v>0</v>
      </c>
      <c r="CC378" s="134">
        <f t="shared" si="254"/>
        <v>0</v>
      </c>
      <c r="CD378" s="134">
        <f t="shared" si="254"/>
        <v>0</v>
      </c>
      <c r="CE378" s="134">
        <f t="shared" si="254"/>
        <v>0</v>
      </c>
      <c r="CF378" s="134">
        <f t="shared" si="254"/>
        <v>0</v>
      </c>
      <c r="CG378" s="134">
        <f t="shared" si="254"/>
        <v>0</v>
      </c>
      <c r="CH378" s="134">
        <f t="shared" si="254"/>
        <v>0</v>
      </c>
      <c r="CI378" s="134">
        <f t="shared" si="254"/>
        <v>0</v>
      </c>
      <c r="CJ378" s="134">
        <f t="shared" si="254"/>
        <v>0</v>
      </c>
      <c r="CK378" s="134">
        <f t="shared" si="254"/>
        <v>0</v>
      </c>
      <c r="CL378" s="134">
        <f t="shared" si="254"/>
        <v>0</v>
      </c>
      <c r="CM378" s="134">
        <f t="shared" si="254"/>
        <v>0</v>
      </c>
      <c r="CN378" s="134">
        <f t="shared" si="254"/>
        <v>0</v>
      </c>
      <c r="CO378" s="134">
        <f t="shared" si="254"/>
        <v>0</v>
      </c>
      <c r="CP378" s="134">
        <f t="shared" si="254"/>
        <v>0</v>
      </c>
      <c r="CQ378" s="134">
        <f t="shared" si="254"/>
        <v>0</v>
      </c>
      <c r="CR378" s="134">
        <f t="shared" si="254"/>
        <v>0</v>
      </c>
      <c r="CS378" s="134">
        <f t="shared" si="254"/>
        <v>0</v>
      </c>
      <c r="CT378" s="134">
        <f t="shared" si="254"/>
        <v>0</v>
      </c>
      <c r="CU378" s="134">
        <f t="shared" si="254"/>
        <v>-1.8164778152050694E-5</v>
      </c>
      <c r="CV378" s="134">
        <f t="shared" si="254"/>
        <v>-2.1453884422183438E-5</v>
      </c>
      <c r="CW378" s="134">
        <f t="shared" si="254"/>
        <v>-2.1323198082581925E-4</v>
      </c>
      <c r="CX378" s="134">
        <f t="shared" si="254"/>
        <v>-1.655085955891372E-5</v>
      </c>
      <c r="CY378" s="134">
        <f t="shared" si="254"/>
        <v>0</v>
      </c>
      <c r="CZ378" s="134">
        <f t="shared" si="254"/>
        <v>0</v>
      </c>
      <c r="DA378" s="134">
        <f t="shared" si="254"/>
        <v>-3.2019144921982521E-6</v>
      </c>
      <c r="DB378" s="134">
        <f t="shared" si="254"/>
        <v>-1.9700900922199173E-6</v>
      </c>
      <c r="DC378" s="134">
        <f t="shared" si="254"/>
        <v>-4.9966878071417851E-4</v>
      </c>
      <c r="DD378" s="134">
        <f t="shared" si="254"/>
        <v>0</v>
      </c>
      <c r="DE378" s="134">
        <f t="shared" si="254"/>
        <v>0</v>
      </c>
      <c r="DF378" s="134">
        <f t="shared" si="254"/>
        <v>-6.3804511776538981E-5</v>
      </c>
      <c r="DG378" s="134">
        <f t="shared" si="254"/>
        <v>0</v>
      </c>
      <c r="DH378" s="211">
        <f t="shared" si="254"/>
        <v>-1.1307620033813211E-5</v>
      </c>
    </row>
    <row r="379" spans="1:112" ht="15" hidden="1" customHeight="1" x14ac:dyDescent="0.15">
      <c r="A379" s="119"/>
      <c r="B379" s="197" t="s">
        <v>331</v>
      </c>
      <c r="C379" s="30" t="s">
        <v>148</v>
      </c>
      <c r="D379" s="315">
        <f t="shared" si="239"/>
        <v>-5.9302217642985067E-3</v>
      </c>
      <c r="E379" s="134">
        <f t="shared" si="255"/>
        <v>-2.2198374654977069E-3</v>
      </c>
      <c r="F379" s="134">
        <f t="shared" si="255"/>
        <v>-2.9661169376068962E-3</v>
      </c>
      <c r="G379" s="134">
        <f t="shared" si="255"/>
        <v>0</v>
      </c>
      <c r="H379" s="134">
        <f t="shared" si="255"/>
        <v>-1.5349713703931043E-2</v>
      </c>
      <c r="I379" s="134">
        <f t="shared" si="255"/>
        <v>0</v>
      </c>
      <c r="J379" s="134">
        <f t="shared" si="255"/>
        <v>0</v>
      </c>
      <c r="K379" s="134">
        <f t="shared" si="255"/>
        <v>-5.4035326912327299E-3</v>
      </c>
      <c r="L379" s="134">
        <f t="shared" si="255"/>
        <v>-2.3676210565499272E-2</v>
      </c>
      <c r="M379" s="134">
        <f t="shared" si="255"/>
        <v>-2.9383166087687821E-2</v>
      </c>
      <c r="N379" s="134">
        <f t="shared" si="255"/>
        <v>-2.1411617588240936E-2</v>
      </c>
      <c r="O379" s="134">
        <f t="shared" si="255"/>
        <v>-7.371199556667423E-4</v>
      </c>
      <c r="P379" s="134">
        <f t="shared" si="255"/>
        <v>0</v>
      </c>
      <c r="Q379" s="134">
        <f t="shared" si="255"/>
        <v>0</v>
      </c>
      <c r="R379" s="134">
        <f t="shared" si="255"/>
        <v>-8.5105064021223018E-3</v>
      </c>
      <c r="S379" s="134">
        <f t="shared" si="255"/>
        <v>-7.7266100445555191E-3</v>
      </c>
      <c r="T379" s="134">
        <f t="shared" si="255"/>
        <v>-3.338780506066219E-2</v>
      </c>
      <c r="U379" s="134">
        <f t="shared" si="255"/>
        <v>0</v>
      </c>
      <c r="V379" s="134">
        <f t="shared" si="255"/>
        <v>0</v>
      </c>
      <c r="W379" s="134">
        <f t="shared" si="255"/>
        <v>-4.7852936675191651E-2</v>
      </c>
      <c r="X379" s="134">
        <f t="shared" si="255"/>
        <v>0</v>
      </c>
      <c r="Y379" s="134">
        <f t="shared" si="255"/>
        <v>0</v>
      </c>
      <c r="Z379" s="134">
        <f t="shared" si="255"/>
        <v>0</v>
      </c>
      <c r="AA379" s="134">
        <f t="shared" si="255"/>
        <v>0</v>
      </c>
      <c r="AB379" s="134">
        <f t="shared" si="255"/>
        <v>0</v>
      </c>
      <c r="AC379" s="134">
        <f t="shared" si="255"/>
        <v>0</v>
      </c>
      <c r="AD379" s="134">
        <f t="shared" si="255"/>
        <v>0</v>
      </c>
      <c r="AE379" s="134">
        <f t="shared" si="255"/>
        <v>0</v>
      </c>
      <c r="AF379" s="134">
        <f t="shared" si="255"/>
        <v>0</v>
      </c>
      <c r="AG379" s="134">
        <f t="shared" si="255"/>
        <v>1</v>
      </c>
      <c r="AH379" s="134">
        <f t="shared" si="255"/>
        <v>0</v>
      </c>
      <c r="AI379" s="134">
        <f t="shared" si="255"/>
        <v>-7.3050954227257811E-2</v>
      </c>
      <c r="AJ379" s="134">
        <f t="shared" si="255"/>
        <v>0</v>
      </c>
      <c r="AK379" s="134">
        <f t="shared" si="255"/>
        <v>-8.8646864117181839E-4</v>
      </c>
      <c r="AL379" s="134">
        <f t="shared" si="255"/>
        <v>0</v>
      </c>
      <c r="AM379" s="134">
        <f t="shared" si="255"/>
        <v>-3.3014292690721116E-3</v>
      </c>
      <c r="AN379" s="134">
        <f t="shared" si="255"/>
        <v>0</v>
      </c>
      <c r="AO379" s="134">
        <f t="shared" si="255"/>
        <v>0</v>
      </c>
      <c r="AP379" s="134">
        <f t="shared" si="255"/>
        <v>0</v>
      </c>
      <c r="AQ379" s="134">
        <f t="shared" si="255"/>
        <v>0</v>
      </c>
      <c r="AR379" s="134">
        <f t="shared" si="255"/>
        <v>0</v>
      </c>
      <c r="AS379" s="134">
        <f t="shared" si="255"/>
        <v>0</v>
      </c>
      <c r="AT379" s="134">
        <f t="shared" si="255"/>
        <v>-2.7373786144733827E-3</v>
      </c>
      <c r="AU379" s="134">
        <f t="shared" si="255"/>
        <v>-1.6403337802782117E-3</v>
      </c>
      <c r="AV379" s="134">
        <f t="shared" si="255"/>
        <v>0</v>
      </c>
      <c r="AW379" s="134">
        <f t="shared" si="255"/>
        <v>-8.7376713292727131E-4</v>
      </c>
      <c r="AX379" s="134">
        <f t="shared" si="255"/>
        <v>0</v>
      </c>
      <c r="AY379" s="134">
        <f t="shared" si="255"/>
        <v>0</v>
      </c>
      <c r="AZ379" s="134">
        <f t="shared" si="255"/>
        <v>-1.5842461071442257E-2</v>
      </c>
      <c r="BA379" s="134">
        <f t="shared" si="255"/>
        <v>0</v>
      </c>
      <c r="BB379" s="134">
        <f t="shared" si="255"/>
        <v>0</v>
      </c>
      <c r="BC379" s="134">
        <f t="shared" si="255"/>
        <v>0</v>
      </c>
      <c r="BD379" s="134">
        <f t="shared" si="255"/>
        <v>0</v>
      </c>
      <c r="BE379" s="134">
        <f t="shared" si="255"/>
        <v>0</v>
      </c>
      <c r="BF379" s="134">
        <f t="shared" si="255"/>
        <v>0</v>
      </c>
      <c r="BG379" s="134">
        <f t="shared" si="255"/>
        <v>0</v>
      </c>
      <c r="BH379" s="134">
        <f t="shared" si="255"/>
        <v>0</v>
      </c>
      <c r="BI379" s="134">
        <f t="shared" si="255"/>
        <v>-2.6872534643683818E-2</v>
      </c>
      <c r="BJ379" s="134">
        <f t="shared" si="255"/>
        <v>-5.2478747799284322E-3</v>
      </c>
      <c r="BK379" s="134">
        <f t="shared" si="255"/>
        <v>0</v>
      </c>
      <c r="BL379" s="134">
        <f t="shared" si="255"/>
        <v>-4.6608091046149054E-2</v>
      </c>
      <c r="BM379" s="134">
        <f t="shared" si="255"/>
        <v>0</v>
      </c>
      <c r="BN379" s="134">
        <f t="shared" si="255"/>
        <v>-1.1270320482904099E-2</v>
      </c>
      <c r="BO379" s="134">
        <f t="shared" si="255"/>
        <v>-1.6902865013311029E-2</v>
      </c>
      <c r="BP379" s="134">
        <f t="shared" ref="BP379:DH382" si="256">BP268-BP157</f>
        <v>-9.0523487503974698E-3</v>
      </c>
      <c r="BQ379" s="134">
        <f t="shared" si="256"/>
        <v>-1.1497657174006732E-2</v>
      </c>
      <c r="BR379" s="134">
        <f t="shared" si="256"/>
        <v>0</v>
      </c>
      <c r="BS379" s="134">
        <f t="shared" si="256"/>
        <v>0</v>
      </c>
      <c r="BT379" s="134">
        <f t="shared" si="256"/>
        <v>0</v>
      </c>
      <c r="BU379" s="134">
        <f t="shared" si="256"/>
        <v>-1.6770774258564906E-3</v>
      </c>
      <c r="BV379" s="134">
        <f t="shared" si="256"/>
        <v>-1.2266341191767398E-3</v>
      </c>
      <c r="BW379" s="134">
        <f t="shared" si="256"/>
        <v>-9.1898808145142712E-3</v>
      </c>
      <c r="BX379" s="134">
        <f t="shared" si="256"/>
        <v>-4.593017510393726E-3</v>
      </c>
      <c r="BY379" s="134">
        <f t="shared" si="256"/>
        <v>-5.1964639206895414E-4</v>
      </c>
      <c r="BZ379" s="134">
        <f t="shared" si="256"/>
        <v>-1.2917236059312377E-3</v>
      </c>
      <c r="CA379" s="134">
        <f t="shared" si="256"/>
        <v>0</v>
      </c>
      <c r="CB379" s="134">
        <f t="shared" si="256"/>
        <v>0</v>
      </c>
      <c r="CC379" s="134">
        <f t="shared" si="256"/>
        <v>-3.8932281580990102E-4</v>
      </c>
      <c r="CD379" s="134">
        <f t="shared" si="256"/>
        <v>-3.7536846085827967E-5</v>
      </c>
      <c r="CE379" s="134">
        <f t="shared" si="256"/>
        <v>-7.55343869669305E-4</v>
      </c>
      <c r="CF379" s="134">
        <f t="shared" si="256"/>
        <v>0</v>
      </c>
      <c r="CG379" s="134">
        <f t="shared" si="256"/>
        <v>0</v>
      </c>
      <c r="CH379" s="134">
        <f t="shared" si="256"/>
        <v>-3.6332123400472168E-3</v>
      </c>
      <c r="CI379" s="134">
        <f t="shared" si="256"/>
        <v>-5.3305710410245081E-5</v>
      </c>
      <c r="CJ379" s="134">
        <f t="shared" si="256"/>
        <v>0</v>
      </c>
      <c r="CK379" s="134">
        <f t="shared" si="256"/>
        <v>0</v>
      </c>
      <c r="CL379" s="134">
        <f t="shared" si="256"/>
        <v>0</v>
      </c>
      <c r="CM379" s="134">
        <f t="shared" si="256"/>
        <v>0</v>
      </c>
      <c r="CN379" s="134">
        <f t="shared" si="256"/>
        <v>0</v>
      </c>
      <c r="CO379" s="134">
        <f t="shared" si="256"/>
        <v>0</v>
      </c>
      <c r="CP379" s="134">
        <f t="shared" si="256"/>
        <v>0</v>
      </c>
      <c r="CQ379" s="134">
        <f t="shared" si="256"/>
        <v>-2.2881478711418059E-4</v>
      </c>
      <c r="CR379" s="134">
        <f t="shared" si="256"/>
        <v>0</v>
      </c>
      <c r="CS379" s="134">
        <f t="shared" si="256"/>
        <v>-1.1828599370773732E-3</v>
      </c>
      <c r="CT379" s="134">
        <f t="shared" si="256"/>
        <v>0</v>
      </c>
      <c r="CU379" s="134">
        <f t="shared" si="256"/>
        <v>-1.6156561011907312E-4</v>
      </c>
      <c r="CV379" s="134">
        <f t="shared" si="256"/>
        <v>-2.893756335442864E-4</v>
      </c>
      <c r="CW379" s="134">
        <f t="shared" si="256"/>
        <v>-2.5637479006803791E-3</v>
      </c>
      <c r="CX379" s="134">
        <f t="shared" si="256"/>
        <v>-4.6119380997852489E-4</v>
      </c>
      <c r="CY379" s="134">
        <f t="shared" si="256"/>
        <v>0</v>
      </c>
      <c r="CZ379" s="134">
        <f t="shared" si="256"/>
        <v>-9.6862104133338452E-3</v>
      </c>
      <c r="DA379" s="134">
        <f t="shared" si="256"/>
        <v>-1.5541265239343218E-3</v>
      </c>
      <c r="DB379" s="134">
        <f t="shared" si="256"/>
        <v>-1.7730810829979253E-3</v>
      </c>
      <c r="DC379" s="134">
        <f t="shared" si="256"/>
        <v>-1.1518004135332575E-3</v>
      </c>
      <c r="DD379" s="134">
        <f t="shared" si="256"/>
        <v>-3.1900162407043336E-3</v>
      </c>
      <c r="DE379" s="134">
        <f t="shared" si="256"/>
        <v>-4.898350614052277E-3</v>
      </c>
      <c r="DF379" s="134">
        <f t="shared" si="256"/>
        <v>-9.7315631431587615E-4</v>
      </c>
      <c r="DG379" s="134">
        <f t="shared" si="256"/>
        <v>-3.7034068136272552E-2</v>
      </c>
      <c r="DH379" s="211">
        <f t="shared" si="256"/>
        <v>-3.4289501114657208E-3</v>
      </c>
    </row>
    <row r="380" spans="1:112" ht="15" hidden="1" customHeight="1" x14ac:dyDescent="0.15">
      <c r="A380" s="119"/>
      <c r="B380" s="197" t="s">
        <v>332</v>
      </c>
      <c r="C380" s="30" t="s">
        <v>149</v>
      </c>
      <c r="D380" s="315">
        <f t="shared" si="239"/>
        <v>-2.2673325326269199E-3</v>
      </c>
      <c r="E380" s="134">
        <f t="shared" ref="E380:BP383" si="257">E269-E158</f>
        <v>-4.8161271457566483E-4</v>
      </c>
      <c r="F380" s="134">
        <f t="shared" si="257"/>
        <v>-7.0081461932652474E-3</v>
      </c>
      <c r="G380" s="134">
        <f t="shared" si="257"/>
        <v>0</v>
      </c>
      <c r="H380" s="134">
        <f t="shared" si="257"/>
        <v>-9.4088855876826199E-4</v>
      </c>
      <c r="I380" s="134">
        <f t="shared" si="257"/>
        <v>0</v>
      </c>
      <c r="J380" s="134">
        <f t="shared" si="257"/>
        <v>0</v>
      </c>
      <c r="K380" s="134">
        <f t="shared" si="257"/>
        <v>-3.0513696237992121E-4</v>
      </c>
      <c r="L380" s="134">
        <f t="shared" si="257"/>
        <v>-4.1101839501194273E-4</v>
      </c>
      <c r="M380" s="134">
        <f t="shared" si="257"/>
        <v>-2.8945644421867817E-4</v>
      </c>
      <c r="N380" s="134">
        <f t="shared" si="257"/>
        <v>-1.8058876427995237E-4</v>
      </c>
      <c r="O380" s="134">
        <f t="shared" si="257"/>
        <v>-5.3030212637895131E-6</v>
      </c>
      <c r="P380" s="134">
        <f t="shared" si="257"/>
        <v>0</v>
      </c>
      <c r="Q380" s="134">
        <f t="shared" si="257"/>
        <v>0</v>
      </c>
      <c r="R380" s="134">
        <f t="shared" si="257"/>
        <v>-6.4005921007892373E-3</v>
      </c>
      <c r="S380" s="134">
        <f t="shared" si="257"/>
        <v>-3.3494777744726985E-4</v>
      </c>
      <c r="T380" s="134">
        <f t="shared" si="257"/>
        <v>-1.2125927348604951E-3</v>
      </c>
      <c r="U380" s="134">
        <f t="shared" si="257"/>
        <v>0</v>
      </c>
      <c r="V380" s="134">
        <f t="shared" si="257"/>
        <v>0</v>
      </c>
      <c r="W380" s="134">
        <f t="shared" si="257"/>
        <v>-5.7456666672699912E-4</v>
      </c>
      <c r="X380" s="134">
        <f t="shared" si="257"/>
        <v>0</v>
      </c>
      <c r="Y380" s="134">
        <f t="shared" si="257"/>
        <v>0</v>
      </c>
      <c r="Z380" s="134">
        <f t="shared" si="257"/>
        <v>0</v>
      </c>
      <c r="AA380" s="134">
        <f t="shared" si="257"/>
        <v>0</v>
      </c>
      <c r="AB380" s="134">
        <f t="shared" si="257"/>
        <v>0</v>
      </c>
      <c r="AC380" s="134">
        <f t="shared" si="257"/>
        <v>0</v>
      </c>
      <c r="AD380" s="134">
        <f t="shared" si="257"/>
        <v>0</v>
      </c>
      <c r="AE380" s="134">
        <f t="shared" si="257"/>
        <v>0</v>
      </c>
      <c r="AF380" s="134">
        <f t="shared" si="257"/>
        <v>0</v>
      </c>
      <c r="AG380" s="134">
        <f t="shared" si="257"/>
        <v>0</v>
      </c>
      <c r="AH380" s="134">
        <f t="shared" si="257"/>
        <v>1</v>
      </c>
      <c r="AI380" s="134">
        <f t="shared" si="257"/>
        <v>-1.6857571267600636E-3</v>
      </c>
      <c r="AJ380" s="134">
        <f t="shared" si="257"/>
        <v>0</v>
      </c>
      <c r="AK380" s="134">
        <f t="shared" si="257"/>
        <v>-1.9473061140462156E-3</v>
      </c>
      <c r="AL380" s="134">
        <f t="shared" si="257"/>
        <v>0</v>
      </c>
      <c r="AM380" s="134">
        <f t="shared" si="257"/>
        <v>-2.0644247553934219E-3</v>
      </c>
      <c r="AN380" s="134">
        <f t="shared" si="257"/>
        <v>0</v>
      </c>
      <c r="AO380" s="134">
        <f t="shared" si="257"/>
        <v>0</v>
      </c>
      <c r="AP380" s="134">
        <f t="shared" si="257"/>
        <v>0</v>
      </c>
      <c r="AQ380" s="134">
        <f t="shared" si="257"/>
        <v>0</v>
      </c>
      <c r="AR380" s="134">
        <f t="shared" si="257"/>
        <v>0</v>
      </c>
      <c r="AS380" s="134">
        <f t="shared" si="257"/>
        <v>0</v>
      </c>
      <c r="AT380" s="134">
        <f t="shared" si="257"/>
        <v>-3.1801764133674161E-3</v>
      </c>
      <c r="AU380" s="134">
        <f t="shared" si="257"/>
        <v>-5.3894982668437801E-4</v>
      </c>
      <c r="AV380" s="134">
        <f t="shared" si="257"/>
        <v>0</v>
      </c>
      <c r="AW380" s="134">
        <f t="shared" si="257"/>
        <v>-1.0335641851653217E-3</v>
      </c>
      <c r="AX380" s="134">
        <f t="shared" si="257"/>
        <v>0</v>
      </c>
      <c r="AY380" s="134">
        <f t="shared" si="257"/>
        <v>0</v>
      </c>
      <c r="AZ380" s="134">
        <f t="shared" si="257"/>
        <v>-9.6218481088616761E-4</v>
      </c>
      <c r="BA380" s="134">
        <f t="shared" si="257"/>
        <v>0</v>
      </c>
      <c r="BB380" s="134">
        <f t="shared" si="257"/>
        <v>0</v>
      </c>
      <c r="BC380" s="134">
        <f t="shared" si="257"/>
        <v>0</v>
      </c>
      <c r="BD380" s="134">
        <f t="shared" si="257"/>
        <v>0</v>
      </c>
      <c r="BE380" s="134">
        <f t="shared" si="257"/>
        <v>0</v>
      </c>
      <c r="BF380" s="134">
        <f t="shared" si="257"/>
        <v>0</v>
      </c>
      <c r="BG380" s="134">
        <f t="shared" si="257"/>
        <v>0</v>
      </c>
      <c r="BH380" s="134">
        <f t="shared" si="257"/>
        <v>0</v>
      </c>
      <c r="BI380" s="134">
        <f t="shared" si="257"/>
        <v>-1.5162091016479889E-2</v>
      </c>
      <c r="BJ380" s="134">
        <f t="shared" si="257"/>
        <v>-1.0229841369958996E-2</v>
      </c>
      <c r="BK380" s="134">
        <f t="shared" si="257"/>
        <v>0</v>
      </c>
      <c r="BL380" s="134">
        <f t="shared" si="257"/>
        <v>-1.0851798075734836E-2</v>
      </c>
      <c r="BM380" s="134">
        <f t="shared" si="257"/>
        <v>0</v>
      </c>
      <c r="BN380" s="134">
        <f t="shared" si="257"/>
        <v>-2.7581131111718827E-4</v>
      </c>
      <c r="BO380" s="134">
        <f t="shared" si="257"/>
        <v>-2.7226487357521426E-4</v>
      </c>
      <c r="BP380" s="134">
        <f t="shared" si="257"/>
        <v>-3.390108975720986E-3</v>
      </c>
      <c r="BQ380" s="134">
        <f t="shared" si="256"/>
        <v>-4.4375692466943626E-3</v>
      </c>
      <c r="BR380" s="134">
        <f t="shared" si="256"/>
        <v>0</v>
      </c>
      <c r="BS380" s="134">
        <f t="shared" si="256"/>
        <v>0</v>
      </c>
      <c r="BT380" s="134">
        <f t="shared" si="256"/>
        <v>0</v>
      </c>
      <c r="BU380" s="134">
        <f t="shared" si="256"/>
        <v>-1.1890297390034232E-2</v>
      </c>
      <c r="BV380" s="134">
        <f t="shared" si="256"/>
        <v>-9.0067333034570506E-5</v>
      </c>
      <c r="BW380" s="134">
        <f t="shared" si="256"/>
        <v>-1.4095846224797043E-4</v>
      </c>
      <c r="BX380" s="134">
        <f t="shared" si="256"/>
        <v>0</v>
      </c>
      <c r="BY380" s="134">
        <f t="shared" si="256"/>
        <v>0</v>
      </c>
      <c r="BZ380" s="134">
        <f t="shared" si="256"/>
        <v>0</v>
      </c>
      <c r="CA380" s="134">
        <f t="shared" si="256"/>
        <v>0</v>
      </c>
      <c r="CB380" s="134">
        <f t="shared" si="256"/>
        <v>0</v>
      </c>
      <c r="CC380" s="134">
        <f t="shared" si="256"/>
        <v>-1.8698228279081036E-3</v>
      </c>
      <c r="CD380" s="134">
        <f t="shared" si="256"/>
        <v>-6.5222327321171275E-3</v>
      </c>
      <c r="CE380" s="134">
        <f t="shared" si="256"/>
        <v>-5.75667387714746E-3</v>
      </c>
      <c r="CF380" s="134">
        <f t="shared" si="256"/>
        <v>0</v>
      </c>
      <c r="CG380" s="134">
        <f t="shared" si="256"/>
        <v>0</v>
      </c>
      <c r="CH380" s="134">
        <f t="shared" si="256"/>
        <v>-6.3203264331559647E-4</v>
      </c>
      <c r="CI380" s="134">
        <f t="shared" si="256"/>
        <v>-2.2907048527645853E-5</v>
      </c>
      <c r="CJ380" s="134">
        <f t="shared" si="256"/>
        <v>-3.3834654795642882E-4</v>
      </c>
      <c r="CK380" s="134">
        <f t="shared" si="256"/>
        <v>0</v>
      </c>
      <c r="CL380" s="134">
        <f t="shared" si="256"/>
        <v>0</v>
      </c>
      <c r="CM380" s="134">
        <f t="shared" si="256"/>
        <v>0</v>
      </c>
      <c r="CN380" s="134">
        <f t="shared" si="256"/>
        <v>0</v>
      </c>
      <c r="CO380" s="134">
        <f t="shared" si="256"/>
        <v>0</v>
      </c>
      <c r="CP380" s="134">
        <f t="shared" si="256"/>
        <v>0</v>
      </c>
      <c r="CQ380" s="134">
        <f t="shared" si="256"/>
        <v>-6.2114760578324316E-5</v>
      </c>
      <c r="CR380" s="134">
        <f t="shared" si="256"/>
        <v>0</v>
      </c>
      <c r="CS380" s="134">
        <f t="shared" si="256"/>
        <v>-1.0875391710138201E-3</v>
      </c>
      <c r="CT380" s="134">
        <f t="shared" si="256"/>
        <v>0</v>
      </c>
      <c r="CU380" s="134">
        <f t="shared" si="256"/>
        <v>-1.5523821239610879E-3</v>
      </c>
      <c r="CV380" s="134">
        <f t="shared" si="256"/>
        <v>-1.5603923824810601E-3</v>
      </c>
      <c r="CW380" s="134">
        <f t="shared" si="256"/>
        <v>-5.2373836052360756E-3</v>
      </c>
      <c r="CX380" s="134">
        <f t="shared" si="256"/>
        <v>-5.9829596575732816E-4</v>
      </c>
      <c r="CY380" s="134">
        <f t="shared" si="256"/>
        <v>0</v>
      </c>
      <c r="CZ380" s="134">
        <f t="shared" si="256"/>
        <v>-6.8209965475734047E-2</v>
      </c>
      <c r="DA380" s="134">
        <f t="shared" si="256"/>
        <v>-3.7878430625392935E-5</v>
      </c>
      <c r="DB380" s="134">
        <f t="shared" si="256"/>
        <v>-1.2915910644593776E-3</v>
      </c>
      <c r="DC380" s="134">
        <f t="shared" si="256"/>
        <v>-1.4680129415956222E-4</v>
      </c>
      <c r="DD380" s="134">
        <f t="shared" si="256"/>
        <v>-4.9158997445175752E-4</v>
      </c>
      <c r="DE380" s="134">
        <f t="shared" si="256"/>
        <v>-2.1485267963618831E-3</v>
      </c>
      <c r="DF380" s="134">
        <f t="shared" si="256"/>
        <v>-6.6747219862784541E-4</v>
      </c>
      <c r="DG380" s="134">
        <f t="shared" si="256"/>
        <v>-1.025526462761589E-2</v>
      </c>
      <c r="DH380" s="211">
        <f t="shared" si="256"/>
        <v>-2.6761367413357924E-4</v>
      </c>
    </row>
    <row r="381" spans="1:112" ht="15" hidden="1" customHeight="1" x14ac:dyDescent="0.15">
      <c r="A381" s="119"/>
      <c r="B381" s="197" t="s">
        <v>333</v>
      </c>
      <c r="C381" s="30" t="s">
        <v>350</v>
      </c>
      <c r="D381" s="315">
        <f t="shared" si="239"/>
        <v>-8.9395239532065617E-5</v>
      </c>
      <c r="E381" s="134">
        <f t="shared" si="257"/>
        <v>-6.7123723285806935E-6</v>
      </c>
      <c r="F381" s="134">
        <f t="shared" si="257"/>
        <v>-2.1801668045622171E-5</v>
      </c>
      <c r="G381" s="134">
        <f t="shared" si="257"/>
        <v>0</v>
      </c>
      <c r="H381" s="134">
        <f t="shared" si="257"/>
        <v>-3.0154101562237661E-4</v>
      </c>
      <c r="I381" s="134">
        <f t="shared" si="257"/>
        <v>0</v>
      </c>
      <c r="J381" s="134">
        <f t="shared" si="257"/>
        <v>0</v>
      </c>
      <c r="K381" s="134">
        <f t="shared" si="257"/>
        <v>-1.2429560716565922E-5</v>
      </c>
      <c r="L381" s="134">
        <f t="shared" si="257"/>
        <v>-2.1649553825314594E-5</v>
      </c>
      <c r="M381" s="134">
        <f t="shared" si="257"/>
        <v>-3.5223012275466164E-5</v>
      </c>
      <c r="N381" s="134">
        <f t="shared" si="257"/>
        <v>-8.398318111484108E-6</v>
      </c>
      <c r="O381" s="134">
        <f t="shared" si="257"/>
        <v>-6.6287765797368914E-7</v>
      </c>
      <c r="P381" s="134">
        <f t="shared" si="257"/>
        <v>0</v>
      </c>
      <c r="Q381" s="134">
        <f t="shared" si="257"/>
        <v>0</v>
      </c>
      <c r="R381" s="134">
        <f t="shared" si="257"/>
        <v>-1.8782124722082769E-2</v>
      </c>
      <c r="S381" s="134">
        <f t="shared" si="257"/>
        <v>-2.4725952865580771E-4</v>
      </c>
      <c r="T381" s="134">
        <f t="shared" si="257"/>
        <v>-9.5271268117003518E-4</v>
      </c>
      <c r="U381" s="134">
        <f t="shared" si="257"/>
        <v>0</v>
      </c>
      <c r="V381" s="134">
        <f t="shared" si="257"/>
        <v>0</v>
      </c>
      <c r="W381" s="134">
        <f t="shared" si="257"/>
        <v>-8.8085474282963117E-5</v>
      </c>
      <c r="X381" s="134">
        <f t="shared" si="257"/>
        <v>0</v>
      </c>
      <c r="Y381" s="134">
        <f t="shared" si="257"/>
        <v>0</v>
      </c>
      <c r="Z381" s="134">
        <f t="shared" si="257"/>
        <v>0</v>
      </c>
      <c r="AA381" s="134">
        <f t="shared" si="257"/>
        <v>0</v>
      </c>
      <c r="AB381" s="134">
        <f t="shared" si="257"/>
        <v>0</v>
      </c>
      <c r="AC381" s="134">
        <f t="shared" si="257"/>
        <v>0</v>
      </c>
      <c r="AD381" s="134">
        <f t="shared" si="257"/>
        <v>0</v>
      </c>
      <c r="AE381" s="134">
        <f t="shared" si="257"/>
        <v>0</v>
      </c>
      <c r="AF381" s="134">
        <f t="shared" si="257"/>
        <v>0</v>
      </c>
      <c r="AG381" s="134">
        <f t="shared" si="257"/>
        <v>0</v>
      </c>
      <c r="AH381" s="134">
        <f t="shared" si="257"/>
        <v>0</v>
      </c>
      <c r="AI381" s="134">
        <f t="shared" si="257"/>
        <v>0.86884809553806708</v>
      </c>
      <c r="AJ381" s="134">
        <f t="shared" si="257"/>
        <v>0</v>
      </c>
      <c r="AK381" s="134">
        <f t="shared" si="257"/>
        <v>-1.1999575515016155E-4</v>
      </c>
      <c r="AL381" s="134">
        <f t="shared" si="257"/>
        <v>0</v>
      </c>
      <c r="AM381" s="134">
        <f t="shared" si="257"/>
        <v>-1.2902654721208887E-4</v>
      </c>
      <c r="AN381" s="134">
        <f t="shared" si="257"/>
        <v>0</v>
      </c>
      <c r="AO381" s="134">
        <f t="shared" si="257"/>
        <v>0</v>
      </c>
      <c r="AP381" s="134">
        <f t="shared" si="257"/>
        <v>0</v>
      </c>
      <c r="AQ381" s="134">
        <f t="shared" si="257"/>
        <v>0</v>
      </c>
      <c r="AR381" s="134">
        <f t="shared" si="257"/>
        <v>0</v>
      </c>
      <c r="AS381" s="134">
        <f t="shared" si="257"/>
        <v>0</v>
      </c>
      <c r="AT381" s="134">
        <f t="shared" si="257"/>
        <v>-3.2594967387846807E-4</v>
      </c>
      <c r="AU381" s="134">
        <f t="shared" si="257"/>
        <v>-2.9429692687122677E-5</v>
      </c>
      <c r="AV381" s="134">
        <f t="shared" si="257"/>
        <v>0</v>
      </c>
      <c r="AW381" s="134">
        <f t="shared" si="257"/>
        <v>-1.4169196750171966E-5</v>
      </c>
      <c r="AX381" s="134">
        <f t="shared" si="257"/>
        <v>0</v>
      </c>
      <c r="AY381" s="134">
        <f t="shared" si="257"/>
        <v>0</v>
      </c>
      <c r="AZ381" s="134">
        <f t="shared" si="257"/>
        <v>-2.5821467285935015E-4</v>
      </c>
      <c r="BA381" s="134">
        <f t="shared" si="257"/>
        <v>0</v>
      </c>
      <c r="BB381" s="134">
        <f t="shared" si="257"/>
        <v>0</v>
      </c>
      <c r="BC381" s="134">
        <f t="shared" si="257"/>
        <v>0</v>
      </c>
      <c r="BD381" s="134">
        <f t="shared" si="257"/>
        <v>0</v>
      </c>
      <c r="BE381" s="134">
        <f t="shared" si="257"/>
        <v>0</v>
      </c>
      <c r="BF381" s="134">
        <f t="shared" si="257"/>
        <v>0</v>
      </c>
      <c r="BG381" s="134">
        <f t="shared" si="257"/>
        <v>0</v>
      </c>
      <c r="BH381" s="134">
        <f t="shared" si="257"/>
        <v>0</v>
      </c>
      <c r="BI381" s="134">
        <f t="shared" si="257"/>
        <v>-1.0479289197376115E-4</v>
      </c>
      <c r="BJ381" s="134">
        <f t="shared" si="257"/>
        <v>-4.2768450123433475E-5</v>
      </c>
      <c r="BK381" s="134">
        <f t="shared" si="257"/>
        <v>0</v>
      </c>
      <c r="BL381" s="134">
        <f t="shared" si="257"/>
        <v>-1.3978986375642367E-2</v>
      </c>
      <c r="BM381" s="134">
        <f t="shared" si="257"/>
        <v>0</v>
      </c>
      <c r="BN381" s="134">
        <f t="shared" si="257"/>
        <v>-2.767337569737675E-6</v>
      </c>
      <c r="BO381" s="134">
        <f t="shared" si="257"/>
        <v>-1.5289751520972622E-5</v>
      </c>
      <c r="BP381" s="134">
        <f t="shared" si="257"/>
        <v>-1.118713097778628E-5</v>
      </c>
      <c r="BQ381" s="134">
        <f t="shared" si="256"/>
        <v>-5.879204246015423E-5</v>
      </c>
      <c r="BR381" s="134">
        <f t="shared" si="256"/>
        <v>0</v>
      </c>
      <c r="BS381" s="134">
        <f t="shared" si="256"/>
        <v>-3.6474949585210041E-3</v>
      </c>
      <c r="BT381" s="134">
        <f t="shared" si="256"/>
        <v>0</v>
      </c>
      <c r="BU381" s="134">
        <f t="shared" si="256"/>
        <v>-1.7686730668015782E-4</v>
      </c>
      <c r="BV381" s="134">
        <f t="shared" si="256"/>
        <v>-6.7985035154603452E-5</v>
      </c>
      <c r="BW381" s="134">
        <f t="shared" si="256"/>
        <v>-1.1794847600312612E-4</v>
      </c>
      <c r="BX381" s="134">
        <f t="shared" si="256"/>
        <v>-2.1415931829589654E-4</v>
      </c>
      <c r="BY381" s="134">
        <f t="shared" si="256"/>
        <v>-1.2419221948817769E-6</v>
      </c>
      <c r="BZ381" s="134">
        <f t="shared" si="256"/>
        <v>-2.8394210164999459E-7</v>
      </c>
      <c r="CA381" s="134">
        <f t="shared" si="256"/>
        <v>0</v>
      </c>
      <c r="CB381" s="134">
        <f t="shared" si="256"/>
        <v>0</v>
      </c>
      <c r="CC381" s="134">
        <f t="shared" si="256"/>
        <v>-3.7909249668441871E-5</v>
      </c>
      <c r="CD381" s="134">
        <f t="shared" si="256"/>
        <v>0</v>
      </c>
      <c r="CE381" s="134">
        <f t="shared" si="256"/>
        <v>-4.6424789331834366E-5</v>
      </c>
      <c r="CF381" s="134">
        <f t="shared" si="256"/>
        <v>0</v>
      </c>
      <c r="CG381" s="134">
        <f t="shared" si="256"/>
        <v>0</v>
      </c>
      <c r="CH381" s="134">
        <f t="shared" si="256"/>
        <v>-1.8044141823053293E-5</v>
      </c>
      <c r="CI381" s="134">
        <f t="shared" si="256"/>
        <v>-4.3364915766172339E-5</v>
      </c>
      <c r="CJ381" s="134">
        <f t="shared" si="256"/>
        <v>-5.9490271138620029E-4</v>
      </c>
      <c r="CK381" s="134">
        <f t="shared" si="256"/>
        <v>0</v>
      </c>
      <c r="CL381" s="134">
        <f t="shared" si="256"/>
        <v>0</v>
      </c>
      <c r="CM381" s="134">
        <f t="shared" si="256"/>
        <v>0</v>
      </c>
      <c r="CN381" s="134">
        <f t="shared" si="256"/>
        <v>0</v>
      </c>
      <c r="CO381" s="134">
        <f t="shared" si="256"/>
        <v>0</v>
      </c>
      <c r="CP381" s="134">
        <f t="shared" si="256"/>
        <v>0</v>
      </c>
      <c r="CQ381" s="134">
        <f t="shared" si="256"/>
        <v>-6.183788569067042E-5</v>
      </c>
      <c r="CR381" s="134">
        <f t="shared" si="256"/>
        <v>0</v>
      </c>
      <c r="CS381" s="134">
        <f t="shared" si="256"/>
        <v>-2.9924255157439919E-5</v>
      </c>
      <c r="CT381" s="134">
        <f t="shared" si="256"/>
        <v>0</v>
      </c>
      <c r="CU381" s="134">
        <f t="shared" si="256"/>
        <v>-7.5989321936078741E-5</v>
      </c>
      <c r="CV381" s="134">
        <f t="shared" si="256"/>
        <v>-4.7037389789481993E-5</v>
      </c>
      <c r="CW381" s="134">
        <f t="shared" si="256"/>
        <v>-1.5959680427312375E-3</v>
      </c>
      <c r="CX381" s="134">
        <f t="shared" si="256"/>
        <v>-8.5207581232733831E-4</v>
      </c>
      <c r="CY381" s="134">
        <f t="shared" si="256"/>
        <v>0</v>
      </c>
      <c r="CZ381" s="134">
        <f t="shared" si="256"/>
        <v>-1.4990132606760717E-5</v>
      </c>
      <c r="DA381" s="134">
        <f t="shared" si="256"/>
        <v>-1.1019377834034665E-4</v>
      </c>
      <c r="DB381" s="134">
        <f t="shared" si="256"/>
        <v>-4.6001603653335072E-4</v>
      </c>
      <c r="DC381" s="134">
        <f t="shared" si="256"/>
        <v>-1.3827266520344424E-5</v>
      </c>
      <c r="DD381" s="134">
        <f t="shared" si="256"/>
        <v>-4.1655981992762915E-4</v>
      </c>
      <c r="DE381" s="134">
        <f t="shared" si="256"/>
        <v>-2.7543885293774986E-4</v>
      </c>
      <c r="DF381" s="134">
        <f t="shared" si="256"/>
        <v>-1.2107731167940213E-3</v>
      </c>
      <c r="DG381" s="134">
        <f t="shared" si="256"/>
        <v>0</v>
      </c>
      <c r="DH381" s="211">
        <f t="shared" si="256"/>
        <v>-1.0241962509414449E-3</v>
      </c>
    </row>
    <row r="382" spans="1:112" ht="15" hidden="1" customHeight="1" x14ac:dyDescent="0.15">
      <c r="A382" s="119"/>
      <c r="B382" s="197" t="s">
        <v>334</v>
      </c>
      <c r="C382" s="30" t="s">
        <v>151</v>
      </c>
      <c r="D382" s="315">
        <f t="shared" ref="D382:D413" si="258">D271-D160</f>
        <v>0</v>
      </c>
      <c r="E382" s="134">
        <f t="shared" si="257"/>
        <v>0</v>
      </c>
      <c r="F382" s="134">
        <f t="shared" si="257"/>
        <v>0</v>
      </c>
      <c r="G382" s="134">
        <f t="shared" si="257"/>
        <v>0</v>
      </c>
      <c r="H382" s="134">
        <f t="shared" si="257"/>
        <v>0</v>
      </c>
      <c r="I382" s="134">
        <f t="shared" si="257"/>
        <v>0</v>
      </c>
      <c r="J382" s="134">
        <f t="shared" si="257"/>
        <v>0</v>
      </c>
      <c r="K382" s="134">
        <f t="shared" si="257"/>
        <v>-5.2396725668565935E-4</v>
      </c>
      <c r="L382" s="134">
        <f t="shared" si="257"/>
        <v>-1.0207603064801315E-3</v>
      </c>
      <c r="M382" s="134">
        <f t="shared" si="257"/>
        <v>-1.9067063568094353E-3</v>
      </c>
      <c r="N382" s="134">
        <f t="shared" si="257"/>
        <v>-1.4619110479477804E-2</v>
      </c>
      <c r="O382" s="134">
        <f t="shared" si="257"/>
        <v>0</v>
      </c>
      <c r="P382" s="134">
        <f t="shared" si="257"/>
        <v>0</v>
      </c>
      <c r="Q382" s="134">
        <f t="shared" si="257"/>
        <v>0</v>
      </c>
      <c r="R382" s="134">
        <f t="shared" si="257"/>
        <v>-9.8190510823801614E-5</v>
      </c>
      <c r="S382" s="134">
        <f t="shared" si="257"/>
        <v>-5.1289894725946391E-5</v>
      </c>
      <c r="T382" s="134">
        <f t="shared" si="257"/>
        <v>-1.4245658809499784E-2</v>
      </c>
      <c r="U382" s="134">
        <f t="shared" si="257"/>
        <v>0</v>
      </c>
      <c r="V382" s="134">
        <f t="shared" si="257"/>
        <v>0</v>
      </c>
      <c r="W382" s="134">
        <f t="shared" si="257"/>
        <v>-7.239901995859982E-6</v>
      </c>
      <c r="X382" s="134">
        <f t="shared" si="257"/>
        <v>0</v>
      </c>
      <c r="Y382" s="134">
        <f t="shared" si="257"/>
        <v>0</v>
      </c>
      <c r="Z382" s="134">
        <f t="shared" si="257"/>
        <v>0</v>
      </c>
      <c r="AA382" s="134">
        <f t="shared" si="257"/>
        <v>0</v>
      </c>
      <c r="AB382" s="134">
        <f t="shared" si="257"/>
        <v>0</v>
      </c>
      <c r="AC382" s="134">
        <f t="shared" si="257"/>
        <v>0</v>
      </c>
      <c r="AD382" s="134">
        <f t="shared" si="257"/>
        <v>0</v>
      </c>
      <c r="AE382" s="134">
        <f t="shared" si="257"/>
        <v>0</v>
      </c>
      <c r="AF382" s="134">
        <f t="shared" si="257"/>
        <v>0</v>
      </c>
      <c r="AG382" s="134">
        <f t="shared" si="257"/>
        <v>0</v>
      </c>
      <c r="AH382" s="134">
        <f t="shared" si="257"/>
        <v>0</v>
      </c>
      <c r="AI382" s="134">
        <f t="shared" si="257"/>
        <v>-4.4362029651580627E-6</v>
      </c>
      <c r="AJ382" s="134">
        <f t="shared" si="257"/>
        <v>1</v>
      </c>
      <c r="AK382" s="134">
        <f t="shared" si="257"/>
        <v>-2.4749124499720822E-5</v>
      </c>
      <c r="AL382" s="134">
        <f t="shared" si="257"/>
        <v>0</v>
      </c>
      <c r="AM382" s="134">
        <f t="shared" si="257"/>
        <v>-2.3749886539155426E-3</v>
      </c>
      <c r="AN382" s="134">
        <f t="shared" si="257"/>
        <v>0</v>
      </c>
      <c r="AO382" s="134">
        <f t="shared" si="257"/>
        <v>0</v>
      </c>
      <c r="AP382" s="134">
        <f t="shared" si="257"/>
        <v>0</v>
      </c>
      <c r="AQ382" s="134">
        <f t="shared" si="257"/>
        <v>0</v>
      </c>
      <c r="AR382" s="134">
        <f t="shared" si="257"/>
        <v>0</v>
      </c>
      <c r="AS382" s="134">
        <f t="shared" si="257"/>
        <v>0</v>
      </c>
      <c r="AT382" s="134">
        <f t="shared" si="257"/>
        <v>-4.3768852395643937E-4</v>
      </c>
      <c r="AU382" s="134">
        <f t="shared" si="257"/>
        <v>-5.0520972446227268E-4</v>
      </c>
      <c r="AV382" s="134">
        <f t="shared" si="257"/>
        <v>0</v>
      </c>
      <c r="AW382" s="134">
        <f t="shared" si="257"/>
        <v>-1.1107950538715059E-5</v>
      </c>
      <c r="AX382" s="134">
        <f t="shared" si="257"/>
        <v>0</v>
      </c>
      <c r="AY382" s="134">
        <f t="shared" si="257"/>
        <v>0</v>
      </c>
      <c r="AZ382" s="134">
        <f t="shared" si="257"/>
        <v>-7.3509578933762853E-3</v>
      </c>
      <c r="BA382" s="134">
        <f t="shared" si="257"/>
        <v>0</v>
      </c>
      <c r="BB382" s="134">
        <f t="shared" si="257"/>
        <v>0</v>
      </c>
      <c r="BC382" s="134">
        <f t="shared" si="257"/>
        <v>0</v>
      </c>
      <c r="BD382" s="134">
        <f t="shared" si="257"/>
        <v>0</v>
      </c>
      <c r="BE382" s="134">
        <f t="shared" si="257"/>
        <v>0</v>
      </c>
      <c r="BF382" s="134">
        <f t="shared" si="257"/>
        <v>0</v>
      </c>
      <c r="BG382" s="134">
        <f t="shared" si="257"/>
        <v>0</v>
      </c>
      <c r="BH382" s="134">
        <f t="shared" si="257"/>
        <v>0</v>
      </c>
      <c r="BI382" s="134">
        <f t="shared" si="257"/>
        <v>-2.0562454060830799E-5</v>
      </c>
      <c r="BJ382" s="134">
        <f t="shared" si="257"/>
        <v>-5.5338655464060005E-4</v>
      </c>
      <c r="BK382" s="134">
        <f t="shared" si="257"/>
        <v>0</v>
      </c>
      <c r="BL382" s="134">
        <f t="shared" si="257"/>
        <v>-4.4502637922666103E-3</v>
      </c>
      <c r="BM382" s="134">
        <f t="shared" si="257"/>
        <v>0</v>
      </c>
      <c r="BN382" s="134">
        <f t="shared" si="257"/>
        <v>-3.5522774972961578E-3</v>
      </c>
      <c r="BO382" s="134">
        <f t="shared" si="257"/>
        <v>-1.9914230752929953E-3</v>
      </c>
      <c r="BP382" s="134">
        <f t="shared" si="257"/>
        <v>-5.0137944674166242E-5</v>
      </c>
      <c r="BQ382" s="134">
        <f t="shared" si="256"/>
        <v>-7.5642481407939044E-5</v>
      </c>
      <c r="BR382" s="134">
        <f t="shared" si="256"/>
        <v>0</v>
      </c>
      <c r="BS382" s="134">
        <f t="shared" si="256"/>
        <v>0</v>
      </c>
      <c r="BT382" s="134">
        <f t="shared" si="256"/>
        <v>0</v>
      </c>
      <c r="BU382" s="134">
        <f t="shared" si="256"/>
        <v>-1.1056756657513903E-4</v>
      </c>
      <c r="BV382" s="134">
        <f t="shared" si="256"/>
        <v>-1.8803530931778759E-5</v>
      </c>
      <c r="BW382" s="134">
        <f t="shared" si="256"/>
        <v>-1.4089157275307262E-4</v>
      </c>
      <c r="BX382" s="134">
        <f t="shared" si="256"/>
        <v>0</v>
      </c>
      <c r="BY382" s="134">
        <f t="shared" si="256"/>
        <v>0</v>
      </c>
      <c r="BZ382" s="134">
        <f t="shared" si="256"/>
        <v>0</v>
      </c>
      <c r="CA382" s="134">
        <f t="shared" si="256"/>
        <v>0</v>
      </c>
      <c r="CB382" s="134">
        <f t="shared" si="256"/>
        <v>0</v>
      </c>
      <c r="CC382" s="134">
        <f t="shared" si="256"/>
        <v>-2.040753698932102E-5</v>
      </c>
      <c r="CD382" s="134">
        <f t="shared" si="256"/>
        <v>0</v>
      </c>
      <c r="CE382" s="134">
        <f t="shared" si="256"/>
        <v>-2.6223732352306437E-4</v>
      </c>
      <c r="CF382" s="134">
        <f t="shared" si="256"/>
        <v>0</v>
      </c>
      <c r="CG382" s="134">
        <f t="shared" si="256"/>
        <v>0</v>
      </c>
      <c r="CH382" s="134">
        <f t="shared" si="256"/>
        <v>0</v>
      </c>
      <c r="CI382" s="134">
        <f t="shared" si="256"/>
        <v>-4.3220846278577082E-7</v>
      </c>
      <c r="CJ382" s="134">
        <f t="shared" si="256"/>
        <v>0</v>
      </c>
      <c r="CK382" s="134">
        <f t="shared" si="256"/>
        <v>0</v>
      </c>
      <c r="CL382" s="134">
        <f t="shared" si="256"/>
        <v>0</v>
      </c>
      <c r="CM382" s="134">
        <f t="shared" si="256"/>
        <v>0</v>
      </c>
      <c r="CN382" s="134">
        <f t="shared" si="256"/>
        <v>0</v>
      </c>
      <c r="CO382" s="134">
        <f t="shared" si="256"/>
        <v>0</v>
      </c>
      <c r="CP382" s="134">
        <f t="shared" si="256"/>
        <v>0</v>
      </c>
      <c r="CQ382" s="134">
        <f t="shared" si="256"/>
        <v>-3.719313228272474E-4</v>
      </c>
      <c r="CR382" s="134">
        <f t="shared" si="256"/>
        <v>0</v>
      </c>
      <c r="CS382" s="134">
        <f t="shared" si="256"/>
        <v>-3.2567200320980237E-4</v>
      </c>
      <c r="CT382" s="134">
        <f t="shared" si="256"/>
        <v>0</v>
      </c>
      <c r="CU382" s="134">
        <f t="shared" si="256"/>
        <v>-2.424997883298768E-4</v>
      </c>
      <c r="CV382" s="134">
        <f t="shared" si="256"/>
        <v>-2.535184370452381E-4</v>
      </c>
      <c r="CW382" s="134">
        <f t="shared" si="256"/>
        <v>-2.7934517699721085E-4</v>
      </c>
      <c r="CX382" s="134">
        <f t="shared" si="256"/>
        <v>0</v>
      </c>
      <c r="CY382" s="134">
        <f t="shared" si="256"/>
        <v>0</v>
      </c>
      <c r="CZ382" s="134">
        <f t="shared" si="256"/>
        <v>-6.7907635693411593E-3</v>
      </c>
      <c r="DA382" s="134">
        <f t="shared" si="256"/>
        <v>-9.2136723142847646E-6</v>
      </c>
      <c r="DB382" s="134">
        <f t="shared" si="256"/>
        <v>-7.5651459541244831E-4</v>
      </c>
      <c r="DC382" s="134">
        <f t="shared" si="256"/>
        <v>-4.3612142198157201E-4</v>
      </c>
      <c r="DD382" s="134">
        <f t="shared" si="256"/>
        <v>-1.1055075932415876E-4</v>
      </c>
      <c r="DE382" s="134">
        <f t="shared" si="256"/>
        <v>-5.6955152641365232E-4</v>
      </c>
      <c r="DF382" s="134">
        <f t="shared" si="256"/>
        <v>-6.4079531223851672E-5</v>
      </c>
      <c r="DG382" s="134">
        <f t="shared" si="256"/>
        <v>0</v>
      </c>
      <c r="DH382" s="211">
        <f t="shared" si="256"/>
        <v>-1.2116286193807125E-3</v>
      </c>
    </row>
    <row r="383" spans="1:112" ht="15" hidden="1" customHeight="1" x14ac:dyDescent="0.15">
      <c r="A383" s="119"/>
      <c r="B383" s="197" t="s">
        <v>335</v>
      </c>
      <c r="C383" s="30" t="s">
        <v>152</v>
      </c>
      <c r="D383" s="315">
        <f t="shared" si="258"/>
        <v>0</v>
      </c>
      <c r="E383" s="134">
        <f t="shared" si="257"/>
        <v>0</v>
      </c>
      <c r="F383" s="134">
        <f t="shared" si="257"/>
        <v>0</v>
      </c>
      <c r="G383" s="134">
        <f t="shared" si="257"/>
        <v>0</v>
      </c>
      <c r="H383" s="134">
        <f t="shared" si="257"/>
        <v>0</v>
      </c>
      <c r="I383" s="134">
        <f t="shared" si="257"/>
        <v>0</v>
      </c>
      <c r="J383" s="134">
        <f t="shared" si="257"/>
        <v>0</v>
      </c>
      <c r="K383" s="134">
        <f t="shared" si="257"/>
        <v>0</v>
      </c>
      <c r="L383" s="134">
        <f t="shared" si="257"/>
        <v>0</v>
      </c>
      <c r="M383" s="134">
        <f t="shared" si="257"/>
        <v>0</v>
      </c>
      <c r="N383" s="134">
        <f t="shared" si="257"/>
        <v>0</v>
      </c>
      <c r="O383" s="134">
        <f t="shared" si="257"/>
        <v>0</v>
      </c>
      <c r="P383" s="134">
        <f t="shared" si="257"/>
        <v>0</v>
      </c>
      <c r="Q383" s="134">
        <f t="shared" si="257"/>
        <v>0</v>
      </c>
      <c r="R383" s="134">
        <f t="shared" si="257"/>
        <v>0</v>
      </c>
      <c r="S383" s="134">
        <f t="shared" si="257"/>
        <v>-6.1838880166034643E-6</v>
      </c>
      <c r="T383" s="134">
        <f t="shared" si="257"/>
        <v>0</v>
      </c>
      <c r="U383" s="134">
        <f t="shared" si="257"/>
        <v>0</v>
      </c>
      <c r="V383" s="134">
        <f t="shared" si="257"/>
        <v>0</v>
      </c>
      <c r="W383" s="134">
        <f t="shared" si="257"/>
        <v>0</v>
      </c>
      <c r="X383" s="134">
        <f t="shared" si="257"/>
        <v>0</v>
      </c>
      <c r="Y383" s="134">
        <f t="shared" si="257"/>
        <v>0</v>
      </c>
      <c r="Z383" s="134">
        <f t="shared" si="257"/>
        <v>0</v>
      </c>
      <c r="AA383" s="134">
        <f t="shared" si="257"/>
        <v>0</v>
      </c>
      <c r="AB383" s="134">
        <f t="shared" si="257"/>
        <v>0</v>
      </c>
      <c r="AC383" s="134">
        <f t="shared" si="257"/>
        <v>0</v>
      </c>
      <c r="AD383" s="134">
        <f t="shared" si="257"/>
        <v>0</v>
      </c>
      <c r="AE383" s="134">
        <f t="shared" si="257"/>
        <v>0</v>
      </c>
      <c r="AF383" s="134">
        <f t="shared" si="257"/>
        <v>0</v>
      </c>
      <c r="AG383" s="134">
        <f t="shared" si="257"/>
        <v>0</v>
      </c>
      <c r="AH383" s="134">
        <f t="shared" si="257"/>
        <v>0</v>
      </c>
      <c r="AI383" s="134">
        <f t="shared" si="257"/>
        <v>0</v>
      </c>
      <c r="AJ383" s="134">
        <f t="shared" si="257"/>
        <v>0</v>
      </c>
      <c r="AK383" s="134">
        <f t="shared" si="257"/>
        <v>0.89409249647793709</v>
      </c>
      <c r="AL383" s="134">
        <f t="shared" si="257"/>
        <v>0</v>
      </c>
      <c r="AM383" s="134">
        <f t="shared" si="257"/>
        <v>-9.0918706523867264E-4</v>
      </c>
      <c r="AN383" s="134">
        <f t="shared" si="257"/>
        <v>0</v>
      </c>
      <c r="AO383" s="134">
        <f t="shared" si="257"/>
        <v>0</v>
      </c>
      <c r="AP383" s="134">
        <f t="shared" si="257"/>
        <v>0</v>
      </c>
      <c r="AQ383" s="134">
        <f t="shared" si="257"/>
        <v>0</v>
      </c>
      <c r="AR383" s="134">
        <f t="shared" si="257"/>
        <v>0</v>
      </c>
      <c r="AS383" s="134">
        <f t="shared" si="257"/>
        <v>0</v>
      </c>
      <c r="AT383" s="134">
        <f t="shared" si="257"/>
        <v>-3.4532994203982267E-6</v>
      </c>
      <c r="AU383" s="134">
        <f t="shared" si="257"/>
        <v>-7.6844197571931442E-5</v>
      </c>
      <c r="AV383" s="134">
        <f t="shared" si="257"/>
        <v>0</v>
      </c>
      <c r="AW383" s="134">
        <f t="shared" si="257"/>
        <v>0</v>
      </c>
      <c r="AX383" s="134">
        <f t="shared" si="257"/>
        <v>0</v>
      </c>
      <c r="AY383" s="134">
        <f t="shared" si="257"/>
        <v>0</v>
      </c>
      <c r="AZ383" s="134">
        <f t="shared" si="257"/>
        <v>0</v>
      </c>
      <c r="BA383" s="134">
        <f t="shared" si="257"/>
        <v>0</v>
      </c>
      <c r="BB383" s="134">
        <f t="shared" si="257"/>
        <v>0</v>
      </c>
      <c r="BC383" s="134">
        <f t="shared" si="257"/>
        <v>0</v>
      </c>
      <c r="BD383" s="134">
        <f t="shared" si="257"/>
        <v>0</v>
      </c>
      <c r="BE383" s="134">
        <f t="shared" si="257"/>
        <v>0</v>
      </c>
      <c r="BF383" s="134">
        <f t="shared" si="257"/>
        <v>0</v>
      </c>
      <c r="BG383" s="134">
        <f t="shared" si="257"/>
        <v>0</v>
      </c>
      <c r="BH383" s="134">
        <f t="shared" si="257"/>
        <v>0</v>
      </c>
      <c r="BI383" s="134">
        <f t="shared" si="257"/>
        <v>0</v>
      </c>
      <c r="BJ383" s="134">
        <f t="shared" si="257"/>
        <v>0</v>
      </c>
      <c r="BK383" s="134">
        <f t="shared" si="257"/>
        <v>0</v>
      </c>
      <c r="BL383" s="134">
        <f t="shared" si="257"/>
        <v>-2.2348471058777787E-5</v>
      </c>
      <c r="BM383" s="134">
        <f t="shared" si="257"/>
        <v>0</v>
      </c>
      <c r="BN383" s="134">
        <f t="shared" si="257"/>
        <v>-2.7298924175996036E-2</v>
      </c>
      <c r="BO383" s="134">
        <f t="shared" si="257"/>
        <v>-3.5850711939114245E-2</v>
      </c>
      <c r="BP383" s="134">
        <f t="shared" ref="BP383:DH386" si="259">BP272-BP161</f>
        <v>-5.9489651250582427E-2</v>
      </c>
      <c r="BQ383" s="134">
        <f t="shared" si="259"/>
        <v>-3.8288871133746731E-2</v>
      </c>
      <c r="BR383" s="134">
        <f t="shared" si="259"/>
        <v>0</v>
      </c>
      <c r="BS383" s="134">
        <f t="shared" si="259"/>
        <v>-8.4527791530315273E-6</v>
      </c>
      <c r="BT383" s="134">
        <f t="shared" si="259"/>
        <v>0</v>
      </c>
      <c r="BU383" s="134">
        <f t="shared" si="259"/>
        <v>-1.9053525310180783E-4</v>
      </c>
      <c r="BV383" s="134">
        <f t="shared" si="259"/>
        <v>0</v>
      </c>
      <c r="BW383" s="134">
        <f t="shared" si="259"/>
        <v>0</v>
      </c>
      <c r="BX383" s="134">
        <f t="shared" si="259"/>
        <v>0</v>
      </c>
      <c r="BY383" s="134">
        <f t="shared" si="259"/>
        <v>-1.9609297813922798E-7</v>
      </c>
      <c r="BZ383" s="134">
        <f t="shared" si="259"/>
        <v>-3.4924878502949334E-5</v>
      </c>
      <c r="CA383" s="134">
        <f t="shared" si="259"/>
        <v>0</v>
      </c>
      <c r="CB383" s="134">
        <f t="shared" si="259"/>
        <v>0</v>
      </c>
      <c r="CC383" s="134">
        <f t="shared" si="259"/>
        <v>0</v>
      </c>
      <c r="CD383" s="134">
        <f t="shared" si="259"/>
        <v>0</v>
      </c>
      <c r="CE383" s="134">
        <f t="shared" si="259"/>
        <v>0</v>
      </c>
      <c r="CF383" s="134">
        <f t="shared" si="259"/>
        <v>0</v>
      </c>
      <c r="CG383" s="134">
        <f t="shared" si="259"/>
        <v>0</v>
      </c>
      <c r="CH383" s="134">
        <f t="shared" si="259"/>
        <v>0</v>
      </c>
      <c r="CI383" s="134">
        <f t="shared" si="259"/>
        <v>0</v>
      </c>
      <c r="CJ383" s="134">
        <f t="shared" si="259"/>
        <v>0</v>
      </c>
      <c r="CK383" s="134">
        <f t="shared" si="259"/>
        <v>0</v>
      </c>
      <c r="CL383" s="134">
        <f t="shared" si="259"/>
        <v>0</v>
      </c>
      <c r="CM383" s="134">
        <f t="shared" si="259"/>
        <v>0</v>
      </c>
      <c r="CN383" s="134">
        <f t="shared" si="259"/>
        <v>0</v>
      </c>
      <c r="CO383" s="134">
        <f t="shared" si="259"/>
        <v>0</v>
      </c>
      <c r="CP383" s="134">
        <f t="shared" si="259"/>
        <v>0</v>
      </c>
      <c r="CQ383" s="134">
        <f t="shared" si="259"/>
        <v>0</v>
      </c>
      <c r="CR383" s="134">
        <f t="shared" si="259"/>
        <v>0</v>
      </c>
      <c r="CS383" s="134">
        <f t="shared" si="259"/>
        <v>0</v>
      </c>
      <c r="CT383" s="134">
        <f t="shared" si="259"/>
        <v>0</v>
      </c>
      <c r="CU383" s="134">
        <f t="shared" si="259"/>
        <v>0</v>
      </c>
      <c r="CV383" s="134">
        <f t="shared" si="259"/>
        <v>0</v>
      </c>
      <c r="CW383" s="134">
        <f t="shared" si="259"/>
        <v>0</v>
      </c>
      <c r="CX383" s="134">
        <f t="shared" si="259"/>
        <v>0</v>
      </c>
      <c r="CY383" s="134">
        <f t="shared" si="259"/>
        <v>0</v>
      </c>
      <c r="CZ383" s="134">
        <f t="shared" si="259"/>
        <v>0</v>
      </c>
      <c r="DA383" s="134">
        <f t="shared" si="259"/>
        <v>0</v>
      </c>
      <c r="DB383" s="134">
        <f t="shared" si="259"/>
        <v>0</v>
      </c>
      <c r="DC383" s="134">
        <f t="shared" si="259"/>
        <v>0</v>
      </c>
      <c r="DD383" s="134">
        <f t="shared" si="259"/>
        <v>0</v>
      </c>
      <c r="DE383" s="134">
        <f t="shared" si="259"/>
        <v>0</v>
      </c>
      <c r="DF383" s="134">
        <f t="shared" si="259"/>
        <v>0</v>
      </c>
      <c r="DG383" s="134">
        <f t="shared" si="259"/>
        <v>0</v>
      </c>
      <c r="DH383" s="211">
        <f t="shared" si="259"/>
        <v>-6.5173010013068868E-4</v>
      </c>
    </row>
    <row r="384" spans="1:112" ht="15" hidden="1" customHeight="1" x14ac:dyDescent="0.15">
      <c r="A384" s="119"/>
      <c r="B384" s="197" t="s">
        <v>336</v>
      </c>
      <c r="C384" s="30" t="s">
        <v>153</v>
      </c>
      <c r="D384" s="315">
        <f t="shared" si="258"/>
        <v>-2.7265648766064116E-6</v>
      </c>
      <c r="E384" s="134">
        <f t="shared" ref="E384:BP387" si="260">E273-E162</f>
        <v>0</v>
      </c>
      <c r="F384" s="134">
        <f t="shared" si="260"/>
        <v>0</v>
      </c>
      <c r="G384" s="134">
        <f t="shared" si="260"/>
        <v>0</v>
      </c>
      <c r="H384" s="134">
        <f t="shared" si="260"/>
        <v>0</v>
      </c>
      <c r="I384" s="134">
        <f t="shared" si="260"/>
        <v>0</v>
      </c>
      <c r="J384" s="134">
        <f t="shared" si="260"/>
        <v>0</v>
      </c>
      <c r="K384" s="134">
        <f t="shared" si="260"/>
        <v>0</v>
      </c>
      <c r="L384" s="134">
        <f t="shared" si="260"/>
        <v>0</v>
      </c>
      <c r="M384" s="134">
        <f t="shared" si="260"/>
        <v>0</v>
      </c>
      <c r="N384" s="134">
        <f t="shared" si="260"/>
        <v>-2.8655760701613077E-4</v>
      </c>
      <c r="O384" s="134">
        <f t="shared" si="260"/>
        <v>0</v>
      </c>
      <c r="P384" s="134">
        <f t="shared" si="260"/>
        <v>0</v>
      </c>
      <c r="Q384" s="134">
        <f t="shared" si="260"/>
        <v>0</v>
      </c>
      <c r="R384" s="134">
        <f t="shared" si="260"/>
        <v>0</v>
      </c>
      <c r="S384" s="134">
        <f t="shared" si="260"/>
        <v>-5.0926136607322644E-6</v>
      </c>
      <c r="T384" s="134">
        <f t="shared" si="260"/>
        <v>-1.5234722145361383E-3</v>
      </c>
      <c r="U384" s="134">
        <f t="shared" si="260"/>
        <v>0</v>
      </c>
      <c r="V384" s="134">
        <f t="shared" si="260"/>
        <v>0</v>
      </c>
      <c r="W384" s="134">
        <f t="shared" si="260"/>
        <v>0</v>
      </c>
      <c r="X384" s="134">
        <f t="shared" si="260"/>
        <v>0</v>
      </c>
      <c r="Y384" s="134">
        <f t="shared" si="260"/>
        <v>0</v>
      </c>
      <c r="Z384" s="134">
        <f t="shared" si="260"/>
        <v>0</v>
      </c>
      <c r="AA384" s="134">
        <f t="shared" si="260"/>
        <v>0</v>
      </c>
      <c r="AB384" s="134">
        <f t="shared" si="260"/>
        <v>0</v>
      </c>
      <c r="AC384" s="134">
        <f t="shared" si="260"/>
        <v>0</v>
      </c>
      <c r="AD384" s="134">
        <f t="shared" si="260"/>
        <v>0</v>
      </c>
      <c r="AE384" s="134">
        <f t="shared" si="260"/>
        <v>0</v>
      </c>
      <c r="AF384" s="134">
        <f t="shared" si="260"/>
        <v>0</v>
      </c>
      <c r="AG384" s="134">
        <f t="shared" si="260"/>
        <v>0</v>
      </c>
      <c r="AH384" s="134">
        <f t="shared" si="260"/>
        <v>0</v>
      </c>
      <c r="AI384" s="134">
        <f t="shared" si="260"/>
        <v>0</v>
      </c>
      <c r="AJ384" s="134">
        <f t="shared" si="260"/>
        <v>0</v>
      </c>
      <c r="AK384" s="134">
        <f t="shared" si="260"/>
        <v>-6.2622784718990564E-5</v>
      </c>
      <c r="AL384" s="134">
        <f t="shared" si="260"/>
        <v>1</v>
      </c>
      <c r="AM384" s="134">
        <f t="shared" si="260"/>
        <v>0</v>
      </c>
      <c r="AN384" s="134">
        <f t="shared" si="260"/>
        <v>0</v>
      </c>
      <c r="AO384" s="134">
        <f t="shared" si="260"/>
        <v>0</v>
      </c>
      <c r="AP384" s="134">
        <f t="shared" si="260"/>
        <v>0</v>
      </c>
      <c r="AQ384" s="134">
        <f t="shared" si="260"/>
        <v>0</v>
      </c>
      <c r="AR384" s="134">
        <f t="shared" si="260"/>
        <v>0</v>
      </c>
      <c r="AS384" s="134">
        <f t="shared" si="260"/>
        <v>0</v>
      </c>
      <c r="AT384" s="134">
        <f t="shared" si="260"/>
        <v>-6.9065988407964531E-7</v>
      </c>
      <c r="AU384" s="134">
        <f t="shared" si="260"/>
        <v>-1.9322525501646205E-5</v>
      </c>
      <c r="AV384" s="134">
        <f t="shared" si="260"/>
        <v>0</v>
      </c>
      <c r="AW384" s="134">
        <f t="shared" si="260"/>
        <v>-2.8600786032754528E-5</v>
      </c>
      <c r="AX384" s="134">
        <f t="shared" si="260"/>
        <v>0</v>
      </c>
      <c r="AY384" s="134">
        <f t="shared" si="260"/>
        <v>0</v>
      </c>
      <c r="AZ384" s="134">
        <f t="shared" si="260"/>
        <v>-4.0398647316498192E-2</v>
      </c>
      <c r="BA384" s="134">
        <f t="shared" si="260"/>
        <v>0</v>
      </c>
      <c r="BB384" s="134">
        <f t="shared" si="260"/>
        <v>0</v>
      </c>
      <c r="BC384" s="134">
        <f t="shared" si="260"/>
        <v>0</v>
      </c>
      <c r="BD384" s="134">
        <f t="shared" si="260"/>
        <v>0</v>
      </c>
      <c r="BE384" s="134">
        <f t="shared" si="260"/>
        <v>0</v>
      </c>
      <c r="BF384" s="134">
        <f t="shared" si="260"/>
        <v>0</v>
      </c>
      <c r="BG384" s="134">
        <f t="shared" si="260"/>
        <v>0</v>
      </c>
      <c r="BH384" s="134">
        <f t="shared" si="260"/>
        <v>0</v>
      </c>
      <c r="BI384" s="134">
        <f t="shared" si="260"/>
        <v>-1.1462397771562948E-4</v>
      </c>
      <c r="BJ384" s="134">
        <f t="shared" si="260"/>
        <v>-8.553690024686694E-6</v>
      </c>
      <c r="BK384" s="134">
        <f t="shared" si="260"/>
        <v>0</v>
      </c>
      <c r="BL384" s="134">
        <f t="shared" si="260"/>
        <v>-1.5268055847196293E-5</v>
      </c>
      <c r="BM384" s="134">
        <f t="shared" si="260"/>
        <v>0</v>
      </c>
      <c r="BN384" s="134">
        <f t="shared" si="260"/>
        <v>-5.7219931447513731E-3</v>
      </c>
      <c r="BO384" s="134">
        <f t="shared" si="260"/>
        <v>-8.4236695367884834E-4</v>
      </c>
      <c r="BP384" s="134">
        <f t="shared" si="260"/>
        <v>-2.5052640759013362E-4</v>
      </c>
      <c r="BQ384" s="134">
        <f t="shared" si="259"/>
        <v>-5.5667946480053999E-4</v>
      </c>
      <c r="BR384" s="134">
        <f t="shared" si="259"/>
        <v>0</v>
      </c>
      <c r="BS384" s="134">
        <f t="shared" si="259"/>
        <v>0</v>
      </c>
      <c r="BT384" s="134">
        <f t="shared" si="259"/>
        <v>0</v>
      </c>
      <c r="BU384" s="134">
        <f t="shared" si="259"/>
        <v>-1.8359928029082126E-4</v>
      </c>
      <c r="BV384" s="134">
        <f t="shared" si="259"/>
        <v>-3.8337871364057314E-5</v>
      </c>
      <c r="BW384" s="134">
        <f t="shared" si="259"/>
        <v>-8.6064483435173317E-5</v>
      </c>
      <c r="BX384" s="134">
        <f t="shared" si="259"/>
        <v>0</v>
      </c>
      <c r="BY384" s="134">
        <f t="shared" si="259"/>
        <v>0</v>
      </c>
      <c r="BZ384" s="134">
        <f t="shared" si="259"/>
        <v>0</v>
      </c>
      <c r="CA384" s="134">
        <f t="shared" si="259"/>
        <v>0</v>
      </c>
      <c r="CB384" s="134">
        <f t="shared" si="259"/>
        <v>0</v>
      </c>
      <c r="CC384" s="134">
        <f t="shared" si="259"/>
        <v>-2.1189789240742825E-5</v>
      </c>
      <c r="CD384" s="134">
        <f t="shared" si="259"/>
        <v>0</v>
      </c>
      <c r="CE384" s="134">
        <f t="shared" si="259"/>
        <v>-2.5470897930709123E-4</v>
      </c>
      <c r="CF384" s="134">
        <f t="shared" si="259"/>
        <v>0</v>
      </c>
      <c r="CG384" s="134">
        <f t="shared" si="259"/>
        <v>0</v>
      </c>
      <c r="CH384" s="134">
        <f t="shared" si="259"/>
        <v>-9.7535901746234012E-7</v>
      </c>
      <c r="CI384" s="134">
        <f t="shared" si="259"/>
        <v>-6.1949879665960492E-6</v>
      </c>
      <c r="CJ384" s="134">
        <f t="shared" si="259"/>
        <v>0</v>
      </c>
      <c r="CK384" s="134">
        <f t="shared" si="259"/>
        <v>0</v>
      </c>
      <c r="CL384" s="134">
        <f t="shared" si="259"/>
        <v>0</v>
      </c>
      <c r="CM384" s="134">
        <f t="shared" si="259"/>
        <v>0</v>
      </c>
      <c r="CN384" s="134">
        <f t="shared" si="259"/>
        <v>0</v>
      </c>
      <c r="CO384" s="134">
        <f t="shared" si="259"/>
        <v>0</v>
      </c>
      <c r="CP384" s="134">
        <f t="shared" si="259"/>
        <v>0</v>
      </c>
      <c r="CQ384" s="134">
        <f t="shared" si="259"/>
        <v>-9.7693712339620912E-5</v>
      </c>
      <c r="CR384" s="134">
        <f t="shared" si="259"/>
        <v>0</v>
      </c>
      <c r="CS384" s="134">
        <f t="shared" si="259"/>
        <v>-1.7393200278736795E-4</v>
      </c>
      <c r="CT384" s="134">
        <f t="shared" si="259"/>
        <v>0</v>
      </c>
      <c r="CU384" s="134">
        <f t="shared" si="259"/>
        <v>-1.0468967141631885E-3</v>
      </c>
      <c r="CV384" s="134">
        <f t="shared" si="259"/>
        <v>-7.2560461679534963E-4</v>
      </c>
      <c r="CW384" s="134">
        <f t="shared" si="259"/>
        <v>-1.8051384620175175E-4</v>
      </c>
      <c r="CX384" s="134">
        <f t="shared" si="259"/>
        <v>0</v>
      </c>
      <c r="CY384" s="134">
        <f t="shared" si="259"/>
        <v>0</v>
      </c>
      <c r="CZ384" s="134">
        <f t="shared" si="259"/>
        <v>0</v>
      </c>
      <c r="DA384" s="134">
        <f t="shared" si="259"/>
        <v>-4.0296202792971213E-6</v>
      </c>
      <c r="DB384" s="134">
        <f t="shared" si="259"/>
        <v>-1.0559682894298759E-3</v>
      </c>
      <c r="DC384" s="134">
        <f t="shared" si="259"/>
        <v>-1.1712529459608281E-3</v>
      </c>
      <c r="DD384" s="134">
        <f t="shared" si="259"/>
        <v>0</v>
      </c>
      <c r="DE384" s="134">
        <f t="shared" si="259"/>
        <v>-1.5665260562561294E-5</v>
      </c>
      <c r="DF384" s="134">
        <f t="shared" si="259"/>
        <v>-1.8756326306723962E-4</v>
      </c>
      <c r="DG384" s="134">
        <f t="shared" si="259"/>
        <v>0</v>
      </c>
      <c r="DH384" s="211">
        <f t="shared" si="259"/>
        <v>-1.0848462129409886E-3</v>
      </c>
    </row>
    <row r="385" spans="1:112" ht="15" hidden="1" customHeight="1" x14ac:dyDescent="0.15">
      <c r="A385" s="119"/>
      <c r="B385" s="197" t="s">
        <v>337</v>
      </c>
      <c r="C385" s="30" t="s">
        <v>154</v>
      </c>
      <c r="D385" s="315">
        <f t="shared" si="258"/>
        <v>-1.9957584584808716E-3</v>
      </c>
      <c r="E385" s="134">
        <f t="shared" si="260"/>
        <v>-1.4470756011698547E-3</v>
      </c>
      <c r="F385" s="134">
        <f t="shared" si="260"/>
        <v>-2.6042092480495689E-3</v>
      </c>
      <c r="G385" s="134">
        <f t="shared" si="260"/>
        <v>0</v>
      </c>
      <c r="H385" s="134">
        <f t="shared" si="260"/>
        <v>-5.1711933636799558E-5</v>
      </c>
      <c r="I385" s="134">
        <f t="shared" si="260"/>
        <v>0</v>
      </c>
      <c r="J385" s="134">
        <f t="shared" si="260"/>
        <v>0</v>
      </c>
      <c r="K385" s="134">
        <f t="shared" si="260"/>
        <v>-4.0264774152255812E-6</v>
      </c>
      <c r="L385" s="134">
        <f t="shared" si="260"/>
        <v>-1.6156383451727311E-6</v>
      </c>
      <c r="M385" s="134">
        <f t="shared" si="260"/>
        <v>-4.6717717010143564E-4</v>
      </c>
      <c r="N385" s="134">
        <f t="shared" si="260"/>
        <v>-6.0028938920643344E-5</v>
      </c>
      <c r="O385" s="134">
        <f t="shared" si="260"/>
        <v>-2.2259431754756477E-3</v>
      </c>
      <c r="P385" s="134">
        <f t="shared" si="260"/>
        <v>0</v>
      </c>
      <c r="Q385" s="134">
        <f t="shared" si="260"/>
        <v>0</v>
      </c>
      <c r="R385" s="134">
        <f t="shared" si="260"/>
        <v>0</v>
      </c>
      <c r="S385" s="134">
        <f t="shared" si="260"/>
        <v>-1.3720409478964771E-4</v>
      </c>
      <c r="T385" s="134">
        <f t="shared" si="260"/>
        <v>-9.5868069910447185E-4</v>
      </c>
      <c r="U385" s="134">
        <f t="shared" si="260"/>
        <v>0</v>
      </c>
      <c r="V385" s="134">
        <f t="shared" si="260"/>
        <v>0</v>
      </c>
      <c r="W385" s="134">
        <f t="shared" si="260"/>
        <v>-1.7697538212102181E-5</v>
      </c>
      <c r="X385" s="134">
        <f t="shared" si="260"/>
        <v>0</v>
      </c>
      <c r="Y385" s="134">
        <f t="shared" si="260"/>
        <v>0</v>
      </c>
      <c r="Z385" s="134">
        <f t="shared" si="260"/>
        <v>0</v>
      </c>
      <c r="AA385" s="134">
        <f t="shared" si="260"/>
        <v>0</v>
      </c>
      <c r="AB385" s="134">
        <f t="shared" si="260"/>
        <v>0</v>
      </c>
      <c r="AC385" s="134">
        <f t="shared" si="260"/>
        <v>0</v>
      </c>
      <c r="AD385" s="134">
        <f t="shared" si="260"/>
        <v>0</v>
      </c>
      <c r="AE385" s="134">
        <f t="shared" si="260"/>
        <v>0</v>
      </c>
      <c r="AF385" s="134">
        <f t="shared" si="260"/>
        <v>0</v>
      </c>
      <c r="AG385" s="134">
        <f t="shared" si="260"/>
        <v>0</v>
      </c>
      <c r="AH385" s="134">
        <f t="shared" si="260"/>
        <v>0</v>
      </c>
      <c r="AI385" s="134">
        <f t="shared" si="260"/>
        <v>-8.4287856338003181E-5</v>
      </c>
      <c r="AJ385" s="134">
        <f t="shared" si="260"/>
        <v>0</v>
      </c>
      <c r="AK385" s="134">
        <f t="shared" si="260"/>
        <v>-1.498821979172487E-2</v>
      </c>
      <c r="AL385" s="134">
        <f t="shared" si="260"/>
        <v>0</v>
      </c>
      <c r="AM385" s="134">
        <f t="shared" si="260"/>
        <v>0.9611615089804727</v>
      </c>
      <c r="AN385" s="134">
        <f t="shared" si="260"/>
        <v>0</v>
      </c>
      <c r="AO385" s="134">
        <f t="shared" si="260"/>
        <v>0</v>
      </c>
      <c r="AP385" s="134">
        <f t="shared" si="260"/>
        <v>0</v>
      </c>
      <c r="AQ385" s="134">
        <f t="shared" si="260"/>
        <v>0</v>
      </c>
      <c r="AR385" s="134">
        <f t="shared" si="260"/>
        <v>0</v>
      </c>
      <c r="AS385" s="134">
        <f t="shared" si="260"/>
        <v>0</v>
      </c>
      <c r="AT385" s="134">
        <f t="shared" si="260"/>
        <v>-3.1320410610072239E-3</v>
      </c>
      <c r="AU385" s="134">
        <f t="shared" si="260"/>
        <v>-2.5334803628889197E-3</v>
      </c>
      <c r="AV385" s="134">
        <f t="shared" si="260"/>
        <v>0</v>
      </c>
      <c r="AW385" s="134">
        <f t="shared" si="260"/>
        <v>-2.4425246200327306E-3</v>
      </c>
      <c r="AX385" s="134">
        <f t="shared" si="260"/>
        <v>0</v>
      </c>
      <c r="AY385" s="134">
        <f t="shared" si="260"/>
        <v>0</v>
      </c>
      <c r="AZ385" s="134">
        <f t="shared" si="260"/>
        <v>-2.991180919742595E-3</v>
      </c>
      <c r="BA385" s="134">
        <f t="shared" si="260"/>
        <v>0</v>
      </c>
      <c r="BB385" s="134">
        <f t="shared" si="260"/>
        <v>0</v>
      </c>
      <c r="BC385" s="134">
        <f t="shared" si="260"/>
        <v>0</v>
      </c>
      <c r="BD385" s="134">
        <f t="shared" si="260"/>
        <v>0</v>
      </c>
      <c r="BE385" s="134">
        <f t="shared" si="260"/>
        <v>0</v>
      </c>
      <c r="BF385" s="134">
        <f t="shared" si="260"/>
        <v>0</v>
      </c>
      <c r="BG385" s="134">
        <f t="shared" si="260"/>
        <v>0</v>
      </c>
      <c r="BH385" s="134">
        <f t="shared" si="260"/>
        <v>0</v>
      </c>
      <c r="BI385" s="134">
        <f t="shared" si="260"/>
        <v>-1.6457165509281392E-3</v>
      </c>
      <c r="BJ385" s="134">
        <f t="shared" si="260"/>
        <v>-1.2800783071726782E-3</v>
      </c>
      <c r="BK385" s="134">
        <f t="shared" si="260"/>
        <v>0</v>
      </c>
      <c r="BL385" s="134">
        <f t="shared" si="260"/>
        <v>-9.9820444646836048E-3</v>
      </c>
      <c r="BM385" s="134">
        <f t="shared" si="260"/>
        <v>0</v>
      </c>
      <c r="BN385" s="134">
        <f t="shared" si="260"/>
        <v>-7.3852860169445929E-3</v>
      </c>
      <c r="BO385" s="134">
        <f t="shared" si="260"/>
        <v>-1.6463843493030469E-2</v>
      </c>
      <c r="BP385" s="134">
        <f t="shared" si="260"/>
        <v>-5.6113669089891778E-3</v>
      </c>
      <c r="BQ385" s="134">
        <f t="shared" si="259"/>
        <v>-1.1630369755208632E-2</v>
      </c>
      <c r="BR385" s="134">
        <f t="shared" si="259"/>
        <v>0</v>
      </c>
      <c r="BS385" s="134">
        <f t="shared" si="259"/>
        <v>-7.1244852861265725E-5</v>
      </c>
      <c r="BT385" s="134">
        <f t="shared" si="259"/>
        <v>0</v>
      </c>
      <c r="BU385" s="134">
        <f t="shared" si="259"/>
        <v>0</v>
      </c>
      <c r="BV385" s="134">
        <f t="shared" si="259"/>
        <v>-7.2527905022575211E-5</v>
      </c>
      <c r="BW385" s="134">
        <f t="shared" si="259"/>
        <v>-5.5875024737964853E-5</v>
      </c>
      <c r="BX385" s="134">
        <f t="shared" si="259"/>
        <v>0</v>
      </c>
      <c r="BY385" s="134">
        <f t="shared" si="259"/>
        <v>0</v>
      </c>
      <c r="BZ385" s="134">
        <f t="shared" si="259"/>
        <v>0</v>
      </c>
      <c r="CA385" s="134">
        <f t="shared" si="259"/>
        <v>0</v>
      </c>
      <c r="CB385" s="134">
        <f t="shared" si="259"/>
        <v>0</v>
      </c>
      <c r="CC385" s="134">
        <f t="shared" si="259"/>
        <v>0</v>
      </c>
      <c r="CD385" s="134">
        <f t="shared" si="259"/>
        <v>0</v>
      </c>
      <c r="CE385" s="134">
        <f t="shared" si="259"/>
        <v>-1.0037792287964186E-5</v>
      </c>
      <c r="CF385" s="134">
        <f t="shared" si="259"/>
        <v>0</v>
      </c>
      <c r="CG385" s="134">
        <f t="shared" si="259"/>
        <v>0</v>
      </c>
      <c r="CH385" s="134">
        <f t="shared" si="259"/>
        <v>0</v>
      </c>
      <c r="CI385" s="134">
        <f t="shared" si="259"/>
        <v>-7.203474379762847E-7</v>
      </c>
      <c r="CJ385" s="134">
        <f t="shared" si="259"/>
        <v>0</v>
      </c>
      <c r="CK385" s="134">
        <f t="shared" si="259"/>
        <v>0</v>
      </c>
      <c r="CL385" s="134">
        <f t="shared" si="259"/>
        <v>0</v>
      </c>
      <c r="CM385" s="134">
        <f t="shared" si="259"/>
        <v>0</v>
      </c>
      <c r="CN385" s="134">
        <f t="shared" si="259"/>
        <v>0</v>
      </c>
      <c r="CO385" s="134">
        <f t="shared" si="259"/>
        <v>0</v>
      </c>
      <c r="CP385" s="134">
        <f t="shared" si="259"/>
        <v>0</v>
      </c>
      <c r="CQ385" s="134">
        <f t="shared" si="259"/>
        <v>-1.0222483261861333E-3</v>
      </c>
      <c r="CR385" s="134">
        <f t="shared" si="259"/>
        <v>0</v>
      </c>
      <c r="CS385" s="134">
        <f t="shared" si="259"/>
        <v>-4.0081027893359305E-5</v>
      </c>
      <c r="CT385" s="134">
        <f t="shared" si="259"/>
        <v>0</v>
      </c>
      <c r="CU385" s="134">
        <f t="shared" si="259"/>
        <v>0</v>
      </c>
      <c r="CV385" s="134">
        <f t="shared" si="259"/>
        <v>-6.8491274211665432E-6</v>
      </c>
      <c r="CW385" s="134">
        <f t="shared" si="259"/>
        <v>0</v>
      </c>
      <c r="CX385" s="134">
        <f t="shared" si="259"/>
        <v>0</v>
      </c>
      <c r="CY385" s="134">
        <f t="shared" si="259"/>
        <v>0</v>
      </c>
      <c r="CZ385" s="134">
        <f t="shared" si="259"/>
        <v>-2.4115637615678293E-4</v>
      </c>
      <c r="DA385" s="134">
        <f t="shared" si="259"/>
        <v>-2.2435183176627203E-6</v>
      </c>
      <c r="DB385" s="134">
        <f t="shared" si="259"/>
        <v>-3.9598810853620334E-5</v>
      </c>
      <c r="DC385" s="134">
        <f t="shared" si="259"/>
        <v>-7.8935182891730002E-5</v>
      </c>
      <c r="DD385" s="134">
        <f t="shared" si="259"/>
        <v>-3.8559800932653304E-5</v>
      </c>
      <c r="DE385" s="134">
        <f t="shared" si="259"/>
        <v>-5.807558187365438E-4</v>
      </c>
      <c r="DF385" s="134">
        <f t="shared" si="259"/>
        <v>-6.0201757016743046E-4</v>
      </c>
      <c r="DG385" s="134">
        <f t="shared" si="259"/>
        <v>-4.9863661749728963E-3</v>
      </c>
      <c r="DH385" s="211">
        <f t="shared" si="259"/>
        <v>-1.4775290177515925E-3</v>
      </c>
    </row>
    <row r="386" spans="1:112" ht="15" hidden="1" customHeight="1" x14ac:dyDescent="0.15">
      <c r="A386" s="119"/>
      <c r="B386" s="197" t="s">
        <v>338</v>
      </c>
      <c r="C386" s="30" t="s">
        <v>155</v>
      </c>
      <c r="D386" s="315">
        <f t="shared" si="258"/>
        <v>0</v>
      </c>
      <c r="E386" s="134">
        <f t="shared" si="260"/>
        <v>0</v>
      </c>
      <c r="F386" s="134">
        <f t="shared" si="260"/>
        <v>0</v>
      </c>
      <c r="G386" s="134">
        <f t="shared" si="260"/>
        <v>0</v>
      </c>
      <c r="H386" s="134">
        <f t="shared" si="260"/>
        <v>0</v>
      </c>
      <c r="I386" s="134">
        <f t="shared" si="260"/>
        <v>0</v>
      </c>
      <c r="J386" s="134">
        <f t="shared" si="260"/>
        <v>0</v>
      </c>
      <c r="K386" s="134">
        <f t="shared" si="260"/>
        <v>0</v>
      </c>
      <c r="L386" s="134">
        <f t="shared" si="260"/>
        <v>0</v>
      </c>
      <c r="M386" s="134">
        <f t="shared" si="260"/>
        <v>0</v>
      </c>
      <c r="N386" s="134">
        <f t="shared" si="260"/>
        <v>0</v>
      </c>
      <c r="O386" s="134">
        <f t="shared" si="260"/>
        <v>0</v>
      </c>
      <c r="P386" s="134">
        <f t="shared" si="260"/>
        <v>0</v>
      </c>
      <c r="Q386" s="134">
        <f t="shared" si="260"/>
        <v>0</v>
      </c>
      <c r="R386" s="134">
        <f t="shared" si="260"/>
        <v>0</v>
      </c>
      <c r="S386" s="134">
        <f t="shared" si="260"/>
        <v>0</v>
      </c>
      <c r="T386" s="134">
        <f t="shared" si="260"/>
        <v>1.0850941698975349E-6</v>
      </c>
      <c r="U386" s="134">
        <f t="shared" si="260"/>
        <v>0</v>
      </c>
      <c r="V386" s="134">
        <f t="shared" si="260"/>
        <v>0</v>
      </c>
      <c r="W386" s="134">
        <f t="shared" si="260"/>
        <v>0</v>
      </c>
      <c r="X386" s="134">
        <f t="shared" si="260"/>
        <v>0</v>
      </c>
      <c r="Y386" s="134">
        <f t="shared" si="260"/>
        <v>0</v>
      </c>
      <c r="Z386" s="134">
        <f t="shared" si="260"/>
        <v>0</v>
      </c>
      <c r="AA386" s="134">
        <f t="shared" si="260"/>
        <v>0</v>
      </c>
      <c r="AB386" s="134">
        <f t="shared" si="260"/>
        <v>0</v>
      </c>
      <c r="AC386" s="134">
        <f t="shared" si="260"/>
        <v>0</v>
      </c>
      <c r="AD386" s="134">
        <f t="shared" si="260"/>
        <v>0</v>
      </c>
      <c r="AE386" s="134">
        <f t="shared" si="260"/>
        <v>0</v>
      </c>
      <c r="AF386" s="134">
        <f t="shared" si="260"/>
        <v>0</v>
      </c>
      <c r="AG386" s="134">
        <f t="shared" si="260"/>
        <v>0</v>
      </c>
      <c r="AH386" s="134">
        <f t="shared" si="260"/>
        <v>0</v>
      </c>
      <c r="AI386" s="134">
        <f t="shared" si="260"/>
        <v>0</v>
      </c>
      <c r="AJ386" s="134">
        <f t="shared" si="260"/>
        <v>0</v>
      </c>
      <c r="AK386" s="134">
        <f t="shared" si="260"/>
        <v>2.9998938787540388E-6</v>
      </c>
      <c r="AL386" s="134">
        <f t="shared" si="260"/>
        <v>0</v>
      </c>
      <c r="AM386" s="134">
        <f t="shared" si="260"/>
        <v>0</v>
      </c>
      <c r="AN386" s="134">
        <f t="shared" si="260"/>
        <v>1</v>
      </c>
      <c r="AO386" s="134">
        <f t="shared" si="260"/>
        <v>0</v>
      </c>
      <c r="AP386" s="134">
        <f t="shared" si="260"/>
        <v>0</v>
      </c>
      <c r="AQ386" s="134">
        <f t="shared" si="260"/>
        <v>0</v>
      </c>
      <c r="AR386" s="134">
        <f t="shared" si="260"/>
        <v>0</v>
      </c>
      <c r="AS386" s="134">
        <f t="shared" si="260"/>
        <v>0</v>
      </c>
      <c r="AT386" s="134">
        <f t="shared" si="260"/>
        <v>4.8354298600765389E-4</v>
      </c>
      <c r="AU386" s="134">
        <f t="shared" si="260"/>
        <v>1.6966663738560881E-3</v>
      </c>
      <c r="AV386" s="134">
        <f t="shared" si="260"/>
        <v>0</v>
      </c>
      <c r="AW386" s="134">
        <f t="shared" si="260"/>
        <v>3.0787390469509462E-4</v>
      </c>
      <c r="AX386" s="134">
        <f t="shared" si="260"/>
        <v>0</v>
      </c>
      <c r="AY386" s="134">
        <f t="shared" si="260"/>
        <v>0</v>
      </c>
      <c r="AZ386" s="134">
        <f t="shared" si="260"/>
        <v>3.6429835335687089E-6</v>
      </c>
      <c r="BA386" s="134">
        <f t="shared" si="260"/>
        <v>0</v>
      </c>
      <c r="BB386" s="134">
        <f t="shared" si="260"/>
        <v>0</v>
      </c>
      <c r="BC386" s="134">
        <f t="shared" si="260"/>
        <v>0</v>
      </c>
      <c r="BD386" s="134">
        <f t="shared" si="260"/>
        <v>0</v>
      </c>
      <c r="BE386" s="134">
        <f t="shared" si="260"/>
        <v>0</v>
      </c>
      <c r="BF386" s="134">
        <f t="shared" si="260"/>
        <v>0</v>
      </c>
      <c r="BG386" s="134">
        <f t="shared" si="260"/>
        <v>0</v>
      </c>
      <c r="BH386" s="134">
        <f t="shared" si="260"/>
        <v>0</v>
      </c>
      <c r="BI386" s="134">
        <f t="shared" si="260"/>
        <v>1.6921711319061982E-4</v>
      </c>
      <c r="BJ386" s="134">
        <f t="shared" si="260"/>
        <v>2.3537523550540033E-3</v>
      </c>
      <c r="BK386" s="134">
        <f t="shared" si="260"/>
        <v>0</v>
      </c>
      <c r="BL386" s="134">
        <f t="shared" si="260"/>
        <v>4.6640598415800725E-5</v>
      </c>
      <c r="BM386" s="134">
        <f t="shared" si="260"/>
        <v>0</v>
      </c>
      <c r="BN386" s="134">
        <f t="shared" si="260"/>
        <v>0</v>
      </c>
      <c r="BO386" s="134">
        <f t="shared" si="260"/>
        <v>4.0897849974812152E-4</v>
      </c>
      <c r="BP386" s="134">
        <f t="shared" si="260"/>
        <v>9.2191758203800781E-5</v>
      </c>
      <c r="BQ386" s="134">
        <f t="shared" si="259"/>
        <v>7.6626448645765878E-5</v>
      </c>
      <c r="BR386" s="134">
        <f t="shared" si="259"/>
        <v>0</v>
      </c>
      <c r="BS386" s="134">
        <f t="shared" si="259"/>
        <v>0</v>
      </c>
      <c r="BT386" s="134">
        <f t="shared" si="259"/>
        <v>0</v>
      </c>
      <c r="BU386" s="134">
        <f t="shared" si="259"/>
        <v>0</v>
      </c>
      <c r="BV386" s="134">
        <f t="shared" si="259"/>
        <v>0</v>
      </c>
      <c r="BW386" s="134">
        <f t="shared" si="259"/>
        <v>0</v>
      </c>
      <c r="BX386" s="134">
        <f t="shared" si="259"/>
        <v>0</v>
      </c>
      <c r="BY386" s="134">
        <f t="shared" si="259"/>
        <v>0</v>
      </c>
      <c r="BZ386" s="134">
        <f t="shared" si="259"/>
        <v>0</v>
      </c>
      <c r="CA386" s="134">
        <f t="shared" si="259"/>
        <v>0</v>
      </c>
      <c r="CB386" s="134">
        <f t="shared" si="259"/>
        <v>0</v>
      </c>
      <c r="CC386" s="134">
        <f t="shared" si="259"/>
        <v>0</v>
      </c>
      <c r="CD386" s="134">
        <f t="shared" si="259"/>
        <v>0</v>
      </c>
      <c r="CE386" s="134">
        <f t="shared" si="259"/>
        <v>0</v>
      </c>
      <c r="CF386" s="134">
        <f t="shared" si="259"/>
        <v>0</v>
      </c>
      <c r="CG386" s="134">
        <f t="shared" si="259"/>
        <v>0</v>
      </c>
      <c r="CH386" s="134">
        <f t="shared" si="259"/>
        <v>0</v>
      </c>
      <c r="CI386" s="134">
        <f t="shared" si="259"/>
        <v>0</v>
      </c>
      <c r="CJ386" s="134">
        <f t="shared" si="259"/>
        <v>0</v>
      </c>
      <c r="CK386" s="134">
        <f t="shared" si="259"/>
        <v>0</v>
      </c>
      <c r="CL386" s="134">
        <f t="shared" si="259"/>
        <v>0</v>
      </c>
      <c r="CM386" s="134">
        <f t="shared" si="259"/>
        <v>0</v>
      </c>
      <c r="CN386" s="134">
        <f t="shared" si="259"/>
        <v>0</v>
      </c>
      <c r="CO386" s="134">
        <f t="shared" si="259"/>
        <v>0</v>
      </c>
      <c r="CP386" s="134">
        <f t="shared" si="259"/>
        <v>0</v>
      </c>
      <c r="CQ386" s="134">
        <f t="shared" si="259"/>
        <v>0</v>
      </c>
      <c r="CR386" s="134">
        <f t="shared" si="259"/>
        <v>0</v>
      </c>
      <c r="CS386" s="134">
        <f t="shared" si="259"/>
        <v>0</v>
      </c>
      <c r="CT386" s="134">
        <f t="shared" si="259"/>
        <v>0</v>
      </c>
      <c r="CU386" s="134">
        <f t="shared" si="259"/>
        <v>0</v>
      </c>
      <c r="CV386" s="134">
        <f t="shared" si="259"/>
        <v>0</v>
      </c>
      <c r="CW386" s="134">
        <f t="shared" si="259"/>
        <v>0</v>
      </c>
      <c r="CX386" s="134">
        <f t="shared" si="259"/>
        <v>0</v>
      </c>
      <c r="CY386" s="134">
        <f t="shared" si="259"/>
        <v>0</v>
      </c>
      <c r="CZ386" s="134">
        <f t="shared" si="259"/>
        <v>0</v>
      </c>
      <c r="DA386" s="134">
        <f t="shared" si="259"/>
        <v>0</v>
      </c>
      <c r="DB386" s="134">
        <f t="shared" si="259"/>
        <v>0</v>
      </c>
      <c r="DC386" s="134">
        <f t="shared" si="259"/>
        <v>0</v>
      </c>
      <c r="DD386" s="134">
        <f t="shared" si="259"/>
        <v>0</v>
      </c>
      <c r="DE386" s="134">
        <f t="shared" si="259"/>
        <v>0</v>
      </c>
      <c r="DF386" s="134">
        <f t="shared" si="259"/>
        <v>-1.9251361311886765E-6</v>
      </c>
      <c r="DG386" s="134">
        <f t="shared" si="259"/>
        <v>0</v>
      </c>
      <c r="DH386" s="211">
        <f t="shared" si="259"/>
        <v>0</v>
      </c>
    </row>
    <row r="387" spans="1:112" ht="15" hidden="1" customHeight="1" x14ac:dyDescent="0.15">
      <c r="A387" s="119"/>
      <c r="B387" s="197" t="s">
        <v>339</v>
      </c>
      <c r="C387" s="30" t="s">
        <v>156</v>
      </c>
      <c r="D387" s="315">
        <f t="shared" si="258"/>
        <v>-5.6627319607885559E-5</v>
      </c>
      <c r="E387" s="134">
        <f t="shared" si="260"/>
        <v>-6.1530079678656363E-6</v>
      </c>
      <c r="F387" s="134">
        <f t="shared" si="260"/>
        <v>-1.0900834022811085E-6</v>
      </c>
      <c r="G387" s="134">
        <f t="shared" si="260"/>
        <v>0</v>
      </c>
      <c r="H387" s="134">
        <f t="shared" si="260"/>
        <v>-7.1859440248539641E-5</v>
      </c>
      <c r="I387" s="134">
        <f t="shared" si="260"/>
        <v>0</v>
      </c>
      <c r="J387" s="134">
        <f t="shared" si="260"/>
        <v>0</v>
      </c>
      <c r="K387" s="134">
        <f t="shared" si="260"/>
        <v>0</v>
      </c>
      <c r="L387" s="134">
        <f t="shared" si="260"/>
        <v>0</v>
      </c>
      <c r="M387" s="134">
        <f t="shared" si="260"/>
        <v>0</v>
      </c>
      <c r="N387" s="134">
        <f t="shared" si="260"/>
        <v>0</v>
      </c>
      <c r="O387" s="134">
        <f t="shared" si="260"/>
        <v>0</v>
      </c>
      <c r="P387" s="134">
        <f t="shared" si="260"/>
        <v>0</v>
      </c>
      <c r="Q387" s="134">
        <f t="shared" si="260"/>
        <v>0</v>
      </c>
      <c r="R387" s="134">
        <f t="shared" si="260"/>
        <v>-2.6324458821193804E-5</v>
      </c>
      <c r="S387" s="134">
        <f t="shared" si="260"/>
        <v>-4.9434728320965334E-4</v>
      </c>
      <c r="T387" s="134">
        <f t="shared" si="260"/>
        <v>-2.2284036420100718E-2</v>
      </c>
      <c r="U387" s="134">
        <f t="shared" si="260"/>
        <v>0</v>
      </c>
      <c r="V387" s="134">
        <f t="shared" si="260"/>
        <v>0</v>
      </c>
      <c r="W387" s="134">
        <f t="shared" si="260"/>
        <v>0</v>
      </c>
      <c r="X387" s="134">
        <f t="shared" si="260"/>
        <v>0</v>
      </c>
      <c r="Y387" s="134">
        <f t="shared" si="260"/>
        <v>0</v>
      </c>
      <c r="Z387" s="134">
        <f t="shared" si="260"/>
        <v>0</v>
      </c>
      <c r="AA387" s="134">
        <f t="shared" si="260"/>
        <v>0</v>
      </c>
      <c r="AB387" s="134">
        <f t="shared" si="260"/>
        <v>0</v>
      </c>
      <c r="AC387" s="134">
        <f t="shared" si="260"/>
        <v>0</v>
      </c>
      <c r="AD387" s="134">
        <f t="shared" si="260"/>
        <v>0</v>
      </c>
      <c r="AE387" s="134">
        <f t="shared" si="260"/>
        <v>0</v>
      </c>
      <c r="AF387" s="134">
        <f t="shared" si="260"/>
        <v>0</v>
      </c>
      <c r="AG387" s="134">
        <f t="shared" si="260"/>
        <v>0</v>
      </c>
      <c r="AH387" s="134">
        <f t="shared" si="260"/>
        <v>0</v>
      </c>
      <c r="AI387" s="134">
        <f t="shared" si="260"/>
        <v>-1.3308608895474184E-5</v>
      </c>
      <c r="AJ387" s="134">
        <f t="shared" si="260"/>
        <v>0</v>
      </c>
      <c r="AK387" s="134">
        <f t="shared" si="260"/>
        <v>-1.1954577106834844E-2</v>
      </c>
      <c r="AL387" s="134">
        <f t="shared" si="260"/>
        <v>0</v>
      </c>
      <c r="AM387" s="134">
        <f t="shared" si="260"/>
        <v>-2.6487949895691032E-3</v>
      </c>
      <c r="AN387" s="134">
        <f t="shared" si="260"/>
        <v>0</v>
      </c>
      <c r="AO387" s="134">
        <f t="shared" si="260"/>
        <v>1</v>
      </c>
      <c r="AP387" s="134">
        <f t="shared" si="260"/>
        <v>0</v>
      </c>
      <c r="AQ387" s="134">
        <f t="shared" si="260"/>
        <v>0</v>
      </c>
      <c r="AR387" s="134">
        <f t="shared" si="260"/>
        <v>0</v>
      </c>
      <c r="AS387" s="134">
        <f t="shared" si="260"/>
        <v>0</v>
      </c>
      <c r="AT387" s="134">
        <f t="shared" si="260"/>
        <v>-0.1575079325016496</v>
      </c>
      <c r="AU387" s="134">
        <f t="shared" si="260"/>
        <v>-0.12354748488346808</v>
      </c>
      <c r="AV387" s="134">
        <f t="shared" si="260"/>
        <v>0</v>
      </c>
      <c r="AW387" s="134">
        <f t="shared" si="260"/>
        <v>-2.0395071830855552E-2</v>
      </c>
      <c r="AX387" s="134">
        <f t="shared" si="260"/>
        <v>0</v>
      </c>
      <c r="AY387" s="134">
        <f t="shared" si="260"/>
        <v>0</v>
      </c>
      <c r="AZ387" s="134">
        <f t="shared" si="260"/>
        <v>-5.2032005213255156E-3</v>
      </c>
      <c r="BA387" s="134">
        <f t="shared" si="260"/>
        <v>0</v>
      </c>
      <c r="BB387" s="134">
        <f t="shared" si="260"/>
        <v>0</v>
      </c>
      <c r="BC387" s="134">
        <f t="shared" si="260"/>
        <v>0</v>
      </c>
      <c r="BD387" s="134">
        <f t="shared" si="260"/>
        <v>0</v>
      </c>
      <c r="BE387" s="134">
        <f t="shared" si="260"/>
        <v>0</v>
      </c>
      <c r="BF387" s="134">
        <f t="shared" si="260"/>
        <v>0</v>
      </c>
      <c r="BG387" s="134">
        <f t="shared" si="260"/>
        <v>0</v>
      </c>
      <c r="BH387" s="134">
        <f t="shared" si="260"/>
        <v>0</v>
      </c>
      <c r="BI387" s="134">
        <f t="shared" si="260"/>
        <v>-1.9017425113324871E-2</v>
      </c>
      <c r="BJ387" s="134">
        <f t="shared" si="260"/>
        <v>-0.11555440184045659</v>
      </c>
      <c r="BK387" s="134">
        <f t="shared" si="260"/>
        <v>0</v>
      </c>
      <c r="BL387" s="134">
        <f t="shared" si="260"/>
        <v>-9.5373965220459274E-3</v>
      </c>
      <c r="BM387" s="134">
        <f t="shared" si="260"/>
        <v>0</v>
      </c>
      <c r="BN387" s="134">
        <f t="shared" si="260"/>
        <v>-2.0954956538348508E-2</v>
      </c>
      <c r="BO387" s="134">
        <f t="shared" si="260"/>
        <v>-1.4141321295619567E-2</v>
      </c>
      <c r="BP387" s="134">
        <f t="shared" ref="BP387:DH390" si="261">BP276-BP165</f>
        <v>-2.0664672363229979E-2</v>
      </c>
      <c r="BQ387" s="134">
        <f t="shared" si="261"/>
        <v>-3.4369360637768201E-2</v>
      </c>
      <c r="BR387" s="134">
        <f t="shared" si="261"/>
        <v>0</v>
      </c>
      <c r="BS387" s="134">
        <f t="shared" si="261"/>
        <v>0</v>
      </c>
      <c r="BT387" s="134">
        <f t="shared" si="261"/>
        <v>0</v>
      </c>
      <c r="BU387" s="134">
        <f t="shared" si="261"/>
        <v>0</v>
      </c>
      <c r="BV387" s="134">
        <f t="shared" si="261"/>
        <v>0</v>
      </c>
      <c r="BW387" s="134">
        <f t="shared" si="261"/>
        <v>0</v>
      </c>
      <c r="BX387" s="134">
        <f t="shared" si="261"/>
        <v>0</v>
      </c>
      <c r="BY387" s="134">
        <f t="shared" si="261"/>
        <v>0</v>
      </c>
      <c r="BZ387" s="134">
        <f t="shared" si="261"/>
        <v>0</v>
      </c>
      <c r="CA387" s="134">
        <f t="shared" si="261"/>
        <v>0</v>
      </c>
      <c r="CB387" s="134">
        <f t="shared" si="261"/>
        <v>0</v>
      </c>
      <c r="CC387" s="134">
        <f t="shared" si="261"/>
        <v>0</v>
      </c>
      <c r="CD387" s="134">
        <f t="shared" si="261"/>
        <v>0</v>
      </c>
      <c r="CE387" s="134">
        <f t="shared" si="261"/>
        <v>0</v>
      </c>
      <c r="CF387" s="134">
        <f t="shared" si="261"/>
        <v>0</v>
      </c>
      <c r="CG387" s="134">
        <f t="shared" si="261"/>
        <v>0</v>
      </c>
      <c r="CH387" s="134">
        <f t="shared" si="261"/>
        <v>0</v>
      </c>
      <c r="CI387" s="134">
        <f t="shared" si="261"/>
        <v>0</v>
      </c>
      <c r="CJ387" s="134">
        <f t="shared" si="261"/>
        <v>0</v>
      </c>
      <c r="CK387" s="134">
        <f t="shared" si="261"/>
        <v>0</v>
      </c>
      <c r="CL387" s="134">
        <f t="shared" si="261"/>
        <v>0</v>
      </c>
      <c r="CM387" s="134">
        <f t="shared" si="261"/>
        <v>0</v>
      </c>
      <c r="CN387" s="134">
        <f t="shared" si="261"/>
        <v>0</v>
      </c>
      <c r="CO387" s="134">
        <f t="shared" si="261"/>
        <v>0</v>
      </c>
      <c r="CP387" s="134">
        <f t="shared" si="261"/>
        <v>0</v>
      </c>
      <c r="CQ387" s="134">
        <f t="shared" si="261"/>
        <v>0</v>
      </c>
      <c r="CR387" s="134">
        <f t="shared" si="261"/>
        <v>0</v>
      </c>
      <c r="CS387" s="134">
        <f t="shared" si="261"/>
        <v>0</v>
      </c>
      <c r="CT387" s="134">
        <f t="shared" si="261"/>
        <v>0</v>
      </c>
      <c r="CU387" s="134">
        <f t="shared" si="261"/>
        <v>0</v>
      </c>
      <c r="CV387" s="134">
        <f t="shared" si="261"/>
        <v>0</v>
      </c>
      <c r="CW387" s="134">
        <f t="shared" si="261"/>
        <v>0</v>
      </c>
      <c r="CX387" s="134">
        <f t="shared" si="261"/>
        <v>0</v>
      </c>
      <c r="CY387" s="134">
        <f t="shared" si="261"/>
        <v>0</v>
      </c>
      <c r="CZ387" s="134">
        <f t="shared" si="261"/>
        <v>-4.6184840605449087E-4</v>
      </c>
      <c r="DA387" s="134">
        <f t="shared" si="261"/>
        <v>0</v>
      </c>
      <c r="DB387" s="134">
        <f t="shared" si="261"/>
        <v>0</v>
      </c>
      <c r="DC387" s="134">
        <f t="shared" si="261"/>
        <v>0</v>
      </c>
      <c r="DD387" s="134">
        <f t="shared" si="261"/>
        <v>0</v>
      </c>
      <c r="DE387" s="134">
        <f t="shared" si="261"/>
        <v>0</v>
      </c>
      <c r="DF387" s="134">
        <f t="shared" si="261"/>
        <v>-6.132933675072497E-5</v>
      </c>
      <c r="DG387" s="134">
        <f t="shared" si="261"/>
        <v>0</v>
      </c>
      <c r="DH387" s="211">
        <f t="shared" si="261"/>
        <v>-3.2233570199418438E-3</v>
      </c>
    </row>
    <row r="388" spans="1:112" ht="15" hidden="1" customHeight="1" x14ac:dyDescent="0.15">
      <c r="A388" s="119"/>
      <c r="B388" s="197" t="s">
        <v>707</v>
      </c>
      <c r="C388" s="30" t="s">
        <v>690</v>
      </c>
      <c r="D388" s="315">
        <f t="shared" si="258"/>
        <v>0</v>
      </c>
      <c r="E388" s="134">
        <f t="shared" ref="E388:BP391" si="262">E277-E166</f>
        <v>0</v>
      </c>
      <c r="F388" s="134">
        <f t="shared" si="262"/>
        <v>0</v>
      </c>
      <c r="G388" s="134">
        <f t="shared" si="262"/>
        <v>0</v>
      </c>
      <c r="H388" s="134">
        <f t="shared" si="262"/>
        <v>-1.7259697330724002E-4</v>
      </c>
      <c r="I388" s="134">
        <f t="shared" si="262"/>
        <v>0</v>
      </c>
      <c r="J388" s="134">
        <f t="shared" si="262"/>
        <v>0</v>
      </c>
      <c r="K388" s="134">
        <f t="shared" si="262"/>
        <v>0</v>
      </c>
      <c r="L388" s="134">
        <f t="shared" si="262"/>
        <v>0</v>
      </c>
      <c r="M388" s="134">
        <f t="shared" si="262"/>
        <v>0</v>
      </c>
      <c r="N388" s="134">
        <f t="shared" si="262"/>
        <v>0</v>
      </c>
      <c r="O388" s="134">
        <f t="shared" si="262"/>
        <v>0</v>
      </c>
      <c r="P388" s="134">
        <f t="shared" si="262"/>
        <v>0</v>
      </c>
      <c r="Q388" s="134">
        <f t="shared" si="262"/>
        <v>0</v>
      </c>
      <c r="R388" s="134">
        <f t="shared" si="262"/>
        <v>0</v>
      </c>
      <c r="S388" s="134">
        <f t="shared" si="262"/>
        <v>-1.4550324744949331E-6</v>
      </c>
      <c r="T388" s="134">
        <f t="shared" si="262"/>
        <v>-6.2555678894592865E-4</v>
      </c>
      <c r="U388" s="134">
        <f t="shared" si="262"/>
        <v>0</v>
      </c>
      <c r="V388" s="134">
        <f t="shared" si="262"/>
        <v>0</v>
      </c>
      <c r="W388" s="134">
        <f t="shared" si="262"/>
        <v>0</v>
      </c>
      <c r="X388" s="134">
        <f t="shared" si="262"/>
        <v>0</v>
      </c>
      <c r="Y388" s="134">
        <f t="shared" si="262"/>
        <v>0</v>
      </c>
      <c r="Z388" s="134">
        <f t="shared" si="262"/>
        <v>0</v>
      </c>
      <c r="AA388" s="134">
        <f t="shared" si="262"/>
        <v>0</v>
      </c>
      <c r="AB388" s="134">
        <f t="shared" si="262"/>
        <v>0</v>
      </c>
      <c r="AC388" s="134">
        <f t="shared" si="262"/>
        <v>0</v>
      </c>
      <c r="AD388" s="134">
        <f t="shared" si="262"/>
        <v>0</v>
      </c>
      <c r="AE388" s="134">
        <f t="shared" si="262"/>
        <v>0</v>
      </c>
      <c r="AF388" s="134">
        <f t="shared" si="262"/>
        <v>0</v>
      </c>
      <c r="AG388" s="134">
        <f t="shared" si="262"/>
        <v>0</v>
      </c>
      <c r="AH388" s="134">
        <f t="shared" si="262"/>
        <v>0</v>
      </c>
      <c r="AI388" s="134">
        <f t="shared" si="262"/>
        <v>-1.8188432157148054E-4</v>
      </c>
      <c r="AJ388" s="134">
        <f t="shared" si="262"/>
        <v>0</v>
      </c>
      <c r="AK388" s="134">
        <f t="shared" si="262"/>
        <v>-1.0799617963514542E-4</v>
      </c>
      <c r="AL388" s="134">
        <f t="shared" si="262"/>
        <v>0</v>
      </c>
      <c r="AM388" s="134">
        <f t="shared" si="262"/>
        <v>-3.9458118507882994E-4</v>
      </c>
      <c r="AN388" s="134">
        <f t="shared" si="262"/>
        <v>0</v>
      </c>
      <c r="AO388" s="134">
        <f t="shared" si="262"/>
        <v>0</v>
      </c>
      <c r="AP388" s="134">
        <f t="shared" si="262"/>
        <v>1</v>
      </c>
      <c r="AQ388" s="134">
        <f t="shared" si="262"/>
        <v>0</v>
      </c>
      <c r="AR388" s="134">
        <f t="shared" si="262"/>
        <v>0</v>
      </c>
      <c r="AS388" s="134">
        <f t="shared" si="262"/>
        <v>0</v>
      </c>
      <c r="AT388" s="134">
        <f t="shared" si="262"/>
        <v>-1.3473883268855975E-2</v>
      </c>
      <c r="AU388" s="134">
        <f t="shared" si="262"/>
        <v>-6.134158672714914E-3</v>
      </c>
      <c r="AV388" s="134">
        <f t="shared" si="262"/>
        <v>0</v>
      </c>
      <c r="AW388" s="134">
        <f t="shared" si="262"/>
        <v>-7.1509836857858635E-3</v>
      </c>
      <c r="AX388" s="134">
        <f t="shared" si="262"/>
        <v>0</v>
      </c>
      <c r="AY388" s="134">
        <f t="shared" si="262"/>
        <v>0</v>
      </c>
      <c r="AZ388" s="134">
        <f t="shared" si="262"/>
        <v>-4.1500868414414739E-4</v>
      </c>
      <c r="BA388" s="134">
        <f t="shared" si="262"/>
        <v>0</v>
      </c>
      <c r="BB388" s="134">
        <f t="shared" si="262"/>
        <v>0</v>
      </c>
      <c r="BC388" s="134">
        <f t="shared" si="262"/>
        <v>0</v>
      </c>
      <c r="BD388" s="134">
        <f t="shared" si="262"/>
        <v>0</v>
      </c>
      <c r="BE388" s="134">
        <f t="shared" si="262"/>
        <v>0</v>
      </c>
      <c r="BF388" s="134">
        <f t="shared" si="262"/>
        <v>0</v>
      </c>
      <c r="BG388" s="134">
        <f t="shared" si="262"/>
        <v>0</v>
      </c>
      <c r="BH388" s="134">
        <f t="shared" si="262"/>
        <v>0</v>
      </c>
      <c r="BI388" s="134">
        <f t="shared" si="262"/>
        <v>-2.0794006739659417E-2</v>
      </c>
      <c r="BJ388" s="134">
        <f t="shared" si="262"/>
        <v>-2.526536893552675E-2</v>
      </c>
      <c r="BK388" s="134">
        <f t="shared" si="262"/>
        <v>0</v>
      </c>
      <c r="BL388" s="134">
        <f t="shared" si="262"/>
        <v>-7.0653172855160724E-3</v>
      </c>
      <c r="BM388" s="134">
        <f t="shared" si="262"/>
        <v>0</v>
      </c>
      <c r="BN388" s="134">
        <f t="shared" si="262"/>
        <v>-3.9554478330117176E-4</v>
      </c>
      <c r="BO388" s="134">
        <f t="shared" si="262"/>
        <v>-2.6073049962079632E-4</v>
      </c>
      <c r="BP388" s="134">
        <f t="shared" si="262"/>
        <v>-1.1883672782461586E-3</v>
      </c>
      <c r="BQ388" s="134">
        <f t="shared" si="261"/>
        <v>-9.4008229901977186E-3</v>
      </c>
      <c r="BR388" s="134">
        <f t="shared" si="261"/>
        <v>0</v>
      </c>
      <c r="BS388" s="134">
        <f t="shared" si="261"/>
        <v>0</v>
      </c>
      <c r="BT388" s="134">
        <f t="shared" si="261"/>
        <v>0</v>
      </c>
      <c r="BU388" s="134">
        <f t="shared" si="261"/>
        <v>0</v>
      </c>
      <c r="BV388" s="134">
        <f t="shared" si="261"/>
        <v>0</v>
      </c>
      <c r="BW388" s="134">
        <f t="shared" si="261"/>
        <v>0</v>
      </c>
      <c r="BX388" s="134">
        <f t="shared" si="261"/>
        <v>0</v>
      </c>
      <c r="BY388" s="134">
        <f t="shared" si="261"/>
        <v>0</v>
      </c>
      <c r="BZ388" s="134">
        <f t="shared" si="261"/>
        <v>0</v>
      </c>
      <c r="CA388" s="134">
        <f t="shared" si="261"/>
        <v>0</v>
      </c>
      <c r="CB388" s="134">
        <f t="shared" si="261"/>
        <v>0</v>
      </c>
      <c r="CC388" s="134">
        <f t="shared" si="261"/>
        <v>0</v>
      </c>
      <c r="CD388" s="134">
        <f t="shared" si="261"/>
        <v>0</v>
      </c>
      <c r="CE388" s="134">
        <f t="shared" si="261"/>
        <v>-1.2547240359955232E-5</v>
      </c>
      <c r="CF388" s="134">
        <f t="shared" si="261"/>
        <v>0</v>
      </c>
      <c r="CG388" s="134">
        <f t="shared" si="261"/>
        <v>0</v>
      </c>
      <c r="CH388" s="134">
        <f t="shared" si="261"/>
        <v>0</v>
      </c>
      <c r="CI388" s="134">
        <f t="shared" si="261"/>
        <v>0</v>
      </c>
      <c r="CJ388" s="134">
        <f t="shared" si="261"/>
        <v>0</v>
      </c>
      <c r="CK388" s="134">
        <f t="shared" si="261"/>
        <v>0</v>
      </c>
      <c r="CL388" s="134">
        <f t="shared" si="261"/>
        <v>0</v>
      </c>
      <c r="CM388" s="134">
        <f t="shared" si="261"/>
        <v>0</v>
      </c>
      <c r="CN388" s="134">
        <f t="shared" si="261"/>
        <v>0</v>
      </c>
      <c r="CO388" s="134">
        <f t="shared" si="261"/>
        <v>0</v>
      </c>
      <c r="CP388" s="134">
        <f t="shared" si="261"/>
        <v>0</v>
      </c>
      <c r="CQ388" s="134">
        <f t="shared" si="261"/>
        <v>0</v>
      </c>
      <c r="CR388" s="134">
        <f t="shared" si="261"/>
        <v>0</v>
      </c>
      <c r="CS388" s="134">
        <f t="shared" si="261"/>
        <v>-5.4606305031824654E-7</v>
      </c>
      <c r="CT388" s="134">
        <f t="shared" si="261"/>
        <v>0</v>
      </c>
      <c r="CU388" s="134">
        <f t="shared" si="261"/>
        <v>-7.3668266949983376E-6</v>
      </c>
      <c r="CV388" s="134">
        <f t="shared" si="261"/>
        <v>-8.4606868143822007E-6</v>
      </c>
      <c r="CW388" s="134">
        <f t="shared" si="261"/>
        <v>-4.5128461550437942E-6</v>
      </c>
      <c r="CX388" s="134">
        <f t="shared" si="261"/>
        <v>0</v>
      </c>
      <c r="CY388" s="134">
        <f t="shared" si="261"/>
        <v>0</v>
      </c>
      <c r="CZ388" s="134">
        <f t="shared" si="261"/>
        <v>0</v>
      </c>
      <c r="DA388" s="134">
        <f t="shared" si="261"/>
        <v>0</v>
      </c>
      <c r="DB388" s="134">
        <f t="shared" si="261"/>
        <v>-2.1276972995975109E-5</v>
      </c>
      <c r="DC388" s="134">
        <f t="shared" si="261"/>
        <v>-2.4497125725019655E-5</v>
      </c>
      <c r="DD388" s="134">
        <f t="shared" si="261"/>
        <v>0</v>
      </c>
      <c r="DE388" s="134">
        <f t="shared" si="261"/>
        <v>-3.1123034230254221E-6</v>
      </c>
      <c r="DF388" s="134">
        <f t="shared" si="261"/>
        <v>-1.9938909930168433E-5</v>
      </c>
      <c r="DG388" s="134">
        <f t="shared" si="261"/>
        <v>-2.2996813298728607E-5</v>
      </c>
      <c r="DH388" s="211">
        <f t="shared" si="261"/>
        <v>-7.898201266042258E-4</v>
      </c>
    </row>
    <row r="389" spans="1:112" ht="15" hidden="1" customHeight="1" x14ac:dyDescent="0.15">
      <c r="A389" s="119"/>
      <c r="B389" s="197" t="s">
        <v>708</v>
      </c>
      <c r="C389" s="30" t="s">
        <v>157</v>
      </c>
      <c r="D389" s="315">
        <f t="shared" si="258"/>
        <v>0</v>
      </c>
      <c r="E389" s="134">
        <f t="shared" si="262"/>
        <v>0</v>
      </c>
      <c r="F389" s="134">
        <f t="shared" si="262"/>
        <v>0</v>
      </c>
      <c r="G389" s="134">
        <f t="shared" si="262"/>
        <v>0</v>
      </c>
      <c r="H389" s="134">
        <f t="shared" si="262"/>
        <v>0</v>
      </c>
      <c r="I389" s="134">
        <f t="shared" si="262"/>
        <v>0</v>
      </c>
      <c r="J389" s="134">
        <f t="shared" si="262"/>
        <v>0</v>
      </c>
      <c r="K389" s="134">
        <f t="shared" si="262"/>
        <v>0</v>
      </c>
      <c r="L389" s="134">
        <f t="shared" si="262"/>
        <v>0</v>
      </c>
      <c r="M389" s="134">
        <f t="shared" si="262"/>
        <v>0</v>
      </c>
      <c r="N389" s="134">
        <f t="shared" si="262"/>
        <v>0</v>
      </c>
      <c r="O389" s="134">
        <f t="shared" si="262"/>
        <v>0</v>
      </c>
      <c r="P389" s="134">
        <f t="shared" si="262"/>
        <v>0</v>
      </c>
      <c r="Q389" s="134">
        <f t="shared" si="262"/>
        <v>0</v>
      </c>
      <c r="R389" s="134">
        <f t="shared" si="262"/>
        <v>0</v>
      </c>
      <c r="S389" s="134">
        <f t="shared" si="262"/>
        <v>-3.783084433686826E-5</v>
      </c>
      <c r="T389" s="134">
        <f t="shared" si="262"/>
        <v>-3.885233930026618E-2</v>
      </c>
      <c r="U389" s="134">
        <f t="shared" si="262"/>
        <v>0</v>
      </c>
      <c r="V389" s="134">
        <f t="shared" si="262"/>
        <v>0</v>
      </c>
      <c r="W389" s="134">
        <f t="shared" si="262"/>
        <v>0</v>
      </c>
      <c r="X389" s="134">
        <f t="shared" si="262"/>
        <v>0</v>
      </c>
      <c r="Y389" s="134">
        <f t="shared" si="262"/>
        <v>0</v>
      </c>
      <c r="Z389" s="134">
        <f t="shared" si="262"/>
        <v>0</v>
      </c>
      <c r="AA389" s="134">
        <f t="shared" si="262"/>
        <v>0</v>
      </c>
      <c r="AB389" s="134">
        <f t="shared" si="262"/>
        <v>0</v>
      </c>
      <c r="AC389" s="134">
        <f t="shared" si="262"/>
        <v>0</v>
      </c>
      <c r="AD389" s="134">
        <f t="shared" si="262"/>
        <v>0</v>
      </c>
      <c r="AE389" s="134">
        <f t="shared" si="262"/>
        <v>0</v>
      </c>
      <c r="AF389" s="134">
        <f t="shared" si="262"/>
        <v>0</v>
      </c>
      <c r="AG389" s="134">
        <f t="shared" si="262"/>
        <v>0</v>
      </c>
      <c r="AH389" s="134">
        <f t="shared" si="262"/>
        <v>0</v>
      </c>
      <c r="AI389" s="134">
        <f t="shared" si="262"/>
        <v>0</v>
      </c>
      <c r="AJ389" s="134">
        <f t="shared" si="262"/>
        <v>0</v>
      </c>
      <c r="AK389" s="134">
        <f t="shared" si="262"/>
        <v>-2.91889674402768E-3</v>
      </c>
      <c r="AL389" s="134">
        <f t="shared" si="262"/>
        <v>0</v>
      </c>
      <c r="AM389" s="134">
        <f t="shared" si="262"/>
        <v>-2.4852613425212231E-3</v>
      </c>
      <c r="AN389" s="134">
        <f t="shared" si="262"/>
        <v>0</v>
      </c>
      <c r="AO389" s="134">
        <f t="shared" si="262"/>
        <v>0</v>
      </c>
      <c r="AP389" s="134">
        <f t="shared" si="262"/>
        <v>0</v>
      </c>
      <c r="AQ389" s="134">
        <f t="shared" si="262"/>
        <v>1</v>
      </c>
      <c r="AR389" s="134">
        <f t="shared" si="262"/>
        <v>0</v>
      </c>
      <c r="AS389" s="134">
        <f t="shared" si="262"/>
        <v>0</v>
      </c>
      <c r="AT389" s="134">
        <f t="shared" si="262"/>
        <v>-0.1009318746848902</v>
      </c>
      <c r="AU389" s="134">
        <f t="shared" si="262"/>
        <v>-7.7850306611321016E-2</v>
      </c>
      <c r="AV389" s="134">
        <f t="shared" si="262"/>
        <v>0</v>
      </c>
      <c r="AW389" s="134">
        <f t="shared" si="262"/>
        <v>-6.9808658606063294E-3</v>
      </c>
      <c r="AX389" s="134">
        <f t="shared" si="262"/>
        <v>0</v>
      </c>
      <c r="AY389" s="134">
        <f t="shared" si="262"/>
        <v>0</v>
      </c>
      <c r="AZ389" s="134">
        <f t="shared" si="262"/>
        <v>-4.6452411633241325E-3</v>
      </c>
      <c r="BA389" s="134">
        <f t="shared" si="262"/>
        <v>0</v>
      </c>
      <c r="BB389" s="134">
        <f t="shared" si="262"/>
        <v>0</v>
      </c>
      <c r="BC389" s="134">
        <f t="shared" si="262"/>
        <v>0</v>
      </c>
      <c r="BD389" s="134">
        <f t="shared" si="262"/>
        <v>0</v>
      </c>
      <c r="BE389" s="134">
        <f t="shared" si="262"/>
        <v>0</v>
      </c>
      <c r="BF389" s="134">
        <f t="shared" si="262"/>
        <v>0</v>
      </c>
      <c r="BG389" s="134">
        <f t="shared" si="262"/>
        <v>0</v>
      </c>
      <c r="BH389" s="134">
        <f t="shared" si="262"/>
        <v>0</v>
      </c>
      <c r="BI389" s="134">
        <f t="shared" si="262"/>
        <v>-8.3777055607105761E-3</v>
      </c>
      <c r="BJ389" s="134">
        <f t="shared" si="262"/>
        <v>-4.5788646501280457E-2</v>
      </c>
      <c r="BK389" s="134">
        <f t="shared" si="262"/>
        <v>0</v>
      </c>
      <c r="BL389" s="134">
        <f t="shared" si="262"/>
        <v>-2.5865991777265063E-4</v>
      </c>
      <c r="BM389" s="134">
        <f t="shared" si="262"/>
        <v>0</v>
      </c>
      <c r="BN389" s="134">
        <f t="shared" si="262"/>
        <v>-2.8343686353157662E-4</v>
      </c>
      <c r="BO389" s="134">
        <f t="shared" si="262"/>
        <v>-6.8589288840573679E-4</v>
      </c>
      <c r="BP389" s="134">
        <f t="shared" si="262"/>
        <v>-3.988987943539122E-4</v>
      </c>
      <c r="BQ389" s="134">
        <f t="shared" si="261"/>
        <v>-9.5321826164476042E-5</v>
      </c>
      <c r="BR389" s="134">
        <f t="shared" si="261"/>
        <v>0</v>
      </c>
      <c r="BS389" s="134">
        <f t="shared" si="261"/>
        <v>0</v>
      </c>
      <c r="BT389" s="134">
        <f t="shared" si="261"/>
        <v>0</v>
      </c>
      <c r="BU389" s="134">
        <f t="shared" si="261"/>
        <v>0</v>
      </c>
      <c r="BV389" s="134">
        <f t="shared" si="261"/>
        <v>0</v>
      </c>
      <c r="BW389" s="134">
        <f t="shared" si="261"/>
        <v>0</v>
      </c>
      <c r="BX389" s="134">
        <f t="shared" si="261"/>
        <v>0</v>
      </c>
      <c r="BY389" s="134">
        <f t="shared" si="261"/>
        <v>0</v>
      </c>
      <c r="BZ389" s="134">
        <f t="shared" si="261"/>
        <v>0</v>
      </c>
      <c r="CA389" s="134">
        <f t="shared" si="261"/>
        <v>0</v>
      </c>
      <c r="CB389" s="134">
        <f t="shared" si="261"/>
        <v>0</v>
      </c>
      <c r="CC389" s="134">
        <f t="shared" si="261"/>
        <v>0</v>
      </c>
      <c r="CD389" s="134">
        <f t="shared" si="261"/>
        <v>0</v>
      </c>
      <c r="CE389" s="134">
        <f t="shared" si="261"/>
        <v>0</v>
      </c>
      <c r="CF389" s="134">
        <f t="shared" si="261"/>
        <v>0</v>
      </c>
      <c r="CG389" s="134">
        <f t="shared" si="261"/>
        <v>0</v>
      </c>
      <c r="CH389" s="134">
        <f t="shared" si="261"/>
        <v>0</v>
      </c>
      <c r="CI389" s="134">
        <f t="shared" si="261"/>
        <v>0</v>
      </c>
      <c r="CJ389" s="134">
        <f t="shared" si="261"/>
        <v>0</v>
      </c>
      <c r="CK389" s="134">
        <f t="shared" si="261"/>
        <v>0</v>
      </c>
      <c r="CL389" s="134">
        <f t="shared" si="261"/>
        <v>0</v>
      </c>
      <c r="CM389" s="134">
        <f t="shared" si="261"/>
        <v>0</v>
      </c>
      <c r="CN389" s="134">
        <f t="shared" si="261"/>
        <v>0</v>
      </c>
      <c r="CO389" s="134">
        <f t="shared" si="261"/>
        <v>0</v>
      </c>
      <c r="CP389" s="134">
        <f t="shared" si="261"/>
        <v>0</v>
      </c>
      <c r="CQ389" s="134">
        <f t="shared" si="261"/>
        <v>0</v>
      </c>
      <c r="CR389" s="134">
        <f t="shared" si="261"/>
        <v>0</v>
      </c>
      <c r="CS389" s="134">
        <f t="shared" si="261"/>
        <v>0</v>
      </c>
      <c r="CT389" s="134">
        <f t="shared" si="261"/>
        <v>0</v>
      </c>
      <c r="CU389" s="134">
        <f t="shared" si="261"/>
        <v>0</v>
      </c>
      <c r="CV389" s="134">
        <f t="shared" si="261"/>
        <v>0</v>
      </c>
      <c r="CW389" s="134">
        <f t="shared" si="261"/>
        <v>0</v>
      </c>
      <c r="CX389" s="134">
        <f t="shared" si="261"/>
        <v>0</v>
      </c>
      <c r="CY389" s="134">
        <f t="shared" si="261"/>
        <v>0</v>
      </c>
      <c r="CZ389" s="134">
        <f t="shared" si="261"/>
        <v>-5.1555734211537213E-5</v>
      </c>
      <c r="DA389" s="134">
        <f t="shared" si="261"/>
        <v>0</v>
      </c>
      <c r="DB389" s="134">
        <f t="shared" si="261"/>
        <v>0</v>
      </c>
      <c r="DC389" s="134">
        <f t="shared" si="261"/>
        <v>0</v>
      </c>
      <c r="DD389" s="134">
        <f t="shared" si="261"/>
        <v>0</v>
      </c>
      <c r="DE389" s="134">
        <f t="shared" si="261"/>
        <v>0</v>
      </c>
      <c r="DF389" s="134">
        <f t="shared" si="261"/>
        <v>0</v>
      </c>
      <c r="DG389" s="134">
        <f t="shared" si="261"/>
        <v>0</v>
      </c>
      <c r="DH389" s="211">
        <f t="shared" si="261"/>
        <v>-6.1129679213099307E-4</v>
      </c>
    </row>
    <row r="390" spans="1:112" ht="15" hidden="1" customHeight="1" x14ac:dyDescent="0.15">
      <c r="A390" s="119"/>
      <c r="B390" s="197" t="s">
        <v>340</v>
      </c>
      <c r="C390" s="30" t="s">
        <v>158</v>
      </c>
      <c r="D390" s="315">
        <f t="shared" si="258"/>
        <v>0</v>
      </c>
      <c r="E390" s="134">
        <f t="shared" si="262"/>
        <v>0</v>
      </c>
      <c r="F390" s="134">
        <f t="shared" si="262"/>
        <v>0</v>
      </c>
      <c r="G390" s="134">
        <f t="shared" si="262"/>
        <v>0</v>
      </c>
      <c r="H390" s="134">
        <f t="shared" si="262"/>
        <v>0</v>
      </c>
      <c r="I390" s="134">
        <f t="shared" si="262"/>
        <v>0</v>
      </c>
      <c r="J390" s="134">
        <f t="shared" si="262"/>
        <v>0</v>
      </c>
      <c r="K390" s="134">
        <f t="shared" si="262"/>
        <v>0</v>
      </c>
      <c r="L390" s="134">
        <f t="shared" si="262"/>
        <v>0</v>
      </c>
      <c r="M390" s="134">
        <f t="shared" si="262"/>
        <v>0</v>
      </c>
      <c r="N390" s="134">
        <f t="shared" si="262"/>
        <v>0</v>
      </c>
      <c r="O390" s="134">
        <f t="shared" si="262"/>
        <v>0</v>
      </c>
      <c r="P390" s="134">
        <f t="shared" si="262"/>
        <v>0</v>
      </c>
      <c r="Q390" s="134">
        <f t="shared" si="262"/>
        <v>0</v>
      </c>
      <c r="R390" s="134">
        <f t="shared" si="262"/>
        <v>0</v>
      </c>
      <c r="S390" s="134">
        <f t="shared" si="262"/>
        <v>-2.328051959191893E-5</v>
      </c>
      <c r="T390" s="134">
        <f t="shared" si="262"/>
        <v>-6.5322669027831576E-4</v>
      </c>
      <c r="U390" s="134">
        <f t="shared" si="262"/>
        <v>0</v>
      </c>
      <c r="V390" s="134">
        <f t="shared" si="262"/>
        <v>0</v>
      </c>
      <c r="W390" s="134">
        <f t="shared" si="262"/>
        <v>5.9487861399316194E-4</v>
      </c>
      <c r="X390" s="134">
        <f t="shared" si="262"/>
        <v>0</v>
      </c>
      <c r="Y390" s="134">
        <f t="shared" si="262"/>
        <v>0</v>
      </c>
      <c r="Z390" s="134">
        <f t="shared" si="262"/>
        <v>0</v>
      </c>
      <c r="AA390" s="134">
        <f t="shared" si="262"/>
        <v>0</v>
      </c>
      <c r="AB390" s="134">
        <f t="shared" si="262"/>
        <v>0</v>
      </c>
      <c r="AC390" s="134">
        <f t="shared" si="262"/>
        <v>0</v>
      </c>
      <c r="AD390" s="134">
        <f t="shared" si="262"/>
        <v>0</v>
      </c>
      <c r="AE390" s="134">
        <f t="shared" si="262"/>
        <v>0</v>
      </c>
      <c r="AF390" s="134">
        <f t="shared" si="262"/>
        <v>0</v>
      </c>
      <c r="AG390" s="134">
        <f t="shared" si="262"/>
        <v>0</v>
      </c>
      <c r="AH390" s="134">
        <f t="shared" si="262"/>
        <v>0</v>
      </c>
      <c r="AI390" s="134">
        <f t="shared" si="262"/>
        <v>0</v>
      </c>
      <c r="AJ390" s="134">
        <f t="shared" si="262"/>
        <v>0</v>
      </c>
      <c r="AK390" s="134">
        <f t="shared" si="262"/>
        <v>0</v>
      </c>
      <c r="AL390" s="134">
        <f t="shared" si="262"/>
        <v>0</v>
      </c>
      <c r="AM390" s="134">
        <f t="shared" si="262"/>
        <v>-1.0842730891881005E-2</v>
      </c>
      <c r="AN390" s="134">
        <f t="shared" si="262"/>
        <v>0</v>
      </c>
      <c r="AO390" s="134">
        <f t="shared" si="262"/>
        <v>0</v>
      </c>
      <c r="AP390" s="134">
        <f t="shared" si="262"/>
        <v>0</v>
      </c>
      <c r="AQ390" s="134">
        <f t="shared" si="262"/>
        <v>0</v>
      </c>
      <c r="AR390" s="134">
        <f t="shared" si="262"/>
        <v>1</v>
      </c>
      <c r="AS390" s="134">
        <f t="shared" si="262"/>
        <v>0</v>
      </c>
      <c r="AT390" s="134">
        <f t="shared" si="262"/>
        <v>4.4660470873563899E-4</v>
      </c>
      <c r="AU390" s="134">
        <f t="shared" si="262"/>
        <v>-2.2088470709801085E-2</v>
      </c>
      <c r="AV390" s="134">
        <f t="shared" si="262"/>
        <v>0</v>
      </c>
      <c r="AW390" s="134">
        <f t="shared" si="262"/>
        <v>2.9912748694807486E-5</v>
      </c>
      <c r="AX390" s="134">
        <f t="shared" si="262"/>
        <v>0</v>
      </c>
      <c r="AY390" s="134">
        <f t="shared" si="262"/>
        <v>0</v>
      </c>
      <c r="AZ390" s="134">
        <f t="shared" si="262"/>
        <v>-1.8965955153124076E-2</v>
      </c>
      <c r="BA390" s="134">
        <f t="shared" si="262"/>
        <v>0</v>
      </c>
      <c r="BB390" s="134">
        <f t="shared" si="262"/>
        <v>0</v>
      </c>
      <c r="BC390" s="134">
        <f t="shared" si="262"/>
        <v>0</v>
      </c>
      <c r="BD390" s="134">
        <f t="shared" si="262"/>
        <v>0</v>
      </c>
      <c r="BE390" s="134">
        <f t="shared" si="262"/>
        <v>0</v>
      </c>
      <c r="BF390" s="134">
        <f t="shared" si="262"/>
        <v>0</v>
      </c>
      <c r="BG390" s="134">
        <f t="shared" si="262"/>
        <v>0</v>
      </c>
      <c r="BH390" s="134">
        <f t="shared" si="262"/>
        <v>0</v>
      </c>
      <c r="BI390" s="134">
        <f t="shared" si="262"/>
        <v>-6.1083092516746786E-3</v>
      </c>
      <c r="BJ390" s="134">
        <f t="shared" si="262"/>
        <v>-1.8594978314536291E-4</v>
      </c>
      <c r="BK390" s="134">
        <f t="shared" si="262"/>
        <v>0</v>
      </c>
      <c r="BL390" s="134">
        <f t="shared" si="262"/>
        <v>-5.0492610302315466E-3</v>
      </c>
      <c r="BM390" s="134">
        <f t="shared" si="262"/>
        <v>0</v>
      </c>
      <c r="BN390" s="134">
        <f t="shared" si="262"/>
        <v>0</v>
      </c>
      <c r="BO390" s="134">
        <f t="shared" si="262"/>
        <v>0</v>
      </c>
      <c r="BP390" s="134">
        <f t="shared" si="262"/>
        <v>3.5929471753474178E-6</v>
      </c>
      <c r="BQ390" s="134">
        <f t="shared" si="261"/>
        <v>9.1016969498983567E-6</v>
      </c>
      <c r="BR390" s="134">
        <f t="shared" si="261"/>
        <v>0</v>
      </c>
      <c r="BS390" s="134">
        <f t="shared" si="261"/>
        <v>0</v>
      </c>
      <c r="BT390" s="134">
        <f t="shared" si="261"/>
        <v>0</v>
      </c>
      <c r="BU390" s="134">
        <f t="shared" si="261"/>
        <v>0</v>
      </c>
      <c r="BV390" s="134">
        <f t="shared" si="261"/>
        <v>0</v>
      </c>
      <c r="BW390" s="134">
        <f t="shared" si="261"/>
        <v>0</v>
      </c>
      <c r="BX390" s="134">
        <f t="shared" si="261"/>
        <v>0</v>
      </c>
      <c r="BY390" s="134">
        <f t="shared" si="261"/>
        <v>0</v>
      </c>
      <c r="BZ390" s="134">
        <f t="shared" si="261"/>
        <v>0</v>
      </c>
      <c r="CA390" s="134">
        <f t="shared" si="261"/>
        <v>0</v>
      </c>
      <c r="CB390" s="134">
        <f t="shared" si="261"/>
        <v>0</v>
      </c>
      <c r="CC390" s="134">
        <f t="shared" si="261"/>
        <v>0</v>
      </c>
      <c r="CD390" s="134">
        <f t="shared" si="261"/>
        <v>0</v>
      </c>
      <c r="CE390" s="134">
        <f t="shared" si="261"/>
        <v>0</v>
      </c>
      <c r="CF390" s="134">
        <f t="shared" si="261"/>
        <v>0</v>
      </c>
      <c r="CG390" s="134">
        <f t="shared" si="261"/>
        <v>0</v>
      </c>
      <c r="CH390" s="134">
        <f t="shared" si="261"/>
        <v>0</v>
      </c>
      <c r="CI390" s="134">
        <f t="shared" si="261"/>
        <v>0</v>
      </c>
      <c r="CJ390" s="134">
        <f t="shared" si="261"/>
        <v>0</v>
      </c>
      <c r="CK390" s="134">
        <f t="shared" si="261"/>
        <v>0</v>
      </c>
      <c r="CL390" s="134">
        <f t="shared" si="261"/>
        <v>0</v>
      </c>
      <c r="CM390" s="134">
        <f t="shared" si="261"/>
        <v>0</v>
      </c>
      <c r="CN390" s="134">
        <f t="shared" si="261"/>
        <v>0</v>
      </c>
      <c r="CO390" s="134">
        <f t="shared" si="261"/>
        <v>0</v>
      </c>
      <c r="CP390" s="134">
        <f t="shared" si="261"/>
        <v>0</v>
      </c>
      <c r="CQ390" s="134">
        <f t="shared" si="261"/>
        <v>0</v>
      </c>
      <c r="CR390" s="134">
        <f t="shared" si="261"/>
        <v>0</v>
      </c>
      <c r="CS390" s="134">
        <f t="shared" si="261"/>
        <v>0</v>
      </c>
      <c r="CT390" s="134">
        <f t="shared" si="261"/>
        <v>0</v>
      </c>
      <c r="CU390" s="134">
        <f t="shared" si="261"/>
        <v>0</v>
      </c>
      <c r="CV390" s="134">
        <f t="shared" si="261"/>
        <v>0</v>
      </c>
      <c r="CW390" s="134">
        <f t="shared" si="261"/>
        <v>0</v>
      </c>
      <c r="CX390" s="134">
        <f t="shared" si="261"/>
        <v>0</v>
      </c>
      <c r="CY390" s="134">
        <f t="shared" si="261"/>
        <v>0</v>
      </c>
      <c r="CZ390" s="134">
        <f t="shared" si="261"/>
        <v>0</v>
      </c>
      <c r="DA390" s="134">
        <f t="shared" si="261"/>
        <v>0</v>
      </c>
      <c r="DB390" s="134">
        <f t="shared" si="261"/>
        <v>0</v>
      </c>
      <c r="DC390" s="134">
        <f t="shared" si="261"/>
        <v>0</v>
      </c>
      <c r="DD390" s="134">
        <f t="shared" si="261"/>
        <v>0</v>
      </c>
      <c r="DE390" s="134">
        <f t="shared" si="261"/>
        <v>0</v>
      </c>
      <c r="DF390" s="134">
        <f t="shared" si="261"/>
        <v>-3.7127625387210191E-6</v>
      </c>
      <c r="DG390" s="134">
        <f t="shared" si="261"/>
        <v>0</v>
      </c>
      <c r="DH390" s="211">
        <f t="shared" si="261"/>
        <v>-1.5662767022593994E-3</v>
      </c>
    </row>
    <row r="391" spans="1:112" ht="15" hidden="1" customHeight="1" x14ac:dyDescent="0.15">
      <c r="A391" s="119"/>
      <c r="B391" s="197" t="s">
        <v>341</v>
      </c>
      <c r="C391" s="30" t="s">
        <v>159</v>
      </c>
      <c r="D391" s="315">
        <f t="shared" si="258"/>
        <v>0</v>
      </c>
      <c r="E391" s="134">
        <f t="shared" si="262"/>
        <v>0</v>
      </c>
      <c r="F391" s="134">
        <f t="shared" si="262"/>
        <v>0</v>
      </c>
      <c r="G391" s="134">
        <f t="shared" si="262"/>
        <v>0</v>
      </c>
      <c r="H391" s="134">
        <f t="shared" si="262"/>
        <v>0</v>
      </c>
      <c r="I391" s="134">
        <f t="shared" si="262"/>
        <v>0</v>
      </c>
      <c r="J391" s="134">
        <f t="shared" si="262"/>
        <v>0</v>
      </c>
      <c r="K391" s="134">
        <f t="shared" si="262"/>
        <v>-4.0124722763900143E-4</v>
      </c>
      <c r="L391" s="134">
        <f t="shared" si="262"/>
        <v>-3.9227699020793919E-4</v>
      </c>
      <c r="M391" s="134">
        <f t="shared" si="262"/>
        <v>-1.1412766932590212E-3</v>
      </c>
      <c r="N391" s="134">
        <f t="shared" si="262"/>
        <v>-2.8116466696950955E-3</v>
      </c>
      <c r="O391" s="134">
        <f t="shared" si="262"/>
        <v>0</v>
      </c>
      <c r="P391" s="134">
        <f t="shared" si="262"/>
        <v>0</v>
      </c>
      <c r="Q391" s="134">
        <f t="shared" si="262"/>
        <v>0</v>
      </c>
      <c r="R391" s="134">
        <f t="shared" si="262"/>
        <v>0</v>
      </c>
      <c r="S391" s="134">
        <f t="shared" si="262"/>
        <v>-9.1485166833868913E-4</v>
      </c>
      <c r="T391" s="134">
        <f t="shared" si="262"/>
        <v>-1.2929982128499022E-2</v>
      </c>
      <c r="U391" s="134">
        <f t="shared" si="262"/>
        <v>0</v>
      </c>
      <c r="V391" s="134">
        <f t="shared" si="262"/>
        <v>0</v>
      </c>
      <c r="W391" s="134">
        <f t="shared" si="262"/>
        <v>-2.5247147126673947E-3</v>
      </c>
      <c r="X391" s="134">
        <f t="shared" si="262"/>
        <v>0</v>
      </c>
      <c r="Y391" s="134">
        <f t="shared" si="262"/>
        <v>0</v>
      </c>
      <c r="Z391" s="134">
        <f t="shared" si="262"/>
        <v>0</v>
      </c>
      <c r="AA391" s="134">
        <f t="shared" si="262"/>
        <v>0</v>
      </c>
      <c r="AB391" s="134">
        <f t="shared" si="262"/>
        <v>0</v>
      </c>
      <c r="AC391" s="134">
        <f t="shared" si="262"/>
        <v>0</v>
      </c>
      <c r="AD391" s="134">
        <f t="shared" si="262"/>
        <v>0</v>
      </c>
      <c r="AE391" s="134">
        <f t="shared" si="262"/>
        <v>0</v>
      </c>
      <c r="AF391" s="134">
        <f t="shared" si="262"/>
        <v>0</v>
      </c>
      <c r="AG391" s="134">
        <f t="shared" si="262"/>
        <v>0</v>
      </c>
      <c r="AH391" s="134">
        <f t="shared" si="262"/>
        <v>0</v>
      </c>
      <c r="AI391" s="134">
        <f t="shared" si="262"/>
        <v>-1.6591399089691151E-3</v>
      </c>
      <c r="AJ391" s="134">
        <f t="shared" si="262"/>
        <v>0</v>
      </c>
      <c r="AK391" s="134">
        <f t="shared" si="262"/>
        <v>-2.268669745807742E-4</v>
      </c>
      <c r="AL391" s="134">
        <f t="shared" si="262"/>
        <v>0</v>
      </c>
      <c r="AM391" s="134">
        <f t="shared" si="262"/>
        <v>-3.4972195529230136E-3</v>
      </c>
      <c r="AN391" s="134">
        <f t="shared" si="262"/>
        <v>0</v>
      </c>
      <c r="AO391" s="134">
        <f t="shared" si="262"/>
        <v>0</v>
      </c>
      <c r="AP391" s="134">
        <f t="shared" si="262"/>
        <v>0</v>
      </c>
      <c r="AQ391" s="134">
        <f t="shared" si="262"/>
        <v>0</v>
      </c>
      <c r="AR391" s="134">
        <f t="shared" si="262"/>
        <v>0</v>
      </c>
      <c r="AS391" s="134">
        <f t="shared" si="262"/>
        <v>1</v>
      </c>
      <c r="AT391" s="134">
        <f t="shared" si="262"/>
        <v>-7.6502424999008875E-2</v>
      </c>
      <c r="AU391" s="134">
        <f t="shared" si="262"/>
        <v>-3.4812948291881314E-2</v>
      </c>
      <c r="AV391" s="134">
        <f t="shared" si="262"/>
        <v>0</v>
      </c>
      <c r="AW391" s="134">
        <f t="shared" si="262"/>
        <v>-6.0415005945764089E-3</v>
      </c>
      <c r="AX391" s="134">
        <f t="shared" si="262"/>
        <v>0</v>
      </c>
      <c r="AY391" s="134">
        <f t="shared" si="262"/>
        <v>0</v>
      </c>
      <c r="AZ391" s="134">
        <f t="shared" si="262"/>
        <v>-5.1639728746360462E-2</v>
      </c>
      <c r="BA391" s="134">
        <f t="shared" si="262"/>
        <v>0</v>
      </c>
      <c r="BB391" s="134">
        <f t="shared" si="262"/>
        <v>0</v>
      </c>
      <c r="BC391" s="134">
        <f t="shared" si="262"/>
        <v>0</v>
      </c>
      <c r="BD391" s="134">
        <f t="shared" si="262"/>
        <v>0</v>
      </c>
      <c r="BE391" s="134">
        <f t="shared" si="262"/>
        <v>0</v>
      </c>
      <c r="BF391" s="134">
        <f t="shared" si="262"/>
        <v>0</v>
      </c>
      <c r="BG391" s="134">
        <f t="shared" si="262"/>
        <v>0</v>
      </c>
      <c r="BH391" s="134">
        <f t="shared" si="262"/>
        <v>0</v>
      </c>
      <c r="BI391" s="134">
        <f t="shared" si="262"/>
        <v>-3.2131769391249447E-2</v>
      </c>
      <c r="BJ391" s="134">
        <f t="shared" si="262"/>
        <v>-1.9399397076423134E-2</v>
      </c>
      <c r="BK391" s="134">
        <f t="shared" si="262"/>
        <v>0</v>
      </c>
      <c r="BL391" s="134">
        <f t="shared" si="262"/>
        <v>-1.7762057550470226E-2</v>
      </c>
      <c r="BM391" s="134">
        <f t="shared" si="262"/>
        <v>0</v>
      </c>
      <c r="BN391" s="134">
        <f t="shared" si="262"/>
        <v>-6.1120032529130685E-3</v>
      </c>
      <c r="BO391" s="134">
        <f t="shared" si="262"/>
        <v>-9.1996914867915336E-3</v>
      </c>
      <c r="BP391" s="134">
        <f t="shared" ref="BP391:DH394" si="263">BP280-BP169</f>
        <v>-3.9347671043475155E-3</v>
      </c>
      <c r="BQ391" s="134">
        <f t="shared" si="263"/>
        <v>-2.3130609843214661E-2</v>
      </c>
      <c r="BR391" s="134">
        <f t="shared" si="263"/>
        <v>0</v>
      </c>
      <c r="BS391" s="134">
        <f t="shared" si="263"/>
        <v>0</v>
      </c>
      <c r="BT391" s="134">
        <f t="shared" si="263"/>
        <v>0</v>
      </c>
      <c r="BU391" s="134">
        <f t="shared" si="263"/>
        <v>-3.6719856058164258E-6</v>
      </c>
      <c r="BV391" s="134">
        <f t="shared" si="263"/>
        <v>-1.5900044537901149E-5</v>
      </c>
      <c r="BW391" s="134">
        <f t="shared" si="263"/>
        <v>-1.0211796221064608E-5</v>
      </c>
      <c r="BX391" s="134">
        <f t="shared" si="263"/>
        <v>0</v>
      </c>
      <c r="BY391" s="134">
        <f t="shared" si="263"/>
        <v>0</v>
      </c>
      <c r="BZ391" s="134">
        <f t="shared" si="263"/>
        <v>0</v>
      </c>
      <c r="CA391" s="134">
        <f t="shared" si="263"/>
        <v>0</v>
      </c>
      <c r="CB391" s="134">
        <f t="shared" si="263"/>
        <v>0</v>
      </c>
      <c r="CC391" s="134">
        <f t="shared" si="263"/>
        <v>0</v>
      </c>
      <c r="CD391" s="134">
        <f t="shared" si="263"/>
        <v>0</v>
      </c>
      <c r="CE391" s="134">
        <f t="shared" si="263"/>
        <v>-3.0364321671091666E-4</v>
      </c>
      <c r="CF391" s="134">
        <f t="shared" si="263"/>
        <v>0</v>
      </c>
      <c r="CG391" s="134">
        <f t="shared" si="263"/>
        <v>0</v>
      </c>
      <c r="CH391" s="134">
        <f t="shared" si="263"/>
        <v>0</v>
      </c>
      <c r="CI391" s="134">
        <f t="shared" si="263"/>
        <v>0</v>
      </c>
      <c r="CJ391" s="134">
        <f t="shared" si="263"/>
        <v>0</v>
      </c>
      <c r="CK391" s="134">
        <f t="shared" si="263"/>
        <v>0</v>
      </c>
      <c r="CL391" s="134">
        <f t="shared" si="263"/>
        <v>0</v>
      </c>
      <c r="CM391" s="134">
        <f t="shared" si="263"/>
        <v>0</v>
      </c>
      <c r="CN391" s="134">
        <f t="shared" si="263"/>
        <v>0</v>
      </c>
      <c r="CO391" s="134">
        <f t="shared" si="263"/>
        <v>0</v>
      </c>
      <c r="CP391" s="134">
        <f t="shared" si="263"/>
        <v>0</v>
      </c>
      <c r="CQ391" s="134">
        <f t="shared" si="263"/>
        <v>0</v>
      </c>
      <c r="CR391" s="134">
        <f t="shared" si="263"/>
        <v>0</v>
      </c>
      <c r="CS391" s="134">
        <f t="shared" si="263"/>
        <v>-1.7168440727225807E-3</v>
      </c>
      <c r="CT391" s="134">
        <f t="shared" si="263"/>
        <v>0</v>
      </c>
      <c r="CU391" s="134">
        <f t="shared" si="263"/>
        <v>-1.3714407504798276E-4</v>
      </c>
      <c r="CV391" s="134">
        <f t="shared" si="263"/>
        <v>-3.7337816691565253E-4</v>
      </c>
      <c r="CW391" s="134">
        <f t="shared" si="263"/>
        <v>-2.1909868082737626E-4</v>
      </c>
      <c r="CX391" s="134">
        <f t="shared" si="263"/>
        <v>0</v>
      </c>
      <c r="CY391" s="134">
        <f t="shared" si="263"/>
        <v>0</v>
      </c>
      <c r="CZ391" s="134">
        <f t="shared" si="263"/>
        <v>-1.2767843257161259E-3</v>
      </c>
      <c r="DA391" s="134">
        <f t="shared" si="263"/>
        <v>-4.0688273955281191E-5</v>
      </c>
      <c r="DB391" s="134">
        <f t="shared" si="263"/>
        <v>-6.4658356826657697E-4</v>
      </c>
      <c r="DC391" s="134">
        <f t="shared" si="263"/>
        <v>-3.3341495412704531E-4</v>
      </c>
      <c r="DD391" s="134">
        <f t="shared" si="263"/>
        <v>-6.5532666609681726E-4</v>
      </c>
      <c r="DE391" s="134">
        <f t="shared" si="263"/>
        <v>0</v>
      </c>
      <c r="DF391" s="134">
        <f t="shared" si="263"/>
        <v>-3.4459936748277306E-4</v>
      </c>
      <c r="DG391" s="134">
        <f t="shared" si="263"/>
        <v>-9.4221229343933782E-4</v>
      </c>
      <c r="DH391" s="211">
        <f t="shared" si="263"/>
        <v>-2.0161829175441492E-3</v>
      </c>
    </row>
    <row r="392" spans="1:112" ht="15" hidden="1" customHeight="1" x14ac:dyDescent="0.15">
      <c r="A392" s="119"/>
      <c r="B392" s="197" t="s">
        <v>342</v>
      </c>
      <c r="C392" s="30" t="s">
        <v>352</v>
      </c>
      <c r="D392" s="315">
        <f t="shared" si="258"/>
        <v>0</v>
      </c>
      <c r="E392" s="134">
        <f t="shared" ref="E392:BP395" si="264">E281-E170</f>
        <v>0</v>
      </c>
      <c r="F392" s="134">
        <f t="shared" si="264"/>
        <v>0</v>
      </c>
      <c r="G392" s="134">
        <f t="shared" si="264"/>
        <v>0</v>
      </c>
      <c r="H392" s="134">
        <f t="shared" si="264"/>
        <v>-2.0886248520837221E-4</v>
      </c>
      <c r="I392" s="134">
        <f t="shared" si="264"/>
        <v>0</v>
      </c>
      <c r="J392" s="134">
        <f t="shared" si="264"/>
        <v>0</v>
      </c>
      <c r="K392" s="134">
        <f t="shared" si="264"/>
        <v>0</v>
      </c>
      <c r="L392" s="134">
        <f t="shared" si="264"/>
        <v>0</v>
      </c>
      <c r="M392" s="134">
        <f t="shared" si="264"/>
        <v>0</v>
      </c>
      <c r="N392" s="134">
        <f t="shared" si="264"/>
        <v>0</v>
      </c>
      <c r="O392" s="134">
        <f t="shared" si="264"/>
        <v>0</v>
      </c>
      <c r="P392" s="134">
        <f t="shared" si="264"/>
        <v>0</v>
      </c>
      <c r="Q392" s="134">
        <f t="shared" si="264"/>
        <v>0</v>
      </c>
      <c r="R392" s="134">
        <f t="shared" si="264"/>
        <v>0</v>
      </c>
      <c r="S392" s="134">
        <f t="shared" si="264"/>
        <v>-4.9107346014203979E-5</v>
      </c>
      <c r="T392" s="134">
        <f t="shared" si="264"/>
        <v>-1.3069959276415803E-3</v>
      </c>
      <c r="U392" s="134">
        <f t="shared" si="264"/>
        <v>0</v>
      </c>
      <c r="V392" s="134">
        <f t="shared" si="264"/>
        <v>0</v>
      </c>
      <c r="W392" s="134">
        <f t="shared" si="264"/>
        <v>0</v>
      </c>
      <c r="X392" s="134">
        <f t="shared" si="264"/>
        <v>0</v>
      </c>
      <c r="Y392" s="134">
        <f t="shared" si="264"/>
        <v>0</v>
      </c>
      <c r="Z392" s="134">
        <f t="shared" si="264"/>
        <v>0</v>
      </c>
      <c r="AA392" s="134">
        <f t="shared" si="264"/>
        <v>0</v>
      </c>
      <c r="AB392" s="134">
        <f t="shared" si="264"/>
        <v>0</v>
      </c>
      <c r="AC392" s="134">
        <f t="shared" si="264"/>
        <v>0</v>
      </c>
      <c r="AD392" s="134">
        <f t="shared" si="264"/>
        <v>0</v>
      </c>
      <c r="AE392" s="134">
        <f t="shared" si="264"/>
        <v>0</v>
      </c>
      <c r="AF392" s="134">
        <f t="shared" si="264"/>
        <v>0</v>
      </c>
      <c r="AG392" s="134">
        <f t="shared" si="264"/>
        <v>0</v>
      </c>
      <c r="AH392" s="134">
        <f t="shared" si="264"/>
        <v>0</v>
      </c>
      <c r="AI392" s="134">
        <f t="shared" si="264"/>
        <v>0</v>
      </c>
      <c r="AJ392" s="134">
        <f t="shared" si="264"/>
        <v>0</v>
      </c>
      <c r="AK392" s="134">
        <f t="shared" si="264"/>
        <v>-1.5711944189974276E-4</v>
      </c>
      <c r="AL392" s="134">
        <f t="shared" si="264"/>
        <v>0</v>
      </c>
      <c r="AM392" s="134">
        <f t="shared" si="264"/>
        <v>0</v>
      </c>
      <c r="AN392" s="134">
        <f t="shared" si="264"/>
        <v>0</v>
      </c>
      <c r="AO392" s="134">
        <f t="shared" si="264"/>
        <v>0</v>
      </c>
      <c r="AP392" s="134">
        <f t="shared" si="264"/>
        <v>0</v>
      </c>
      <c r="AQ392" s="134">
        <f t="shared" si="264"/>
        <v>0</v>
      </c>
      <c r="AR392" s="134">
        <f t="shared" si="264"/>
        <v>0</v>
      </c>
      <c r="AS392" s="134">
        <f t="shared" si="264"/>
        <v>0</v>
      </c>
      <c r="AT392" s="134">
        <f t="shared" si="264"/>
        <v>0.98216969421263856</v>
      </c>
      <c r="AU392" s="134">
        <f t="shared" si="264"/>
        <v>-1.1691614276611465E-3</v>
      </c>
      <c r="AV392" s="134">
        <f t="shared" si="264"/>
        <v>0</v>
      </c>
      <c r="AW392" s="134">
        <f t="shared" si="264"/>
        <v>-2.9825284517337285E-5</v>
      </c>
      <c r="AX392" s="134">
        <f t="shared" si="264"/>
        <v>0</v>
      </c>
      <c r="AY392" s="134">
        <f t="shared" si="264"/>
        <v>0</v>
      </c>
      <c r="AZ392" s="134">
        <f t="shared" si="264"/>
        <v>-4.2695767013425264E-5</v>
      </c>
      <c r="BA392" s="134">
        <f t="shared" si="264"/>
        <v>0</v>
      </c>
      <c r="BB392" s="134">
        <f t="shared" si="264"/>
        <v>0</v>
      </c>
      <c r="BC392" s="134">
        <f t="shared" si="264"/>
        <v>0</v>
      </c>
      <c r="BD392" s="134">
        <f t="shared" si="264"/>
        <v>0</v>
      </c>
      <c r="BE392" s="134">
        <f t="shared" si="264"/>
        <v>0</v>
      </c>
      <c r="BF392" s="134">
        <f t="shared" si="264"/>
        <v>0</v>
      </c>
      <c r="BG392" s="134">
        <f t="shared" si="264"/>
        <v>0</v>
      </c>
      <c r="BH392" s="134">
        <f t="shared" si="264"/>
        <v>0</v>
      </c>
      <c r="BI392" s="134">
        <f t="shared" si="264"/>
        <v>0</v>
      </c>
      <c r="BJ392" s="134">
        <f t="shared" si="264"/>
        <v>-7.4900572650952171E-3</v>
      </c>
      <c r="BK392" s="134">
        <f t="shared" si="264"/>
        <v>0</v>
      </c>
      <c r="BL392" s="134">
        <f t="shared" si="264"/>
        <v>-3.8377015947218016E-4</v>
      </c>
      <c r="BM392" s="134">
        <f t="shared" si="264"/>
        <v>0</v>
      </c>
      <c r="BN392" s="134">
        <f t="shared" si="264"/>
        <v>-5.2916352548229025E-2</v>
      </c>
      <c r="BO392" s="134">
        <f t="shared" si="264"/>
        <v>-9.847735534151493E-2</v>
      </c>
      <c r="BP392" s="134">
        <f t="shared" si="264"/>
        <v>-3.007092641039916E-2</v>
      </c>
      <c r="BQ392" s="134">
        <f t="shared" si="263"/>
        <v>-6.0265164411085766E-2</v>
      </c>
      <c r="BR392" s="134">
        <f t="shared" si="263"/>
        <v>0</v>
      </c>
      <c r="BS392" s="134">
        <f t="shared" si="263"/>
        <v>0</v>
      </c>
      <c r="BT392" s="134">
        <f t="shared" si="263"/>
        <v>0</v>
      </c>
      <c r="BU392" s="134">
        <f t="shared" si="263"/>
        <v>0</v>
      </c>
      <c r="BV392" s="134">
        <f t="shared" si="263"/>
        <v>0</v>
      </c>
      <c r="BW392" s="134">
        <f t="shared" si="263"/>
        <v>0</v>
      </c>
      <c r="BX392" s="134">
        <f t="shared" si="263"/>
        <v>0</v>
      </c>
      <c r="BY392" s="134">
        <f t="shared" si="263"/>
        <v>0</v>
      </c>
      <c r="BZ392" s="134">
        <f t="shared" si="263"/>
        <v>-9.384286459532322E-5</v>
      </c>
      <c r="CA392" s="134">
        <f t="shared" si="263"/>
        <v>0</v>
      </c>
      <c r="CB392" s="134">
        <f t="shared" si="263"/>
        <v>0</v>
      </c>
      <c r="CC392" s="134">
        <f t="shared" si="263"/>
        <v>0</v>
      </c>
      <c r="CD392" s="134">
        <f t="shared" si="263"/>
        <v>0</v>
      </c>
      <c r="CE392" s="134">
        <f t="shared" si="263"/>
        <v>-1.9749356326569539E-3</v>
      </c>
      <c r="CF392" s="134">
        <f t="shared" si="263"/>
        <v>0</v>
      </c>
      <c r="CG392" s="134">
        <f t="shared" si="263"/>
        <v>0</v>
      </c>
      <c r="CH392" s="134">
        <f t="shared" si="263"/>
        <v>0</v>
      </c>
      <c r="CI392" s="134">
        <f t="shared" si="263"/>
        <v>-7.3475438673581047E-6</v>
      </c>
      <c r="CJ392" s="134">
        <f t="shared" si="263"/>
        <v>0</v>
      </c>
      <c r="CK392" s="134">
        <f t="shared" si="263"/>
        <v>0</v>
      </c>
      <c r="CL392" s="134">
        <f t="shared" si="263"/>
        <v>0</v>
      </c>
      <c r="CM392" s="134">
        <f t="shared" si="263"/>
        <v>0</v>
      </c>
      <c r="CN392" s="134">
        <f t="shared" si="263"/>
        <v>0</v>
      </c>
      <c r="CO392" s="134">
        <f t="shared" si="263"/>
        <v>0</v>
      </c>
      <c r="CP392" s="134">
        <f t="shared" si="263"/>
        <v>0</v>
      </c>
      <c r="CQ392" s="134">
        <f t="shared" si="263"/>
        <v>0</v>
      </c>
      <c r="CR392" s="134">
        <f t="shared" si="263"/>
        <v>0</v>
      </c>
      <c r="CS392" s="134">
        <f t="shared" si="263"/>
        <v>0</v>
      </c>
      <c r="CT392" s="134">
        <f t="shared" si="263"/>
        <v>0</v>
      </c>
      <c r="CU392" s="134">
        <f t="shared" si="263"/>
        <v>0</v>
      </c>
      <c r="CV392" s="134">
        <f t="shared" si="263"/>
        <v>0</v>
      </c>
      <c r="CW392" s="134">
        <f t="shared" si="263"/>
        <v>0</v>
      </c>
      <c r="CX392" s="134">
        <f t="shared" si="263"/>
        <v>-1.2395537371782194E-4</v>
      </c>
      <c r="CY392" s="134">
        <f t="shared" si="263"/>
        <v>0</v>
      </c>
      <c r="CZ392" s="134">
        <f t="shared" si="263"/>
        <v>-2.9641724589744264E-4</v>
      </c>
      <c r="DA392" s="134">
        <f t="shared" si="263"/>
        <v>0</v>
      </c>
      <c r="DB392" s="134">
        <f t="shared" si="263"/>
        <v>0</v>
      </c>
      <c r="DC392" s="134">
        <f t="shared" si="263"/>
        <v>0</v>
      </c>
      <c r="DD392" s="134">
        <f t="shared" si="263"/>
        <v>0</v>
      </c>
      <c r="DE392" s="134">
        <f t="shared" si="263"/>
        <v>0</v>
      </c>
      <c r="DF392" s="134">
        <f t="shared" si="263"/>
        <v>0</v>
      </c>
      <c r="DG392" s="134">
        <f t="shared" si="263"/>
        <v>0</v>
      </c>
      <c r="DH392" s="211">
        <f t="shared" si="263"/>
        <v>-4.4682231891189173E-4</v>
      </c>
    </row>
    <row r="393" spans="1:112" ht="15" hidden="1" customHeight="1" x14ac:dyDescent="0.15">
      <c r="A393" s="119"/>
      <c r="B393" s="197" t="s">
        <v>343</v>
      </c>
      <c r="C393" s="30" t="s">
        <v>160</v>
      </c>
      <c r="D393" s="315">
        <f t="shared" si="258"/>
        <v>-1.4233948689349404E-3</v>
      </c>
      <c r="E393" s="134">
        <f t="shared" si="264"/>
        <v>-1.0599954635550348E-3</v>
      </c>
      <c r="F393" s="134">
        <f t="shared" si="264"/>
        <v>-6.540500413686651E-5</v>
      </c>
      <c r="G393" s="134">
        <f t="shared" si="264"/>
        <v>0</v>
      </c>
      <c r="H393" s="134">
        <f t="shared" si="264"/>
        <v>-1.4130117970367045E-3</v>
      </c>
      <c r="I393" s="134">
        <f t="shared" si="264"/>
        <v>0</v>
      </c>
      <c r="J393" s="134">
        <f t="shared" si="264"/>
        <v>0</v>
      </c>
      <c r="K393" s="134">
        <f t="shared" si="264"/>
        <v>-3.3024117374267541E-3</v>
      </c>
      <c r="L393" s="134">
        <f t="shared" si="264"/>
        <v>-8.676301041246599E-3</v>
      </c>
      <c r="M393" s="134">
        <f t="shared" si="264"/>
        <v>-5.4117524213251698E-3</v>
      </c>
      <c r="N393" s="134">
        <f t="shared" si="264"/>
        <v>-4.4067471236960219E-2</v>
      </c>
      <c r="O393" s="134">
        <f t="shared" si="264"/>
        <v>-1.2979144543124831E-3</v>
      </c>
      <c r="P393" s="134">
        <f t="shared" si="264"/>
        <v>0</v>
      </c>
      <c r="Q393" s="134">
        <f t="shared" si="264"/>
        <v>0</v>
      </c>
      <c r="R393" s="134">
        <f t="shared" si="264"/>
        <v>-4.8965003316674954E-3</v>
      </c>
      <c r="S393" s="134">
        <f t="shared" si="264"/>
        <v>-8.1558690834587916E-3</v>
      </c>
      <c r="T393" s="134">
        <f t="shared" si="264"/>
        <v>-5.9291173084456132E-2</v>
      </c>
      <c r="U393" s="134">
        <f t="shared" si="264"/>
        <v>0</v>
      </c>
      <c r="V393" s="134">
        <f t="shared" si="264"/>
        <v>0</v>
      </c>
      <c r="W393" s="134">
        <f t="shared" si="264"/>
        <v>-5.8985090427381474E-4</v>
      </c>
      <c r="X393" s="134">
        <f t="shared" si="264"/>
        <v>0</v>
      </c>
      <c r="Y393" s="134">
        <f t="shared" si="264"/>
        <v>0</v>
      </c>
      <c r="Z393" s="134">
        <f t="shared" si="264"/>
        <v>0</v>
      </c>
      <c r="AA393" s="134">
        <f t="shared" si="264"/>
        <v>0</v>
      </c>
      <c r="AB393" s="134">
        <f t="shared" si="264"/>
        <v>0</v>
      </c>
      <c r="AC393" s="134">
        <f t="shared" si="264"/>
        <v>0</v>
      </c>
      <c r="AD393" s="134">
        <f t="shared" si="264"/>
        <v>0</v>
      </c>
      <c r="AE393" s="134">
        <f t="shared" si="264"/>
        <v>0</v>
      </c>
      <c r="AF393" s="134">
        <f t="shared" si="264"/>
        <v>0</v>
      </c>
      <c r="AG393" s="134">
        <f t="shared" si="264"/>
        <v>0</v>
      </c>
      <c r="AH393" s="134">
        <f t="shared" si="264"/>
        <v>0</v>
      </c>
      <c r="AI393" s="134">
        <f t="shared" si="264"/>
        <v>-1.6236502852478504E-2</v>
      </c>
      <c r="AJ393" s="134">
        <f t="shared" si="264"/>
        <v>0</v>
      </c>
      <c r="AK393" s="134">
        <f t="shared" si="264"/>
        <v>-8.8346874729306468E-3</v>
      </c>
      <c r="AL393" s="134">
        <f t="shared" si="264"/>
        <v>0</v>
      </c>
      <c r="AM393" s="134">
        <f t="shared" si="264"/>
        <v>-1.1352835845975309E-2</v>
      </c>
      <c r="AN393" s="134">
        <f t="shared" si="264"/>
        <v>0</v>
      </c>
      <c r="AO393" s="134">
        <f t="shared" si="264"/>
        <v>0</v>
      </c>
      <c r="AP393" s="134">
        <f t="shared" si="264"/>
        <v>0</v>
      </c>
      <c r="AQ393" s="134">
        <f t="shared" si="264"/>
        <v>0</v>
      </c>
      <c r="AR393" s="134">
        <f t="shared" si="264"/>
        <v>0</v>
      </c>
      <c r="AS393" s="134">
        <f t="shared" si="264"/>
        <v>0</v>
      </c>
      <c r="AT393" s="134">
        <f t="shared" si="264"/>
        <v>-5.169362621368901E-2</v>
      </c>
      <c r="AU393" s="134">
        <f t="shared" si="264"/>
        <v>0.95290104682011423</v>
      </c>
      <c r="AV393" s="134">
        <f t="shared" si="264"/>
        <v>0</v>
      </c>
      <c r="AW393" s="134">
        <f t="shared" si="264"/>
        <v>-1.0739726351565532E-2</v>
      </c>
      <c r="AX393" s="134">
        <f t="shared" si="264"/>
        <v>0</v>
      </c>
      <c r="AY393" s="134">
        <f t="shared" si="264"/>
        <v>0</v>
      </c>
      <c r="AZ393" s="134">
        <f t="shared" si="264"/>
        <v>-2.9104232607704443E-2</v>
      </c>
      <c r="BA393" s="134">
        <f t="shared" si="264"/>
        <v>0</v>
      </c>
      <c r="BB393" s="134">
        <f t="shared" si="264"/>
        <v>0</v>
      </c>
      <c r="BC393" s="134">
        <f t="shared" si="264"/>
        <v>0</v>
      </c>
      <c r="BD393" s="134">
        <f t="shared" si="264"/>
        <v>0</v>
      </c>
      <c r="BE393" s="134">
        <f t="shared" si="264"/>
        <v>0</v>
      </c>
      <c r="BF393" s="134">
        <f t="shared" si="264"/>
        <v>0</v>
      </c>
      <c r="BG393" s="134">
        <f t="shared" si="264"/>
        <v>0</v>
      </c>
      <c r="BH393" s="134">
        <f t="shared" si="264"/>
        <v>0</v>
      </c>
      <c r="BI393" s="134">
        <f t="shared" si="264"/>
        <v>-1.0630428636418686E-2</v>
      </c>
      <c r="BJ393" s="134">
        <f t="shared" si="264"/>
        <v>-3.6812478569287502E-2</v>
      </c>
      <c r="BK393" s="134">
        <f t="shared" si="264"/>
        <v>0</v>
      </c>
      <c r="BL393" s="134">
        <f t="shared" si="264"/>
        <v>-1.3786894305473137E-2</v>
      </c>
      <c r="BM393" s="134">
        <f t="shared" si="264"/>
        <v>0</v>
      </c>
      <c r="BN393" s="134">
        <f t="shared" si="264"/>
        <v>-1.7731869219070256E-2</v>
      </c>
      <c r="BO393" s="134">
        <f t="shared" si="264"/>
        <v>-7.4184622587236973E-2</v>
      </c>
      <c r="BP393" s="134">
        <f t="shared" si="264"/>
        <v>-7.5495169364180638E-3</v>
      </c>
      <c r="BQ393" s="134">
        <f t="shared" si="263"/>
        <v>-6.194073762120016E-3</v>
      </c>
      <c r="BR393" s="134">
        <f t="shared" si="263"/>
        <v>0</v>
      </c>
      <c r="BS393" s="134">
        <f t="shared" si="263"/>
        <v>-1.3200825957277236E-3</v>
      </c>
      <c r="BT393" s="134">
        <f t="shared" si="263"/>
        <v>0</v>
      </c>
      <c r="BU393" s="134">
        <f t="shared" si="263"/>
        <v>-1.5197940424073537E-4</v>
      </c>
      <c r="BV393" s="134">
        <f t="shared" si="263"/>
        <v>-3.8271703476849906E-3</v>
      </c>
      <c r="BW393" s="134">
        <f t="shared" si="263"/>
        <v>-1.8509438063137079E-3</v>
      </c>
      <c r="BX393" s="134">
        <f t="shared" si="263"/>
        <v>-1.270958568710288E-4</v>
      </c>
      <c r="BY393" s="134">
        <f t="shared" si="263"/>
        <v>-4.2029261647841197E-5</v>
      </c>
      <c r="BZ393" s="134">
        <f t="shared" si="263"/>
        <v>-2.7620467938003232E-4</v>
      </c>
      <c r="CA393" s="134">
        <f t="shared" si="263"/>
        <v>0</v>
      </c>
      <c r="CB393" s="134">
        <f t="shared" si="263"/>
        <v>0</v>
      </c>
      <c r="CC393" s="134">
        <f t="shared" si="263"/>
        <v>-1.3570315909007613E-3</v>
      </c>
      <c r="CD393" s="134">
        <f t="shared" si="263"/>
        <v>0</v>
      </c>
      <c r="CE393" s="134">
        <f t="shared" si="263"/>
        <v>-5.3300677049089836E-3</v>
      </c>
      <c r="CF393" s="134">
        <f t="shared" si="263"/>
        <v>0</v>
      </c>
      <c r="CG393" s="134">
        <f t="shared" si="263"/>
        <v>0</v>
      </c>
      <c r="CH393" s="134">
        <f t="shared" si="263"/>
        <v>-2.6651685152158447E-3</v>
      </c>
      <c r="CI393" s="134">
        <f t="shared" si="263"/>
        <v>-3.9676736883733764E-4</v>
      </c>
      <c r="CJ393" s="134">
        <f t="shared" si="263"/>
        <v>-3.1457840202560528E-5</v>
      </c>
      <c r="CK393" s="134">
        <f t="shared" si="263"/>
        <v>0</v>
      </c>
      <c r="CL393" s="134">
        <f t="shared" si="263"/>
        <v>0</v>
      </c>
      <c r="CM393" s="134">
        <f t="shared" si="263"/>
        <v>0</v>
      </c>
      <c r="CN393" s="134">
        <f t="shared" si="263"/>
        <v>0</v>
      </c>
      <c r="CO393" s="134">
        <f t="shared" si="263"/>
        <v>0</v>
      </c>
      <c r="CP393" s="134">
        <f t="shared" si="263"/>
        <v>0</v>
      </c>
      <c r="CQ393" s="134">
        <f t="shared" si="263"/>
        <v>-1.462180479638297E-4</v>
      </c>
      <c r="CR393" s="134">
        <f t="shared" si="263"/>
        <v>0</v>
      </c>
      <c r="CS393" s="134">
        <f t="shared" si="263"/>
        <v>-2.5527355476277395E-4</v>
      </c>
      <c r="CT393" s="134">
        <f t="shared" si="263"/>
        <v>0</v>
      </c>
      <c r="CU393" s="134">
        <f t="shared" si="263"/>
        <v>-5.6815389442247451E-4</v>
      </c>
      <c r="CV393" s="134">
        <f t="shared" si="263"/>
        <v>-5.3302326930607861E-4</v>
      </c>
      <c r="CW393" s="134">
        <f t="shared" si="263"/>
        <v>-2.4308445814143391E-3</v>
      </c>
      <c r="CX393" s="134">
        <f t="shared" si="263"/>
        <v>-4.4546462429842249E-4</v>
      </c>
      <c r="CY393" s="134">
        <f t="shared" si="263"/>
        <v>0</v>
      </c>
      <c r="CZ393" s="134">
        <f t="shared" si="263"/>
        <v>-1.7918875068657178E-3</v>
      </c>
      <c r="DA393" s="134">
        <f t="shared" si="263"/>
        <v>-2.350684435360785E-4</v>
      </c>
      <c r="DB393" s="134">
        <f t="shared" si="263"/>
        <v>-9.3894493795201243E-4</v>
      </c>
      <c r="DC393" s="134">
        <f t="shared" si="263"/>
        <v>-2.6276887273989969E-3</v>
      </c>
      <c r="DD393" s="134">
        <f t="shared" si="263"/>
        <v>-3.7006011909849839E-3</v>
      </c>
      <c r="DE393" s="134">
        <f t="shared" si="263"/>
        <v>-1.5561517115127109E-4</v>
      </c>
      <c r="DF393" s="134">
        <f t="shared" si="263"/>
        <v>-4.8026646084211233E-3</v>
      </c>
      <c r="DG393" s="134">
        <f t="shared" si="263"/>
        <v>-3.7057722001379817E-4</v>
      </c>
      <c r="DH393" s="211">
        <f t="shared" si="263"/>
        <v>-5.0260657774537018E-3</v>
      </c>
    </row>
    <row r="394" spans="1:112" ht="15" hidden="1" customHeight="1" x14ac:dyDescent="0.15">
      <c r="A394" s="119"/>
      <c r="B394" s="197" t="s">
        <v>344</v>
      </c>
      <c r="C394" s="30" t="s">
        <v>6</v>
      </c>
      <c r="D394" s="315">
        <f t="shared" si="258"/>
        <v>0</v>
      </c>
      <c r="E394" s="134">
        <f t="shared" si="264"/>
        <v>0</v>
      </c>
      <c r="F394" s="134">
        <f t="shared" si="264"/>
        <v>0</v>
      </c>
      <c r="G394" s="134">
        <f t="shared" si="264"/>
        <v>0</v>
      </c>
      <c r="H394" s="134">
        <f t="shared" si="264"/>
        <v>0</v>
      </c>
      <c r="I394" s="134">
        <f t="shared" si="264"/>
        <v>0</v>
      </c>
      <c r="J394" s="134">
        <f t="shared" si="264"/>
        <v>0</v>
      </c>
      <c r="K394" s="134">
        <f t="shared" si="264"/>
        <v>0</v>
      </c>
      <c r="L394" s="134">
        <f t="shared" si="264"/>
        <v>0</v>
      </c>
      <c r="M394" s="134">
        <f t="shared" si="264"/>
        <v>0</v>
      </c>
      <c r="N394" s="134">
        <f t="shared" si="264"/>
        <v>0</v>
      </c>
      <c r="O394" s="134">
        <f t="shared" si="264"/>
        <v>0</v>
      </c>
      <c r="P394" s="134">
        <f t="shared" si="264"/>
        <v>0</v>
      </c>
      <c r="Q394" s="134">
        <f t="shared" si="264"/>
        <v>0</v>
      </c>
      <c r="R394" s="134">
        <f t="shared" si="264"/>
        <v>0</v>
      </c>
      <c r="S394" s="134">
        <f t="shared" si="264"/>
        <v>-8.5970041760166877E-5</v>
      </c>
      <c r="T394" s="134">
        <f t="shared" si="264"/>
        <v>-7.1312388845665977E-3</v>
      </c>
      <c r="U394" s="134">
        <f t="shared" si="264"/>
        <v>0</v>
      </c>
      <c r="V394" s="134">
        <f t="shared" si="264"/>
        <v>0</v>
      </c>
      <c r="W394" s="134">
        <f t="shared" si="264"/>
        <v>0</v>
      </c>
      <c r="X394" s="134">
        <f t="shared" si="264"/>
        <v>0</v>
      </c>
      <c r="Y394" s="134">
        <f t="shared" si="264"/>
        <v>0</v>
      </c>
      <c r="Z394" s="134">
        <f t="shared" si="264"/>
        <v>0</v>
      </c>
      <c r="AA394" s="134">
        <f t="shared" si="264"/>
        <v>0</v>
      </c>
      <c r="AB394" s="134">
        <f t="shared" si="264"/>
        <v>0</v>
      </c>
      <c r="AC394" s="134">
        <f t="shared" si="264"/>
        <v>0</v>
      </c>
      <c r="AD394" s="134">
        <f t="shared" si="264"/>
        <v>0</v>
      </c>
      <c r="AE394" s="134">
        <f t="shared" si="264"/>
        <v>0</v>
      </c>
      <c r="AF394" s="134">
        <f t="shared" si="264"/>
        <v>0</v>
      </c>
      <c r="AG394" s="134">
        <f t="shared" si="264"/>
        <v>0</v>
      </c>
      <c r="AH394" s="134">
        <f t="shared" si="264"/>
        <v>0</v>
      </c>
      <c r="AI394" s="134">
        <f t="shared" si="264"/>
        <v>0</v>
      </c>
      <c r="AJ394" s="134">
        <f t="shared" si="264"/>
        <v>0</v>
      </c>
      <c r="AK394" s="134">
        <f t="shared" si="264"/>
        <v>-2.9623952052696139E-4</v>
      </c>
      <c r="AL394" s="134">
        <f t="shared" si="264"/>
        <v>0</v>
      </c>
      <c r="AM394" s="134">
        <f t="shared" si="264"/>
        <v>-1.3292734980222176E-3</v>
      </c>
      <c r="AN394" s="134">
        <f t="shared" si="264"/>
        <v>0</v>
      </c>
      <c r="AO394" s="134">
        <f t="shared" si="264"/>
        <v>0</v>
      </c>
      <c r="AP394" s="134">
        <f t="shared" si="264"/>
        <v>0</v>
      </c>
      <c r="AQ394" s="134">
        <f t="shared" si="264"/>
        <v>0</v>
      </c>
      <c r="AR394" s="134">
        <f t="shared" si="264"/>
        <v>0</v>
      </c>
      <c r="AS394" s="134">
        <f t="shared" si="264"/>
        <v>0</v>
      </c>
      <c r="AT394" s="134">
        <f t="shared" si="264"/>
        <v>-1.0828683887027595E-3</v>
      </c>
      <c r="AU394" s="134">
        <f t="shared" si="264"/>
        <v>-8.2343685599323049E-4</v>
      </c>
      <c r="AV394" s="134">
        <f t="shared" si="264"/>
        <v>1</v>
      </c>
      <c r="AW394" s="134">
        <f t="shared" si="264"/>
        <v>-1.0414359611376395E-2</v>
      </c>
      <c r="AX394" s="134">
        <f t="shared" si="264"/>
        <v>0</v>
      </c>
      <c r="AY394" s="134">
        <f t="shared" si="264"/>
        <v>0</v>
      </c>
      <c r="AZ394" s="134">
        <f t="shared" si="264"/>
        <v>-2.5875383442231824E-3</v>
      </c>
      <c r="BA394" s="134">
        <f t="shared" si="264"/>
        <v>0</v>
      </c>
      <c r="BB394" s="134">
        <f t="shared" si="264"/>
        <v>0</v>
      </c>
      <c r="BC394" s="134">
        <f t="shared" si="264"/>
        <v>0</v>
      </c>
      <c r="BD394" s="134">
        <f t="shared" si="264"/>
        <v>0</v>
      </c>
      <c r="BE394" s="134">
        <f t="shared" si="264"/>
        <v>0</v>
      </c>
      <c r="BF394" s="134">
        <f t="shared" si="264"/>
        <v>0</v>
      </c>
      <c r="BG394" s="134">
        <f t="shared" si="264"/>
        <v>0</v>
      </c>
      <c r="BH394" s="134">
        <f t="shared" si="264"/>
        <v>0</v>
      </c>
      <c r="BI394" s="134">
        <f t="shared" si="264"/>
        <v>-1.0447599250662401E-2</v>
      </c>
      <c r="BJ394" s="134">
        <f t="shared" si="264"/>
        <v>-3.3380589371556676E-2</v>
      </c>
      <c r="BK394" s="134">
        <f t="shared" si="264"/>
        <v>0</v>
      </c>
      <c r="BL394" s="134">
        <f t="shared" si="264"/>
        <v>-7.425694718812931E-5</v>
      </c>
      <c r="BM394" s="134">
        <f t="shared" si="264"/>
        <v>0</v>
      </c>
      <c r="BN394" s="134">
        <f t="shared" si="264"/>
        <v>-4.062759034327101E-3</v>
      </c>
      <c r="BO394" s="134">
        <f t="shared" si="264"/>
        <v>-7.4839310076339673E-4</v>
      </c>
      <c r="BP394" s="134">
        <f t="shared" si="264"/>
        <v>-4.5280933356219334E-3</v>
      </c>
      <c r="BQ394" s="134">
        <f t="shared" si="263"/>
        <v>-6.8903535787872422E-3</v>
      </c>
      <c r="BR394" s="134">
        <f t="shared" si="263"/>
        <v>0</v>
      </c>
      <c r="BS394" s="134">
        <f t="shared" si="263"/>
        <v>0</v>
      </c>
      <c r="BT394" s="134">
        <f t="shared" si="263"/>
        <v>0</v>
      </c>
      <c r="BU394" s="134">
        <f t="shared" si="263"/>
        <v>0</v>
      </c>
      <c r="BV394" s="134">
        <f t="shared" si="263"/>
        <v>-3.7923087593503377E-6</v>
      </c>
      <c r="BW394" s="134">
        <f t="shared" si="263"/>
        <v>-4.7714506360432885E-6</v>
      </c>
      <c r="BX394" s="134">
        <f t="shared" si="263"/>
        <v>-6.9986705325456388E-8</v>
      </c>
      <c r="BY394" s="134">
        <f t="shared" si="263"/>
        <v>0</v>
      </c>
      <c r="BZ394" s="134">
        <f t="shared" si="263"/>
        <v>0</v>
      </c>
      <c r="CA394" s="134">
        <f t="shared" si="263"/>
        <v>0</v>
      </c>
      <c r="CB394" s="134">
        <f t="shared" si="263"/>
        <v>0</v>
      </c>
      <c r="CC394" s="134">
        <f t="shared" si="263"/>
        <v>-3.245897553432113E-6</v>
      </c>
      <c r="CD394" s="134">
        <f t="shared" si="263"/>
        <v>0</v>
      </c>
      <c r="CE394" s="134">
        <f t="shared" si="263"/>
        <v>0</v>
      </c>
      <c r="CF394" s="134">
        <f t="shared" si="263"/>
        <v>0</v>
      </c>
      <c r="CG394" s="134">
        <f t="shared" si="263"/>
        <v>0</v>
      </c>
      <c r="CH394" s="134">
        <f t="shared" si="263"/>
        <v>-1.3118578784868475E-4</v>
      </c>
      <c r="CI394" s="134">
        <f t="shared" si="263"/>
        <v>-3.0830870345384989E-4</v>
      </c>
      <c r="CJ394" s="134">
        <f t="shared" si="263"/>
        <v>-5.1730670555321774E-5</v>
      </c>
      <c r="CK394" s="134">
        <f t="shared" si="263"/>
        <v>0</v>
      </c>
      <c r="CL394" s="134">
        <f t="shared" si="263"/>
        <v>0</v>
      </c>
      <c r="CM394" s="134">
        <f t="shared" si="263"/>
        <v>0</v>
      </c>
      <c r="CN394" s="134">
        <f t="shared" si="263"/>
        <v>0</v>
      </c>
      <c r="CO394" s="134">
        <f t="shared" si="263"/>
        <v>0</v>
      </c>
      <c r="CP394" s="134">
        <f t="shared" si="263"/>
        <v>0</v>
      </c>
      <c r="CQ394" s="134">
        <f t="shared" si="263"/>
        <v>0</v>
      </c>
      <c r="CR394" s="134">
        <f t="shared" si="263"/>
        <v>0</v>
      </c>
      <c r="CS394" s="134">
        <f t="shared" si="263"/>
        <v>0</v>
      </c>
      <c r="CT394" s="134">
        <f t="shared" si="263"/>
        <v>0</v>
      </c>
      <c r="CU394" s="134">
        <f t="shared" si="263"/>
        <v>-1.0091543417805941E-6</v>
      </c>
      <c r="CV394" s="134">
        <f t="shared" si="263"/>
        <v>0</v>
      </c>
      <c r="CW394" s="134">
        <f t="shared" si="263"/>
        <v>0</v>
      </c>
      <c r="CX394" s="134">
        <f t="shared" si="263"/>
        <v>-6.3386270651158936E-6</v>
      </c>
      <c r="CY394" s="134">
        <f t="shared" si="263"/>
        <v>0</v>
      </c>
      <c r="CZ394" s="134">
        <f t="shared" si="263"/>
        <v>-6.1888087725702964E-3</v>
      </c>
      <c r="DA394" s="134">
        <f t="shared" si="263"/>
        <v>-1.1062941296513553E-4</v>
      </c>
      <c r="DB394" s="134">
        <f t="shared" si="263"/>
        <v>0</v>
      </c>
      <c r="DC394" s="134">
        <f t="shared" si="263"/>
        <v>0</v>
      </c>
      <c r="DD394" s="134">
        <f t="shared" si="263"/>
        <v>0</v>
      </c>
      <c r="DE394" s="134">
        <f t="shared" si="263"/>
        <v>0</v>
      </c>
      <c r="DF394" s="134">
        <f t="shared" si="263"/>
        <v>-5.3078753331344939E-5</v>
      </c>
      <c r="DG394" s="134">
        <f t="shared" si="263"/>
        <v>0</v>
      </c>
      <c r="DH394" s="211">
        <f t="shared" si="263"/>
        <v>0</v>
      </c>
    </row>
    <row r="395" spans="1:112" ht="15" hidden="1" customHeight="1" x14ac:dyDescent="0.15">
      <c r="A395" s="119"/>
      <c r="B395" s="197" t="s">
        <v>709</v>
      </c>
      <c r="C395" s="30" t="s">
        <v>7</v>
      </c>
      <c r="D395" s="315">
        <f t="shared" si="258"/>
        <v>0</v>
      </c>
      <c r="E395" s="134">
        <f t="shared" si="264"/>
        <v>0</v>
      </c>
      <c r="F395" s="134">
        <f t="shared" si="264"/>
        <v>0</v>
      </c>
      <c r="G395" s="134">
        <f t="shared" si="264"/>
        <v>0</v>
      </c>
      <c r="H395" s="134">
        <f t="shared" si="264"/>
        <v>0</v>
      </c>
      <c r="I395" s="134">
        <f t="shared" si="264"/>
        <v>0</v>
      </c>
      <c r="J395" s="134">
        <f t="shared" si="264"/>
        <v>0</v>
      </c>
      <c r="K395" s="134">
        <f t="shared" si="264"/>
        <v>0</v>
      </c>
      <c r="L395" s="134">
        <f t="shared" si="264"/>
        <v>0</v>
      </c>
      <c r="M395" s="134">
        <f t="shared" si="264"/>
        <v>0</v>
      </c>
      <c r="N395" s="134">
        <f t="shared" si="264"/>
        <v>0</v>
      </c>
      <c r="O395" s="134">
        <f t="shared" si="264"/>
        <v>0</v>
      </c>
      <c r="P395" s="134">
        <f t="shared" si="264"/>
        <v>0</v>
      </c>
      <c r="Q395" s="134">
        <f t="shared" si="264"/>
        <v>0</v>
      </c>
      <c r="R395" s="134">
        <f t="shared" si="264"/>
        <v>0</v>
      </c>
      <c r="S395" s="134">
        <f t="shared" si="264"/>
        <v>-3.4193263150630921E-5</v>
      </c>
      <c r="T395" s="134">
        <f t="shared" si="264"/>
        <v>-5.7998283381023217E-4</v>
      </c>
      <c r="U395" s="134">
        <f t="shared" si="264"/>
        <v>0</v>
      </c>
      <c r="V395" s="134">
        <f t="shared" si="264"/>
        <v>0</v>
      </c>
      <c r="W395" s="134">
        <f t="shared" si="264"/>
        <v>0</v>
      </c>
      <c r="X395" s="134">
        <f t="shared" si="264"/>
        <v>0</v>
      </c>
      <c r="Y395" s="134">
        <f t="shared" si="264"/>
        <v>0</v>
      </c>
      <c r="Z395" s="134">
        <f t="shared" si="264"/>
        <v>0</v>
      </c>
      <c r="AA395" s="134">
        <f t="shared" si="264"/>
        <v>0</v>
      </c>
      <c r="AB395" s="134">
        <f t="shared" si="264"/>
        <v>0</v>
      </c>
      <c r="AC395" s="134">
        <f t="shared" si="264"/>
        <v>0</v>
      </c>
      <c r="AD395" s="134">
        <f t="shared" si="264"/>
        <v>0</v>
      </c>
      <c r="AE395" s="134">
        <f t="shared" si="264"/>
        <v>0</v>
      </c>
      <c r="AF395" s="134">
        <f t="shared" si="264"/>
        <v>0</v>
      </c>
      <c r="AG395" s="134">
        <f t="shared" si="264"/>
        <v>0</v>
      </c>
      <c r="AH395" s="134">
        <f t="shared" si="264"/>
        <v>0</v>
      </c>
      <c r="AI395" s="134">
        <f t="shared" si="264"/>
        <v>0</v>
      </c>
      <c r="AJ395" s="134">
        <f t="shared" si="264"/>
        <v>0</v>
      </c>
      <c r="AK395" s="134">
        <f t="shared" si="264"/>
        <v>-5.9960378901596344E-4</v>
      </c>
      <c r="AL395" s="134">
        <f t="shared" si="264"/>
        <v>0</v>
      </c>
      <c r="AM395" s="134">
        <f t="shared" si="264"/>
        <v>-1.8933895649029789E-3</v>
      </c>
      <c r="AN395" s="134">
        <f t="shared" si="264"/>
        <v>0</v>
      </c>
      <c r="AO395" s="134">
        <f t="shared" si="264"/>
        <v>0</v>
      </c>
      <c r="AP395" s="134">
        <f t="shared" si="264"/>
        <v>0</v>
      </c>
      <c r="AQ395" s="134">
        <f t="shared" si="264"/>
        <v>0</v>
      </c>
      <c r="AR395" s="134">
        <f t="shared" si="264"/>
        <v>0</v>
      </c>
      <c r="AS395" s="134">
        <f t="shared" si="264"/>
        <v>0</v>
      </c>
      <c r="AT395" s="134">
        <f t="shared" si="264"/>
        <v>-5.1205864224430438E-5</v>
      </c>
      <c r="AU395" s="134">
        <f t="shared" si="264"/>
        <v>-8.1659965466187884E-4</v>
      </c>
      <c r="AV395" s="134">
        <f t="shared" si="264"/>
        <v>0</v>
      </c>
      <c r="AW395" s="134">
        <f t="shared" si="264"/>
        <v>0.94045482529917701</v>
      </c>
      <c r="AX395" s="134">
        <f t="shared" si="264"/>
        <v>0</v>
      </c>
      <c r="AY395" s="134">
        <f t="shared" si="264"/>
        <v>0</v>
      </c>
      <c r="AZ395" s="134">
        <f t="shared" si="264"/>
        <v>-2.3323837775320305E-3</v>
      </c>
      <c r="BA395" s="134">
        <f t="shared" si="264"/>
        <v>0</v>
      </c>
      <c r="BB395" s="134">
        <f t="shared" si="264"/>
        <v>0</v>
      </c>
      <c r="BC395" s="134">
        <f t="shared" si="264"/>
        <v>0</v>
      </c>
      <c r="BD395" s="134">
        <f t="shared" si="264"/>
        <v>0</v>
      </c>
      <c r="BE395" s="134">
        <f t="shared" si="264"/>
        <v>0</v>
      </c>
      <c r="BF395" s="134">
        <f t="shared" si="264"/>
        <v>0</v>
      </c>
      <c r="BG395" s="134">
        <f t="shared" si="264"/>
        <v>0</v>
      </c>
      <c r="BH395" s="134">
        <f t="shared" si="264"/>
        <v>0</v>
      </c>
      <c r="BI395" s="134">
        <f t="shared" si="264"/>
        <v>-9.8231632551898829E-4</v>
      </c>
      <c r="BJ395" s="134">
        <f t="shared" si="264"/>
        <v>-3.7941193752979848E-3</v>
      </c>
      <c r="BK395" s="134">
        <f t="shared" si="264"/>
        <v>0</v>
      </c>
      <c r="BL395" s="134">
        <f t="shared" si="264"/>
        <v>-3.1613146444498522E-4</v>
      </c>
      <c r="BM395" s="134">
        <f t="shared" si="264"/>
        <v>0</v>
      </c>
      <c r="BN395" s="134">
        <f t="shared" si="264"/>
        <v>-1.8694902693338966E-5</v>
      </c>
      <c r="BO395" s="134">
        <f t="shared" si="264"/>
        <v>-1.2008266837816509E-4</v>
      </c>
      <c r="BP395" s="134">
        <f t="shared" ref="BP395:DH398" si="265">BP284-BP173</f>
        <v>-1.6903183302202621E-4</v>
      </c>
      <c r="BQ395" s="134">
        <f t="shared" si="265"/>
        <v>-1.2791574091749039E-5</v>
      </c>
      <c r="BR395" s="134">
        <f t="shared" si="265"/>
        <v>0</v>
      </c>
      <c r="BS395" s="134">
        <f t="shared" si="265"/>
        <v>-3.212056078151981E-5</v>
      </c>
      <c r="BT395" s="134">
        <f t="shared" si="265"/>
        <v>0</v>
      </c>
      <c r="BU395" s="134">
        <f t="shared" si="265"/>
        <v>0</v>
      </c>
      <c r="BV395" s="134">
        <f t="shared" si="265"/>
        <v>-3.9503216243232682E-6</v>
      </c>
      <c r="BW395" s="134">
        <f t="shared" si="265"/>
        <v>-2.6309867993135889E-6</v>
      </c>
      <c r="BX395" s="134">
        <f t="shared" si="265"/>
        <v>0</v>
      </c>
      <c r="BY395" s="134">
        <f t="shared" si="265"/>
        <v>0</v>
      </c>
      <c r="BZ395" s="134">
        <f t="shared" si="265"/>
        <v>0</v>
      </c>
      <c r="CA395" s="134">
        <f t="shared" si="265"/>
        <v>0</v>
      </c>
      <c r="CB395" s="134">
        <f t="shared" si="265"/>
        <v>0</v>
      </c>
      <c r="CC395" s="134">
        <f t="shared" si="265"/>
        <v>-1.700782894242595E-5</v>
      </c>
      <c r="CD395" s="134">
        <f t="shared" si="265"/>
        <v>0</v>
      </c>
      <c r="CE395" s="134">
        <f t="shared" si="265"/>
        <v>-4.416628606704242E-4</v>
      </c>
      <c r="CF395" s="134">
        <f t="shared" si="265"/>
        <v>0</v>
      </c>
      <c r="CG395" s="134">
        <f t="shared" si="265"/>
        <v>0</v>
      </c>
      <c r="CH395" s="134">
        <f t="shared" si="265"/>
        <v>-8.4368555010492428E-5</v>
      </c>
      <c r="CI395" s="134">
        <f t="shared" si="265"/>
        <v>-1.1986581367925381E-4</v>
      </c>
      <c r="CJ395" s="134">
        <f t="shared" si="265"/>
        <v>-4.0545660705522464E-5</v>
      </c>
      <c r="CK395" s="134">
        <f t="shared" si="265"/>
        <v>0</v>
      </c>
      <c r="CL395" s="134">
        <f t="shared" si="265"/>
        <v>0</v>
      </c>
      <c r="CM395" s="134">
        <f t="shared" si="265"/>
        <v>0</v>
      </c>
      <c r="CN395" s="134">
        <f t="shared" si="265"/>
        <v>0</v>
      </c>
      <c r="CO395" s="134">
        <f t="shared" si="265"/>
        <v>0</v>
      </c>
      <c r="CP395" s="134">
        <f t="shared" si="265"/>
        <v>0</v>
      </c>
      <c r="CQ395" s="134">
        <f t="shared" si="265"/>
        <v>0</v>
      </c>
      <c r="CR395" s="134">
        <f t="shared" si="265"/>
        <v>0</v>
      </c>
      <c r="CS395" s="134">
        <f t="shared" si="265"/>
        <v>0</v>
      </c>
      <c r="CT395" s="134">
        <f t="shared" si="265"/>
        <v>0</v>
      </c>
      <c r="CU395" s="134">
        <f t="shared" si="265"/>
        <v>0</v>
      </c>
      <c r="CV395" s="134">
        <f t="shared" si="265"/>
        <v>0</v>
      </c>
      <c r="CW395" s="134">
        <f t="shared" si="265"/>
        <v>0</v>
      </c>
      <c r="CX395" s="134">
        <f t="shared" si="265"/>
        <v>-3.5214594806199408E-7</v>
      </c>
      <c r="CY395" s="134">
        <f t="shared" si="265"/>
        <v>0</v>
      </c>
      <c r="CZ395" s="134">
        <f t="shared" si="265"/>
        <v>-7.9914826369760703E-3</v>
      </c>
      <c r="DA395" s="134">
        <f t="shared" si="265"/>
        <v>-7.9285501711575748E-6</v>
      </c>
      <c r="DB395" s="134">
        <f t="shared" si="265"/>
        <v>0</v>
      </c>
      <c r="DC395" s="134">
        <f t="shared" si="265"/>
        <v>0</v>
      </c>
      <c r="DD395" s="134">
        <f t="shared" si="265"/>
        <v>0</v>
      </c>
      <c r="DE395" s="134">
        <f t="shared" si="265"/>
        <v>-5.3946592665774E-6</v>
      </c>
      <c r="DF395" s="134">
        <f t="shared" si="265"/>
        <v>-5.5966457528127946E-5</v>
      </c>
      <c r="DG395" s="134">
        <f t="shared" si="265"/>
        <v>0</v>
      </c>
      <c r="DH395" s="211">
        <f t="shared" si="265"/>
        <v>0</v>
      </c>
    </row>
    <row r="396" spans="1:112" ht="15" hidden="1" customHeight="1" x14ac:dyDescent="0.15">
      <c r="A396" s="119"/>
      <c r="B396" s="197" t="s">
        <v>710</v>
      </c>
      <c r="C396" s="30" t="s">
        <v>8</v>
      </c>
      <c r="D396" s="315">
        <f t="shared" si="258"/>
        <v>-2.8272932898043583E-6</v>
      </c>
      <c r="E396" s="134">
        <f t="shared" ref="E396:BP399" si="266">E285-E174</f>
        <v>0</v>
      </c>
      <c r="F396" s="134">
        <f t="shared" si="266"/>
        <v>-4.4050270286179593E-3</v>
      </c>
      <c r="G396" s="134">
        <f t="shared" si="266"/>
        <v>0</v>
      </c>
      <c r="H396" s="134">
        <f t="shared" si="266"/>
        <v>-1.0073753305870043E-5</v>
      </c>
      <c r="I396" s="134">
        <f t="shared" si="266"/>
        <v>0</v>
      </c>
      <c r="J396" s="134">
        <f t="shared" si="266"/>
        <v>0</v>
      </c>
      <c r="K396" s="134">
        <f t="shared" si="266"/>
        <v>0</v>
      </c>
      <c r="L396" s="134">
        <f t="shared" si="266"/>
        <v>0</v>
      </c>
      <c r="M396" s="134">
        <f t="shared" si="266"/>
        <v>0</v>
      </c>
      <c r="N396" s="134">
        <f t="shared" si="266"/>
        <v>0</v>
      </c>
      <c r="O396" s="134">
        <f t="shared" si="266"/>
        <v>0</v>
      </c>
      <c r="P396" s="134">
        <f t="shared" si="266"/>
        <v>0</v>
      </c>
      <c r="Q396" s="134">
        <f t="shared" si="266"/>
        <v>0</v>
      </c>
      <c r="R396" s="134">
        <f t="shared" si="266"/>
        <v>0</v>
      </c>
      <c r="S396" s="134">
        <f t="shared" si="266"/>
        <v>0</v>
      </c>
      <c r="T396" s="134">
        <f t="shared" si="266"/>
        <v>0</v>
      </c>
      <c r="U396" s="134">
        <f t="shared" si="266"/>
        <v>0</v>
      </c>
      <c r="V396" s="134">
        <f t="shared" si="266"/>
        <v>0</v>
      </c>
      <c r="W396" s="134">
        <f t="shared" si="266"/>
        <v>0</v>
      </c>
      <c r="X396" s="134">
        <f t="shared" si="266"/>
        <v>0</v>
      </c>
      <c r="Y396" s="134">
        <f t="shared" si="266"/>
        <v>0</v>
      </c>
      <c r="Z396" s="134">
        <f t="shared" si="266"/>
        <v>0</v>
      </c>
      <c r="AA396" s="134">
        <f t="shared" si="266"/>
        <v>0</v>
      </c>
      <c r="AB396" s="134">
        <f t="shared" si="266"/>
        <v>0</v>
      </c>
      <c r="AC396" s="134">
        <f t="shared" si="266"/>
        <v>0</v>
      </c>
      <c r="AD396" s="134">
        <f t="shared" si="266"/>
        <v>0</v>
      </c>
      <c r="AE396" s="134">
        <f t="shared" si="266"/>
        <v>0</v>
      </c>
      <c r="AF396" s="134">
        <f t="shared" si="266"/>
        <v>0</v>
      </c>
      <c r="AG396" s="134">
        <f t="shared" si="266"/>
        <v>0</v>
      </c>
      <c r="AH396" s="134">
        <f t="shared" si="266"/>
        <v>0</v>
      </c>
      <c r="AI396" s="134">
        <f t="shared" si="266"/>
        <v>0</v>
      </c>
      <c r="AJ396" s="134">
        <f t="shared" si="266"/>
        <v>0</v>
      </c>
      <c r="AK396" s="134">
        <f t="shared" si="266"/>
        <v>0</v>
      </c>
      <c r="AL396" s="134">
        <f t="shared" si="266"/>
        <v>0</v>
      </c>
      <c r="AM396" s="134">
        <f t="shared" si="266"/>
        <v>0</v>
      </c>
      <c r="AN396" s="134">
        <f t="shared" si="266"/>
        <v>0</v>
      </c>
      <c r="AO396" s="134">
        <f t="shared" si="266"/>
        <v>0</v>
      </c>
      <c r="AP396" s="134">
        <f t="shared" si="266"/>
        <v>0</v>
      </c>
      <c r="AQ396" s="134">
        <f t="shared" si="266"/>
        <v>0</v>
      </c>
      <c r="AR396" s="134">
        <f t="shared" si="266"/>
        <v>0</v>
      </c>
      <c r="AS396" s="134">
        <f t="shared" si="266"/>
        <v>0</v>
      </c>
      <c r="AT396" s="134">
        <f t="shared" si="266"/>
        <v>-3.5453874049421789E-5</v>
      </c>
      <c r="AU396" s="134">
        <f t="shared" si="266"/>
        <v>-1.7836177386134959E-6</v>
      </c>
      <c r="AV396" s="134">
        <f t="shared" si="266"/>
        <v>0</v>
      </c>
      <c r="AW396" s="134">
        <f t="shared" si="266"/>
        <v>-1.8869521647420376E-3</v>
      </c>
      <c r="AX396" s="134">
        <f t="shared" si="266"/>
        <v>1</v>
      </c>
      <c r="AY396" s="134">
        <f t="shared" si="266"/>
        <v>0</v>
      </c>
      <c r="AZ396" s="134">
        <f t="shared" si="266"/>
        <v>0</v>
      </c>
      <c r="BA396" s="134">
        <f t="shared" si="266"/>
        <v>0</v>
      </c>
      <c r="BB396" s="134">
        <f t="shared" si="266"/>
        <v>0</v>
      </c>
      <c r="BC396" s="134">
        <f t="shared" si="266"/>
        <v>0</v>
      </c>
      <c r="BD396" s="134">
        <f t="shared" si="266"/>
        <v>0</v>
      </c>
      <c r="BE396" s="134">
        <f t="shared" si="266"/>
        <v>0</v>
      </c>
      <c r="BF396" s="134">
        <f t="shared" si="266"/>
        <v>0</v>
      </c>
      <c r="BG396" s="134">
        <f t="shared" si="266"/>
        <v>0</v>
      </c>
      <c r="BH396" s="134">
        <f t="shared" si="266"/>
        <v>0</v>
      </c>
      <c r="BI396" s="134">
        <f t="shared" si="266"/>
        <v>-3.6940394703327903E-4</v>
      </c>
      <c r="BJ396" s="134">
        <f t="shared" si="266"/>
        <v>-2.1045796456392175E-3</v>
      </c>
      <c r="BK396" s="134">
        <f t="shared" si="266"/>
        <v>0</v>
      </c>
      <c r="BL396" s="134">
        <f t="shared" si="266"/>
        <v>-2.4752315729376433E-5</v>
      </c>
      <c r="BM396" s="134">
        <f t="shared" si="266"/>
        <v>0</v>
      </c>
      <c r="BN396" s="134">
        <f t="shared" si="266"/>
        <v>-1.3941231712434024E-4</v>
      </c>
      <c r="BO396" s="134">
        <f t="shared" si="266"/>
        <v>0</v>
      </c>
      <c r="BP396" s="134">
        <f t="shared" si="266"/>
        <v>-4.9321365770678195E-5</v>
      </c>
      <c r="BQ396" s="134">
        <f t="shared" si="265"/>
        <v>0</v>
      </c>
      <c r="BR396" s="134">
        <f t="shared" si="265"/>
        <v>0</v>
      </c>
      <c r="BS396" s="134">
        <f t="shared" si="265"/>
        <v>0</v>
      </c>
      <c r="BT396" s="134">
        <f t="shared" si="265"/>
        <v>0</v>
      </c>
      <c r="BU396" s="134">
        <f t="shared" si="265"/>
        <v>-2.7743891243946318E-5</v>
      </c>
      <c r="BV396" s="134">
        <f t="shared" si="265"/>
        <v>-1.7905622826570079E-3</v>
      </c>
      <c r="BW396" s="134">
        <f t="shared" si="265"/>
        <v>-2.9823796125100476E-4</v>
      </c>
      <c r="BX396" s="134">
        <f t="shared" si="265"/>
        <v>0</v>
      </c>
      <c r="BY396" s="134">
        <f t="shared" si="265"/>
        <v>0</v>
      </c>
      <c r="BZ396" s="134">
        <f t="shared" si="265"/>
        <v>0</v>
      </c>
      <c r="CA396" s="134">
        <f t="shared" si="265"/>
        <v>0</v>
      </c>
      <c r="CB396" s="134">
        <f t="shared" si="265"/>
        <v>0</v>
      </c>
      <c r="CC396" s="134">
        <f t="shared" si="265"/>
        <v>-1.8272185281529944E-6</v>
      </c>
      <c r="CD396" s="134">
        <f t="shared" si="265"/>
        <v>0</v>
      </c>
      <c r="CE396" s="134">
        <f t="shared" si="265"/>
        <v>-4.0151169151856742E-5</v>
      </c>
      <c r="CF396" s="134">
        <f t="shared" si="265"/>
        <v>0</v>
      </c>
      <c r="CG396" s="134">
        <f t="shared" si="265"/>
        <v>0</v>
      </c>
      <c r="CH396" s="134">
        <f t="shared" si="265"/>
        <v>-9.802358125496516E-5</v>
      </c>
      <c r="CI396" s="134">
        <f t="shared" si="265"/>
        <v>-1.1439117315063402E-4</v>
      </c>
      <c r="CJ396" s="134">
        <f t="shared" si="265"/>
        <v>-5.7323175480221405E-5</v>
      </c>
      <c r="CK396" s="134">
        <f t="shared" si="265"/>
        <v>0</v>
      </c>
      <c r="CL396" s="134">
        <f t="shared" si="265"/>
        <v>0</v>
      </c>
      <c r="CM396" s="134">
        <f t="shared" si="265"/>
        <v>0</v>
      </c>
      <c r="CN396" s="134">
        <f t="shared" si="265"/>
        <v>0</v>
      </c>
      <c r="CO396" s="134">
        <f t="shared" si="265"/>
        <v>0</v>
      </c>
      <c r="CP396" s="134">
        <f t="shared" si="265"/>
        <v>0</v>
      </c>
      <c r="CQ396" s="134">
        <f t="shared" si="265"/>
        <v>0</v>
      </c>
      <c r="CR396" s="134">
        <f t="shared" si="265"/>
        <v>0</v>
      </c>
      <c r="CS396" s="134">
        <f t="shared" si="265"/>
        <v>-1.4027682644493365E-2</v>
      </c>
      <c r="CT396" s="134">
        <f t="shared" si="265"/>
        <v>0</v>
      </c>
      <c r="CU396" s="134">
        <f t="shared" si="265"/>
        <v>-2.8596406583036699E-3</v>
      </c>
      <c r="CV396" s="134">
        <f t="shared" si="265"/>
        <v>-2.2318083146795334E-3</v>
      </c>
      <c r="CW396" s="134">
        <f t="shared" si="265"/>
        <v>0</v>
      </c>
      <c r="CX396" s="134">
        <f t="shared" si="265"/>
        <v>-2.1993862096125281E-3</v>
      </c>
      <c r="CY396" s="134">
        <f t="shared" si="265"/>
        <v>0</v>
      </c>
      <c r="CZ396" s="134">
        <f t="shared" si="265"/>
        <v>-2.3460766529754002E-3</v>
      </c>
      <c r="DA396" s="134">
        <f t="shared" si="265"/>
        <v>-2.3186652904388024E-4</v>
      </c>
      <c r="DB396" s="134">
        <f t="shared" si="265"/>
        <v>-3.7234702742956427E-5</v>
      </c>
      <c r="DC396" s="134">
        <f t="shared" si="265"/>
        <v>0</v>
      </c>
      <c r="DD396" s="134">
        <f t="shared" si="265"/>
        <v>-9.1175883978687643E-6</v>
      </c>
      <c r="DE396" s="134">
        <f t="shared" si="265"/>
        <v>-3.4164792109024405E-3</v>
      </c>
      <c r="DF396" s="134">
        <f t="shared" si="265"/>
        <v>-5.3298768889195082E-4</v>
      </c>
      <c r="DG396" s="134">
        <f t="shared" si="265"/>
        <v>-2.471106146719669E-2</v>
      </c>
      <c r="DH396" s="211">
        <f t="shared" si="265"/>
        <v>0</v>
      </c>
    </row>
    <row r="397" spans="1:112" ht="15" hidden="1" customHeight="1" x14ac:dyDescent="0.15">
      <c r="A397" s="119"/>
      <c r="B397" s="197" t="s">
        <v>711</v>
      </c>
      <c r="C397" s="30" t="s">
        <v>353</v>
      </c>
      <c r="D397" s="315">
        <f t="shared" si="258"/>
        <v>0</v>
      </c>
      <c r="E397" s="134">
        <f t="shared" si="266"/>
        <v>0</v>
      </c>
      <c r="F397" s="134">
        <f t="shared" si="266"/>
        <v>0</v>
      </c>
      <c r="G397" s="134">
        <f t="shared" si="266"/>
        <v>0</v>
      </c>
      <c r="H397" s="134">
        <f t="shared" si="266"/>
        <v>0</v>
      </c>
      <c r="I397" s="134">
        <f t="shared" si="266"/>
        <v>0</v>
      </c>
      <c r="J397" s="134">
        <f t="shared" si="266"/>
        <v>0</v>
      </c>
      <c r="K397" s="134">
        <f t="shared" si="266"/>
        <v>0</v>
      </c>
      <c r="L397" s="134">
        <f t="shared" si="266"/>
        <v>0</v>
      </c>
      <c r="M397" s="134">
        <f t="shared" si="266"/>
        <v>0</v>
      </c>
      <c r="N397" s="134">
        <f t="shared" si="266"/>
        <v>0</v>
      </c>
      <c r="O397" s="134">
        <f t="shared" si="266"/>
        <v>0</v>
      </c>
      <c r="P397" s="134">
        <f t="shared" si="266"/>
        <v>0</v>
      </c>
      <c r="Q397" s="134">
        <f t="shared" si="266"/>
        <v>0</v>
      </c>
      <c r="R397" s="134">
        <f t="shared" si="266"/>
        <v>0</v>
      </c>
      <c r="S397" s="134">
        <f t="shared" si="266"/>
        <v>0</v>
      </c>
      <c r="T397" s="134">
        <f t="shared" si="266"/>
        <v>0</v>
      </c>
      <c r="U397" s="134">
        <f t="shared" si="266"/>
        <v>0</v>
      </c>
      <c r="V397" s="134">
        <f t="shared" si="266"/>
        <v>0</v>
      </c>
      <c r="W397" s="134">
        <f t="shared" si="266"/>
        <v>0</v>
      </c>
      <c r="X397" s="134">
        <f t="shared" si="266"/>
        <v>0</v>
      </c>
      <c r="Y397" s="134">
        <f t="shared" si="266"/>
        <v>0</v>
      </c>
      <c r="Z397" s="134">
        <f t="shared" si="266"/>
        <v>0</v>
      </c>
      <c r="AA397" s="134">
        <f t="shared" si="266"/>
        <v>0</v>
      </c>
      <c r="AB397" s="134">
        <f t="shared" si="266"/>
        <v>0</v>
      </c>
      <c r="AC397" s="134">
        <f t="shared" si="266"/>
        <v>0</v>
      </c>
      <c r="AD397" s="134">
        <f t="shared" si="266"/>
        <v>0</v>
      </c>
      <c r="AE397" s="134">
        <f t="shared" si="266"/>
        <v>0</v>
      </c>
      <c r="AF397" s="134">
        <f t="shared" si="266"/>
        <v>0</v>
      </c>
      <c r="AG397" s="134">
        <f t="shared" si="266"/>
        <v>0</v>
      </c>
      <c r="AH397" s="134">
        <f t="shared" si="266"/>
        <v>0</v>
      </c>
      <c r="AI397" s="134">
        <f t="shared" si="266"/>
        <v>0</v>
      </c>
      <c r="AJ397" s="134">
        <f t="shared" si="266"/>
        <v>0</v>
      </c>
      <c r="AK397" s="134">
        <f t="shared" si="266"/>
        <v>0</v>
      </c>
      <c r="AL397" s="134">
        <f t="shared" si="266"/>
        <v>0</v>
      </c>
      <c r="AM397" s="134">
        <f t="shared" si="266"/>
        <v>0</v>
      </c>
      <c r="AN397" s="134">
        <f t="shared" si="266"/>
        <v>0</v>
      </c>
      <c r="AO397" s="134">
        <f t="shared" si="266"/>
        <v>0</v>
      </c>
      <c r="AP397" s="134">
        <f t="shared" si="266"/>
        <v>0</v>
      </c>
      <c r="AQ397" s="134">
        <f t="shared" si="266"/>
        <v>0</v>
      </c>
      <c r="AR397" s="134">
        <f t="shared" si="266"/>
        <v>0</v>
      </c>
      <c r="AS397" s="134">
        <f t="shared" si="266"/>
        <v>0</v>
      </c>
      <c r="AT397" s="134">
        <f t="shared" si="266"/>
        <v>0</v>
      </c>
      <c r="AU397" s="134">
        <f t="shared" si="266"/>
        <v>-5.8116211316489749E-5</v>
      </c>
      <c r="AV397" s="134">
        <f t="shared" si="266"/>
        <v>0</v>
      </c>
      <c r="AW397" s="134">
        <f t="shared" si="266"/>
        <v>-3.2659123867371679E-4</v>
      </c>
      <c r="AX397" s="134">
        <f t="shared" si="266"/>
        <v>0</v>
      </c>
      <c r="AY397" s="134">
        <f t="shared" si="266"/>
        <v>1</v>
      </c>
      <c r="AZ397" s="134">
        <f t="shared" si="266"/>
        <v>-4.9137144778140115E-2</v>
      </c>
      <c r="BA397" s="134">
        <f t="shared" si="266"/>
        <v>0</v>
      </c>
      <c r="BB397" s="134">
        <f t="shared" si="266"/>
        <v>0</v>
      </c>
      <c r="BC397" s="134">
        <f t="shared" si="266"/>
        <v>0</v>
      </c>
      <c r="BD397" s="134">
        <f t="shared" si="266"/>
        <v>0</v>
      </c>
      <c r="BE397" s="134">
        <f t="shared" si="266"/>
        <v>0</v>
      </c>
      <c r="BF397" s="134">
        <f t="shared" si="266"/>
        <v>0</v>
      </c>
      <c r="BG397" s="134">
        <f t="shared" si="266"/>
        <v>0</v>
      </c>
      <c r="BH397" s="134">
        <f t="shared" si="266"/>
        <v>0</v>
      </c>
      <c r="BI397" s="134">
        <f t="shared" si="266"/>
        <v>-1.1427934954511783E-2</v>
      </c>
      <c r="BJ397" s="134">
        <f t="shared" si="266"/>
        <v>0</v>
      </c>
      <c r="BK397" s="134">
        <f t="shared" si="266"/>
        <v>0</v>
      </c>
      <c r="BL397" s="134">
        <f t="shared" si="266"/>
        <v>-5.4879170236208821E-2</v>
      </c>
      <c r="BM397" s="134">
        <f t="shared" si="266"/>
        <v>0</v>
      </c>
      <c r="BN397" s="134">
        <f t="shared" si="266"/>
        <v>0</v>
      </c>
      <c r="BO397" s="134">
        <f t="shared" si="266"/>
        <v>0</v>
      </c>
      <c r="BP397" s="134">
        <f t="shared" si="266"/>
        <v>0</v>
      </c>
      <c r="BQ397" s="134">
        <f t="shared" si="265"/>
        <v>0</v>
      </c>
      <c r="BR397" s="134">
        <f t="shared" si="265"/>
        <v>0</v>
      </c>
      <c r="BS397" s="134">
        <f t="shared" si="265"/>
        <v>0</v>
      </c>
      <c r="BT397" s="134">
        <f t="shared" si="265"/>
        <v>0</v>
      </c>
      <c r="BU397" s="134">
        <f t="shared" si="265"/>
        <v>0</v>
      </c>
      <c r="BV397" s="134">
        <f t="shared" si="265"/>
        <v>0</v>
      </c>
      <c r="BW397" s="134">
        <f t="shared" si="265"/>
        <v>0</v>
      </c>
      <c r="BX397" s="134">
        <f t="shared" si="265"/>
        <v>0</v>
      </c>
      <c r="BY397" s="134">
        <f t="shared" si="265"/>
        <v>0</v>
      </c>
      <c r="BZ397" s="134">
        <f t="shared" si="265"/>
        <v>0</v>
      </c>
      <c r="CA397" s="134">
        <f t="shared" si="265"/>
        <v>0</v>
      </c>
      <c r="CB397" s="134">
        <f t="shared" si="265"/>
        <v>0</v>
      </c>
      <c r="CC397" s="134">
        <f t="shared" si="265"/>
        <v>0</v>
      </c>
      <c r="CD397" s="134">
        <f t="shared" si="265"/>
        <v>0</v>
      </c>
      <c r="CE397" s="134">
        <f t="shared" si="265"/>
        <v>0</v>
      </c>
      <c r="CF397" s="134">
        <f t="shared" si="265"/>
        <v>0</v>
      </c>
      <c r="CG397" s="134">
        <f t="shared" si="265"/>
        <v>0</v>
      </c>
      <c r="CH397" s="134">
        <f t="shared" si="265"/>
        <v>0</v>
      </c>
      <c r="CI397" s="134">
        <f t="shared" si="265"/>
        <v>-4.7542930906434813E-6</v>
      </c>
      <c r="CJ397" s="134">
        <f t="shared" si="265"/>
        <v>0</v>
      </c>
      <c r="CK397" s="134">
        <f t="shared" si="265"/>
        <v>0</v>
      </c>
      <c r="CL397" s="134">
        <f t="shared" si="265"/>
        <v>0</v>
      </c>
      <c r="CM397" s="134">
        <f t="shared" si="265"/>
        <v>0</v>
      </c>
      <c r="CN397" s="134">
        <f t="shared" si="265"/>
        <v>0</v>
      </c>
      <c r="CO397" s="134">
        <f t="shared" si="265"/>
        <v>0</v>
      </c>
      <c r="CP397" s="134">
        <f t="shared" si="265"/>
        <v>0</v>
      </c>
      <c r="CQ397" s="134">
        <f t="shared" si="265"/>
        <v>0</v>
      </c>
      <c r="CR397" s="134">
        <f t="shared" si="265"/>
        <v>0</v>
      </c>
      <c r="CS397" s="134">
        <f t="shared" si="265"/>
        <v>0</v>
      </c>
      <c r="CT397" s="134">
        <f t="shared" si="265"/>
        <v>0</v>
      </c>
      <c r="CU397" s="134">
        <f t="shared" si="265"/>
        <v>0</v>
      </c>
      <c r="CV397" s="134">
        <f t="shared" si="265"/>
        <v>0</v>
      </c>
      <c r="CW397" s="134">
        <f t="shared" si="265"/>
        <v>0</v>
      </c>
      <c r="CX397" s="134">
        <f t="shared" si="265"/>
        <v>0</v>
      </c>
      <c r="CY397" s="134">
        <f t="shared" si="265"/>
        <v>0</v>
      </c>
      <c r="CZ397" s="134">
        <f t="shared" si="265"/>
        <v>-1.9794208655279501E-3</v>
      </c>
      <c r="DA397" s="134">
        <f t="shared" si="265"/>
        <v>0</v>
      </c>
      <c r="DB397" s="134">
        <f t="shared" si="265"/>
        <v>0</v>
      </c>
      <c r="DC397" s="134">
        <f t="shared" si="265"/>
        <v>0</v>
      </c>
      <c r="DD397" s="134">
        <f t="shared" si="265"/>
        <v>0</v>
      </c>
      <c r="DE397" s="134">
        <f t="shared" si="265"/>
        <v>0</v>
      </c>
      <c r="DF397" s="134">
        <f t="shared" si="265"/>
        <v>0</v>
      </c>
      <c r="DG397" s="134">
        <f t="shared" si="265"/>
        <v>0</v>
      </c>
      <c r="DH397" s="211">
        <f t="shared" si="265"/>
        <v>0</v>
      </c>
    </row>
    <row r="398" spans="1:112" ht="15" hidden="1" customHeight="1" x14ac:dyDescent="0.15">
      <c r="A398" s="119"/>
      <c r="B398" s="197" t="s">
        <v>712</v>
      </c>
      <c r="C398" s="30" t="s">
        <v>212</v>
      </c>
      <c r="D398" s="315">
        <f t="shared" si="258"/>
        <v>0</v>
      </c>
      <c r="E398" s="134">
        <f t="shared" si="266"/>
        <v>0</v>
      </c>
      <c r="F398" s="134">
        <f t="shared" si="266"/>
        <v>0</v>
      </c>
      <c r="G398" s="134">
        <f t="shared" si="266"/>
        <v>0</v>
      </c>
      <c r="H398" s="134">
        <f t="shared" si="266"/>
        <v>-8.059002644696035E-6</v>
      </c>
      <c r="I398" s="134">
        <f t="shared" si="266"/>
        <v>0</v>
      </c>
      <c r="J398" s="134">
        <f t="shared" si="266"/>
        <v>0</v>
      </c>
      <c r="K398" s="134">
        <f t="shared" si="266"/>
        <v>-5.251927063337714E-7</v>
      </c>
      <c r="L398" s="134">
        <f t="shared" si="266"/>
        <v>-4.2006596974491012E-6</v>
      </c>
      <c r="M398" s="134">
        <f t="shared" si="266"/>
        <v>-5.5123355324156868E-7</v>
      </c>
      <c r="N398" s="134">
        <f t="shared" si="266"/>
        <v>-5.4761690844609649E-6</v>
      </c>
      <c r="O398" s="134">
        <f t="shared" si="266"/>
        <v>0</v>
      </c>
      <c r="P398" s="134">
        <f t="shared" si="266"/>
        <v>0</v>
      </c>
      <c r="Q398" s="134">
        <f t="shared" si="266"/>
        <v>0</v>
      </c>
      <c r="R398" s="134">
        <f t="shared" si="266"/>
        <v>-1.6439207086086052E-7</v>
      </c>
      <c r="S398" s="134">
        <f t="shared" si="266"/>
        <v>-1.8187905931186661E-6</v>
      </c>
      <c r="T398" s="134">
        <f t="shared" si="266"/>
        <v>-1.4648771293616716E-5</v>
      </c>
      <c r="U398" s="134">
        <f t="shared" si="266"/>
        <v>0</v>
      </c>
      <c r="V398" s="134">
        <f t="shared" si="266"/>
        <v>0</v>
      </c>
      <c r="W398" s="134">
        <f t="shared" si="266"/>
        <v>-8.65168288505268E-4</v>
      </c>
      <c r="X398" s="134">
        <f t="shared" si="266"/>
        <v>0</v>
      </c>
      <c r="Y398" s="134">
        <f t="shared" si="266"/>
        <v>0</v>
      </c>
      <c r="Z398" s="134">
        <f t="shared" si="266"/>
        <v>0</v>
      </c>
      <c r="AA398" s="134">
        <f t="shared" si="266"/>
        <v>0</v>
      </c>
      <c r="AB398" s="134">
        <f t="shared" si="266"/>
        <v>0</v>
      </c>
      <c r="AC398" s="134">
        <f t="shared" si="266"/>
        <v>0</v>
      </c>
      <c r="AD398" s="134">
        <f t="shared" si="266"/>
        <v>0</v>
      </c>
      <c r="AE398" s="134">
        <f t="shared" si="266"/>
        <v>0</v>
      </c>
      <c r="AF398" s="134">
        <f t="shared" si="266"/>
        <v>0</v>
      </c>
      <c r="AG398" s="134">
        <f t="shared" si="266"/>
        <v>0</v>
      </c>
      <c r="AH398" s="134">
        <f t="shared" si="266"/>
        <v>0</v>
      </c>
      <c r="AI398" s="134">
        <f t="shared" si="266"/>
        <v>0</v>
      </c>
      <c r="AJ398" s="134">
        <f t="shared" si="266"/>
        <v>0</v>
      </c>
      <c r="AK398" s="134">
        <f t="shared" si="266"/>
        <v>-7.4997346968850969E-7</v>
      </c>
      <c r="AL398" s="134">
        <f t="shared" si="266"/>
        <v>0</v>
      </c>
      <c r="AM398" s="134">
        <f t="shared" si="266"/>
        <v>0</v>
      </c>
      <c r="AN398" s="134">
        <f t="shared" si="266"/>
        <v>0</v>
      </c>
      <c r="AO398" s="134">
        <f t="shared" si="266"/>
        <v>0</v>
      </c>
      <c r="AP398" s="134">
        <f t="shared" si="266"/>
        <v>0</v>
      </c>
      <c r="AQ398" s="134">
        <f t="shared" si="266"/>
        <v>0</v>
      </c>
      <c r="AR398" s="134">
        <f t="shared" si="266"/>
        <v>0</v>
      </c>
      <c r="AS398" s="134">
        <f t="shared" si="266"/>
        <v>0</v>
      </c>
      <c r="AT398" s="134">
        <f t="shared" si="266"/>
        <v>-4.6567302916470499E-6</v>
      </c>
      <c r="AU398" s="134">
        <f t="shared" si="266"/>
        <v>-6.9709726617477456E-5</v>
      </c>
      <c r="AV398" s="134">
        <f t="shared" si="266"/>
        <v>0</v>
      </c>
      <c r="AW398" s="134">
        <f t="shared" si="266"/>
        <v>-2.8669008091181283E-3</v>
      </c>
      <c r="AX398" s="134">
        <f t="shared" si="266"/>
        <v>0</v>
      </c>
      <c r="AY398" s="134">
        <f t="shared" si="266"/>
        <v>0</v>
      </c>
      <c r="AZ398" s="134">
        <f t="shared" si="266"/>
        <v>0.78487089339216709</v>
      </c>
      <c r="BA398" s="134">
        <f t="shared" si="266"/>
        <v>0</v>
      </c>
      <c r="BB398" s="134">
        <f t="shared" si="266"/>
        <v>0</v>
      </c>
      <c r="BC398" s="134">
        <f t="shared" si="266"/>
        <v>0</v>
      </c>
      <c r="BD398" s="134">
        <f t="shared" si="266"/>
        <v>0</v>
      </c>
      <c r="BE398" s="134">
        <f t="shared" si="266"/>
        <v>0</v>
      </c>
      <c r="BF398" s="134">
        <f t="shared" si="266"/>
        <v>0</v>
      </c>
      <c r="BG398" s="134">
        <f t="shared" si="266"/>
        <v>0</v>
      </c>
      <c r="BH398" s="134">
        <f t="shared" si="266"/>
        <v>0</v>
      </c>
      <c r="BI398" s="134">
        <f t="shared" si="266"/>
        <v>-8.885464934191685E-3</v>
      </c>
      <c r="BJ398" s="134">
        <f t="shared" si="266"/>
        <v>-1.0137982177085187E-3</v>
      </c>
      <c r="BK398" s="134">
        <f t="shared" si="266"/>
        <v>0</v>
      </c>
      <c r="BL398" s="134">
        <f t="shared" si="266"/>
        <v>-4.1796015895153573E-3</v>
      </c>
      <c r="BM398" s="134">
        <f t="shared" si="266"/>
        <v>0</v>
      </c>
      <c r="BN398" s="134">
        <f t="shared" si="266"/>
        <v>-6.7172507276099165E-4</v>
      </c>
      <c r="BO398" s="134">
        <f t="shared" si="266"/>
        <v>-1.7525095310588502E-4</v>
      </c>
      <c r="BP398" s="134">
        <f t="shared" si="266"/>
        <v>-5.103618146800309E-5</v>
      </c>
      <c r="BQ398" s="134">
        <f t="shared" si="265"/>
        <v>-9.7166764735401361E-6</v>
      </c>
      <c r="BR398" s="134">
        <f t="shared" si="265"/>
        <v>0</v>
      </c>
      <c r="BS398" s="134">
        <f t="shared" si="265"/>
        <v>-2.8980957096108097E-6</v>
      </c>
      <c r="BT398" s="134">
        <f t="shared" si="265"/>
        <v>0</v>
      </c>
      <c r="BU398" s="134">
        <f t="shared" si="265"/>
        <v>0</v>
      </c>
      <c r="BV398" s="134">
        <f t="shared" si="265"/>
        <v>-1.2700284022199308E-5</v>
      </c>
      <c r="BW398" s="134">
        <f t="shared" si="265"/>
        <v>-3.7837157613857293E-5</v>
      </c>
      <c r="BX398" s="134">
        <f t="shared" si="265"/>
        <v>-1.5607035287576773E-5</v>
      </c>
      <c r="BY398" s="134">
        <f t="shared" si="265"/>
        <v>0</v>
      </c>
      <c r="BZ398" s="134">
        <f t="shared" si="265"/>
        <v>0</v>
      </c>
      <c r="CA398" s="134">
        <f t="shared" si="265"/>
        <v>0</v>
      </c>
      <c r="CB398" s="134">
        <f t="shared" si="265"/>
        <v>0</v>
      </c>
      <c r="CC398" s="134">
        <f t="shared" si="265"/>
        <v>-6.7674760301962764E-8</v>
      </c>
      <c r="CD398" s="134">
        <f t="shared" si="265"/>
        <v>0</v>
      </c>
      <c r="CE398" s="134">
        <f t="shared" si="265"/>
        <v>0</v>
      </c>
      <c r="CF398" s="134">
        <f t="shared" si="265"/>
        <v>0</v>
      </c>
      <c r="CG398" s="134">
        <f t="shared" si="265"/>
        <v>0</v>
      </c>
      <c r="CH398" s="134">
        <f t="shared" si="265"/>
        <v>-4.8767950873117006E-7</v>
      </c>
      <c r="CI398" s="134">
        <f t="shared" si="265"/>
        <v>-1.8440894412192888E-5</v>
      </c>
      <c r="CJ398" s="134">
        <f t="shared" si="265"/>
        <v>-2.3768145930823506E-5</v>
      </c>
      <c r="CK398" s="134">
        <f t="shared" si="265"/>
        <v>0</v>
      </c>
      <c r="CL398" s="134">
        <f t="shared" si="265"/>
        <v>0</v>
      </c>
      <c r="CM398" s="134">
        <f t="shared" si="265"/>
        <v>0</v>
      </c>
      <c r="CN398" s="134">
        <f t="shared" si="265"/>
        <v>0</v>
      </c>
      <c r="CO398" s="134">
        <f t="shared" si="265"/>
        <v>0</v>
      </c>
      <c r="CP398" s="134">
        <f t="shared" si="265"/>
        <v>0</v>
      </c>
      <c r="CQ398" s="134">
        <f t="shared" si="265"/>
        <v>-3.4516824722126366E-5</v>
      </c>
      <c r="CR398" s="134">
        <f t="shared" si="265"/>
        <v>0</v>
      </c>
      <c r="CS398" s="134">
        <f t="shared" si="265"/>
        <v>-1.0265985345983034E-6</v>
      </c>
      <c r="CT398" s="134">
        <f t="shared" si="265"/>
        <v>0</v>
      </c>
      <c r="CU398" s="134">
        <f t="shared" si="265"/>
        <v>-2.4017873334378137E-5</v>
      </c>
      <c r="CV398" s="134">
        <f t="shared" si="265"/>
        <v>-1.0072246207597859E-7</v>
      </c>
      <c r="CW398" s="134">
        <f t="shared" si="265"/>
        <v>0</v>
      </c>
      <c r="CX398" s="134">
        <f t="shared" si="265"/>
        <v>-9.8600865457358375E-6</v>
      </c>
      <c r="CY398" s="134">
        <f t="shared" si="265"/>
        <v>0</v>
      </c>
      <c r="CZ398" s="134">
        <f t="shared" si="265"/>
        <v>-5.3854169538831795E-3</v>
      </c>
      <c r="DA398" s="134">
        <f t="shared" si="265"/>
        <v>-4.0731837417760082E-5</v>
      </c>
      <c r="DB398" s="134">
        <f t="shared" si="265"/>
        <v>-7.8803603688796695E-7</v>
      </c>
      <c r="DC398" s="134">
        <f t="shared" si="265"/>
        <v>0</v>
      </c>
      <c r="DD398" s="134">
        <f t="shared" si="265"/>
        <v>-3.4190956492007868E-6</v>
      </c>
      <c r="DE398" s="134">
        <f t="shared" si="265"/>
        <v>-2.074868948683615E-7</v>
      </c>
      <c r="DF398" s="134">
        <f t="shared" si="265"/>
        <v>-8.9656339823929789E-5</v>
      </c>
      <c r="DG398" s="134">
        <f t="shared" si="265"/>
        <v>-3.9858733861164959E-2</v>
      </c>
      <c r="DH398" s="211">
        <f t="shared" si="265"/>
        <v>0</v>
      </c>
    </row>
    <row r="399" spans="1:112" ht="15" hidden="1" customHeight="1" x14ac:dyDescent="0.15">
      <c r="A399" s="119"/>
      <c r="B399" s="197" t="s">
        <v>713</v>
      </c>
      <c r="C399" s="30" t="s">
        <v>255</v>
      </c>
      <c r="D399" s="315">
        <f t="shared" si="258"/>
        <v>0</v>
      </c>
      <c r="E399" s="134">
        <f t="shared" si="266"/>
        <v>-3.3282179462545943E-5</v>
      </c>
      <c r="F399" s="134">
        <f t="shared" si="266"/>
        <v>0</v>
      </c>
      <c r="G399" s="134">
        <f t="shared" si="266"/>
        <v>0</v>
      </c>
      <c r="H399" s="134">
        <f t="shared" si="266"/>
        <v>-7.3471240777478843E-4</v>
      </c>
      <c r="I399" s="134">
        <f t="shared" si="266"/>
        <v>0</v>
      </c>
      <c r="J399" s="134">
        <f t="shared" si="266"/>
        <v>0</v>
      </c>
      <c r="K399" s="134">
        <f t="shared" si="266"/>
        <v>0</v>
      </c>
      <c r="L399" s="134">
        <f t="shared" si="266"/>
        <v>0</v>
      </c>
      <c r="M399" s="134">
        <f t="shared" si="266"/>
        <v>0</v>
      </c>
      <c r="N399" s="134">
        <f t="shared" si="266"/>
        <v>0</v>
      </c>
      <c r="O399" s="134">
        <f t="shared" si="266"/>
        <v>0</v>
      </c>
      <c r="P399" s="134">
        <f t="shared" si="266"/>
        <v>0</v>
      </c>
      <c r="Q399" s="134">
        <f t="shared" si="266"/>
        <v>0</v>
      </c>
      <c r="R399" s="134">
        <f t="shared" si="266"/>
        <v>0</v>
      </c>
      <c r="S399" s="134">
        <f t="shared" si="266"/>
        <v>-2.328051959191893E-5</v>
      </c>
      <c r="T399" s="134">
        <f t="shared" si="266"/>
        <v>-1.7849799094814441E-4</v>
      </c>
      <c r="U399" s="134">
        <f t="shared" si="266"/>
        <v>0</v>
      </c>
      <c r="V399" s="134">
        <f t="shared" si="266"/>
        <v>0</v>
      </c>
      <c r="W399" s="134">
        <f t="shared" si="266"/>
        <v>0</v>
      </c>
      <c r="X399" s="134">
        <f t="shared" si="266"/>
        <v>0</v>
      </c>
      <c r="Y399" s="134">
        <f t="shared" si="266"/>
        <v>0</v>
      </c>
      <c r="Z399" s="134">
        <f t="shared" si="266"/>
        <v>0</v>
      </c>
      <c r="AA399" s="134">
        <f t="shared" si="266"/>
        <v>0</v>
      </c>
      <c r="AB399" s="134">
        <f t="shared" si="266"/>
        <v>0</v>
      </c>
      <c r="AC399" s="134">
        <f t="shared" si="266"/>
        <v>0</v>
      </c>
      <c r="AD399" s="134">
        <f t="shared" si="266"/>
        <v>0</v>
      </c>
      <c r="AE399" s="134">
        <f t="shared" si="266"/>
        <v>0</v>
      </c>
      <c r="AF399" s="134">
        <f t="shared" si="266"/>
        <v>0</v>
      </c>
      <c r="AG399" s="134">
        <f t="shared" si="266"/>
        <v>0</v>
      </c>
      <c r="AH399" s="134">
        <f t="shared" si="266"/>
        <v>0</v>
      </c>
      <c r="AI399" s="134">
        <f t="shared" si="266"/>
        <v>0</v>
      </c>
      <c r="AJ399" s="134">
        <f t="shared" si="266"/>
        <v>0</v>
      </c>
      <c r="AK399" s="134">
        <f t="shared" si="266"/>
        <v>-9.7496551059506277E-6</v>
      </c>
      <c r="AL399" s="134">
        <f t="shared" si="266"/>
        <v>0</v>
      </c>
      <c r="AM399" s="134">
        <f t="shared" si="266"/>
        <v>0</v>
      </c>
      <c r="AN399" s="134">
        <f t="shared" si="266"/>
        <v>0</v>
      </c>
      <c r="AO399" s="134">
        <f t="shared" si="266"/>
        <v>0</v>
      </c>
      <c r="AP399" s="134">
        <f t="shared" si="266"/>
        <v>0</v>
      </c>
      <c r="AQ399" s="134">
        <f t="shared" si="266"/>
        <v>0</v>
      </c>
      <c r="AR399" s="134">
        <f t="shared" si="266"/>
        <v>0</v>
      </c>
      <c r="AS399" s="134">
        <f t="shared" si="266"/>
        <v>0</v>
      </c>
      <c r="AT399" s="134">
        <f t="shared" si="266"/>
        <v>-1.4647948944492069E-3</v>
      </c>
      <c r="AU399" s="134">
        <f t="shared" si="266"/>
        <v>0</v>
      </c>
      <c r="AV399" s="134">
        <f t="shared" si="266"/>
        <v>0</v>
      </c>
      <c r="AW399" s="134">
        <f t="shared" si="266"/>
        <v>-5.2323694887996151E-3</v>
      </c>
      <c r="AX399" s="134">
        <f t="shared" si="266"/>
        <v>0</v>
      </c>
      <c r="AY399" s="134">
        <f t="shared" si="266"/>
        <v>0</v>
      </c>
      <c r="AZ399" s="134">
        <f t="shared" si="266"/>
        <v>-1.1147529612720252E-3</v>
      </c>
      <c r="BA399" s="134">
        <f t="shared" si="266"/>
        <v>1</v>
      </c>
      <c r="BB399" s="134">
        <f t="shared" si="266"/>
        <v>0</v>
      </c>
      <c r="BC399" s="134">
        <f t="shared" si="266"/>
        <v>0</v>
      </c>
      <c r="BD399" s="134">
        <f t="shared" si="266"/>
        <v>0</v>
      </c>
      <c r="BE399" s="134">
        <f t="shared" si="266"/>
        <v>0</v>
      </c>
      <c r="BF399" s="134">
        <f t="shared" si="266"/>
        <v>0</v>
      </c>
      <c r="BG399" s="134">
        <f t="shared" si="266"/>
        <v>0</v>
      </c>
      <c r="BH399" s="134">
        <f t="shared" si="266"/>
        <v>0</v>
      </c>
      <c r="BI399" s="134">
        <f t="shared" si="266"/>
        <v>-3.2248193934119262E-2</v>
      </c>
      <c r="BJ399" s="134">
        <f t="shared" si="266"/>
        <v>-1.4707884047665626E-2</v>
      </c>
      <c r="BK399" s="134">
        <f t="shared" si="266"/>
        <v>0</v>
      </c>
      <c r="BL399" s="134">
        <f t="shared" si="266"/>
        <v>-1.2237873167624555E-4</v>
      </c>
      <c r="BM399" s="134">
        <f t="shared" si="266"/>
        <v>0</v>
      </c>
      <c r="BN399" s="134">
        <f t="shared" si="266"/>
        <v>-1.1496135228594689E-3</v>
      </c>
      <c r="BO399" s="134">
        <f t="shared" si="266"/>
        <v>-3.5674298607237761E-3</v>
      </c>
      <c r="BP399" s="134">
        <f t="shared" ref="BP399:DH402" si="267">BP288-BP177</f>
        <v>-1.5224297076631196E-3</v>
      </c>
      <c r="BQ399" s="134">
        <f t="shared" si="267"/>
        <v>-4.3750873270923573E-3</v>
      </c>
      <c r="BR399" s="134">
        <f t="shared" si="267"/>
        <v>0</v>
      </c>
      <c r="BS399" s="134">
        <f t="shared" si="267"/>
        <v>0</v>
      </c>
      <c r="BT399" s="134">
        <f t="shared" si="267"/>
        <v>0</v>
      </c>
      <c r="BU399" s="134">
        <f t="shared" si="267"/>
        <v>0</v>
      </c>
      <c r="BV399" s="134">
        <f t="shared" si="267"/>
        <v>-2.1726768933777977E-7</v>
      </c>
      <c r="BW399" s="134">
        <f t="shared" si="267"/>
        <v>0</v>
      </c>
      <c r="BX399" s="134">
        <f t="shared" si="267"/>
        <v>0</v>
      </c>
      <c r="BY399" s="134">
        <f t="shared" si="267"/>
        <v>0</v>
      </c>
      <c r="BZ399" s="134">
        <f t="shared" si="267"/>
        <v>0</v>
      </c>
      <c r="CA399" s="134">
        <f t="shared" si="267"/>
        <v>0</v>
      </c>
      <c r="CB399" s="134">
        <f t="shared" si="267"/>
        <v>0</v>
      </c>
      <c r="CC399" s="134">
        <f t="shared" si="267"/>
        <v>0</v>
      </c>
      <c r="CD399" s="134">
        <f t="shared" si="267"/>
        <v>-7.5959890898808714E-6</v>
      </c>
      <c r="CE399" s="134">
        <f t="shared" si="267"/>
        <v>0</v>
      </c>
      <c r="CF399" s="134">
        <f t="shared" si="267"/>
        <v>0</v>
      </c>
      <c r="CG399" s="134">
        <f t="shared" si="267"/>
        <v>0</v>
      </c>
      <c r="CH399" s="134">
        <f t="shared" si="267"/>
        <v>-1.5605744279397442E-5</v>
      </c>
      <c r="CI399" s="134">
        <f t="shared" si="267"/>
        <v>0</v>
      </c>
      <c r="CJ399" s="134">
        <f t="shared" si="267"/>
        <v>-6.9906311561245621E-7</v>
      </c>
      <c r="CK399" s="134">
        <f t="shared" si="267"/>
        <v>0</v>
      </c>
      <c r="CL399" s="134">
        <f t="shared" si="267"/>
        <v>0</v>
      </c>
      <c r="CM399" s="134">
        <f t="shared" si="267"/>
        <v>0</v>
      </c>
      <c r="CN399" s="134">
        <f t="shared" si="267"/>
        <v>0</v>
      </c>
      <c r="CO399" s="134">
        <f t="shared" si="267"/>
        <v>0</v>
      </c>
      <c r="CP399" s="134">
        <f t="shared" si="267"/>
        <v>0</v>
      </c>
      <c r="CQ399" s="134">
        <f t="shared" si="267"/>
        <v>0</v>
      </c>
      <c r="CR399" s="134">
        <f t="shared" si="267"/>
        <v>0</v>
      </c>
      <c r="CS399" s="134">
        <f t="shared" si="267"/>
        <v>0</v>
      </c>
      <c r="CT399" s="134">
        <f t="shared" si="267"/>
        <v>0</v>
      </c>
      <c r="CU399" s="134">
        <f t="shared" si="267"/>
        <v>0</v>
      </c>
      <c r="CV399" s="134">
        <f t="shared" si="267"/>
        <v>0</v>
      </c>
      <c r="CW399" s="134">
        <f t="shared" si="267"/>
        <v>0</v>
      </c>
      <c r="CX399" s="134">
        <f t="shared" si="267"/>
        <v>0</v>
      </c>
      <c r="CY399" s="134">
        <f t="shared" si="267"/>
        <v>0</v>
      </c>
      <c r="CZ399" s="134">
        <f t="shared" si="267"/>
        <v>-1.2411541486215339E-2</v>
      </c>
      <c r="DA399" s="134">
        <f t="shared" si="267"/>
        <v>-6.5345193718331697E-8</v>
      </c>
      <c r="DB399" s="134">
        <f t="shared" si="267"/>
        <v>0</v>
      </c>
      <c r="DC399" s="134">
        <f t="shared" si="267"/>
        <v>0</v>
      </c>
      <c r="DD399" s="134">
        <f t="shared" si="267"/>
        <v>0</v>
      </c>
      <c r="DE399" s="134">
        <f t="shared" si="267"/>
        <v>0</v>
      </c>
      <c r="DF399" s="134">
        <f t="shared" si="267"/>
        <v>-1.4163501536602409E-5</v>
      </c>
      <c r="DG399" s="134">
        <f t="shared" si="267"/>
        <v>0</v>
      </c>
      <c r="DH399" s="211">
        <f t="shared" si="267"/>
        <v>-6.8531030507958842E-5</v>
      </c>
    </row>
    <row r="400" spans="1:112" ht="15" hidden="1" customHeight="1" x14ac:dyDescent="0.15">
      <c r="A400" s="119"/>
      <c r="B400" s="197" t="s">
        <v>714</v>
      </c>
      <c r="C400" s="30" t="s">
        <v>161</v>
      </c>
      <c r="D400" s="315">
        <f t="shared" si="258"/>
        <v>0</v>
      </c>
      <c r="E400" s="134">
        <f t="shared" ref="E400:BP403" si="268">E289-E178</f>
        <v>0</v>
      </c>
      <c r="F400" s="134">
        <f t="shared" si="268"/>
        <v>0</v>
      </c>
      <c r="G400" s="134">
        <f t="shared" si="268"/>
        <v>0</v>
      </c>
      <c r="H400" s="134">
        <f t="shared" si="268"/>
        <v>0</v>
      </c>
      <c r="I400" s="134">
        <f t="shared" si="268"/>
        <v>0</v>
      </c>
      <c r="J400" s="134">
        <f t="shared" si="268"/>
        <v>0</v>
      </c>
      <c r="K400" s="134">
        <f t="shared" si="268"/>
        <v>0</v>
      </c>
      <c r="L400" s="134">
        <f t="shared" si="268"/>
        <v>0</v>
      </c>
      <c r="M400" s="134">
        <f t="shared" si="268"/>
        <v>0</v>
      </c>
      <c r="N400" s="134">
        <f t="shared" si="268"/>
        <v>0</v>
      </c>
      <c r="O400" s="134">
        <f t="shared" si="268"/>
        <v>0</v>
      </c>
      <c r="P400" s="134">
        <f t="shared" si="268"/>
        <v>0</v>
      </c>
      <c r="Q400" s="134">
        <f t="shared" si="268"/>
        <v>0</v>
      </c>
      <c r="R400" s="134">
        <f t="shared" si="268"/>
        <v>0</v>
      </c>
      <c r="S400" s="134">
        <f t="shared" si="268"/>
        <v>0</v>
      </c>
      <c r="T400" s="134">
        <f t="shared" si="268"/>
        <v>0</v>
      </c>
      <c r="U400" s="134">
        <f t="shared" si="268"/>
        <v>0</v>
      </c>
      <c r="V400" s="134">
        <f t="shared" si="268"/>
        <v>0</v>
      </c>
      <c r="W400" s="134">
        <f t="shared" si="268"/>
        <v>0</v>
      </c>
      <c r="X400" s="134">
        <f t="shared" si="268"/>
        <v>0</v>
      </c>
      <c r="Y400" s="134">
        <f t="shared" si="268"/>
        <v>0</v>
      </c>
      <c r="Z400" s="134">
        <f t="shared" si="268"/>
        <v>0</v>
      </c>
      <c r="AA400" s="134">
        <f t="shared" si="268"/>
        <v>0</v>
      </c>
      <c r="AB400" s="134">
        <f t="shared" si="268"/>
        <v>0</v>
      </c>
      <c r="AC400" s="134">
        <f t="shared" si="268"/>
        <v>0</v>
      </c>
      <c r="AD400" s="134">
        <f t="shared" si="268"/>
        <v>0</v>
      </c>
      <c r="AE400" s="134">
        <f t="shared" si="268"/>
        <v>0</v>
      </c>
      <c r="AF400" s="134">
        <f t="shared" si="268"/>
        <v>0</v>
      </c>
      <c r="AG400" s="134">
        <f t="shared" si="268"/>
        <v>0</v>
      </c>
      <c r="AH400" s="134">
        <f t="shared" si="268"/>
        <v>0</v>
      </c>
      <c r="AI400" s="134">
        <f t="shared" si="268"/>
        <v>0</v>
      </c>
      <c r="AJ400" s="134">
        <f t="shared" si="268"/>
        <v>0</v>
      </c>
      <c r="AK400" s="134">
        <f t="shared" si="268"/>
        <v>0</v>
      </c>
      <c r="AL400" s="134">
        <f t="shared" si="268"/>
        <v>0</v>
      </c>
      <c r="AM400" s="134">
        <f t="shared" si="268"/>
        <v>0</v>
      </c>
      <c r="AN400" s="134">
        <f t="shared" si="268"/>
        <v>0</v>
      </c>
      <c r="AO400" s="134">
        <f t="shared" si="268"/>
        <v>0</v>
      </c>
      <c r="AP400" s="134">
        <f t="shared" si="268"/>
        <v>0</v>
      </c>
      <c r="AQ400" s="134">
        <f t="shared" si="268"/>
        <v>0</v>
      </c>
      <c r="AR400" s="134">
        <f t="shared" si="268"/>
        <v>0</v>
      </c>
      <c r="AS400" s="134">
        <f t="shared" si="268"/>
        <v>0</v>
      </c>
      <c r="AT400" s="134">
        <f t="shared" si="268"/>
        <v>0</v>
      </c>
      <c r="AU400" s="134">
        <f t="shared" si="268"/>
        <v>0</v>
      </c>
      <c r="AV400" s="134">
        <f t="shared" si="268"/>
        <v>0</v>
      </c>
      <c r="AW400" s="134">
        <f t="shared" si="268"/>
        <v>0</v>
      </c>
      <c r="AX400" s="134">
        <f t="shared" si="268"/>
        <v>0</v>
      </c>
      <c r="AY400" s="134">
        <f t="shared" si="268"/>
        <v>0</v>
      </c>
      <c r="AZ400" s="134">
        <f t="shared" si="268"/>
        <v>0</v>
      </c>
      <c r="BA400" s="134">
        <f t="shared" si="268"/>
        <v>0</v>
      </c>
      <c r="BB400" s="134">
        <f t="shared" si="268"/>
        <v>1</v>
      </c>
      <c r="BC400" s="134">
        <f t="shared" si="268"/>
        <v>0</v>
      </c>
      <c r="BD400" s="134">
        <f t="shared" si="268"/>
        <v>0</v>
      </c>
      <c r="BE400" s="134">
        <f t="shared" si="268"/>
        <v>0</v>
      </c>
      <c r="BF400" s="134">
        <f t="shared" si="268"/>
        <v>0</v>
      </c>
      <c r="BG400" s="134">
        <f t="shared" si="268"/>
        <v>0</v>
      </c>
      <c r="BH400" s="134">
        <f t="shared" si="268"/>
        <v>0</v>
      </c>
      <c r="BI400" s="134">
        <f t="shared" si="268"/>
        <v>0</v>
      </c>
      <c r="BJ400" s="134">
        <f t="shared" si="268"/>
        <v>-2.8004037341691665E-4</v>
      </c>
      <c r="BK400" s="134">
        <f t="shared" si="268"/>
        <v>0</v>
      </c>
      <c r="BL400" s="134">
        <f t="shared" si="268"/>
        <v>-2.9137511158771556E-7</v>
      </c>
      <c r="BM400" s="134">
        <f t="shared" si="268"/>
        <v>0</v>
      </c>
      <c r="BN400" s="134">
        <f t="shared" si="268"/>
        <v>-4.5442142750710176E-3</v>
      </c>
      <c r="BO400" s="134">
        <f t="shared" si="268"/>
        <v>0</v>
      </c>
      <c r="BP400" s="134">
        <f t="shared" si="268"/>
        <v>0</v>
      </c>
      <c r="BQ400" s="134">
        <f t="shared" si="267"/>
        <v>0</v>
      </c>
      <c r="BR400" s="134">
        <f t="shared" si="267"/>
        <v>0</v>
      </c>
      <c r="BS400" s="134">
        <f t="shared" si="267"/>
        <v>0</v>
      </c>
      <c r="BT400" s="134">
        <f t="shared" si="267"/>
        <v>0</v>
      </c>
      <c r="BU400" s="134">
        <f t="shared" si="267"/>
        <v>0</v>
      </c>
      <c r="BV400" s="134">
        <f t="shared" si="267"/>
        <v>0</v>
      </c>
      <c r="BW400" s="134">
        <f t="shared" si="267"/>
        <v>0</v>
      </c>
      <c r="BX400" s="134">
        <f t="shared" si="267"/>
        <v>0</v>
      </c>
      <c r="BY400" s="134">
        <f t="shared" si="267"/>
        <v>0</v>
      </c>
      <c r="BZ400" s="134">
        <f t="shared" si="267"/>
        <v>0</v>
      </c>
      <c r="CA400" s="134">
        <f t="shared" si="267"/>
        <v>0</v>
      </c>
      <c r="CB400" s="134">
        <f t="shared" si="267"/>
        <v>0</v>
      </c>
      <c r="CC400" s="134">
        <f t="shared" si="267"/>
        <v>-3.2889049166327046E-5</v>
      </c>
      <c r="CD400" s="134">
        <f t="shared" si="267"/>
        <v>0</v>
      </c>
      <c r="CE400" s="134">
        <f t="shared" si="267"/>
        <v>0</v>
      </c>
      <c r="CF400" s="134">
        <f t="shared" si="267"/>
        <v>0</v>
      </c>
      <c r="CG400" s="134">
        <f t="shared" si="267"/>
        <v>0</v>
      </c>
      <c r="CH400" s="134">
        <f t="shared" si="267"/>
        <v>0</v>
      </c>
      <c r="CI400" s="134">
        <f t="shared" si="267"/>
        <v>-4.4949680129720168E-5</v>
      </c>
      <c r="CJ400" s="134">
        <f t="shared" si="267"/>
        <v>0</v>
      </c>
      <c r="CK400" s="134">
        <f t="shared" si="267"/>
        <v>0</v>
      </c>
      <c r="CL400" s="134">
        <f t="shared" si="267"/>
        <v>0</v>
      </c>
      <c r="CM400" s="134">
        <f t="shared" si="267"/>
        <v>0</v>
      </c>
      <c r="CN400" s="134">
        <f t="shared" si="267"/>
        <v>0</v>
      </c>
      <c r="CO400" s="134">
        <f t="shared" si="267"/>
        <v>0</v>
      </c>
      <c r="CP400" s="134">
        <f t="shared" si="267"/>
        <v>0</v>
      </c>
      <c r="CQ400" s="134">
        <f t="shared" si="267"/>
        <v>0</v>
      </c>
      <c r="CR400" s="134">
        <f t="shared" si="267"/>
        <v>0</v>
      </c>
      <c r="CS400" s="134">
        <f t="shared" si="267"/>
        <v>0</v>
      </c>
      <c r="CT400" s="134">
        <f t="shared" si="267"/>
        <v>0</v>
      </c>
      <c r="CU400" s="134">
        <f t="shared" si="267"/>
        <v>0</v>
      </c>
      <c r="CV400" s="134">
        <f t="shared" si="267"/>
        <v>0</v>
      </c>
      <c r="CW400" s="134">
        <f t="shared" si="267"/>
        <v>0</v>
      </c>
      <c r="CX400" s="134">
        <f t="shared" si="267"/>
        <v>-1.1597339889508337E-4</v>
      </c>
      <c r="CY400" s="134">
        <f t="shared" si="267"/>
        <v>0</v>
      </c>
      <c r="CZ400" s="134">
        <f t="shared" si="267"/>
        <v>-8.3627520619062202E-4</v>
      </c>
      <c r="DA400" s="134">
        <f t="shared" si="267"/>
        <v>-1.9603558115499503E-5</v>
      </c>
      <c r="DB400" s="134">
        <f t="shared" si="267"/>
        <v>0</v>
      </c>
      <c r="DC400" s="134">
        <f t="shared" si="267"/>
        <v>0</v>
      </c>
      <c r="DD400" s="134">
        <f t="shared" si="267"/>
        <v>0</v>
      </c>
      <c r="DE400" s="134">
        <f t="shared" si="267"/>
        <v>-1.8072108543034287E-4</v>
      </c>
      <c r="DF400" s="134">
        <f t="shared" si="267"/>
        <v>-1.4851050154884076E-5</v>
      </c>
      <c r="DG400" s="134">
        <f t="shared" si="267"/>
        <v>0</v>
      </c>
      <c r="DH400" s="211">
        <f t="shared" si="267"/>
        <v>0</v>
      </c>
    </row>
    <row r="401" spans="1:112" ht="15" hidden="1" customHeight="1" x14ac:dyDescent="0.15">
      <c r="A401" s="119"/>
      <c r="B401" s="197" t="s">
        <v>715</v>
      </c>
      <c r="C401" s="30" t="s">
        <v>256</v>
      </c>
      <c r="D401" s="315">
        <f t="shared" si="258"/>
        <v>0</v>
      </c>
      <c r="E401" s="134">
        <f t="shared" si="268"/>
        <v>0</v>
      </c>
      <c r="F401" s="134">
        <f t="shared" si="268"/>
        <v>0</v>
      </c>
      <c r="G401" s="134">
        <f t="shared" si="268"/>
        <v>0</v>
      </c>
      <c r="H401" s="134">
        <f t="shared" si="268"/>
        <v>0</v>
      </c>
      <c r="I401" s="134">
        <f t="shared" si="268"/>
        <v>0</v>
      </c>
      <c r="J401" s="134">
        <f t="shared" si="268"/>
        <v>0</v>
      </c>
      <c r="K401" s="134">
        <f t="shared" si="268"/>
        <v>0</v>
      </c>
      <c r="L401" s="134">
        <f t="shared" si="268"/>
        <v>0</v>
      </c>
      <c r="M401" s="134">
        <f t="shared" si="268"/>
        <v>0</v>
      </c>
      <c r="N401" s="134">
        <f t="shared" si="268"/>
        <v>0</v>
      </c>
      <c r="O401" s="134">
        <f t="shared" si="268"/>
        <v>0</v>
      </c>
      <c r="P401" s="134">
        <f t="shared" si="268"/>
        <v>0</v>
      </c>
      <c r="Q401" s="134">
        <f t="shared" si="268"/>
        <v>0</v>
      </c>
      <c r="R401" s="134">
        <f t="shared" si="268"/>
        <v>0</v>
      </c>
      <c r="S401" s="134">
        <f t="shared" si="268"/>
        <v>0</v>
      </c>
      <c r="T401" s="134">
        <f t="shared" si="268"/>
        <v>0</v>
      </c>
      <c r="U401" s="134">
        <f t="shared" si="268"/>
        <v>0</v>
      </c>
      <c r="V401" s="134">
        <f t="shared" si="268"/>
        <v>0</v>
      </c>
      <c r="W401" s="134">
        <f t="shared" si="268"/>
        <v>0</v>
      </c>
      <c r="X401" s="134">
        <f t="shared" si="268"/>
        <v>0</v>
      </c>
      <c r="Y401" s="134">
        <f t="shared" si="268"/>
        <v>0</v>
      </c>
      <c r="Z401" s="134">
        <f t="shared" si="268"/>
        <v>0</v>
      </c>
      <c r="AA401" s="134">
        <f t="shared" si="268"/>
        <v>0</v>
      </c>
      <c r="AB401" s="134">
        <f t="shared" si="268"/>
        <v>0</v>
      </c>
      <c r="AC401" s="134">
        <f t="shared" si="268"/>
        <v>0</v>
      </c>
      <c r="AD401" s="134">
        <f t="shared" si="268"/>
        <v>0</v>
      </c>
      <c r="AE401" s="134">
        <f t="shared" si="268"/>
        <v>0</v>
      </c>
      <c r="AF401" s="134">
        <f t="shared" si="268"/>
        <v>0</v>
      </c>
      <c r="AG401" s="134">
        <f t="shared" si="268"/>
        <v>0</v>
      </c>
      <c r="AH401" s="134">
        <f t="shared" si="268"/>
        <v>0</v>
      </c>
      <c r="AI401" s="134">
        <f t="shared" si="268"/>
        <v>0</v>
      </c>
      <c r="AJ401" s="134">
        <f t="shared" si="268"/>
        <v>0</v>
      </c>
      <c r="AK401" s="134">
        <f t="shared" si="268"/>
        <v>0</v>
      </c>
      <c r="AL401" s="134">
        <f t="shared" si="268"/>
        <v>0</v>
      </c>
      <c r="AM401" s="134">
        <f t="shared" si="268"/>
        <v>0</v>
      </c>
      <c r="AN401" s="134">
        <f t="shared" si="268"/>
        <v>0</v>
      </c>
      <c r="AO401" s="134">
        <f t="shared" si="268"/>
        <v>0</v>
      </c>
      <c r="AP401" s="134">
        <f t="shared" si="268"/>
        <v>0</v>
      </c>
      <c r="AQ401" s="134">
        <f t="shared" si="268"/>
        <v>0</v>
      </c>
      <c r="AR401" s="134">
        <f t="shared" si="268"/>
        <v>0</v>
      </c>
      <c r="AS401" s="134">
        <f t="shared" si="268"/>
        <v>0</v>
      </c>
      <c r="AT401" s="134">
        <f t="shared" si="268"/>
        <v>0</v>
      </c>
      <c r="AU401" s="134">
        <f t="shared" si="268"/>
        <v>0</v>
      </c>
      <c r="AV401" s="134">
        <f t="shared" si="268"/>
        <v>0</v>
      </c>
      <c r="AW401" s="134">
        <f t="shared" si="268"/>
        <v>-4.9470613418918317E-3</v>
      </c>
      <c r="AX401" s="134">
        <f t="shared" si="268"/>
        <v>0</v>
      </c>
      <c r="AY401" s="134">
        <f t="shared" si="268"/>
        <v>0</v>
      </c>
      <c r="AZ401" s="134">
        <f t="shared" si="268"/>
        <v>0</v>
      </c>
      <c r="BA401" s="134">
        <f t="shared" si="268"/>
        <v>0</v>
      </c>
      <c r="BB401" s="134">
        <f t="shared" si="268"/>
        <v>0</v>
      </c>
      <c r="BC401" s="134">
        <f t="shared" si="268"/>
        <v>1</v>
      </c>
      <c r="BD401" s="134">
        <f t="shared" si="268"/>
        <v>0</v>
      </c>
      <c r="BE401" s="134">
        <f t="shared" si="268"/>
        <v>0</v>
      </c>
      <c r="BF401" s="134">
        <f t="shared" si="268"/>
        <v>0</v>
      </c>
      <c r="BG401" s="134">
        <f t="shared" si="268"/>
        <v>0</v>
      </c>
      <c r="BH401" s="134">
        <f t="shared" si="268"/>
        <v>0</v>
      </c>
      <c r="BI401" s="134">
        <f t="shared" si="268"/>
        <v>-2.1246668819422367E-6</v>
      </c>
      <c r="BJ401" s="134">
        <f t="shared" si="268"/>
        <v>-4.1106059062113939E-3</v>
      </c>
      <c r="BK401" s="134">
        <f t="shared" si="268"/>
        <v>0</v>
      </c>
      <c r="BL401" s="134">
        <f t="shared" si="268"/>
        <v>0</v>
      </c>
      <c r="BM401" s="134">
        <f t="shared" si="268"/>
        <v>0</v>
      </c>
      <c r="BN401" s="134">
        <f t="shared" si="268"/>
        <v>-8.2405163187744115E-5</v>
      </c>
      <c r="BO401" s="134">
        <f t="shared" si="268"/>
        <v>-4.1935049493193917E-5</v>
      </c>
      <c r="BP401" s="134">
        <f t="shared" si="268"/>
        <v>-3.7970919012194303E-4</v>
      </c>
      <c r="BQ401" s="134">
        <f t="shared" si="267"/>
        <v>-6.5114031963191754E-4</v>
      </c>
      <c r="BR401" s="134">
        <f t="shared" si="267"/>
        <v>0</v>
      </c>
      <c r="BS401" s="134">
        <f t="shared" si="267"/>
        <v>0</v>
      </c>
      <c r="BT401" s="134">
        <f t="shared" si="267"/>
        <v>0</v>
      </c>
      <c r="BU401" s="134">
        <f t="shared" si="267"/>
        <v>0</v>
      </c>
      <c r="BV401" s="134">
        <f t="shared" si="267"/>
        <v>0</v>
      </c>
      <c r="BW401" s="134">
        <f t="shared" si="267"/>
        <v>0</v>
      </c>
      <c r="BX401" s="134">
        <f t="shared" si="267"/>
        <v>0</v>
      </c>
      <c r="BY401" s="134">
        <f t="shared" si="267"/>
        <v>0</v>
      </c>
      <c r="BZ401" s="134">
        <f t="shared" si="267"/>
        <v>0</v>
      </c>
      <c r="CA401" s="134">
        <f t="shared" si="267"/>
        <v>0</v>
      </c>
      <c r="CB401" s="134">
        <f t="shared" si="267"/>
        <v>0</v>
      </c>
      <c r="CC401" s="134">
        <f t="shared" si="267"/>
        <v>0</v>
      </c>
      <c r="CD401" s="134">
        <f t="shared" si="267"/>
        <v>0</v>
      </c>
      <c r="CE401" s="134">
        <f t="shared" si="267"/>
        <v>0</v>
      </c>
      <c r="CF401" s="134">
        <f t="shared" si="267"/>
        <v>0</v>
      </c>
      <c r="CG401" s="134">
        <f t="shared" si="267"/>
        <v>0</v>
      </c>
      <c r="CH401" s="134">
        <f t="shared" si="267"/>
        <v>0</v>
      </c>
      <c r="CI401" s="134">
        <f t="shared" si="267"/>
        <v>0</v>
      </c>
      <c r="CJ401" s="134">
        <f t="shared" si="267"/>
        <v>0</v>
      </c>
      <c r="CK401" s="134">
        <f t="shared" si="267"/>
        <v>0</v>
      </c>
      <c r="CL401" s="134">
        <f t="shared" si="267"/>
        <v>0</v>
      </c>
      <c r="CM401" s="134">
        <f t="shared" si="267"/>
        <v>0</v>
      </c>
      <c r="CN401" s="134">
        <f t="shared" si="267"/>
        <v>0</v>
      </c>
      <c r="CO401" s="134">
        <f t="shared" si="267"/>
        <v>0</v>
      </c>
      <c r="CP401" s="134">
        <f t="shared" si="267"/>
        <v>0</v>
      </c>
      <c r="CQ401" s="134">
        <f t="shared" si="267"/>
        <v>0</v>
      </c>
      <c r="CR401" s="134">
        <f t="shared" si="267"/>
        <v>0</v>
      </c>
      <c r="CS401" s="134">
        <f t="shared" si="267"/>
        <v>-6.2906463396662009E-5</v>
      </c>
      <c r="CT401" s="134">
        <f t="shared" si="267"/>
        <v>0</v>
      </c>
      <c r="CU401" s="134">
        <f t="shared" si="267"/>
        <v>0</v>
      </c>
      <c r="CV401" s="134">
        <f t="shared" si="267"/>
        <v>0</v>
      </c>
      <c r="CW401" s="134">
        <f t="shared" si="267"/>
        <v>0</v>
      </c>
      <c r="CX401" s="134">
        <f t="shared" si="267"/>
        <v>0</v>
      </c>
      <c r="CY401" s="134">
        <f t="shared" si="267"/>
        <v>0</v>
      </c>
      <c r="CZ401" s="134">
        <f t="shared" si="267"/>
        <v>-3.2303410702754789E-4</v>
      </c>
      <c r="DA401" s="134">
        <f t="shared" si="267"/>
        <v>-6.1925461913738989E-5</v>
      </c>
      <c r="DB401" s="134">
        <f t="shared" si="267"/>
        <v>0</v>
      </c>
      <c r="DC401" s="134">
        <f t="shared" si="267"/>
        <v>0</v>
      </c>
      <c r="DD401" s="134">
        <f t="shared" si="267"/>
        <v>0</v>
      </c>
      <c r="DE401" s="134">
        <f t="shared" si="267"/>
        <v>0</v>
      </c>
      <c r="DF401" s="134">
        <f t="shared" si="267"/>
        <v>0</v>
      </c>
      <c r="DG401" s="134">
        <f t="shared" si="267"/>
        <v>0</v>
      </c>
      <c r="DH401" s="211">
        <f t="shared" si="267"/>
        <v>0</v>
      </c>
    </row>
    <row r="402" spans="1:112" ht="15" hidden="1" customHeight="1" x14ac:dyDescent="0.15">
      <c r="A402" s="119"/>
      <c r="B402" s="197" t="s">
        <v>716</v>
      </c>
      <c r="C402" s="30" t="s">
        <v>354</v>
      </c>
      <c r="D402" s="315">
        <f t="shared" si="258"/>
        <v>-2.8165376056766376E-7</v>
      </c>
      <c r="E402" s="134">
        <f t="shared" si="268"/>
        <v>-6.8242452007237075E-5</v>
      </c>
      <c r="F402" s="134">
        <f t="shared" si="268"/>
        <v>-3.2702502068433258E-6</v>
      </c>
      <c r="G402" s="134">
        <f t="shared" si="268"/>
        <v>0</v>
      </c>
      <c r="H402" s="134">
        <f t="shared" si="268"/>
        <v>-8.9790721132988326E-4</v>
      </c>
      <c r="I402" s="134">
        <f t="shared" si="268"/>
        <v>0</v>
      </c>
      <c r="J402" s="134">
        <f t="shared" si="268"/>
        <v>0</v>
      </c>
      <c r="K402" s="134">
        <f t="shared" si="268"/>
        <v>0</v>
      </c>
      <c r="L402" s="134">
        <f t="shared" si="268"/>
        <v>0</v>
      </c>
      <c r="M402" s="134">
        <f t="shared" si="268"/>
        <v>0</v>
      </c>
      <c r="N402" s="134">
        <f t="shared" si="268"/>
        <v>0</v>
      </c>
      <c r="O402" s="134">
        <f t="shared" si="268"/>
        <v>0</v>
      </c>
      <c r="P402" s="134">
        <f t="shared" si="268"/>
        <v>0</v>
      </c>
      <c r="Q402" s="134">
        <f t="shared" si="268"/>
        <v>0</v>
      </c>
      <c r="R402" s="134">
        <f t="shared" si="268"/>
        <v>0</v>
      </c>
      <c r="S402" s="134">
        <f t="shared" si="268"/>
        <v>-3.6375811862373328E-7</v>
      </c>
      <c r="T402" s="134">
        <f t="shared" si="268"/>
        <v>-7.172472463022702E-4</v>
      </c>
      <c r="U402" s="134">
        <f t="shared" si="268"/>
        <v>0</v>
      </c>
      <c r="V402" s="134">
        <f t="shared" si="268"/>
        <v>0</v>
      </c>
      <c r="W402" s="134">
        <f t="shared" si="268"/>
        <v>-1.9105296933519399E-5</v>
      </c>
      <c r="X402" s="134">
        <f t="shared" si="268"/>
        <v>0</v>
      </c>
      <c r="Y402" s="134">
        <f t="shared" si="268"/>
        <v>0</v>
      </c>
      <c r="Z402" s="134">
        <f t="shared" si="268"/>
        <v>0</v>
      </c>
      <c r="AA402" s="134">
        <f t="shared" si="268"/>
        <v>0</v>
      </c>
      <c r="AB402" s="134">
        <f t="shared" si="268"/>
        <v>0</v>
      </c>
      <c r="AC402" s="134">
        <f t="shared" si="268"/>
        <v>0</v>
      </c>
      <c r="AD402" s="134">
        <f t="shared" si="268"/>
        <v>0</v>
      </c>
      <c r="AE402" s="134">
        <f t="shared" si="268"/>
        <v>0</v>
      </c>
      <c r="AF402" s="134">
        <f t="shared" si="268"/>
        <v>0</v>
      </c>
      <c r="AG402" s="134">
        <f t="shared" si="268"/>
        <v>0</v>
      </c>
      <c r="AH402" s="134">
        <f t="shared" si="268"/>
        <v>0</v>
      </c>
      <c r="AI402" s="134">
        <f t="shared" si="268"/>
        <v>0</v>
      </c>
      <c r="AJ402" s="134">
        <f t="shared" si="268"/>
        <v>0</v>
      </c>
      <c r="AK402" s="134">
        <f t="shared" si="268"/>
        <v>0</v>
      </c>
      <c r="AL402" s="134">
        <f t="shared" si="268"/>
        <v>0</v>
      </c>
      <c r="AM402" s="134">
        <f t="shared" si="268"/>
        <v>-1.7928688827726301E-4</v>
      </c>
      <c r="AN402" s="134">
        <f t="shared" si="268"/>
        <v>0</v>
      </c>
      <c r="AO402" s="134">
        <f t="shared" si="268"/>
        <v>0</v>
      </c>
      <c r="AP402" s="134">
        <f t="shared" si="268"/>
        <v>0</v>
      </c>
      <c r="AQ402" s="134">
        <f t="shared" si="268"/>
        <v>0</v>
      </c>
      <c r="AR402" s="134">
        <f t="shared" si="268"/>
        <v>0</v>
      </c>
      <c r="AS402" s="134">
        <f t="shared" si="268"/>
        <v>0</v>
      </c>
      <c r="AT402" s="134">
        <f t="shared" si="268"/>
        <v>-2.5324195749586996E-6</v>
      </c>
      <c r="AU402" s="134">
        <f t="shared" si="268"/>
        <v>-2.0600784880985877E-4</v>
      </c>
      <c r="AV402" s="134">
        <f t="shared" si="268"/>
        <v>0</v>
      </c>
      <c r="AW402" s="134">
        <f t="shared" si="268"/>
        <v>-9.1574993811296577E-5</v>
      </c>
      <c r="AX402" s="134">
        <f t="shared" si="268"/>
        <v>0</v>
      </c>
      <c r="AY402" s="134">
        <f t="shared" si="268"/>
        <v>0</v>
      </c>
      <c r="AZ402" s="134">
        <f t="shared" si="268"/>
        <v>-1.1720352343538595E-2</v>
      </c>
      <c r="BA402" s="134">
        <f t="shared" si="268"/>
        <v>0</v>
      </c>
      <c r="BB402" s="134">
        <f t="shared" si="268"/>
        <v>0</v>
      </c>
      <c r="BC402" s="134">
        <f t="shared" si="268"/>
        <v>0</v>
      </c>
      <c r="BD402" s="134">
        <f t="shared" si="268"/>
        <v>1</v>
      </c>
      <c r="BE402" s="134">
        <f t="shared" si="268"/>
        <v>0</v>
      </c>
      <c r="BF402" s="134">
        <f t="shared" si="268"/>
        <v>0</v>
      </c>
      <c r="BG402" s="134">
        <f t="shared" si="268"/>
        <v>0</v>
      </c>
      <c r="BH402" s="134">
        <f t="shared" si="268"/>
        <v>0</v>
      </c>
      <c r="BI402" s="134">
        <f t="shared" si="268"/>
        <v>-2.9867774777676114E-3</v>
      </c>
      <c r="BJ402" s="134">
        <f t="shared" si="268"/>
        <v>-1.6106970216051336E-3</v>
      </c>
      <c r="BK402" s="134">
        <f t="shared" si="268"/>
        <v>0</v>
      </c>
      <c r="BL402" s="134">
        <f t="shared" si="268"/>
        <v>-5.3618897182477355E-3</v>
      </c>
      <c r="BM402" s="134">
        <f t="shared" si="268"/>
        <v>0</v>
      </c>
      <c r="BN402" s="134">
        <f t="shared" si="268"/>
        <v>-3.7468520766439349E-3</v>
      </c>
      <c r="BO402" s="134">
        <f t="shared" si="268"/>
        <v>-3.7107601045139474E-3</v>
      </c>
      <c r="BP402" s="134">
        <f t="shared" si="268"/>
        <v>-1.2012692249212698E-3</v>
      </c>
      <c r="BQ402" s="134">
        <f t="shared" si="267"/>
        <v>-1.8097617421730322E-3</v>
      </c>
      <c r="BR402" s="134">
        <f t="shared" si="267"/>
        <v>0</v>
      </c>
      <c r="BS402" s="134">
        <f t="shared" si="267"/>
        <v>0</v>
      </c>
      <c r="BT402" s="134">
        <f t="shared" si="267"/>
        <v>0</v>
      </c>
      <c r="BU402" s="134">
        <f t="shared" si="267"/>
        <v>0</v>
      </c>
      <c r="BV402" s="134">
        <f t="shared" si="267"/>
        <v>-2.5386741918713489E-4</v>
      </c>
      <c r="BW402" s="134">
        <f t="shared" si="267"/>
        <v>-1.7576329609312729E-4</v>
      </c>
      <c r="BX402" s="134">
        <f t="shared" si="267"/>
        <v>-6.9986705325456388E-8</v>
      </c>
      <c r="BY402" s="134">
        <f t="shared" si="267"/>
        <v>-4.902324453480699E-5</v>
      </c>
      <c r="BZ402" s="134">
        <f t="shared" si="267"/>
        <v>-1.7036526098999676E-5</v>
      </c>
      <c r="CA402" s="134">
        <f t="shared" si="267"/>
        <v>0</v>
      </c>
      <c r="CB402" s="134">
        <f t="shared" si="267"/>
        <v>0</v>
      </c>
      <c r="CC402" s="134">
        <f t="shared" si="267"/>
        <v>-1.6832507921786252E-5</v>
      </c>
      <c r="CD402" s="134">
        <f t="shared" si="267"/>
        <v>-1.3888000052665524E-4</v>
      </c>
      <c r="CE402" s="134">
        <f t="shared" si="267"/>
        <v>-6.6876791118561396E-4</v>
      </c>
      <c r="CF402" s="134">
        <f t="shared" si="267"/>
        <v>0</v>
      </c>
      <c r="CG402" s="134">
        <f t="shared" si="267"/>
        <v>0</v>
      </c>
      <c r="CH402" s="134">
        <f t="shared" si="267"/>
        <v>-2.4383975436558505E-5</v>
      </c>
      <c r="CI402" s="134">
        <f t="shared" si="267"/>
        <v>-5.0986191659961448E-4</v>
      </c>
      <c r="CJ402" s="134">
        <f t="shared" si="267"/>
        <v>0</v>
      </c>
      <c r="CK402" s="134">
        <f t="shared" si="267"/>
        <v>0</v>
      </c>
      <c r="CL402" s="134">
        <f t="shared" si="267"/>
        <v>0</v>
      </c>
      <c r="CM402" s="134">
        <f t="shared" si="267"/>
        <v>0</v>
      </c>
      <c r="CN402" s="134">
        <f t="shared" si="267"/>
        <v>0</v>
      </c>
      <c r="CO402" s="134">
        <f t="shared" si="267"/>
        <v>0</v>
      </c>
      <c r="CP402" s="134">
        <f t="shared" si="267"/>
        <v>0</v>
      </c>
      <c r="CQ402" s="134">
        <f t="shared" si="267"/>
        <v>-5.680727772438797E-4</v>
      </c>
      <c r="CR402" s="134">
        <f t="shared" si="267"/>
        <v>0</v>
      </c>
      <c r="CS402" s="134">
        <f t="shared" si="267"/>
        <v>-3.4118019383884059E-5</v>
      </c>
      <c r="CT402" s="134">
        <f t="shared" si="267"/>
        <v>0</v>
      </c>
      <c r="CU402" s="134">
        <f t="shared" si="267"/>
        <v>-3.2292938936979004E-6</v>
      </c>
      <c r="CV402" s="134">
        <f t="shared" si="267"/>
        <v>-6.8491274211665432E-6</v>
      </c>
      <c r="CW402" s="134">
        <f t="shared" si="267"/>
        <v>0</v>
      </c>
      <c r="CX402" s="134">
        <f t="shared" si="267"/>
        <v>-3.286695515245278E-6</v>
      </c>
      <c r="CY402" s="134">
        <f t="shared" si="267"/>
        <v>0</v>
      </c>
      <c r="CZ402" s="134">
        <f t="shared" si="267"/>
        <v>-5.5979152484608753E-3</v>
      </c>
      <c r="DA402" s="134">
        <f t="shared" si="267"/>
        <v>-9.183177890549545E-5</v>
      </c>
      <c r="DB402" s="134">
        <f t="shared" si="267"/>
        <v>-9.6928432537219913E-5</v>
      </c>
      <c r="DC402" s="134">
        <f t="shared" si="267"/>
        <v>-4.2497976628145193E-5</v>
      </c>
      <c r="DD402" s="134">
        <f t="shared" si="267"/>
        <v>-2.4883418335850172E-5</v>
      </c>
      <c r="DE402" s="134">
        <f t="shared" si="267"/>
        <v>-5.4755791555760602E-4</v>
      </c>
      <c r="DF402" s="134">
        <f t="shared" si="267"/>
        <v>-8.3055873088425745E-5</v>
      </c>
      <c r="DG402" s="134">
        <f t="shared" si="267"/>
        <v>0</v>
      </c>
      <c r="DH402" s="211">
        <f t="shared" si="267"/>
        <v>-1.021112354568587E-3</v>
      </c>
    </row>
    <row r="403" spans="1:112" ht="15" hidden="1" customHeight="1" x14ac:dyDescent="0.15">
      <c r="A403" s="119"/>
      <c r="B403" s="197" t="s">
        <v>717</v>
      </c>
      <c r="C403" s="30" t="s">
        <v>355</v>
      </c>
      <c r="D403" s="315">
        <f t="shared" si="258"/>
        <v>-2.7383004499633977E-8</v>
      </c>
      <c r="E403" s="134">
        <f t="shared" si="268"/>
        <v>0</v>
      </c>
      <c r="F403" s="134">
        <f t="shared" si="268"/>
        <v>-4.4693419493525454E-5</v>
      </c>
      <c r="G403" s="134">
        <f t="shared" si="268"/>
        <v>0</v>
      </c>
      <c r="H403" s="134">
        <f t="shared" si="268"/>
        <v>-4.2981347438378849E-5</v>
      </c>
      <c r="I403" s="134">
        <f t="shared" si="268"/>
        <v>0</v>
      </c>
      <c r="J403" s="134">
        <f t="shared" si="268"/>
        <v>0</v>
      </c>
      <c r="K403" s="134">
        <f t="shared" si="268"/>
        <v>-2.4158864491353487E-5</v>
      </c>
      <c r="L403" s="134">
        <f t="shared" si="268"/>
        <v>-2.1003298487245502E-5</v>
      </c>
      <c r="M403" s="134">
        <f t="shared" si="268"/>
        <v>-1.4436068872794621E-5</v>
      </c>
      <c r="N403" s="134">
        <f t="shared" si="268"/>
        <v>-6.1934557807235576E-5</v>
      </c>
      <c r="O403" s="134">
        <f t="shared" si="268"/>
        <v>0</v>
      </c>
      <c r="P403" s="134">
        <f t="shared" si="268"/>
        <v>0</v>
      </c>
      <c r="Q403" s="134">
        <f t="shared" si="268"/>
        <v>0</v>
      </c>
      <c r="R403" s="134">
        <f t="shared" si="268"/>
        <v>-6.1100193696282539E-6</v>
      </c>
      <c r="S403" s="134">
        <f t="shared" si="268"/>
        <v>-1.4629736267338682E-5</v>
      </c>
      <c r="T403" s="134">
        <f t="shared" si="268"/>
        <v>-1.1393488783924113E-5</v>
      </c>
      <c r="U403" s="134">
        <f t="shared" si="268"/>
        <v>0</v>
      </c>
      <c r="V403" s="134">
        <f t="shared" si="268"/>
        <v>0</v>
      </c>
      <c r="W403" s="134">
        <f t="shared" si="268"/>
        <v>-2.011083887738884E-7</v>
      </c>
      <c r="X403" s="134">
        <f t="shared" si="268"/>
        <v>0</v>
      </c>
      <c r="Y403" s="134">
        <f t="shared" si="268"/>
        <v>0</v>
      </c>
      <c r="Z403" s="134">
        <f t="shared" si="268"/>
        <v>0</v>
      </c>
      <c r="AA403" s="134">
        <f t="shared" si="268"/>
        <v>0</v>
      </c>
      <c r="AB403" s="134">
        <f t="shared" si="268"/>
        <v>0</v>
      </c>
      <c r="AC403" s="134">
        <f t="shared" si="268"/>
        <v>0</v>
      </c>
      <c r="AD403" s="134">
        <f t="shared" si="268"/>
        <v>0</v>
      </c>
      <c r="AE403" s="134">
        <f t="shared" si="268"/>
        <v>0</v>
      </c>
      <c r="AF403" s="134">
        <f t="shared" si="268"/>
        <v>0</v>
      </c>
      <c r="AG403" s="134">
        <f t="shared" si="268"/>
        <v>0</v>
      </c>
      <c r="AH403" s="134">
        <f t="shared" si="268"/>
        <v>0</v>
      </c>
      <c r="AI403" s="134">
        <f t="shared" si="268"/>
        <v>-5.3234435581896736E-5</v>
      </c>
      <c r="AJ403" s="134">
        <f t="shared" si="268"/>
        <v>0</v>
      </c>
      <c r="AK403" s="134">
        <f t="shared" si="268"/>
        <v>-8.6246949014178623E-6</v>
      </c>
      <c r="AL403" s="134">
        <f t="shared" si="268"/>
        <v>0</v>
      </c>
      <c r="AM403" s="134">
        <f t="shared" si="268"/>
        <v>-3.0756328114509563E-5</v>
      </c>
      <c r="AN403" s="134">
        <f t="shared" si="268"/>
        <v>0</v>
      </c>
      <c r="AO403" s="134">
        <f t="shared" si="268"/>
        <v>0</v>
      </c>
      <c r="AP403" s="134">
        <f t="shared" si="268"/>
        <v>0</v>
      </c>
      <c r="AQ403" s="134">
        <f t="shared" si="268"/>
        <v>0</v>
      </c>
      <c r="AR403" s="134">
        <f t="shared" si="268"/>
        <v>0</v>
      </c>
      <c r="AS403" s="134">
        <f t="shared" si="268"/>
        <v>0</v>
      </c>
      <c r="AT403" s="134">
        <f t="shared" si="268"/>
        <v>-1.1529604973647663E-4</v>
      </c>
      <c r="AU403" s="134">
        <f t="shared" si="268"/>
        <v>-1.664709889372596E-5</v>
      </c>
      <c r="AV403" s="134">
        <f t="shared" si="268"/>
        <v>0</v>
      </c>
      <c r="AW403" s="134">
        <f t="shared" si="268"/>
        <v>-9.4286383312872706E-5</v>
      </c>
      <c r="AX403" s="134">
        <f t="shared" si="268"/>
        <v>0</v>
      </c>
      <c r="AY403" s="134">
        <f t="shared" si="268"/>
        <v>0</v>
      </c>
      <c r="AZ403" s="134">
        <f t="shared" si="268"/>
        <v>-4.0218538210598539E-5</v>
      </c>
      <c r="BA403" s="134">
        <f t="shared" si="268"/>
        <v>0</v>
      </c>
      <c r="BB403" s="134">
        <f t="shared" si="268"/>
        <v>0</v>
      </c>
      <c r="BC403" s="134">
        <f t="shared" si="268"/>
        <v>0</v>
      </c>
      <c r="BD403" s="134">
        <f t="shared" si="268"/>
        <v>0</v>
      </c>
      <c r="BE403" s="134">
        <f t="shared" si="268"/>
        <v>1</v>
      </c>
      <c r="BF403" s="134">
        <f t="shared" si="268"/>
        <v>0</v>
      </c>
      <c r="BG403" s="134">
        <f t="shared" si="268"/>
        <v>0</v>
      </c>
      <c r="BH403" s="134">
        <f t="shared" si="268"/>
        <v>0</v>
      </c>
      <c r="BI403" s="134">
        <f t="shared" si="268"/>
        <v>-1.634913160003009E-5</v>
      </c>
      <c r="BJ403" s="134">
        <f t="shared" si="268"/>
        <v>-6.6934483941004834E-3</v>
      </c>
      <c r="BK403" s="134">
        <f t="shared" si="268"/>
        <v>0</v>
      </c>
      <c r="BL403" s="134">
        <f t="shared" si="268"/>
        <v>-1.5922346559137565E-4</v>
      </c>
      <c r="BM403" s="134">
        <f t="shared" si="268"/>
        <v>0</v>
      </c>
      <c r="BN403" s="134">
        <f t="shared" si="268"/>
        <v>-9.532555481889715E-4</v>
      </c>
      <c r="BO403" s="134">
        <f t="shared" si="268"/>
        <v>-5.1073134905143635E-4</v>
      </c>
      <c r="BP403" s="134">
        <f t="shared" ref="BP403:DH406" si="269">BP292-BP181</f>
        <v>-2.6184419119247792E-3</v>
      </c>
      <c r="BQ403" s="134">
        <f t="shared" si="269"/>
        <v>-2.8829010109279402E-3</v>
      </c>
      <c r="BR403" s="134">
        <f t="shared" si="269"/>
        <v>0</v>
      </c>
      <c r="BS403" s="134">
        <f t="shared" si="269"/>
        <v>-7.7282552256288253E-6</v>
      </c>
      <c r="BT403" s="134">
        <f t="shared" si="269"/>
        <v>0</v>
      </c>
      <c r="BU403" s="134">
        <f t="shared" si="269"/>
        <v>-2.0807918432959743E-5</v>
      </c>
      <c r="BV403" s="134">
        <f t="shared" si="269"/>
        <v>-3.6028908374640366E-4</v>
      </c>
      <c r="BW403" s="134">
        <f t="shared" si="269"/>
        <v>-2.5484897556062985E-4</v>
      </c>
      <c r="BX403" s="134">
        <f t="shared" si="269"/>
        <v>-9.7701440634337115E-5</v>
      </c>
      <c r="BY403" s="134">
        <f t="shared" si="269"/>
        <v>-2.5812372355727049E-4</v>
      </c>
      <c r="BZ403" s="134">
        <f t="shared" si="269"/>
        <v>-1.0257408422106056E-4</v>
      </c>
      <c r="CA403" s="134">
        <f t="shared" si="269"/>
        <v>0</v>
      </c>
      <c r="CB403" s="134">
        <f t="shared" si="269"/>
        <v>0</v>
      </c>
      <c r="CC403" s="134">
        <f t="shared" si="269"/>
        <v>-2.3393444266253492E-4</v>
      </c>
      <c r="CD403" s="134">
        <f t="shared" si="269"/>
        <v>0</v>
      </c>
      <c r="CE403" s="134">
        <f t="shared" si="269"/>
        <v>-3.5132273007874664E-5</v>
      </c>
      <c r="CF403" s="134">
        <f t="shared" si="269"/>
        <v>0</v>
      </c>
      <c r="CG403" s="134">
        <f t="shared" si="269"/>
        <v>0</v>
      </c>
      <c r="CH403" s="134">
        <f t="shared" si="269"/>
        <v>-2.8773091015139029E-5</v>
      </c>
      <c r="CI403" s="134">
        <f t="shared" si="269"/>
        <v>-6.3246505054317796E-5</v>
      </c>
      <c r="CJ403" s="134">
        <f t="shared" si="269"/>
        <v>0</v>
      </c>
      <c r="CK403" s="134">
        <f t="shared" si="269"/>
        <v>0</v>
      </c>
      <c r="CL403" s="134">
        <f t="shared" si="269"/>
        <v>0</v>
      </c>
      <c r="CM403" s="134">
        <f t="shared" si="269"/>
        <v>0</v>
      </c>
      <c r="CN403" s="134">
        <f t="shared" si="269"/>
        <v>0</v>
      </c>
      <c r="CO403" s="134">
        <f t="shared" si="269"/>
        <v>0</v>
      </c>
      <c r="CP403" s="134">
        <f t="shared" si="269"/>
        <v>0</v>
      </c>
      <c r="CQ403" s="134">
        <f t="shared" si="269"/>
        <v>-3.0879436358921666E-5</v>
      </c>
      <c r="CR403" s="134">
        <f t="shared" si="269"/>
        <v>0</v>
      </c>
      <c r="CS403" s="134">
        <f t="shared" si="269"/>
        <v>-2.6626034333517714E-5</v>
      </c>
      <c r="CT403" s="134">
        <f t="shared" si="269"/>
        <v>0</v>
      </c>
      <c r="CU403" s="134">
        <f t="shared" si="269"/>
        <v>-5.358609554854956E-5</v>
      </c>
      <c r="CV403" s="134">
        <f t="shared" si="269"/>
        <v>-3.122396324355336E-6</v>
      </c>
      <c r="CW403" s="134">
        <f t="shared" si="269"/>
        <v>-7.5815815404735735E-5</v>
      </c>
      <c r="CX403" s="134">
        <f t="shared" si="269"/>
        <v>-1.1186502950102681E-4</v>
      </c>
      <c r="CY403" s="134">
        <f t="shared" si="269"/>
        <v>0</v>
      </c>
      <c r="CZ403" s="134">
        <f t="shared" si="269"/>
        <v>-3.0184215758416764E-4</v>
      </c>
      <c r="DA403" s="134">
        <f t="shared" si="269"/>
        <v>-5.9217992720676121E-4</v>
      </c>
      <c r="DB403" s="134">
        <f t="shared" si="269"/>
        <v>-1.2608576590207471E-5</v>
      </c>
      <c r="DC403" s="134">
        <f t="shared" si="269"/>
        <v>-1.7024595077935877E-4</v>
      </c>
      <c r="DD403" s="134">
        <f t="shared" si="269"/>
        <v>-1.5575880179692473E-5</v>
      </c>
      <c r="DE403" s="134">
        <f t="shared" si="269"/>
        <v>-2.9836615482070378E-4</v>
      </c>
      <c r="DF403" s="134">
        <f t="shared" si="269"/>
        <v>-3.4652450361396179E-5</v>
      </c>
      <c r="DG403" s="134">
        <f t="shared" si="269"/>
        <v>0</v>
      </c>
      <c r="DH403" s="211">
        <f t="shared" si="269"/>
        <v>0</v>
      </c>
    </row>
    <row r="404" spans="1:112" ht="15" hidden="1" customHeight="1" x14ac:dyDescent="0.15">
      <c r="A404" s="119"/>
      <c r="B404" s="197" t="s">
        <v>718</v>
      </c>
      <c r="C404" s="30" t="s">
        <v>356</v>
      </c>
      <c r="D404" s="315">
        <f t="shared" si="258"/>
        <v>0</v>
      </c>
      <c r="E404" s="134">
        <f t="shared" ref="E404:BP407" si="270">E293-E182</f>
        <v>0</v>
      </c>
      <c r="F404" s="134">
        <f t="shared" si="270"/>
        <v>0</v>
      </c>
      <c r="G404" s="134">
        <f t="shared" si="270"/>
        <v>0</v>
      </c>
      <c r="H404" s="134">
        <f t="shared" si="270"/>
        <v>0</v>
      </c>
      <c r="I404" s="134">
        <f t="shared" si="270"/>
        <v>0</v>
      </c>
      <c r="J404" s="134">
        <f t="shared" si="270"/>
        <v>0</v>
      </c>
      <c r="K404" s="134">
        <f t="shared" si="270"/>
        <v>0</v>
      </c>
      <c r="L404" s="134">
        <f t="shared" si="270"/>
        <v>0</v>
      </c>
      <c r="M404" s="134">
        <f t="shared" si="270"/>
        <v>0</v>
      </c>
      <c r="N404" s="134">
        <f t="shared" si="270"/>
        <v>0</v>
      </c>
      <c r="O404" s="134">
        <f t="shared" si="270"/>
        <v>0</v>
      </c>
      <c r="P404" s="134">
        <f t="shared" si="270"/>
        <v>0</v>
      </c>
      <c r="Q404" s="134">
        <f t="shared" si="270"/>
        <v>0</v>
      </c>
      <c r="R404" s="134">
        <f t="shared" si="270"/>
        <v>0</v>
      </c>
      <c r="S404" s="134">
        <f t="shared" si="270"/>
        <v>0</v>
      </c>
      <c r="T404" s="134">
        <f t="shared" si="270"/>
        <v>0</v>
      </c>
      <c r="U404" s="134">
        <f t="shared" si="270"/>
        <v>0</v>
      </c>
      <c r="V404" s="134">
        <f t="shared" si="270"/>
        <v>0</v>
      </c>
      <c r="W404" s="134">
        <f t="shared" si="270"/>
        <v>0</v>
      </c>
      <c r="X404" s="134">
        <f t="shared" si="270"/>
        <v>0</v>
      </c>
      <c r="Y404" s="134">
        <f t="shared" si="270"/>
        <v>0</v>
      </c>
      <c r="Z404" s="134">
        <f t="shared" si="270"/>
        <v>0</v>
      </c>
      <c r="AA404" s="134">
        <f t="shared" si="270"/>
        <v>0</v>
      </c>
      <c r="AB404" s="134">
        <f t="shared" si="270"/>
        <v>0</v>
      </c>
      <c r="AC404" s="134">
        <f t="shared" si="270"/>
        <v>0</v>
      </c>
      <c r="AD404" s="134">
        <f t="shared" si="270"/>
        <v>0</v>
      </c>
      <c r="AE404" s="134">
        <f t="shared" si="270"/>
        <v>0</v>
      </c>
      <c r="AF404" s="134">
        <f t="shared" si="270"/>
        <v>0</v>
      </c>
      <c r="AG404" s="134">
        <f t="shared" si="270"/>
        <v>0</v>
      </c>
      <c r="AH404" s="134">
        <f t="shared" si="270"/>
        <v>0</v>
      </c>
      <c r="AI404" s="134">
        <f t="shared" si="270"/>
        <v>0</v>
      </c>
      <c r="AJ404" s="134">
        <f t="shared" si="270"/>
        <v>0</v>
      </c>
      <c r="AK404" s="134">
        <f t="shared" si="270"/>
        <v>0</v>
      </c>
      <c r="AL404" s="134">
        <f t="shared" si="270"/>
        <v>0</v>
      </c>
      <c r="AM404" s="134">
        <f t="shared" si="270"/>
        <v>0</v>
      </c>
      <c r="AN404" s="134">
        <f t="shared" si="270"/>
        <v>0</v>
      </c>
      <c r="AO404" s="134">
        <f t="shared" si="270"/>
        <v>0</v>
      </c>
      <c r="AP404" s="134">
        <f t="shared" si="270"/>
        <v>0</v>
      </c>
      <c r="AQ404" s="134">
        <f t="shared" si="270"/>
        <v>0</v>
      </c>
      <c r="AR404" s="134">
        <f t="shared" si="270"/>
        <v>0</v>
      </c>
      <c r="AS404" s="134">
        <f t="shared" si="270"/>
        <v>0</v>
      </c>
      <c r="AT404" s="134">
        <f t="shared" si="270"/>
        <v>0</v>
      </c>
      <c r="AU404" s="134">
        <f t="shared" si="270"/>
        <v>0</v>
      </c>
      <c r="AV404" s="134">
        <f t="shared" si="270"/>
        <v>0</v>
      </c>
      <c r="AW404" s="134">
        <f t="shared" si="270"/>
        <v>0</v>
      </c>
      <c r="AX404" s="134">
        <f t="shared" si="270"/>
        <v>0</v>
      </c>
      <c r="AY404" s="134">
        <f t="shared" si="270"/>
        <v>0</v>
      </c>
      <c r="AZ404" s="134">
        <f t="shared" si="270"/>
        <v>0</v>
      </c>
      <c r="BA404" s="134">
        <f t="shared" si="270"/>
        <v>0</v>
      </c>
      <c r="BB404" s="134">
        <f t="shared" si="270"/>
        <v>0</v>
      </c>
      <c r="BC404" s="134">
        <f t="shared" si="270"/>
        <v>0</v>
      </c>
      <c r="BD404" s="134">
        <f t="shared" si="270"/>
        <v>0</v>
      </c>
      <c r="BE404" s="134">
        <f t="shared" si="270"/>
        <v>0</v>
      </c>
      <c r="BF404" s="134">
        <f t="shared" si="270"/>
        <v>1</v>
      </c>
      <c r="BG404" s="134">
        <f t="shared" si="270"/>
        <v>0</v>
      </c>
      <c r="BH404" s="134">
        <f t="shared" si="270"/>
        <v>0</v>
      </c>
      <c r="BI404" s="134">
        <f t="shared" si="270"/>
        <v>0</v>
      </c>
      <c r="BJ404" s="134">
        <f t="shared" si="270"/>
        <v>0</v>
      </c>
      <c r="BK404" s="134">
        <f t="shared" si="270"/>
        <v>0</v>
      </c>
      <c r="BL404" s="134">
        <f t="shared" si="270"/>
        <v>0</v>
      </c>
      <c r="BM404" s="134">
        <f t="shared" si="270"/>
        <v>0</v>
      </c>
      <c r="BN404" s="134">
        <f t="shared" si="270"/>
        <v>0</v>
      </c>
      <c r="BO404" s="134">
        <f t="shared" si="270"/>
        <v>0</v>
      </c>
      <c r="BP404" s="134">
        <f t="shared" si="270"/>
        <v>0</v>
      </c>
      <c r="BQ404" s="134">
        <f t="shared" si="269"/>
        <v>0</v>
      </c>
      <c r="BR404" s="134">
        <f t="shared" si="269"/>
        <v>0</v>
      </c>
      <c r="BS404" s="134">
        <f t="shared" si="269"/>
        <v>0</v>
      </c>
      <c r="BT404" s="134">
        <f t="shared" si="269"/>
        <v>0</v>
      </c>
      <c r="BU404" s="134">
        <f t="shared" si="269"/>
        <v>0</v>
      </c>
      <c r="BV404" s="134">
        <f t="shared" si="269"/>
        <v>0</v>
      </c>
      <c r="BW404" s="134">
        <f t="shared" si="269"/>
        <v>0</v>
      </c>
      <c r="BX404" s="134">
        <f t="shared" si="269"/>
        <v>0</v>
      </c>
      <c r="BY404" s="134">
        <f t="shared" si="269"/>
        <v>0</v>
      </c>
      <c r="BZ404" s="134">
        <f t="shared" si="269"/>
        <v>0</v>
      </c>
      <c r="CA404" s="134">
        <f t="shared" si="269"/>
        <v>0</v>
      </c>
      <c r="CB404" s="134">
        <f t="shared" si="269"/>
        <v>0</v>
      </c>
      <c r="CC404" s="134">
        <f t="shared" si="269"/>
        <v>0</v>
      </c>
      <c r="CD404" s="134">
        <f t="shared" si="269"/>
        <v>0</v>
      </c>
      <c r="CE404" s="134">
        <f t="shared" si="269"/>
        <v>0</v>
      </c>
      <c r="CF404" s="134">
        <f t="shared" si="269"/>
        <v>0</v>
      </c>
      <c r="CG404" s="134">
        <f t="shared" si="269"/>
        <v>0</v>
      </c>
      <c r="CH404" s="134">
        <f t="shared" si="269"/>
        <v>0</v>
      </c>
      <c r="CI404" s="134">
        <f t="shared" si="269"/>
        <v>0</v>
      </c>
      <c r="CJ404" s="134">
        <f t="shared" si="269"/>
        <v>-6.2915680405121053E-6</v>
      </c>
      <c r="CK404" s="134">
        <f t="shared" si="269"/>
        <v>0</v>
      </c>
      <c r="CL404" s="134">
        <f t="shared" si="269"/>
        <v>0</v>
      </c>
      <c r="CM404" s="134">
        <f t="shared" si="269"/>
        <v>0</v>
      </c>
      <c r="CN404" s="134">
        <f t="shared" si="269"/>
        <v>0</v>
      </c>
      <c r="CO404" s="134">
        <f t="shared" si="269"/>
        <v>0</v>
      </c>
      <c r="CP404" s="134">
        <f t="shared" si="269"/>
        <v>0</v>
      </c>
      <c r="CQ404" s="134">
        <f t="shared" si="269"/>
        <v>0</v>
      </c>
      <c r="CR404" s="134">
        <f t="shared" si="269"/>
        <v>0</v>
      </c>
      <c r="CS404" s="134">
        <f t="shared" si="269"/>
        <v>0</v>
      </c>
      <c r="CT404" s="134">
        <f t="shared" si="269"/>
        <v>0</v>
      </c>
      <c r="CU404" s="134">
        <f t="shared" si="269"/>
        <v>0</v>
      </c>
      <c r="CV404" s="134">
        <f t="shared" si="269"/>
        <v>0</v>
      </c>
      <c r="CW404" s="134">
        <f t="shared" si="269"/>
        <v>0</v>
      </c>
      <c r="CX404" s="134">
        <f t="shared" si="269"/>
        <v>-4.1435839888627974E-3</v>
      </c>
      <c r="CY404" s="134">
        <f t="shared" si="269"/>
        <v>0</v>
      </c>
      <c r="CZ404" s="134">
        <f t="shared" si="269"/>
        <v>-2.0911068873373829E-4</v>
      </c>
      <c r="DA404" s="134">
        <f t="shared" si="269"/>
        <v>0</v>
      </c>
      <c r="DB404" s="134">
        <f t="shared" si="269"/>
        <v>0</v>
      </c>
      <c r="DC404" s="134">
        <f t="shared" si="269"/>
        <v>0</v>
      </c>
      <c r="DD404" s="134">
        <f t="shared" si="269"/>
        <v>0</v>
      </c>
      <c r="DE404" s="134">
        <f t="shared" si="269"/>
        <v>0</v>
      </c>
      <c r="DF404" s="134">
        <f t="shared" si="269"/>
        <v>0</v>
      </c>
      <c r="DG404" s="134">
        <f t="shared" si="269"/>
        <v>0</v>
      </c>
      <c r="DH404" s="211">
        <f t="shared" si="269"/>
        <v>0</v>
      </c>
    </row>
    <row r="405" spans="1:112" ht="15" hidden="1" customHeight="1" x14ac:dyDescent="0.15">
      <c r="A405" s="119"/>
      <c r="B405" s="197" t="s">
        <v>719</v>
      </c>
      <c r="C405" s="30" t="s">
        <v>162</v>
      </c>
      <c r="D405" s="315">
        <f t="shared" si="258"/>
        <v>0</v>
      </c>
      <c r="E405" s="134">
        <f t="shared" si="270"/>
        <v>0</v>
      </c>
      <c r="F405" s="134">
        <f t="shared" si="270"/>
        <v>0</v>
      </c>
      <c r="G405" s="134">
        <f t="shared" si="270"/>
        <v>0</v>
      </c>
      <c r="H405" s="134">
        <f t="shared" si="270"/>
        <v>0</v>
      </c>
      <c r="I405" s="134">
        <f t="shared" si="270"/>
        <v>0</v>
      </c>
      <c r="J405" s="134">
        <f t="shared" si="270"/>
        <v>0</v>
      </c>
      <c r="K405" s="134">
        <f t="shared" si="270"/>
        <v>0</v>
      </c>
      <c r="L405" s="134">
        <f t="shared" si="270"/>
        <v>0</v>
      </c>
      <c r="M405" s="134">
        <f t="shared" si="270"/>
        <v>0</v>
      </c>
      <c r="N405" s="134">
        <f t="shared" si="270"/>
        <v>0</v>
      </c>
      <c r="O405" s="134">
        <f t="shared" si="270"/>
        <v>0</v>
      </c>
      <c r="P405" s="134">
        <f t="shared" si="270"/>
        <v>0</v>
      </c>
      <c r="Q405" s="134">
        <f t="shared" si="270"/>
        <v>0</v>
      </c>
      <c r="R405" s="134">
        <f t="shared" si="270"/>
        <v>0</v>
      </c>
      <c r="S405" s="134">
        <f t="shared" si="270"/>
        <v>0</v>
      </c>
      <c r="T405" s="134">
        <f t="shared" si="270"/>
        <v>0</v>
      </c>
      <c r="U405" s="134">
        <f t="shared" si="270"/>
        <v>0</v>
      </c>
      <c r="V405" s="134">
        <f t="shared" si="270"/>
        <v>0</v>
      </c>
      <c r="W405" s="134">
        <f t="shared" si="270"/>
        <v>0</v>
      </c>
      <c r="X405" s="134">
        <f t="shared" si="270"/>
        <v>0</v>
      </c>
      <c r="Y405" s="134">
        <f t="shared" si="270"/>
        <v>0</v>
      </c>
      <c r="Z405" s="134">
        <f t="shared" si="270"/>
        <v>0</v>
      </c>
      <c r="AA405" s="134">
        <f t="shared" si="270"/>
        <v>0</v>
      </c>
      <c r="AB405" s="134">
        <f t="shared" si="270"/>
        <v>0</v>
      </c>
      <c r="AC405" s="134">
        <f t="shared" si="270"/>
        <v>0</v>
      </c>
      <c r="AD405" s="134">
        <f t="shared" si="270"/>
        <v>0</v>
      </c>
      <c r="AE405" s="134">
        <f t="shared" si="270"/>
        <v>0</v>
      </c>
      <c r="AF405" s="134">
        <f t="shared" si="270"/>
        <v>0</v>
      </c>
      <c r="AG405" s="134">
        <f t="shared" si="270"/>
        <v>0</v>
      </c>
      <c r="AH405" s="134">
        <f t="shared" si="270"/>
        <v>0</v>
      </c>
      <c r="AI405" s="134">
        <f t="shared" si="270"/>
        <v>0</v>
      </c>
      <c r="AJ405" s="134">
        <f t="shared" si="270"/>
        <v>0</v>
      </c>
      <c r="AK405" s="134">
        <f t="shared" si="270"/>
        <v>0</v>
      </c>
      <c r="AL405" s="134">
        <f t="shared" si="270"/>
        <v>0</v>
      </c>
      <c r="AM405" s="134">
        <f t="shared" si="270"/>
        <v>0</v>
      </c>
      <c r="AN405" s="134">
        <f t="shared" si="270"/>
        <v>0</v>
      </c>
      <c r="AO405" s="134">
        <f t="shared" si="270"/>
        <v>0</v>
      </c>
      <c r="AP405" s="134">
        <f t="shared" si="270"/>
        <v>0</v>
      </c>
      <c r="AQ405" s="134">
        <f t="shared" si="270"/>
        <v>0</v>
      </c>
      <c r="AR405" s="134">
        <f t="shared" si="270"/>
        <v>0</v>
      </c>
      <c r="AS405" s="134">
        <f t="shared" si="270"/>
        <v>0</v>
      </c>
      <c r="AT405" s="134">
        <f t="shared" si="270"/>
        <v>0</v>
      </c>
      <c r="AU405" s="134">
        <f t="shared" si="270"/>
        <v>0</v>
      </c>
      <c r="AV405" s="134">
        <f t="shared" si="270"/>
        <v>0</v>
      </c>
      <c r="AW405" s="134">
        <f t="shared" si="270"/>
        <v>0</v>
      </c>
      <c r="AX405" s="134">
        <f t="shared" si="270"/>
        <v>0</v>
      </c>
      <c r="AY405" s="134">
        <f t="shared" si="270"/>
        <v>0</v>
      </c>
      <c r="AZ405" s="134">
        <f t="shared" si="270"/>
        <v>0</v>
      </c>
      <c r="BA405" s="134">
        <f t="shared" si="270"/>
        <v>0</v>
      </c>
      <c r="BB405" s="134">
        <f t="shared" si="270"/>
        <v>0</v>
      </c>
      <c r="BC405" s="134">
        <f t="shared" si="270"/>
        <v>0</v>
      </c>
      <c r="BD405" s="134">
        <f t="shared" si="270"/>
        <v>0</v>
      </c>
      <c r="BE405" s="134">
        <f t="shared" si="270"/>
        <v>0</v>
      </c>
      <c r="BF405" s="134">
        <f t="shared" si="270"/>
        <v>0</v>
      </c>
      <c r="BG405" s="134">
        <f t="shared" si="270"/>
        <v>1</v>
      </c>
      <c r="BH405" s="134">
        <f t="shared" si="270"/>
        <v>0</v>
      </c>
      <c r="BI405" s="134">
        <f t="shared" si="270"/>
        <v>0</v>
      </c>
      <c r="BJ405" s="134">
        <f t="shared" si="270"/>
        <v>0</v>
      </c>
      <c r="BK405" s="134">
        <f t="shared" si="270"/>
        <v>0</v>
      </c>
      <c r="BL405" s="134">
        <f t="shared" si="270"/>
        <v>0</v>
      </c>
      <c r="BM405" s="134">
        <f t="shared" si="270"/>
        <v>0</v>
      </c>
      <c r="BN405" s="134">
        <f t="shared" si="270"/>
        <v>0</v>
      </c>
      <c r="BO405" s="134">
        <f t="shared" si="270"/>
        <v>0</v>
      </c>
      <c r="BP405" s="134">
        <f t="shared" si="270"/>
        <v>0</v>
      </c>
      <c r="BQ405" s="134">
        <f t="shared" si="269"/>
        <v>0</v>
      </c>
      <c r="BR405" s="134">
        <f t="shared" si="269"/>
        <v>0</v>
      </c>
      <c r="BS405" s="134">
        <f t="shared" si="269"/>
        <v>0</v>
      </c>
      <c r="BT405" s="134">
        <f t="shared" si="269"/>
        <v>0</v>
      </c>
      <c r="BU405" s="134">
        <f t="shared" si="269"/>
        <v>0</v>
      </c>
      <c r="BV405" s="134">
        <f t="shared" si="269"/>
        <v>0</v>
      </c>
      <c r="BW405" s="134">
        <f t="shared" si="269"/>
        <v>0</v>
      </c>
      <c r="BX405" s="134">
        <f t="shared" si="269"/>
        <v>0</v>
      </c>
      <c r="BY405" s="134">
        <f t="shared" si="269"/>
        <v>0</v>
      </c>
      <c r="BZ405" s="134">
        <f t="shared" si="269"/>
        <v>0</v>
      </c>
      <c r="CA405" s="134">
        <f t="shared" si="269"/>
        <v>0</v>
      </c>
      <c r="CB405" s="134">
        <f t="shared" si="269"/>
        <v>0</v>
      </c>
      <c r="CC405" s="134">
        <f t="shared" si="269"/>
        <v>0</v>
      </c>
      <c r="CD405" s="134">
        <f t="shared" si="269"/>
        <v>0</v>
      </c>
      <c r="CE405" s="134">
        <f t="shared" si="269"/>
        <v>0</v>
      </c>
      <c r="CF405" s="134">
        <f t="shared" si="269"/>
        <v>0</v>
      </c>
      <c r="CG405" s="134">
        <f t="shared" si="269"/>
        <v>0</v>
      </c>
      <c r="CH405" s="134">
        <f t="shared" si="269"/>
        <v>0</v>
      </c>
      <c r="CI405" s="134">
        <f t="shared" si="269"/>
        <v>0</v>
      </c>
      <c r="CJ405" s="134">
        <f t="shared" si="269"/>
        <v>0</v>
      </c>
      <c r="CK405" s="134">
        <f t="shared" si="269"/>
        <v>0</v>
      </c>
      <c r="CL405" s="134">
        <f t="shared" si="269"/>
        <v>0</v>
      </c>
      <c r="CM405" s="134">
        <f t="shared" si="269"/>
        <v>0</v>
      </c>
      <c r="CN405" s="134">
        <f t="shared" si="269"/>
        <v>0</v>
      </c>
      <c r="CO405" s="134">
        <f t="shared" si="269"/>
        <v>0</v>
      </c>
      <c r="CP405" s="134">
        <f t="shared" si="269"/>
        <v>0</v>
      </c>
      <c r="CQ405" s="134">
        <f t="shared" si="269"/>
        <v>0</v>
      </c>
      <c r="CR405" s="134">
        <f t="shared" si="269"/>
        <v>0</v>
      </c>
      <c r="CS405" s="134">
        <f t="shared" si="269"/>
        <v>0</v>
      </c>
      <c r="CT405" s="134">
        <f t="shared" si="269"/>
        <v>0</v>
      </c>
      <c r="CU405" s="134">
        <f t="shared" si="269"/>
        <v>0</v>
      </c>
      <c r="CV405" s="134">
        <f t="shared" si="269"/>
        <v>0</v>
      </c>
      <c r="CW405" s="134">
        <f t="shared" si="269"/>
        <v>0</v>
      </c>
      <c r="CX405" s="134">
        <f t="shared" si="269"/>
        <v>0</v>
      </c>
      <c r="CY405" s="134">
        <f t="shared" si="269"/>
        <v>0</v>
      </c>
      <c r="CZ405" s="134">
        <f t="shared" si="269"/>
        <v>0</v>
      </c>
      <c r="DA405" s="134">
        <f t="shared" si="269"/>
        <v>0</v>
      </c>
      <c r="DB405" s="134">
        <f t="shared" si="269"/>
        <v>0</v>
      </c>
      <c r="DC405" s="134">
        <f t="shared" si="269"/>
        <v>0</v>
      </c>
      <c r="DD405" s="134">
        <f t="shared" si="269"/>
        <v>0</v>
      </c>
      <c r="DE405" s="134">
        <f t="shared" si="269"/>
        <v>0</v>
      </c>
      <c r="DF405" s="134">
        <f t="shared" si="269"/>
        <v>0</v>
      </c>
      <c r="DG405" s="134">
        <f t="shared" si="269"/>
        <v>0</v>
      </c>
      <c r="DH405" s="211">
        <f t="shared" si="269"/>
        <v>0</v>
      </c>
    </row>
    <row r="406" spans="1:112" ht="15" hidden="1" customHeight="1" x14ac:dyDescent="0.15">
      <c r="A406" s="119"/>
      <c r="B406" s="197" t="s">
        <v>720</v>
      </c>
      <c r="C406" s="30" t="s">
        <v>259</v>
      </c>
      <c r="D406" s="315">
        <f t="shared" si="258"/>
        <v>0</v>
      </c>
      <c r="E406" s="134">
        <f t="shared" si="270"/>
        <v>0</v>
      </c>
      <c r="F406" s="134">
        <f t="shared" si="270"/>
        <v>0</v>
      </c>
      <c r="G406" s="134">
        <f t="shared" si="270"/>
        <v>0</v>
      </c>
      <c r="H406" s="134">
        <f t="shared" si="270"/>
        <v>0</v>
      </c>
      <c r="I406" s="134">
        <f t="shared" si="270"/>
        <v>0</v>
      </c>
      <c r="J406" s="134">
        <f t="shared" si="270"/>
        <v>0</v>
      </c>
      <c r="K406" s="134">
        <f t="shared" si="270"/>
        <v>0</v>
      </c>
      <c r="L406" s="134">
        <f t="shared" si="270"/>
        <v>0</v>
      </c>
      <c r="M406" s="134">
        <f t="shared" si="270"/>
        <v>0</v>
      </c>
      <c r="N406" s="134">
        <f t="shared" si="270"/>
        <v>0</v>
      </c>
      <c r="O406" s="134">
        <f t="shared" si="270"/>
        <v>0</v>
      </c>
      <c r="P406" s="134">
        <f t="shared" si="270"/>
        <v>0</v>
      </c>
      <c r="Q406" s="134">
        <f t="shared" si="270"/>
        <v>0</v>
      </c>
      <c r="R406" s="134">
        <f t="shared" si="270"/>
        <v>0</v>
      </c>
      <c r="S406" s="134">
        <f t="shared" si="270"/>
        <v>0</v>
      </c>
      <c r="T406" s="134">
        <f t="shared" si="270"/>
        <v>0</v>
      </c>
      <c r="U406" s="134">
        <f t="shared" si="270"/>
        <v>0</v>
      </c>
      <c r="V406" s="134">
        <f t="shared" si="270"/>
        <v>0</v>
      </c>
      <c r="W406" s="134">
        <f t="shared" si="270"/>
        <v>0</v>
      </c>
      <c r="X406" s="134">
        <f t="shared" si="270"/>
        <v>0</v>
      </c>
      <c r="Y406" s="134">
        <f t="shared" si="270"/>
        <v>0</v>
      </c>
      <c r="Z406" s="134">
        <f t="shared" si="270"/>
        <v>0</v>
      </c>
      <c r="AA406" s="134">
        <f t="shared" si="270"/>
        <v>0</v>
      </c>
      <c r="AB406" s="134">
        <f t="shared" si="270"/>
        <v>0</v>
      </c>
      <c r="AC406" s="134">
        <f t="shared" si="270"/>
        <v>0</v>
      </c>
      <c r="AD406" s="134">
        <f t="shared" si="270"/>
        <v>0</v>
      </c>
      <c r="AE406" s="134">
        <f t="shared" si="270"/>
        <v>0</v>
      </c>
      <c r="AF406" s="134">
        <f t="shared" si="270"/>
        <v>0</v>
      </c>
      <c r="AG406" s="134">
        <f t="shared" si="270"/>
        <v>0</v>
      </c>
      <c r="AH406" s="134">
        <f t="shared" si="270"/>
        <v>0</v>
      </c>
      <c r="AI406" s="134">
        <f t="shared" si="270"/>
        <v>0</v>
      </c>
      <c r="AJ406" s="134">
        <f t="shared" si="270"/>
        <v>0</v>
      </c>
      <c r="AK406" s="134">
        <f t="shared" si="270"/>
        <v>0</v>
      </c>
      <c r="AL406" s="134">
        <f t="shared" si="270"/>
        <v>0</v>
      </c>
      <c r="AM406" s="134">
        <f t="shared" si="270"/>
        <v>0</v>
      </c>
      <c r="AN406" s="134">
        <f t="shared" si="270"/>
        <v>0</v>
      </c>
      <c r="AO406" s="134">
        <f t="shared" si="270"/>
        <v>0</v>
      </c>
      <c r="AP406" s="134">
        <f t="shared" si="270"/>
        <v>0</v>
      </c>
      <c r="AQ406" s="134">
        <f t="shared" si="270"/>
        <v>0</v>
      </c>
      <c r="AR406" s="134">
        <f t="shared" si="270"/>
        <v>0</v>
      </c>
      <c r="AS406" s="134">
        <f t="shared" si="270"/>
        <v>0</v>
      </c>
      <c r="AT406" s="134">
        <f t="shared" si="270"/>
        <v>0</v>
      </c>
      <c r="AU406" s="134">
        <f t="shared" si="270"/>
        <v>0</v>
      </c>
      <c r="AV406" s="134">
        <f t="shared" si="270"/>
        <v>0</v>
      </c>
      <c r="AW406" s="134">
        <f t="shared" si="270"/>
        <v>0</v>
      </c>
      <c r="AX406" s="134">
        <f t="shared" si="270"/>
        <v>0</v>
      </c>
      <c r="AY406" s="134">
        <f t="shared" si="270"/>
        <v>0</v>
      </c>
      <c r="AZ406" s="134">
        <f t="shared" si="270"/>
        <v>0</v>
      </c>
      <c r="BA406" s="134">
        <f t="shared" si="270"/>
        <v>0</v>
      </c>
      <c r="BB406" s="134">
        <f t="shared" si="270"/>
        <v>0</v>
      </c>
      <c r="BC406" s="134">
        <f t="shared" si="270"/>
        <v>0</v>
      </c>
      <c r="BD406" s="134">
        <f t="shared" si="270"/>
        <v>0</v>
      </c>
      <c r="BE406" s="134">
        <f t="shared" si="270"/>
        <v>0</v>
      </c>
      <c r="BF406" s="134">
        <f t="shared" si="270"/>
        <v>0</v>
      </c>
      <c r="BG406" s="134">
        <f t="shared" si="270"/>
        <v>0</v>
      </c>
      <c r="BH406" s="134">
        <f t="shared" si="270"/>
        <v>1</v>
      </c>
      <c r="BI406" s="134">
        <f t="shared" si="270"/>
        <v>0</v>
      </c>
      <c r="BJ406" s="134">
        <f t="shared" si="270"/>
        <v>0</v>
      </c>
      <c r="BK406" s="134">
        <f t="shared" si="270"/>
        <v>0</v>
      </c>
      <c r="BL406" s="134">
        <f t="shared" si="270"/>
        <v>0</v>
      </c>
      <c r="BM406" s="134">
        <f t="shared" si="270"/>
        <v>0</v>
      </c>
      <c r="BN406" s="134">
        <f t="shared" si="270"/>
        <v>0</v>
      </c>
      <c r="BO406" s="134">
        <f t="shared" si="270"/>
        <v>0</v>
      </c>
      <c r="BP406" s="134">
        <f t="shared" si="270"/>
        <v>0</v>
      </c>
      <c r="BQ406" s="134">
        <f t="shared" si="269"/>
        <v>0</v>
      </c>
      <c r="BR406" s="134">
        <f t="shared" si="269"/>
        <v>0</v>
      </c>
      <c r="BS406" s="134">
        <f t="shared" si="269"/>
        <v>0</v>
      </c>
      <c r="BT406" s="134">
        <f t="shared" si="269"/>
        <v>0</v>
      </c>
      <c r="BU406" s="134">
        <f t="shared" si="269"/>
        <v>0</v>
      </c>
      <c r="BV406" s="134">
        <f t="shared" si="269"/>
        <v>0</v>
      </c>
      <c r="BW406" s="134">
        <f t="shared" si="269"/>
        <v>0</v>
      </c>
      <c r="BX406" s="134">
        <f t="shared" si="269"/>
        <v>0</v>
      </c>
      <c r="BY406" s="134">
        <f t="shared" si="269"/>
        <v>0</v>
      </c>
      <c r="BZ406" s="134">
        <f t="shared" si="269"/>
        <v>0</v>
      </c>
      <c r="CA406" s="134">
        <f t="shared" si="269"/>
        <v>0</v>
      </c>
      <c r="CB406" s="134">
        <f t="shared" si="269"/>
        <v>0</v>
      </c>
      <c r="CC406" s="134">
        <f t="shared" si="269"/>
        <v>0</v>
      </c>
      <c r="CD406" s="134">
        <f t="shared" si="269"/>
        <v>0</v>
      </c>
      <c r="CE406" s="134">
        <f t="shared" si="269"/>
        <v>0</v>
      </c>
      <c r="CF406" s="134">
        <f t="shared" si="269"/>
        <v>0</v>
      </c>
      <c r="CG406" s="134">
        <f t="shared" si="269"/>
        <v>0</v>
      </c>
      <c r="CH406" s="134">
        <f t="shared" si="269"/>
        <v>0</v>
      </c>
      <c r="CI406" s="134">
        <f t="shared" si="269"/>
        <v>0</v>
      </c>
      <c r="CJ406" s="134">
        <f t="shared" si="269"/>
        <v>0</v>
      </c>
      <c r="CK406" s="134">
        <f t="shared" si="269"/>
        <v>0</v>
      </c>
      <c r="CL406" s="134">
        <f t="shared" si="269"/>
        <v>0</v>
      </c>
      <c r="CM406" s="134">
        <f t="shared" si="269"/>
        <v>0</v>
      </c>
      <c r="CN406" s="134">
        <f t="shared" si="269"/>
        <v>0</v>
      </c>
      <c r="CO406" s="134">
        <f t="shared" si="269"/>
        <v>0</v>
      </c>
      <c r="CP406" s="134">
        <f t="shared" si="269"/>
        <v>0</v>
      </c>
      <c r="CQ406" s="134">
        <f t="shared" si="269"/>
        <v>0</v>
      </c>
      <c r="CR406" s="134">
        <f t="shared" si="269"/>
        <v>0</v>
      </c>
      <c r="CS406" s="134">
        <f t="shared" si="269"/>
        <v>0</v>
      </c>
      <c r="CT406" s="134">
        <f t="shared" si="269"/>
        <v>0</v>
      </c>
      <c r="CU406" s="134">
        <f t="shared" si="269"/>
        <v>0</v>
      </c>
      <c r="CV406" s="134">
        <f t="shared" si="269"/>
        <v>0</v>
      </c>
      <c r="CW406" s="134">
        <f t="shared" si="269"/>
        <v>0</v>
      </c>
      <c r="CX406" s="134">
        <f t="shared" si="269"/>
        <v>0</v>
      </c>
      <c r="CY406" s="134">
        <f t="shared" si="269"/>
        <v>0</v>
      </c>
      <c r="CZ406" s="134">
        <f t="shared" si="269"/>
        <v>-6.5015867986076593E-3</v>
      </c>
      <c r="DA406" s="134">
        <f t="shared" si="269"/>
        <v>0</v>
      </c>
      <c r="DB406" s="134">
        <f t="shared" si="269"/>
        <v>0</v>
      </c>
      <c r="DC406" s="134">
        <f t="shared" si="269"/>
        <v>0</v>
      </c>
      <c r="DD406" s="134">
        <f t="shared" si="269"/>
        <v>0</v>
      </c>
      <c r="DE406" s="134">
        <f t="shared" si="269"/>
        <v>0</v>
      </c>
      <c r="DF406" s="134">
        <f t="shared" si="269"/>
        <v>0</v>
      </c>
      <c r="DG406" s="134">
        <f t="shared" si="269"/>
        <v>0</v>
      </c>
      <c r="DH406" s="211">
        <f t="shared" si="269"/>
        <v>0</v>
      </c>
    </row>
    <row r="407" spans="1:112" ht="15" hidden="1" customHeight="1" x14ac:dyDescent="0.15">
      <c r="A407" s="119"/>
      <c r="B407" s="197" t="s">
        <v>721</v>
      </c>
      <c r="C407" s="30" t="s">
        <v>357</v>
      </c>
      <c r="D407" s="315">
        <f t="shared" si="258"/>
        <v>0</v>
      </c>
      <c r="E407" s="134">
        <f t="shared" si="270"/>
        <v>0</v>
      </c>
      <c r="F407" s="134">
        <f t="shared" si="270"/>
        <v>0</v>
      </c>
      <c r="G407" s="134">
        <f t="shared" si="270"/>
        <v>0</v>
      </c>
      <c r="H407" s="134">
        <f t="shared" si="270"/>
        <v>0</v>
      </c>
      <c r="I407" s="134">
        <f t="shared" si="270"/>
        <v>0</v>
      </c>
      <c r="J407" s="134">
        <f t="shared" si="270"/>
        <v>0</v>
      </c>
      <c r="K407" s="134">
        <f t="shared" si="270"/>
        <v>0</v>
      </c>
      <c r="L407" s="134">
        <f t="shared" si="270"/>
        <v>0</v>
      </c>
      <c r="M407" s="134">
        <f t="shared" si="270"/>
        <v>0</v>
      </c>
      <c r="N407" s="134">
        <f t="shared" si="270"/>
        <v>0</v>
      </c>
      <c r="O407" s="134">
        <f t="shared" si="270"/>
        <v>0</v>
      </c>
      <c r="P407" s="134">
        <f t="shared" si="270"/>
        <v>0</v>
      </c>
      <c r="Q407" s="134">
        <f t="shared" si="270"/>
        <v>0</v>
      </c>
      <c r="R407" s="134">
        <f t="shared" si="270"/>
        <v>0</v>
      </c>
      <c r="S407" s="134">
        <f t="shared" si="270"/>
        <v>0</v>
      </c>
      <c r="T407" s="134">
        <f t="shared" si="270"/>
        <v>0</v>
      </c>
      <c r="U407" s="134">
        <f t="shared" si="270"/>
        <v>0</v>
      </c>
      <c r="V407" s="134">
        <f t="shared" si="270"/>
        <v>0</v>
      </c>
      <c r="W407" s="134">
        <f t="shared" si="270"/>
        <v>0</v>
      </c>
      <c r="X407" s="134">
        <f t="shared" si="270"/>
        <v>0</v>
      </c>
      <c r="Y407" s="134">
        <f t="shared" si="270"/>
        <v>0</v>
      </c>
      <c r="Z407" s="134">
        <f t="shared" si="270"/>
        <v>0</v>
      </c>
      <c r="AA407" s="134">
        <f t="shared" si="270"/>
        <v>0</v>
      </c>
      <c r="AB407" s="134">
        <f t="shared" si="270"/>
        <v>0</v>
      </c>
      <c r="AC407" s="134">
        <f t="shared" si="270"/>
        <v>0</v>
      </c>
      <c r="AD407" s="134">
        <f t="shared" si="270"/>
        <v>0</v>
      </c>
      <c r="AE407" s="134">
        <f t="shared" si="270"/>
        <v>0</v>
      </c>
      <c r="AF407" s="134">
        <f t="shared" si="270"/>
        <v>0</v>
      </c>
      <c r="AG407" s="134">
        <f t="shared" si="270"/>
        <v>0</v>
      </c>
      <c r="AH407" s="134">
        <f t="shared" si="270"/>
        <v>0</v>
      </c>
      <c r="AI407" s="134">
        <f t="shared" si="270"/>
        <v>0</v>
      </c>
      <c r="AJ407" s="134">
        <f t="shared" si="270"/>
        <v>0</v>
      </c>
      <c r="AK407" s="134">
        <f t="shared" si="270"/>
        <v>0</v>
      </c>
      <c r="AL407" s="134">
        <f t="shared" si="270"/>
        <v>0</v>
      </c>
      <c r="AM407" s="134">
        <f t="shared" si="270"/>
        <v>0</v>
      </c>
      <c r="AN407" s="134">
        <f t="shared" si="270"/>
        <v>0</v>
      </c>
      <c r="AO407" s="134">
        <f t="shared" si="270"/>
        <v>0</v>
      </c>
      <c r="AP407" s="134">
        <f t="shared" si="270"/>
        <v>0</v>
      </c>
      <c r="AQ407" s="134">
        <f t="shared" si="270"/>
        <v>0</v>
      </c>
      <c r="AR407" s="134">
        <f t="shared" si="270"/>
        <v>0</v>
      </c>
      <c r="AS407" s="134">
        <f t="shared" si="270"/>
        <v>0</v>
      </c>
      <c r="AT407" s="134">
        <f t="shared" si="270"/>
        <v>0</v>
      </c>
      <c r="AU407" s="134">
        <f t="shared" si="270"/>
        <v>0</v>
      </c>
      <c r="AV407" s="134">
        <f t="shared" si="270"/>
        <v>0</v>
      </c>
      <c r="AW407" s="134">
        <f t="shared" si="270"/>
        <v>0</v>
      </c>
      <c r="AX407" s="134">
        <f t="shared" si="270"/>
        <v>0</v>
      </c>
      <c r="AY407" s="134">
        <f t="shared" si="270"/>
        <v>0</v>
      </c>
      <c r="AZ407" s="134">
        <f t="shared" si="270"/>
        <v>0</v>
      </c>
      <c r="BA407" s="134">
        <f t="shared" si="270"/>
        <v>0</v>
      </c>
      <c r="BB407" s="134">
        <f t="shared" si="270"/>
        <v>0</v>
      </c>
      <c r="BC407" s="134">
        <f t="shared" si="270"/>
        <v>0</v>
      </c>
      <c r="BD407" s="134">
        <f t="shared" si="270"/>
        <v>0</v>
      </c>
      <c r="BE407" s="134">
        <f t="shared" si="270"/>
        <v>0</v>
      </c>
      <c r="BF407" s="134">
        <f t="shared" si="270"/>
        <v>0</v>
      </c>
      <c r="BG407" s="134">
        <f t="shared" si="270"/>
        <v>0</v>
      </c>
      <c r="BH407" s="134">
        <f t="shared" si="270"/>
        <v>0</v>
      </c>
      <c r="BI407" s="134">
        <f t="shared" si="270"/>
        <v>0.6040458554969399</v>
      </c>
      <c r="BJ407" s="134">
        <f t="shared" si="270"/>
        <v>0</v>
      </c>
      <c r="BK407" s="134">
        <f t="shared" si="270"/>
        <v>0</v>
      </c>
      <c r="BL407" s="134">
        <f t="shared" si="270"/>
        <v>0</v>
      </c>
      <c r="BM407" s="134">
        <f t="shared" si="270"/>
        <v>0</v>
      </c>
      <c r="BN407" s="134">
        <f t="shared" si="270"/>
        <v>0</v>
      </c>
      <c r="BO407" s="134">
        <f t="shared" si="270"/>
        <v>0</v>
      </c>
      <c r="BP407" s="134">
        <f t="shared" ref="BP407:DH410" si="271">BP296-BP185</f>
        <v>0</v>
      </c>
      <c r="BQ407" s="134">
        <f t="shared" si="271"/>
        <v>0</v>
      </c>
      <c r="BR407" s="134">
        <f t="shared" si="271"/>
        <v>0</v>
      </c>
      <c r="BS407" s="134">
        <f t="shared" si="271"/>
        <v>0</v>
      </c>
      <c r="BT407" s="134">
        <f t="shared" si="271"/>
        <v>0</v>
      </c>
      <c r="BU407" s="134">
        <f t="shared" si="271"/>
        <v>0</v>
      </c>
      <c r="BV407" s="134">
        <f t="shared" si="271"/>
        <v>0</v>
      </c>
      <c r="BW407" s="134">
        <f t="shared" si="271"/>
        <v>0</v>
      </c>
      <c r="BX407" s="134">
        <f t="shared" si="271"/>
        <v>0</v>
      </c>
      <c r="BY407" s="134">
        <f t="shared" si="271"/>
        <v>0</v>
      </c>
      <c r="BZ407" s="134">
        <f t="shared" si="271"/>
        <v>0</v>
      </c>
      <c r="CA407" s="134">
        <f t="shared" si="271"/>
        <v>0</v>
      </c>
      <c r="CB407" s="134">
        <f t="shared" si="271"/>
        <v>0</v>
      </c>
      <c r="CC407" s="134">
        <f t="shared" si="271"/>
        <v>0</v>
      </c>
      <c r="CD407" s="134">
        <f t="shared" si="271"/>
        <v>-1.2786581634632798E-4</v>
      </c>
      <c r="CE407" s="134">
        <f t="shared" si="271"/>
        <v>0</v>
      </c>
      <c r="CF407" s="134">
        <f t="shared" si="271"/>
        <v>0</v>
      </c>
      <c r="CG407" s="134">
        <f t="shared" si="271"/>
        <v>0</v>
      </c>
      <c r="CH407" s="134">
        <f t="shared" si="271"/>
        <v>0</v>
      </c>
      <c r="CI407" s="134">
        <f t="shared" si="271"/>
        <v>0</v>
      </c>
      <c r="CJ407" s="134">
        <f t="shared" si="271"/>
        <v>0</v>
      </c>
      <c r="CK407" s="134">
        <f t="shared" si="271"/>
        <v>0</v>
      </c>
      <c r="CL407" s="134">
        <f t="shared" si="271"/>
        <v>0</v>
      </c>
      <c r="CM407" s="134">
        <f t="shared" si="271"/>
        <v>0</v>
      </c>
      <c r="CN407" s="134">
        <f t="shared" si="271"/>
        <v>0</v>
      </c>
      <c r="CO407" s="134">
        <f t="shared" si="271"/>
        <v>0</v>
      </c>
      <c r="CP407" s="134">
        <f t="shared" si="271"/>
        <v>0</v>
      </c>
      <c r="CQ407" s="134">
        <f t="shared" si="271"/>
        <v>0</v>
      </c>
      <c r="CR407" s="134">
        <f t="shared" si="271"/>
        <v>0</v>
      </c>
      <c r="CS407" s="134">
        <f t="shared" si="271"/>
        <v>0</v>
      </c>
      <c r="CT407" s="134">
        <f t="shared" si="271"/>
        <v>0</v>
      </c>
      <c r="CU407" s="134">
        <f t="shared" si="271"/>
        <v>0</v>
      </c>
      <c r="CV407" s="134">
        <f t="shared" si="271"/>
        <v>0</v>
      </c>
      <c r="CW407" s="134">
        <f t="shared" si="271"/>
        <v>0</v>
      </c>
      <c r="CX407" s="134">
        <f t="shared" si="271"/>
        <v>0</v>
      </c>
      <c r="CY407" s="134">
        <f t="shared" si="271"/>
        <v>0</v>
      </c>
      <c r="CZ407" s="134">
        <f t="shared" si="271"/>
        <v>-0.26018560975404986</v>
      </c>
      <c r="DA407" s="134">
        <f t="shared" si="271"/>
        <v>0</v>
      </c>
      <c r="DB407" s="134">
        <f t="shared" si="271"/>
        <v>0</v>
      </c>
      <c r="DC407" s="134">
        <f t="shared" si="271"/>
        <v>0</v>
      </c>
      <c r="DD407" s="134">
        <f t="shared" si="271"/>
        <v>0</v>
      </c>
      <c r="DE407" s="134">
        <f t="shared" si="271"/>
        <v>0</v>
      </c>
      <c r="DF407" s="134">
        <f t="shared" si="271"/>
        <v>0</v>
      </c>
      <c r="DG407" s="134">
        <f t="shared" si="271"/>
        <v>0</v>
      </c>
      <c r="DH407" s="211">
        <f t="shared" si="271"/>
        <v>0</v>
      </c>
    </row>
    <row r="408" spans="1:112" ht="15" hidden="1" customHeight="1" x14ac:dyDescent="0.15">
      <c r="A408" s="119"/>
      <c r="B408" s="197" t="s">
        <v>722</v>
      </c>
      <c r="C408" s="30" t="s">
        <v>163</v>
      </c>
      <c r="D408" s="315">
        <f t="shared" si="258"/>
        <v>0</v>
      </c>
      <c r="E408" s="134">
        <f t="shared" ref="E408:BP411" si="272">E297-E186</f>
        <v>0</v>
      </c>
      <c r="F408" s="134">
        <f t="shared" si="272"/>
        <v>0</v>
      </c>
      <c r="G408" s="134">
        <f t="shared" si="272"/>
        <v>0</v>
      </c>
      <c r="H408" s="134">
        <f t="shared" si="272"/>
        <v>-4.7881892629907753E-2</v>
      </c>
      <c r="I408" s="134">
        <f t="shared" si="272"/>
        <v>0</v>
      </c>
      <c r="J408" s="134">
        <f t="shared" si="272"/>
        <v>0</v>
      </c>
      <c r="K408" s="134">
        <f t="shared" si="272"/>
        <v>0</v>
      </c>
      <c r="L408" s="134">
        <f t="shared" si="272"/>
        <v>0</v>
      </c>
      <c r="M408" s="134">
        <f t="shared" si="272"/>
        <v>0</v>
      </c>
      <c r="N408" s="134">
        <f t="shared" si="272"/>
        <v>0</v>
      </c>
      <c r="O408" s="134">
        <f t="shared" si="272"/>
        <v>0</v>
      </c>
      <c r="P408" s="134">
        <f t="shared" si="272"/>
        <v>0</v>
      </c>
      <c r="Q408" s="134">
        <f t="shared" si="272"/>
        <v>0</v>
      </c>
      <c r="R408" s="134">
        <f t="shared" si="272"/>
        <v>0</v>
      </c>
      <c r="S408" s="134">
        <f t="shared" si="272"/>
        <v>0</v>
      </c>
      <c r="T408" s="134">
        <f t="shared" si="272"/>
        <v>0</v>
      </c>
      <c r="U408" s="134">
        <f t="shared" si="272"/>
        <v>0</v>
      </c>
      <c r="V408" s="134">
        <f t="shared" si="272"/>
        <v>0</v>
      </c>
      <c r="W408" s="134">
        <f t="shared" si="272"/>
        <v>0</v>
      </c>
      <c r="X408" s="134">
        <f t="shared" si="272"/>
        <v>0</v>
      </c>
      <c r="Y408" s="134">
        <f t="shared" si="272"/>
        <v>0</v>
      </c>
      <c r="Z408" s="134">
        <f t="shared" si="272"/>
        <v>0</v>
      </c>
      <c r="AA408" s="134">
        <f t="shared" si="272"/>
        <v>0</v>
      </c>
      <c r="AB408" s="134">
        <f t="shared" si="272"/>
        <v>0</v>
      </c>
      <c r="AC408" s="134">
        <f t="shared" si="272"/>
        <v>0</v>
      </c>
      <c r="AD408" s="134">
        <f t="shared" si="272"/>
        <v>0</v>
      </c>
      <c r="AE408" s="134">
        <f t="shared" si="272"/>
        <v>0</v>
      </c>
      <c r="AF408" s="134">
        <f t="shared" si="272"/>
        <v>0</v>
      </c>
      <c r="AG408" s="134">
        <f t="shared" si="272"/>
        <v>0</v>
      </c>
      <c r="AH408" s="134">
        <f t="shared" si="272"/>
        <v>0</v>
      </c>
      <c r="AI408" s="134">
        <f t="shared" si="272"/>
        <v>0</v>
      </c>
      <c r="AJ408" s="134">
        <f t="shared" si="272"/>
        <v>0</v>
      </c>
      <c r="AK408" s="134">
        <f t="shared" si="272"/>
        <v>0</v>
      </c>
      <c r="AL408" s="134">
        <f t="shared" si="272"/>
        <v>0</v>
      </c>
      <c r="AM408" s="134">
        <f t="shared" si="272"/>
        <v>0</v>
      </c>
      <c r="AN408" s="134">
        <f t="shared" si="272"/>
        <v>0</v>
      </c>
      <c r="AO408" s="134">
        <f t="shared" si="272"/>
        <v>0</v>
      </c>
      <c r="AP408" s="134">
        <f t="shared" si="272"/>
        <v>0</v>
      </c>
      <c r="AQ408" s="134">
        <f t="shared" si="272"/>
        <v>0</v>
      </c>
      <c r="AR408" s="134">
        <f t="shared" si="272"/>
        <v>0</v>
      </c>
      <c r="AS408" s="134">
        <f t="shared" si="272"/>
        <v>0</v>
      </c>
      <c r="AT408" s="134">
        <f t="shared" si="272"/>
        <v>0</v>
      </c>
      <c r="AU408" s="134">
        <f t="shared" si="272"/>
        <v>0</v>
      </c>
      <c r="AV408" s="134">
        <f t="shared" si="272"/>
        <v>0</v>
      </c>
      <c r="AW408" s="134">
        <f t="shared" si="272"/>
        <v>0</v>
      </c>
      <c r="AX408" s="134">
        <f t="shared" si="272"/>
        <v>0</v>
      </c>
      <c r="AY408" s="134">
        <f t="shared" si="272"/>
        <v>0</v>
      </c>
      <c r="AZ408" s="134">
        <f t="shared" si="272"/>
        <v>0</v>
      </c>
      <c r="BA408" s="134">
        <f t="shared" si="272"/>
        <v>0</v>
      </c>
      <c r="BB408" s="134">
        <f t="shared" si="272"/>
        <v>0</v>
      </c>
      <c r="BC408" s="134">
        <f t="shared" si="272"/>
        <v>0</v>
      </c>
      <c r="BD408" s="134">
        <f t="shared" si="272"/>
        <v>0</v>
      </c>
      <c r="BE408" s="134">
        <f t="shared" si="272"/>
        <v>0</v>
      </c>
      <c r="BF408" s="134">
        <f t="shared" si="272"/>
        <v>0</v>
      </c>
      <c r="BG408" s="134">
        <f t="shared" si="272"/>
        <v>0</v>
      </c>
      <c r="BH408" s="134">
        <f t="shared" si="272"/>
        <v>0</v>
      </c>
      <c r="BI408" s="134">
        <f t="shared" si="272"/>
        <v>0</v>
      </c>
      <c r="BJ408" s="134">
        <f t="shared" si="272"/>
        <v>0.868813171790079</v>
      </c>
      <c r="BK408" s="134">
        <f t="shared" si="272"/>
        <v>0</v>
      </c>
      <c r="BL408" s="134">
        <f t="shared" si="272"/>
        <v>0</v>
      </c>
      <c r="BM408" s="134">
        <f t="shared" si="272"/>
        <v>0</v>
      </c>
      <c r="BN408" s="134">
        <f t="shared" si="272"/>
        <v>0</v>
      </c>
      <c r="BO408" s="134">
        <f t="shared" si="272"/>
        <v>0</v>
      </c>
      <c r="BP408" s="134">
        <f t="shared" si="272"/>
        <v>0</v>
      </c>
      <c r="BQ408" s="134">
        <f t="shared" si="271"/>
        <v>0</v>
      </c>
      <c r="BR408" s="134">
        <f t="shared" si="271"/>
        <v>0</v>
      </c>
      <c r="BS408" s="134">
        <f t="shared" si="271"/>
        <v>0</v>
      </c>
      <c r="BT408" s="134">
        <f t="shared" si="271"/>
        <v>0</v>
      </c>
      <c r="BU408" s="134">
        <f t="shared" si="271"/>
        <v>0</v>
      </c>
      <c r="BV408" s="134">
        <f t="shared" si="271"/>
        <v>0</v>
      </c>
      <c r="BW408" s="134">
        <f t="shared" si="271"/>
        <v>0</v>
      </c>
      <c r="BX408" s="134">
        <f t="shared" si="271"/>
        <v>0</v>
      </c>
      <c r="BY408" s="134">
        <f t="shared" si="271"/>
        <v>0</v>
      </c>
      <c r="BZ408" s="134">
        <f t="shared" si="271"/>
        <v>0</v>
      </c>
      <c r="CA408" s="134">
        <f t="shared" si="271"/>
        <v>0</v>
      </c>
      <c r="CB408" s="134">
        <f t="shared" si="271"/>
        <v>0</v>
      </c>
      <c r="CC408" s="134">
        <f t="shared" si="271"/>
        <v>0</v>
      </c>
      <c r="CD408" s="134">
        <f t="shared" si="271"/>
        <v>0</v>
      </c>
      <c r="CE408" s="134">
        <f t="shared" si="271"/>
        <v>-5.2176444312837848E-2</v>
      </c>
      <c r="CF408" s="134">
        <f t="shared" si="271"/>
        <v>0</v>
      </c>
      <c r="CG408" s="134">
        <f t="shared" si="271"/>
        <v>0</v>
      </c>
      <c r="CH408" s="134">
        <f t="shared" si="271"/>
        <v>0</v>
      </c>
      <c r="CI408" s="134">
        <f t="shared" si="271"/>
        <v>-6.4773641622827536E-4</v>
      </c>
      <c r="CJ408" s="134">
        <f t="shared" si="271"/>
        <v>0</v>
      </c>
      <c r="CK408" s="134">
        <f t="shared" si="271"/>
        <v>0</v>
      </c>
      <c r="CL408" s="134">
        <f t="shared" si="271"/>
        <v>0</v>
      </c>
      <c r="CM408" s="134">
        <f t="shared" si="271"/>
        <v>0</v>
      </c>
      <c r="CN408" s="134">
        <f t="shared" si="271"/>
        <v>0</v>
      </c>
      <c r="CO408" s="134">
        <f t="shared" si="271"/>
        <v>0</v>
      </c>
      <c r="CP408" s="134">
        <f t="shared" si="271"/>
        <v>0</v>
      </c>
      <c r="CQ408" s="134">
        <f t="shared" si="271"/>
        <v>-6.8526380465352095E-5</v>
      </c>
      <c r="CR408" s="134">
        <f t="shared" si="271"/>
        <v>0</v>
      </c>
      <c r="CS408" s="134">
        <f t="shared" si="271"/>
        <v>0</v>
      </c>
      <c r="CT408" s="134">
        <f t="shared" si="271"/>
        <v>0</v>
      </c>
      <c r="CU408" s="134">
        <f t="shared" si="271"/>
        <v>0</v>
      </c>
      <c r="CV408" s="134">
        <f t="shared" si="271"/>
        <v>0</v>
      </c>
      <c r="CW408" s="134">
        <f t="shared" si="271"/>
        <v>0</v>
      </c>
      <c r="CX408" s="134">
        <f t="shared" si="271"/>
        <v>-7.0429189612398835E-6</v>
      </c>
      <c r="CY408" s="134">
        <f t="shared" si="271"/>
        <v>0</v>
      </c>
      <c r="CZ408" s="134">
        <f t="shared" si="271"/>
        <v>0</v>
      </c>
      <c r="DA408" s="134">
        <f t="shared" si="271"/>
        <v>-9.1483271205664351E-7</v>
      </c>
      <c r="DB408" s="134">
        <f t="shared" si="271"/>
        <v>0</v>
      </c>
      <c r="DC408" s="134">
        <f t="shared" si="271"/>
        <v>0</v>
      </c>
      <c r="DD408" s="134">
        <f t="shared" si="271"/>
        <v>0</v>
      </c>
      <c r="DE408" s="134">
        <f t="shared" si="271"/>
        <v>-1.3382904719009317E-5</v>
      </c>
      <c r="DF408" s="134">
        <f t="shared" si="271"/>
        <v>0</v>
      </c>
      <c r="DG408" s="134">
        <f t="shared" si="271"/>
        <v>0</v>
      </c>
      <c r="DH408" s="211">
        <f t="shared" si="271"/>
        <v>0</v>
      </c>
    </row>
    <row r="409" spans="1:112" ht="15" hidden="1" customHeight="1" x14ac:dyDescent="0.15">
      <c r="A409" s="119"/>
      <c r="B409" s="197" t="s">
        <v>723</v>
      </c>
      <c r="C409" s="30" t="s">
        <v>260</v>
      </c>
      <c r="D409" s="315">
        <f t="shared" si="258"/>
        <v>0</v>
      </c>
      <c r="E409" s="134">
        <f t="shared" si="272"/>
        <v>0</v>
      </c>
      <c r="F409" s="134">
        <f t="shared" si="272"/>
        <v>0</v>
      </c>
      <c r="G409" s="134">
        <f t="shared" si="272"/>
        <v>0</v>
      </c>
      <c r="H409" s="134">
        <f t="shared" si="272"/>
        <v>0</v>
      </c>
      <c r="I409" s="134">
        <f t="shared" si="272"/>
        <v>0</v>
      </c>
      <c r="J409" s="134">
        <f t="shared" si="272"/>
        <v>0</v>
      </c>
      <c r="K409" s="134">
        <f t="shared" si="272"/>
        <v>0</v>
      </c>
      <c r="L409" s="134">
        <f t="shared" si="272"/>
        <v>0</v>
      </c>
      <c r="M409" s="134">
        <f t="shared" si="272"/>
        <v>0</v>
      </c>
      <c r="N409" s="134">
        <f t="shared" si="272"/>
        <v>0</v>
      </c>
      <c r="O409" s="134">
        <f t="shared" si="272"/>
        <v>0</v>
      </c>
      <c r="P409" s="134">
        <f t="shared" si="272"/>
        <v>0</v>
      </c>
      <c r="Q409" s="134">
        <f t="shared" si="272"/>
        <v>0</v>
      </c>
      <c r="R409" s="134">
        <f t="shared" si="272"/>
        <v>0</v>
      </c>
      <c r="S409" s="134">
        <f t="shared" si="272"/>
        <v>0</v>
      </c>
      <c r="T409" s="134">
        <f t="shared" si="272"/>
        <v>0</v>
      </c>
      <c r="U409" s="134">
        <f t="shared" si="272"/>
        <v>0</v>
      </c>
      <c r="V409" s="134">
        <f t="shared" si="272"/>
        <v>0</v>
      </c>
      <c r="W409" s="134">
        <f t="shared" si="272"/>
        <v>0</v>
      </c>
      <c r="X409" s="134">
        <f t="shared" si="272"/>
        <v>0</v>
      </c>
      <c r="Y409" s="134">
        <f t="shared" si="272"/>
        <v>0</v>
      </c>
      <c r="Z409" s="134">
        <f t="shared" si="272"/>
        <v>0</v>
      </c>
      <c r="AA409" s="134">
        <f t="shared" si="272"/>
        <v>0</v>
      </c>
      <c r="AB409" s="134">
        <f t="shared" si="272"/>
        <v>0</v>
      </c>
      <c r="AC409" s="134">
        <f t="shared" si="272"/>
        <v>0</v>
      </c>
      <c r="AD409" s="134">
        <f t="shared" si="272"/>
        <v>0</v>
      </c>
      <c r="AE409" s="134">
        <f t="shared" si="272"/>
        <v>0</v>
      </c>
      <c r="AF409" s="134">
        <f t="shared" si="272"/>
        <v>0</v>
      </c>
      <c r="AG409" s="134">
        <f t="shared" si="272"/>
        <v>0</v>
      </c>
      <c r="AH409" s="134">
        <f t="shared" si="272"/>
        <v>0</v>
      </c>
      <c r="AI409" s="134">
        <f t="shared" si="272"/>
        <v>0</v>
      </c>
      <c r="AJ409" s="134">
        <f t="shared" si="272"/>
        <v>0</v>
      </c>
      <c r="AK409" s="134">
        <f t="shared" si="272"/>
        <v>0</v>
      </c>
      <c r="AL409" s="134">
        <f t="shared" si="272"/>
        <v>0</v>
      </c>
      <c r="AM409" s="134">
        <f t="shared" si="272"/>
        <v>0</v>
      </c>
      <c r="AN409" s="134">
        <f t="shared" si="272"/>
        <v>0</v>
      </c>
      <c r="AO409" s="134">
        <f t="shared" si="272"/>
        <v>0</v>
      </c>
      <c r="AP409" s="134">
        <f t="shared" si="272"/>
        <v>0</v>
      </c>
      <c r="AQ409" s="134">
        <f t="shared" si="272"/>
        <v>0</v>
      </c>
      <c r="AR409" s="134">
        <f t="shared" si="272"/>
        <v>0</v>
      </c>
      <c r="AS409" s="134">
        <f t="shared" si="272"/>
        <v>0</v>
      </c>
      <c r="AT409" s="134">
        <f t="shared" si="272"/>
        <v>0</v>
      </c>
      <c r="AU409" s="134">
        <f t="shared" si="272"/>
        <v>0</v>
      </c>
      <c r="AV409" s="134">
        <f t="shared" si="272"/>
        <v>0</v>
      </c>
      <c r="AW409" s="134">
        <f t="shared" si="272"/>
        <v>0</v>
      </c>
      <c r="AX409" s="134">
        <f t="shared" si="272"/>
        <v>0</v>
      </c>
      <c r="AY409" s="134">
        <f t="shared" si="272"/>
        <v>0</v>
      </c>
      <c r="AZ409" s="134">
        <f t="shared" si="272"/>
        <v>0</v>
      </c>
      <c r="BA409" s="134">
        <f t="shared" si="272"/>
        <v>0</v>
      </c>
      <c r="BB409" s="134">
        <f t="shared" si="272"/>
        <v>0</v>
      </c>
      <c r="BC409" s="134">
        <f t="shared" si="272"/>
        <v>0</v>
      </c>
      <c r="BD409" s="134">
        <f t="shared" si="272"/>
        <v>0</v>
      </c>
      <c r="BE409" s="134">
        <f t="shared" si="272"/>
        <v>0</v>
      </c>
      <c r="BF409" s="134">
        <f t="shared" si="272"/>
        <v>0</v>
      </c>
      <c r="BG409" s="134">
        <f t="shared" si="272"/>
        <v>0</v>
      </c>
      <c r="BH409" s="134">
        <f t="shared" si="272"/>
        <v>0</v>
      </c>
      <c r="BI409" s="134">
        <f t="shared" si="272"/>
        <v>0</v>
      </c>
      <c r="BJ409" s="134">
        <f t="shared" si="272"/>
        <v>0</v>
      </c>
      <c r="BK409" s="134">
        <f t="shared" si="272"/>
        <v>1</v>
      </c>
      <c r="BL409" s="134">
        <f t="shared" si="272"/>
        <v>0</v>
      </c>
      <c r="BM409" s="134">
        <f t="shared" si="272"/>
        <v>0</v>
      </c>
      <c r="BN409" s="134">
        <f t="shared" si="272"/>
        <v>0</v>
      </c>
      <c r="BO409" s="134">
        <f t="shared" si="272"/>
        <v>0</v>
      </c>
      <c r="BP409" s="134">
        <f t="shared" si="272"/>
        <v>0</v>
      </c>
      <c r="BQ409" s="134">
        <f t="shared" si="271"/>
        <v>0</v>
      </c>
      <c r="BR409" s="134">
        <f t="shared" si="271"/>
        <v>0</v>
      </c>
      <c r="BS409" s="134">
        <f t="shared" si="271"/>
        <v>0</v>
      </c>
      <c r="BT409" s="134">
        <f t="shared" si="271"/>
        <v>0</v>
      </c>
      <c r="BU409" s="134">
        <f t="shared" si="271"/>
        <v>0</v>
      </c>
      <c r="BV409" s="134">
        <f t="shared" si="271"/>
        <v>0</v>
      </c>
      <c r="BW409" s="134">
        <f t="shared" si="271"/>
        <v>0</v>
      </c>
      <c r="BX409" s="134">
        <f t="shared" si="271"/>
        <v>0</v>
      </c>
      <c r="BY409" s="134">
        <f t="shared" si="271"/>
        <v>0</v>
      </c>
      <c r="BZ409" s="134">
        <f t="shared" si="271"/>
        <v>0</v>
      </c>
      <c r="CA409" s="134">
        <f t="shared" si="271"/>
        <v>0</v>
      </c>
      <c r="CB409" s="134">
        <f t="shared" si="271"/>
        <v>0</v>
      </c>
      <c r="CC409" s="134">
        <f t="shared" si="271"/>
        <v>0</v>
      </c>
      <c r="CD409" s="134">
        <f t="shared" si="271"/>
        <v>0</v>
      </c>
      <c r="CE409" s="134">
        <f t="shared" si="271"/>
        <v>0</v>
      </c>
      <c r="CF409" s="134">
        <f t="shared" si="271"/>
        <v>0</v>
      </c>
      <c r="CG409" s="134">
        <f t="shared" si="271"/>
        <v>0</v>
      </c>
      <c r="CH409" s="134">
        <f t="shared" si="271"/>
        <v>0</v>
      </c>
      <c r="CI409" s="134">
        <f t="shared" si="271"/>
        <v>-1.2947524850185743E-3</v>
      </c>
      <c r="CJ409" s="134">
        <f t="shared" si="271"/>
        <v>0</v>
      </c>
      <c r="CK409" s="134">
        <f t="shared" si="271"/>
        <v>0</v>
      </c>
      <c r="CL409" s="134">
        <f t="shared" si="271"/>
        <v>0</v>
      </c>
      <c r="CM409" s="134">
        <f t="shared" si="271"/>
        <v>0</v>
      </c>
      <c r="CN409" s="134">
        <f t="shared" si="271"/>
        <v>0</v>
      </c>
      <c r="CO409" s="134">
        <f t="shared" si="271"/>
        <v>0</v>
      </c>
      <c r="CP409" s="134">
        <f t="shared" si="271"/>
        <v>0</v>
      </c>
      <c r="CQ409" s="134">
        <f t="shared" si="271"/>
        <v>0</v>
      </c>
      <c r="CR409" s="134">
        <f t="shared" si="271"/>
        <v>0</v>
      </c>
      <c r="CS409" s="134">
        <f t="shared" si="271"/>
        <v>0</v>
      </c>
      <c r="CT409" s="134">
        <f t="shared" si="271"/>
        <v>0</v>
      </c>
      <c r="CU409" s="134">
        <f t="shared" si="271"/>
        <v>0</v>
      </c>
      <c r="CV409" s="134">
        <f t="shared" si="271"/>
        <v>0</v>
      </c>
      <c r="CW409" s="134">
        <f t="shared" si="271"/>
        <v>0</v>
      </c>
      <c r="CX409" s="134">
        <f t="shared" si="271"/>
        <v>-2.1128756883719644E-6</v>
      </c>
      <c r="CY409" s="134">
        <f t="shared" si="271"/>
        <v>0</v>
      </c>
      <c r="CZ409" s="134">
        <f t="shared" si="271"/>
        <v>-9.6110887652580291E-4</v>
      </c>
      <c r="DA409" s="134">
        <f t="shared" si="271"/>
        <v>-1.119580985707416E-5</v>
      </c>
      <c r="DB409" s="134">
        <f t="shared" si="271"/>
        <v>0</v>
      </c>
      <c r="DC409" s="134">
        <f t="shared" si="271"/>
        <v>0</v>
      </c>
      <c r="DD409" s="134">
        <f t="shared" si="271"/>
        <v>0</v>
      </c>
      <c r="DE409" s="134">
        <f t="shared" si="271"/>
        <v>-2.4898427384203377E-6</v>
      </c>
      <c r="DF409" s="134">
        <f t="shared" si="271"/>
        <v>-1.8825081168552134E-4</v>
      </c>
      <c r="DG409" s="134">
        <f t="shared" si="271"/>
        <v>0</v>
      </c>
      <c r="DH409" s="211">
        <f t="shared" si="271"/>
        <v>0</v>
      </c>
    </row>
    <row r="410" spans="1:112" ht="15" hidden="1" customHeight="1" x14ac:dyDescent="0.15">
      <c r="A410" s="119"/>
      <c r="B410" s="197" t="s">
        <v>724</v>
      </c>
      <c r="C410" s="30" t="s">
        <v>164</v>
      </c>
      <c r="D410" s="315">
        <f t="shared" si="258"/>
        <v>-1.0918764100837749E-4</v>
      </c>
      <c r="E410" s="134">
        <f t="shared" si="272"/>
        <v>-5.1741203366142853E-5</v>
      </c>
      <c r="F410" s="134">
        <f t="shared" si="272"/>
        <v>-8.7206672182488684E-5</v>
      </c>
      <c r="G410" s="134">
        <f t="shared" si="272"/>
        <v>0</v>
      </c>
      <c r="H410" s="134">
        <f t="shared" si="272"/>
        <v>-6.223564792366511E-3</v>
      </c>
      <c r="I410" s="134">
        <f t="shared" si="272"/>
        <v>0</v>
      </c>
      <c r="J410" s="134">
        <f t="shared" si="272"/>
        <v>0</v>
      </c>
      <c r="K410" s="134">
        <f t="shared" si="272"/>
        <v>-1.0416322008953136E-4</v>
      </c>
      <c r="L410" s="134">
        <f t="shared" si="272"/>
        <v>-4.7919833317823204E-4</v>
      </c>
      <c r="M410" s="134">
        <f t="shared" si="272"/>
        <v>-4.3854964094791496E-4</v>
      </c>
      <c r="N410" s="134">
        <f t="shared" si="272"/>
        <v>-1.9313510291838953E-3</v>
      </c>
      <c r="O410" s="134">
        <f t="shared" si="272"/>
        <v>-1.3257553159473783E-6</v>
      </c>
      <c r="P410" s="134">
        <f t="shared" si="272"/>
        <v>0</v>
      </c>
      <c r="Q410" s="134">
        <f t="shared" si="272"/>
        <v>0</v>
      </c>
      <c r="R410" s="134">
        <f t="shared" si="272"/>
        <v>-2.5623912758992794E-2</v>
      </c>
      <c r="S410" s="134">
        <f t="shared" si="272"/>
        <v>-1.5131769041554831E-3</v>
      </c>
      <c r="T410" s="134">
        <f t="shared" si="272"/>
        <v>-9.4782975740549651E-3</v>
      </c>
      <c r="U410" s="134">
        <f t="shared" si="272"/>
        <v>0</v>
      </c>
      <c r="V410" s="134">
        <f t="shared" si="272"/>
        <v>0</v>
      </c>
      <c r="W410" s="134">
        <f t="shared" si="272"/>
        <v>-5.8522541133201528E-5</v>
      </c>
      <c r="X410" s="134">
        <f t="shared" si="272"/>
        <v>0</v>
      </c>
      <c r="Y410" s="134">
        <f t="shared" si="272"/>
        <v>0</v>
      </c>
      <c r="Z410" s="134">
        <f t="shared" si="272"/>
        <v>0</v>
      </c>
      <c r="AA410" s="134">
        <f t="shared" si="272"/>
        <v>0</v>
      </c>
      <c r="AB410" s="134">
        <f t="shared" si="272"/>
        <v>0</v>
      </c>
      <c r="AC410" s="134">
        <f t="shared" si="272"/>
        <v>0</v>
      </c>
      <c r="AD410" s="134">
        <f t="shared" si="272"/>
        <v>0</v>
      </c>
      <c r="AE410" s="134">
        <f t="shared" si="272"/>
        <v>0</v>
      </c>
      <c r="AF410" s="134">
        <f t="shared" si="272"/>
        <v>0</v>
      </c>
      <c r="AG410" s="134">
        <f t="shared" si="272"/>
        <v>0</v>
      </c>
      <c r="AH410" s="134">
        <f t="shared" si="272"/>
        <v>0</v>
      </c>
      <c r="AI410" s="134">
        <f t="shared" si="272"/>
        <v>-2.7327010265373662E-3</v>
      </c>
      <c r="AJ410" s="134">
        <f t="shared" si="272"/>
        <v>0</v>
      </c>
      <c r="AK410" s="134">
        <f t="shared" si="272"/>
        <v>-1.6311922965725085E-4</v>
      </c>
      <c r="AL410" s="134">
        <f t="shared" si="272"/>
        <v>0</v>
      </c>
      <c r="AM410" s="134">
        <f t="shared" si="272"/>
        <v>-1.4688022060538955E-3</v>
      </c>
      <c r="AN410" s="134">
        <f t="shared" si="272"/>
        <v>0</v>
      </c>
      <c r="AO410" s="134">
        <f t="shared" si="272"/>
        <v>0</v>
      </c>
      <c r="AP410" s="134">
        <f t="shared" si="272"/>
        <v>0</v>
      </c>
      <c r="AQ410" s="134">
        <f t="shared" si="272"/>
        <v>0</v>
      </c>
      <c r="AR410" s="134">
        <f t="shared" si="272"/>
        <v>0</v>
      </c>
      <c r="AS410" s="134">
        <f t="shared" si="272"/>
        <v>0</v>
      </c>
      <c r="AT410" s="134">
        <f t="shared" si="272"/>
        <v>-4.1557337939789896E-5</v>
      </c>
      <c r="AU410" s="134">
        <f t="shared" si="272"/>
        <v>-1.5814743949039666E-4</v>
      </c>
      <c r="AV410" s="134">
        <f t="shared" si="272"/>
        <v>0</v>
      </c>
      <c r="AW410" s="134">
        <f t="shared" si="272"/>
        <v>-1.8408585432152431E-3</v>
      </c>
      <c r="AX410" s="134">
        <f t="shared" si="272"/>
        <v>0</v>
      </c>
      <c r="AY410" s="134">
        <f t="shared" si="272"/>
        <v>0</v>
      </c>
      <c r="AZ410" s="134">
        <f t="shared" si="272"/>
        <v>-1.2499805100380957E-3</v>
      </c>
      <c r="BA410" s="134">
        <f t="shared" si="272"/>
        <v>0</v>
      </c>
      <c r="BB410" s="134">
        <f t="shared" si="272"/>
        <v>0</v>
      </c>
      <c r="BC410" s="134">
        <f t="shared" si="272"/>
        <v>0</v>
      </c>
      <c r="BD410" s="134">
        <f t="shared" si="272"/>
        <v>0</v>
      </c>
      <c r="BE410" s="134">
        <f t="shared" si="272"/>
        <v>0</v>
      </c>
      <c r="BF410" s="134">
        <f t="shared" si="272"/>
        <v>0</v>
      </c>
      <c r="BG410" s="134">
        <f t="shared" si="272"/>
        <v>0</v>
      </c>
      <c r="BH410" s="134">
        <f t="shared" si="272"/>
        <v>0</v>
      </c>
      <c r="BI410" s="134">
        <f t="shared" si="272"/>
        <v>-5.1272893330667061E-4</v>
      </c>
      <c r="BJ410" s="134">
        <f t="shared" si="272"/>
        <v>-5.2698168543395844E-4</v>
      </c>
      <c r="BK410" s="134">
        <f t="shared" si="272"/>
        <v>0</v>
      </c>
      <c r="BL410" s="134">
        <f t="shared" si="272"/>
        <v>0.93567174298239386</v>
      </c>
      <c r="BM410" s="134">
        <f t="shared" si="272"/>
        <v>0</v>
      </c>
      <c r="BN410" s="134">
        <f t="shared" si="272"/>
        <v>-1.9728042052707694E-3</v>
      </c>
      <c r="BO410" s="134">
        <f t="shared" si="272"/>
        <v>-5.3633050613011738E-3</v>
      </c>
      <c r="BP410" s="134">
        <f t="shared" si="272"/>
        <v>-3.1596704091566585E-3</v>
      </c>
      <c r="BQ410" s="134">
        <f t="shared" si="271"/>
        <v>-3.5979992010186034E-3</v>
      </c>
      <c r="BR410" s="134">
        <f t="shared" si="271"/>
        <v>0</v>
      </c>
      <c r="BS410" s="134">
        <f t="shared" si="271"/>
        <v>-1.4490478548054048E-6</v>
      </c>
      <c r="BT410" s="134">
        <f t="shared" si="271"/>
        <v>0</v>
      </c>
      <c r="BU410" s="134">
        <f t="shared" si="271"/>
        <v>-4.9979804079168012E-4</v>
      </c>
      <c r="BV410" s="134">
        <f t="shared" si="271"/>
        <v>-3.2305730243715683E-4</v>
      </c>
      <c r="BW410" s="134">
        <f t="shared" si="271"/>
        <v>-3.4659906606211645E-4</v>
      </c>
      <c r="BX410" s="134">
        <f t="shared" si="271"/>
        <v>-1.5733011357162594E-4</v>
      </c>
      <c r="BY410" s="134">
        <f t="shared" si="271"/>
        <v>-3.1113419198090836E-5</v>
      </c>
      <c r="BZ410" s="134">
        <f t="shared" si="271"/>
        <v>-1.4410061658737224E-5</v>
      </c>
      <c r="CA410" s="134">
        <f t="shared" si="271"/>
        <v>0</v>
      </c>
      <c r="CB410" s="134">
        <f t="shared" si="271"/>
        <v>0</v>
      </c>
      <c r="CC410" s="134">
        <f t="shared" si="271"/>
        <v>-1.9623215195311067E-4</v>
      </c>
      <c r="CD410" s="134">
        <f t="shared" si="271"/>
        <v>-1.601487699783217E-5</v>
      </c>
      <c r="CE410" s="134">
        <f t="shared" si="271"/>
        <v>-9.3602413085266023E-4</v>
      </c>
      <c r="CF410" s="134">
        <f t="shared" si="271"/>
        <v>0</v>
      </c>
      <c r="CG410" s="134">
        <f t="shared" si="271"/>
        <v>0</v>
      </c>
      <c r="CH410" s="134">
        <f t="shared" si="271"/>
        <v>-4.8280271364385835E-5</v>
      </c>
      <c r="CI410" s="134">
        <f t="shared" si="271"/>
        <v>-1.2188278650558739E-4</v>
      </c>
      <c r="CJ410" s="134">
        <f t="shared" si="271"/>
        <v>-7.4100690254920359E-5</v>
      </c>
      <c r="CK410" s="134">
        <f t="shared" si="271"/>
        <v>0</v>
      </c>
      <c r="CL410" s="134">
        <f t="shared" si="271"/>
        <v>0</v>
      </c>
      <c r="CM410" s="134">
        <f t="shared" si="271"/>
        <v>0</v>
      </c>
      <c r="CN410" s="134">
        <f t="shared" si="271"/>
        <v>0</v>
      </c>
      <c r="CO410" s="134">
        <f t="shared" si="271"/>
        <v>0</v>
      </c>
      <c r="CP410" s="134">
        <f t="shared" si="271"/>
        <v>0</v>
      </c>
      <c r="CQ410" s="134">
        <f t="shared" si="271"/>
        <v>-2.9042209617465703E-3</v>
      </c>
      <c r="CR410" s="134">
        <f t="shared" si="271"/>
        <v>0</v>
      </c>
      <c r="CS410" s="134">
        <f t="shared" si="271"/>
        <v>-2.1128271542913605E-4</v>
      </c>
      <c r="CT410" s="134">
        <f t="shared" si="271"/>
        <v>0</v>
      </c>
      <c r="CU410" s="134">
        <f t="shared" si="271"/>
        <v>-3.5369850525068039E-3</v>
      </c>
      <c r="CV410" s="134">
        <f t="shared" si="271"/>
        <v>-2.0463782619976568E-3</v>
      </c>
      <c r="CW410" s="134">
        <f t="shared" si="271"/>
        <v>-4.9704487551652347E-3</v>
      </c>
      <c r="CX410" s="134">
        <f t="shared" si="271"/>
        <v>-9.03031331011909E-3</v>
      </c>
      <c r="CY410" s="134">
        <f t="shared" si="271"/>
        <v>0</v>
      </c>
      <c r="CZ410" s="134">
        <f t="shared" si="271"/>
        <v>-1.3125328138392917E-3</v>
      </c>
      <c r="DA410" s="134">
        <f t="shared" si="271"/>
        <v>-3.6673683070539286E-3</v>
      </c>
      <c r="DB410" s="134">
        <f t="shared" si="271"/>
        <v>-2.203545768147977E-3</v>
      </c>
      <c r="DC410" s="134">
        <f t="shared" si="271"/>
        <v>-2.0931432980600124E-3</v>
      </c>
      <c r="DD410" s="134">
        <f t="shared" si="271"/>
        <v>-4.3568776058732469E-3</v>
      </c>
      <c r="DE410" s="134">
        <f t="shared" si="271"/>
        <v>-6.1396409626022523E-3</v>
      </c>
      <c r="DF410" s="134">
        <f t="shared" si="271"/>
        <v>-8.7097283866685426E-3</v>
      </c>
      <c r="DG410" s="134">
        <f t="shared" si="271"/>
        <v>-0.14684516574131873</v>
      </c>
      <c r="DH410" s="211">
        <f t="shared" si="271"/>
        <v>-4.8794093721666698E-4</v>
      </c>
    </row>
    <row r="411" spans="1:112" ht="15" hidden="1" customHeight="1" x14ac:dyDescent="0.15">
      <c r="A411" s="119"/>
      <c r="B411" s="197" t="s">
        <v>725</v>
      </c>
      <c r="C411" s="30" t="s">
        <v>165</v>
      </c>
      <c r="D411" s="315">
        <f t="shared" si="258"/>
        <v>-3.2431173938537392E-4</v>
      </c>
      <c r="E411" s="134">
        <f t="shared" si="272"/>
        <v>-2.7302574446501971E-3</v>
      </c>
      <c r="F411" s="134">
        <f t="shared" si="272"/>
        <v>-3.2702502068433258E-6</v>
      </c>
      <c r="G411" s="134">
        <f t="shared" si="272"/>
        <v>0</v>
      </c>
      <c r="H411" s="134">
        <f t="shared" si="272"/>
        <v>0</v>
      </c>
      <c r="I411" s="134">
        <f t="shared" si="272"/>
        <v>0</v>
      </c>
      <c r="J411" s="134">
        <f t="shared" si="272"/>
        <v>0</v>
      </c>
      <c r="K411" s="134">
        <f t="shared" si="272"/>
        <v>0</v>
      </c>
      <c r="L411" s="134">
        <f t="shared" si="272"/>
        <v>0</v>
      </c>
      <c r="M411" s="134">
        <f t="shared" si="272"/>
        <v>0</v>
      </c>
      <c r="N411" s="134">
        <f t="shared" si="272"/>
        <v>-6.1925801544520593E-3</v>
      </c>
      <c r="O411" s="134">
        <f t="shared" si="272"/>
        <v>-1.9455459261527779E-3</v>
      </c>
      <c r="P411" s="134">
        <f t="shared" si="272"/>
        <v>0</v>
      </c>
      <c r="Q411" s="134">
        <f t="shared" si="272"/>
        <v>0</v>
      </c>
      <c r="R411" s="134">
        <f t="shared" si="272"/>
        <v>0</v>
      </c>
      <c r="S411" s="134">
        <f t="shared" si="272"/>
        <v>-5.7950604769294346E-3</v>
      </c>
      <c r="T411" s="134">
        <f t="shared" si="272"/>
        <v>0</v>
      </c>
      <c r="U411" s="134">
        <f t="shared" si="272"/>
        <v>0</v>
      </c>
      <c r="V411" s="134">
        <f t="shared" si="272"/>
        <v>0</v>
      </c>
      <c r="W411" s="134">
        <f t="shared" si="272"/>
        <v>0</v>
      </c>
      <c r="X411" s="134">
        <f t="shared" si="272"/>
        <v>0</v>
      </c>
      <c r="Y411" s="134">
        <f t="shared" si="272"/>
        <v>0</v>
      </c>
      <c r="Z411" s="134">
        <f t="shared" si="272"/>
        <v>0</v>
      </c>
      <c r="AA411" s="134">
        <f t="shared" si="272"/>
        <v>0</v>
      </c>
      <c r="AB411" s="134">
        <f t="shared" si="272"/>
        <v>0</v>
      </c>
      <c r="AC411" s="134">
        <f t="shared" si="272"/>
        <v>0</v>
      </c>
      <c r="AD411" s="134">
        <f t="shared" si="272"/>
        <v>0</v>
      </c>
      <c r="AE411" s="134">
        <f t="shared" si="272"/>
        <v>0</v>
      </c>
      <c r="AF411" s="134">
        <f t="shared" si="272"/>
        <v>0</v>
      </c>
      <c r="AG411" s="134">
        <f t="shared" si="272"/>
        <v>0</v>
      </c>
      <c r="AH411" s="134">
        <f t="shared" si="272"/>
        <v>0</v>
      </c>
      <c r="AI411" s="134">
        <f t="shared" si="272"/>
        <v>0</v>
      </c>
      <c r="AJ411" s="134">
        <f t="shared" si="272"/>
        <v>0</v>
      </c>
      <c r="AK411" s="134">
        <f t="shared" si="272"/>
        <v>-3.7554921494652124E-3</v>
      </c>
      <c r="AL411" s="134">
        <f t="shared" si="272"/>
        <v>0</v>
      </c>
      <c r="AM411" s="134">
        <f t="shared" si="272"/>
        <v>-2.3479830975223152E-4</v>
      </c>
      <c r="AN411" s="134">
        <f t="shared" si="272"/>
        <v>0</v>
      </c>
      <c r="AO411" s="134">
        <f t="shared" si="272"/>
        <v>0</v>
      </c>
      <c r="AP411" s="134">
        <f t="shared" si="272"/>
        <v>0</v>
      </c>
      <c r="AQ411" s="134">
        <f t="shared" si="272"/>
        <v>0</v>
      </c>
      <c r="AR411" s="134">
        <f t="shared" si="272"/>
        <v>0</v>
      </c>
      <c r="AS411" s="134">
        <f t="shared" si="272"/>
        <v>0</v>
      </c>
      <c r="AT411" s="134">
        <f t="shared" si="272"/>
        <v>0</v>
      </c>
      <c r="AU411" s="134">
        <f t="shared" si="272"/>
        <v>-5.3939573111903122E-4</v>
      </c>
      <c r="AV411" s="134">
        <f t="shared" si="272"/>
        <v>0</v>
      </c>
      <c r="AW411" s="134">
        <f t="shared" si="272"/>
        <v>0</v>
      </c>
      <c r="AX411" s="134">
        <f t="shared" si="272"/>
        <v>0</v>
      </c>
      <c r="AY411" s="134">
        <f t="shared" si="272"/>
        <v>0</v>
      </c>
      <c r="AZ411" s="134">
        <f t="shared" si="272"/>
        <v>0</v>
      </c>
      <c r="BA411" s="134">
        <f t="shared" si="272"/>
        <v>0</v>
      </c>
      <c r="BB411" s="134">
        <f t="shared" si="272"/>
        <v>0</v>
      </c>
      <c r="BC411" s="134">
        <f t="shared" si="272"/>
        <v>0</v>
      </c>
      <c r="BD411" s="134">
        <f t="shared" si="272"/>
        <v>0</v>
      </c>
      <c r="BE411" s="134">
        <f t="shared" si="272"/>
        <v>0</v>
      </c>
      <c r="BF411" s="134">
        <f t="shared" si="272"/>
        <v>0</v>
      </c>
      <c r="BG411" s="134">
        <f t="shared" si="272"/>
        <v>0</v>
      </c>
      <c r="BH411" s="134">
        <f t="shared" si="272"/>
        <v>0</v>
      </c>
      <c r="BI411" s="134">
        <f t="shared" si="272"/>
        <v>-3.2766684675919336E-4</v>
      </c>
      <c r="BJ411" s="134">
        <f t="shared" si="272"/>
        <v>0</v>
      </c>
      <c r="BK411" s="134">
        <f t="shared" si="272"/>
        <v>0</v>
      </c>
      <c r="BL411" s="134">
        <f t="shared" si="272"/>
        <v>-8.1585031244560356E-7</v>
      </c>
      <c r="BM411" s="134">
        <f t="shared" si="272"/>
        <v>1</v>
      </c>
      <c r="BN411" s="134">
        <f t="shared" si="272"/>
        <v>0</v>
      </c>
      <c r="BO411" s="134">
        <f t="shared" si="272"/>
        <v>0</v>
      </c>
      <c r="BP411" s="134">
        <f t="shared" ref="BP411:DH416" si="273">BP300-BP189</f>
        <v>-2.8098480069023787E-4</v>
      </c>
      <c r="BQ411" s="134">
        <f t="shared" si="273"/>
        <v>-1.7219426661969863E-5</v>
      </c>
      <c r="BR411" s="134">
        <f t="shared" si="273"/>
        <v>0</v>
      </c>
      <c r="BS411" s="134">
        <f t="shared" si="273"/>
        <v>-5.415574849359399E-3</v>
      </c>
      <c r="BT411" s="134">
        <f t="shared" si="273"/>
        <v>0</v>
      </c>
      <c r="BU411" s="134">
        <f t="shared" si="273"/>
        <v>0</v>
      </c>
      <c r="BV411" s="134">
        <f t="shared" si="273"/>
        <v>0</v>
      </c>
      <c r="BW411" s="134">
        <f t="shared" si="273"/>
        <v>0</v>
      </c>
      <c r="BX411" s="134">
        <f t="shared" si="273"/>
        <v>0</v>
      </c>
      <c r="BY411" s="134">
        <f t="shared" si="273"/>
        <v>0</v>
      </c>
      <c r="BZ411" s="134">
        <f t="shared" si="273"/>
        <v>0</v>
      </c>
      <c r="CA411" s="134">
        <f t="shared" si="273"/>
        <v>0</v>
      </c>
      <c r="CB411" s="134">
        <f t="shared" si="273"/>
        <v>0</v>
      </c>
      <c r="CC411" s="134">
        <f t="shared" si="273"/>
        <v>-2.4475779692654094E-4</v>
      </c>
      <c r="CD411" s="134">
        <f t="shared" si="273"/>
        <v>0</v>
      </c>
      <c r="CE411" s="134">
        <f t="shared" si="273"/>
        <v>0</v>
      </c>
      <c r="CF411" s="134">
        <f t="shared" si="273"/>
        <v>0</v>
      </c>
      <c r="CG411" s="134">
        <f t="shared" si="273"/>
        <v>0</v>
      </c>
      <c r="CH411" s="134">
        <f t="shared" si="273"/>
        <v>0</v>
      </c>
      <c r="CI411" s="134">
        <f t="shared" si="273"/>
        <v>0</v>
      </c>
      <c r="CJ411" s="134">
        <f t="shared" si="273"/>
        <v>0</v>
      </c>
      <c r="CK411" s="134">
        <f t="shared" si="273"/>
        <v>0</v>
      </c>
      <c r="CL411" s="134">
        <f t="shared" si="273"/>
        <v>0</v>
      </c>
      <c r="CM411" s="134">
        <f t="shared" si="273"/>
        <v>0</v>
      </c>
      <c r="CN411" s="134">
        <f t="shared" si="273"/>
        <v>0</v>
      </c>
      <c r="CO411" s="134">
        <f t="shared" si="273"/>
        <v>0</v>
      </c>
      <c r="CP411" s="134">
        <f t="shared" si="273"/>
        <v>0</v>
      </c>
      <c r="CQ411" s="134">
        <f t="shared" si="273"/>
        <v>0</v>
      </c>
      <c r="CR411" s="134">
        <f t="shared" si="273"/>
        <v>0</v>
      </c>
      <c r="CS411" s="134">
        <f t="shared" si="273"/>
        <v>0</v>
      </c>
      <c r="CT411" s="134">
        <f t="shared" si="273"/>
        <v>0</v>
      </c>
      <c r="CU411" s="134">
        <f t="shared" si="273"/>
        <v>0</v>
      </c>
      <c r="CV411" s="134">
        <f t="shared" si="273"/>
        <v>0</v>
      </c>
      <c r="CW411" s="134">
        <f t="shared" si="273"/>
        <v>0</v>
      </c>
      <c r="CX411" s="134">
        <f t="shared" si="273"/>
        <v>0</v>
      </c>
      <c r="CY411" s="134">
        <f t="shared" si="273"/>
        <v>0</v>
      </c>
      <c r="CZ411" s="134">
        <f t="shared" si="273"/>
        <v>0</v>
      </c>
      <c r="DA411" s="134">
        <f t="shared" si="273"/>
        <v>0</v>
      </c>
      <c r="DB411" s="134">
        <f t="shared" si="273"/>
        <v>0</v>
      </c>
      <c r="DC411" s="134">
        <f t="shared" si="273"/>
        <v>-6.6741058086386873E-5</v>
      </c>
      <c r="DD411" s="134">
        <f t="shared" si="273"/>
        <v>0</v>
      </c>
      <c r="DE411" s="134">
        <f t="shared" si="273"/>
        <v>0</v>
      </c>
      <c r="DF411" s="134">
        <f t="shared" si="273"/>
        <v>0</v>
      </c>
      <c r="DG411" s="134">
        <f t="shared" si="273"/>
        <v>0</v>
      </c>
      <c r="DH411" s="211">
        <f t="shared" si="273"/>
        <v>0</v>
      </c>
    </row>
    <row r="412" spans="1:112" ht="15" hidden="1" customHeight="1" x14ac:dyDescent="0.15">
      <c r="A412" s="119"/>
      <c r="B412" s="197" t="s">
        <v>726</v>
      </c>
      <c r="C412" s="30" t="s">
        <v>166</v>
      </c>
      <c r="D412" s="315">
        <f t="shared" si="258"/>
        <v>0</v>
      </c>
      <c r="E412" s="134">
        <f t="shared" ref="E412:BP415" si="274">E301-E190</f>
        <v>0</v>
      </c>
      <c r="F412" s="134">
        <f t="shared" si="274"/>
        <v>0</v>
      </c>
      <c r="G412" s="134">
        <f t="shared" si="274"/>
        <v>0</v>
      </c>
      <c r="H412" s="134">
        <f t="shared" si="274"/>
        <v>0</v>
      </c>
      <c r="I412" s="134">
        <f t="shared" si="274"/>
        <v>0</v>
      </c>
      <c r="J412" s="134">
        <f t="shared" si="274"/>
        <v>0</v>
      </c>
      <c r="K412" s="134">
        <f t="shared" si="274"/>
        <v>0</v>
      </c>
      <c r="L412" s="134">
        <f t="shared" si="274"/>
        <v>0</v>
      </c>
      <c r="M412" s="134">
        <f t="shared" si="274"/>
        <v>0</v>
      </c>
      <c r="N412" s="134">
        <f t="shared" si="274"/>
        <v>0</v>
      </c>
      <c r="O412" s="134">
        <f t="shared" si="274"/>
        <v>0</v>
      </c>
      <c r="P412" s="134">
        <f t="shared" si="274"/>
        <v>0</v>
      </c>
      <c r="Q412" s="134">
        <f t="shared" si="274"/>
        <v>0</v>
      </c>
      <c r="R412" s="134">
        <f t="shared" si="274"/>
        <v>0</v>
      </c>
      <c r="S412" s="134">
        <f t="shared" si="274"/>
        <v>0</v>
      </c>
      <c r="T412" s="134">
        <f t="shared" si="274"/>
        <v>0</v>
      </c>
      <c r="U412" s="134">
        <f t="shared" si="274"/>
        <v>0</v>
      </c>
      <c r="V412" s="134">
        <f t="shared" si="274"/>
        <v>0</v>
      </c>
      <c r="W412" s="134">
        <f t="shared" si="274"/>
        <v>0</v>
      </c>
      <c r="X412" s="134">
        <f t="shared" si="274"/>
        <v>0</v>
      </c>
      <c r="Y412" s="134">
        <f t="shared" si="274"/>
        <v>0</v>
      </c>
      <c r="Z412" s="134">
        <f t="shared" si="274"/>
        <v>0</v>
      </c>
      <c r="AA412" s="134">
        <f t="shared" si="274"/>
        <v>0</v>
      </c>
      <c r="AB412" s="134">
        <f t="shared" si="274"/>
        <v>0</v>
      </c>
      <c r="AC412" s="134">
        <f t="shared" si="274"/>
        <v>0</v>
      </c>
      <c r="AD412" s="134">
        <f t="shared" si="274"/>
        <v>0</v>
      </c>
      <c r="AE412" s="134">
        <f t="shared" si="274"/>
        <v>0</v>
      </c>
      <c r="AF412" s="134">
        <f t="shared" si="274"/>
        <v>0</v>
      </c>
      <c r="AG412" s="134">
        <f t="shared" si="274"/>
        <v>0</v>
      </c>
      <c r="AH412" s="134">
        <f t="shared" si="274"/>
        <v>0</v>
      </c>
      <c r="AI412" s="134">
        <f t="shared" si="274"/>
        <v>0</v>
      </c>
      <c r="AJ412" s="134">
        <f t="shared" si="274"/>
        <v>0</v>
      </c>
      <c r="AK412" s="134">
        <f t="shared" si="274"/>
        <v>0</v>
      </c>
      <c r="AL412" s="134">
        <f t="shared" si="274"/>
        <v>0</v>
      </c>
      <c r="AM412" s="134">
        <f t="shared" si="274"/>
        <v>0</v>
      </c>
      <c r="AN412" s="134">
        <f t="shared" si="274"/>
        <v>0</v>
      </c>
      <c r="AO412" s="134">
        <f t="shared" si="274"/>
        <v>0</v>
      </c>
      <c r="AP412" s="134">
        <f t="shared" si="274"/>
        <v>0</v>
      </c>
      <c r="AQ412" s="134">
        <f t="shared" si="274"/>
        <v>0</v>
      </c>
      <c r="AR412" s="134">
        <f t="shared" si="274"/>
        <v>0</v>
      </c>
      <c r="AS412" s="134">
        <f t="shared" si="274"/>
        <v>0</v>
      </c>
      <c r="AT412" s="134">
        <f t="shared" si="274"/>
        <v>0</v>
      </c>
      <c r="AU412" s="134">
        <f t="shared" si="274"/>
        <v>0</v>
      </c>
      <c r="AV412" s="134">
        <f t="shared" si="274"/>
        <v>0</v>
      </c>
      <c r="AW412" s="134">
        <f t="shared" si="274"/>
        <v>0</v>
      </c>
      <c r="AX412" s="134">
        <f t="shared" si="274"/>
        <v>0</v>
      </c>
      <c r="AY412" s="134">
        <f t="shared" si="274"/>
        <v>0</v>
      </c>
      <c r="AZ412" s="134">
        <f t="shared" si="274"/>
        <v>0</v>
      </c>
      <c r="BA412" s="134">
        <f t="shared" si="274"/>
        <v>0</v>
      </c>
      <c r="BB412" s="134">
        <f t="shared" si="274"/>
        <v>0</v>
      </c>
      <c r="BC412" s="134">
        <f t="shared" si="274"/>
        <v>0</v>
      </c>
      <c r="BD412" s="134">
        <f t="shared" si="274"/>
        <v>0</v>
      </c>
      <c r="BE412" s="134">
        <f t="shared" si="274"/>
        <v>0</v>
      </c>
      <c r="BF412" s="134">
        <f t="shared" si="274"/>
        <v>0</v>
      </c>
      <c r="BG412" s="134">
        <f t="shared" si="274"/>
        <v>0</v>
      </c>
      <c r="BH412" s="134">
        <f t="shared" si="274"/>
        <v>0</v>
      </c>
      <c r="BI412" s="134">
        <f t="shared" si="274"/>
        <v>0</v>
      </c>
      <c r="BJ412" s="134">
        <f t="shared" si="274"/>
        <v>0</v>
      </c>
      <c r="BK412" s="134">
        <f t="shared" si="274"/>
        <v>0</v>
      </c>
      <c r="BL412" s="134">
        <f t="shared" si="274"/>
        <v>0</v>
      </c>
      <c r="BM412" s="134">
        <f t="shared" si="274"/>
        <v>0</v>
      </c>
      <c r="BN412" s="134">
        <f t="shared" si="274"/>
        <v>1</v>
      </c>
      <c r="BO412" s="134">
        <f t="shared" si="274"/>
        <v>0</v>
      </c>
      <c r="BP412" s="134">
        <f t="shared" si="274"/>
        <v>0</v>
      </c>
      <c r="BQ412" s="134">
        <f t="shared" si="273"/>
        <v>0</v>
      </c>
      <c r="BR412" s="134">
        <f t="shared" si="273"/>
        <v>0</v>
      </c>
      <c r="BS412" s="134">
        <f t="shared" si="273"/>
        <v>0</v>
      </c>
      <c r="BT412" s="134">
        <f t="shared" si="273"/>
        <v>0</v>
      </c>
      <c r="BU412" s="134">
        <f t="shared" si="273"/>
        <v>0</v>
      </c>
      <c r="BV412" s="134">
        <f t="shared" si="273"/>
        <v>0</v>
      </c>
      <c r="BW412" s="134">
        <f t="shared" si="273"/>
        <v>0</v>
      </c>
      <c r="BX412" s="134">
        <f t="shared" si="273"/>
        <v>0</v>
      </c>
      <c r="BY412" s="134">
        <f t="shared" si="273"/>
        <v>0</v>
      </c>
      <c r="BZ412" s="134">
        <f t="shared" si="273"/>
        <v>0</v>
      </c>
      <c r="CA412" s="134">
        <f t="shared" si="273"/>
        <v>0</v>
      </c>
      <c r="CB412" s="134">
        <f t="shared" si="273"/>
        <v>0</v>
      </c>
      <c r="CC412" s="134">
        <f t="shared" si="273"/>
        <v>0</v>
      </c>
      <c r="CD412" s="134">
        <f t="shared" si="273"/>
        <v>0</v>
      </c>
      <c r="CE412" s="134">
        <f t="shared" si="273"/>
        <v>0</v>
      </c>
      <c r="CF412" s="134">
        <f t="shared" si="273"/>
        <v>0</v>
      </c>
      <c r="CG412" s="134">
        <f t="shared" si="273"/>
        <v>0</v>
      </c>
      <c r="CH412" s="134">
        <f t="shared" si="273"/>
        <v>0</v>
      </c>
      <c r="CI412" s="134">
        <f t="shared" si="273"/>
        <v>0</v>
      </c>
      <c r="CJ412" s="134">
        <f t="shared" si="273"/>
        <v>0</v>
      </c>
      <c r="CK412" s="134">
        <f t="shared" si="273"/>
        <v>0</v>
      </c>
      <c r="CL412" s="134">
        <f t="shared" si="273"/>
        <v>0</v>
      </c>
      <c r="CM412" s="134">
        <f t="shared" si="273"/>
        <v>0</v>
      </c>
      <c r="CN412" s="134">
        <f t="shared" si="273"/>
        <v>0</v>
      </c>
      <c r="CO412" s="134">
        <f t="shared" si="273"/>
        <v>0</v>
      </c>
      <c r="CP412" s="134">
        <f t="shared" si="273"/>
        <v>0</v>
      </c>
      <c r="CQ412" s="134">
        <f t="shared" si="273"/>
        <v>0</v>
      </c>
      <c r="CR412" s="134">
        <f t="shared" si="273"/>
        <v>0</v>
      </c>
      <c r="CS412" s="134">
        <f t="shared" si="273"/>
        <v>0</v>
      </c>
      <c r="CT412" s="134">
        <f t="shared" si="273"/>
        <v>0</v>
      </c>
      <c r="CU412" s="134">
        <f t="shared" si="273"/>
        <v>0</v>
      </c>
      <c r="CV412" s="134">
        <f t="shared" si="273"/>
        <v>0</v>
      </c>
      <c r="CW412" s="134">
        <f t="shared" si="273"/>
        <v>0</v>
      </c>
      <c r="CX412" s="134">
        <f t="shared" si="273"/>
        <v>0</v>
      </c>
      <c r="CY412" s="134">
        <f t="shared" si="273"/>
        <v>0</v>
      </c>
      <c r="CZ412" s="134">
        <f t="shared" si="273"/>
        <v>0</v>
      </c>
      <c r="DA412" s="134">
        <f t="shared" si="273"/>
        <v>0</v>
      </c>
      <c r="DB412" s="134">
        <f t="shared" si="273"/>
        <v>0</v>
      </c>
      <c r="DC412" s="134">
        <f t="shared" si="273"/>
        <v>0</v>
      </c>
      <c r="DD412" s="134">
        <f t="shared" si="273"/>
        <v>0</v>
      </c>
      <c r="DE412" s="134">
        <f t="shared" si="273"/>
        <v>0</v>
      </c>
      <c r="DF412" s="134">
        <f t="shared" si="273"/>
        <v>0</v>
      </c>
      <c r="DG412" s="134">
        <f t="shared" si="273"/>
        <v>0</v>
      </c>
      <c r="DH412" s="211">
        <f t="shared" si="273"/>
        <v>0</v>
      </c>
    </row>
    <row r="413" spans="1:112" ht="15" hidden="1" customHeight="1" x14ac:dyDescent="0.15">
      <c r="A413" s="119"/>
      <c r="B413" s="197" t="s">
        <v>727</v>
      </c>
      <c r="C413" s="30" t="s">
        <v>216</v>
      </c>
      <c r="D413" s="315">
        <f t="shared" si="258"/>
        <v>-3.4427856966724579E-3</v>
      </c>
      <c r="E413" s="134">
        <f t="shared" si="274"/>
        <v>-1.5332177127199734E-3</v>
      </c>
      <c r="F413" s="134">
        <f t="shared" si="274"/>
        <v>-1.5544589316528609E-3</v>
      </c>
      <c r="G413" s="134">
        <f t="shared" si="274"/>
        <v>0</v>
      </c>
      <c r="H413" s="134">
        <f t="shared" si="274"/>
        <v>-7.6694841835357264E-4</v>
      </c>
      <c r="I413" s="134">
        <f t="shared" si="274"/>
        <v>0</v>
      </c>
      <c r="J413" s="134">
        <f t="shared" si="274"/>
        <v>0</v>
      </c>
      <c r="K413" s="134">
        <f t="shared" si="274"/>
        <v>-8.8232374664073618E-4</v>
      </c>
      <c r="L413" s="134">
        <f t="shared" si="274"/>
        <v>-4.0423271396221728E-4</v>
      </c>
      <c r="M413" s="134">
        <f t="shared" si="274"/>
        <v>-4.9593323594488228E-4</v>
      </c>
      <c r="N413" s="134">
        <f t="shared" si="274"/>
        <v>-6.1586701103668521E-4</v>
      </c>
      <c r="O413" s="134">
        <f t="shared" si="274"/>
        <v>-1.0738618059173764E-4</v>
      </c>
      <c r="P413" s="134">
        <f t="shared" si="274"/>
        <v>0</v>
      </c>
      <c r="Q413" s="134">
        <f t="shared" si="274"/>
        <v>0</v>
      </c>
      <c r="R413" s="134">
        <f t="shared" si="274"/>
        <v>-2.3302347780993892E-3</v>
      </c>
      <c r="S413" s="134">
        <f t="shared" si="274"/>
        <v>-8.3191241950598797E-4</v>
      </c>
      <c r="T413" s="134">
        <f t="shared" si="274"/>
        <v>-1.8565961246946817E-3</v>
      </c>
      <c r="U413" s="134">
        <f t="shared" si="274"/>
        <v>0</v>
      </c>
      <c r="V413" s="134">
        <f t="shared" si="274"/>
        <v>0</v>
      </c>
      <c r="W413" s="134">
        <f t="shared" si="274"/>
        <v>-1.5686454324363296E-3</v>
      </c>
      <c r="X413" s="134">
        <f t="shared" si="274"/>
        <v>0</v>
      </c>
      <c r="Y413" s="134">
        <f t="shared" si="274"/>
        <v>0</v>
      </c>
      <c r="Z413" s="134">
        <f t="shared" si="274"/>
        <v>0</v>
      </c>
      <c r="AA413" s="134">
        <f t="shared" si="274"/>
        <v>0</v>
      </c>
      <c r="AB413" s="134">
        <f t="shared" si="274"/>
        <v>0</v>
      </c>
      <c r="AC413" s="134">
        <f t="shared" si="274"/>
        <v>0</v>
      </c>
      <c r="AD413" s="134">
        <f t="shared" si="274"/>
        <v>0</v>
      </c>
      <c r="AE413" s="134">
        <f t="shared" si="274"/>
        <v>0</v>
      </c>
      <c r="AF413" s="134">
        <f t="shared" si="274"/>
        <v>0</v>
      </c>
      <c r="AG413" s="134">
        <f t="shared" si="274"/>
        <v>0</v>
      </c>
      <c r="AH413" s="134">
        <f t="shared" si="274"/>
        <v>0</v>
      </c>
      <c r="AI413" s="134">
        <f t="shared" si="274"/>
        <v>-9.0498540489224459E-4</v>
      </c>
      <c r="AJ413" s="134">
        <f t="shared" si="274"/>
        <v>0</v>
      </c>
      <c r="AK413" s="134">
        <f t="shared" si="274"/>
        <v>-6.085659719787413E-3</v>
      </c>
      <c r="AL413" s="134">
        <f t="shared" si="274"/>
        <v>0</v>
      </c>
      <c r="AM413" s="134">
        <f t="shared" si="274"/>
        <v>-5.9982341366736202E-3</v>
      </c>
      <c r="AN413" s="134">
        <f t="shared" si="274"/>
        <v>0</v>
      </c>
      <c r="AO413" s="134">
        <f t="shared" si="274"/>
        <v>0</v>
      </c>
      <c r="AP413" s="134">
        <f t="shared" si="274"/>
        <v>0</v>
      </c>
      <c r="AQ413" s="134">
        <f t="shared" si="274"/>
        <v>0</v>
      </c>
      <c r="AR413" s="134">
        <f t="shared" si="274"/>
        <v>0</v>
      </c>
      <c r="AS413" s="134">
        <f t="shared" si="274"/>
        <v>0</v>
      </c>
      <c r="AT413" s="134">
        <f t="shared" si="274"/>
        <v>-4.9573592943470361E-3</v>
      </c>
      <c r="AU413" s="134">
        <f t="shared" si="274"/>
        <v>-3.2338475949178196E-3</v>
      </c>
      <c r="AV413" s="134">
        <f t="shared" si="274"/>
        <v>0</v>
      </c>
      <c r="AW413" s="134">
        <f t="shared" si="274"/>
        <v>-5.4463943310691868E-4</v>
      </c>
      <c r="AX413" s="134">
        <f t="shared" si="274"/>
        <v>0</v>
      </c>
      <c r="AY413" s="134">
        <f t="shared" si="274"/>
        <v>0</v>
      </c>
      <c r="AZ413" s="134">
        <f t="shared" si="274"/>
        <v>-4.6870626142895009E-3</v>
      </c>
      <c r="BA413" s="134">
        <f t="shared" si="274"/>
        <v>0</v>
      </c>
      <c r="BB413" s="134">
        <f t="shared" si="274"/>
        <v>0</v>
      </c>
      <c r="BC413" s="134">
        <f t="shared" si="274"/>
        <v>0</v>
      </c>
      <c r="BD413" s="134">
        <f t="shared" si="274"/>
        <v>0</v>
      </c>
      <c r="BE413" s="134">
        <f t="shared" si="274"/>
        <v>0</v>
      </c>
      <c r="BF413" s="134">
        <f t="shared" si="274"/>
        <v>0</v>
      </c>
      <c r="BG413" s="134">
        <f t="shared" si="274"/>
        <v>0</v>
      </c>
      <c r="BH413" s="134">
        <f t="shared" si="274"/>
        <v>0</v>
      </c>
      <c r="BI413" s="134">
        <f t="shared" si="274"/>
        <v>-5.4045763668117094E-4</v>
      </c>
      <c r="BJ413" s="134">
        <f t="shared" si="274"/>
        <v>-1.1075169084137817E-3</v>
      </c>
      <c r="BK413" s="134">
        <f t="shared" si="274"/>
        <v>0</v>
      </c>
      <c r="BL413" s="134">
        <f t="shared" si="274"/>
        <v>-1.9125680654166061E-3</v>
      </c>
      <c r="BM413" s="134">
        <f t="shared" si="274"/>
        <v>0</v>
      </c>
      <c r="BN413" s="134">
        <f t="shared" si="274"/>
        <v>-5.7659015675245431E-4</v>
      </c>
      <c r="BO413" s="134">
        <f t="shared" si="274"/>
        <v>0.99890003202800581</v>
      </c>
      <c r="BP413" s="134">
        <f t="shared" si="274"/>
        <v>-4.0779950440193187E-4</v>
      </c>
      <c r="BQ413" s="134">
        <f t="shared" si="273"/>
        <v>-2.4709877259926756E-4</v>
      </c>
      <c r="BR413" s="134">
        <f t="shared" si="273"/>
        <v>0</v>
      </c>
      <c r="BS413" s="134">
        <f t="shared" si="273"/>
        <v>-2.4830884039945423E-2</v>
      </c>
      <c r="BT413" s="134">
        <f t="shared" si="273"/>
        <v>0</v>
      </c>
      <c r="BU413" s="134">
        <f t="shared" si="273"/>
        <v>-2.8431368549035286E-3</v>
      </c>
      <c r="BV413" s="134">
        <f t="shared" si="273"/>
        <v>-2.3895100473369014E-3</v>
      </c>
      <c r="BW413" s="134">
        <f t="shared" si="273"/>
        <v>-3.4714087097078867E-3</v>
      </c>
      <c r="BX413" s="134">
        <f t="shared" si="273"/>
        <v>-2.4269289805708512E-3</v>
      </c>
      <c r="BY413" s="134">
        <f t="shared" si="273"/>
        <v>-3.9692486991682058E-3</v>
      </c>
      <c r="BZ413" s="134">
        <f t="shared" si="273"/>
        <v>-1.0598209929611462E-2</v>
      </c>
      <c r="CA413" s="134">
        <f t="shared" si="273"/>
        <v>0</v>
      </c>
      <c r="CB413" s="134">
        <f t="shared" si="273"/>
        <v>0</v>
      </c>
      <c r="CC413" s="134">
        <f t="shared" si="273"/>
        <v>-9.4632154926850196E-4</v>
      </c>
      <c r="CD413" s="134">
        <f t="shared" si="273"/>
        <v>-1.1276878803018977E-2</v>
      </c>
      <c r="CE413" s="134">
        <f t="shared" si="273"/>
        <v>-4.3626754731564341E-3</v>
      </c>
      <c r="CF413" s="134">
        <f t="shared" si="273"/>
        <v>0</v>
      </c>
      <c r="CG413" s="134">
        <f t="shared" si="273"/>
        <v>0</v>
      </c>
      <c r="CH413" s="134">
        <f t="shared" si="273"/>
        <v>-1.1934492937669195E-2</v>
      </c>
      <c r="CI413" s="134">
        <f t="shared" si="273"/>
        <v>-1.2632300811327319E-2</v>
      </c>
      <c r="CJ413" s="134">
        <f t="shared" si="273"/>
        <v>-1.4987913198731065E-3</v>
      </c>
      <c r="CK413" s="134">
        <f t="shared" si="273"/>
        <v>0</v>
      </c>
      <c r="CL413" s="134">
        <f t="shared" si="273"/>
        <v>0</v>
      </c>
      <c r="CM413" s="134">
        <f t="shared" si="273"/>
        <v>0</v>
      </c>
      <c r="CN413" s="134">
        <f t="shared" si="273"/>
        <v>0</v>
      </c>
      <c r="CO413" s="134">
        <f t="shared" si="273"/>
        <v>0</v>
      </c>
      <c r="CP413" s="134">
        <f t="shared" si="273"/>
        <v>0</v>
      </c>
      <c r="CQ413" s="134">
        <f t="shared" si="273"/>
        <v>-6.278273854060561E-3</v>
      </c>
      <c r="CR413" s="134">
        <f t="shared" si="273"/>
        <v>0</v>
      </c>
      <c r="CS413" s="134">
        <f t="shared" si="273"/>
        <v>-1.9364269465165531E-3</v>
      </c>
      <c r="CT413" s="134">
        <f t="shared" si="273"/>
        <v>0</v>
      </c>
      <c r="CU413" s="134">
        <f t="shared" si="273"/>
        <v>-3.6755419436332805E-3</v>
      </c>
      <c r="CV413" s="134">
        <f t="shared" si="273"/>
        <v>-2.3916548619941119E-3</v>
      </c>
      <c r="CW413" s="134">
        <f t="shared" si="273"/>
        <v>-1.6559888965933202E-3</v>
      </c>
      <c r="CX413" s="134">
        <f t="shared" si="273"/>
        <v>-1.8383192308662967E-3</v>
      </c>
      <c r="CY413" s="134">
        <f t="shared" si="273"/>
        <v>0</v>
      </c>
      <c r="CZ413" s="134">
        <f t="shared" si="273"/>
        <v>-9.1115776804631297E-4</v>
      </c>
      <c r="DA413" s="134">
        <f t="shared" si="273"/>
        <v>-1.3660848381442025E-3</v>
      </c>
      <c r="DB413" s="134">
        <f t="shared" si="273"/>
        <v>-1.7504250469373961E-3</v>
      </c>
      <c r="DC413" s="134">
        <f t="shared" si="273"/>
        <v>-1.2514583501864484E-3</v>
      </c>
      <c r="DD413" s="134">
        <f t="shared" si="273"/>
        <v>-2.3407508713945164E-3</v>
      </c>
      <c r="DE413" s="134">
        <f t="shared" si="273"/>
        <v>-4.231280247050496E-3</v>
      </c>
      <c r="DF413" s="134">
        <f t="shared" si="273"/>
        <v>-2.855939450618402E-3</v>
      </c>
      <c r="DG413" s="134">
        <f t="shared" si="273"/>
        <v>0</v>
      </c>
      <c r="DH413" s="211">
        <f t="shared" si="273"/>
        <v>0</v>
      </c>
    </row>
    <row r="414" spans="1:112" ht="15" hidden="1" customHeight="1" x14ac:dyDescent="0.15">
      <c r="A414" s="119"/>
      <c r="B414" s="197" t="s">
        <v>728</v>
      </c>
      <c r="C414" s="30" t="s">
        <v>167</v>
      </c>
      <c r="D414" s="315">
        <f t="shared" ref="D414:D445" si="275">D303-D192</f>
        <v>0</v>
      </c>
      <c r="E414" s="134">
        <f t="shared" si="274"/>
        <v>0</v>
      </c>
      <c r="F414" s="134">
        <f t="shared" si="274"/>
        <v>0</v>
      </c>
      <c r="G414" s="134">
        <f t="shared" si="274"/>
        <v>0</v>
      </c>
      <c r="H414" s="134">
        <f t="shared" si="274"/>
        <v>0</v>
      </c>
      <c r="I414" s="134">
        <f t="shared" si="274"/>
        <v>0</v>
      </c>
      <c r="J414" s="134">
        <f t="shared" si="274"/>
        <v>0</v>
      </c>
      <c r="K414" s="134">
        <f t="shared" si="274"/>
        <v>0</v>
      </c>
      <c r="L414" s="134">
        <f t="shared" si="274"/>
        <v>0</v>
      </c>
      <c r="M414" s="134">
        <f t="shared" si="274"/>
        <v>0</v>
      </c>
      <c r="N414" s="134">
        <f t="shared" si="274"/>
        <v>0</v>
      </c>
      <c r="O414" s="134">
        <f t="shared" si="274"/>
        <v>0</v>
      </c>
      <c r="P414" s="134">
        <f t="shared" si="274"/>
        <v>0</v>
      </c>
      <c r="Q414" s="134">
        <f t="shared" si="274"/>
        <v>0</v>
      </c>
      <c r="R414" s="134">
        <f t="shared" si="274"/>
        <v>0</v>
      </c>
      <c r="S414" s="134">
        <f t="shared" si="274"/>
        <v>0</v>
      </c>
      <c r="T414" s="134">
        <f t="shared" si="274"/>
        <v>0</v>
      </c>
      <c r="U414" s="134">
        <f t="shared" si="274"/>
        <v>0</v>
      </c>
      <c r="V414" s="134">
        <f t="shared" si="274"/>
        <v>0</v>
      </c>
      <c r="W414" s="134">
        <f t="shared" si="274"/>
        <v>0</v>
      </c>
      <c r="X414" s="134">
        <f t="shared" si="274"/>
        <v>0</v>
      </c>
      <c r="Y414" s="134">
        <f t="shared" si="274"/>
        <v>0</v>
      </c>
      <c r="Z414" s="134">
        <f t="shared" si="274"/>
        <v>0</v>
      </c>
      <c r="AA414" s="134">
        <f t="shared" si="274"/>
        <v>0</v>
      </c>
      <c r="AB414" s="134">
        <f t="shared" si="274"/>
        <v>0</v>
      </c>
      <c r="AC414" s="134">
        <f t="shared" si="274"/>
        <v>0</v>
      </c>
      <c r="AD414" s="134">
        <f t="shared" si="274"/>
        <v>0</v>
      </c>
      <c r="AE414" s="134">
        <f t="shared" si="274"/>
        <v>0</v>
      </c>
      <c r="AF414" s="134">
        <f t="shared" si="274"/>
        <v>0</v>
      </c>
      <c r="AG414" s="134">
        <f t="shared" si="274"/>
        <v>0</v>
      </c>
      <c r="AH414" s="134">
        <f t="shared" si="274"/>
        <v>0</v>
      </c>
      <c r="AI414" s="134">
        <f t="shared" si="274"/>
        <v>0</v>
      </c>
      <c r="AJ414" s="134">
        <f t="shared" si="274"/>
        <v>0</v>
      </c>
      <c r="AK414" s="134">
        <f t="shared" si="274"/>
        <v>0</v>
      </c>
      <c r="AL414" s="134">
        <f t="shared" si="274"/>
        <v>0</v>
      </c>
      <c r="AM414" s="134">
        <f t="shared" si="274"/>
        <v>0</v>
      </c>
      <c r="AN414" s="134">
        <f t="shared" si="274"/>
        <v>0</v>
      </c>
      <c r="AO414" s="134">
        <f t="shared" si="274"/>
        <v>0</v>
      </c>
      <c r="AP414" s="134">
        <f t="shared" si="274"/>
        <v>0</v>
      </c>
      <c r="AQ414" s="134">
        <f t="shared" si="274"/>
        <v>0</v>
      </c>
      <c r="AR414" s="134">
        <f t="shared" si="274"/>
        <v>0</v>
      </c>
      <c r="AS414" s="134">
        <f t="shared" si="274"/>
        <v>0</v>
      </c>
      <c r="AT414" s="134">
        <f t="shared" si="274"/>
        <v>0</v>
      </c>
      <c r="AU414" s="134">
        <f t="shared" si="274"/>
        <v>0</v>
      </c>
      <c r="AV414" s="134">
        <f t="shared" si="274"/>
        <v>0</v>
      </c>
      <c r="AW414" s="134">
        <f t="shared" si="274"/>
        <v>0</v>
      </c>
      <c r="AX414" s="134">
        <f t="shared" si="274"/>
        <v>0</v>
      </c>
      <c r="AY414" s="134">
        <f t="shared" si="274"/>
        <v>0</v>
      </c>
      <c r="AZ414" s="134">
        <f t="shared" si="274"/>
        <v>0</v>
      </c>
      <c r="BA414" s="134">
        <f t="shared" si="274"/>
        <v>0</v>
      </c>
      <c r="BB414" s="134">
        <f t="shared" si="274"/>
        <v>0</v>
      </c>
      <c r="BC414" s="134">
        <f t="shared" si="274"/>
        <v>0</v>
      </c>
      <c r="BD414" s="134">
        <f t="shared" si="274"/>
        <v>0</v>
      </c>
      <c r="BE414" s="134">
        <f t="shared" si="274"/>
        <v>0</v>
      </c>
      <c r="BF414" s="134">
        <f t="shared" si="274"/>
        <v>0</v>
      </c>
      <c r="BG414" s="134">
        <f t="shared" si="274"/>
        <v>0</v>
      </c>
      <c r="BH414" s="134">
        <f t="shared" si="274"/>
        <v>0</v>
      </c>
      <c r="BI414" s="134">
        <f t="shared" si="274"/>
        <v>0</v>
      </c>
      <c r="BJ414" s="134">
        <f t="shared" si="274"/>
        <v>0</v>
      </c>
      <c r="BK414" s="134">
        <f t="shared" si="274"/>
        <v>0</v>
      </c>
      <c r="BL414" s="134">
        <f t="shared" si="274"/>
        <v>0</v>
      </c>
      <c r="BM414" s="134">
        <f t="shared" si="274"/>
        <v>0</v>
      </c>
      <c r="BN414" s="134">
        <f t="shared" si="274"/>
        <v>0</v>
      </c>
      <c r="BO414" s="134">
        <f t="shared" si="274"/>
        <v>0</v>
      </c>
      <c r="BP414" s="134">
        <f t="shared" si="274"/>
        <v>1</v>
      </c>
      <c r="BQ414" s="134">
        <f t="shared" si="273"/>
        <v>0</v>
      </c>
      <c r="BR414" s="134">
        <f t="shared" si="273"/>
        <v>0</v>
      </c>
      <c r="BS414" s="134">
        <f t="shared" si="273"/>
        <v>0</v>
      </c>
      <c r="BT414" s="134">
        <f t="shared" si="273"/>
        <v>0</v>
      </c>
      <c r="BU414" s="134">
        <f t="shared" si="273"/>
        <v>0</v>
      </c>
      <c r="BV414" s="134">
        <f t="shared" si="273"/>
        <v>0</v>
      </c>
      <c r="BW414" s="134">
        <f t="shared" si="273"/>
        <v>0</v>
      </c>
      <c r="BX414" s="134">
        <f t="shared" si="273"/>
        <v>0</v>
      </c>
      <c r="BY414" s="134">
        <f t="shared" si="273"/>
        <v>0</v>
      </c>
      <c r="BZ414" s="134">
        <f t="shared" si="273"/>
        <v>0</v>
      </c>
      <c r="CA414" s="134">
        <f t="shared" si="273"/>
        <v>0</v>
      </c>
      <c r="CB414" s="134">
        <f t="shared" si="273"/>
        <v>0</v>
      </c>
      <c r="CC414" s="134">
        <f t="shared" si="273"/>
        <v>0</v>
      </c>
      <c r="CD414" s="134">
        <f t="shared" si="273"/>
        <v>0</v>
      </c>
      <c r="CE414" s="134">
        <f t="shared" si="273"/>
        <v>0</v>
      </c>
      <c r="CF414" s="134">
        <f t="shared" si="273"/>
        <v>0</v>
      </c>
      <c r="CG414" s="134">
        <f t="shared" si="273"/>
        <v>0</v>
      </c>
      <c r="CH414" s="134">
        <f t="shared" si="273"/>
        <v>0</v>
      </c>
      <c r="CI414" s="134">
        <f t="shared" si="273"/>
        <v>0</v>
      </c>
      <c r="CJ414" s="134">
        <f t="shared" si="273"/>
        <v>0</v>
      </c>
      <c r="CK414" s="134">
        <f t="shared" si="273"/>
        <v>0</v>
      </c>
      <c r="CL414" s="134">
        <f t="shared" si="273"/>
        <v>0</v>
      </c>
      <c r="CM414" s="134">
        <f t="shared" si="273"/>
        <v>0</v>
      </c>
      <c r="CN414" s="134">
        <f t="shared" si="273"/>
        <v>0</v>
      </c>
      <c r="CO414" s="134">
        <f t="shared" si="273"/>
        <v>0</v>
      </c>
      <c r="CP414" s="134">
        <f t="shared" si="273"/>
        <v>0</v>
      </c>
      <c r="CQ414" s="134">
        <f t="shared" si="273"/>
        <v>0</v>
      </c>
      <c r="CR414" s="134">
        <f t="shared" si="273"/>
        <v>0</v>
      </c>
      <c r="CS414" s="134">
        <f t="shared" si="273"/>
        <v>0</v>
      </c>
      <c r="CT414" s="134">
        <f t="shared" si="273"/>
        <v>0</v>
      </c>
      <c r="CU414" s="134">
        <f t="shared" si="273"/>
        <v>0</v>
      </c>
      <c r="CV414" s="134">
        <f t="shared" si="273"/>
        <v>0</v>
      </c>
      <c r="CW414" s="134">
        <f t="shared" si="273"/>
        <v>0</v>
      </c>
      <c r="CX414" s="134">
        <f t="shared" si="273"/>
        <v>0</v>
      </c>
      <c r="CY414" s="134">
        <f t="shared" si="273"/>
        <v>0</v>
      </c>
      <c r="CZ414" s="134">
        <f t="shared" si="273"/>
        <v>0</v>
      </c>
      <c r="DA414" s="134">
        <f t="shared" si="273"/>
        <v>0</v>
      </c>
      <c r="DB414" s="134">
        <f t="shared" si="273"/>
        <v>0</v>
      </c>
      <c r="DC414" s="134">
        <f t="shared" si="273"/>
        <v>0</v>
      </c>
      <c r="DD414" s="134">
        <f t="shared" si="273"/>
        <v>0</v>
      </c>
      <c r="DE414" s="134">
        <f t="shared" si="273"/>
        <v>0</v>
      </c>
      <c r="DF414" s="134">
        <f t="shared" si="273"/>
        <v>0</v>
      </c>
      <c r="DG414" s="134">
        <f t="shared" si="273"/>
        <v>0</v>
      </c>
      <c r="DH414" s="211">
        <f t="shared" si="273"/>
        <v>0</v>
      </c>
    </row>
    <row r="415" spans="1:112" ht="15" hidden="1" customHeight="1" x14ac:dyDescent="0.15">
      <c r="A415" s="119"/>
      <c r="B415" s="197" t="s">
        <v>729</v>
      </c>
      <c r="C415" s="30" t="s">
        <v>217</v>
      </c>
      <c r="D415" s="315">
        <f t="shared" si="275"/>
        <v>0</v>
      </c>
      <c r="E415" s="134">
        <f t="shared" ref="E415:S415" si="276">E304-E193</f>
        <v>0</v>
      </c>
      <c r="F415" s="134">
        <f t="shared" si="276"/>
        <v>0</v>
      </c>
      <c r="G415" s="134">
        <f t="shared" si="276"/>
        <v>0</v>
      </c>
      <c r="H415" s="134">
        <f t="shared" si="276"/>
        <v>0</v>
      </c>
      <c r="I415" s="134">
        <f t="shared" si="276"/>
        <v>0</v>
      </c>
      <c r="J415" s="134">
        <f t="shared" si="276"/>
        <v>0</v>
      </c>
      <c r="K415" s="134">
        <f t="shared" si="276"/>
        <v>0</v>
      </c>
      <c r="L415" s="134">
        <f t="shared" si="276"/>
        <v>0</v>
      </c>
      <c r="M415" s="134">
        <f t="shared" si="276"/>
        <v>0</v>
      </c>
      <c r="N415" s="134">
        <f t="shared" si="276"/>
        <v>0</v>
      </c>
      <c r="O415" s="134">
        <f t="shared" si="276"/>
        <v>0</v>
      </c>
      <c r="P415" s="134">
        <f t="shared" si="276"/>
        <v>0</v>
      </c>
      <c r="Q415" s="134">
        <f t="shared" si="276"/>
        <v>0</v>
      </c>
      <c r="R415" s="134">
        <f t="shared" si="276"/>
        <v>0</v>
      </c>
      <c r="S415" s="134">
        <f t="shared" si="276"/>
        <v>0</v>
      </c>
      <c r="T415" s="134">
        <f t="shared" si="274"/>
        <v>0</v>
      </c>
      <c r="U415" s="134">
        <f t="shared" si="274"/>
        <v>0</v>
      </c>
      <c r="V415" s="134">
        <f t="shared" si="274"/>
        <v>0</v>
      </c>
      <c r="W415" s="134">
        <f t="shared" si="274"/>
        <v>0</v>
      </c>
      <c r="X415" s="134">
        <f t="shared" si="274"/>
        <v>0</v>
      </c>
      <c r="Y415" s="134">
        <f t="shared" si="274"/>
        <v>0</v>
      </c>
      <c r="Z415" s="134">
        <f t="shared" si="274"/>
        <v>0</v>
      </c>
      <c r="AA415" s="134">
        <f t="shared" si="274"/>
        <v>0</v>
      </c>
      <c r="AB415" s="134">
        <f t="shared" si="274"/>
        <v>0</v>
      </c>
      <c r="AC415" s="134">
        <f t="shared" si="274"/>
        <v>0</v>
      </c>
      <c r="AD415" s="134">
        <f t="shared" si="274"/>
        <v>0</v>
      </c>
      <c r="AE415" s="134">
        <f t="shared" si="274"/>
        <v>0</v>
      </c>
      <c r="AF415" s="134">
        <f t="shared" si="274"/>
        <v>0</v>
      </c>
      <c r="AG415" s="134">
        <f t="shared" si="274"/>
        <v>0</v>
      </c>
      <c r="AH415" s="134">
        <f t="shared" si="274"/>
        <v>0</v>
      </c>
      <c r="AI415" s="134">
        <f t="shared" si="274"/>
        <v>0</v>
      </c>
      <c r="AJ415" s="134">
        <f t="shared" si="274"/>
        <v>0</v>
      </c>
      <c r="AK415" s="134">
        <f t="shared" si="274"/>
        <v>0</v>
      </c>
      <c r="AL415" s="134">
        <f t="shared" si="274"/>
        <v>0</v>
      </c>
      <c r="AM415" s="134">
        <f t="shared" si="274"/>
        <v>0</v>
      </c>
      <c r="AN415" s="134">
        <f t="shared" si="274"/>
        <v>0</v>
      </c>
      <c r="AO415" s="134">
        <f t="shared" si="274"/>
        <v>0</v>
      </c>
      <c r="AP415" s="134">
        <f t="shared" si="274"/>
        <v>0</v>
      </c>
      <c r="AQ415" s="134">
        <f t="shared" si="274"/>
        <v>0</v>
      </c>
      <c r="AR415" s="134">
        <f t="shared" si="274"/>
        <v>0</v>
      </c>
      <c r="AS415" s="134">
        <f t="shared" si="274"/>
        <v>0</v>
      </c>
      <c r="AT415" s="134">
        <f t="shared" si="274"/>
        <v>0</v>
      </c>
      <c r="AU415" s="134">
        <f t="shared" si="274"/>
        <v>0</v>
      </c>
      <c r="AV415" s="134">
        <f t="shared" si="274"/>
        <v>0</v>
      </c>
      <c r="AW415" s="134">
        <f t="shared" si="274"/>
        <v>0</v>
      </c>
      <c r="AX415" s="134">
        <f t="shared" si="274"/>
        <v>0</v>
      </c>
      <c r="AY415" s="134">
        <f t="shared" si="274"/>
        <v>0</v>
      </c>
      <c r="AZ415" s="134">
        <f t="shared" si="274"/>
        <v>0</v>
      </c>
      <c r="BA415" s="134">
        <f t="shared" si="274"/>
        <v>0</v>
      </c>
      <c r="BB415" s="134">
        <f t="shared" si="274"/>
        <v>0</v>
      </c>
      <c r="BC415" s="134">
        <f t="shared" si="274"/>
        <v>0</v>
      </c>
      <c r="BD415" s="134">
        <f t="shared" si="274"/>
        <v>0</v>
      </c>
      <c r="BE415" s="134">
        <f t="shared" si="274"/>
        <v>0</v>
      </c>
      <c r="BF415" s="134">
        <f t="shared" si="274"/>
        <v>0</v>
      </c>
      <c r="BG415" s="134">
        <f t="shared" si="274"/>
        <v>0</v>
      </c>
      <c r="BH415" s="134">
        <f t="shared" si="274"/>
        <v>0</v>
      </c>
      <c r="BI415" s="134">
        <f t="shared" si="274"/>
        <v>0</v>
      </c>
      <c r="BJ415" s="134">
        <f t="shared" si="274"/>
        <v>0</v>
      </c>
      <c r="BK415" s="134">
        <f t="shared" si="274"/>
        <v>0</v>
      </c>
      <c r="BL415" s="134">
        <f t="shared" si="274"/>
        <v>0</v>
      </c>
      <c r="BM415" s="134">
        <f t="shared" si="274"/>
        <v>0</v>
      </c>
      <c r="BN415" s="134">
        <f t="shared" si="274"/>
        <v>0</v>
      </c>
      <c r="BO415" s="134">
        <f t="shared" si="274"/>
        <v>0</v>
      </c>
      <c r="BP415" s="134">
        <f t="shared" si="274"/>
        <v>0</v>
      </c>
      <c r="BQ415" s="134">
        <f t="shared" si="273"/>
        <v>1</v>
      </c>
      <c r="BR415" s="134">
        <f t="shared" si="273"/>
        <v>0</v>
      </c>
      <c r="BS415" s="134">
        <f t="shared" si="273"/>
        <v>0</v>
      </c>
      <c r="BT415" s="134">
        <f t="shared" si="273"/>
        <v>0</v>
      </c>
      <c r="BU415" s="134">
        <f t="shared" si="273"/>
        <v>0</v>
      </c>
      <c r="BV415" s="134">
        <f t="shared" si="273"/>
        <v>0</v>
      </c>
      <c r="BW415" s="134">
        <f t="shared" si="273"/>
        <v>0</v>
      </c>
      <c r="BX415" s="134">
        <f t="shared" si="273"/>
        <v>0</v>
      </c>
      <c r="BY415" s="134">
        <f t="shared" si="273"/>
        <v>0</v>
      </c>
      <c r="BZ415" s="134">
        <f t="shared" si="273"/>
        <v>0</v>
      </c>
      <c r="CA415" s="134">
        <f t="shared" si="273"/>
        <v>0</v>
      </c>
      <c r="CB415" s="134">
        <f t="shared" si="273"/>
        <v>0</v>
      </c>
      <c r="CC415" s="134">
        <f t="shared" si="273"/>
        <v>0</v>
      </c>
      <c r="CD415" s="134">
        <f t="shared" si="273"/>
        <v>0</v>
      </c>
      <c r="CE415" s="134">
        <f t="shared" si="273"/>
        <v>0</v>
      </c>
      <c r="CF415" s="134">
        <f t="shared" si="273"/>
        <v>0</v>
      </c>
      <c r="CG415" s="134">
        <f t="shared" si="273"/>
        <v>0</v>
      </c>
      <c r="CH415" s="134">
        <f t="shared" si="273"/>
        <v>0</v>
      </c>
      <c r="CI415" s="134">
        <f t="shared" si="273"/>
        <v>0</v>
      </c>
      <c r="CJ415" s="134">
        <f t="shared" si="273"/>
        <v>0</v>
      </c>
      <c r="CK415" s="134">
        <f t="shared" si="273"/>
        <v>0</v>
      </c>
      <c r="CL415" s="134">
        <f t="shared" si="273"/>
        <v>0</v>
      </c>
      <c r="CM415" s="134">
        <f t="shared" si="273"/>
        <v>0</v>
      </c>
      <c r="CN415" s="134">
        <f t="shared" si="273"/>
        <v>0</v>
      </c>
      <c r="CO415" s="134">
        <f t="shared" si="273"/>
        <v>0</v>
      </c>
      <c r="CP415" s="134">
        <f t="shared" si="273"/>
        <v>0</v>
      </c>
      <c r="CQ415" s="134">
        <f t="shared" si="273"/>
        <v>0</v>
      </c>
      <c r="CR415" s="134">
        <f t="shared" si="273"/>
        <v>0</v>
      </c>
      <c r="CS415" s="134">
        <f t="shared" si="273"/>
        <v>0</v>
      </c>
      <c r="CT415" s="134">
        <f t="shared" si="273"/>
        <v>0</v>
      </c>
      <c r="CU415" s="134">
        <f t="shared" si="273"/>
        <v>0</v>
      </c>
      <c r="CV415" s="134">
        <f t="shared" si="273"/>
        <v>0</v>
      </c>
      <c r="CW415" s="134">
        <f t="shared" si="273"/>
        <v>0</v>
      </c>
      <c r="CX415" s="134">
        <f t="shared" si="273"/>
        <v>0</v>
      </c>
      <c r="CY415" s="134">
        <f t="shared" si="273"/>
        <v>0</v>
      </c>
      <c r="CZ415" s="134">
        <f t="shared" si="273"/>
        <v>0</v>
      </c>
      <c r="DA415" s="134">
        <f t="shared" si="273"/>
        <v>0</v>
      </c>
      <c r="DB415" s="134">
        <f t="shared" si="273"/>
        <v>0</v>
      </c>
      <c r="DC415" s="134">
        <f t="shared" si="273"/>
        <v>0</v>
      </c>
      <c r="DD415" s="134">
        <f t="shared" si="273"/>
        <v>0</v>
      </c>
      <c r="DE415" s="134">
        <f t="shared" si="273"/>
        <v>0</v>
      </c>
      <c r="DF415" s="134">
        <f t="shared" si="273"/>
        <v>0</v>
      </c>
      <c r="DG415" s="134">
        <f t="shared" si="273"/>
        <v>0</v>
      </c>
      <c r="DH415" s="211">
        <f t="shared" si="273"/>
        <v>0</v>
      </c>
    </row>
    <row r="416" spans="1:112" ht="15" hidden="1" customHeight="1" x14ac:dyDescent="0.15">
      <c r="A416" s="119"/>
      <c r="B416" s="197" t="s">
        <v>730</v>
      </c>
      <c r="C416" s="30" t="s">
        <v>168</v>
      </c>
      <c r="D416" s="315">
        <f t="shared" si="275"/>
        <v>-3.10050913706018E-3</v>
      </c>
      <c r="E416" s="134">
        <f t="shared" ref="E416:BP419" si="277">E305-E194</f>
        <v>-9.0893911794393319E-3</v>
      </c>
      <c r="F416" s="134">
        <f t="shared" si="277"/>
        <v>-3.0641154354719678E-2</v>
      </c>
      <c r="G416" s="134">
        <f t="shared" si="277"/>
        <v>0</v>
      </c>
      <c r="H416" s="134">
        <f t="shared" si="277"/>
        <v>-3.9045867813552286E-3</v>
      </c>
      <c r="I416" s="134">
        <f t="shared" si="277"/>
        <v>0</v>
      </c>
      <c r="J416" s="134">
        <f t="shared" si="277"/>
        <v>0</v>
      </c>
      <c r="K416" s="134">
        <f t="shared" si="277"/>
        <v>-9.0039037573861769E-3</v>
      </c>
      <c r="L416" s="134">
        <f t="shared" si="277"/>
        <v>-1.2862096865920115E-2</v>
      </c>
      <c r="M416" s="134">
        <f t="shared" si="277"/>
        <v>-1.3201253258445771E-2</v>
      </c>
      <c r="N416" s="134">
        <f t="shared" si="277"/>
        <v>-6.3905652353971028E-3</v>
      </c>
      <c r="O416" s="134">
        <f t="shared" si="277"/>
        <v>-7.2114460410957638E-3</v>
      </c>
      <c r="P416" s="134">
        <f t="shared" si="277"/>
        <v>0</v>
      </c>
      <c r="Q416" s="134">
        <f t="shared" si="277"/>
        <v>0</v>
      </c>
      <c r="R416" s="134">
        <f t="shared" si="277"/>
        <v>-3.0484796932382475E-2</v>
      </c>
      <c r="S416" s="134">
        <f t="shared" si="277"/>
        <v>-1.8248533312656745E-2</v>
      </c>
      <c r="T416" s="134">
        <f t="shared" si="277"/>
        <v>-1.1593688658270209E-2</v>
      </c>
      <c r="U416" s="134">
        <f t="shared" si="277"/>
        <v>0</v>
      </c>
      <c r="V416" s="134">
        <f t="shared" si="277"/>
        <v>0</v>
      </c>
      <c r="W416" s="134">
        <f t="shared" si="277"/>
        <v>-2.2778139437696927E-2</v>
      </c>
      <c r="X416" s="134">
        <f t="shared" si="277"/>
        <v>0</v>
      </c>
      <c r="Y416" s="134">
        <f t="shared" si="277"/>
        <v>0</v>
      </c>
      <c r="Z416" s="134">
        <f t="shared" si="277"/>
        <v>0</v>
      </c>
      <c r="AA416" s="134">
        <f t="shared" si="277"/>
        <v>0</v>
      </c>
      <c r="AB416" s="134">
        <f t="shared" si="277"/>
        <v>0</v>
      </c>
      <c r="AC416" s="134">
        <f t="shared" si="277"/>
        <v>0</v>
      </c>
      <c r="AD416" s="134">
        <f t="shared" si="277"/>
        <v>0</v>
      </c>
      <c r="AE416" s="134">
        <f t="shared" si="277"/>
        <v>0</v>
      </c>
      <c r="AF416" s="134">
        <f t="shared" si="277"/>
        <v>0</v>
      </c>
      <c r="AG416" s="134">
        <f t="shared" si="277"/>
        <v>0</v>
      </c>
      <c r="AH416" s="134">
        <f t="shared" si="277"/>
        <v>0</v>
      </c>
      <c r="AI416" s="134">
        <f t="shared" si="277"/>
        <v>-8.2779547329849441E-3</v>
      </c>
      <c r="AJ416" s="134">
        <f t="shared" si="277"/>
        <v>0</v>
      </c>
      <c r="AK416" s="134">
        <f t="shared" si="277"/>
        <v>-5.6144138901086375E-2</v>
      </c>
      <c r="AL416" s="134">
        <f t="shared" si="277"/>
        <v>0</v>
      </c>
      <c r="AM416" s="134">
        <f t="shared" si="277"/>
        <v>-4.4188591802763411E-2</v>
      </c>
      <c r="AN416" s="134">
        <f t="shared" si="277"/>
        <v>0</v>
      </c>
      <c r="AO416" s="134">
        <f t="shared" si="277"/>
        <v>0</v>
      </c>
      <c r="AP416" s="134">
        <f t="shared" si="277"/>
        <v>0</v>
      </c>
      <c r="AQ416" s="134">
        <f t="shared" si="277"/>
        <v>0</v>
      </c>
      <c r="AR416" s="134">
        <f t="shared" si="277"/>
        <v>0</v>
      </c>
      <c r="AS416" s="134">
        <f t="shared" si="277"/>
        <v>0</v>
      </c>
      <c r="AT416" s="134">
        <f t="shared" si="277"/>
        <v>-1.2525338778245241E-2</v>
      </c>
      <c r="AU416" s="134">
        <f t="shared" si="277"/>
        <v>-2.5335695437758505E-2</v>
      </c>
      <c r="AV416" s="134">
        <f t="shared" si="277"/>
        <v>0</v>
      </c>
      <c r="AW416" s="134">
        <f t="shared" si="277"/>
        <v>-4.4153666070505014E-3</v>
      </c>
      <c r="AX416" s="134">
        <f t="shared" si="277"/>
        <v>0</v>
      </c>
      <c r="AY416" s="134">
        <f t="shared" si="277"/>
        <v>0</v>
      </c>
      <c r="AZ416" s="134">
        <f t="shared" si="277"/>
        <v>-2.2737025987733056E-2</v>
      </c>
      <c r="BA416" s="134">
        <f t="shared" si="277"/>
        <v>0</v>
      </c>
      <c r="BB416" s="134">
        <f t="shared" si="277"/>
        <v>0</v>
      </c>
      <c r="BC416" s="134">
        <f t="shared" si="277"/>
        <v>0</v>
      </c>
      <c r="BD416" s="134">
        <f t="shared" si="277"/>
        <v>0</v>
      </c>
      <c r="BE416" s="134">
        <f t="shared" si="277"/>
        <v>0</v>
      </c>
      <c r="BF416" s="134">
        <f t="shared" si="277"/>
        <v>0</v>
      </c>
      <c r="BG416" s="134">
        <f t="shared" si="277"/>
        <v>0</v>
      </c>
      <c r="BH416" s="134">
        <f t="shared" si="277"/>
        <v>0</v>
      </c>
      <c r="BI416" s="134">
        <f t="shared" si="277"/>
        <v>-1.0822260847945912E-2</v>
      </c>
      <c r="BJ416" s="134">
        <f t="shared" si="277"/>
        <v>-1.6388870087299705E-2</v>
      </c>
      <c r="BK416" s="134">
        <f t="shared" si="277"/>
        <v>0</v>
      </c>
      <c r="BL416" s="134">
        <f t="shared" si="277"/>
        <v>-5.8946386997061478E-3</v>
      </c>
      <c r="BM416" s="134">
        <f t="shared" si="277"/>
        <v>0</v>
      </c>
      <c r="BN416" s="134">
        <f t="shared" si="277"/>
        <v>-4.3513615946555216E-3</v>
      </c>
      <c r="BO416" s="134">
        <f t="shared" si="277"/>
        <v>-1.5993437745943702E-3</v>
      </c>
      <c r="BP416" s="134">
        <f t="shared" si="277"/>
        <v>-1.7184903023906002E-3</v>
      </c>
      <c r="BQ416" s="134">
        <f t="shared" si="273"/>
        <v>-3.534410318274043E-3</v>
      </c>
      <c r="BR416" s="134">
        <f t="shared" si="273"/>
        <v>1</v>
      </c>
      <c r="BS416" s="134">
        <f t="shared" si="273"/>
        <v>-1.323004842234915E-2</v>
      </c>
      <c r="BT416" s="134">
        <f t="shared" si="273"/>
        <v>0</v>
      </c>
      <c r="BU416" s="134">
        <f t="shared" si="273"/>
        <v>-7.005414138776575E-2</v>
      </c>
      <c r="BV416" s="134">
        <f t="shared" si="273"/>
        <v>-4.3835336452546798E-3</v>
      </c>
      <c r="BW416" s="134">
        <f t="shared" si="273"/>
        <v>-3.4020755185964827E-2</v>
      </c>
      <c r="BX416" s="134">
        <f t="shared" si="273"/>
        <v>-4.6795210781759898E-3</v>
      </c>
      <c r="BY416" s="134">
        <f t="shared" si="273"/>
        <v>-1.4288118759136707E-2</v>
      </c>
      <c r="BZ416" s="134">
        <f t="shared" si="273"/>
        <v>-5.1498578976259526E-3</v>
      </c>
      <c r="CA416" s="134">
        <f t="shared" si="273"/>
        <v>0</v>
      </c>
      <c r="CB416" s="134">
        <f t="shared" si="273"/>
        <v>0</v>
      </c>
      <c r="CC416" s="134">
        <f t="shared" si="273"/>
        <v>-4.5293438326630513E-3</v>
      </c>
      <c r="CD416" s="134">
        <f t="shared" si="273"/>
        <v>-1.5508477725173443E-3</v>
      </c>
      <c r="CE416" s="134">
        <f t="shared" si="273"/>
        <v>-1.4768101903667309E-3</v>
      </c>
      <c r="CF416" s="134">
        <f t="shared" si="273"/>
        <v>0</v>
      </c>
      <c r="CG416" s="134">
        <f t="shared" si="273"/>
        <v>0</v>
      </c>
      <c r="CH416" s="134">
        <f t="shared" si="273"/>
        <v>-4.7306375385449698E-2</v>
      </c>
      <c r="CI416" s="134">
        <f t="shared" si="273"/>
        <v>-8.7307550177601664E-3</v>
      </c>
      <c r="CJ416" s="134">
        <f t="shared" si="273"/>
        <v>-5.6505271634954843E-3</v>
      </c>
      <c r="CK416" s="134">
        <f t="shared" si="273"/>
        <v>0</v>
      </c>
      <c r="CL416" s="134">
        <f t="shared" si="273"/>
        <v>0</v>
      </c>
      <c r="CM416" s="134">
        <f t="shared" si="273"/>
        <v>0</v>
      </c>
      <c r="CN416" s="134">
        <f t="shared" si="273"/>
        <v>0</v>
      </c>
      <c r="CO416" s="134">
        <f t="shared" si="273"/>
        <v>0</v>
      </c>
      <c r="CP416" s="134">
        <f t="shared" si="273"/>
        <v>0</v>
      </c>
      <c r="CQ416" s="134">
        <f t="shared" si="273"/>
        <v>-2.0640357220732406E-2</v>
      </c>
      <c r="CR416" s="134">
        <f t="shared" si="273"/>
        <v>0</v>
      </c>
      <c r="CS416" s="134">
        <f t="shared" si="273"/>
        <v>-7.1217543022505736E-3</v>
      </c>
      <c r="CT416" s="134">
        <f t="shared" si="273"/>
        <v>0</v>
      </c>
      <c r="CU416" s="134">
        <f t="shared" si="273"/>
        <v>-1.7169449224752498E-2</v>
      </c>
      <c r="CV416" s="134">
        <f t="shared" si="273"/>
        <v>-1.1831867620065203E-2</v>
      </c>
      <c r="CW416" s="134">
        <f t="shared" si="273"/>
        <v>-3.0139043046459976E-3</v>
      </c>
      <c r="CX416" s="134">
        <f t="shared" si="273"/>
        <v>-1.2453054543298985E-3</v>
      </c>
      <c r="CY416" s="134">
        <f t="shared" ref="CY416:DH416" si="278">CY305-CY194</f>
        <v>0</v>
      </c>
      <c r="CZ416" s="134">
        <f t="shared" si="278"/>
        <v>-3.2176723087417982E-3</v>
      </c>
      <c r="DA416" s="134">
        <f t="shared" si="278"/>
        <v>-3.9383548254038501E-3</v>
      </c>
      <c r="DB416" s="134">
        <f t="shared" si="278"/>
        <v>-3.8438624798312025E-2</v>
      </c>
      <c r="DC416" s="134">
        <f t="shared" si="278"/>
        <v>-1.9101733587188873E-2</v>
      </c>
      <c r="DD416" s="134">
        <f t="shared" si="278"/>
        <v>-2.7449449620575363E-2</v>
      </c>
      <c r="DE416" s="134">
        <f t="shared" si="278"/>
        <v>-3.0906002938221915E-2</v>
      </c>
      <c r="DF416" s="134">
        <f t="shared" si="278"/>
        <v>-1.8704485140905523E-2</v>
      </c>
      <c r="DG416" s="134">
        <f t="shared" si="278"/>
        <v>0</v>
      </c>
      <c r="DH416" s="211">
        <f t="shared" si="278"/>
        <v>-2.0079591938831944E-3</v>
      </c>
    </row>
    <row r="417" spans="1:112" ht="15" hidden="1" customHeight="1" x14ac:dyDescent="0.15">
      <c r="A417" s="119"/>
      <c r="B417" s="197" t="s">
        <v>731</v>
      </c>
      <c r="C417" s="30" t="s">
        <v>169</v>
      </c>
      <c r="D417" s="315">
        <f t="shared" si="275"/>
        <v>-6.2589724570591951E-8</v>
      </c>
      <c r="E417" s="134">
        <f t="shared" si="277"/>
        <v>0</v>
      </c>
      <c r="F417" s="134">
        <f t="shared" si="277"/>
        <v>-1.3440728350126068E-3</v>
      </c>
      <c r="G417" s="134">
        <f t="shared" si="277"/>
        <v>0</v>
      </c>
      <c r="H417" s="134">
        <f t="shared" si="277"/>
        <v>-6.7158355372466956E-6</v>
      </c>
      <c r="I417" s="134">
        <f t="shared" si="277"/>
        <v>0</v>
      </c>
      <c r="J417" s="134">
        <f t="shared" si="277"/>
        <v>0</v>
      </c>
      <c r="K417" s="134">
        <f t="shared" si="277"/>
        <v>-9.5182424811223831E-4</v>
      </c>
      <c r="L417" s="134">
        <f t="shared" si="277"/>
        <v>-5.9003112365708129E-4</v>
      </c>
      <c r="M417" s="134">
        <f t="shared" si="277"/>
        <v>-4.9938806607181781E-3</v>
      </c>
      <c r="N417" s="134">
        <f t="shared" si="277"/>
        <v>-3.5952774044754887E-3</v>
      </c>
      <c r="O417" s="134">
        <f t="shared" si="277"/>
        <v>-1.0970625239464554E-3</v>
      </c>
      <c r="P417" s="134">
        <f t="shared" si="277"/>
        <v>0</v>
      </c>
      <c r="Q417" s="134">
        <f t="shared" si="277"/>
        <v>0</v>
      </c>
      <c r="R417" s="134">
        <f t="shared" si="277"/>
        <v>-4.8153640752788499E-4</v>
      </c>
      <c r="S417" s="134">
        <f t="shared" si="277"/>
        <v>-1.1344642098153843E-4</v>
      </c>
      <c r="T417" s="134">
        <f t="shared" si="277"/>
        <v>-5.3278123741968945E-4</v>
      </c>
      <c r="U417" s="134">
        <f t="shared" si="277"/>
        <v>0</v>
      </c>
      <c r="V417" s="134">
        <f t="shared" si="277"/>
        <v>0</v>
      </c>
      <c r="W417" s="134">
        <f t="shared" si="277"/>
        <v>-8.138856493679266E-4</v>
      </c>
      <c r="X417" s="134">
        <f t="shared" si="277"/>
        <v>0</v>
      </c>
      <c r="Y417" s="134">
        <f t="shared" si="277"/>
        <v>0</v>
      </c>
      <c r="Z417" s="134">
        <f t="shared" si="277"/>
        <v>0</v>
      </c>
      <c r="AA417" s="134">
        <f t="shared" si="277"/>
        <v>0</v>
      </c>
      <c r="AB417" s="134">
        <f t="shared" si="277"/>
        <v>0</v>
      </c>
      <c r="AC417" s="134">
        <f t="shared" si="277"/>
        <v>0</v>
      </c>
      <c r="AD417" s="134">
        <f t="shared" si="277"/>
        <v>0</v>
      </c>
      <c r="AE417" s="134">
        <f t="shared" si="277"/>
        <v>0</v>
      </c>
      <c r="AF417" s="134">
        <f t="shared" si="277"/>
        <v>0</v>
      </c>
      <c r="AG417" s="134">
        <f t="shared" si="277"/>
        <v>0</v>
      </c>
      <c r="AH417" s="134">
        <f t="shared" si="277"/>
        <v>0</v>
      </c>
      <c r="AI417" s="134">
        <f t="shared" si="277"/>
        <v>-3.1497041052622237E-4</v>
      </c>
      <c r="AJ417" s="134">
        <f t="shared" si="277"/>
        <v>0</v>
      </c>
      <c r="AK417" s="134">
        <f t="shared" si="277"/>
        <v>-4.9648243693379342E-4</v>
      </c>
      <c r="AL417" s="134">
        <f t="shared" si="277"/>
        <v>0</v>
      </c>
      <c r="AM417" s="134">
        <f t="shared" si="277"/>
        <v>-2.6923039415359712E-3</v>
      </c>
      <c r="AN417" s="134">
        <f t="shared" si="277"/>
        <v>0</v>
      </c>
      <c r="AO417" s="134">
        <f t="shared" si="277"/>
        <v>0</v>
      </c>
      <c r="AP417" s="134">
        <f t="shared" si="277"/>
        <v>0</v>
      </c>
      <c r="AQ417" s="134">
        <f t="shared" si="277"/>
        <v>0</v>
      </c>
      <c r="AR417" s="134">
        <f t="shared" si="277"/>
        <v>0</v>
      </c>
      <c r="AS417" s="134">
        <f t="shared" si="277"/>
        <v>0</v>
      </c>
      <c r="AT417" s="134">
        <f t="shared" si="277"/>
        <v>-2.2671971910428147E-3</v>
      </c>
      <c r="AU417" s="134">
        <f t="shared" si="277"/>
        <v>-4.3499463948552131E-3</v>
      </c>
      <c r="AV417" s="134">
        <f t="shared" si="277"/>
        <v>0</v>
      </c>
      <c r="AW417" s="134">
        <f t="shared" si="277"/>
        <v>-3.7408428704003395E-4</v>
      </c>
      <c r="AX417" s="134">
        <f t="shared" si="277"/>
        <v>0</v>
      </c>
      <c r="AY417" s="134">
        <f t="shared" si="277"/>
        <v>0</v>
      </c>
      <c r="AZ417" s="134">
        <f t="shared" si="277"/>
        <v>-1.6282679201638703E-3</v>
      </c>
      <c r="BA417" s="134">
        <f t="shared" si="277"/>
        <v>0</v>
      </c>
      <c r="BB417" s="134">
        <f t="shared" si="277"/>
        <v>0</v>
      </c>
      <c r="BC417" s="134">
        <f t="shared" si="277"/>
        <v>0</v>
      </c>
      <c r="BD417" s="134">
        <f t="shared" si="277"/>
        <v>0</v>
      </c>
      <c r="BE417" s="134">
        <f t="shared" si="277"/>
        <v>0</v>
      </c>
      <c r="BF417" s="134">
        <f t="shared" si="277"/>
        <v>0</v>
      </c>
      <c r="BG417" s="134">
        <f t="shared" si="277"/>
        <v>0</v>
      </c>
      <c r="BH417" s="134">
        <f t="shared" si="277"/>
        <v>0</v>
      </c>
      <c r="BI417" s="134">
        <f t="shared" si="277"/>
        <v>-3.5997618788594895E-3</v>
      </c>
      <c r="BJ417" s="134">
        <f t="shared" si="277"/>
        <v>-2.1328440126773128E-3</v>
      </c>
      <c r="BK417" s="134">
        <f t="shared" si="277"/>
        <v>0</v>
      </c>
      <c r="BL417" s="134">
        <f t="shared" si="277"/>
        <v>-5.4981197820517624E-4</v>
      </c>
      <c r="BM417" s="134">
        <f t="shared" si="277"/>
        <v>0</v>
      </c>
      <c r="BN417" s="134">
        <f t="shared" si="277"/>
        <v>-9.9267473446012339E-4</v>
      </c>
      <c r="BO417" s="134">
        <f t="shared" si="277"/>
        <v>-1.0141307704729329E-3</v>
      </c>
      <c r="BP417" s="134">
        <f t="shared" si="277"/>
        <v>-5.2424365603932787E-4</v>
      </c>
      <c r="BQ417" s="134">
        <f t="shared" ref="BQ417:DH418" si="279">BQ306-BQ195</f>
        <v>-5.0379122576734684E-4</v>
      </c>
      <c r="BR417" s="134">
        <f t="shared" si="279"/>
        <v>0</v>
      </c>
      <c r="BS417" s="134">
        <f t="shared" si="279"/>
        <v>0.99352879378841485</v>
      </c>
      <c r="BT417" s="134">
        <f t="shared" si="279"/>
        <v>0</v>
      </c>
      <c r="BU417" s="134">
        <f t="shared" si="279"/>
        <v>-3.7036054818665111E-3</v>
      </c>
      <c r="BV417" s="134">
        <f t="shared" si="279"/>
        <v>-8.9794760842492206E-4</v>
      </c>
      <c r="BW417" s="134">
        <f t="shared" si="279"/>
        <v>-8.0077873641819959E-3</v>
      </c>
      <c r="BX417" s="134">
        <f t="shared" si="279"/>
        <v>-1.2331657478345413E-3</v>
      </c>
      <c r="BY417" s="134">
        <f t="shared" si="279"/>
        <v>-2.0147899860545209E-3</v>
      </c>
      <c r="BZ417" s="134">
        <f t="shared" si="279"/>
        <v>-1.8087111875104658E-4</v>
      </c>
      <c r="CA417" s="134">
        <f t="shared" si="279"/>
        <v>0</v>
      </c>
      <c r="CB417" s="134">
        <f t="shared" si="279"/>
        <v>0</v>
      </c>
      <c r="CC417" s="134">
        <f t="shared" si="279"/>
        <v>-6.1450584391130368E-4</v>
      </c>
      <c r="CD417" s="134">
        <f t="shared" si="279"/>
        <v>-2.4667974569388124E-4</v>
      </c>
      <c r="CE417" s="134">
        <f t="shared" si="279"/>
        <v>-2.1518517217323225E-3</v>
      </c>
      <c r="CF417" s="134">
        <f t="shared" si="279"/>
        <v>0</v>
      </c>
      <c r="CG417" s="134">
        <f t="shared" si="279"/>
        <v>0</v>
      </c>
      <c r="CH417" s="134">
        <f t="shared" si="279"/>
        <v>-1.4922992967173805E-4</v>
      </c>
      <c r="CI417" s="134">
        <f t="shared" si="279"/>
        <v>-8.9438337899135523E-4</v>
      </c>
      <c r="CJ417" s="134">
        <f t="shared" si="279"/>
        <v>-9.7309585693253914E-4</v>
      </c>
      <c r="CK417" s="134">
        <f t="shared" si="279"/>
        <v>0</v>
      </c>
      <c r="CL417" s="134">
        <f t="shared" si="279"/>
        <v>0</v>
      </c>
      <c r="CM417" s="134">
        <f t="shared" si="279"/>
        <v>0</v>
      </c>
      <c r="CN417" s="134">
        <f t="shared" si="279"/>
        <v>0</v>
      </c>
      <c r="CO417" s="134">
        <f t="shared" si="279"/>
        <v>0</v>
      </c>
      <c r="CP417" s="134">
        <f t="shared" si="279"/>
        <v>0</v>
      </c>
      <c r="CQ417" s="134">
        <f t="shared" si="279"/>
        <v>-4.9974150792776919E-3</v>
      </c>
      <c r="CR417" s="134">
        <f t="shared" si="279"/>
        <v>0</v>
      </c>
      <c r="CS417" s="134">
        <f t="shared" si="279"/>
        <v>-1.8408003851448226E-3</v>
      </c>
      <c r="CT417" s="134">
        <f t="shared" si="279"/>
        <v>0</v>
      </c>
      <c r="CU417" s="134">
        <f t="shared" si="279"/>
        <v>-6.752150785419778E-3</v>
      </c>
      <c r="CV417" s="134">
        <f t="shared" si="279"/>
        <v>-5.5867728039683037E-3</v>
      </c>
      <c r="CW417" s="134">
        <f t="shared" si="279"/>
        <v>-1.6007065311940336E-3</v>
      </c>
      <c r="CX417" s="134">
        <f t="shared" si="279"/>
        <v>-2.4180688433590265E-5</v>
      </c>
      <c r="CY417" s="134">
        <f t="shared" si="279"/>
        <v>0</v>
      </c>
      <c r="CZ417" s="134">
        <f t="shared" si="279"/>
        <v>-7.6812772632795705E-4</v>
      </c>
      <c r="DA417" s="134">
        <f t="shared" si="279"/>
        <v>-1.8781297761210499E-3</v>
      </c>
      <c r="DB417" s="134">
        <f t="shared" si="279"/>
        <v>-1.8176445208839404E-2</v>
      </c>
      <c r="DC417" s="134">
        <f t="shared" si="279"/>
        <v>-1.7070685966337023E-2</v>
      </c>
      <c r="DD417" s="134">
        <f t="shared" si="279"/>
        <v>-9.0887160346088472E-3</v>
      </c>
      <c r="DE417" s="134">
        <f t="shared" si="279"/>
        <v>-1.7766065373103451E-3</v>
      </c>
      <c r="DF417" s="134">
        <f t="shared" si="279"/>
        <v>-5.3484407016131117E-3</v>
      </c>
      <c r="DG417" s="134">
        <f t="shared" si="279"/>
        <v>0</v>
      </c>
      <c r="DH417" s="211">
        <f t="shared" si="279"/>
        <v>-1.0382451121955764E-4</v>
      </c>
    </row>
    <row r="418" spans="1:112" ht="15" hidden="1" customHeight="1" x14ac:dyDescent="0.15">
      <c r="A418" s="119"/>
      <c r="B418" s="197" t="s">
        <v>732</v>
      </c>
      <c r="C418" s="30" t="s">
        <v>9</v>
      </c>
      <c r="D418" s="315">
        <f t="shared" si="275"/>
        <v>-4.9297676635041385E-5</v>
      </c>
      <c r="E418" s="134">
        <f t="shared" si="277"/>
        <v>-1.2708758275446113E-3</v>
      </c>
      <c r="F418" s="134">
        <f t="shared" si="277"/>
        <v>-1.716881358592746E-3</v>
      </c>
      <c r="G418" s="134">
        <f t="shared" si="277"/>
        <v>0</v>
      </c>
      <c r="H418" s="134">
        <f t="shared" si="277"/>
        <v>-1.4371888049707928E-4</v>
      </c>
      <c r="I418" s="134">
        <f t="shared" si="277"/>
        <v>0</v>
      </c>
      <c r="J418" s="134">
        <f t="shared" si="277"/>
        <v>0</v>
      </c>
      <c r="K418" s="134">
        <f t="shared" si="277"/>
        <v>-1.8316970954567505E-3</v>
      </c>
      <c r="L418" s="134">
        <f t="shared" si="277"/>
        <v>-1.7267942633206149E-3</v>
      </c>
      <c r="M418" s="134">
        <f t="shared" si="277"/>
        <v>-2.6795136430134542E-3</v>
      </c>
      <c r="N418" s="134">
        <f t="shared" si="277"/>
        <v>-2.3839320456774658E-3</v>
      </c>
      <c r="O418" s="134">
        <f t="shared" si="277"/>
        <v>-9.4791505090237533E-5</v>
      </c>
      <c r="P418" s="134">
        <f t="shared" si="277"/>
        <v>0</v>
      </c>
      <c r="Q418" s="134">
        <f t="shared" si="277"/>
        <v>0</v>
      </c>
      <c r="R418" s="134">
        <f t="shared" si="277"/>
        <v>-3.0189043642470125E-3</v>
      </c>
      <c r="S418" s="134">
        <f t="shared" si="277"/>
        <v>-5.0441226361500893E-4</v>
      </c>
      <c r="T418" s="134">
        <f t="shared" si="277"/>
        <v>-6.1145056473726068E-4</v>
      </c>
      <c r="U418" s="134">
        <f t="shared" si="277"/>
        <v>0</v>
      </c>
      <c r="V418" s="134">
        <f t="shared" si="277"/>
        <v>0</v>
      </c>
      <c r="W418" s="134">
        <f t="shared" si="277"/>
        <v>-5.2549621986617038E-4</v>
      </c>
      <c r="X418" s="134">
        <f t="shared" si="277"/>
        <v>0</v>
      </c>
      <c r="Y418" s="134">
        <f t="shared" si="277"/>
        <v>0</v>
      </c>
      <c r="Z418" s="134">
        <f t="shared" si="277"/>
        <v>0</v>
      </c>
      <c r="AA418" s="134">
        <f t="shared" si="277"/>
        <v>0</v>
      </c>
      <c r="AB418" s="134">
        <f t="shared" si="277"/>
        <v>0</v>
      </c>
      <c r="AC418" s="134">
        <f t="shared" si="277"/>
        <v>0</v>
      </c>
      <c r="AD418" s="134">
        <f t="shared" si="277"/>
        <v>0</v>
      </c>
      <c r="AE418" s="134">
        <f t="shared" si="277"/>
        <v>0</v>
      </c>
      <c r="AF418" s="134">
        <f t="shared" si="277"/>
        <v>0</v>
      </c>
      <c r="AG418" s="134">
        <f t="shared" si="277"/>
        <v>0</v>
      </c>
      <c r="AH418" s="134">
        <f t="shared" si="277"/>
        <v>0</v>
      </c>
      <c r="AI418" s="134">
        <f t="shared" si="277"/>
        <v>-5.2790815285380936E-4</v>
      </c>
      <c r="AJ418" s="134">
        <f t="shared" si="277"/>
        <v>0</v>
      </c>
      <c r="AK418" s="134">
        <f t="shared" si="277"/>
        <v>-1.2067073127288123E-3</v>
      </c>
      <c r="AL418" s="134">
        <f t="shared" si="277"/>
        <v>0</v>
      </c>
      <c r="AM418" s="134">
        <f t="shared" si="277"/>
        <v>-1.0074572843362525E-3</v>
      </c>
      <c r="AN418" s="134">
        <f t="shared" si="277"/>
        <v>0</v>
      </c>
      <c r="AO418" s="134">
        <f t="shared" si="277"/>
        <v>0</v>
      </c>
      <c r="AP418" s="134">
        <f t="shared" si="277"/>
        <v>0</v>
      </c>
      <c r="AQ418" s="134">
        <f t="shared" si="277"/>
        <v>0</v>
      </c>
      <c r="AR418" s="134">
        <f t="shared" si="277"/>
        <v>0</v>
      </c>
      <c r="AS418" s="134">
        <f t="shared" si="277"/>
        <v>0</v>
      </c>
      <c r="AT418" s="134">
        <f t="shared" si="277"/>
        <v>-5.5522188286277546E-4</v>
      </c>
      <c r="AU418" s="134">
        <f t="shared" si="277"/>
        <v>-7.8360272649752912E-4</v>
      </c>
      <c r="AV418" s="134">
        <f t="shared" si="277"/>
        <v>0</v>
      </c>
      <c r="AW418" s="134">
        <f t="shared" si="277"/>
        <v>-2.2522025698575813E-4</v>
      </c>
      <c r="AX418" s="134">
        <f t="shared" si="277"/>
        <v>0</v>
      </c>
      <c r="AY418" s="134">
        <f t="shared" si="277"/>
        <v>0</v>
      </c>
      <c r="AZ418" s="134">
        <f t="shared" si="277"/>
        <v>-1.3273574802910948E-3</v>
      </c>
      <c r="BA418" s="134">
        <f t="shared" si="277"/>
        <v>0</v>
      </c>
      <c r="BB418" s="134">
        <f t="shared" si="277"/>
        <v>0</v>
      </c>
      <c r="BC418" s="134">
        <f t="shared" si="277"/>
        <v>0</v>
      </c>
      <c r="BD418" s="134">
        <f t="shared" si="277"/>
        <v>0</v>
      </c>
      <c r="BE418" s="134">
        <f t="shared" si="277"/>
        <v>0</v>
      </c>
      <c r="BF418" s="134">
        <f t="shared" si="277"/>
        <v>0</v>
      </c>
      <c r="BG418" s="134">
        <f t="shared" si="277"/>
        <v>0</v>
      </c>
      <c r="BH418" s="134">
        <f t="shared" si="277"/>
        <v>0</v>
      </c>
      <c r="BI418" s="134">
        <f t="shared" si="277"/>
        <v>-2.9280790537410719E-4</v>
      </c>
      <c r="BJ418" s="134">
        <f t="shared" si="277"/>
        <v>-6.746258132513766E-4</v>
      </c>
      <c r="BK418" s="134">
        <f t="shared" si="277"/>
        <v>0</v>
      </c>
      <c r="BL418" s="134">
        <f t="shared" si="277"/>
        <v>-4.314880559319669E-4</v>
      </c>
      <c r="BM418" s="134">
        <f t="shared" si="277"/>
        <v>0</v>
      </c>
      <c r="BN418" s="134">
        <f t="shared" si="277"/>
        <v>-6.974920603547716E-4</v>
      </c>
      <c r="BO418" s="134">
        <f t="shared" si="277"/>
        <v>-1.286127402793393E-3</v>
      </c>
      <c r="BP418" s="134">
        <f t="shared" si="277"/>
        <v>-4.9207044724189873E-4</v>
      </c>
      <c r="BQ418" s="134">
        <f t="shared" si="279"/>
        <v>-6.7155763981682456E-4</v>
      </c>
      <c r="BR418" s="134">
        <f t="shared" si="279"/>
        <v>0</v>
      </c>
      <c r="BS418" s="134">
        <f t="shared" si="279"/>
        <v>-1.6379070918817091E-3</v>
      </c>
      <c r="BT418" s="134">
        <f t="shared" si="279"/>
        <v>1</v>
      </c>
      <c r="BU418" s="134">
        <f t="shared" si="279"/>
        <v>-9.0387965679174544E-3</v>
      </c>
      <c r="BV418" s="134">
        <f t="shared" si="279"/>
        <v>-5.9436539159567897E-4</v>
      </c>
      <c r="BW418" s="134">
        <f t="shared" si="279"/>
        <v>-4.1179402708917522E-3</v>
      </c>
      <c r="BX418" s="134">
        <f t="shared" si="279"/>
        <v>-1.4963157598582571E-3</v>
      </c>
      <c r="BY418" s="134">
        <f t="shared" si="279"/>
        <v>-1.8786360948998501E-3</v>
      </c>
      <c r="BZ418" s="134">
        <f t="shared" si="279"/>
        <v>-2.4908820867245774E-4</v>
      </c>
      <c r="CA418" s="134">
        <f t="shared" si="279"/>
        <v>0</v>
      </c>
      <c r="CB418" s="134">
        <f t="shared" si="279"/>
        <v>0</v>
      </c>
      <c r="CC418" s="134">
        <f t="shared" si="279"/>
        <v>-9.1093724203047651E-4</v>
      </c>
      <c r="CD418" s="134">
        <f t="shared" si="279"/>
        <v>-1.0168623994805358E-2</v>
      </c>
      <c r="CE418" s="134">
        <f t="shared" si="279"/>
        <v>-2.1004080362565058E-3</v>
      </c>
      <c r="CF418" s="134">
        <f t="shared" si="279"/>
        <v>0</v>
      </c>
      <c r="CG418" s="134">
        <f t="shared" si="279"/>
        <v>0</v>
      </c>
      <c r="CH418" s="134">
        <f t="shared" si="279"/>
        <v>-1.7219963453297615E-3</v>
      </c>
      <c r="CI418" s="134">
        <f t="shared" si="279"/>
        <v>-3.6780940183069092E-3</v>
      </c>
      <c r="CJ418" s="134">
        <f t="shared" si="279"/>
        <v>-6.9207248445633156E-4</v>
      </c>
      <c r="CK418" s="134">
        <f t="shared" si="279"/>
        <v>0</v>
      </c>
      <c r="CL418" s="134">
        <f t="shared" si="279"/>
        <v>0</v>
      </c>
      <c r="CM418" s="134">
        <f t="shared" si="279"/>
        <v>0</v>
      </c>
      <c r="CN418" s="134">
        <f t="shared" si="279"/>
        <v>0</v>
      </c>
      <c r="CO418" s="134">
        <f t="shared" si="279"/>
        <v>0</v>
      </c>
      <c r="CP418" s="134">
        <f t="shared" si="279"/>
        <v>0</v>
      </c>
      <c r="CQ418" s="134">
        <f t="shared" si="279"/>
        <v>-8.7399038964600002E-3</v>
      </c>
      <c r="CR418" s="134">
        <f t="shared" si="279"/>
        <v>0</v>
      </c>
      <c r="CS418" s="134">
        <f t="shared" si="279"/>
        <v>-4.0144808057636476E-3</v>
      </c>
      <c r="CT418" s="134">
        <f t="shared" si="279"/>
        <v>0</v>
      </c>
      <c r="CU418" s="134">
        <f t="shared" si="279"/>
        <v>-5.9980097458071395E-3</v>
      </c>
      <c r="CV418" s="134">
        <f t="shared" si="279"/>
        <v>-7.2150521258885734E-3</v>
      </c>
      <c r="CW418" s="134">
        <f t="shared" si="279"/>
        <v>-2.2512333044435967E-3</v>
      </c>
      <c r="CX418" s="134">
        <f t="shared" si="279"/>
        <v>-1.4684486034185156E-4</v>
      </c>
      <c r="CY418" s="134">
        <f t="shared" si="279"/>
        <v>0</v>
      </c>
      <c r="CZ418" s="134">
        <f t="shared" si="279"/>
        <v>-9.5664246798541155E-4</v>
      </c>
      <c r="DA418" s="134">
        <f t="shared" si="279"/>
        <v>-8.8928274131277584E-4</v>
      </c>
      <c r="DB418" s="134">
        <f t="shared" si="279"/>
        <v>-1.154433392239027E-2</v>
      </c>
      <c r="DC418" s="134">
        <f t="shared" si="279"/>
        <v>-9.2225690168410649E-3</v>
      </c>
      <c r="DD418" s="134">
        <f t="shared" si="279"/>
        <v>-1.5566572641536314E-2</v>
      </c>
      <c r="DE418" s="134">
        <f t="shared" si="279"/>
        <v>-4.6214593528504508E-3</v>
      </c>
      <c r="DF418" s="134">
        <f t="shared" si="279"/>
        <v>-4.5215947332675754E-3</v>
      </c>
      <c r="DG418" s="134">
        <f t="shared" si="279"/>
        <v>0</v>
      </c>
      <c r="DH418" s="211">
        <f t="shared" si="279"/>
        <v>-1.3024322348037579E-3</v>
      </c>
    </row>
    <row r="419" spans="1:112" ht="15" hidden="1" customHeight="1" x14ac:dyDescent="0.15">
      <c r="A419" s="119"/>
      <c r="B419" s="197" t="s">
        <v>733</v>
      </c>
      <c r="C419" s="30" t="s">
        <v>10</v>
      </c>
      <c r="D419" s="315">
        <f t="shared" si="275"/>
        <v>-1.290913069268459E-7</v>
      </c>
      <c r="E419" s="134">
        <f t="shared" si="277"/>
        <v>-8.4240272723687696E-4</v>
      </c>
      <c r="F419" s="134">
        <f t="shared" si="277"/>
        <v>-1.9348980390489674E-3</v>
      </c>
      <c r="G419" s="134">
        <f t="shared" si="277"/>
        <v>0</v>
      </c>
      <c r="H419" s="134">
        <f t="shared" si="277"/>
        <v>0</v>
      </c>
      <c r="I419" s="134">
        <f t="shared" si="277"/>
        <v>0</v>
      </c>
      <c r="J419" s="134">
        <f t="shared" si="277"/>
        <v>0</v>
      </c>
      <c r="K419" s="134">
        <f t="shared" si="277"/>
        <v>-1.5888830008951031E-3</v>
      </c>
      <c r="L419" s="134">
        <f t="shared" si="277"/>
        <v>-7.3026853201807441E-4</v>
      </c>
      <c r="M419" s="134">
        <f t="shared" si="277"/>
        <v>-4.8057175795238803E-4</v>
      </c>
      <c r="N419" s="134">
        <f t="shared" si="277"/>
        <v>-2.7920276856663572E-4</v>
      </c>
      <c r="O419" s="134">
        <f t="shared" si="277"/>
        <v>-5.1837032853542487E-4</v>
      </c>
      <c r="P419" s="134">
        <f t="shared" si="277"/>
        <v>0</v>
      </c>
      <c r="Q419" s="134">
        <f t="shared" si="277"/>
        <v>0</v>
      </c>
      <c r="R419" s="134">
        <f t="shared" si="277"/>
        <v>-5.0295469631004468E-4</v>
      </c>
      <c r="S419" s="134">
        <f t="shared" si="277"/>
        <v>-3.5438406807447077E-4</v>
      </c>
      <c r="T419" s="134">
        <f t="shared" si="277"/>
        <v>-2.2678468150858478E-4</v>
      </c>
      <c r="U419" s="134">
        <f t="shared" si="277"/>
        <v>0</v>
      </c>
      <c r="V419" s="134">
        <f t="shared" si="277"/>
        <v>0</v>
      </c>
      <c r="W419" s="134">
        <f t="shared" si="277"/>
        <v>-5.8824203716362363E-4</v>
      </c>
      <c r="X419" s="134">
        <f t="shared" si="277"/>
        <v>0</v>
      </c>
      <c r="Y419" s="134">
        <f t="shared" si="277"/>
        <v>0</v>
      </c>
      <c r="Z419" s="134">
        <f t="shared" si="277"/>
        <v>0</v>
      </c>
      <c r="AA419" s="134">
        <f t="shared" si="277"/>
        <v>0</v>
      </c>
      <c r="AB419" s="134">
        <f t="shared" si="277"/>
        <v>0</v>
      </c>
      <c r="AC419" s="134">
        <f t="shared" si="277"/>
        <v>0</v>
      </c>
      <c r="AD419" s="134">
        <f t="shared" si="277"/>
        <v>0</v>
      </c>
      <c r="AE419" s="134">
        <f t="shared" si="277"/>
        <v>0</v>
      </c>
      <c r="AF419" s="134">
        <f t="shared" si="277"/>
        <v>0</v>
      </c>
      <c r="AG419" s="134">
        <f t="shared" si="277"/>
        <v>0</v>
      </c>
      <c r="AH419" s="134">
        <f t="shared" si="277"/>
        <v>0</v>
      </c>
      <c r="AI419" s="134">
        <f t="shared" si="277"/>
        <v>-3.7707725203843534E-4</v>
      </c>
      <c r="AJ419" s="134">
        <f t="shared" si="277"/>
        <v>0</v>
      </c>
      <c r="AK419" s="134">
        <f t="shared" si="277"/>
        <v>-3.1255144349268643E-3</v>
      </c>
      <c r="AL419" s="134">
        <f t="shared" si="277"/>
        <v>0</v>
      </c>
      <c r="AM419" s="134">
        <f t="shared" si="277"/>
        <v>-3.6697550521019697E-3</v>
      </c>
      <c r="AN419" s="134">
        <f t="shared" si="277"/>
        <v>0</v>
      </c>
      <c r="AO419" s="134">
        <f t="shared" si="277"/>
        <v>0</v>
      </c>
      <c r="AP419" s="134">
        <f t="shared" si="277"/>
        <v>0</v>
      </c>
      <c r="AQ419" s="134">
        <f t="shared" si="277"/>
        <v>0</v>
      </c>
      <c r="AR419" s="134">
        <f t="shared" si="277"/>
        <v>0</v>
      </c>
      <c r="AS419" s="134">
        <f t="shared" si="277"/>
        <v>0</v>
      </c>
      <c r="AT419" s="134">
        <f t="shared" si="277"/>
        <v>-1.072881390445428E-4</v>
      </c>
      <c r="AU419" s="134">
        <f t="shared" si="277"/>
        <v>-7.0006996240579717E-5</v>
      </c>
      <c r="AV419" s="134">
        <f t="shared" si="277"/>
        <v>0</v>
      </c>
      <c r="AW419" s="134">
        <f t="shared" si="277"/>
        <v>-1.3294554975469995E-5</v>
      </c>
      <c r="AX419" s="134">
        <f t="shared" si="277"/>
        <v>0</v>
      </c>
      <c r="AY419" s="134">
        <f t="shared" si="277"/>
        <v>0</v>
      </c>
      <c r="AZ419" s="134">
        <f t="shared" si="277"/>
        <v>-7.2203933635331819E-4</v>
      </c>
      <c r="BA419" s="134">
        <f t="shared" si="277"/>
        <v>0</v>
      </c>
      <c r="BB419" s="134">
        <f t="shared" si="277"/>
        <v>0</v>
      </c>
      <c r="BC419" s="134">
        <f t="shared" si="277"/>
        <v>0</v>
      </c>
      <c r="BD419" s="134">
        <f t="shared" si="277"/>
        <v>0</v>
      </c>
      <c r="BE419" s="134">
        <f t="shared" si="277"/>
        <v>0</v>
      </c>
      <c r="BF419" s="134">
        <f t="shared" si="277"/>
        <v>0</v>
      </c>
      <c r="BG419" s="134">
        <f t="shared" si="277"/>
        <v>0</v>
      </c>
      <c r="BH419" s="134">
        <f t="shared" si="277"/>
        <v>0</v>
      </c>
      <c r="BI419" s="134">
        <f t="shared" si="277"/>
        <v>-3.8280015178044015E-5</v>
      </c>
      <c r="BJ419" s="134">
        <f t="shared" si="277"/>
        <v>-9.0185644825500986E-4</v>
      </c>
      <c r="BK419" s="134">
        <f t="shared" si="277"/>
        <v>0</v>
      </c>
      <c r="BL419" s="134">
        <f t="shared" si="277"/>
        <v>-1.8200105671263537E-5</v>
      </c>
      <c r="BM419" s="134">
        <f t="shared" si="277"/>
        <v>0</v>
      </c>
      <c r="BN419" s="134">
        <f t="shared" si="277"/>
        <v>-4.9018772818620025E-4</v>
      </c>
      <c r="BO419" s="134">
        <f t="shared" si="277"/>
        <v>-8.0472376426171691E-6</v>
      </c>
      <c r="BP419" s="134">
        <f t="shared" ref="BP419:DH422" si="280">BP308-BP197</f>
        <v>-4.6388214349349114E-3</v>
      </c>
      <c r="BQ419" s="134">
        <f t="shared" si="280"/>
        <v>-5.6599025478847658E-3</v>
      </c>
      <c r="BR419" s="134">
        <f t="shared" si="280"/>
        <v>0</v>
      </c>
      <c r="BS419" s="134">
        <f t="shared" si="280"/>
        <v>-1.6345259802204965E-3</v>
      </c>
      <c r="BT419" s="134">
        <f t="shared" si="280"/>
        <v>0</v>
      </c>
      <c r="BU419" s="134">
        <f t="shared" si="280"/>
        <v>1</v>
      </c>
      <c r="BV419" s="134">
        <f t="shared" si="280"/>
        <v>-1.0881555946360875E-3</v>
      </c>
      <c r="BW419" s="134">
        <f t="shared" si="280"/>
        <v>-1.5906321886697578E-3</v>
      </c>
      <c r="BX419" s="134">
        <f t="shared" si="280"/>
        <v>-4.0627982308480692E-3</v>
      </c>
      <c r="BY419" s="134">
        <f t="shared" si="280"/>
        <v>-6.6998434197569566E-5</v>
      </c>
      <c r="BZ419" s="134">
        <f t="shared" si="280"/>
        <v>0</v>
      </c>
      <c r="CA419" s="134">
        <f t="shared" si="280"/>
        <v>0</v>
      </c>
      <c r="CB419" s="134">
        <f t="shared" si="280"/>
        <v>0</v>
      </c>
      <c r="CC419" s="134">
        <f t="shared" si="280"/>
        <v>-2.325592784727775E-3</v>
      </c>
      <c r="CD419" s="134">
        <f t="shared" si="280"/>
        <v>0</v>
      </c>
      <c r="CE419" s="134">
        <f t="shared" si="280"/>
        <v>-3.8545122385782475E-3</v>
      </c>
      <c r="CF419" s="134">
        <f t="shared" si="280"/>
        <v>0</v>
      </c>
      <c r="CG419" s="134">
        <f t="shared" si="280"/>
        <v>0</v>
      </c>
      <c r="CH419" s="134">
        <f t="shared" si="280"/>
        <v>-1.5766678517278728E-3</v>
      </c>
      <c r="CI419" s="134">
        <f t="shared" si="280"/>
        <v>-6.7343841281526902E-3</v>
      </c>
      <c r="CJ419" s="134">
        <f t="shared" si="280"/>
        <v>-1.420496250924511E-3</v>
      </c>
      <c r="CK419" s="134">
        <f t="shared" si="280"/>
        <v>0</v>
      </c>
      <c r="CL419" s="134">
        <f t="shared" si="280"/>
        <v>0</v>
      </c>
      <c r="CM419" s="134">
        <f t="shared" si="280"/>
        <v>0</v>
      </c>
      <c r="CN419" s="134">
        <f t="shared" si="280"/>
        <v>0</v>
      </c>
      <c r="CO419" s="134">
        <f t="shared" si="280"/>
        <v>0</v>
      </c>
      <c r="CP419" s="134">
        <f t="shared" si="280"/>
        <v>0</v>
      </c>
      <c r="CQ419" s="134">
        <f t="shared" si="280"/>
        <v>-5.8940341923898335E-3</v>
      </c>
      <c r="CR419" s="134">
        <f t="shared" si="280"/>
        <v>0</v>
      </c>
      <c r="CS419" s="134">
        <f t="shared" si="280"/>
        <v>-3.3550332236773209E-3</v>
      </c>
      <c r="CT419" s="134">
        <f t="shared" si="280"/>
        <v>0</v>
      </c>
      <c r="CU419" s="134">
        <f t="shared" si="280"/>
        <v>-3.8461899428283782E-3</v>
      </c>
      <c r="CV419" s="134">
        <f t="shared" si="280"/>
        <v>-4.1623557452898146E-3</v>
      </c>
      <c r="CW419" s="134">
        <f t="shared" si="280"/>
        <v>-3.5200200009341583E-5</v>
      </c>
      <c r="CX419" s="134">
        <f t="shared" si="280"/>
        <v>-1.3451975215968175E-4</v>
      </c>
      <c r="CY419" s="134">
        <f t="shared" si="280"/>
        <v>0</v>
      </c>
      <c r="CZ419" s="134">
        <f t="shared" si="280"/>
        <v>-9.2274770280241167E-4</v>
      </c>
      <c r="DA419" s="134">
        <f t="shared" si="280"/>
        <v>-1.7482017492777665E-4</v>
      </c>
      <c r="DB419" s="134">
        <f t="shared" si="280"/>
        <v>-4.6930698140825976E-2</v>
      </c>
      <c r="DC419" s="134">
        <f t="shared" si="280"/>
        <v>-1.5820715589713135E-2</v>
      </c>
      <c r="DD419" s="134">
        <f t="shared" si="280"/>
        <v>-1.19865895470648E-2</v>
      </c>
      <c r="DE419" s="134">
        <f t="shared" si="280"/>
        <v>-1.1370593069128512E-2</v>
      </c>
      <c r="DF419" s="134">
        <f t="shared" si="280"/>
        <v>-1.4209567294027279E-2</v>
      </c>
      <c r="DG419" s="134">
        <f t="shared" si="280"/>
        <v>0</v>
      </c>
      <c r="DH419" s="211">
        <f t="shared" si="280"/>
        <v>-1.0021977901483903E-2</v>
      </c>
    </row>
    <row r="420" spans="1:112" ht="15" hidden="1" customHeight="1" x14ac:dyDescent="0.15">
      <c r="A420" s="119"/>
      <c r="B420" s="197" t="s">
        <v>734</v>
      </c>
      <c r="C420" s="30" t="s">
        <v>691</v>
      </c>
      <c r="D420" s="315">
        <f t="shared" si="275"/>
        <v>-3.707658375545763E-2</v>
      </c>
      <c r="E420" s="134">
        <f t="shared" ref="E420:BP423" si="281">E309-E198</f>
        <v>-2.9128899084236635E-2</v>
      </c>
      <c r="F420" s="134">
        <f t="shared" si="281"/>
        <v>-4.0637219153637445E-2</v>
      </c>
      <c r="G420" s="134">
        <f t="shared" si="281"/>
        <v>0</v>
      </c>
      <c r="H420" s="134">
        <f t="shared" si="281"/>
        <v>-4.439368765186183E-2</v>
      </c>
      <c r="I420" s="134">
        <f t="shared" si="281"/>
        <v>0</v>
      </c>
      <c r="J420" s="134">
        <f t="shared" si="281"/>
        <v>0</v>
      </c>
      <c r="K420" s="134">
        <f t="shared" si="281"/>
        <v>-5.7811637535102559E-2</v>
      </c>
      <c r="L420" s="134">
        <f t="shared" si="281"/>
        <v>-7.1769563441594034E-2</v>
      </c>
      <c r="M420" s="134">
        <f t="shared" si="281"/>
        <v>-8.7165774776732541E-2</v>
      </c>
      <c r="N420" s="134">
        <f t="shared" si="281"/>
        <v>-3.2427254265250977E-2</v>
      </c>
      <c r="O420" s="134">
        <f t="shared" si="281"/>
        <v>-9.4345388426421276E-2</v>
      </c>
      <c r="P420" s="134">
        <f t="shared" si="281"/>
        <v>0</v>
      </c>
      <c r="Q420" s="134">
        <f t="shared" si="281"/>
        <v>0</v>
      </c>
      <c r="R420" s="134">
        <f t="shared" si="281"/>
        <v>-7.1635877726307876E-2</v>
      </c>
      <c r="S420" s="134">
        <f t="shared" si="281"/>
        <v>-6.032571796549778E-2</v>
      </c>
      <c r="T420" s="134">
        <f t="shared" si="281"/>
        <v>-6.4748654211955789E-2</v>
      </c>
      <c r="U420" s="134">
        <f t="shared" si="281"/>
        <v>0</v>
      </c>
      <c r="V420" s="134">
        <f t="shared" si="281"/>
        <v>0</v>
      </c>
      <c r="W420" s="134">
        <f t="shared" si="281"/>
        <v>-6.853391783475446E-2</v>
      </c>
      <c r="X420" s="134">
        <f t="shared" si="281"/>
        <v>0</v>
      </c>
      <c r="Y420" s="134">
        <f t="shared" si="281"/>
        <v>0</v>
      </c>
      <c r="Z420" s="134">
        <f t="shared" si="281"/>
        <v>0</v>
      </c>
      <c r="AA420" s="134">
        <f t="shared" si="281"/>
        <v>0</v>
      </c>
      <c r="AB420" s="134">
        <f t="shared" si="281"/>
        <v>0</v>
      </c>
      <c r="AC420" s="134">
        <f t="shared" si="281"/>
        <v>0</v>
      </c>
      <c r="AD420" s="134">
        <f t="shared" si="281"/>
        <v>0</v>
      </c>
      <c r="AE420" s="134">
        <f t="shared" si="281"/>
        <v>0</v>
      </c>
      <c r="AF420" s="134">
        <f t="shared" si="281"/>
        <v>0</v>
      </c>
      <c r="AG420" s="134">
        <f t="shared" si="281"/>
        <v>0</v>
      </c>
      <c r="AH420" s="134">
        <f t="shared" si="281"/>
        <v>0</v>
      </c>
      <c r="AI420" s="134">
        <f t="shared" si="281"/>
        <v>-8.2854962780257113E-2</v>
      </c>
      <c r="AJ420" s="134">
        <f t="shared" si="281"/>
        <v>0</v>
      </c>
      <c r="AK420" s="134">
        <f t="shared" si="281"/>
        <v>-2.8163753707212604E-2</v>
      </c>
      <c r="AL420" s="134">
        <f t="shared" si="281"/>
        <v>0</v>
      </c>
      <c r="AM420" s="134">
        <f t="shared" si="281"/>
        <v>-3.7894046700108541E-2</v>
      </c>
      <c r="AN420" s="134">
        <f t="shared" si="281"/>
        <v>0</v>
      </c>
      <c r="AO420" s="134">
        <f t="shared" si="281"/>
        <v>0</v>
      </c>
      <c r="AP420" s="134">
        <f t="shared" si="281"/>
        <v>0</v>
      </c>
      <c r="AQ420" s="134">
        <f t="shared" si="281"/>
        <v>0</v>
      </c>
      <c r="AR420" s="134">
        <f t="shared" si="281"/>
        <v>0</v>
      </c>
      <c r="AS420" s="134">
        <f t="shared" si="281"/>
        <v>0</v>
      </c>
      <c r="AT420" s="134">
        <f t="shared" si="281"/>
        <v>-4.7438472892044267E-2</v>
      </c>
      <c r="AU420" s="134">
        <f t="shared" si="281"/>
        <v>-4.0559021471636245E-2</v>
      </c>
      <c r="AV420" s="134">
        <f t="shared" si="281"/>
        <v>0</v>
      </c>
      <c r="AW420" s="134">
        <f t="shared" si="281"/>
        <v>-1.1048474898035326E-2</v>
      </c>
      <c r="AX420" s="134">
        <f t="shared" si="281"/>
        <v>0</v>
      </c>
      <c r="AY420" s="134">
        <f t="shared" si="281"/>
        <v>0</v>
      </c>
      <c r="AZ420" s="134">
        <f t="shared" si="281"/>
        <v>-3.4537815407692844E-2</v>
      </c>
      <c r="BA420" s="134">
        <f t="shared" si="281"/>
        <v>0</v>
      </c>
      <c r="BB420" s="134">
        <f t="shared" si="281"/>
        <v>0</v>
      </c>
      <c r="BC420" s="134">
        <f t="shared" si="281"/>
        <v>0</v>
      </c>
      <c r="BD420" s="134">
        <f t="shared" si="281"/>
        <v>0</v>
      </c>
      <c r="BE420" s="134">
        <f t="shared" si="281"/>
        <v>0</v>
      </c>
      <c r="BF420" s="134">
        <f t="shared" si="281"/>
        <v>0</v>
      </c>
      <c r="BG420" s="134">
        <f t="shared" si="281"/>
        <v>0</v>
      </c>
      <c r="BH420" s="134">
        <f t="shared" si="281"/>
        <v>0</v>
      </c>
      <c r="BI420" s="134">
        <f t="shared" si="281"/>
        <v>-5.164917543658934E-2</v>
      </c>
      <c r="BJ420" s="134">
        <f t="shared" si="281"/>
        <v>-5.2868870444323292E-2</v>
      </c>
      <c r="BK420" s="134">
        <f t="shared" si="281"/>
        <v>0</v>
      </c>
      <c r="BL420" s="134">
        <f t="shared" si="281"/>
        <v>-7.0013169221681826E-2</v>
      </c>
      <c r="BM420" s="134">
        <f t="shared" si="281"/>
        <v>0</v>
      </c>
      <c r="BN420" s="134">
        <f t="shared" si="281"/>
        <v>-6.0206565145555502E-2</v>
      </c>
      <c r="BO420" s="134">
        <f t="shared" si="281"/>
        <v>-6.7303608506538201E-2</v>
      </c>
      <c r="BP420" s="134">
        <f t="shared" si="281"/>
        <v>-3.6107567612324927E-2</v>
      </c>
      <c r="BQ420" s="134">
        <f t="shared" si="280"/>
        <v>-3.5305482468655718E-2</v>
      </c>
      <c r="BR420" s="134">
        <f t="shared" si="280"/>
        <v>0</v>
      </c>
      <c r="BS420" s="134">
        <f t="shared" si="280"/>
        <v>-2.4295460857594823E-2</v>
      </c>
      <c r="BT420" s="134">
        <f t="shared" si="280"/>
        <v>0</v>
      </c>
      <c r="BU420" s="134">
        <f t="shared" si="280"/>
        <v>-1.0471482951786829E-2</v>
      </c>
      <c r="BV420" s="134">
        <f t="shared" si="280"/>
        <v>0.99200883513133209</v>
      </c>
      <c r="BW420" s="134">
        <f t="shared" si="280"/>
        <v>-6.8367306805078559E-3</v>
      </c>
      <c r="BX420" s="134">
        <f t="shared" si="280"/>
        <v>-3.9552986514681671E-3</v>
      </c>
      <c r="BY420" s="134">
        <f t="shared" si="280"/>
        <v>-7.3109998682908831E-4</v>
      </c>
      <c r="BZ420" s="134">
        <f t="shared" si="280"/>
        <v>-9.9500410970699378E-4</v>
      </c>
      <c r="CA420" s="134">
        <f t="shared" si="280"/>
        <v>0</v>
      </c>
      <c r="CB420" s="134">
        <f t="shared" si="280"/>
        <v>0</v>
      </c>
      <c r="CC420" s="134">
        <f t="shared" si="280"/>
        <v>-7.8750830949117692E-3</v>
      </c>
      <c r="CD420" s="134">
        <f t="shared" si="280"/>
        <v>-5.5146374393262497E-2</v>
      </c>
      <c r="CE420" s="134">
        <f t="shared" si="280"/>
        <v>-2.2459560244319859E-2</v>
      </c>
      <c r="CF420" s="134">
        <f t="shared" si="280"/>
        <v>0</v>
      </c>
      <c r="CG420" s="134">
        <f t="shared" si="280"/>
        <v>0</v>
      </c>
      <c r="CH420" s="134">
        <f t="shared" si="280"/>
        <v>-5.5580833610091454E-3</v>
      </c>
      <c r="CI420" s="134">
        <f t="shared" si="280"/>
        <v>-3.4740916238720264E-3</v>
      </c>
      <c r="CJ420" s="134">
        <f t="shared" si="280"/>
        <v>-2.5627653818352642E-3</v>
      </c>
      <c r="CK420" s="134">
        <f t="shared" si="280"/>
        <v>0</v>
      </c>
      <c r="CL420" s="134">
        <f t="shared" si="280"/>
        <v>0</v>
      </c>
      <c r="CM420" s="134">
        <f t="shared" si="280"/>
        <v>0</v>
      </c>
      <c r="CN420" s="134">
        <f t="shared" si="280"/>
        <v>0</v>
      </c>
      <c r="CO420" s="134">
        <f t="shared" si="280"/>
        <v>0</v>
      </c>
      <c r="CP420" s="134">
        <f t="shared" si="280"/>
        <v>0</v>
      </c>
      <c r="CQ420" s="134">
        <f t="shared" si="280"/>
        <v>-6.5475831714364961E-3</v>
      </c>
      <c r="CR420" s="134">
        <f t="shared" si="280"/>
        <v>0</v>
      </c>
      <c r="CS420" s="134">
        <f t="shared" si="280"/>
        <v>-5.9182204180881506E-2</v>
      </c>
      <c r="CT420" s="134">
        <f t="shared" si="280"/>
        <v>0</v>
      </c>
      <c r="CU420" s="134">
        <f t="shared" si="280"/>
        <v>-1.8489826765538224E-2</v>
      </c>
      <c r="CV420" s="134">
        <f t="shared" si="280"/>
        <v>-1.6919963514295335E-2</v>
      </c>
      <c r="CW420" s="134">
        <f t="shared" si="280"/>
        <v>-2.1474829713391399E-2</v>
      </c>
      <c r="CX420" s="134">
        <f t="shared" si="280"/>
        <v>-6.9214286091584948E-3</v>
      </c>
      <c r="CY420" s="134">
        <f t="shared" si="280"/>
        <v>0</v>
      </c>
      <c r="CZ420" s="134">
        <f t="shared" si="280"/>
        <v>-5.5116401444196057E-2</v>
      </c>
      <c r="DA420" s="134">
        <f t="shared" si="280"/>
        <v>-5.0546903331565897E-3</v>
      </c>
      <c r="DB420" s="134">
        <f t="shared" si="280"/>
        <v>-3.3368597945984069E-2</v>
      </c>
      <c r="DC420" s="134">
        <f t="shared" si="280"/>
        <v>-7.8317020606582938E-2</v>
      </c>
      <c r="DD420" s="134">
        <f t="shared" si="280"/>
        <v>-1.9798273356697153E-2</v>
      </c>
      <c r="DE420" s="134">
        <f t="shared" si="280"/>
        <v>-1.1809531595222531E-2</v>
      </c>
      <c r="DF420" s="134">
        <f t="shared" si="280"/>
        <v>-1.3816151974646506E-2</v>
      </c>
      <c r="DG420" s="134">
        <f t="shared" si="280"/>
        <v>-0.11115312592397902</v>
      </c>
      <c r="DH420" s="211">
        <f t="shared" si="280"/>
        <v>-5.9075461573623008E-3</v>
      </c>
    </row>
    <row r="421" spans="1:112" ht="15" hidden="1" customHeight="1" x14ac:dyDescent="0.15">
      <c r="A421" s="119"/>
      <c r="B421" s="197" t="s">
        <v>735</v>
      </c>
      <c r="C421" s="30" t="s">
        <v>692</v>
      </c>
      <c r="D421" s="315">
        <f t="shared" si="275"/>
        <v>-4.1857123560505582E-2</v>
      </c>
      <c r="E421" s="134">
        <f t="shared" si="281"/>
        <v>-2.581550429354099E-2</v>
      </c>
      <c r="F421" s="134">
        <f t="shared" si="281"/>
        <v>-9.5066173512935483E-3</v>
      </c>
      <c r="G421" s="134">
        <f t="shared" si="281"/>
        <v>0</v>
      </c>
      <c r="H421" s="134">
        <f t="shared" si="281"/>
        <v>-1.2165736075722388E-2</v>
      </c>
      <c r="I421" s="134">
        <f t="shared" si="281"/>
        <v>0</v>
      </c>
      <c r="J421" s="134">
        <f t="shared" si="281"/>
        <v>0</v>
      </c>
      <c r="K421" s="134">
        <f t="shared" si="281"/>
        <v>-6.5403998362099024E-4</v>
      </c>
      <c r="L421" s="134">
        <f t="shared" si="281"/>
        <v>-9.0831187765610943E-4</v>
      </c>
      <c r="M421" s="134">
        <f t="shared" si="281"/>
        <v>-7.8774442746677893E-3</v>
      </c>
      <c r="N421" s="134">
        <f t="shared" si="281"/>
        <v>-1.3657585490787231E-3</v>
      </c>
      <c r="O421" s="134">
        <f t="shared" si="281"/>
        <v>-3.8380616396676605E-4</v>
      </c>
      <c r="P421" s="134">
        <f t="shared" si="281"/>
        <v>0</v>
      </c>
      <c r="Q421" s="134">
        <f t="shared" si="281"/>
        <v>0</v>
      </c>
      <c r="R421" s="134">
        <f t="shared" si="281"/>
        <v>-3.4736108407613486E-2</v>
      </c>
      <c r="S421" s="134">
        <f t="shared" si="281"/>
        <v>-1.6551678899507079E-3</v>
      </c>
      <c r="T421" s="134">
        <f t="shared" si="281"/>
        <v>-9.8374637442910483E-3</v>
      </c>
      <c r="U421" s="134">
        <f t="shared" si="281"/>
        <v>0</v>
      </c>
      <c r="V421" s="134">
        <f t="shared" si="281"/>
        <v>0</v>
      </c>
      <c r="W421" s="134">
        <f t="shared" si="281"/>
        <v>-7.9538367760072855E-4</v>
      </c>
      <c r="X421" s="134">
        <f t="shared" si="281"/>
        <v>0</v>
      </c>
      <c r="Y421" s="134">
        <f t="shared" si="281"/>
        <v>0</v>
      </c>
      <c r="Z421" s="134">
        <f t="shared" si="281"/>
        <v>0</v>
      </c>
      <c r="AA421" s="134">
        <f t="shared" si="281"/>
        <v>0</v>
      </c>
      <c r="AB421" s="134">
        <f t="shared" si="281"/>
        <v>0</v>
      </c>
      <c r="AC421" s="134">
        <f t="shared" si="281"/>
        <v>0</v>
      </c>
      <c r="AD421" s="134">
        <f t="shared" si="281"/>
        <v>0</v>
      </c>
      <c r="AE421" s="134">
        <f t="shared" si="281"/>
        <v>0</v>
      </c>
      <c r="AF421" s="134">
        <f t="shared" si="281"/>
        <v>0</v>
      </c>
      <c r="AG421" s="134">
        <f t="shared" si="281"/>
        <v>0</v>
      </c>
      <c r="AH421" s="134">
        <f t="shared" si="281"/>
        <v>0</v>
      </c>
      <c r="AI421" s="134">
        <f t="shared" si="281"/>
        <v>-4.2764996584123719E-3</v>
      </c>
      <c r="AJ421" s="134">
        <f t="shared" si="281"/>
        <v>0</v>
      </c>
      <c r="AK421" s="134">
        <f t="shared" si="281"/>
        <v>-1.2442059862132376E-3</v>
      </c>
      <c r="AL421" s="134">
        <f t="shared" si="281"/>
        <v>0</v>
      </c>
      <c r="AM421" s="134">
        <f t="shared" si="281"/>
        <v>-2.6878030154704326E-3</v>
      </c>
      <c r="AN421" s="134">
        <f t="shared" si="281"/>
        <v>0</v>
      </c>
      <c r="AO421" s="134">
        <f t="shared" si="281"/>
        <v>0</v>
      </c>
      <c r="AP421" s="134">
        <f t="shared" si="281"/>
        <v>0</v>
      </c>
      <c r="AQ421" s="134">
        <f t="shared" si="281"/>
        <v>0</v>
      </c>
      <c r="AR421" s="134">
        <f t="shared" si="281"/>
        <v>0</v>
      </c>
      <c r="AS421" s="134">
        <f t="shared" si="281"/>
        <v>0</v>
      </c>
      <c r="AT421" s="134">
        <f t="shared" si="281"/>
        <v>-9.3011921609225247E-4</v>
      </c>
      <c r="AU421" s="134">
        <f t="shared" si="281"/>
        <v>-1.1284354892961384E-3</v>
      </c>
      <c r="AV421" s="134">
        <f t="shared" si="281"/>
        <v>0</v>
      </c>
      <c r="AW421" s="134">
        <f t="shared" si="281"/>
        <v>-3.6300257575456003E-3</v>
      </c>
      <c r="AX421" s="134">
        <f t="shared" si="281"/>
        <v>0</v>
      </c>
      <c r="AY421" s="134">
        <f t="shared" si="281"/>
        <v>0</v>
      </c>
      <c r="AZ421" s="134">
        <f t="shared" si="281"/>
        <v>-2.3841141437087056E-3</v>
      </c>
      <c r="BA421" s="134">
        <f t="shared" si="281"/>
        <v>0</v>
      </c>
      <c r="BB421" s="134">
        <f t="shared" si="281"/>
        <v>0</v>
      </c>
      <c r="BC421" s="134">
        <f t="shared" si="281"/>
        <v>0</v>
      </c>
      <c r="BD421" s="134">
        <f t="shared" si="281"/>
        <v>0</v>
      </c>
      <c r="BE421" s="134">
        <f t="shared" si="281"/>
        <v>0</v>
      </c>
      <c r="BF421" s="134">
        <f t="shared" si="281"/>
        <v>0</v>
      </c>
      <c r="BG421" s="134">
        <f t="shared" si="281"/>
        <v>0</v>
      </c>
      <c r="BH421" s="134">
        <f t="shared" si="281"/>
        <v>0</v>
      </c>
      <c r="BI421" s="134">
        <f t="shared" si="281"/>
        <v>-9.3107224123078862E-4</v>
      </c>
      <c r="BJ421" s="134">
        <f t="shared" si="281"/>
        <v>-3.2132122527518702E-3</v>
      </c>
      <c r="BK421" s="134">
        <f t="shared" si="281"/>
        <v>0</v>
      </c>
      <c r="BL421" s="134">
        <f t="shared" si="281"/>
        <v>-2.631626110943263E-2</v>
      </c>
      <c r="BM421" s="134">
        <f t="shared" si="281"/>
        <v>0</v>
      </c>
      <c r="BN421" s="134">
        <f t="shared" si="281"/>
        <v>-3.5951404814318719E-3</v>
      </c>
      <c r="BO421" s="134">
        <f t="shared" si="281"/>
        <v>-4.9315260548989711E-3</v>
      </c>
      <c r="BP421" s="134">
        <f t="shared" si="281"/>
        <v>-4.7221941409810418E-3</v>
      </c>
      <c r="BQ421" s="134">
        <f t="shared" si="280"/>
        <v>-3.8746169907526761E-3</v>
      </c>
      <c r="BR421" s="134">
        <f t="shared" si="280"/>
        <v>0</v>
      </c>
      <c r="BS421" s="134">
        <f t="shared" si="280"/>
        <v>-4.1128808278893412E-4</v>
      </c>
      <c r="BT421" s="134">
        <f t="shared" si="280"/>
        <v>0</v>
      </c>
      <c r="BU421" s="134">
        <f t="shared" si="280"/>
        <v>-4.2468553523270199E-3</v>
      </c>
      <c r="BV421" s="134">
        <f t="shared" si="280"/>
        <v>-3.353013243117469E-3</v>
      </c>
      <c r="BW421" s="134">
        <f t="shared" si="280"/>
        <v>0.99663982852030719</v>
      </c>
      <c r="BX421" s="134">
        <f t="shared" si="280"/>
        <v>-1.9606775496926608E-3</v>
      </c>
      <c r="BY421" s="134">
        <f t="shared" si="280"/>
        <v>-6.4508053375201364E-4</v>
      </c>
      <c r="BZ421" s="134">
        <f t="shared" si="280"/>
        <v>-2.0604258606231858E-3</v>
      </c>
      <c r="CA421" s="134">
        <f t="shared" si="280"/>
        <v>0</v>
      </c>
      <c r="CB421" s="134">
        <f t="shared" si="280"/>
        <v>0</v>
      </c>
      <c r="CC421" s="134">
        <f t="shared" si="280"/>
        <v>-4.5346563607433273E-3</v>
      </c>
      <c r="CD421" s="134">
        <f t="shared" si="280"/>
        <v>-5.5146374393262497E-2</v>
      </c>
      <c r="CE421" s="134">
        <f t="shared" si="280"/>
        <v>-3.7177473186547354E-3</v>
      </c>
      <c r="CF421" s="134">
        <f t="shared" si="280"/>
        <v>0</v>
      </c>
      <c r="CG421" s="134">
        <f t="shared" si="280"/>
        <v>0</v>
      </c>
      <c r="CH421" s="134">
        <f t="shared" si="280"/>
        <v>-1.9131667127523803E-3</v>
      </c>
      <c r="CI421" s="134">
        <f t="shared" si="280"/>
        <v>-1.6173240677443545E-3</v>
      </c>
      <c r="CJ421" s="134">
        <f t="shared" si="280"/>
        <v>-3.8224771161689103E-3</v>
      </c>
      <c r="CK421" s="134">
        <f t="shared" si="280"/>
        <v>0</v>
      </c>
      <c r="CL421" s="134">
        <f t="shared" si="280"/>
        <v>0</v>
      </c>
      <c r="CM421" s="134">
        <f t="shared" si="280"/>
        <v>0</v>
      </c>
      <c r="CN421" s="134">
        <f t="shared" si="280"/>
        <v>0</v>
      </c>
      <c r="CO421" s="134">
        <f t="shared" si="280"/>
        <v>0</v>
      </c>
      <c r="CP421" s="134">
        <f t="shared" si="280"/>
        <v>0</v>
      </c>
      <c r="CQ421" s="134">
        <f t="shared" si="280"/>
        <v>-2.6140734210289749E-3</v>
      </c>
      <c r="CR421" s="134">
        <f t="shared" si="280"/>
        <v>0</v>
      </c>
      <c r="CS421" s="134">
        <f t="shared" si="280"/>
        <v>-2.6508739990309359E-3</v>
      </c>
      <c r="CT421" s="134">
        <f t="shared" si="280"/>
        <v>0</v>
      </c>
      <c r="CU421" s="134">
        <f t="shared" si="280"/>
        <v>-9.8516674307646945E-3</v>
      </c>
      <c r="CV421" s="134">
        <f t="shared" si="280"/>
        <v>-7.4100508124676674E-3</v>
      </c>
      <c r="CW421" s="134">
        <f t="shared" si="280"/>
        <v>-1.6702269262124834E-2</v>
      </c>
      <c r="CX421" s="134">
        <f t="shared" si="280"/>
        <v>-8.5078461051777774E-3</v>
      </c>
      <c r="CY421" s="134">
        <f t="shared" si="280"/>
        <v>0</v>
      </c>
      <c r="CZ421" s="134">
        <f t="shared" si="280"/>
        <v>-3.9189214845933478E-3</v>
      </c>
      <c r="DA421" s="134">
        <f t="shared" si="280"/>
        <v>-4.9837690162409607E-3</v>
      </c>
      <c r="DB421" s="134">
        <f t="shared" si="280"/>
        <v>-1.8844502759111172E-2</v>
      </c>
      <c r="DC421" s="134">
        <f t="shared" si="280"/>
        <v>-4.4889259019288232E-2</v>
      </c>
      <c r="DD421" s="134">
        <f t="shared" si="280"/>
        <v>-1.177859456173842E-2</v>
      </c>
      <c r="DE421" s="134">
        <f t="shared" si="280"/>
        <v>-8.6837415240306661E-3</v>
      </c>
      <c r="DF421" s="134">
        <f t="shared" si="280"/>
        <v>-1.6492641235893394E-2</v>
      </c>
      <c r="DG421" s="134">
        <f t="shared" si="280"/>
        <v>-0.11115312592397902</v>
      </c>
      <c r="DH421" s="211">
        <f t="shared" si="280"/>
        <v>-5.9075461573623008E-3</v>
      </c>
    </row>
    <row r="422" spans="1:112" ht="15" hidden="1" customHeight="1" x14ac:dyDescent="0.15">
      <c r="A422" s="119"/>
      <c r="B422" s="197" t="s">
        <v>736</v>
      </c>
      <c r="C422" s="30" t="s">
        <v>12</v>
      </c>
      <c r="D422" s="315">
        <f t="shared" si="275"/>
        <v>-4.5836708905201149E-3</v>
      </c>
      <c r="E422" s="134">
        <f t="shared" si="281"/>
        <v>-4.4007991079257165E-3</v>
      </c>
      <c r="F422" s="134">
        <f t="shared" si="281"/>
        <v>-1.195712483962148E-2</v>
      </c>
      <c r="G422" s="134">
        <f t="shared" si="281"/>
        <v>0</v>
      </c>
      <c r="H422" s="134">
        <f t="shared" si="281"/>
        <v>-9.0314556304893542E-3</v>
      </c>
      <c r="I422" s="134">
        <f t="shared" si="281"/>
        <v>0</v>
      </c>
      <c r="J422" s="134">
        <f t="shared" si="281"/>
        <v>0</v>
      </c>
      <c r="K422" s="134">
        <f t="shared" si="281"/>
        <v>-3.6110499845155679E-3</v>
      </c>
      <c r="L422" s="134">
        <f t="shared" si="281"/>
        <v>-3.9974123936263707E-3</v>
      </c>
      <c r="M422" s="134">
        <f t="shared" si="281"/>
        <v>-5.917111874562374E-3</v>
      </c>
      <c r="N422" s="134">
        <f t="shared" si="281"/>
        <v>-1.8555933779265354E-2</v>
      </c>
      <c r="O422" s="134">
        <f t="shared" si="281"/>
        <v>-3.5861681296376581E-3</v>
      </c>
      <c r="P422" s="134">
        <f t="shared" si="281"/>
        <v>0</v>
      </c>
      <c r="Q422" s="134">
        <f t="shared" si="281"/>
        <v>0</v>
      </c>
      <c r="R422" s="134">
        <f t="shared" si="281"/>
        <v>-2.7610965759002969E-2</v>
      </c>
      <c r="S422" s="134">
        <f t="shared" si="281"/>
        <v>-7.6603799028594471E-3</v>
      </c>
      <c r="T422" s="134">
        <f t="shared" si="281"/>
        <v>-1.4697600531262107E-2</v>
      </c>
      <c r="U422" s="134">
        <f t="shared" si="281"/>
        <v>0</v>
      </c>
      <c r="V422" s="134">
        <f t="shared" si="281"/>
        <v>0</v>
      </c>
      <c r="W422" s="134">
        <f t="shared" si="281"/>
        <v>-9.3179549770605712E-3</v>
      </c>
      <c r="X422" s="134">
        <f t="shared" si="281"/>
        <v>0</v>
      </c>
      <c r="Y422" s="134">
        <f t="shared" si="281"/>
        <v>0</v>
      </c>
      <c r="Z422" s="134">
        <f t="shared" si="281"/>
        <v>0</v>
      </c>
      <c r="AA422" s="134">
        <f t="shared" si="281"/>
        <v>0</v>
      </c>
      <c r="AB422" s="134">
        <f t="shared" si="281"/>
        <v>0</v>
      </c>
      <c r="AC422" s="134">
        <f t="shared" si="281"/>
        <v>0</v>
      </c>
      <c r="AD422" s="134">
        <f t="shared" si="281"/>
        <v>0</v>
      </c>
      <c r="AE422" s="134">
        <f t="shared" si="281"/>
        <v>0</v>
      </c>
      <c r="AF422" s="134">
        <f t="shared" si="281"/>
        <v>0</v>
      </c>
      <c r="AG422" s="134">
        <f t="shared" si="281"/>
        <v>0</v>
      </c>
      <c r="AH422" s="134">
        <f t="shared" si="281"/>
        <v>0</v>
      </c>
      <c r="AI422" s="134">
        <f t="shared" si="281"/>
        <v>-5.9933102059285407E-3</v>
      </c>
      <c r="AJ422" s="134">
        <f t="shared" si="281"/>
        <v>0</v>
      </c>
      <c r="AK422" s="134">
        <f t="shared" si="281"/>
        <v>-1.0177889957142765E-2</v>
      </c>
      <c r="AL422" s="134">
        <f t="shared" si="281"/>
        <v>0</v>
      </c>
      <c r="AM422" s="134">
        <f t="shared" si="281"/>
        <v>-1.0049067595657804E-2</v>
      </c>
      <c r="AN422" s="134">
        <f t="shared" si="281"/>
        <v>0</v>
      </c>
      <c r="AO422" s="134">
        <f t="shared" si="281"/>
        <v>0</v>
      </c>
      <c r="AP422" s="134">
        <f t="shared" si="281"/>
        <v>0</v>
      </c>
      <c r="AQ422" s="134">
        <f t="shared" si="281"/>
        <v>0</v>
      </c>
      <c r="AR422" s="134">
        <f t="shared" si="281"/>
        <v>0</v>
      </c>
      <c r="AS422" s="134">
        <f t="shared" si="281"/>
        <v>0</v>
      </c>
      <c r="AT422" s="134">
        <f t="shared" si="281"/>
        <v>-1.4396328067892731E-2</v>
      </c>
      <c r="AU422" s="134">
        <f t="shared" si="281"/>
        <v>-8.8208815263130444E-3</v>
      </c>
      <c r="AV422" s="134">
        <f t="shared" si="281"/>
        <v>0</v>
      </c>
      <c r="AW422" s="134">
        <f t="shared" si="281"/>
        <v>-2.1907152530960326E-3</v>
      </c>
      <c r="AX422" s="134">
        <f t="shared" si="281"/>
        <v>0</v>
      </c>
      <c r="AY422" s="134">
        <f t="shared" si="281"/>
        <v>0</v>
      </c>
      <c r="AZ422" s="134">
        <f t="shared" si="281"/>
        <v>-6.5296836855685539E-3</v>
      </c>
      <c r="BA422" s="134">
        <f t="shared" si="281"/>
        <v>0</v>
      </c>
      <c r="BB422" s="134">
        <f t="shared" si="281"/>
        <v>0</v>
      </c>
      <c r="BC422" s="134">
        <f t="shared" si="281"/>
        <v>0</v>
      </c>
      <c r="BD422" s="134">
        <f t="shared" si="281"/>
        <v>0</v>
      </c>
      <c r="BE422" s="134">
        <f t="shared" si="281"/>
        <v>0</v>
      </c>
      <c r="BF422" s="134">
        <f t="shared" si="281"/>
        <v>0</v>
      </c>
      <c r="BG422" s="134">
        <f t="shared" si="281"/>
        <v>0</v>
      </c>
      <c r="BH422" s="134">
        <f t="shared" si="281"/>
        <v>0</v>
      </c>
      <c r="BI422" s="134">
        <f t="shared" si="281"/>
        <v>-3.2129284611336663E-3</v>
      </c>
      <c r="BJ422" s="134">
        <f t="shared" si="281"/>
        <v>-1.4546107736329158E-2</v>
      </c>
      <c r="BK422" s="134">
        <f t="shared" si="281"/>
        <v>0</v>
      </c>
      <c r="BL422" s="134">
        <f t="shared" si="281"/>
        <v>-2.2561048905809046E-2</v>
      </c>
      <c r="BM422" s="134">
        <f t="shared" si="281"/>
        <v>0</v>
      </c>
      <c r="BN422" s="134">
        <f t="shared" si="281"/>
        <v>-1.1026733280376743E-2</v>
      </c>
      <c r="BO422" s="134">
        <f t="shared" si="281"/>
        <v>-7.242782119610206E-3</v>
      </c>
      <c r="BP422" s="134">
        <f t="shared" si="281"/>
        <v>-1.7356874540980588E-2</v>
      </c>
      <c r="BQ422" s="134">
        <f t="shared" si="280"/>
        <v>-1.4850402540996992E-2</v>
      </c>
      <c r="BR422" s="134">
        <f t="shared" si="280"/>
        <v>0</v>
      </c>
      <c r="BS422" s="134">
        <f t="shared" si="280"/>
        <v>-5.5612041587673423E-3</v>
      </c>
      <c r="BT422" s="134">
        <f t="shared" si="280"/>
        <v>0</v>
      </c>
      <c r="BU422" s="134">
        <f t="shared" si="280"/>
        <v>-2.701643009559403E-2</v>
      </c>
      <c r="BV422" s="134">
        <f t="shared" si="280"/>
        <v>-1.948227519326998E-2</v>
      </c>
      <c r="BW422" s="134">
        <f t="shared" si="280"/>
        <v>-1.4438944740626175E-2</v>
      </c>
      <c r="BX422" s="134">
        <f t="shared" si="280"/>
        <v>0.98890661729897789</v>
      </c>
      <c r="BY422" s="134">
        <f t="shared" si="280"/>
        <v>-8.9288780572937959E-2</v>
      </c>
      <c r="BZ422" s="134">
        <f t="shared" si="280"/>
        <v>-6.4948632389318126E-2</v>
      </c>
      <c r="CA422" s="134">
        <f t="shared" si="280"/>
        <v>0</v>
      </c>
      <c r="CB422" s="134">
        <f t="shared" si="280"/>
        <v>0</v>
      </c>
      <c r="CC422" s="134">
        <f t="shared" si="280"/>
        <v>-1.2086708167111552E-2</v>
      </c>
      <c r="CD422" s="134">
        <f t="shared" si="280"/>
        <v>-4.1803196658068642E-2</v>
      </c>
      <c r="CE422" s="134">
        <f t="shared" si="280"/>
        <v>-7.456072111499798E-2</v>
      </c>
      <c r="CF422" s="134">
        <f t="shared" si="280"/>
        <v>0</v>
      </c>
      <c r="CG422" s="134">
        <f t="shared" si="280"/>
        <v>0</v>
      </c>
      <c r="CH422" s="134">
        <f t="shared" si="280"/>
        <v>-4.7426832224106291E-3</v>
      </c>
      <c r="CI422" s="134">
        <f t="shared" si="280"/>
        <v>-1.0204729945347241E-2</v>
      </c>
      <c r="CJ422" s="134">
        <f t="shared" si="280"/>
        <v>-7.7386286898298924E-4</v>
      </c>
      <c r="CK422" s="134">
        <f t="shared" si="280"/>
        <v>0</v>
      </c>
      <c r="CL422" s="134">
        <f t="shared" si="280"/>
        <v>0</v>
      </c>
      <c r="CM422" s="134">
        <f t="shared" si="280"/>
        <v>0</v>
      </c>
      <c r="CN422" s="134">
        <f t="shared" si="280"/>
        <v>0</v>
      </c>
      <c r="CO422" s="134">
        <f t="shared" si="280"/>
        <v>0</v>
      </c>
      <c r="CP422" s="134">
        <f t="shared" si="280"/>
        <v>0</v>
      </c>
      <c r="CQ422" s="134">
        <f t="shared" si="280"/>
        <v>-1.1097160979440208E-2</v>
      </c>
      <c r="CR422" s="134">
        <f t="shared" si="280"/>
        <v>0</v>
      </c>
      <c r="CS422" s="134">
        <f t="shared" si="280"/>
        <v>-5.3829584949051986E-3</v>
      </c>
      <c r="CT422" s="134">
        <f t="shared" si="280"/>
        <v>0</v>
      </c>
      <c r="CU422" s="134">
        <f t="shared" si="280"/>
        <v>-2.2093920581773441E-2</v>
      </c>
      <c r="CV422" s="134">
        <f t="shared" si="280"/>
        <v>-5.5569589551938154E-3</v>
      </c>
      <c r="CW422" s="134">
        <f t="shared" si="280"/>
        <v>-2.5780310587610933E-2</v>
      </c>
      <c r="CX422" s="134">
        <f t="shared" si="280"/>
        <v>-3.7919427833263589E-2</v>
      </c>
      <c r="CY422" s="134">
        <f t="shared" si="280"/>
        <v>0</v>
      </c>
      <c r="CZ422" s="134">
        <f t="shared" si="280"/>
        <v>-8.925552849521512E-3</v>
      </c>
      <c r="DA422" s="134">
        <f t="shared" si="280"/>
        <v>-3.7940072924800561E-3</v>
      </c>
      <c r="DB422" s="134">
        <f t="shared" si="280"/>
        <v>-1.9844126471903561E-2</v>
      </c>
      <c r="DC422" s="134">
        <f t="shared" si="280"/>
        <v>-5.6708487070943267E-3</v>
      </c>
      <c r="DD422" s="134">
        <f t="shared" si="280"/>
        <v>-2.5422875649390737E-3</v>
      </c>
      <c r="DE422" s="134">
        <f t="shared" si="280"/>
        <v>-8.8417427944729229E-3</v>
      </c>
      <c r="DF422" s="134">
        <f t="shared" si="280"/>
        <v>-4.9034592358612157E-3</v>
      </c>
      <c r="DG422" s="134">
        <f t="shared" si="280"/>
        <v>0</v>
      </c>
      <c r="DH422" s="211">
        <f t="shared" si="280"/>
        <v>-2.6864163959119869E-3</v>
      </c>
    </row>
    <row r="423" spans="1:112" ht="15" hidden="1" customHeight="1" x14ac:dyDescent="0.15">
      <c r="A423" s="119"/>
      <c r="B423" s="197" t="s">
        <v>737</v>
      </c>
      <c r="C423" s="30" t="s">
        <v>170</v>
      </c>
      <c r="D423" s="315">
        <f t="shared" si="275"/>
        <v>-1.2627476932116927E-5</v>
      </c>
      <c r="E423" s="134">
        <f t="shared" si="281"/>
        <v>0</v>
      </c>
      <c r="F423" s="134">
        <f t="shared" si="281"/>
        <v>-1.9967057679583063E-2</v>
      </c>
      <c r="G423" s="134">
        <f t="shared" si="281"/>
        <v>0</v>
      </c>
      <c r="H423" s="134">
        <f t="shared" si="281"/>
        <v>-6.8702997546033688E-4</v>
      </c>
      <c r="I423" s="134">
        <f t="shared" si="281"/>
        <v>0</v>
      </c>
      <c r="J423" s="134">
        <f t="shared" si="281"/>
        <v>0</v>
      </c>
      <c r="K423" s="134">
        <f t="shared" si="281"/>
        <v>-3.1742647170813145E-3</v>
      </c>
      <c r="L423" s="134">
        <f t="shared" si="281"/>
        <v>-1.7090222415237146E-3</v>
      </c>
      <c r="M423" s="134">
        <f t="shared" si="281"/>
        <v>-2.166993953541814E-3</v>
      </c>
      <c r="N423" s="134">
        <f t="shared" si="281"/>
        <v>-2.7200727199988002E-3</v>
      </c>
      <c r="O423" s="134">
        <f t="shared" si="281"/>
        <v>-5.6212025396168842E-4</v>
      </c>
      <c r="P423" s="134">
        <f t="shared" si="281"/>
        <v>0</v>
      </c>
      <c r="Q423" s="134">
        <f t="shared" si="281"/>
        <v>0</v>
      </c>
      <c r="R423" s="134">
        <f t="shared" si="281"/>
        <v>-4.7257525648305388E-3</v>
      </c>
      <c r="S423" s="134">
        <f t="shared" si="281"/>
        <v>-1.6774930734874643E-3</v>
      </c>
      <c r="T423" s="134">
        <f t="shared" si="281"/>
        <v>-4.8167330201751559E-3</v>
      </c>
      <c r="U423" s="134">
        <f t="shared" si="281"/>
        <v>0</v>
      </c>
      <c r="V423" s="134">
        <f t="shared" si="281"/>
        <v>0</v>
      </c>
      <c r="W423" s="134">
        <f t="shared" si="281"/>
        <v>-4.6452015638992752E-3</v>
      </c>
      <c r="X423" s="134">
        <f t="shared" si="281"/>
        <v>0</v>
      </c>
      <c r="Y423" s="134">
        <f t="shared" si="281"/>
        <v>0</v>
      </c>
      <c r="Z423" s="134">
        <f t="shared" si="281"/>
        <v>0</v>
      </c>
      <c r="AA423" s="134">
        <f t="shared" si="281"/>
        <v>0</v>
      </c>
      <c r="AB423" s="134">
        <f t="shared" si="281"/>
        <v>0</v>
      </c>
      <c r="AC423" s="134">
        <f t="shared" si="281"/>
        <v>0</v>
      </c>
      <c r="AD423" s="134">
        <f t="shared" si="281"/>
        <v>0</v>
      </c>
      <c r="AE423" s="134">
        <f t="shared" si="281"/>
        <v>0</v>
      </c>
      <c r="AF423" s="134">
        <f t="shared" si="281"/>
        <v>0</v>
      </c>
      <c r="AG423" s="134">
        <f t="shared" si="281"/>
        <v>0</v>
      </c>
      <c r="AH423" s="134">
        <f t="shared" si="281"/>
        <v>0</v>
      </c>
      <c r="AI423" s="134">
        <f t="shared" si="281"/>
        <v>-2.2535911063002955E-3</v>
      </c>
      <c r="AJ423" s="134">
        <f t="shared" si="281"/>
        <v>0</v>
      </c>
      <c r="AK423" s="134">
        <f t="shared" si="281"/>
        <v>-4.0873554098023786E-3</v>
      </c>
      <c r="AL423" s="134">
        <f t="shared" si="281"/>
        <v>0</v>
      </c>
      <c r="AM423" s="134">
        <f t="shared" si="281"/>
        <v>-2.3299793932601634E-3</v>
      </c>
      <c r="AN423" s="134">
        <f t="shared" si="281"/>
        <v>0</v>
      </c>
      <c r="AO423" s="134">
        <f t="shared" si="281"/>
        <v>0</v>
      </c>
      <c r="AP423" s="134">
        <f t="shared" si="281"/>
        <v>0</v>
      </c>
      <c r="AQ423" s="134">
        <f t="shared" si="281"/>
        <v>0</v>
      </c>
      <c r="AR423" s="134">
        <f t="shared" si="281"/>
        <v>0</v>
      </c>
      <c r="AS423" s="134">
        <f t="shared" si="281"/>
        <v>0</v>
      </c>
      <c r="AT423" s="134">
        <f t="shared" si="281"/>
        <v>-6.6201028324082353E-3</v>
      </c>
      <c r="AU423" s="134">
        <f t="shared" si="281"/>
        <v>-2.639011079090218E-3</v>
      </c>
      <c r="AV423" s="134">
        <f t="shared" si="281"/>
        <v>0</v>
      </c>
      <c r="AW423" s="134">
        <f t="shared" si="281"/>
        <v>-6.4828448340910263E-4</v>
      </c>
      <c r="AX423" s="134">
        <f t="shared" si="281"/>
        <v>0</v>
      </c>
      <c r="AY423" s="134">
        <f t="shared" si="281"/>
        <v>0</v>
      </c>
      <c r="AZ423" s="134">
        <f t="shared" si="281"/>
        <v>-1.763204030247255E-3</v>
      </c>
      <c r="BA423" s="134">
        <f t="shared" si="281"/>
        <v>0</v>
      </c>
      <c r="BB423" s="134">
        <f t="shared" si="281"/>
        <v>0</v>
      </c>
      <c r="BC423" s="134">
        <f t="shared" si="281"/>
        <v>0</v>
      </c>
      <c r="BD423" s="134">
        <f t="shared" si="281"/>
        <v>0</v>
      </c>
      <c r="BE423" s="134">
        <f t="shared" si="281"/>
        <v>0</v>
      </c>
      <c r="BF423" s="134">
        <f t="shared" si="281"/>
        <v>0</v>
      </c>
      <c r="BG423" s="134">
        <f t="shared" si="281"/>
        <v>0</v>
      </c>
      <c r="BH423" s="134">
        <f t="shared" si="281"/>
        <v>0</v>
      </c>
      <c r="BI423" s="134">
        <f t="shared" si="281"/>
        <v>-4.9854047989166656E-4</v>
      </c>
      <c r="BJ423" s="134">
        <f t="shared" si="281"/>
        <v>-1.9773899939677891E-3</v>
      </c>
      <c r="BK423" s="134">
        <f t="shared" si="281"/>
        <v>0</v>
      </c>
      <c r="BL423" s="134">
        <f t="shared" si="281"/>
        <v>-1.8626504623948004E-3</v>
      </c>
      <c r="BM423" s="134">
        <f t="shared" si="281"/>
        <v>0</v>
      </c>
      <c r="BN423" s="134">
        <f t="shared" si="281"/>
        <v>-8.994339072770953E-3</v>
      </c>
      <c r="BO423" s="134">
        <f t="shared" si="281"/>
        <v>-2.5716289093256932E-3</v>
      </c>
      <c r="BP423" s="134">
        <f t="shared" ref="BP423:DH426" si="282">BP312-BP201</f>
        <v>-1.6212357549851737E-3</v>
      </c>
      <c r="BQ423" s="134">
        <f t="shared" si="282"/>
        <v>-2.5907857371980942E-3</v>
      </c>
      <c r="BR423" s="134">
        <f t="shared" si="282"/>
        <v>0</v>
      </c>
      <c r="BS423" s="134">
        <f t="shared" si="282"/>
        <v>-8.3887795394442903E-3</v>
      </c>
      <c r="BT423" s="134">
        <f t="shared" si="282"/>
        <v>0</v>
      </c>
      <c r="BU423" s="134">
        <f t="shared" si="282"/>
        <v>-1.8351768061069197E-3</v>
      </c>
      <c r="BV423" s="134">
        <f t="shared" si="282"/>
        <v>-3.4618939828878786E-2</v>
      </c>
      <c r="BW423" s="134">
        <f t="shared" si="282"/>
        <v>-2.0148676618099246E-2</v>
      </c>
      <c r="BX423" s="134">
        <f t="shared" si="282"/>
        <v>-1.2487867804631831E-2</v>
      </c>
      <c r="BY423" s="134">
        <f t="shared" si="282"/>
        <v>0.96176186926285057</v>
      </c>
      <c r="BZ423" s="134">
        <f t="shared" si="282"/>
        <v>-0.10060899192106634</v>
      </c>
      <c r="CA423" s="134">
        <f t="shared" si="282"/>
        <v>0</v>
      </c>
      <c r="CB423" s="134">
        <f t="shared" si="282"/>
        <v>0</v>
      </c>
      <c r="CC423" s="134">
        <f t="shared" si="282"/>
        <v>-1.1199194753226005E-2</v>
      </c>
      <c r="CD423" s="134">
        <f t="shared" si="282"/>
        <v>-1.6565712806666699E-2</v>
      </c>
      <c r="CE423" s="134">
        <f t="shared" si="282"/>
        <v>-3.284867526236281E-3</v>
      </c>
      <c r="CF423" s="134">
        <f t="shared" si="282"/>
        <v>0</v>
      </c>
      <c r="CG423" s="134">
        <f t="shared" si="282"/>
        <v>0</v>
      </c>
      <c r="CH423" s="134">
        <f t="shared" si="282"/>
        <v>-7.2990992071794228E-2</v>
      </c>
      <c r="CI423" s="134">
        <f t="shared" si="282"/>
        <v>-2.255364607457469E-2</v>
      </c>
      <c r="CJ423" s="134">
        <f t="shared" si="282"/>
        <v>-1.4300734156084018E-2</v>
      </c>
      <c r="CK423" s="134">
        <f t="shared" si="282"/>
        <v>0</v>
      </c>
      <c r="CL423" s="134">
        <f t="shared" si="282"/>
        <v>0</v>
      </c>
      <c r="CM423" s="134">
        <f t="shared" si="282"/>
        <v>0</v>
      </c>
      <c r="CN423" s="134">
        <f t="shared" si="282"/>
        <v>0</v>
      </c>
      <c r="CO423" s="134">
        <f t="shared" si="282"/>
        <v>0</v>
      </c>
      <c r="CP423" s="134">
        <f t="shared" si="282"/>
        <v>0</v>
      </c>
      <c r="CQ423" s="134">
        <f t="shared" si="282"/>
        <v>-1.257957281879543E-3</v>
      </c>
      <c r="CR423" s="134">
        <f t="shared" si="282"/>
        <v>0</v>
      </c>
      <c r="CS423" s="134">
        <f t="shared" si="282"/>
        <v>-1.991009224774164E-2</v>
      </c>
      <c r="CT423" s="134">
        <f t="shared" si="282"/>
        <v>0</v>
      </c>
      <c r="CU423" s="134">
        <f t="shared" si="282"/>
        <v>-4.5183876498884317E-3</v>
      </c>
      <c r="CV423" s="134">
        <f t="shared" si="282"/>
        <v>-1.0671947746798234E-2</v>
      </c>
      <c r="CW423" s="134">
        <f t="shared" si="282"/>
        <v>-1.8355099166409622E-2</v>
      </c>
      <c r="CX423" s="134">
        <f t="shared" si="282"/>
        <v>-1.0932605721549983E-2</v>
      </c>
      <c r="CY423" s="134">
        <f t="shared" si="282"/>
        <v>0</v>
      </c>
      <c r="CZ423" s="134">
        <f t="shared" si="282"/>
        <v>-3.7751080878035944E-3</v>
      </c>
      <c r="DA423" s="134">
        <f t="shared" si="282"/>
        <v>-8.9471946143014087E-3</v>
      </c>
      <c r="DB423" s="134">
        <f t="shared" si="282"/>
        <v>-1.0616421488954692E-2</v>
      </c>
      <c r="DC423" s="134">
        <f t="shared" si="282"/>
        <v>-1.0004589854059914E-2</v>
      </c>
      <c r="DD423" s="134">
        <f t="shared" si="282"/>
        <v>-2.8242299911673364E-2</v>
      </c>
      <c r="DE423" s="134">
        <f t="shared" si="282"/>
        <v>-7.5926716873653847E-3</v>
      </c>
      <c r="DF423" s="134">
        <f t="shared" si="282"/>
        <v>-2.1721310968201839E-2</v>
      </c>
      <c r="DG423" s="134">
        <f t="shared" si="282"/>
        <v>0</v>
      </c>
      <c r="DH423" s="211">
        <f t="shared" si="282"/>
        <v>-9.4984008284030984E-3</v>
      </c>
    </row>
    <row r="424" spans="1:112" ht="15" hidden="1" customHeight="1" x14ac:dyDescent="0.15">
      <c r="A424" s="119"/>
      <c r="B424" s="197" t="s">
        <v>738</v>
      </c>
      <c r="C424" s="30" t="s">
        <v>171</v>
      </c>
      <c r="D424" s="315">
        <f t="shared" si="275"/>
        <v>0</v>
      </c>
      <c r="E424" s="134">
        <f t="shared" ref="E424:BP427" si="283">E313-E202</f>
        <v>0</v>
      </c>
      <c r="F424" s="134">
        <f t="shared" si="283"/>
        <v>0</v>
      </c>
      <c r="G424" s="134">
        <f t="shared" si="283"/>
        <v>0</v>
      </c>
      <c r="H424" s="134">
        <f t="shared" si="283"/>
        <v>0</v>
      </c>
      <c r="I424" s="134">
        <f t="shared" si="283"/>
        <v>0</v>
      </c>
      <c r="J424" s="134">
        <f t="shared" si="283"/>
        <v>0</v>
      </c>
      <c r="K424" s="134">
        <f t="shared" si="283"/>
        <v>0</v>
      </c>
      <c r="L424" s="134">
        <f t="shared" si="283"/>
        <v>0</v>
      </c>
      <c r="M424" s="134">
        <f t="shared" si="283"/>
        <v>0</v>
      </c>
      <c r="N424" s="134">
        <f t="shared" si="283"/>
        <v>0</v>
      </c>
      <c r="O424" s="134">
        <f t="shared" si="283"/>
        <v>0</v>
      </c>
      <c r="P424" s="134">
        <f t="shared" si="283"/>
        <v>0</v>
      </c>
      <c r="Q424" s="134">
        <f t="shared" si="283"/>
        <v>0</v>
      </c>
      <c r="R424" s="134">
        <f t="shared" si="283"/>
        <v>0</v>
      </c>
      <c r="S424" s="134">
        <f t="shared" si="283"/>
        <v>0</v>
      </c>
      <c r="T424" s="134">
        <f t="shared" si="283"/>
        <v>0</v>
      </c>
      <c r="U424" s="134">
        <f t="shared" si="283"/>
        <v>0</v>
      </c>
      <c r="V424" s="134">
        <f t="shared" si="283"/>
        <v>0</v>
      </c>
      <c r="W424" s="134">
        <f t="shared" si="283"/>
        <v>0</v>
      </c>
      <c r="X424" s="134">
        <f t="shared" si="283"/>
        <v>0</v>
      </c>
      <c r="Y424" s="134">
        <f t="shared" si="283"/>
        <v>0</v>
      </c>
      <c r="Z424" s="134">
        <f t="shared" si="283"/>
        <v>0</v>
      </c>
      <c r="AA424" s="134">
        <f t="shared" si="283"/>
        <v>0</v>
      </c>
      <c r="AB424" s="134">
        <f t="shared" si="283"/>
        <v>0</v>
      </c>
      <c r="AC424" s="134">
        <f t="shared" si="283"/>
        <v>0</v>
      </c>
      <c r="AD424" s="134">
        <f t="shared" si="283"/>
        <v>0</v>
      </c>
      <c r="AE424" s="134">
        <f t="shared" si="283"/>
        <v>0</v>
      </c>
      <c r="AF424" s="134">
        <f t="shared" si="283"/>
        <v>0</v>
      </c>
      <c r="AG424" s="134">
        <f t="shared" si="283"/>
        <v>0</v>
      </c>
      <c r="AH424" s="134">
        <f t="shared" si="283"/>
        <v>0</v>
      </c>
      <c r="AI424" s="134">
        <f t="shared" si="283"/>
        <v>0</v>
      </c>
      <c r="AJ424" s="134">
        <f t="shared" si="283"/>
        <v>0</v>
      </c>
      <c r="AK424" s="134">
        <f t="shared" si="283"/>
        <v>0</v>
      </c>
      <c r="AL424" s="134">
        <f t="shared" si="283"/>
        <v>0</v>
      </c>
      <c r="AM424" s="134">
        <f t="shared" si="283"/>
        <v>0</v>
      </c>
      <c r="AN424" s="134">
        <f t="shared" si="283"/>
        <v>0</v>
      </c>
      <c r="AO424" s="134">
        <f t="shared" si="283"/>
        <v>0</v>
      </c>
      <c r="AP424" s="134">
        <f t="shared" si="283"/>
        <v>0</v>
      </c>
      <c r="AQ424" s="134">
        <f t="shared" si="283"/>
        <v>0</v>
      </c>
      <c r="AR424" s="134">
        <f t="shared" si="283"/>
        <v>0</v>
      </c>
      <c r="AS424" s="134">
        <f t="shared" si="283"/>
        <v>0</v>
      </c>
      <c r="AT424" s="134">
        <f t="shared" si="283"/>
        <v>0</v>
      </c>
      <c r="AU424" s="134">
        <f t="shared" si="283"/>
        <v>0</v>
      </c>
      <c r="AV424" s="134">
        <f t="shared" si="283"/>
        <v>0</v>
      </c>
      <c r="AW424" s="134">
        <f t="shared" si="283"/>
        <v>0</v>
      </c>
      <c r="AX424" s="134">
        <f t="shared" si="283"/>
        <v>0</v>
      </c>
      <c r="AY424" s="134">
        <f t="shared" si="283"/>
        <v>0</v>
      </c>
      <c r="AZ424" s="134">
        <f t="shared" si="283"/>
        <v>0</v>
      </c>
      <c r="BA424" s="134">
        <f t="shared" si="283"/>
        <v>0</v>
      </c>
      <c r="BB424" s="134">
        <f t="shared" si="283"/>
        <v>0</v>
      </c>
      <c r="BC424" s="134">
        <f t="shared" si="283"/>
        <v>0</v>
      </c>
      <c r="BD424" s="134">
        <f t="shared" si="283"/>
        <v>0</v>
      </c>
      <c r="BE424" s="134">
        <f t="shared" si="283"/>
        <v>0</v>
      </c>
      <c r="BF424" s="134">
        <f t="shared" si="283"/>
        <v>0</v>
      </c>
      <c r="BG424" s="134">
        <f t="shared" si="283"/>
        <v>0</v>
      </c>
      <c r="BH424" s="134">
        <f t="shared" si="283"/>
        <v>0</v>
      </c>
      <c r="BI424" s="134">
        <f t="shared" si="283"/>
        <v>0</v>
      </c>
      <c r="BJ424" s="134">
        <f t="shared" si="283"/>
        <v>0</v>
      </c>
      <c r="BK424" s="134">
        <f t="shared" si="283"/>
        <v>0</v>
      </c>
      <c r="BL424" s="134">
        <f t="shared" si="283"/>
        <v>0</v>
      </c>
      <c r="BM424" s="134">
        <f t="shared" si="283"/>
        <v>0</v>
      </c>
      <c r="BN424" s="134">
        <f t="shared" si="283"/>
        <v>0</v>
      </c>
      <c r="BO424" s="134">
        <f t="shared" si="283"/>
        <v>0</v>
      </c>
      <c r="BP424" s="134">
        <f t="shared" si="283"/>
        <v>0</v>
      </c>
      <c r="BQ424" s="134">
        <f t="shared" si="282"/>
        <v>0</v>
      </c>
      <c r="BR424" s="134">
        <f t="shared" si="282"/>
        <v>0</v>
      </c>
      <c r="BS424" s="134">
        <f t="shared" si="282"/>
        <v>0</v>
      </c>
      <c r="BT424" s="134">
        <f t="shared" si="282"/>
        <v>0</v>
      </c>
      <c r="BU424" s="134">
        <f t="shared" si="282"/>
        <v>0</v>
      </c>
      <c r="BV424" s="134">
        <f t="shared" si="282"/>
        <v>0</v>
      </c>
      <c r="BW424" s="134">
        <f t="shared" si="282"/>
        <v>0</v>
      </c>
      <c r="BX424" s="134">
        <f t="shared" si="282"/>
        <v>0</v>
      </c>
      <c r="BY424" s="134">
        <f t="shared" si="282"/>
        <v>0</v>
      </c>
      <c r="BZ424" s="134">
        <f t="shared" si="282"/>
        <v>1</v>
      </c>
      <c r="CA424" s="134">
        <f t="shared" si="282"/>
        <v>0</v>
      </c>
      <c r="CB424" s="134">
        <f t="shared" si="282"/>
        <v>0</v>
      </c>
      <c r="CC424" s="134">
        <f t="shared" si="282"/>
        <v>0</v>
      </c>
      <c r="CD424" s="134">
        <f t="shared" si="282"/>
        <v>0</v>
      </c>
      <c r="CE424" s="134">
        <f t="shared" si="282"/>
        <v>0</v>
      </c>
      <c r="CF424" s="134">
        <f t="shared" si="282"/>
        <v>0</v>
      </c>
      <c r="CG424" s="134">
        <f t="shared" si="282"/>
        <v>0</v>
      </c>
      <c r="CH424" s="134">
        <f t="shared" si="282"/>
        <v>0</v>
      </c>
      <c r="CI424" s="134">
        <f t="shared" si="282"/>
        <v>0</v>
      </c>
      <c r="CJ424" s="134">
        <f t="shared" si="282"/>
        <v>0</v>
      </c>
      <c r="CK424" s="134">
        <f t="shared" si="282"/>
        <v>0</v>
      </c>
      <c r="CL424" s="134">
        <f t="shared" si="282"/>
        <v>0</v>
      </c>
      <c r="CM424" s="134">
        <f t="shared" si="282"/>
        <v>0</v>
      </c>
      <c r="CN424" s="134">
        <f t="shared" si="282"/>
        <v>0</v>
      </c>
      <c r="CO424" s="134">
        <f t="shared" si="282"/>
        <v>0</v>
      </c>
      <c r="CP424" s="134">
        <f t="shared" si="282"/>
        <v>0</v>
      </c>
      <c r="CQ424" s="134">
        <f t="shared" si="282"/>
        <v>0</v>
      </c>
      <c r="CR424" s="134">
        <f t="shared" si="282"/>
        <v>0</v>
      </c>
      <c r="CS424" s="134">
        <f t="shared" si="282"/>
        <v>0</v>
      </c>
      <c r="CT424" s="134">
        <f t="shared" si="282"/>
        <v>0</v>
      </c>
      <c r="CU424" s="134">
        <f t="shared" si="282"/>
        <v>0</v>
      </c>
      <c r="CV424" s="134">
        <f t="shared" si="282"/>
        <v>0</v>
      </c>
      <c r="CW424" s="134">
        <f t="shared" si="282"/>
        <v>0</v>
      </c>
      <c r="CX424" s="134">
        <f t="shared" si="282"/>
        <v>0</v>
      </c>
      <c r="CY424" s="134">
        <f t="shared" si="282"/>
        <v>0</v>
      </c>
      <c r="CZ424" s="134">
        <f t="shared" si="282"/>
        <v>0</v>
      </c>
      <c r="DA424" s="134">
        <f t="shared" si="282"/>
        <v>0</v>
      </c>
      <c r="DB424" s="134">
        <f t="shared" si="282"/>
        <v>0</v>
      </c>
      <c r="DC424" s="134">
        <f t="shared" si="282"/>
        <v>0</v>
      </c>
      <c r="DD424" s="134">
        <f t="shared" si="282"/>
        <v>0</v>
      </c>
      <c r="DE424" s="134">
        <f t="shared" si="282"/>
        <v>0</v>
      </c>
      <c r="DF424" s="134">
        <f t="shared" si="282"/>
        <v>0</v>
      </c>
      <c r="DG424" s="134">
        <f t="shared" si="282"/>
        <v>0</v>
      </c>
      <c r="DH424" s="211">
        <f t="shared" si="282"/>
        <v>0</v>
      </c>
    </row>
    <row r="425" spans="1:112" ht="15" hidden="1" customHeight="1" x14ac:dyDescent="0.15">
      <c r="A425" s="119"/>
      <c r="B425" s="197" t="s">
        <v>739</v>
      </c>
      <c r="C425" s="30" t="s">
        <v>693</v>
      </c>
      <c r="D425" s="315">
        <f t="shared" si="275"/>
        <v>0</v>
      </c>
      <c r="E425" s="134">
        <f t="shared" si="283"/>
        <v>0</v>
      </c>
      <c r="F425" s="134">
        <f t="shared" si="283"/>
        <v>0</v>
      </c>
      <c r="G425" s="134">
        <f t="shared" si="283"/>
        <v>0</v>
      </c>
      <c r="H425" s="134">
        <f t="shared" si="283"/>
        <v>0</v>
      </c>
      <c r="I425" s="134">
        <f t="shared" si="283"/>
        <v>0</v>
      </c>
      <c r="J425" s="134">
        <f t="shared" si="283"/>
        <v>0</v>
      </c>
      <c r="K425" s="134">
        <f t="shared" si="283"/>
        <v>0</v>
      </c>
      <c r="L425" s="134">
        <f t="shared" si="283"/>
        <v>0</v>
      </c>
      <c r="M425" s="134">
        <f t="shared" si="283"/>
        <v>0</v>
      </c>
      <c r="N425" s="134">
        <f t="shared" si="283"/>
        <v>0</v>
      </c>
      <c r="O425" s="134">
        <f t="shared" si="283"/>
        <v>0</v>
      </c>
      <c r="P425" s="134">
        <f t="shared" si="283"/>
        <v>0</v>
      </c>
      <c r="Q425" s="134">
        <f t="shared" si="283"/>
        <v>0</v>
      </c>
      <c r="R425" s="134">
        <f t="shared" si="283"/>
        <v>0</v>
      </c>
      <c r="S425" s="134">
        <f t="shared" si="283"/>
        <v>0</v>
      </c>
      <c r="T425" s="134">
        <f t="shared" si="283"/>
        <v>0</v>
      </c>
      <c r="U425" s="134">
        <f t="shared" si="283"/>
        <v>0</v>
      </c>
      <c r="V425" s="134">
        <f t="shared" si="283"/>
        <v>0</v>
      </c>
      <c r="W425" s="134">
        <f t="shared" si="283"/>
        <v>0</v>
      </c>
      <c r="X425" s="134">
        <f t="shared" si="283"/>
        <v>0</v>
      </c>
      <c r="Y425" s="134">
        <f t="shared" si="283"/>
        <v>0</v>
      </c>
      <c r="Z425" s="134">
        <f t="shared" si="283"/>
        <v>0</v>
      </c>
      <c r="AA425" s="134">
        <f t="shared" si="283"/>
        <v>0</v>
      </c>
      <c r="AB425" s="134">
        <f t="shared" si="283"/>
        <v>0</v>
      </c>
      <c r="AC425" s="134">
        <f t="shared" si="283"/>
        <v>0</v>
      </c>
      <c r="AD425" s="134">
        <f t="shared" si="283"/>
        <v>0</v>
      </c>
      <c r="AE425" s="134">
        <f t="shared" si="283"/>
        <v>0</v>
      </c>
      <c r="AF425" s="134">
        <f t="shared" si="283"/>
        <v>0</v>
      </c>
      <c r="AG425" s="134">
        <f t="shared" si="283"/>
        <v>0</v>
      </c>
      <c r="AH425" s="134">
        <f t="shared" si="283"/>
        <v>0</v>
      </c>
      <c r="AI425" s="134">
        <f t="shared" si="283"/>
        <v>0</v>
      </c>
      <c r="AJ425" s="134">
        <f t="shared" si="283"/>
        <v>0</v>
      </c>
      <c r="AK425" s="134">
        <f t="shared" si="283"/>
        <v>0</v>
      </c>
      <c r="AL425" s="134">
        <f t="shared" si="283"/>
        <v>0</v>
      </c>
      <c r="AM425" s="134">
        <f t="shared" si="283"/>
        <v>0</v>
      </c>
      <c r="AN425" s="134">
        <f t="shared" si="283"/>
        <v>0</v>
      </c>
      <c r="AO425" s="134">
        <f t="shared" si="283"/>
        <v>0</v>
      </c>
      <c r="AP425" s="134">
        <f t="shared" si="283"/>
        <v>0</v>
      </c>
      <c r="AQ425" s="134">
        <f t="shared" si="283"/>
        <v>0</v>
      </c>
      <c r="AR425" s="134">
        <f t="shared" si="283"/>
        <v>0</v>
      </c>
      <c r="AS425" s="134">
        <f t="shared" si="283"/>
        <v>0</v>
      </c>
      <c r="AT425" s="134">
        <f t="shared" si="283"/>
        <v>0</v>
      </c>
      <c r="AU425" s="134">
        <f t="shared" si="283"/>
        <v>0</v>
      </c>
      <c r="AV425" s="134">
        <f t="shared" si="283"/>
        <v>0</v>
      </c>
      <c r="AW425" s="134">
        <f t="shared" si="283"/>
        <v>0</v>
      </c>
      <c r="AX425" s="134">
        <f t="shared" si="283"/>
        <v>0</v>
      </c>
      <c r="AY425" s="134">
        <f t="shared" si="283"/>
        <v>0</v>
      </c>
      <c r="AZ425" s="134">
        <f t="shared" si="283"/>
        <v>0</v>
      </c>
      <c r="BA425" s="134">
        <f t="shared" si="283"/>
        <v>0</v>
      </c>
      <c r="BB425" s="134">
        <f t="shared" si="283"/>
        <v>0</v>
      </c>
      <c r="BC425" s="134">
        <f t="shared" si="283"/>
        <v>0</v>
      </c>
      <c r="BD425" s="134">
        <f t="shared" si="283"/>
        <v>0</v>
      </c>
      <c r="BE425" s="134">
        <f t="shared" si="283"/>
        <v>0</v>
      </c>
      <c r="BF425" s="134">
        <f t="shared" si="283"/>
        <v>0</v>
      </c>
      <c r="BG425" s="134">
        <f t="shared" si="283"/>
        <v>0</v>
      </c>
      <c r="BH425" s="134">
        <f t="shared" si="283"/>
        <v>0</v>
      </c>
      <c r="BI425" s="134">
        <f t="shared" si="283"/>
        <v>0</v>
      </c>
      <c r="BJ425" s="134">
        <f t="shared" si="283"/>
        <v>0</v>
      </c>
      <c r="BK425" s="134">
        <f t="shared" si="283"/>
        <v>0</v>
      </c>
      <c r="BL425" s="134">
        <f t="shared" si="283"/>
        <v>0</v>
      </c>
      <c r="BM425" s="134">
        <f t="shared" si="283"/>
        <v>0</v>
      </c>
      <c r="BN425" s="134">
        <f t="shared" si="283"/>
        <v>0</v>
      </c>
      <c r="BO425" s="134">
        <f t="shared" si="283"/>
        <v>0</v>
      </c>
      <c r="BP425" s="134">
        <f t="shared" si="283"/>
        <v>0</v>
      </c>
      <c r="BQ425" s="134">
        <f t="shared" si="282"/>
        <v>0</v>
      </c>
      <c r="BR425" s="134">
        <f t="shared" si="282"/>
        <v>0</v>
      </c>
      <c r="BS425" s="134">
        <f t="shared" si="282"/>
        <v>0</v>
      </c>
      <c r="BT425" s="134">
        <f t="shared" si="282"/>
        <v>0</v>
      </c>
      <c r="BU425" s="134">
        <f t="shared" si="282"/>
        <v>0</v>
      </c>
      <c r="BV425" s="134">
        <f t="shared" si="282"/>
        <v>0</v>
      </c>
      <c r="BW425" s="134">
        <f t="shared" si="282"/>
        <v>0</v>
      </c>
      <c r="BX425" s="134">
        <f t="shared" si="282"/>
        <v>0</v>
      </c>
      <c r="BY425" s="134">
        <f t="shared" si="282"/>
        <v>0</v>
      </c>
      <c r="BZ425" s="134">
        <f t="shared" si="282"/>
        <v>0</v>
      </c>
      <c r="CA425" s="134">
        <f t="shared" si="282"/>
        <v>1</v>
      </c>
      <c r="CB425" s="134">
        <f t="shared" si="282"/>
        <v>0</v>
      </c>
      <c r="CC425" s="134">
        <f t="shared" si="282"/>
        <v>0</v>
      </c>
      <c r="CD425" s="134">
        <f t="shared" si="282"/>
        <v>0</v>
      </c>
      <c r="CE425" s="134">
        <f t="shared" si="282"/>
        <v>0</v>
      </c>
      <c r="CF425" s="134">
        <f t="shared" si="282"/>
        <v>0</v>
      </c>
      <c r="CG425" s="134">
        <f t="shared" si="282"/>
        <v>0</v>
      </c>
      <c r="CH425" s="134">
        <f t="shared" si="282"/>
        <v>0</v>
      </c>
      <c r="CI425" s="134">
        <f t="shared" si="282"/>
        <v>0</v>
      </c>
      <c r="CJ425" s="134">
        <f t="shared" si="282"/>
        <v>0</v>
      </c>
      <c r="CK425" s="134">
        <f t="shared" si="282"/>
        <v>0</v>
      </c>
      <c r="CL425" s="134">
        <f t="shared" si="282"/>
        <v>0</v>
      </c>
      <c r="CM425" s="134">
        <f t="shared" si="282"/>
        <v>0</v>
      </c>
      <c r="CN425" s="134">
        <f t="shared" si="282"/>
        <v>0</v>
      </c>
      <c r="CO425" s="134">
        <f t="shared" si="282"/>
        <v>0</v>
      </c>
      <c r="CP425" s="134">
        <f t="shared" si="282"/>
        <v>0</v>
      </c>
      <c r="CQ425" s="134">
        <f t="shared" si="282"/>
        <v>0</v>
      </c>
      <c r="CR425" s="134">
        <f t="shared" si="282"/>
        <v>0</v>
      </c>
      <c r="CS425" s="134">
        <f t="shared" si="282"/>
        <v>0</v>
      </c>
      <c r="CT425" s="134">
        <f t="shared" si="282"/>
        <v>0</v>
      </c>
      <c r="CU425" s="134">
        <f t="shared" si="282"/>
        <v>0</v>
      </c>
      <c r="CV425" s="134">
        <f t="shared" si="282"/>
        <v>0</v>
      </c>
      <c r="CW425" s="134">
        <f t="shared" si="282"/>
        <v>0</v>
      </c>
      <c r="CX425" s="134">
        <f t="shared" si="282"/>
        <v>0</v>
      </c>
      <c r="CY425" s="134">
        <f t="shared" si="282"/>
        <v>0</v>
      </c>
      <c r="CZ425" s="134">
        <f t="shared" si="282"/>
        <v>0</v>
      </c>
      <c r="DA425" s="134">
        <f t="shared" si="282"/>
        <v>0</v>
      </c>
      <c r="DB425" s="134">
        <f t="shared" si="282"/>
        <v>0</v>
      </c>
      <c r="DC425" s="134">
        <f t="shared" si="282"/>
        <v>0</v>
      </c>
      <c r="DD425" s="134">
        <f t="shared" si="282"/>
        <v>0</v>
      </c>
      <c r="DE425" s="134">
        <f t="shared" si="282"/>
        <v>0</v>
      </c>
      <c r="DF425" s="134">
        <f t="shared" si="282"/>
        <v>0</v>
      </c>
      <c r="DG425" s="134">
        <f t="shared" si="282"/>
        <v>0</v>
      </c>
      <c r="DH425" s="211">
        <f t="shared" si="282"/>
        <v>0</v>
      </c>
    </row>
    <row r="426" spans="1:112" ht="15" hidden="1" customHeight="1" x14ac:dyDescent="0.15">
      <c r="A426" s="119"/>
      <c r="B426" s="197" t="s">
        <v>740</v>
      </c>
      <c r="C426" s="30" t="s">
        <v>266</v>
      </c>
      <c r="D426" s="315">
        <f t="shared" si="275"/>
        <v>-1.8157050010457913E-4</v>
      </c>
      <c r="E426" s="134">
        <f t="shared" si="283"/>
        <v>-1.2110238409481003E-4</v>
      </c>
      <c r="F426" s="134">
        <f t="shared" si="283"/>
        <v>-6.8130212642569289E-4</v>
      </c>
      <c r="G426" s="134">
        <f t="shared" si="283"/>
        <v>0</v>
      </c>
      <c r="H426" s="134">
        <f t="shared" si="283"/>
        <v>-9.0529463042085436E-4</v>
      </c>
      <c r="I426" s="134">
        <f t="shared" si="283"/>
        <v>0</v>
      </c>
      <c r="J426" s="134">
        <f t="shared" si="283"/>
        <v>0</v>
      </c>
      <c r="K426" s="134">
        <f t="shared" si="283"/>
        <v>-1.2769185333328431E-3</v>
      </c>
      <c r="L426" s="134">
        <f t="shared" si="283"/>
        <v>-1.6317947286244587E-4</v>
      </c>
      <c r="M426" s="134">
        <f t="shared" si="283"/>
        <v>-5.1703500371456728E-4</v>
      </c>
      <c r="N426" s="134">
        <f t="shared" si="283"/>
        <v>-6.7823210556713573E-4</v>
      </c>
      <c r="O426" s="134">
        <f t="shared" si="283"/>
        <v>-4.3484774363074013E-4</v>
      </c>
      <c r="P426" s="134">
        <f t="shared" si="283"/>
        <v>0</v>
      </c>
      <c r="Q426" s="134">
        <f t="shared" si="283"/>
        <v>0</v>
      </c>
      <c r="R426" s="134">
        <f t="shared" si="283"/>
        <v>-3.3944631180056906E-3</v>
      </c>
      <c r="S426" s="134">
        <f t="shared" si="283"/>
        <v>-8.1655276921491216E-4</v>
      </c>
      <c r="T426" s="134">
        <f t="shared" si="283"/>
        <v>-1.6786406808314861E-3</v>
      </c>
      <c r="U426" s="134">
        <f t="shared" si="283"/>
        <v>0</v>
      </c>
      <c r="V426" s="134">
        <f t="shared" si="283"/>
        <v>0</v>
      </c>
      <c r="W426" s="134">
        <f t="shared" si="283"/>
        <v>-2.7501572164829245E-3</v>
      </c>
      <c r="X426" s="134">
        <f t="shared" si="283"/>
        <v>0</v>
      </c>
      <c r="Y426" s="134">
        <f t="shared" si="283"/>
        <v>0</v>
      </c>
      <c r="Z426" s="134">
        <f t="shared" si="283"/>
        <v>0</v>
      </c>
      <c r="AA426" s="134">
        <f t="shared" si="283"/>
        <v>0</v>
      </c>
      <c r="AB426" s="134">
        <f t="shared" si="283"/>
        <v>0</v>
      </c>
      <c r="AC426" s="134">
        <f t="shared" si="283"/>
        <v>0</v>
      </c>
      <c r="AD426" s="134">
        <f t="shared" si="283"/>
        <v>0</v>
      </c>
      <c r="AE426" s="134">
        <f t="shared" si="283"/>
        <v>0</v>
      </c>
      <c r="AF426" s="134">
        <f t="shared" si="283"/>
        <v>0</v>
      </c>
      <c r="AG426" s="134">
        <f t="shared" si="283"/>
        <v>0</v>
      </c>
      <c r="AH426" s="134">
        <f t="shared" si="283"/>
        <v>0</v>
      </c>
      <c r="AI426" s="134">
        <f t="shared" si="283"/>
        <v>-1.9652379135650213E-3</v>
      </c>
      <c r="AJ426" s="134">
        <f t="shared" si="283"/>
        <v>0</v>
      </c>
      <c r="AK426" s="134">
        <f t="shared" si="283"/>
        <v>-1.3060787974625396E-3</v>
      </c>
      <c r="AL426" s="134">
        <f t="shared" si="283"/>
        <v>0</v>
      </c>
      <c r="AM426" s="134">
        <f t="shared" si="283"/>
        <v>-6.5480972710135104E-3</v>
      </c>
      <c r="AN426" s="134">
        <f t="shared" si="283"/>
        <v>0</v>
      </c>
      <c r="AO426" s="134">
        <f t="shared" si="283"/>
        <v>0</v>
      </c>
      <c r="AP426" s="134">
        <f t="shared" si="283"/>
        <v>0</v>
      </c>
      <c r="AQ426" s="134">
        <f t="shared" si="283"/>
        <v>0</v>
      </c>
      <c r="AR426" s="134">
        <f t="shared" si="283"/>
        <v>0</v>
      </c>
      <c r="AS426" s="134">
        <f t="shared" si="283"/>
        <v>0</v>
      </c>
      <c r="AT426" s="134">
        <f t="shared" si="283"/>
        <v>-3.883310380368678E-3</v>
      </c>
      <c r="AU426" s="134">
        <f t="shared" si="283"/>
        <v>-1.3414291742488999E-3</v>
      </c>
      <c r="AV426" s="134">
        <f t="shared" si="283"/>
        <v>0</v>
      </c>
      <c r="AW426" s="134">
        <f t="shared" si="283"/>
        <v>-3.8554209428862986E-4</v>
      </c>
      <c r="AX426" s="134">
        <f t="shared" si="283"/>
        <v>0</v>
      </c>
      <c r="AY426" s="134">
        <f t="shared" si="283"/>
        <v>0</v>
      </c>
      <c r="AZ426" s="134">
        <f t="shared" si="283"/>
        <v>-3.5672094760704804E-3</v>
      </c>
      <c r="BA426" s="134">
        <f t="shared" si="283"/>
        <v>0</v>
      </c>
      <c r="BB426" s="134">
        <f t="shared" si="283"/>
        <v>0</v>
      </c>
      <c r="BC426" s="134">
        <f t="shared" si="283"/>
        <v>0</v>
      </c>
      <c r="BD426" s="134">
        <f t="shared" si="283"/>
        <v>0</v>
      </c>
      <c r="BE426" s="134">
        <f t="shared" si="283"/>
        <v>0</v>
      </c>
      <c r="BF426" s="134">
        <f t="shared" si="283"/>
        <v>0</v>
      </c>
      <c r="BG426" s="134">
        <f t="shared" si="283"/>
        <v>0</v>
      </c>
      <c r="BH426" s="134">
        <f t="shared" si="283"/>
        <v>0</v>
      </c>
      <c r="BI426" s="134">
        <f t="shared" si="283"/>
        <v>-4.5050140157792159E-4</v>
      </c>
      <c r="BJ426" s="134">
        <f t="shared" si="283"/>
        <v>-1.156979550730448E-3</v>
      </c>
      <c r="BK426" s="134">
        <f t="shared" si="283"/>
        <v>0</v>
      </c>
      <c r="BL426" s="134">
        <f t="shared" si="283"/>
        <v>-3.7478014462652216E-3</v>
      </c>
      <c r="BM426" s="134">
        <f t="shared" si="283"/>
        <v>0</v>
      </c>
      <c r="BN426" s="134">
        <f t="shared" si="283"/>
        <v>-1.2641812982466089E-3</v>
      </c>
      <c r="BO426" s="134">
        <f t="shared" si="283"/>
        <v>-1.5687642715524249E-3</v>
      </c>
      <c r="BP426" s="134">
        <f t="shared" si="283"/>
        <v>-1.3383728228169131E-3</v>
      </c>
      <c r="BQ426" s="134">
        <f t="shared" si="282"/>
        <v>-8.6195530033632002E-4</v>
      </c>
      <c r="BR426" s="134">
        <f t="shared" si="282"/>
        <v>0</v>
      </c>
      <c r="BS426" s="134">
        <f t="shared" si="282"/>
        <v>-5.5884945600328455E-4</v>
      </c>
      <c r="BT426" s="134">
        <f t="shared" si="282"/>
        <v>0</v>
      </c>
      <c r="BU426" s="134">
        <f t="shared" si="282"/>
        <v>-1.3512499031003801E-2</v>
      </c>
      <c r="BV426" s="134">
        <f t="shared" si="282"/>
        <v>-8.2006109211895228E-3</v>
      </c>
      <c r="BW426" s="134">
        <f t="shared" si="282"/>
        <v>-2.385480056540352E-3</v>
      </c>
      <c r="BX426" s="134">
        <f t="shared" si="282"/>
        <v>-1.9289665735096957E-2</v>
      </c>
      <c r="BY426" s="134">
        <f t="shared" si="282"/>
        <v>-7.3757105510768297E-4</v>
      </c>
      <c r="BZ426" s="134">
        <f t="shared" si="282"/>
        <v>-9.6398343510173154E-5</v>
      </c>
      <c r="CA426" s="134">
        <f t="shared" si="282"/>
        <v>0</v>
      </c>
      <c r="CB426" s="134">
        <f t="shared" si="282"/>
        <v>1</v>
      </c>
      <c r="CC426" s="134">
        <f t="shared" si="282"/>
        <v>-1.47325736979221E-3</v>
      </c>
      <c r="CD426" s="134">
        <f t="shared" si="282"/>
        <v>-3.0599176050403445E-4</v>
      </c>
      <c r="CE426" s="134">
        <f t="shared" si="282"/>
        <v>-1.6123203862542478E-3</v>
      </c>
      <c r="CF426" s="134">
        <f t="shared" si="282"/>
        <v>0</v>
      </c>
      <c r="CG426" s="134">
        <f t="shared" si="282"/>
        <v>0</v>
      </c>
      <c r="CH426" s="134">
        <f t="shared" si="282"/>
        <v>-1.8195322470759953E-3</v>
      </c>
      <c r="CI426" s="134">
        <f t="shared" si="282"/>
        <v>-2.2029665348190734E-3</v>
      </c>
      <c r="CJ426" s="134">
        <f t="shared" si="282"/>
        <v>-2.2265160232256736E-3</v>
      </c>
      <c r="CK426" s="134">
        <f t="shared" si="282"/>
        <v>0</v>
      </c>
      <c r="CL426" s="134">
        <f t="shared" si="282"/>
        <v>0</v>
      </c>
      <c r="CM426" s="134">
        <f t="shared" si="282"/>
        <v>0</v>
      </c>
      <c r="CN426" s="134">
        <f t="shared" si="282"/>
        <v>0</v>
      </c>
      <c r="CO426" s="134">
        <f t="shared" si="282"/>
        <v>0</v>
      </c>
      <c r="CP426" s="134">
        <f t="shared" si="282"/>
        <v>0</v>
      </c>
      <c r="CQ426" s="134">
        <f t="shared" si="282"/>
        <v>-4.5269903342845539E-3</v>
      </c>
      <c r="CR426" s="134">
        <f t="shared" si="282"/>
        <v>0</v>
      </c>
      <c r="CS426" s="134">
        <f t="shared" si="282"/>
        <v>-1.6288623940553047E-3</v>
      </c>
      <c r="CT426" s="134">
        <f t="shared" si="282"/>
        <v>0</v>
      </c>
      <c r="CU426" s="134">
        <f t="shared" si="282"/>
        <v>-1.1421608840272764E-3</v>
      </c>
      <c r="CV426" s="134">
        <f t="shared" si="282"/>
        <v>-7.6438276469460134E-4</v>
      </c>
      <c r="CW426" s="134">
        <f t="shared" si="282"/>
        <v>-4.7732373781898211E-3</v>
      </c>
      <c r="CX426" s="134">
        <f t="shared" si="282"/>
        <v>-7.6251335953690462E-4</v>
      </c>
      <c r="CY426" s="134">
        <f t="shared" si="282"/>
        <v>0</v>
      </c>
      <c r="CZ426" s="134">
        <f t="shared" si="282"/>
        <v>-4.7921893282509213E-4</v>
      </c>
      <c r="DA426" s="134">
        <f t="shared" si="282"/>
        <v>-1.6364396862881801E-3</v>
      </c>
      <c r="DB426" s="134">
        <f t="shared" si="282"/>
        <v>-1.3711827041850623E-3</v>
      </c>
      <c r="DC426" s="134">
        <f t="shared" si="282"/>
        <v>-2.286398401001834E-3</v>
      </c>
      <c r="DD426" s="134">
        <f t="shared" si="282"/>
        <v>-2.0423398011226029E-3</v>
      </c>
      <c r="DE426" s="134">
        <f t="shared" si="282"/>
        <v>-2.2066231269250243E-3</v>
      </c>
      <c r="DF426" s="134">
        <f t="shared" si="282"/>
        <v>-2.8593771937098097E-3</v>
      </c>
      <c r="DG426" s="134">
        <f t="shared" si="282"/>
        <v>-6.3668320247051494E-4</v>
      </c>
      <c r="DH426" s="211">
        <f t="shared" si="282"/>
        <v>-1.4496368883348536E-2</v>
      </c>
    </row>
    <row r="427" spans="1:112" ht="15" hidden="1" customHeight="1" x14ac:dyDescent="0.15">
      <c r="A427" s="119"/>
      <c r="B427" s="197" t="s">
        <v>741</v>
      </c>
      <c r="C427" s="30" t="s">
        <v>694</v>
      </c>
      <c r="D427" s="315">
        <f t="shared" si="275"/>
        <v>-8.8956600725533276E-3</v>
      </c>
      <c r="E427" s="134">
        <f t="shared" si="283"/>
        <v>-4.2819621494918032E-2</v>
      </c>
      <c r="F427" s="134">
        <f t="shared" si="283"/>
        <v>-7.5662688952331742E-3</v>
      </c>
      <c r="G427" s="134">
        <f t="shared" si="283"/>
        <v>0</v>
      </c>
      <c r="H427" s="134">
        <f t="shared" si="283"/>
        <v>-1.0223516438350642E-2</v>
      </c>
      <c r="I427" s="134">
        <f t="shared" si="283"/>
        <v>0</v>
      </c>
      <c r="J427" s="134">
        <f t="shared" si="283"/>
        <v>0</v>
      </c>
      <c r="K427" s="134">
        <f t="shared" si="283"/>
        <v>-1.4050480472547389E-2</v>
      </c>
      <c r="L427" s="134">
        <f t="shared" si="283"/>
        <v>-1.7973653462377597E-2</v>
      </c>
      <c r="M427" s="134">
        <f t="shared" si="283"/>
        <v>-1.9288442817918194E-2</v>
      </c>
      <c r="N427" s="134">
        <f t="shared" si="283"/>
        <v>-9.9296283919824216E-3</v>
      </c>
      <c r="O427" s="134">
        <f t="shared" si="283"/>
        <v>-2.5988781458516453E-2</v>
      </c>
      <c r="P427" s="134">
        <f t="shared" si="283"/>
        <v>0</v>
      </c>
      <c r="Q427" s="134">
        <f t="shared" si="283"/>
        <v>0</v>
      </c>
      <c r="R427" s="134">
        <f t="shared" si="283"/>
        <v>-1.2119776819358389E-2</v>
      </c>
      <c r="S427" s="134">
        <f t="shared" si="283"/>
        <v>-2.0530693998006805E-2</v>
      </c>
      <c r="T427" s="134">
        <f t="shared" si="283"/>
        <v>-1.8612620296252408E-2</v>
      </c>
      <c r="U427" s="134">
        <f t="shared" si="283"/>
        <v>0</v>
      </c>
      <c r="V427" s="134">
        <f t="shared" si="283"/>
        <v>0</v>
      </c>
      <c r="W427" s="134">
        <f t="shared" si="283"/>
        <v>-1.3836860472809845E-2</v>
      </c>
      <c r="X427" s="134">
        <f t="shared" si="283"/>
        <v>0</v>
      </c>
      <c r="Y427" s="134">
        <f t="shared" si="283"/>
        <v>0</v>
      </c>
      <c r="Z427" s="134">
        <f t="shared" si="283"/>
        <v>0</v>
      </c>
      <c r="AA427" s="134">
        <f t="shared" si="283"/>
        <v>0</v>
      </c>
      <c r="AB427" s="134">
        <f t="shared" si="283"/>
        <v>0</v>
      </c>
      <c r="AC427" s="134">
        <f t="shared" si="283"/>
        <v>0</v>
      </c>
      <c r="AD427" s="134">
        <f t="shared" si="283"/>
        <v>0</v>
      </c>
      <c r="AE427" s="134">
        <f t="shared" si="283"/>
        <v>0</v>
      </c>
      <c r="AF427" s="134">
        <f t="shared" si="283"/>
        <v>0</v>
      </c>
      <c r="AG427" s="134">
        <f t="shared" si="283"/>
        <v>0</v>
      </c>
      <c r="AH427" s="134">
        <f t="shared" si="283"/>
        <v>0</v>
      </c>
      <c r="AI427" s="134">
        <f t="shared" si="283"/>
        <v>-1.0708993957891559E-2</v>
      </c>
      <c r="AJ427" s="134">
        <f t="shared" si="283"/>
        <v>0</v>
      </c>
      <c r="AK427" s="134">
        <f t="shared" si="283"/>
        <v>-3.3421817703198742E-2</v>
      </c>
      <c r="AL427" s="134">
        <f t="shared" si="283"/>
        <v>0</v>
      </c>
      <c r="AM427" s="134">
        <f t="shared" si="283"/>
        <v>-2.396218021857997E-2</v>
      </c>
      <c r="AN427" s="134">
        <f t="shared" si="283"/>
        <v>0</v>
      </c>
      <c r="AO427" s="134">
        <f t="shared" si="283"/>
        <v>0</v>
      </c>
      <c r="AP427" s="134">
        <f t="shared" si="283"/>
        <v>0</v>
      </c>
      <c r="AQ427" s="134">
        <f t="shared" si="283"/>
        <v>0</v>
      </c>
      <c r="AR427" s="134">
        <f t="shared" si="283"/>
        <v>0</v>
      </c>
      <c r="AS427" s="134">
        <f t="shared" si="283"/>
        <v>0</v>
      </c>
      <c r="AT427" s="134">
        <f t="shared" si="283"/>
        <v>-1.3695018647518981E-2</v>
      </c>
      <c r="AU427" s="134">
        <f t="shared" si="283"/>
        <v>-1.0605242438984298E-2</v>
      </c>
      <c r="AV427" s="134">
        <f t="shared" si="283"/>
        <v>0</v>
      </c>
      <c r="AW427" s="134">
        <f t="shared" si="283"/>
        <v>-2.6087940214035753E-3</v>
      </c>
      <c r="AX427" s="134">
        <f t="shared" si="283"/>
        <v>0</v>
      </c>
      <c r="AY427" s="134">
        <f t="shared" si="283"/>
        <v>0</v>
      </c>
      <c r="AZ427" s="134">
        <f t="shared" si="283"/>
        <v>-9.1813385399825455E-3</v>
      </c>
      <c r="BA427" s="134">
        <f t="shared" si="283"/>
        <v>0</v>
      </c>
      <c r="BB427" s="134">
        <f t="shared" si="283"/>
        <v>0</v>
      </c>
      <c r="BC427" s="134">
        <f t="shared" si="283"/>
        <v>0</v>
      </c>
      <c r="BD427" s="134">
        <f t="shared" si="283"/>
        <v>0</v>
      </c>
      <c r="BE427" s="134">
        <f t="shared" si="283"/>
        <v>0</v>
      </c>
      <c r="BF427" s="134">
        <f t="shared" si="283"/>
        <v>0</v>
      </c>
      <c r="BG427" s="134">
        <f t="shared" si="283"/>
        <v>0</v>
      </c>
      <c r="BH427" s="134">
        <f t="shared" si="283"/>
        <v>0</v>
      </c>
      <c r="BI427" s="134">
        <f t="shared" si="283"/>
        <v>-7.7551781643015001E-3</v>
      </c>
      <c r="BJ427" s="134">
        <f t="shared" si="283"/>
        <v>-1.2380908461384553E-2</v>
      </c>
      <c r="BK427" s="134">
        <f t="shared" si="283"/>
        <v>0</v>
      </c>
      <c r="BL427" s="134">
        <f t="shared" si="283"/>
        <v>-1.6100914874754318E-2</v>
      </c>
      <c r="BM427" s="134">
        <f t="shared" si="283"/>
        <v>0</v>
      </c>
      <c r="BN427" s="134">
        <f t="shared" si="283"/>
        <v>-2.0318161415356643E-2</v>
      </c>
      <c r="BO427" s="134">
        <f t="shared" si="283"/>
        <v>-2.0232633122322843E-2</v>
      </c>
      <c r="BP427" s="134">
        <f t="shared" ref="BP427:DH430" si="284">BP316-BP205</f>
        <v>-1.9773866437414866E-2</v>
      </c>
      <c r="BQ427" s="134">
        <f t="shared" si="284"/>
        <v>-2.2067556238647479E-2</v>
      </c>
      <c r="BR427" s="134">
        <f t="shared" si="284"/>
        <v>0</v>
      </c>
      <c r="BS427" s="134">
        <f t="shared" si="284"/>
        <v>-2.4983275572675784E-2</v>
      </c>
      <c r="BT427" s="134">
        <f t="shared" si="284"/>
        <v>0</v>
      </c>
      <c r="BU427" s="134">
        <f t="shared" si="284"/>
        <v>-2.2537627652499601E-2</v>
      </c>
      <c r="BV427" s="134">
        <f t="shared" si="284"/>
        <v>-5.0475037038709338E-3</v>
      </c>
      <c r="BW427" s="134">
        <f t="shared" si="284"/>
        <v>-3.9423999397816172E-3</v>
      </c>
      <c r="BX427" s="134">
        <f t="shared" si="284"/>
        <v>-9.1872247947779838E-3</v>
      </c>
      <c r="BY427" s="134">
        <f t="shared" si="284"/>
        <v>-7.916927170741096E-4</v>
      </c>
      <c r="BZ427" s="134">
        <f t="shared" si="284"/>
        <v>-6.5867469030257502E-4</v>
      </c>
      <c r="CA427" s="134">
        <f t="shared" si="284"/>
        <v>0</v>
      </c>
      <c r="CB427" s="134">
        <f t="shared" si="284"/>
        <v>0</v>
      </c>
      <c r="CC427" s="134">
        <f t="shared" si="284"/>
        <v>0.99648598403988453</v>
      </c>
      <c r="CD427" s="134">
        <f t="shared" si="284"/>
        <v>-3.3461597939106881E-3</v>
      </c>
      <c r="CE427" s="134">
        <f t="shared" si="284"/>
        <v>-5.6688431946277755E-3</v>
      </c>
      <c r="CF427" s="134">
        <f t="shared" si="284"/>
        <v>0</v>
      </c>
      <c r="CG427" s="134">
        <f t="shared" si="284"/>
        <v>0</v>
      </c>
      <c r="CH427" s="134">
        <f t="shared" si="284"/>
        <v>-2.1482282359608041E-3</v>
      </c>
      <c r="CI427" s="134">
        <f t="shared" si="284"/>
        <v>-3.9006813766415812E-3</v>
      </c>
      <c r="CJ427" s="134">
        <f t="shared" si="284"/>
        <v>-7.5125516782408211E-2</v>
      </c>
      <c r="CK427" s="134">
        <f t="shared" si="284"/>
        <v>0</v>
      </c>
      <c r="CL427" s="134">
        <f t="shared" si="284"/>
        <v>0</v>
      </c>
      <c r="CM427" s="134">
        <f t="shared" si="284"/>
        <v>0</v>
      </c>
      <c r="CN427" s="134">
        <f t="shared" si="284"/>
        <v>0</v>
      </c>
      <c r="CO427" s="134">
        <f t="shared" si="284"/>
        <v>0</v>
      </c>
      <c r="CP427" s="134">
        <f t="shared" si="284"/>
        <v>0</v>
      </c>
      <c r="CQ427" s="134">
        <f t="shared" si="284"/>
        <v>-3.095499690618782E-3</v>
      </c>
      <c r="CR427" s="134">
        <f t="shared" si="284"/>
        <v>0</v>
      </c>
      <c r="CS427" s="134">
        <f t="shared" si="284"/>
        <v>-7.6604564226505313E-3</v>
      </c>
      <c r="CT427" s="134">
        <f t="shared" si="284"/>
        <v>0</v>
      </c>
      <c r="CU427" s="134">
        <f t="shared" si="284"/>
        <v>-4.7915657302084391E-3</v>
      </c>
      <c r="CV427" s="134">
        <f t="shared" si="284"/>
        <v>-3.4553847839785211E-3</v>
      </c>
      <c r="CW427" s="134">
        <f t="shared" si="284"/>
        <v>-1.1424495683801116E-2</v>
      </c>
      <c r="CX427" s="134">
        <f t="shared" si="284"/>
        <v>-2.985023819738837E-3</v>
      </c>
      <c r="CY427" s="134">
        <f t="shared" si="284"/>
        <v>0</v>
      </c>
      <c r="CZ427" s="134">
        <f t="shared" si="284"/>
        <v>-8.3333643941879629E-3</v>
      </c>
      <c r="DA427" s="134">
        <f t="shared" si="284"/>
        <v>-2.8830735103152726E-3</v>
      </c>
      <c r="DB427" s="134">
        <f t="shared" si="284"/>
        <v>-6.0428573398661522E-3</v>
      </c>
      <c r="DC427" s="134">
        <f t="shared" si="284"/>
        <v>-1.4009416259624236E-2</v>
      </c>
      <c r="DD427" s="134">
        <f t="shared" si="284"/>
        <v>-3.0623700031341705E-3</v>
      </c>
      <c r="DE427" s="134">
        <f t="shared" si="284"/>
        <v>-3.4645124270644657E-3</v>
      </c>
      <c r="DF427" s="134">
        <f t="shared" si="284"/>
        <v>-1.570993588884154E-2</v>
      </c>
      <c r="DG427" s="134">
        <f t="shared" si="284"/>
        <v>-4.0053221196491358E-2</v>
      </c>
      <c r="DH427" s="211">
        <f t="shared" si="284"/>
        <v>-3.7737297259512623E-2</v>
      </c>
    </row>
    <row r="428" spans="1:112" ht="15" hidden="1" customHeight="1" x14ac:dyDescent="0.15">
      <c r="A428" s="119"/>
      <c r="B428" s="197" t="s">
        <v>742</v>
      </c>
      <c r="C428" s="30" t="s">
        <v>268</v>
      </c>
      <c r="D428" s="315">
        <f t="shared" si="275"/>
        <v>-3.7778606457003899E-2</v>
      </c>
      <c r="E428" s="134">
        <f t="shared" ref="E428:BP431" si="285">E317-E206</f>
        <v>-1.0453960537403717E-2</v>
      </c>
      <c r="F428" s="134">
        <f t="shared" si="285"/>
        <v>-1.4776080517920429E-2</v>
      </c>
      <c r="G428" s="134">
        <f t="shared" si="285"/>
        <v>0</v>
      </c>
      <c r="H428" s="134">
        <f t="shared" si="285"/>
        <v>-2.3334170574163642E-2</v>
      </c>
      <c r="I428" s="134">
        <f t="shared" si="285"/>
        <v>0</v>
      </c>
      <c r="J428" s="134">
        <f t="shared" si="285"/>
        <v>0</v>
      </c>
      <c r="K428" s="134">
        <f t="shared" si="285"/>
        <v>-6.6118260442712936E-3</v>
      </c>
      <c r="L428" s="134">
        <f t="shared" si="285"/>
        <v>-7.9660664247086666E-3</v>
      </c>
      <c r="M428" s="134">
        <f t="shared" si="285"/>
        <v>-4.7986339302325386E-3</v>
      </c>
      <c r="N428" s="134">
        <f t="shared" si="285"/>
        <v>-5.202431869284165E-3</v>
      </c>
      <c r="O428" s="134">
        <f t="shared" si="285"/>
        <v>-2.8576655835245734E-3</v>
      </c>
      <c r="P428" s="134">
        <f t="shared" si="285"/>
        <v>0</v>
      </c>
      <c r="Q428" s="134">
        <f t="shared" si="285"/>
        <v>0</v>
      </c>
      <c r="R428" s="134">
        <f t="shared" si="285"/>
        <v>-1.5691677095782154E-2</v>
      </c>
      <c r="S428" s="134">
        <f t="shared" si="285"/>
        <v>-1.5310162033420368E-2</v>
      </c>
      <c r="T428" s="134">
        <f t="shared" si="285"/>
        <v>-6.5414902032272879E-3</v>
      </c>
      <c r="U428" s="134">
        <f t="shared" si="285"/>
        <v>0</v>
      </c>
      <c r="V428" s="134">
        <f t="shared" si="285"/>
        <v>0</v>
      </c>
      <c r="W428" s="134">
        <f t="shared" si="285"/>
        <v>-8.4556022059981382E-3</v>
      </c>
      <c r="X428" s="134">
        <f t="shared" si="285"/>
        <v>0</v>
      </c>
      <c r="Y428" s="134">
        <f t="shared" si="285"/>
        <v>0</v>
      </c>
      <c r="Z428" s="134">
        <f t="shared" si="285"/>
        <v>0</v>
      </c>
      <c r="AA428" s="134">
        <f t="shared" si="285"/>
        <v>0</v>
      </c>
      <c r="AB428" s="134">
        <f t="shared" si="285"/>
        <v>0</v>
      </c>
      <c r="AC428" s="134">
        <f t="shared" si="285"/>
        <v>0</v>
      </c>
      <c r="AD428" s="134">
        <f t="shared" si="285"/>
        <v>0</v>
      </c>
      <c r="AE428" s="134">
        <f t="shared" si="285"/>
        <v>0</v>
      </c>
      <c r="AF428" s="134">
        <f t="shared" si="285"/>
        <v>0</v>
      </c>
      <c r="AG428" s="134">
        <f t="shared" si="285"/>
        <v>0</v>
      </c>
      <c r="AH428" s="134">
        <f t="shared" si="285"/>
        <v>0</v>
      </c>
      <c r="AI428" s="134">
        <f t="shared" si="285"/>
        <v>-1.0367406329574389E-2</v>
      </c>
      <c r="AJ428" s="134">
        <f t="shared" si="285"/>
        <v>0</v>
      </c>
      <c r="AK428" s="134">
        <f t="shared" si="285"/>
        <v>-2.9442833459766359E-2</v>
      </c>
      <c r="AL428" s="134">
        <f t="shared" si="285"/>
        <v>0</v>
      </c>
      <c r="AM428" s="134">
        <f t="shared" si="285"/>
        <v>-4.1978637104584261E-3</v>
      </c>
      <c r="AN428" s="134">
        <f t="shared" si="285"/>
        <v>0</v>
      </c>
      <c r="AO428" s="134">
        <f t="shared" si="285"/>
        <v>0</v>
      </c>
      <c r="AP428" s="134">
        <f t="shared" si="285"/>
        <v>0</v>
      </c>
      <c r="AQ428" s="134">
        <f t="shared" si="285"/>
        <v>0</v>
      </c>
      <c r="AR428" s="134">
        <f t="shared" si="285"/>
        <v>0</v>
      </c>
      <c r="AS428" s="134">
        <f t="shared" si="285"/>
        <v>0</v>
      </c>
      <c r="AT428" s="134">
        <f t="shared" si="285"/>
        <v>-9.1051803743257519E-3</v>
      </c>
      <c r="AU428" s="134">
        <f t="shared" si="285"/>
        <v>-7.9104933055624028E-3</v>
      </c>
      <c r="AV428" s="134">
        <f t="shared" si="285"/>
        <v>0</v>
      </c>
      <c r="AW428" s="134">
        <f t="shared" si="285"/>
        <v>-1.7261930065518146E-3</v>
      </c>
      <c r="AX428" s="134">
        <f t="shared" si="285"/>
        <v>0</v>
      </c>
      <c r="AY428" s="134">
        <f t="shared" si="285"/>
        <v>0</v>
      </c>
      <c r="AZ428" s="134">
        <f t="shared" si="285"/>
        <v>-7.0557305078158762E-4</v>
      </c>
      <c r="BA428" s="134">
        <f t="shared" si="285"/>
        <v>0</v>
      </c>
      <c r="BB428" s="134">
        <f t="shared" si="285"/>
        <v>0</v>
      </c>
      <c r="BC428" s="134">
        <f t="shared" si="285"/>
        <v>0</v>
      </c>
      <c r="BD428" s="134">
        <f t="shared" si="285"/>
        <v>0</v>
      </c>
      <c r="BE428" s="134">
        <f t="shared" si="285"/>
        <v>0</v>
      </c>
      <c r="BF428" s="134">
        <f t="shared" si="285"/>
        <v>0</v>
      </c>
      <c r="BG428" s="134">
        <f t="shared" si="285"/>
        <v>0</v>
      </c>
      <c r="BH428" s="134">
        <f t="shared" si="285"/>
        <v>0</v>
      </c>
      <c r="BI428" s="134">
        <f t="shared" si="285"/>
        <v>-9.6233005230749813E-4</v>
      </c>
      <c r="BJ428" s="134">
        <f t="shared" si="285"/>
        <v>-1.3931357753250589E-3</v>
      </c>
      <c r="BK428" s="134">
        <f t="shared" si="285"/>
        <v>0</v>
      </c>
      <c r="BL428" s="134">
        <f t="shared" si="285"/>
        <v>-3.6961304408506007E-2</v>
      </c>
      <c r="BM428" s="134">
        <f t="shared" si="285"/>
        <v>0</v>
      </c>
      <c r="BN428" s="134">
        <f t="shared" si="285"/>
        <v>-1.7689190724105856E-2</v>
      </c>
      <c r="BO428" s="134">
        <f t="shared" si="285"/>
        <v>-1.8933451311798091E-2</v>
      </c>
      <c r="BP428" s="134">
        <f t="shared" si="285"/>
        <v>-2.1069287209908302E-2</v>
      </c>
      <c r="BQ428" s="134">
        <f t="shared" si="284"/>
        <v>-1.3283803702471923E-2</v>
      </c>
      <c r="BR428" s="134">
        <f t="shared" si="284"/>
        <v>0</v>
      </c>
      <c r="BS428" s="134">
        <f t="shared" si="284"/>
        <v>-3.9735307258522215E-3</v>
      </c>
      <c r="BT428" s="134">
        <f t="shared" si="284"/>
        <v>0</v>
      </c>
      <c r="BU428" s="134">
        <f t="shared" si="284"/>
        <v>-1.985075418504359E-2</v>
      </c>
      <c r="BV428" s="134">
        <f t="shared" si="284"/>
        <v>-3.6353506302511017E-2</v>
      </c>
      <c r="BW428" s="134">
        <f t="shared" si="284"/>
        <v>-3.0039893786616978E-2</v>
      </c>
      <c r="BX428" s="134">
        <f t="shared" si="284"/>
        <v>-4.7579761748458268E-3</v>
      </c>
      <c r="BY428" s="134">
        <f t="shared" si="284"/>
        <v>-4.8870292011858399E-3</v>
      </c>
      <c r="BZ428" s="134">
        <f t="shared" si="284"/>
        <v>-2.712143969435336E-3</v>
      </c>
      <c r="CA428" s="134">
        <f t="shared" si="284"/>
        <v>0</v>
      </c>
      <c r="CB428" s="134">
        <f t="shared" si="284"/>
        <v>0</v>
      </c>
      <c r="CC428" s="134">
        <f t="shared" si="284"/>
        <v>-1.742224014229322E-3</v>
      </c>
      <c r="CD428" s="134">
        <f t="shared" si="284"/>
        <v>1</v>
      </c>
      <c r="CE428" s="134">
        <f t="shared" si="284"/>
        <v>-1.0504549629354524E-2</v>
      </c>
      <c r="CF428" s="134">
        <f t="shared" si="284"/>
        <v>0</v>
      </c>
      <c r="CG428" s="134">
        <f t="shared" si="284"/>
        <v>0</v>
      </c>
      <c r="CH428" s="134">
        <f t="shared" si="284"/>
        <v>-2.1199428244543963E-3</v>
      </c>
      <c r="CI428" s="134">
        <f t="shared" si="284"/>
        <v>-3.3827515687366336E-3</v>
      </c>
      <c r="CJ428" s="134">
        <f t="shared" si="284"/>
        <v>-7.4562071911224567E-3</v>
      </c>
      <c r="CK428" s="134">
        <f t="shared" si="284"/>
        <v>0</v>
      </c>
      <c r="CL428" s="134">
        <f t="shared" si="284"/>
        <v>0</v>
      </c>
      <c r="CM428" s="134">
        <f t="shared" si="284"/>
        <v>0</v>
      </c>
      <c r="CN428" s="134">
        <f t="shared" si="284"/>
        <v>0</v>
      </c>
      <c r="CO428" s="134">
        <f t="shared" si="284"/>
        <v>0</v>
      </c>
      <c r="CP428" s="134">
        <f t="shared" si="284"/>
        <v>0</v>
      </c>
      <c r="CQ428" s="134">
        <f t="shared" si="284"/>
        <v>-8.5381189308007775E-3</v>
      </c>
      <c r="CR428" s="134">
        <f t="shared" si="284"/>
        <v>0</v>
      </c>
      <c r="CS428" s="134">
        <f t="shared" si="284"/>
        <v>-3.7734922603971997E-3</v>
      </c>
      <c r="CT428" s="134">
        <f t="shared" si="284"/>
        <v>0</v>
      </c>
      <c r="CU428" s="134">
        <f t="shared" si="284"/>
        <v>-5.9114243032823647E-3</v>
      </c>
      <c r="CV428" s="134">
        <f t="shared" si="284"/>
        <v>-6.4095745966669723E-3</v>
      </c>
      <c r="CW428" s="134">
        <f t="shared" si="284"/>
        <v>-1.1233151006827259E-2</v>
      </c>
      <c r="CX428" s="134">
        <f t="shared" si="284"/>
        <v>-1.0449578862791613E-2</v>
      </c>
      <c r="CY428" s="134">
        <f t="shared" si="284"/>
        <v>0</v>
      </c>
      <c r="CZ428" s="134">
        <f t="shared" si="284"/>
        <v>-4.9785040793898097E-3</v>
      </c>
      <c r="DA428" s="134">
        <f t="shared" si="284"/>
        <v>-6.0162012952593609E-3</v>
      </c>
      <c r="DB428" s="134">
        <f t="shared" si="284"/>
        <v>-2.849597412089655E-2</v>
      </c>
      <c r="DC428" s="134">
        <f t="shared" si="284"/>
        <v>-1.5161361841309938E-3</v>
      </c>
      <c r="DD428" s="134">
        <f t="shared" si="284"/>
        <v>-1.2708208678804454E-2</v>
      </c>
      <c r="DE428" s="134">
        <f t="shared" si="284"/>
        <v>-2.3003449573370631E-2</v>
      </c>
      <c r="DF428" s="134">
        <f t="shared" si="284"/>
        <v>-2.3679999471962664E-2</v>
      </c>
      <c r="DG428" s="134">
        <f t="shared" si="284"/>
        <v>0</v>
      </c>
      <c r="DH428" s="211">
        <f t="shared" si="284"/>
        <v>-1.6108904031200806E-2</v>
      </c>
    </row>
    <row r="429" spans="1:112" ht="15" hidden="1" customHeight="1" x14ac:dyDescent="0.15">
      <c r="A429" s="119"/>
      <c r="B429" s="197" t="s">
        <v>743</v>
      </c>
      <c r="C429" s="30" t="s">
        <v>173</v>
      </c>
      <c r="D429" s="315">
        <f t="shared" si="275"/>
        <v>-2.0816462403894132E-3</v>
      </c>
      <c r="E429" s="134">
        <f t="shared" si="285"/>
        <v>-5.0667223793569929E-3</v>
      </c>
      <c r="F429" s="134">
        <f t="shared" si="285"/>
        <v>-5.5158220155424108E-4</v>
      </c>
      <c r="G429" s="134">
        <f t="shared" si="285"/>
        <v>0</v>
      </c>
      <c r="H429" s="134">
        <f t="shared" si="285"/>
        <v>-1.877747616214176E-3</v>
      </c>
      <c r="I429" s="134">
        <f t="shared" si="285"/>
        <v>0</v>
      </c>
      <c r="J429" s="134">
        <f t="shared" si="285"/>
        <v>0</v>
      </c>
      <c r="K429" s="134">
        <f t="shared" si="285"/>
        <v>-3.826904186818748E-4</v>
      </c>
      <c r="L429" s="134">
        <f t="shared" si="285"/>
        <v>-6.2105137988439788E-4</v>
      </c>
      <c r="M429" s="134">
        <f t="shared" si="285"/>
        <v>-1.5004413113405041E-3</v>
      </c>
      <c r="N429" s="134">
        <f t="shared" si="285"/>
        <v>-5.9615890814065692E-4</v>
      </c>
      <c r="O429" s="134">
        <f t="shared" si="285"/>
        <v>-4.1476255059413724E-3</v>
      </c>
      <c r="P429" s="134">
        <f t="shared" si="285"/>
        <v>0</v>
      </c>
      <c r="Q429" s="134">
        <f t="shared" si="285"/>
        <v>0</v>
      </c>
      <c r="R429" s="134">
        <f t="shared" si="285"/>
        <v>-4.0102787005046888E-4</v>
      </c>
      <c r="S429" s="134">
        <f t="shared" si="285"/>
        <v>-3.0590459344833811E-3</v>
      </c>
      <c r="T429" s="134">
        <f t="shared" si="285"/>
        <v>-1.2163905644551362E-3</v>
      </c>
      <c r="U429" s="134">
        <f t="shared" si="285"/>
        <v>0</v>
      </c>
      <c r="V429" s="134">
        <f t="shared" si="285"/>
        <v>0</v>
      </c>
      <c r="W429" s="134">
        <f t="shared" si="285"/>
        <v>-7.6260301023058487E-4</v>
      </c>
      <c r="X429" s="134">
        <f t="shared" si="285"/>
        <v>0</v>
      </c>
      <c r="Y429" s="134">
        <f t="shared" si="285"/>
        <v>0</v>
      </c>
      <c r="Z429" s="134">
        <f t="shared" si="285"/>
        <v>0</v>
      </c>
      <c r="AA429" s="134">
        <f t="shared" si="285"/>
        <v>0</v>
      </c>
      <c r="AB429" s="134">
        <f t="shared" si="285"/>
        <v>0</v>
      </c>
      <c r="AC429" s="134">
        <f t="shared" si="285"/>
        <v>0</v>
      </c>
      <c r="AD429" s="134">
        <f t="shared" si="285"/>
        <v>0</v>
      </c>
      <c r="AE429" s="134">
        <f t="shared" si="285"/>
        <v>0</v>
      </c>
      <c r="AF429" s="134">
        <f t="shared" si="285"/>
        <v>0</v>
      </c>
      <c r="AG429" s="134">
        <f t="shared" si="285"/>
        <v>0</v>
      </c>
      <c r="AH429" s="134">
        <f t="shared" si="285"/>
        <v>0</v>
      </c>
      <c r="AI429" s="134">
        <f t="shared" si="285"/>
        <v>-7.2753728628592216E-4</v>
      </c>
      <c r="AJ429" s="134">
        <f t="shared" si="285"/>
        <v>0</v>
      </c>
      <c r="AK429" s="134">
        <f t="shared" si="285"/>
        <v>-8.520448589131157E-3</v>
      </c>
      <c r="AL429" s="134">
        <f t="shared" si="285"/>
        <v>0</v>
      </c>
      <c r="AM429" s="134">
        <f t="shared" si="285"/>
        <v>-6.1985253465900621E-3</v>
      </c>
      <c r="AN429" s="134">
        <f t="shared" si="285"/>
        <v>0</v>
      </c>
      <c r="AO429" s="134">
        <f t="shared" si="285"/>
        <v>0</v>
      </c>
      <c r="AP429" s="134">
        <f t="shared" si="285"/>
        <v>0</v>
      </c>
      <c r="AQ429" s="134">
        <f t="shared" si="285"/>
        <v>0</v>
      </c>
      <c r="AR429" s="134">
        <f t="shared" si="285"/>
        <v>0</v>
      </c>
      <c r="AS429" s="134">
        <f t="shared" si="285"/>
        <v>0</v>
      </c>
      <c r="AT429" s="134">
        <f t="shared" si="285"/>
        <v>-2.4286146279814151E-3</v>
      </c>
      <c r="AU429" s="134">
        <f t="shared" si="285"/>
        <v>-1.7711324144432012E-3</v>
      </c>
      <c r="AV429" s="134">
        <f t="shared" si="285"/>
        <v>0</v>
      </c>
      <c r="AW429" s="134">
        <f t="shared" si="285"/>
        <v>-3.4452139505510731E-4</v>
      </c>
      <c r="AX429" s="134">
        <f t="shared" si="285"/>
        <v>0</v>
      </c>
      <c r="AY429" s="134">
        <f t="shared" si="285"/>
        <v>0</v>
      </c>
      <c r="AZ429" s="134">
        <f t="shared" si="285"/>
        <v>-6.3970790849466545E-4</v>
      </c>
      <c r="BA429" s="134">
        <f t="shared" si="285"/>
        <v>0</v>
      </c>
      <c r="BB429" s="134">
        <f t="shared" si="285"/>
        <v>0</v>
      </c>
      <c r="BC429" s="134">
        <f t="shared" si="285"/>
        <v>0</v>
      </c>
      <c r="BD429" s="134">
        <f t="shared" si="285"/>
        <v>0</v>
      </c>
      <c r="BE429" s="134">
        <f t="shared" si="285"/>
        <v>0</v>
      </c>
      <c r="BF429" s="134">
        <f t="shared" si="285"/>
        <v>0</v>
      </c>
      <c r="BG429" s="134">
        <f t="shared" si="285"/>
        <v>0</v>
      </c>
      <c r="BH429" s="134">
        <f t="shared" si="285"/>
        <v>0</v>
      </c>
      <c r="BI429" s="134">
        <f t="shared" si="285"/>
        <v>-1.2533373925274168E-3</v>
      </c>
      <c r="BJ429" s="134">
        <f t="shared" si="285"/>
        <v>-1.8628449275502458E-3</v>
      </c>
      <c r="BK429" s="134">
        <f t="shared" si="285"/>
        <v>0</v>
      </c>
      <c r="BL429" s="134">
        <f t="shared" si="285"/>
        <v>-6.7481958039157606E-4</v>
      </c>
      <c r="BM429" s="134">
        <f t="shared" si="285"/>
        <v>0</v>
      </c>
      <c r="BN429" s="134">
        <f t="shared" si="285"/>
        <v>-1.008294817631532E-3</v>
      </c>
      <c r="BO429" s="134">
        <f t="shared" si="285"/>
        <v>-7.3632224429947093E-4</v>
      </c>
      <c r="BP429" s="134">
        <f t="shared" si="285"/>
        <v>-1.8120702447303307E-3</v>
      </c>
      <c r="BQ429" s="134">
        <f t="shared" si="284"/>
        <v>-2.3984201422029448E-3</v>
      </c>
      <c r="BR429" s="134">
        <f t="shared" si="284"/>
        <v>0</v>
      </c>
      <c r="BS429" s="134">
        <f t="shared" si="284"/>
        <v>-5.2556965693792042E-3</v>
      </c>
      <c r="BT429" s="134">
        <f t="shared" si="284"/>
        <v>0</v>
      </c>
      <c r="BU429" s="134">
        <f t="shared" si="284"/>
        <v>-5.2162595522625536E-4</v>
      </c>
      <c r="BV429" s="134">
        <f t="shared" si="284"/>
        <v>-1.7786323113515518E-4</v>
      </c>
      <c r="BW429" s="134">
        <f t="shared" si="284"/>
        <v>-1.6722373724450775E-4</v>
      </c>
      <c r="BX429" s="134">
        <f t="shared" si="284"/>
        <v>-3.1431029361662466E-4</v>
      </c>
      <c r="BY429" s="134">
        <f t="shared" si="284"/>
        <v>-6.6017969306873402E-5</v>
      </c>
      <c r="BZ429" s="134">
        <f t="shared" si="284"/>
        <v>-1.895313528513714E-5</v>
      </c>
      <c r="CA429" s="134">
        <f t="shared" si="284"/>
        <v>0</v>
      </c>
      <c r="CB429" s="134">
        <f t="shared" si="284"/>
        <v>0</v>
      </c>
      <c r="CC429" s="134">
        <f t="shared" si="284"/>
        <v>-2.9052782764312913E-3</v>
      </c>
      <c r="CD429" s="134">
        <f t="shared" si="284"/>
        <v>-6.1509787653492003E-3</v>
      </c>
      <c r="CE429" s="134">
        <f t="shared" si="284"/>
        <v>0.97655548138742365</v>
      </c>
      <c r="CF429" s="134">
        <f t="shared" si="284"/>
        <v>0</v>
      </c>
      <c r="CG429" s="134">
        <f t="shared" si="284"/>
        <v>0</v>
      </c>
      <c r="CH429" s="134">
        <f t="shared" si="284"/>
        <v>-8.3880875501761247E-5</v>
      </c>
      <c r="CI429" s="134">
        <f t="shared" si="284"/>
        <v>-1.8224790180800007E-4</v>
      </c>
      <c r="CJ429" s="134">
        <f t="shared" si="284"/>
        <v>-1.6288170593770231E-3</v>
      </c>
      <c r="CK429" s="134">
        <f t="shared" si="284"/>
        <v>0</v>
      </c>
      <c r="CL429" s="134">
        <f t="shared" si="284"/>
        <v>0</v>
      </c>
      <c r="CM429" s="134">
        <f t="shared" si="284"/>
        <v>0</v>
      </c>
      <c r="CN429" s="134">
        <f t="shared" si="284"/>
        <v>0</v>
      </c>
      <c r="CO429" s="134">
        <f t="shared" si="284"/>
        <v>0</v>
      </c>
      <c r="CP429" s="134">
        <f t="shared" si="284"/>
        <v>0</v>
      </c>
      <c r="CQ429" s="134">
        <f t="shared" si="284"/>
        <v>-1.8901205597091013E-4</v>
      </c>
      <c r="CR429" s="134">
        <f t="shared" si="284"/>
        <v>0</v>
      </c>
      <c r="CS429" s="134">
        <f t="shared" si="284"/>
        <v>-1.9227972127806102E-4</v>
      </c>
      <c r="CT429" s="134">
        <f t="shared" si="284"/>
        <v>0</v>
      </c>
      <c r="CU429" s="134">
        <f t="shared" si="284"/>
        <v>-2.0263819182954335E-4</v>
      </c>
      <c r="CV429" s="134">
        <f t="shared" si="284"/>
        <v>-1.8643727730263638E-4</v>
      </c>
      <c r="CW429" s="134">
        <f t="shared" si="284"/>
        <v>-3.1409409239104805E-4</v>
      </c>
      <c r="CX429" s="134">
        <f t="shared" si="284"/>
        <v>-8.1815241933069961E-5</v>
      </c>
      <c r="CY429" s="134">
        <f t="shared" si="284"/>
        <v>0</v>
      </c>
      <c r="CZ429" s="134">
        <f t="shared" si="284"/>
        <v>-1.4254941297363222E-3</v>
      </c>
      <c r="DA429" s="134">
        <f t="shared" si="284"/>
        <v>-1.2456972095837963E-4</v>
      </c>
      <c r="DB429" s="134">
        <f t="shared" si="284"/>
        <v>-2.2104410834707471E-4</v>
      </c>
      <c r="DC429" s="134">
        <f t="shared" si="284"/>
        <v>-4.8170422184916426E-4</v>
      </c>
      <c r="DD429" s="134">
        <f t="shared" si="284"/>
        <v>-2.3401810221196495E-4</v>
      </c>
      <c r="DE429" s="134">
        <f t="shared" si="284"/>
        <v>-2.505404255535465E-4</v>
      </c>
      <c r="DF429" s="134">
        <f t="shared" si="284"/>
        <v>-3.0197135314930949E-4</v>
      </c>
      <c r="DG429" s="134">
        <f t="shared" si="284"/>
        <v>-3.7583363448207897E-3</v>
      </c>
      <c r="DH429" s="211">
        <f t="shared" si="284"/>
        <v>-2.5133755438793903E-3</v>
      </c>
    </row>
    <row r="430" spans="1:112" ht="15" hidden="1" customHeight="1" x14ac:dyDescent="0.15">
      <c r="A430" s="119"/>
      <c r="B430" s="197" t="s">
        <v>744</v>
      </c>
      <c r="C430" s="30" t="s">
        <v>174</v>
      </c>
      <c r="D430" s="315">
        <f t="shared" si="275"/>
        <v>-5.372161023926791E-6</v>
      </c>
      <c r="E430" s="134">
        <f t="shared" si="285"/>
        <v>0</v>
      </c>
      <c r="F430" s="134">
        <f t="shared" si="285"/>
        <v>-1.6939896071448426E-3</v>
      </c>
      <c r="G430" s="134">
        <f t="shared" si="285"/>
        <v>0</v>
      </c>
      <c r="H430" s="134">
        <f t="shared" si="285"/>
        <v>-2.9952626496120255E-4</v>
      </c>
      <c r="I430" s="134">
        <f t="shared" si="285"/>
        <v>0</v>
      </c>
      <c r="J430" s="134">
        <f t="shared" si="285"/>
        <v>0</v>
      </c>
      <c r="K430" s="134">
        <f t="shared" si="285"/>
        <v>-2.7467578541256251E-4</v>
      </c>
      <c r="L430" s="134">
        <f t="shared" si="285"/>
        <v>-5.0407916369389197E-5</v>
      </c>
      <c r="M430" s="134">
        <f t="shared" si="285"/>
        <v>-1.1618756206886571E-4</v>
      </c>
      <c r="N430" s="134">
        <f t="shared" si="285"/>
        <v>-1.6636296921465553E-4</v>
      </c>
      <c r="O430" s="134">
        <f t="shared" si="285"/>
        <v>-1.5909063791368541E-4</v>
      </c>
      <c r="P430" s="134">
        <f t="shared" si="285"/>
        <v>0</v>
      </c>
      <c r="Q430" s="134">
        <f t="shared" si="285"/>
        <v>0</v>
      </c>
      <c r="R430" s="134">
        <f t="shared" si="285"/>
        <v>-1.8764892671622388E-3</v>
      </c>
      <c r="S430" s="134">
        <f t="shared" si="285"/>
        <v>-3.9719926808841149E-4</v>
      </c>
      <c r="T430" s="134">
        <f t="shared" si="285"/>
        <v>-1.4312392100948484E-3</v>
      </c>
      <c r="U430" s="134">
        <f t="shared" si="285"/>
        <v>0</v>
      </c>
      <c r="V430" s="134">
        <f t="shared" si="285"/>
        <v>0</v>
      </c>
      <c r="W430" s="134">
        <f t="shared" si="285"/>
        <v>-1.5473279432262972E-3</v>
      </c>
      <c r="X430" s="134">
        <f t="shared" si="285"/>
        <v>0</v>
      </c>
      <c r="Y430" s="134">
        <f t="shared" si="285"/>
        <v>0</v>
      </c>
      <c r="Z430" s="134">
        <f t="shared" si="285"/>
        <v>0</v>
      </c>
      <c r="AA430" s="134">
        <f t="shared" si="285"/>
        <v>0</v>
      </c>
      <c r="AB430" s="134">
        <f t="shared" si="285"/>
        <v>0</v>
      </c>
      <c r="AC430" s="134">
        <f t="shared" si="285"/>
        <v>0</v>
      </c>
      <c r="AD430" s="134">
        <f t="shared" si="285"/>
        <v>0</v>
      </c>
      <c r="AE430" s="134">
        <f t="shared" si="285"/>
        <v>0</v>
      </c>
      <c r="AF430" s="134">
        <f t="shared" si="285"/>
        <v>0</v>
      </c>
      <c r="AG430" s="134">
        <f t="shared" si="285"/>
        <v>0</v>
      </c>
      <c r="AH430" s="134">
        <f t="shared" si="285"/>
        <v>0</v>
      </c>
      <c r="AI430" s="134">
        <f t="shared" si="285"/>
        <v>-1.2110834094881508E-3</v>
      </c>
      <c r="AJ430" s="134">
        <f t="shared" si="285"/>
        <v>0</v>
      </c>
      <c r="AK430" s="134">
        <f t="shared" si="285"/>
        <v>-6.5772673291682312E-4</v>
      </c>
      <c r="AL430" s="134">
        <f t="shared" si="285"/>
        <v>0</v>
      </c>
      <c r="AM430" s="134">
        <f t="shared" si="285"/>
        <v>-6.8189029892900459E-4</v>
      </c>
      <c r="AN430" s="134">
        <f t="shared" si="285"/>
        <v>0</v>
      </c>
      <c r="AO430" s="134">
        <f t="shared" si="285"/>
        <v>0</v>
      </c>
      <c r="AP430" s="134">
        <f t="shared" si="285"/>
        <v>0</v>
      </c>
      <c r="AQ430" s="134">
        <f t="shared" si="285"/>
        <v>0</v>
      </c>
      <c r="AR430" s="134">
        <f t="shared" si="285"/>
        <v>0</v>
      </c>
      <c r="AS430" s="134">
        <f t="shared" si="285"/>
        <v>0</v>
      </c>
      <c r="AT430" s="134">
        <f t="shared" si="285"/>
        <v>-1.0985144589176962E-3</v>
      </c>
      <c r="AU430" s="134">
        <f t="shared" si="285"/>
        <v>-7.8895357971336976E-4</v>
      </c>
      <c r="AV430" s="134">
        <f t="shared" si="285"/>
        <v>0</v>
      </c>
      <c r="AW430" s="134">
        <f t="shared" si="285"/>
        <v>-2.7577455156353216E-4</v>
      </c>
      <c r="AX430" s="134">
        <f t="shared" si="285"/>
        <v>0</v>
      </c>
      <c r="AY430" s="134">
        <f t="shared" si="285"/>
        <v>0</v>
      </c>
      <c r="AZ430" s="134">
        <f t="shared" si="285"/>
        <v>-6.71183286224699E-4</v>
      </c>
      <c r="BA430" s="134">
        <f t="shared" si="285"/>
        <v>0</v>
      </c>
      <c r="BB430" s="134">
        <f t="shared" si="285"/>
        <v>0</v>
      </c>
      <c r="BC430" s="134">
        <f t="shared" si="285"/>
        <v>0</v>
      </c>
      <c r="BD430" s="134">
        <f t="shared" si="285"/>
        <v>0</v>
      </c>
      <c r="BE430" s="134">
        <f t="shared" si="285"/>
        <v>0</v>
      </c>
      <c r="BF430" s="134">
        <f t="shared" si="285"/>
        <v>0</v>
      </c>
      <c r="BG430" s="134">
        <f t="shared" si="285"/>
        <v>0</v>
      </c>
      <c r="BH430" s="134">
        <f t="shared" si="285"/>
        <v>0</v>
      </c>
      <c r="BI430" s="134">
        <f t="shared" si="285"/>
        <v>-3.7941508929056623E-4</v>
      </c>
      <c r="BJ430" s="134">
        <f t="shared" si="285"/>
        <v>-2.1198275278571372E-4</v>
      </c>
      <c r="BK430" s="134">
        <f t="shared" si="285"/>
        <v>0</v>
      </c>
      <c r="BL430" s="134">
        <f t="shared" si="285"/>
        <v>-1.5657609451724356E-3</v>
      </c>
      <c r="BM430" s="134">
        <f t="shared" si="285"/>
        <v>0</v>
      </c>
      <c r="BN430" s="134">
        <f t="shared" si="285"/>
        <v>-1.0989404971380506E-4</v>
      </c>
      <c r="BO430" s="134">
        <f t="shared" si="285"/>
        <v>-4.2230114873423211E-4</v>
      </c>
      <c r="BP430" s="134">
        <f t="shared" si="285"/>
        <v>-1.575180704828447E-4</v>
      </c>
      <c r="BQ430" s="134">
        <f t="shared" si="284"/>
        <v>-2.0515716908689808E-4</v>
      </c>
      <c r="BR430" s="134">
        <f t="shared" si="284"/>
        <v>0</v>
      </c>
      <c r="BS430" s="134">
        <f t="shared" si="284"/>
        <v>-1.6132732783500175E-4</v>
      </c>
      <c r="BT430" s="134">
        <f t="shared" si="284"/>
        <v>0</v>
      </c>
      <c r="BU430" s="134">
        <f t="shared" si="284"/>
        <v>-3.9514645102591188E-3</v>
      </c>
      <c r="BV430" s="134">
        <f t="shared" si="284"/>
        <v>-5.8630080999962295E-3</v>
      </c>
      <c r="BW430" s="134">
        <f t="shared" si="284"/>
        <v>-1.29857035744765E-3</v>
      </c>
      <c r="BX430" s="134">
        <f t="shared" si="284"/>
        <v>-1.5317290327529385E-3</v>
      </c>
      <c r="BY430" s="134">
        <f t="shared" si="284"/>
        <v>-2.6041147496889472E-4</v>
      </c>
      <c r="BZ430" s="134">
        <f t="shared" si="284"/>
        <v>-9.9805648729973113E-5</v>
      </c>
      <c r="CA430" s="134">
        <f t="shared" si="284"/>
        <v>0</v>
      </c>
      <c r="CB430" s="134">
        <f t="shared" si="284"/>
        <v>0</v>
      </c>
      <c r="CC430" s="134">
        <f t="shared" si="284"/>
        <v>-4.7456782507312545E-4</v>
      </c>
      <c r="CD430" s="134">
        <f t="shared" si="284"/>
        <v>-2.025597090634899E-6</v>
      </c>
      <c r="CE430" s="134">
        <f t="shared" si="284"/>
        <v>-6.3112619010574828E-4</v>
      </c>
      <c r="CF430" s="134">
        <f t="shared" si="284"/>
        <v>1</v>
      </c>
      <c r="CG430" s="134">
        <f t="shared" si="284"/>
        <v>0</v>
      </c>
      <c r="CH430" s="134">
        <f t="shared" si="284"/>
        <v>-3.2869598888480862E-4</v>
      </c>
      <c r="CI430" s="134">
        <f t="shared" si="284"/>
        <v>-5.1980271124368708E-4</v>
      </c>
      <c r="CJ430" s="134">
        <f t="shared" si="284"/>
        <v>-2.3282996128588467E-2</v>
      </c>
      <c r="CK430" s="134">
        <f t="shared" si="284"/>
        <v>0</v>
      </c>
      <c r="CL430" s="134">
        <f t="shared" si="284"/>
        <v>0</v>
      </c>
      <c r="CM430" s="134">
        <f t="shared" si="284"/>
        <v>0</v>
      </c>
      <c r="CN430" s="134">
        <f t="shared" si="284"/>
        <v>0</v>
      </c>
      <c r="CO430" s="134">
        <f t="shared" si="284"/>
        <v>0</v>
      </c>
      <c r="CP430" s="134">
        <f t="shared" si="284"/>
        <v>0</v>
      </c>
      <c r="CQ430" s="134">
        <f t="shared" si="284"/>
        <v>-2.8119845974712734E-3</v>
      </c>
      <c r="CR430" s="134">
        <f t="shared" si="284"/>
        <v>0</v>
      </c>
      <c r="CS430" s="134">
        <f t="shared" si="284"/>
        <v>-7.4941693025676163E-4</v>
      </c>
      <c r="CT430" s="134">
        <f t="shared" si="284"/>
        <v>0</v>
      </c>
      <c r="CU430" s="134">
        <f t="shared" si="284"/>
        <v>-1.4440998630880301E-4</v>
      </c>
      <c r="CV430" s="134">
        <f t="shared" si="284"/>
        <v>-2.969298181999849E-4</v>
      </c>
      <c r="CW430" s="134">
        <f t="shared" si="284"/>
        <v>-3.9654379164369823E-3</v>
      </c>
      <c r="CX430" s="134">
        <f t="shared" si="284"/>
        <v>-1.8939582906600915E-3</v>
      </c>
      <c r="CY430" s="134">
        <f t="shared" si="284"/>
        <v>0</v>
      </c>
      <c r="CZ430" s="134">
        <f t="shared" si="284"/>
        <v>-1.2672610484492467E-4</v>
      </c>
      <c r="DA430" s="134">
        <f t="shared" si="284"/>
        <v>-2.3047903276392765E-3</v>
      </c>
      <c r="DB430" s="134">
        <f t="shared" si="284"/>
        <v>-7.488312440527906E-4</v>
      </c>
      <c r="DC430" s="134">
        <f t="shared" si="284"/>
        <v>-3.8150190462430604E-4</v>
      </c>
      <c r="DD430" s="134">
        <f t="shared" si="284"/>
        <v>-1.1514754347475096E-3</v>
      </c>
      <c r="DE430" s="134">
        <f t="shared" si="284"/>
        <v>-1.974860265357065E-3</v>
      </c>
      <c r="DF430" s="134">
        <f t="shared" si="284"/>
        <v>-1.467916300031366E-3</v>
      </c>
      <c r="DG430" s="134">
        <f t="shared" si="284"/>
        <v>-7.2275698938861332E-5</v>
      </c>
      <c r="DH430" s="211">
        <f t="shared" si="284"/>
        <v>-5.4310841677557399E-3</v>
      </c>
    </row>
    <row r="431" spans="1:112" ht="15" hidden="1" customHeight="1" x14ac:dyDescent="0.15">
      <c r="A431" s="119"/>
      <c r="B431" s="197" t="s">
        <v>745</v>
      </c>
      <c r="C431" s="30" t="s">
        <v>269</v>
      </c>
      <c r="D431" s="315">
        <f t="shared" si="275"/>
        <v>-7.4759571957567583E-4</v>
      </c>
      <c r="E431" s="134">
        <f t="shared" si="285"/>
        <v>-3.0457389440934901E-3</v>
      </c>
      <c r="F431" s="134">
        <f t="shared" si="285"/>
        <v>-5.3087061691089999E-4</v>
      </c>
      <c r="G431" s="134">
        <f t="shared" si="285"/>
        <v>0</v>
      </c>
      <c r="H431" s="134">
        <f t="shared" si="285"/>
        <v>-9.9327207595878626E-4</v>
      </c>
      <c r="I431" s="134">
        <f t="shared" si="285"/>
        <v>0</v>
      </c>
      <c r="J431" s="134">
        <f t="shared" si="285"/>
        <v>0</v>
      </c>
      <c r="K431" s="134">
        <f t="shared" si="285"/>
        <v>-9.8105997543148499E-4</v>
      </c>
      <c r="L431" s="134">
        <f t="shared" si="285"/>
        <v>-2.364648281994809E-3</v>
      </c>
      <c r="M431" s="134">
        <f t="shared" si="285"/>
        <v>-1.6415024764882783E-3</v>
      </c>
      <c r="N431" s="134">
        <f t="shared" si="285"/>
        <v>-7.1599078795051539E-4</v>
      </c>
      <c r="O431" s="134">
        <f t="shared" si="285"/>
        <v>-1.9568148463383304E-3</v>
      </c>
      <c r="P431" s="134">
        <f t="shared" si="285"/>
        <v>0</v>
      </c>
      <c r="Q431" s="134">
        <f t="shared" si="285"/>
        <v>0</v>
      </c>
      <c r="R431" s="134">
        <f t="shared" si="285"/>
        <v>-7.8226114067460177E-4</v>
      </c>
      <c r="S431" s="134">
        <f t="shared" si="285"/>
        <v>-1.3372156139565155E-3</v>
      </c>
      <c r="T431" s="134">
        <f t="shared" si="285"/>
        <v>-1.2283266003240093E-3</v>
      </c>
      <c r="U431" s="134">
        <f t="shared" si="285"/>
        <v>0</v>
      </c>
      <c r="V431" s="134">
        <f t="shared" si="285"/>
        <v>0</v>
      </c>
      <c r="W431" s="134">
        <f t="shared" si="285"/>
        <v>-1.4562258431117258E-3</v>
      </c>
      <c r="X431" s="134">
        <f t="shared" si="285"/>
        <v>0</v>
      </c>
      <c r="Y431" s="134">
        <f t="shared" si="285"/>
        <v>0</v>
      </c>
      <c r="Z431" s="134">
        <f t="shared" si="285"/>
        <v>0</v>
      </c>
      <c r="AA431" s="134">
        <f t="shared" si="285"/>
        <v>0</v>
      </c>
      <c r="AB431" s="134">
        <f t="shared" si="285"/>
        <v>0</v>
      </c>
      <c r="AC431" s="134">
        <f t="shared" si="285"/>
        <v>0</v>
      </c>
      <c r="AD431" s="134">
        <f t="shared" si="285"/>
        <v>0</v>
      </c>
      <c r="AE431" s="134">
        <f t="shared" si="285"/>
        <v>0</v>
      </c>
      <c r="AF431" s="134">
        <f t="shared" si="285"/>
        <v>0</v>
      </c>
      <c r="AG431" s="134">
        <f t="shared" si="285"/>
        <v>0</v>
      </c>
      <c r="AH431" s="134">
        <f t="shared" si="285"/>
        <v>0</v>
      </c>
      <c r="AI431" s="134">
        <f t="shared" si="285"/>
        <v>-7.1422867739044801E-4</v>
      </c>
      <c r="AJ431" s="134">
        <f t="shared" si="285"/>
        <v>0</v>
      </c>
      <c r="AK431" s="134">
        <f t="shared" si="285"/>
        <v>-3.1495135859568968E-3</v>
      </c>
      <c r="AL431" s="134">
        <f t="shared" si="285"/>
        <v>0</v>
      </c>
      <c r="AM431" s="134">
        <f t="shared" si="285"/>
        <v>-2.2204568589987389E-3</v>
      </c>
      <c r="AN431" s="134">
        <f t="shared" si="285"/>
        <v>0</v>
      </c>
      <c r="AO431" s="134">
        <f t="shared" si="285"/>
        <v>0</v>
      </c>
      <c r="AP431" s="134">
        <f t="shared" si="285"/>
        <v>0</v>
      </c>
      <c r="AQ431" s="134">
        <f t="shared" si="285"/>
        <v>0</v>
      </c>
      <c r="AR431" s="134">
        <f t="shared" si="285"/>
        <v>0</v>
      </c>
      <c r="AS431" s="134">
        <f t="shared" si="285"/>
        <v>0</v>
      </c>
      <c r="AT431" s="134">
        <f t="shared" si="285"/>
        <v>-8.4457295438021139E-4</v>
      </c>
      <c r="AU431" s="134">
        <f t="shared" si="285"/>
        <v>-6.685593823569587E-4</v>
      </c>
      <c r="AV431" s="134">
        <f t="shared" si="285"/>
        <v>0</v>
      </c>
      <c r="AW431" s="134">
        <f t="shared" si="285"/>
        <v>-1.6644432972578549E-4</v>
      </c>
      <c r="AX431" s="134">
        <f t="shared" si="285"/>
        <v>0</v>
      </c>
      <c r="AY431" s="134">
        <f t="shared" si="285"/>
        <v>0</v>
      </c>
      <c r="AZ431" s="134">
        <f t="shared" si="285"/>
        <v>-5.2954408643954764E-4</v>
      </c>
      <c r="BA431" s="134">
        <f t="shared" si="285"/>
        <v>0</v>
      </c>
      <c r="BB431" s="134">
        <f t="shared" si="285"/>
        <v>0</v>
      </c>
      <c r="BC431" s="134">
        <f t="shared" si="285"/>
        <v>0</v>
      </c>
      <c r="BD431" s="134">
        <f t="shared" si="285"/>
        <v>0</v>
      </c>
      <c r="BE431" s="134">
        <f t="shared" si="285"/>
        <v>0</v>
      </c>
      <c r="BF431" s="134">
        <f t="shared" si="285"/>
        <v>0</v>
      </c>
      <c r="BG431" s="134">
        <f t="shared" si="285"/>
        <v>0</v>
      </c>
      <c r="BH431" s="134">
        <f t="shared" si="285"/>
        <v>0</v>
      </c>
      <c r="BI431" s="134">
        <f t="shared" si="285"/>
        <v>-5.9523082867158023E-4</v>
      </c>
      <c r="BJ431" s="134">
        <f t="shared" si="285"/>
        <v>-8.5388140420350651E-4</v>
      </c>
      <c r="BK431" s="134">
        <f t="shared" si="285"/>
        <v>0</v>
      </c>
      <c r="BL431" s="134">
        <f t="shared" si="285"/>
        <v>-9.2555721073715866E-4</v>
      </c>
      <c r="BM431" s="134">
        <f t="shared" si="285"/>
        <v>0</v>
      </c>
      <c r="BN431" s="134">
        <f t="shared" si="285"/>
        <v>-1.1860193859991291E-3</v>
      </c>
      <c r="BO431" s="134">
        <f t="shared" si="285"/>
        <v>-1.1497714316268243E-3</v>
      </c>
      <c r="BP431" s="134">
        <f t="shared" ref="BP431:DH434" si="286">BP320-BP209</f>
        <v>-1.1428838333218739E-3</v>
      </c>
      <c r="BQ431" s="134">
        <f t="shared" si="286"/>
        <v>-1.3533239397261027E-3</v>
      </c>
      <c r="BR431" s="134">
        <f t="shared" si="286"/>
        <v>0</v>
      </c>
      <c r="BS431" s="134">
        <f t="shared" si="286"/>
        <v>-2.0129689783005083E-3</v>
      </c>
      <c r="BT431" s="134">
        <f t="shared" si="286"/>
        <v>0</v>
      </c>
      <c r="BU431" s="134">
        <f t="shared" si="286"/>
        <v>-2.1562715474155345E-4</v>
      </c>
      <c r="BV431" s="134">
        <f t="shared" si="286"/>
        <v>-1.1043124100795699E-4</v>
      </c>
      <c r="BW431" s="134">
        <f t="shared" si="286"/>
        <v>-1.6838315515606969E-4</v>
      </c>
      <c r="BX431" s="134">
        <f t="shared" si="286"/>
        <v>-9.9591081678124417E-5</v>
      </c>
      <c r="BY431" s="134">
        <f t="shared" si="286"/>
        <v>-4.2878997886444515E-5</v>
      </c>
      <c r="BZ431" s="134">
        <f t="shared" si="286"/>
        <v>-2.3141281284474565E-5</v>
      </c>
      <c r="CA431" s="134">
        <f t="shared" si="286"/>
        <v>0</v>
      </c>
      <c r="CB431" s="134">
        <f t="shared" si="286"/>
        <v>0</v>
      </c>
      <c r="CC431" s="134">
        <f t="shared" si="286"/>
        <v>-1.2399193123809979E-3</v>
      </c>
      <c r="CD431" s="134">
        <f t="shared" si="286"/>
        <v>-7.1269367635807277E-4</v>
      </c>
      <c r="CE431" s="134">
        <f t="shared" si="286"/>
        <v>-5.708994363779631E-4</v>
      </c>
      <c r="CF431" s="134">
        <f t="shared" si="286"/>
        <v>0</v>
      </c>
      <c r="CG431" s="134">
        <f t="shared" si="286"/>
        <v>1</v>
      </c>
      <c r="CH431" s="134">
        <f t="shared" si="286"/>
        <v>-8.875767058907295E-5</v>
      </c>
      <c r="CI431" s="134">
        <f t="shared" si="286"/>
        <v>-8.8170526408297247E-5</v>
      </c>
      <c r="CJ431" s="134">
        <f t="shared" si="286"/>
        <v>-1.0297199692971482E-2</v>
      </c>
      <c r="CK431" s="134">
        <f t="shared" si="286"/>
        <v>0</v>
      </c>
      <c r="CL431" s="134">
        <f t="shared" si="286"/>
        <v>0</v>
      </c>
      <c r="CM431" s="134">
        <f t="shared" si="286"/>
        <v>0</v>
      </c>
      <c r="CN431" s="134">
        <f t="shared" si="286"/>
        <v>0</v>
      </c>
      <c r="CO431" s="134">
        <f t="shared" si="286"/>
        <v>0</v>
      </c>
      <c r="CP431" s="134">
        <f t="shared" si="286"/>
        <v>0</v>
      </c>
      <c r="CQ431" s="134">
        <f t="shared" si="286"/>
        <v>-1.4576994956707771E-4</v>
      </c>
      <c r="CR431" s="134">
        <f t="shared" si="286"/>
        <v>0</v>
      </c>
      <c r="CS431" s="134">
        <f t="shared" si="286"/>
        <v>-6.0429521400418441E-4</v>
      </c>
      <c r="CT431" s="134">
        <f t="shared" si="286"/>
        <v>0</v>
      </c>
      <c r="CU431" s="134">
        <f t="shared" si="286"/>
        <v>-3.2050741894951672E-4</v>
      </c>
      <c r="CV431" s="134">
        <f t="shared" si="286"/>
        <v>-2.6288562601830417E-4</v>
      </c>
      <c r="CW431" s="134">
        <f t="shared" si="286"/>
        <v>-3.9803303087486262E-4</v>
      </c>
      <c r="CX431" s="134">
        <f t="shared" si="286"/>
        <v>-1.0118326907647964E-4</v>
      </c>
      <c r="CY431" s="134">
        <f t="shared" si="286"/>
        <v>0</v>
      </c>
      <c r="CZ431" s="134">
        <f t="shared" si="286"/>
        <v>-7.1141876284898809E-4</v>
      </c>
      <c r="DA431" s="134">
        <f t="shared" si="286"/>
        <v>-1.0755818886037393E-4</v>
      </c>
      <c r="DB431" s="134">
        <f t="shared" si="286"/>
        <v>-4.6494126176390051E-4</v>
      </c>
      <c r="DC431" s="134">
        <f t="shared" si="286"/>
        <v>-1.0910112496970974E-3</v>
      </c>
      <c r="DD431" s="134">
        <f t="shared" si="286"/>
        <v>-2.1483317662478272E-4</v>
      </c>
      <c r="DE431" s="134">
        <f t="shared" si="286"/>
        <v>-1.6370716005113722E-4</v>
      </c>
      <c r="DF431" s="134">
        <f t="shared" si="286"/>
        <v>-2.3129135518995387E-4</v>
      </c>
      <c r="DG431" s="134">
        <f t="shared" si="286"/>
        <v>-3.2267814317158911E-3</v>
      </c>
      <c r="DH431" s="211">
        <f t="shared" si="286"/>
        <v>-1.4597109498195232E-4</v>
      </c>
    </row>
    <row r="432" spans="1:112" ht="15" hidden="1" customHeight="1" x14ac:dyDescent="0.15">
      <c r="A432" s="119"/>
      <c r="B432" s="197" t="s">
        <v>746</v>
      </c>
      <c r="C432" s="30" t="s">
        <v>175</v>
      </c>
      <c r="D432" s="315">
        <f t="shared" si="275"/>
        <v>-1.6908505116347817E-3</v>
      </c>
      <c r="E432" s="134">
        <f t="shared" ref="E432:BP435" si="287">E321-E210</f>
        <v>-5.4392590435932212E-3</v>
      </c>
      <c r="F432" s="134">
        <f t="shared" si="287"/>
        <v>-9.6472381101878123E-4</v>
      </c>
      <c r="G432" s="134">
        <f t="shared" si="287"/>
        <v>0</v>
      </c>
      <c r="H432" s="134">
        <f t="shared" si="287"/>
        <v>-2.3021884221681673E-3</v>
      </c>
      <c r="I432" s="134">
        <f t="shared" si="287"/>
        <v>0</v>
      </c>
      <c r="J432" s="134">
        <f t="shared" si="287"/>
        <v>0</v>
      </c>
      <c r="K432" s="134">
        <f t="shared" si="287"/>
        <v>-2.1557409952646877E-3</v>
      </c>
      <c r="L432" s="134">
        <f t="shared" si="287"/>
        <v>-5.9290695991148874E-3</v>
      </c>
      <c r="M432" s="134">
        <f t="shared" si="287"/>
        <v>-6.6159348891559056E-3</v>
      </c>
      <c r="N432" s="134">
        <f t="shared" si="287"/>
        <v>-1.7870393512509593E-3</v>
      </c>
      <c r="O432" s="134">
        <f t="shared" si="287"/>
        <v>-2.1167672252073812E-2</v>
      </c>
      <c r="P432" s="134">
        <f t="shared" si="287"/>
        <v>0</v>
      </c>
      <c r="Q432" s="134">
        <f t="shared" si="287"/>
        <v>0</v>
      </c>
      <c r="R432" s="134">
        <f t="shared" si="287"/>
        <v>-1.7938575665906082E-3</v>
      </c>
      <c r="S432" s="134">
        <f t="shared" si="287"/>
        <v>-2.2854892494679644E-3</v>
      </c>
      <c r="T432" s="134">
        <f t="shared" si="287"/>
        <v>-1.8875213085367615E-3</v>
      </c>
      <c r="U432" s="134">
        <f t="shared" si="287"/>
        <v>0</v>
      </c>
      <c r="V432" s="134">
        <f t="shared" si="287"/>
        <v>0</v>
      </c>
      <c r="W432" s="134">
        <f t="shared" si="287"/>
        <v>-2.2928367404111017E-3</v>
      </c>
      <c r="X432" s="134">
        <f t="shared" si="287"/>
        <v>0</v>
      </c>
      <c r="Y432" s="134">
        <f t="shared" si="287"/>
        <v>0</v>
      </c>
      <c r="Z432" s="134">
        <f t="shared" si="287"/>
        <v>0</v>
      </c>
      <c r="AA432" s="134">
        <f t="shared" si="287"/>
        <v>0</v>
      </c>
      <c r="AB432" s="134">
        <f t="shared" si="287"/>
        <v>0</v>
      </c>
      <c r="AC432" s="134">
        <f t="shared" si="287"/>
        <v>0</v>
      </c>
      <c r="AD432" s="134">
        <f t="shared" si="287"/>
        <v>0</v>
      </c>
      <c r="AE432" s="134">
        <f t="shared" si="287"/>
        <v>0</v>
      </c>
      <c r="AF432" s="134">
        <f t="shared" si="287"/>
        <v>0</v>
      </c>
      <c r="AG432" s="134">
        <f t="shared" si="287"/>
        <v>0</v>
      </c>
      <c r="AH432" s="134">
        <f t="shared" si="287"/>
        <v>0</v>
      </c>
      <c r="AI432" s="134">
        <f t="shared" si="287"/>
        <v>-4.600342474868911E-3</v>
      </c>
      <c r="AJ432" s="134">
        <f t="shared" si="287"/>
        <v>0</v>
      </c>
      <c r="AK432" s="134">
        <f t="shared" si="287"/>
        <v>-3.9831090975156747E-3</v>
      </c>
      <c r="AL432" s="134">
        <f t="shared" si="287"/>
        <v>0</v>
      </c>
      <c r="AM432" s="134">
        <f t="shared" si="287"/>
        <v>-5.1213037082379698E-3</v>
      </c>
      <c r="AN432" s="134">
        <f t="shared" si="287"/>
        <v>0</v>
      </c>
      <c r="AO432" s="134">
        <f t="shared" si="287"/>
        <v>0</v>
      </c>
      <c r="AP432" s="134">
        <f t="shared" si="287"/>
        <v>0</v>
      </c>
      <c r="AQ432" s="134">
        <f t="shared" si="287"/>
        <v>0</v>
      </c>
      <c r="AR432" s="134">
        <f t="shared" si="287"/>
        <v>0</v>
      </c>
      <c r="AS432" s="134">
        <f t="shared" si="287"/>
        <v>0</v>
      </c>
      <c r="AT432" s="134">
        <f t="shared" si="287"/>
        <v>-1.7625537504643396E-3</v>
      </c>
      <c r="AU432" s="134">
        <f t="shared" si="287"/>
        <v>-1.8050211514768577E-3</v>
      </c>
      <c r="AV432" s="134">
        <f t="shared" si="287"/>
        <v>0</v>
      </c>
      <c r="AW432" s="134">
        <f t="shared" si="287"/>
        <v>-3.8790362708032516E-4</v>
      </c>
      <c r="AX432" s="134">
        <f t="shared" si="287"/>
        <v>0</v>
      </c>
      <c r="AY432" s="134">
        <f t="shared" si="287"/>
        <v>0</v>
      </c>
      <c r="AZ432" s="134">
        <f t="shared" si="287"/>
        <v>-1.173769294515838E-3</v>
      </c>
      <c r="BA432" s="134">
        <f t="shared" si="287"/>
        <v>0</v>
      </c>
      <c r="BB432" s="134">
        <f t="shared" si="287"/>
        <v>0</v>
      </c>
      <c r="BC432" s="134">
        <f t="shared" si="287"/>
        <v>0</v>
      </c>
      <c r="BD432" s="134">
        <f t="shared" si="287"/>
        <v>0</v>
      </c>
      <c r="BE432" s="134">
        <f t="shared" si="287"/>
        <v>0</v>
      </c>
      <c r="BF432" s="134">
        <f t="shared" si="287"/>
        <v>0</v>
      </c>
      <c r="BG432" s="134">
        <f t="shared" si="287"/>
        <v>0</v>
      </c>
      <c r="BH432" s="134">
        <f t="shared" si="287"/>
        <v>0</v>
      </c>
      <c r="BI432" s="134">
        <f t="shared" si="287"/>
        <v>-1.0443638007323188E-3</v>
      </c>
      <c r="BJ432" s="134">
        <f t="shared" si="287"/>
        <v>-1.588754947193981E-3</v>
      </c>
      <c r="BK432" s="134">
        <f t="shared" si="287"/>
        <v>0</v>
      </c>
      <c r="BL432" s="134">
        <f t="shared" si="287"/>
        <v>-1.7802437006764218E-3</v>
      </c>
      <c r="BM432" s="134">
        <f t="shared" si="287"/>
        <v>0</v>
      </c>
      <c r="BN432" s="134">
        <f t="shared" si="287"/>
        <v>-1.4289916246220974E-3</v>
      </c>
      <c r="BO432" s="134">
        <f t="shared" si="287"/>
        <v>-1.3493429251637303E-3</v>
      </c>
      <c r="BP432" s="134">
        <f t="shared" si="287"/>
        <v>-1.3987996616750286E-3</v>
      </c>
      <c r="BQ432" s="134">
        <f t="shared" si="286"/>
        <v>-1.7023863173451779E-3</v>
      </c>
      <c r="BR432" s="134">
        <f t="shared" si="286"/>
        <v>0</v>
      </c>
      <c r="BS432" s="134">
        <f t="shared" si="286"/>
        <v>-1.9526402859454429E-2</v>
      </c>
      <c r="BT432" s="134">
        <f t="shared" si="286"/>
        <v>0</v>
      </c>
      <c r="BU432" s="134">
        <f t="shared" si="286"/>
        <v>-4.3288630308569185E-4</v>
      </c>
      <c r="BV432" s="134">
        <f t="shared" si="286"/>
        <v>-2.355971816746397E-4</v>
      </c>
      <c r="BW432" s="134">
        <f t="shared" si="286"/>
        <v>-3.7148195816409917E-4</v>
      </c>
      <c r="BX432" s="134">
        <f t="shared" si="286"/>
        <v>-2.9065478721662039E-4</v>
      </c>
      <c r="BY432" s="134">
        <f t="shared" si="286"/>
        <v>-1.3177448130956119E-4</v>
      </c>
      <c r="BZ432" s="134">
        <f t="shared" si="286"/>
        <v>-4.2307373145849194E-5</v>
      </c>
      <c r="CA432" s="134">
        <f t="shared" si="286"/>
        <v>0</v>
      </c>
      <c r="CB432" s="134">
        <f t="shared" si="286"/>
        <v>0</v>
      </c>
      <c r="CC432" s="134">
        <f t="shared" si="286"/>
        <v>-2.8217630368695815E-4</v>
      </c>
      <c r="CD432" s="134">
        <f t="shared" si="286"/>
        <v>-9.1759548205760911E-4</v>
      </c>
      <c r="CE432" s="134">
        <f t="shared" si="286"/>
        <v>-3.8645500308662114E-4</v>
      </c>
      <c r="CF432" s="134">
        <f t="shared" si="286"/>
        <v>0</v>
      </c>
      <c r="CG432" s="134">
        <f t="shared" si="286"/>
        <v>0</v>
      </c>
      <c r="CH432" s="134">
        <f t="shared" si="286"/>
        <v>0.99982541073587428</v>
      </c>
      <c r="CI432" s="134">
        <f t="shared" si="286"/>
        <v>-2.423248781352222E-4</v>
      </c>
      <c r="CJ432" s="134">
        <f t="shared" si="286"/>
        <v>-1.4959950674106563E-4</v>
      </c>
      <c r="CK432" s="134">
        <f t="shared" si="286"/>
        <v>0</v>
      </c>
      <c r="CL432" s="134">
        <f t="shared" si="286"/>
        <v>0</v>
      </c>
      <c r="CM432" s="134">
        <f t="shared" si="286"/>
        <v>0</v>
      </c>
      <c r="CN432" s="134">
        <f t="shared" si="286"/>
        <v>0</v>
      </c>
      <c r="CO432" s="134">
        <f t="shared" si="286"/>
        <v>0</v>
      </c>
      <c r="CP432" s="134">
        <f t="shared" si="286"/>
        <v>0</v>
      </c>
      <c r="CQ432" s="134">
        <f t="shared" si="286"/>
        <v>-3.3059409952480352E-4</v>
      </c>
      <c r="CR432" s="134">
        <f t="shared" si="286"/>
        <v>0</v>
      </c>
      <c r="CS432" s="134">
        <f t="shared" si="286"/>
        <v>-6.0348704068971342E-4</v>
      </c>
      <c r="CT432" s="134">
        <f t="shared" si="286"/>
        <v>0</v>
      </c>
      <c r="CU432" s="134">
        <f t="shared" si="286"/>
        <v>-6.3062054817869344E-4</v>
      </c>
      <c r="CV432" s="134">
        <f t="shared" si="286"/>
        <v>-4.4821495623810465E-4</v>
      </c>
      <c r="CW432" s="134">
        <f t="shared" si="286"/>
        <v>-7.3739906173415568E-4</v>
      </c>
      <c r="CX432" s="134">
        <f t="shared" si="286"/>
        <v>-1.4179743508629624E-4</v>
      </c>
      <c r="CY432" s="134">
        <f t="shared" si="286"/>
        <v>0</v>
      </c>
      <c r="CZ432" s="134">
        <f t="shared" si="286"/>
        <v>-8.6445086017541473E-4</v>
      </c>
      <c r="DA432" s="134">
        <f t="shared" si="286"/>
        <v>-1.5722053608630601E-4</v>
      </c>
      <c r="DB432" s="134">
        <f t="shared" si="286"/>
        <v>-7.6143982064299826E-4</v>
      </c>
      <c r="DC432" s="134">
        <f t="shared" si="286"/>
        <v>-2.0635652869994332E-3</v>
      </c>
      <c r="DD432" s="134">
        <f t="shared" si="286"/>
        <v>-3.172160963425174E-4</v>
      </c>
      <c r="DE432" s="134">
        <f t="shared" si="286"/>
        <v>-2.6029230961235943E-4</v>
      </c>
      <c r="DF432" s="134">
        <f t="shared" si="286"/>
        <v>-3.4583695499568006E-4</v>
      </c>
      <c r="DG432" s="134">
        <f t="shared" si="286"/>
        <v>-4.1433687046223602E-3</v>
      </c>
      <c r="DH432" s="211">
        <f t="shared" si="286"/>
        <v>-2.1518743579499076E-4</v>
      </c>
    </row>
    <row r="433" spans="1:112" ht="15" hidden="1" customHeight="1" x14ac:dyDescent="0.15">
      <c r="A433" s="119"/>
      <c r="B433" s="197" t="s">
        <v>747</v>
      </c>
      <c r="C433" s="30" t="s">
        <v>359</v>
      </c>
      <c r="D433" s="315">
        <f t="shared" si="275"/>
        <v>-6.0242609899194753E-7</v>
      </c>
      <c r="E433" s="134">
        <f t="shared" si="287"/>
        <v>0</v>
      </c>
      <c r="F433" s="134">
        <f t="shared" si="287"/>
        <v>-3.3792585470714374E-5</v>
      </c>
      <c r="G433" s="134">
        <f t="shared" si="287"/>
        <v>0</v>
      </c>
      <c r="H433" s="134">
        <f t="shared" si="287"/>
        <v>-1.9193857965451055E-3</v>
      </c>
      <c r="I433" s="134">
        <f t="shared" si="287"/>
        <v>0</v>
      </c>
      <c r="J433" s="134">
        <f t="shared" si="287"/>
        <v>0</v>
      </c>
      <c r="K433" s="134">
        <f t="shared" si="287"/>
        <v>-1.0572129178498819E-3</v>
      </c>
      <c r="L433" s="134">
        <f t="shared" si="287"/>
        <v>-3.5640981894510441E-4</v>
      </c>
      <c r="M433" s="134">
        <f t="shared" si="287"/>
        <v>-3.0211559166973766E-4</v>
      </c>
      <c r="N433" s="134">
        <f t="shared" si="287"/>
        <v>-1.0023744378596267E-3</v>
      </c>
      <c r="O433" s="134">
        <f t="shared" si="287"/>
        <v>-9.0151361484421715E-4</v>
      </c>
      <c r="P433" s="134">
        <f t="shared" si="287"/>
        <v>0</v>
      </c>
      <c r="Q433" s="134">
        <f t="shared" si="287"/>
        <v>0</v>
      </c>
      <c r="R433" s="134">
        <f t="shared" si="287"/>
        <v>-8.0976532019023982E-4</v>
      </c>
      <c r="S433" s="134">
        <f t="shared" si="287"/>
        <v>-5.6685861712166947E-4</v>
      </c>
      <c r="T433" s="134">
        <f t="shared" si="287"/>
        <v>-1.2890918738382711E-3</v>
      </c>
      <c r="U433" s="134">
        <f t="shared" si="287"/>
        <v>0</v>
      </c>
      <c r="V433" s="134">
        <f t="shared" si="287"/>
        <v>0</v>
      </c>
      <c r="W433" s="134">
        <f t="shared" si="287"/>
        <v>-1.6947403921975573E-3</v>
      </c>
      <c r="X433" s="134">
        <f t="shared" si="287"/>
        <v>0</v>
      </c>
      <c r="Y433" s="134">
        <f t="shared" si="287"/>
        <v>0</v>
      </c>
      <c r="Z433" s="134">
        <f t="shared" si="287"/>
        <v>0</v>
      </c>
      <c r="AA433" s="134">
        <f t="shared" si="287"/>
        <v>0</v>
      </c>
      <c r="AB433" s="134">
        <f t="shared" si="287"/>
        <v>0</v>
      </c>
      <c r="AC433" s="134">
        <f t="shared" si="287"/>
        <v>0</v>
      </c>
      <c r="AD433" s="134">
        <f t="shared" si="287"/>
        <v>0</v>
      </c>
      <c r="AE433" s="134">
        <f t="shared" si="287"/>
        <v>0</v>
      </c>
      <c r="AF433" s="134">
        <f t="shared" si="287"/>
        <v>0</v>
      </c>
      <c r="AG433" s="134">
        <f t="shared" si="287"/>
        <v>0</v>
      </c>
      <c r="AH433" s="134">
        <f t="shared" si="287"/>
        <v>0</v>
      </c>
      <c r="AI433" s="134">
        <f t="shared" si="287"/>
        <v>-3.6820484610811907E-4</v>
      </c>
      <c r="AJ433" s="134">
        <f t="shared" si="287"/>
        <v>0</v>
      </c>
      <c r="AK433" s="134">
        <f t="shared" si="287"/>
        <v>-2.2236713376264317E-4</v>
      </c>
      <c r="AL433" s="134">
        <f t="shared" si="287"/>
        <v>0</v>
      </c>
      <c r="AM433" s="134">
        <f t="shared" si="287"/>
        <v>-3.7882794384944699E-4</v>
      </c>
      <c r="AN433" s="134">
        <f t="shared" si="287"/>
        <v>0</v>
      </c>
      <c r="AO433" s="134">
        <f t="shared" si="287"/>
        <v>0</v>
      </c>
      <c r="AP433" s="134">
        <f t="shared" si="287"/>
        <v>0</v>
      </c>
      <c r="AQ433" s="134">
        <f t="shared" si="287"/>
        <v>0</v>
      </c>
      <c r="AR433" s="134">
        <f t="shared" si="287"/>
        <v>0</v>
      </c>
      <c r="AS433" s="134">
        <f t="shared" si="287"/>
        <v>0</v>
      </c>
      <c r="AT433" s="134">
        <f t="shared" si="287"/>
        <v>-6.4846442837775343E-5</v>
      </c>
      <c r="AU433" s="134">
        <f t="shared" si="287"/>
        <v>-8.6089282850411409E-4</v>
      </c>
      <c r="AV433" s="134">
        <f t="shared" si="287"/>
        <v>0</v>
      </c>
      <c r="AW433" s="134">
        <f t="shared" si="287"/>
        <v>-1.4562785548787857E-4</v>
      </c>
      <c r="AX433" s="134">
        <f t="shared" si="287"/>
        <v>0</v>
      </c>
      <c r="AY433" s="134">
        <f t="shared" si="287"/>
        <v>0</v>
      </c>
      <c r="AZ433" s="134">
        <f t="shared" si="287"/>
        <v>-7.5278611737663811E-4</v>
      </c>
      <c r="BA433" s="134">
        <f t="shared" si="287"/>
        <v>0</v>
      </c>
      <c r="BB433" s="134">
        <f t="shared" si="287"/>
        <v>0</v>
      </c>
      <c r="BC433" s="134">
        <f t="shared" si="287"/>
        <v>0</v>
      </c>
      <c r="BD433" s="134">
        <f t="shared" si="287"/>
        <v>0</v>
      </c>
      <c r="BE433" s="134">
        <f t="shared" si="287"/>
        <v>0</v>
      </c>
      <c r="BF433" s="134">
        <f t="shared" si="287"/>
        <v>0</v>
      </c>
      <c r="BG433" s="134">
        <f t="shared" si="287"/>
        <v>0</v>
      </c>
      <c r="BH433" s="134">
        <f t="shared" si="287"/>
        <v>0</v>
      </c>
      <c r="BI433" s="134">
        <f t="shared" si="287"/>
        <v>-1.339044293866782E-3</v>
      </c>
      <c r="BJ433" s="134">
        <f t="shared" si="287"/>
        <v>-1.1342936771867138E-4</v>
      </c>
      <c r="BK433" s="134">
        <f t="shared" si="287"/>
        <v>0</v>
      </c>
      <c r="BL433" s="134">
        <f t="shared" si="287"/>
        <v>-3.4993712084016191E-4</v>
      </c>
      <c r="BM433" s="134">
        <f t="shared" si="287"/>
        <v>0</v>
      </c>
      <c r="BN433" s="134">
        <f t="shared" si="287"/>
        <v>0</v>
      </c>
      <c r="BO433" s="134">
        <f t="shared" si="287"/>
        <v>0</v>
      </c>
      <c r="BP433" s="134">
        <f t="shared" si="287"/>
        <v>-2.221094617487495E-5</v>
      </c>
      <c r="BQ433" s="134">
        <f t="shared" si="286"/>
        <v>0</v>
      </c>
      <c r="BR433" s="134">
        <f t="shared" si="286"/>
        <v>0</v>
      </c>
      <c r="BS433" s="134">
        <f t="shared" si="286"/>
        <v>0</v>
      </c>
      <c r="BT433" s="134">
        <f t="shared" si="286"/>
        <v>0</v>
      </c>
      <c r="BU433" s="134">
        <f t="shared" si="286"/>
        <v>0</v>
      </c>
      <c r="BV433" s="134">
        <f t="shared" si="286"/>
        <v>-8.4495404383462536E-3</v>
      </c>
      <c r="BW433" s="134">
        <f t="shared" si="286"/>
        <v>-5.9805897388125748E-4</v>
      </c>
      <c r="BX433" s="134">
        <f t="shared" si="286"/>
        <v>-1.1267859557398478E-5</v>
      </c>
      <c r="BY433" s="134">
        <f t="shared" si="286"/>
        <v>0</v>
      </c>
      <c r="BZ433" s="134">
        <f t="shared" si="286"/>
        <v>0</v>
      </c>
      <c r="CA433" s="134">
        <f t="shared" si="286"/>
        <v>0</v>
      </c>
      <c r="CB433" s="134">
        <f t="shared" si="286"/>
        <v>0</v>
      </c>
      <c r="CC433" s="134">
        <f t="shared" si="286"/>
        <v>-3.0379517238680417E-2</v>
      </c>
      <c r="CD433" s="134">
        <f t="shared" si="286"/>
        <v>-0.12412308262201646</v>
      </c>
      <c r="CE433" s="134">
        <f t="shared" si="286"/>
        <v>-0.11990142887973221</v>
      </c>
      <c r="CF433" s="134">
        <f t="shared" si="286"/>
        <v>0</v>
      </c>
      <c r="CG433" s="134">
        <f t="shared" si="286"/>
        <v>0</v>
      </c>
      <c r="CH433" s="134">
        <f t="shared" si="286"/>
        <v>-1.0319786084260289E-2</v>
      </c>
      <c r="CI433" s="134">
        <f t="shared" si="286"/>
        <v>0.97891643897684733</v>
      </c>
      <c r="CJ433" s="134">
        <f t="shared" si="286"/>
        <v>0</v>
      </c>
      <c r="CK433" s="134">
        <f t="shared" si="286"/>
        <v>0</v>
      </c>
      <c r="CL433" s="134">
        <f t="shared" si="286"/>
        <v>0</v>
      </c>
      <c r="CM433" s="134">
        <f t="shared" si="286"/>
        <v>0</v>
      </c>
      <c r="CN433" s="134">
        <f t="shared" si="286"/>
        <v>0</v>
      </c>
      <c r="CO433" s="134">
        <f t="shared" si="286"/>
        <v>0</v>
      </c>
      <c r="CP433" s="134">
        <f t="shared" si="286"/>
        <v>0</v>
      </c>
      <c r="CQ433" s="134">
        <f t="shared" si="286"/>
        <v>-4.4381676398678224E-7</v>
      </c>
      <c r="CR433" s="134">
        <f t="shared" si="286"/>
        <v>0</v>
      </c>
      <c r="CS433" s="134">
        <f t="shared" si="286"/>
        <v>0</v>
      </c>
      <c r="CT433" s="134">
        <f t="shared" si="286"/>
        <v>0</v>
      </c>
      <c r="CU433" s="134">
        <f t="shared" si="286"/>
        <v>0</v>
      </c>
      <c r="CV433" s="134">
        <f t="shared" si="286"/>
        <v>0</v>
      </c>
      <c r="CW433" s="134">
        <f t="shared" si="286"/>
        <v>0</v>
      </c>
      <c r="CX433" s="134">
        <f t="shared" si="286"/>
        <v>0</v>
      </c>
      <c r="CY433" s="134">
        <f t="shared" si="286"/>
        <v>0</v>
      </c>
      <c r="CZ433" s="134">
        <f t="shared" si="286"/>
        <v>-1.3798131886092928E-7</v>
      </c>
      <c r="DA433" s="134">
        <f t="shared" si="286"/>
        <v>-4.3563462478887784E-8</v>
      </c>
      <c r="DB433" s="134">
        <f t="shared" si="286"/>
        <v>-6.8383009155008639E-2</v>
      </c>
      <c r="DC433" s="134">
        <f t="shared" si="286"/>
        <v>-3.2977486270449785E-3</v>
      </c>
      <c r="DD433" s="134">
        <f t="shared" si="286"/>
        <v>0</v>
      </c>
      <c r="DE433" s="134">
        <f t="shared" si="286"/>
        <v>-4.0508703919624554E-3</v>
      </c>
      <c r="DF433" s="134">
        <f t="shared" si="286"/>
        <v>0</v>
      </c>
      <c r="DG433" s="134">
        <f t="shared" si="286"/>
        <v>0</v>
      </c>
      <c r="DH433" s="211">
        <f t="shared" si="286"/>
        <v>-1.8608573368978608E-2</v>
      </c>
    </row>
    <row r="434" spans="1:112" ht="15" hidden="1" customHeight="1" x14ac:dyDescent="0.15">
      <c r="A434" s="119"/>
      <c r="B434" s="197" t="s">
        <v>748</v>
      </c>
      <c r="C434" s="30" t="s">
        <v>271</v>
      </c>
      <c r="D434" s="315">
        <f t="shared" si="275"/>
        <v>-8.4431431668361055E-5</v>
      </c>
      <c r="E434" s="134">
        <f t="shared" si="287"/>
        <v>-1.4459568724484244E-4</v>
      </c>
      <c r="F434" s="134">
        <f t="shared" si="287"/>
        <v>-4.7745653019912561E-4</v>
      </c>
      <c r="G434" s="134">
        <f t="shared" si="287"/>
        <v>0</v>
      </c>
      <c r="H434" s="134">
        <f t="shared" si="287"/>
        <v>-2.2833840826638768E-4</v>
      </c>
      <c r="I434" s="134">
        <f t="shared" si="287"/>
        <v>0</v>
      </c>
      <c r="J434" s="134">
        <f t="shared" si="287"/>
        <v>0</v>
      </c>
      <c r="K434" s="134">
        <f t="shared" si="287"/>
        <v>-6.5649088291721449E-5</v>
      </c>
      <c r="L434" s="134">
        <f t="shared" si="287"/>
        <v>-1.1826472686664391E-4</v>
      </c>
      <c r="M434" s="134">
        <f t="shared" si="287"/>
        <v>-9.0968989888682309E-5</v>
      </c>
      <c r="N434" s="134">
        <f t="shared" si="287"/>
        <v>-1.2025410414335344E-4</v>
      </c>
      <c r="O434" s="134">
        <f t="shared" si="287"/>
        <v>-3.5132515872605526E-5</v>
      </c>
      <c r="P434" s="134">
        <f t="shared" si="287"/>
        <v>0</v>
      </c>
      <c r="Q434" s="134">
        <f t="shared" si="287"/>
        <v>0</v>
      </c>
      <c r="R434" s="134">
        <f t="shared" si="287"/>
        <v>-2.5297007677945035E-4</v>
      </c>
      <c r="S434" s="134">
        <f t="shared" si="287"/>
        <v>-9.2973327531223313E-5</v>
      </c>
      <c r="T434" s="134">
        <f t="shared" si="287"/>
        <v>-1.4703026002111595E-4</v>
      </c>
      <c r="U434" s="134">
        <f t="shared" si="287"/>
        <v>0</v>
      </c>
      <c r="V434" s="134">
        <f t="shared" si="287"/>
        <v>0</v>
      </c>
      <c r="W434" s="134">
        <f t="shared" si="287"/>
        <v>-2.3610124842054502E-4</v>
      </c>
      <c r="X434" s="134">
        <f t="shared" si="287"/>
        <v>0</v>
      </c>
      <c r="Y434" s="134">
        <f t="shared" si="287"/>
        <v>0</v>
      </c>
      <c r="Z434" s="134">
        <f t="shared" si="287"/>
        <v>0</v>
      </c>
      <c r="AA434" s="134">
        <f t="shared" si="287"/>
        <v>0</v>
      </c>
      <c r="AB434" s="134">
        <f t="shared" si="287"/>
        <v>0</v>
      </c>
      <c r="AC434" s="134">
        <f t="shared" si="287"/>
        <v>0</v>
      </c>
      <c r="AD434" s="134">
        <f t="shared" si="287"/>
        <v>0</v>
      </c>
      <c r="AE434" s="134">
        <f t="shared" si="287"/>
        <v>0</v>
      </c>
      <c r="AF434" s="134">
        <f t="shared" si="287"/>
        <v>0</v>
      </c>
      <c r="AG434" s="134">
        <f t="shared" si="287"/>
        <v>0</v>
      </c>
      <c r="AH434" s="134">
        <f t="shared" si="287"/>
        <v>0</v>
      </c>
      <c r="AI434" s="134">
        <f t="shared" si="287"/>
        <v>-1.5526710378053216E-4</v>
      </c>
      <c r="AJ434" s="134">
        <f t="shared" si="287"/>
        <v>0</v>
      </c>
      <c r="AK434" s="134">
        <f t="shared" si="287"/>
        <v>-1.4624482658925938E-4</v>
      </c>
      <c r="AL434" s="134">
        <f t="shared" si="287"/>
        <v>0</v>
      </c>
      <c r="AM434" s="134">
        <f t="shared" si="287"/>
        <v>-2.0404198163772192E-4</v>
      </c>
      <c r="AN434" s="134">
        <f t="shared" si="287"/>
        <v>0</v>
      </c>
      <c r="AO434" s="134">
        <f t="shared" si="287"/>
        <v>0</v>
      </c>
      <c r="AP434" s="134">
        <f t="shared" si="287"/>
        <v>0</v>
      </c>
      <c r="AQ434" s="134">
        <f t="shared" si="287"/>
        <v>0</v>
      </c>
      <c r="AR434" s="134">
        <f t="shared" si="287"/>
        <v>0</v>
      </c>
      <c r="AS434" s="134">
        <f t="shared" si="287"/>
        <v>0</v>
      </c>
      <c r="AT434" s="134">
        <f t="shared" si="287"/>
        <v>-1.6022056117362849E-4</v>
      </c>
      <c r="AU434" s="134">
        <f t="shared" si="287"/>
        <v>-1.3064999935343853E-4</v>
      </c>
      <c r="AV434" s="134">
        <f t="shared" si="287"/>
        <v>0</v>
      </c>
      <c r="AW434" s="134">
        <f t="shared" si="287"/>
        <v>-5.702664371056866E-5</v>
      </c>
      <c r="AX434" s="134">
        <f t="shared" si="287"/>
        <v>0</v>
      </c>
      <c r="AY434" s="134">
        <f t="shared" si="287"/>
        <v>0</v>
      </c>
      <c r="AZ434" s="134">
        <f t="shared" si="287"/>
        <v>-7.1693915940632198E-5</v>
      </c>
      <c r="BA434" s="134">
        <f t="shared" si="287"/>
        <v>0</v>
      </c>
      <c r="BB434" s="134">
        <f t="shared" si="287"/>
        <v>0</v>
      </c>
      <c r="BC434" s="134">
        <f t="shared" si="287"/>
        <v>0</v>
      </c>
      <c r="BD434" s="134">
        <f t="shared" si="287"/>
        <v>0</v>
      </c>
      <c r="BE434" s="134">
        <f t="shared" si="287"/>
        <v>0</v>
      </c>
      <c r="BF434" s="134">
        <f t="shared" si="287"/>
        <v>0</v>
      </c>
      <c r="BG434" s="134">
        <f t="shared" si="287"/>
        <v>0</v>
      </c>
      <c r="BH434" s="134">
        <f t="shared" si="287"/>
        <v>0</v>
      </c>
      <c r="BI434" s="134">
        <f t="shared" si="287"/>
        <v>-6.0679045696146926E-5</v>
      </c>
      <c r="BJ434" s="134">
        <f t="shared" si="287"/>
        <v>-6.7685721064912098E-5</v>
      </c>
      <c r="BK434" s="134">
        <f t="shared" si="287"/>
        <v>0</v>
      </c>
      <c r="BL434" s="134">
        <f t="shared" si="287"/>
        <v>-2.1793590163116377E-4</v>
      </c>
      <c r="BM434" s="134">
        <f t="shared" si="287"/>
        <v>0</v>
      </c>
      <c r="BN434" s="134">
        <f t="shared" si="287"/>
        <v>-2.4014340466279165E-4</v>
      </c>
      <c r="BO434" s="134">
        <f t="shared" si="287"/>
        <v>-8.4397640120737209E-4</v>
      </c>
      <c r="BP434" s="134">
        <f t="shared" si="287"/>
        <v>-4.9868473636015178E-4</v>
      </c>
      <c r="BQ434" s="134">
        <f t="shared" si="286"/>
        <v>-4.7673212672710852E-4</v>
      </c>
      <c r="BR434" s="134">
        <f t="shared" si="286"/>
        <v>0</v>
      </c>
      <c r="BS434" s="134">
        <f t="shared" si="286"/>
        <v>-2.3928610242353256E-3</v>
      </c>
      <c r="BT434" s="134">
        <f t="shared" si="286"/>
        <v>0</v>
      </c>
      <c r="BU434" s="134">
        <f t="shared" si="286"/>
        <v>-8.5292065655102639E-4</v>
      </c>
      <c r="BV434" s="134">
        <f t="shared" si="286"/>
        <v>-1.1117192631251759E-3</v>
      </c>
      <c r="BW434" s="134">
        <f t="shared" si="286"/>
        <v>-1.4806435625594702E-3</v>
      </c>
      <c r="BX434" s="134">
        <f t="shared" si="286"/>
        <v>-4.0926125673167125E-3</v>
      </c>
      <c r="BY434" s="134">
        <f t="shared" si="286"/>
        <v>-4.0859240211610462E-4</v>
      </c>
      <c r="BZ434" s="134">
        <f t="shared" si="286"/>
        <v>-7.6096483242198555E-4</v>
      </c>
      <c r="CA434" s="134">
        <f t="shared" si="286"/>
        <v>0</v>
      </c>
      <c r="CB434" s="134">
        <f t="shared" si="286"/>
        <v>0</v>
      </c>
      <c r="CC434" s="134">
        <f t="shared" si="286"/>
        <v>-1.1464106755348021E-4</v>
      </c>
      <c r="CD434" s="134">
        <f t="shared" si="286"/>
        <v>0</v>
      </c>
      <c r="CE434" s="134">
        <f t="shared" si="286"/>
        <v>-4.38902467791234E-3</v>
      </c>
      <c r="CF434" s="134">
        <f t="shared" si="286"/>
        <v>0</v>
      </c>
      <c r="CG434" s="134">
        <f t="shared" si="286"/>
        <v>0</v>
      </c>
      <c r="CH434" s="134">
        <f t="shared" si="286"/>
        <v>-9.8364956911077008E-4</v>
      </c>
      <c r="CI434" s="134">
        <f t="shared" si="286"/>
        <v>-1.4761359699010028E-3</v>
      </c>
      <c r="CJ434" s="134">
        <f t="shared" si="286"/>
        <v>0.98247938113340505</v>
      </c>
      <c r="CK434" s="134">
        <f t="shared" si="286"/>
        <v>0</v>
      </c>
      <c r="CL434" s="134">
        <f t="shared" si="286"/>
        <v>0</v>
      </c>
      <c r="CM434" s="134">
        <f t="shared" si="286"/>
        <v>0</v>
      </c>
      <c r="CN434" s="134">
        <f t="shared" si="286"/>
        <v>0</v>
      </c>
      <c r="CO434" s="134">
        <f t="shared" si="286"/>
        <v>0</v>
      </c>
      <c r="CP434" s="134">
        <f t="shared" si="286"/>
        <v>0</v>
      </c>
      <c r="CQ434" s="134">
        <f t="shared" si="286"/>
        <v>-8.6844569540189299E-4</v>
      </c>
      <c r="CR434" s="134">
        <f t="shared" si="286"/>
        <v>0</v>
      </c>
      <c r="CS434" s="134">
        <f t="shared" si="286"/>
        <v>-3.267859718324516E-4</v>
      </c>
      <c r="CT434" s="134">
        <f t="shared" si="286"/>
        <v>0</v>
      </c>
      <c r="CU434" s="134">
        <f t="shared" si="286"/>
        <v>-3.942362351600069E-3</v>
      </c>
      <c r="CV434" s="134">
        <f t="shared" si="286"/>
        <v>-1.2204540729746328E-3</v>
      </c>
      <c r="CW434" s="134">
        <f t="shared" si="286"/>
        <v>-5.3872100975835297E-3</v>
      </c>
      <c r="CX434" s="134">
        <f t="shared" si="286"/>
        <v>-3.663491679671612E-4</v>
      </c>
      <c r="CY434" s="134">
        <f t="shared" si="286"/>
        <v>0</v>
      </c>
      <c r="CZ434" s="134">
        <f t="shared" si="286"/>
        <v>-1.0532065667671537E-3</v>
      </c>
      <c r="DA434" s="134">
        <f t="shared" si="286"/>
        <v>-9.500102080083454E-4</v>
      </c>
      <c r="DB434" s="134">
        <f t="shared" si="286"/>
        <v>-1.1944656229129361E-3</v>
      </c>
      <c r="DC434" s="134">
        <f t="shared" si="286"/>
        <v>-1.0286978202602697E-3</v>
      </c>
      <c r="DD434" s="134">
        <f t="shared" si="286"/>
        <v>-1.0963900048437188E-3</v>
      </c>
      <c r="DE434" s="134">
        <f t="shared" si="286"/>
        <v>-6.9010141233217029E-4</v>
      </c>
      <c r="DF434" s="134">
        <f t="shared" si="286"/>
        <v>-2.3878563512922404E-3</v>
      </c>
      <c r="DG434" s="134">
        <f t="shared" si="286"/>
        <v>0</v>
      </c>
      <c r="DH434" s="211">
        <f t="shared" si="286"/>
        <v>-5.7291941504653595E-4</v>
      </c>
    </row>
    <row r="435" spans="1:112" ht="15" hidden="1" customHeight="1" x14ac:dyDescent="0.15">
      <c r="A435" s="119"/>
      <c r="B435" s="197" t="s">
        <v>749</v>
      </c>
      <c r="C435" s="30" t="s">
        <v>270</v>
      </c>
      <c r="D435" s="315">
        <f t="shared" si="275"/>
        <v>-1.0714322294787953E-4</v>
      </c>
      <c r="E435" s="134">
        <f t="shared" si="287"/>
        <v>-2.1339750361279455E-4</v>
      </c>
      <c r="F435" s="134">
        <f t="shared" si="287"/>
        <v>-2.4679488227644301E-3</v>
      </c>
      <c r="G435" s="134">
        <f t="shared" si="287"/>
        <v>0</v>
      </c>
      <c r="H435" s="134">
        <f t="shared" si="287"/>
        <v>-2.6809615464688805E-3</v>
      </c>
      <c r="I435" s="134">
        <f t="shared" si="287"/>
        <v>0</v>
      </c>
      <c r="J435" s="134">
        <f t="shared" si="287"/>
        <v>0</v>
      </c>
      <c r="K435" s="134">
        <f t="shared" si="287"/>
        <v>-3.7708836314764794E-4</v>
      </c>
      <c r="L435" s="134">
        <f t="shared" si="287"/>
        <v>-9.8747815656957325E-4</v>
      </c>
      <c r="M435" s="134">
        <f t="shared" si="287"/>
        <v>-7.1194113726107632E-4</v>
      </c>
      <c r="N435" s="134">
        <f t="shared" si="287"/>
        <v>-2.5564666547928165E-4</v>
      </c>
      <c r="O435" s="134">
        <f t="shared" si="287"/>
        <v>-2.2338977073713321E-4</v>
      </c>
      <c r="P435" s="134">
        <f t="shared" si="287"/>
        <v>0</v>
      </c>
      <c r="Q435" s="134">
        <f t="shared" si="287"/>
        <v>0</v>
      </c>
      <c r="R435" s="134">
        <f t="shared" si="287"/>
        <v>-1.0758068297377613E-3</v>
      </c>
      <c r="S435" s="134">
        <f t="shared" si="287"/>
        <v>-5.7100322660814885E-4</v>
      </c>
      <c r="T435" s="134">
        <f t="shared" si="287"/>
        <v>-8.7675608927720793E-4</v>
      </c>
      <c r="U435" s="134">
        <f t="shared" si="287"/>
        <v>0</v>
      </c>
      <c r="V435" s="134">
        <f t="shared" si="287"/>
        <v>0</v>
      </c>
      <c r="W435" s="134">
        <f t="shared" si="287"/>
        <v>-1.4978552795879212E-3</v>
      </c>
      <c r="X435" s="134">
        <f t="shared" si="287"/>
        <v>0</v>
      </c>
      <c r="Y435" s="134">
        <f t="shared" si="287"/>
        <v>0</v>
      </c>
      <c r="Z435" s="134">
        <f t="shared" si="287"/>
        <v>0</v>
      </c>
      <c r="AA435" s="134">
        <f t="shared" si="287"/>
        <v>0</v>
      </c>
      <c r="AB435" s="134">
        <f t="shared" si="287"/>
        <v>0</v>
      </c>
      <c r="AC435" s="134">
        <f t="shared" si="287"/>
        <v>0</v>
      </c>
      <c r="AD435" s="134">
        <f t="shared" si="287"/>
        <v>0</v>
      </c>
      <c r="AE435" s="134">
        <f t="shared" si="287"/>
        <v>0</v>
      </c>
      <c r="AF435" s="134">
        <f t="shared" si="287"/>
        <v>0</v>
      </c>
      <c r="AG435" s="134">
        <f t="shared" si="287"/>
        <v>0</v>
      </c>
      <c r="AH435" s="134">
        <f t="shared" si="287"/>
        <v>0</v>
      </c>
      <c r="AI435" s="134">
        <f t="shared" si="287"/>
        <v>-9.227302167528769E-4</v>
      </c>
      <c r="AJ435" s="134">
        <f t="shared" si="287"/>
        <v>0</v>
      </c>
      <c r="AK435" s="134">
        <f t="shared" si="287"/>
        <v>-6.0597856350831593E-4</v>
      </c>
      <c r="AL435" s="134">
        <f t="shared" si="287"/>
        <v>0</v>
      </c>
      <c r="AM435" s="134">
        <f t="shared" si="287"/>
        <v>-9.2644061515656832E-4</v>
      </c>
      <c r="AN435" s="134">
        <f t="shared" si="287"/>
        <v>0</v>
      </c>
      <c r="AO435" s="134">
        <f t="shared" si="287"/>
        <v>0</v>
      </c>
      <c r="AP435" s="134">
        <f t="shared" si="287"/>
        <v>0</v>
      </c>
      <c r="AQ435" s="134">
        <f t="shared" si="287"/>
        <v>0</v>
      </c>
      <c r="AR435" s="134">
        <f t="shared" si="287"/>
        <v>0</v>
      </c>
      <c r="AS435" s="134">
        <f t="shared" si="287"/>
        <v>0</v>
      </c>
      <c r="AT435" s="134">
        <f t="shared" si="287"/>
        <v>-6.5203691413542419E-4</v>
      </c>
      <c r="AU435" s="134">
        <f t="shared" si="287"/>
        <v>-6.7093753934177667E-4</v>
      </c>
      <c r="AV435" s="134">
        <f t="shared" si="287"/>
        <v>0</v>
      </c>
      <c r="AW435" s="134">
        <f t="shared" si="287"/>
        <v>-3.321889460318095E-4</v>
      </c>
      <c r="AX435" s="134">
        <f t="shared" si="287"/>
        <v>0</v>
      </c>
      <c r="AY435" s="134">
        <f t="shared" si="287"/>
        <v>0</v>
      </c>
      <c r="AZ435" s="134">
        <f t="shared" si="287"/>
        <v>-5.2152952266569649E-4</v>
      </c>
      <c r="BA435" s="134">
        <f t="shared" si="287"/>
        <v>0</v>
      </c>
      <c r="BB435" s="134">
        <f t="shared" si="287"/>
        <v>0</v>
      </c>
      <c r="BC435" s="134">
        <f t="shared" si="287"/>
        <v>0</v>
      </c>
      <c r="BD435" s="134">
        <f t="shared" si="287"/>
        <v>0</v>
      </c>
      <c r="BE435" s="134">
        <f t="shared" si="287"/>
        <v>0</v>
      </c>
      <c r="BF435" s="134">
        <f t="shared" si="287"/>
        <v>0</v>
      </c>
      <c r="BG435" s="134">
        <f t="shared" si="287"/>
        <v>0</v>
      </c>
      <c r="BH435" s="134">
        <f t="shared" si="287"/>
        <v>0</v>
      </c>
      <c r="BI435" s="134">
        <f t="shared" si="287"/>
        <v>-4.0422687711528138E-4</v>
      </c>
      <c r="BJ435" s="134">
        <f t="shared" si="287"/>
        <v>-4.9276692533521173E-4</v>
      </c>
      <c r="BK435" s="134">
        <f t="shared" si="287"/>
        <v>0</v>
      </c>
      <c r="BL435" s="134">
        <f t="shared" si="287"/>
        <v>-1.3426940770240744E-3</v>
      </c>
      <c r="BM435" s="134">
        <f t="shared" si="287"/>
        <v>0</v>
      </c>
      <c r="BN435" s="134">
        <f t="shared" si="287"/>
        <v>-5.3477261125419611E-4</v>
      </c>
      <c r="BO435" s="134">
        <f t="shared" si="287"/>
        <v>-1.4484044205443474E-2</v>
      </c>
      <c r="BP435" s="134">
        <f t="shared" ref="BP435:DH438" si="288">BP324-BP213</f>
        <v>-4.4141805785853491E-3</v>
      </c>
      <c r="BQ435" s="134">
        <f t="shared" si="288"/>
        <v>-4.144470005726689E-3</v>
      </c>
      <c r="BR435" s="134">
        <f t="shared" si="288"/>
        <v>0</v>
      </c>
      <c r="BS435" s="134">
        <f t="shared" si="288"/>
        <v>-7.5229734461980586E-4</v>
      </c>
      <c r="BT435" s="134">
        <f t="shared" si="288"/>
        <v>0</v>
      </c>
      <c r="BU435" s="134">
        <f t="shared" si="288"/>
        <v>-3.4206585910183229E-3</v>
      </c>
      <c r="BV435" s="134">
        <f t="shared" si="288"/>
        <v>-1.3262651808637969E-2</v>
      </c>
      <c r="BW435" s="134">
        <f t="shared" si="288"/>
        <v>-1.1411370126063507E-2</v>
      </c>
      <c r="BX435" s="134">
        <f t="shared" si="288"/>
        <v>-7.4689112056273788E-3</v>
      </c>
      <c r="BY435" s="134">
        <f t="shared" si="288"/>
        <v>-4.5215118899343196E-3</v>
      </c>
      <c r="BZ435" s="134">
        <f t="shared" si="288"/>
        <v>-4.4950164256956525E-3</v>
      </c>
      <c r="CA435" s="134">
        <f t="shared" si="288"/>
        <v>0</v>
      </c>
      <c r="CB435" s="134">
        <f t="shared" si="288"/>
        <v>0</v>
      </c>
      <c r="CC435" s="134">
        <f t="shared" si="288"/>
        <v>-2.3312118629890089E-3</v>
      </c>
      <c r="CD435" s="134">
        <f t="shared" si="288"/>
        <v>0</v>
      </c>
      <c r="CE435" s="134">
        <f t="shared" si="288"/>
        <v>-2.288993058866633E-2</v>
      </c>
      <c r="CF435" s="134">
        <f t="shared" si="288"/>
        <v>0</v>
      </c>
      <c r="CG435" s="134">
        <f t="shared" si="288"/>
        <v>0</v>
      </c>
      <c r="CH435" s="134">
        <f t="shared" si="288"/>
        <v>-1.3177100325916216E-3</v>
      </c>
      <c r="CI435" s="134">
        <f t="shared" si="288"/>
        <v>-2.0852617634537492E-3</v>
      </c>
      <c r="CJ435" s="134">
        <f t="shared" si="288"/>
        <v>-3.1269093161345168E-3</v>
      </c>
      <c r="CK435" s="134">
        <f t="shared" si="288"/>
        <v>1</v>
      </c>
      <c r="CL435" s="134">
        <f t="shared" si="288"/>
        <v>0</v>
      </c>
      <c r="CM435" s="134">
        <f t="shared" si="288"/>
        <v>0</v>
      </c>
      <c r="CN435" s="134">
        <f t="shared" si="288"/>
        <v>0</v>
      </c>
      <c r="CO435" s="134">
        <f t="shared" si="288"/>
        <v>0</v>
      </c>
      <c r="CP435" s="134">
        <f t="shared" si="288"/>
        <v>0</v>
      </c>
      <c r="CQ435" s="134">
        <f t="shared" si="288"/>
        <v>-5.2282513966064902E-4</v>
      </c>
      <c r="CR435" s="134">
        <f t="shared" si="288"/>
        <v>0</v>
      </c>
      <c r="CS435" s="134">
        <f t="shared" si="288"/>
        <v>-1.7426619337416269E-3</v>
      </c>
      <c r="CT435" s="134">
        <f t="shared" si="288"/>
        <v>0</v>
      </c>
      <c r="CU435" s="134">
        <f t="shared" si="288"/>
        <v>-7.9788788032882675E-3</v>
      </c>
      <c r="CV435" s="134">
        <f t="shared" si="288"/>
        <v>-2.0396298570385663E-3</v>
      </c>
      <c r="CW435" s="134">
        <f t="shared" si="288"/>
        <v>-1.3228505934279872E-2</v>
      </c>
      <c r="CX435" s="134">
        <f t="shared" si="288"/>
        <v>-7.1215648896403943E-4</v>
      </c>
      <c r="CY435" s="134">
        <f t="shared" si="288"/>
        <v>0</v>
      </c>
      <c r="CZ435" s="134">
        <f t="shared" si="288"/>
        <v>-2.4219677040203018E-3</v>
      </c>
      <c r="DA435" s="134">
        <f t="shared" si="288"/>
        <v>-3.1771051003165259E-3</v>
      </c>
      <c r="DB435" s="134">
        <f t="shared" si="288"/>
        <v>-5.6969095196723347E-3</v>
      </c>
      <c r="DC435" s="134">
        <f t="shared" si="288"/>
        <v>-6.201329428164864E-3</v>
      </c>
      <c r="DD435" s="134">
        <f t="shared" si="288"/>
        <v>-5.9959540701484447E-3</v>
      </c>
      <c r="DE435" s="134">
        <f t="shared" si="288"/>
        <v>-2.2188648537222575E-3</v>
      </c>
      <c r="DF435" s="134">
        <f t="shared" si="288"/>
        <v>-3.504710326828986E-3</v>
      </c>
      <c r="DG435" s="134">
        <f t="shared" si="288"/>
        <v>0</v>
      </c>
      <c r="DH435" s="211">
        <f t="shared" si="288"/>
        <v>-4.6474318338972302E-2</v>
      </c>
    </row>
    <row r="436" spans="1:112" ht="15" hidden="1" customHeight="1" x14ac:dyDescent="0.15">
      <c r="A436" s="119"/>
      <c r="B436" s="197" t="s">
        <v>750</v>
      </c>
      <c r="C436" s="30" t="s">
        <v>272</v>
      </c>
      <c r="D436" s="315">
        <f t="shared" si="275"/>
        <v>-1.8308614081844846E-4</v>
      </c>
      <c r="E436" s="134">
        <f t="shared" ref="E436:BP439" si="289">E325-E214</f>
        <v>-4.1113280512556757E-5</v>
      </c>
      <c r="F436" s="134">
        <f t="shared" si="289"/>
        <v>-1.1663892404407863E-4</v>
      </c>
      <c r="G436" s="134">
        <f t="shared" si="289"/>
        <v>0</v>
      </c>
      <c r="H436" s="134">
        <f t="shared" si="289"/>
        <v>-2.6863342148986781E-6</v>
      </c>
      <c r="I436" s="134">
        <f t="shared" si="289"/>
        <v>0</v>
      </c>
      <c r="J436" s="134">
        <f t="shared" si="289"/>
        <v>0</v>
      </c>
      <c r="K436" s="134">
        <f t="shared" si="289"/>
        <v>-1.7331359309014461E-5</v>
      </c>
      <c r="L436" s="134">
        <f t="shared" si="289"/>
        <v>-1.0016957740070931E-5</v>
      </c>
      <c r="M436" s="134">
        <f t="shared" si="289"/>
        <v>-1.6426238733016986E-5</v>
      </c>
      <c r="N436" s="134">
        <f t="shared" si="289"/>
        <v>-1.2539916259913771E-5</v>
      </c>
      <c r="O436" s="134">
        <f t="shared" si="289"/>
        <v>-5.3030212637895131E-6</v>
      </c>
      <c r="P436" s="134">
        <f t="shared" si="289"/>
        <v>0</v>
      </c>
      <c r="Q436" s="134">
        <f t="shared" si="289"/>
        <v>0</v>
      </c>
      <c r="R436" s="134">
        <f t="shared" si="289"/>
        <v>-2.5601926295819471E-5</v>
      </c>
      <c r="S436" s="134">
        <f t="shared" si="289"/>
        <v>-8.2866826650293894E-6</v>
      </c>
      <c r="T436" s="134">
        <f t="shared" si="289"/>
        <v>-2.2244430482899459E-5</v>
      </c>
      <c r="U436" s="134">
        <f t="shared" si="289"/>
        <v>0</v>
      </c>
      <c r="V436" s="134">
        <f t="shared" si="289"/>
        <v>0</v>
      </c>
      <c r="W436" s="134">
        <f t="shared" si="289"/>
        <v>-2.875849959466605E-5</v>
      </c>
      <c r="X436" s="134">
        <f t="shared" si="289"/>
        <v>0</v>
      </c>
      <c r="Y436" s="134">
        <f t="shared" si="289"/>
        <v>0</v>
      </c>
      <c r="Z436" s="134">
        <f t="shared" si="289"/>
        <v>0</v>
      </c>
      <c r="AA436" s="134">
        <f t="shared" si="289"/>
        <v>0</v>
      </c>
      <c r="AB436" s="134">
        <f t="shared" si="289"/>
        <v>0</v>
      </c>
      <c r="AC436" s="134">
        <f t="shared" si="289"/>
        <v>0</v>
      </c>
      <c r="AD436" s="134">
        <f t="shared" si="289"/>
        <v>0</v>
      </c>
      <c r="AE436" s="134">
        <f t="shared" si="289"/>
        <v>0</v>
      </c>
      <c r="AF436" s="134">
        <f t="shared" si="289"/>
        <v>0</v>
      </c>
      <c r="AG436" s="134">
        <f t="shared" si="289"/>
        <v>0</v>
      </c>
      <c r="AH436" s="134">
        <f t="shared" si="289"/>
        <v>0</v>
      </c>
      <c r="AI436" s="134">
        <f t="shared" si="289"/>
        <v>-8.8724059303161255E-6</v>
      </c>
      <c r="AJ436" s="134">
        <f t="shared" si="289"/>
        <v>0</v>
      </c>
      <c r="AK436" s="134">
        <f t="shared" si="289"/>
        <v>-1.8749336742212741E-5</v>
      </c>
      <c r="AL436" s="134">
        <f t="shared" si="289"/>
        <v>0</v>
      </c>
      <c r="AM436" s="134">
        <f t="shared" si="289"/>
        <v>-5.2510804097943153E-6</v>
      </c>
      <c r="AN436" s="134">
        <f t="shared" si="289"/>
        <v>0</v>
      </c>
      <c r="AO436" s="134">
        <f t="shared" si="289"/>
        <v>0</v>
      </c>
      <c r="AP436" s="134">
        <f t="shared" si="289"/>
        <v>0</v>
      </c>
      <c r="AQ436" s="134">
        <f t="shared" si="289"/>
        <v>0</v>
      </c>
      <c r="AR436" s="134">
        <f t="shared" si="289"/>
        <v>0</v>
      </c>
      <c r="AS436" s="134">
        <f t="shared" si="289"/>
        <v>0</v>
      </c>
      <c r="AT436" s="134">
        <f t="shared" si="289"/>
        <v>-2.6556518872935626E-5</v>
      </c>
      <c r="AU436" s="134">
        <f t="shared" si="289"/>
        <v>-8.9180886930674797E-7</v>
      </c>
      <c r="AV436" s="134">
        <f t="shared" si="289"/>
        <v>0</v>
      </c>
      <c r="AW436" s="134">
        <f t="shared" si="289"/>
        <v>-4.8105297608608535E-6</v>
      </c>
      <c r="AX436" s="134">
        <f t="shared" si="289"/>
        <v>0</v>
      </c>
      <c r="AY436" s="134">
        <f t="shared" si="289"/>
        <v>0</v>
      </c>
      <c r="AZ436" s="134">
        <f t="shared" si="289"/>
        <v>-2.7686674855122198E-6</v>
      </c>
      <c r="BA436" s="134">
        <f t="shared" si="289"/>
        <v>0</v>
      </c>
      <c r="BB436" s="134">
        <f t="shared" si="289"/>
        <v>0</v>
      </c>
      <c r="BC436" s="134">
        <f t="shared" si="289"/>
        <v>0</v>
      </c>
      <c r="BD436" s="134">
        <f t="shared" si="289"/>
        <v>0</v>
      </c>
      <c r="BE436" s="134">
        <f t="shared" si="289"/>
        <v>0</v>
      </c>
      <c r="BF436" s="134">
        <f t="shared" si="289"/>
        <v>0</v>
      </c>
      <c r="BG436" s="134">
        <f t="shared" si="289"/>
        <v>0</v>
      </c>
      <c r="BH436" s="134">
        <f t="shared" si="289"/>
        <v>0</v>
      </c>
      <c r="BI436" s="134">
        <f t="shared" si="289"/>
        <v>-8.6427127401040136E-7</v>
      </c>
      <c r="BJ436" s="134">
        <f t="shared" si="289"/>
        <v>-2.3801572242606454E-5</v>
      </c>
      <c r="BK436" s="134">
        <f t="shared" si="289"/>
        <v>0</v>
      </c>
      <c r="BL436" s="134">
        <f t="shared" si="289"/>
        <v>-2.1700819662605014E-5</v>
      </c>
      <c r="BM436" s="134">
        <f t="shared" si="289"/>
        <v>0</v>
      </c>
      <c r="BN436" s="134">
        <f t="shared" si="289"/>
        <v>-7.7915926685725214E-5</v>
      </c>
      <c r="BO436" s="134">
        <f t="shared" si="289"/>
        <v>-8.2975961470541473E-5</v>
      </c>
      <c r="BP436" s="134">
        <f t="shared" si="289"/>
        <v>-5.8793681051139561E-5</v>
      </c>
      <c r="BQ436" s="134">
        <f t="shared" si="288"/>
        <v>-8.4744178357837384E-5</v>
      </c>
      <c r="BR436" s="134">
        <f t="shared" si="288"/>
        <v>0</v>
      </c>
      <c r="BS436" s="134">
        <f t="shared" si="288"/>
        <v>-4.1056355886153144E-6</v>
      </c>
      <c r="BT436" s="134">
        <f t="shared" si="288"/>
        <v>0</v>
      </c>
      <c r="BU436" s="134">
        <f t="shared" si="288"/>
        <v>-2.0767118592895117E-4</v>
      </c>
      <c r="BV436" s="134">
        <f t="shared" si="288"/>
        <v>-1.2192667693473766E-4</v>
      </c>
      <c r="BW436" s="134">
        <f t="shared" si="288"/>
        <v>-5.1516059320458015E-4</v>
      </c>
      <c r="BX436" s="134">
        <f t="shared" si="288"/>
        <v>-2.0128176451601258E-4</v>
      </c>
      <c r="BY436" s="134">
        <f t="shared" si="288"/>
        <v>-1.3347395378676783E-4</v>
      </c>
      <c r="BZ436" s="134">
        <f t="shared" si="288"/>
        <v>-8.6034456799948368E-5</v>
      </c>
      <c r="CA436" s="134">
        <f t="shared" si="288"/>
        <v>0</v>
      </c>
      <c r="CB436" s="134">
        <f t="shared" si="288"/>
        <v>0</v>
      </c>
      <c r="CC436" s="134">
        <f t="shared" si="288"/>
        <v>-1.908321159918572E-5</v>
      </c>
      <c r="CD436" s="134">
        <f t="shared" si="288"/>
        <v>0</v>
      </c>
      <c r="CE436" s="134">
        <f t="shared" si="288"/>
        <v>-2.4341646298313153E-4</v>
      </c>
      <c r="CF436" s="134">
        <f t="shared" si="288"/>
        <v>0</v>
      </c>
      <c r="CG436" s="134">
        <f t="shared" si="288"/>
        <v>0</v>
      </c>
      <c r="CH436" s="134">
        <f t="shared" si="288"/>
        <v>-1.3167346735741593E-5</v>
      </c>
      <c r="CI436" s="134">
        <f t="shared" si="288"/>
        <v>-5.635998354726453E-4</v>
      </c>
      <c r="CJ436" s="134">
        <f t="shared" si="288"/>
        <v>-8.1790384526657384E-5</v>
      </c>
      <c r="CK436" s="134">
        <f t="shared" si="288"/>
        <v>0</v>
      </c>
      <c r="CL436" s="134">
        <f t="shared" si="288"/>
        <v>1</v>
      </c>
      <c r="CM436" s="134">
        <f t="shared" si="288"/>
        <v>0</v>
      </c>
      <c r="CN436" s="134">
        <f t="shared" si="288"/>
        <v>0</v>
      </c>
      <c r="CO436" s="134">
        <f t="shared" si="288"/>
        <v>0</v>
      </c>
      <c r="CP436" s="134">
        <f t="shared" si="288"/>
        <v>0</v>
      </c>
      <c r="CQ436" s="134">
        <f t="shared" si="288"/>
        <v>-9.1208171265865285E-5</v>
      </c>
      <c r="CR436" s="134">
        <f t="shared" si="288"/>
        <v>0</v>
      </c>
      <c r="CS436" s="134">
        <f t="shared" si="288"/>
        <v>-9.6041569289973219E-5</v>
      </c>
      <c r="CT436" s="134">
        <f t="shared" si="288"/>
        <v>0</v>
      </c>
      <c r="CU436" s="134">
        <f t="shared" si="288"/>
        <v>-1.8507890628256094E-4</v>
      </c>
      <c r="CV436" s="134">
        <f t="shared" si="288"/>
        <v>-1.8966039608906763E-4</v>
      </c>
      <c r="CW436" s="134">
        <f t="shared" si="288"/>
        <v>-3.6621746548180393E-4</v>
      </c>
      <c r="CX436" s="134">
        <f t="shared" si="288"/>
        <v>-1.6210451809120461E-4</v>
      </c>
      <c r="CY436" s="134">
        <f t="shared" si="288"/>
        <v>0</v>
      </c>
      <c r="CZ436" s="134">
        <f t="shared" si="288"/>
        <v>-9.2936521471736499E-5</v>
      </c>
      <c r="DA436" s="134">
        <f t="shared" si="288"/>
        <v>-4.9814819344608173E-5</v>
      </c>
      <c r="DB436" s="134">
        <f t="shared" si="288"/>
        <v>-1.4220110285643362E-3</v>
      </c>
      <c r="DC436" s="134">
        <f t="shared" si="288"/>
        <v>-6.0444752394485154E-3</v>
      </c>
      <c r="DD436" s="134">
        <f t="shared" si="288"/>
        <v>-7.4794616823850102E-3</v>
      </c>
      <c r="DE436" s="134">
        <f t="shared" si="288"/>
        <v>-1.2704422572789775E-3</v>
      </c>
      <c r="DF436" s="134">
        <f t="shared" si="288"/>
        <v>-9.5844277388464831E-5</v>
      </c>
      <c r="DG436" s="134">
        <f t="shared" si="288"/>
        <v>0</v>
      </c>
      <c r="DH436" s="211">
        <f t="shared" si="288"/>
        <v>-5.5749993318224538E-4</v>
      </c>
    </row>
    <row r="437" spans="1:112" ht="15" hidden="1" customHeight="1" x14ac:dyDescent="0.15">
      <c r="A437" s="119"/>
      <c r="B437" s="197" t="s">
        <v>751</v>
      </c>
      <c r="C437" s="30" t="s">
        <v>273</v>
      </c>
      <c r="D437" s="315">
        <f t="shared" si="275"/>
        <v>-2.860278704082864E-3</v>
      </c>
      <c r="E437" s="134">
        <f t="shared" si="289"/>
        <v>-2.6600572173804573E-3</v>
      </c>
      <c r="F437" s="134">
        <f t="shared" si="289"/>
        <v>-3.7324455694105162E-3</v>
      </c>
      <c r="G437" s="134">
        <f t="shared" si="289"/>
        <v>0</v>
      </c>
      <c r="H437" s="134">
        <f t="shared" si="289"/>
        <v>-1.4136833805904296E-3</v>
      </c>
      <c r="I437" s="134">
        <f t="shared" si="289"/>
        <v>0</v>
      </c>
      <c r="J437" s="134">
        <f t="shared" si="289"/>
        <v>0</v>
      </c>
      <c r="K437" s="134">
        <f t="shared" si="289"/>
        <v>-2.2236659186171881E-3</v>
      </c>
      <c r="L437" s="134">
        <f t="shared" si="289"/>
        <v>-1.4883260435731198E-3</v>
      </c>
      <c r="M437" s="134">
        <f t="shared" si="289"/>
        <v>-2.0848448964112141E-3</v>
      </c>
      <c r="N437" s="134">
        <f t="shared" si="289"/>
        <v>-5.1684210457738815E-3</v>
      </c>
      <c r="O437" s="134">
        <f t="shared" si="289"/>
        <v>-2.5235752439058349E-3</v>
      </c>
      <c r="P437" s="134">
        <f t="shared" si="289"/>
        <v>0</v>
      </c>
      <c r="Q437" s="134">
        <f t="shared" si="289"/>
        <v>0</v>
      </c>
      <c r="R437" s="134">
        <f t="shared" si="289"/>
        <v>-2.6297487855748793E-3</v>
      </c>
      <c r="S437" s="134">
        <f t="shared" si="289"/>
        <v>-1.8996119755021479E-3</v>
      </c>
      <c r="T437" s="134">
        <f t="shared" si="289"/>
        <v>-5.2285262576512699E-3</v>
      </c>
      <c r="U437" s="134">
        <f t="shared" si="289"/>
        <v>0</v>
      </c>
      <c r="V437" s="134">
        <f t="shared" si="289"/>
        <v>0</v>
      </c>
      <c r="W437" s="134">
        <f t="shared" si="289"/>
        <v>-3.6853112242815054E-3</v>
      </c>
      <c r="X437" s="134">
        <f t="shared" si="289"/>
        <v>0</v>
      </c>
      <c r="Y437" s="134">
        <f t="shared" si="289"/>
        <v>0</v>
      </c>
      <c r="Z437" s="134">
        <f t="shared" si="289"/>
        <v>0</v>
      </c>
      <c r="AA437" s="134">
        <f t="shared" si="289"/>
        <v>0</v>
      </c>
      <c r="AB437" s="134">
        <f t="shared" si="289"/>
        <v>0</v>
      </c>
      <c r="AC437" s="134">
        <f t="shared" si="289"/>
        <v>0</v>
      </c>
      <c r="AD437" s="134">
        <f t="shared" si="289"/>
        <v>0</v>
      </c>
      <c r="AE437" s="134">
        <f t="shared" si="289"/>
        <v>0</v>
      </c>
      <c r="AF437" s="134">
        <f t="shared" si="289"/>
        <v>0</v>
      </c>
      <c r="AG437" s="134">
        <f t="shared" si="289"/>
        <v>0</v>
      </c>
      <c r="AH437" s="134">
        <f t="shared" si="289"/>
        <v>0</v>
      </c>
      <c r="AI437" s="134">
        <f t="shared" si="289"/>
        <v>-1.2199558154184669E-3</v>
      </c>
      <c r="AJ437" s="134">
        <f t="shared" si="289"/>
        <v>0</v>
      </c>
      <c r="AK437" s="134">
        <f t="shared" si="289"/>
        <v>-2.8532740654299356E-3</v>
      </c>
      <c r="AL437" s="134">
        <f t="shared" si="289"/>
        <v>0</v>
      </c>
      <c r="AM437" s="134">
        <f t="shared" si="289"/>
        <v>-5.8999639175760414E-3</v>
      </c>
      <c r="AN437" s="134">
        <f t="shared" si="289"/>
        <v>0</v>
      </c>
      <c r="AO437" s="134">
        <f t="shared" si="289"/>
        <v>0</v>
      </c>
      <c r="AP437" s="134">
        <f t="shared" si="289"/>
        <v>0</v>
      </c>
      <c r="AQ437" s="134">
        <f t="shared" si="289"/>
        <v>0</v>
      </c>
      <c r="AR437" s="134">
        <f t="shared" si="289"/>
        <v>0</v>
      </c>
      <c r="AS437" s="134">
        <f t="shared" si="289"/>
        <v>0</v>
      </c>
      <c r="AT437" s="134">
        <f t="shared" si="289"/>
        <v>-3.6191106280961693E-3</v>
      </c>
      <c r="AU437" s="134">
        <f t="shared" si="289"/>
        <v>-3.3502286523623501E-3</v>
      </c>
      <c r="AV437" s="134">
        <f t="shared" si="289"/>
        <v>0</v>
      </c>
      <c r="AW437" s="134">
        <f t="shared" si="289"/>
        <v>-2.3501624486242027E-3</v>
      </c>
      <c r="AX437" s="134">
        <f t="shared" si="289"/>
        <v>0</v>
      </c>
      <c r="AY437" s="134">
        <f t="shared" si="289"/>
        <v>0</v>
      </c>
      <c r="AZ437" s="134">
        <f t="shared" si="289"/>
        <v>-7.5121234849013629E-3</v>
      </c>
      <c r="BA437" s="134">
        <f t="shared" si="289"/>
        <v>0</v>
      </c>
      <c r="BB437" s="134">
        <f t="shared" si="289"/>
        <v>0</v>
      </c>
      <c r="BC437" s="134">
        <f t="shared" si="289"/>
        <v>0</v>
      </c>
      <c r="BD437" s="134">
        <f t="shared" si="289"/>
        <v>0</v>
      </c>
      <c r="BE437" s="134">
        <f t="shared" si="289"/>
        <v>0</v>
      </c>
      <c r="BF437" s="134">
        <f t="shared" si="289"/>
        <v>0</v>
      </c>
      <c r="BG437" s="134">
        <f t="shared" si="289"/>
        <v>0</v>
      </c>
      <c r="BH437" s="134">
        <f t="shared" si="289"/>
        <v>0</v>
      </c>
      <c r="BI437" s="134">
        <f t="shared" si="289"/>
        <v>-1.8444269213443634E-3</v>
      </c>
      <c r="BJ437" s="134">
        <f t="shared" si="289"/>
        <v>-2.3530085559214219E-3</v>
      </c>
      <c r="BK437" s="134">
        <f t="shared" si="289"/>
        <v>0</v>
      </c>
      <c r="BL437" s="134">
        <f t="shared" si="289"/>
        <v>-4.6973873619495683E-3</v>
      </c>
      <c r="BM437" s="134">
        <f t="shared" si="289"/>
        <v>0</v>
      </c>
      <c r="BN437" s="134">
        <f t="shared" si="289"/>
        <v>-1.11050181854051E-3</v>
      </c>
      <c r="BO437" s="134">
        <f t="shared" si="289"/>
        <v>-1.9754180137593457E-3</v>
      </c>
      <c r="BP437" s="134">
        <f t="shared" si="289"/>
        <v>-2.8666002406947974E-3</v>
      </c>
      <c r="BQ437" s="134">
        <f t="shared" si="288"/>
        <v>-4.3529480642412518E-3</v>
      </c>
      <c r="BR437" s="134">
        <f t="shared" si="288"/>
        <v>0</v>
      </c>
      <c r="BS437" s="134">
        <f t="shared" si="288"/>
        <v>-8.2566746766811975E-3</v>
      </c>
      <c r="BT437" s="134">
        <f t="shared" si="288"/>
        <v>0</v>
      </c>
      <c r="BU437" s="134">
        <f t="shared" si="288"/>
        <v>-3.8663968437243723E-3</v>
      </c>
      <c r="BV437" s="134">
        <f t="shared" si="288"/>
        <v>-1.384569952877996E-2</v>
      </c>
      <c r="BW437" s="134">
        <f t="shared" si="288"/>
        <v>-2.0911462121415491E-2</v>
      </c>
      <c r="BX437" s="134">
        <f t="shared" si="288"/>
        <v>-4.437220105668728E-2</v>
      </c>
      <c r="BY437" s="134">
        <f t="shared" si="288"/>
        <v>-3.6536697330161422E-3</v>
      </c>
      <c r="BZ437" s="134">
        <f t="shared" si="288"/>
        <v>-2.6112025522987631E-3</v>
      </c>
      <c r="CA437" s="134">
        <f t="shared" si="288"/>
        <v>0</v>
      </c>
      <c r="CB437" s="134">
        <f t="shared" si="288"/>
        <v>0</v>
      </c>
      <c r="CC437" s="134">
        <f t="shared" si="288"/>
        <v>-3.8986121791746583E-3</v>
      </c>
      <c r="CD437" s="134">
        <f t="shared" si="288"/>
        <v>0</v>
      </c>
      <c r="CE437" s="134">
        <f t="shared" si="288"/>
        <v>-1.424111780854919E-3</v>
      </c>
      <c r="CF437" s="134">
        <f t="shared" si="288"/>
        <v>0</v>
      </c>
      <c r="CG437" s="134">
        <f t="shared" si="288"/>
        <v>0</v>
      </c>
      <c r="CH437" s="134">
        <f t="shared" si="288"/>
        <v>-9.3824660684789819E-3</v>
      </c>
      <c r="CI437" s="134">
        <f t="shared" si="288"/>
        <v>-2.1112807129134527E-2</v>
      </c>
      <c r="CJ437" s="134">
        <f t="shared" si="288"/>
        <v>-3.2024081326206626E-3</v>
      </c>
      <c r="CK437" s="134">
        <f t="shared" si="288"/>
        <v>0</v>
      </c>
      <c r="CL437" s="134">
        <f t="shared" si="288"/>
        <v>0</v>
      </c>
      <c r="CM437" s="134">
        <f t="shared" si="288"/>
        <v>1</v>
      </c>
      <c r="CN437" s="134">
        <f t="shared" si="288"/>
        <v>0</v>
      </c>
      <c r="CO437" s="134">
        <f t="shared" si="288"/>
        <v>0</v>
      </c>
      <c r="CP437" s="134">
        <f t="shared" si="288"/>
        <v>0</v>
      </c>
      <c r="CQ437" s="134">
        <f t="shared" si="288"/>
        <v>-2.8053992821329026E-3</v>
      </c>
      <c r="CR437" s="134">
        <f t="shared" si="288"/>
        <v>0</v>
      </c>
      <c r="CS437" s="134">
        <f t="shared" si="288"/>
        <v>-6.074099576431998E-3</v>
      </c>
      <c r="CT437" s="134">
        <f t="shared" si="288"/>
        <v>0</v>
      </c>
      <c r="CU437" s="134">
        <f t="shared" si="288"/>
        <v>-9.2412299694216125E-3</v>
      </c>
      <c r="CV437" s="134">
        <f t="shared" si="288"/>
        <v>-9.7872016399228393E-4</v>
      </c>
      <c r="CW437" s="134">
        <f t="shared" si="288"/>
        <v>-3.1872652896920053E-2</v>
      </c>
      <c r="CX437" s="134">
        <f t="shared" si="288"/>
        <v>-1.1981648500826662E-2</v>
      </c>
      <c r="CY437" s="134">
        <f t="shared" si="288"/>
        <v>0</v>
      </c>
      <c r="CZ437" s="134">
        <f t="shared" si="288"/>
        <v>-9.193804094947927E-4</v>
      </c>
      <c r="DA437" s="134">
        <f t="shared" si="288"/>
        <v>-1.4738760915288387E-2</v>
      </c>
      <c r="DB437" s="134">
        <f t="shared" si="288"/>
        <v>-1.3456897383917367E-2</v>
      </c>
      <c r="DC437" s="134">
        <f t="shared" si="288"/>
        <v>-1.8395345357393646E-3</v>
      </c>
      <c r="DD437" s="134">
        <f t="shared" si="288"/>
        <v>-2.7485730024408544E-4</v>
      </c>
      <c r="DE437" s="134">
        <f t="shared" si="288"/>
        <v>-1.1119118952548055E-2</v>
      </c>
      <c r="DF437" s="134">
        <f t="shared" si="288"/>
        <v>-6.8320331101413001E-3</v>
      </c>
      <c r="DG437" s="134">
        <f t="shared" si="288"/>
        <v>0</v>
      </c>
      <c r="DH437" s="211">
        <f t="shared" si="288"/>
        <v>-3.8291713296322014E-3</v>
      </c>
    </row>
    <row r="438" spans="1:112" ht="15" hidden="1" customHeight="1" x14ac:dyDescent="0.15">
      <c r="A438" s="119"/>
      <c r="B438" s="197" t="s">
        <v>752</v>
      </c>
      <c r="C438" s="30" t="s">
        <v>274</v>
      </c>
      <c r="D438" s="315">
        <f t="shared" si="275"/>
        <v>-2.7770565540792087E-5</v>
      </c>
      <c r="E438" s="134">
        <f t="shared" si="289"/>
        <v>-5.6495800432220844E-5</v>
      </c>
      <c r="F438" s="134">
        <f t="shared" si="289"/>
        <v>-5.1015903226755868E-4</v>
      </c>
      <c r="G438" s="134">
        <f t="shared" si="289"/>
        <v>0</v>
      </c>
      <c r="H438" s="134">
        <f t="shared" si="289"/>
        <v>-1.1148286991829513E-4</v>
      </c>
      <c r="I438" s="134">
        <f t="shared" si="289"/>
        <v>0</v>
      </c>
      <c r="J438" s="134">
        <f t="shared" si="289"/>
        <v>0</v>
      </c>
      <c r="K438" s="134">
        <f t="shared" si="289"/>
        <v>-6.8677699564912852E-4</v>
      </c>
      <c r="L438" s="134">
        <f t="shared" si="289"/>
        <v>-9.8553939055536581E-5</v>
      </c>
      <c r="M438" s="134">
        <f t="shared" si="289"/>
        <v>-2.1599940748951438E-4</v>
      </c>
      <c r="N438" s="134">
        <f t="shared" si="289"/>
        <v>-1.9056459166307785E-4</v>
      </c>
      <c r="O438" s="134">
        <f t="shared" si="289"/>
        <v>-1.7698833467897498E-4</v>
      </c>
      <c r="P438" s="134">
        <f t="shared" si="289"/>
        <v>0</v>
      </c>
      <c r="Q438" s="134">
        <f t="shared" si="289"/>
        <v>0</v>
      </c>
      <c r="R438" s="134">
        <f t="shared" si="289"/>
        <v>-3.3731549450488152E-4</v>
      </c>
      <c r="S438" s="134">
        <f t="shared" si="289"/>
        <v>-9.1153509315323273E-5</v>
      </c>
      <c r="T438" s="134">
        <f t="shared" si="289"/>
        <v>-1.2478582953821644E-4</v>
      </c>
      <c r="U438" s="134">
        <f t="shared" si="289"/>
        <v>0</v>
      </c>
      <c r="V438" s="134">
        <f t="shared" si="289"/>
        <v>0</v>
      </c>
      <c r="W438" s="134">
        <f t="shared" si="289"/>
        <v>-1.0115751955326586E-4</v>
      </c>
      <c r="X438" s="134">
        <f t="shared" si="289"/>
        <v>0</v>
      </c>
      <c r="Y438" s="134">
        <f t="shared" si="289"/>
        <v>0</v>
      </c>
      <c r="Z438" s="134">
        <f t="shared" si="289"/>
        <v>0</v>
      </c>
      <c r="AA438" s="134">
        <f t="shared" si="289"/>
        <v>0</v>
      </c>
      <c r="AB438" s="134">
        <f t="shared" si="289"/>
        <v>0</v>
      </c>
      <c r="AC438" s="134">
        <f t="shared" si="289"/>
        <v>0</v>
      </c>
      <c r="AD438" s="134">
        <f t="shared" si="289"/>
        <v>0</v>
      </c>
      <c r="AE438" s="134">
        <f t="shared" si="289"/>
        <v>0</v>
      </c>
      <c r="AF438" s="134">
        <f t="shared" si="289"/>
        <v>0</v>
      </c>
      <c r="AG438" s="134">
        <f t="shared" si="289"/>
        <v>0</v>
      </c>
      <c r="AH438" s="134">
        <f t="shared" si="289"/>
        <v>0</v>
      </c>
      <c r="AI438" s="134">
        <f t="shared" si="289"/>
        <v>-5.3234435581896736E-5</v>
      </c>
      <c r="AJ438" s="134">
        <f t="shared" si="289"/>
        <v>0</v>
      </c>
      <c r="AK438" s="134">
        <f t="shared" si="289"/>
        <v>-2.3324174907312655E-4</v>
      </c>
      <c r="AL438" s="134">
        <f t="shared" si="289"/>
        <v>0</v>
      </c>
      <c r="AM438" s="134">
        <f t="shared" si="289"/>
        <v>-4.0958427196395656E-4</v>
      </c>
      <c r="AN438" s="134">
        <f t="shared" si="289"/>
        <v>0</v>
      </c>
      <c r="AO438" s="134">
        <f t="shared" si="289"/>
        <v>0</v>
      </c>
      <c r="AP438" s="134">
        <f t="shared" si="289"/>
        <v>0</v>
      </c>
      <c r="AQ438" s="134">
        <f t="shared" si="289"/>
        <v>0</v>
      </c>
      <c r="AR438" s="134">
        <f t="shared" si="289"/>
        <v>0</v>
      </c>
      <c r="AS438" s="134">
        <f t="shared" si="289"/>
        <v>0</v>
      </c>
      <c r="AT438" s="134">
        <f t="shared" si="289"/>
        <v>-1.5729856894626201E-4</v>
      </c>
      <c r="AU438" s="134">
        <f t="shared" si="289"/>
        <v>-1.3125940208079817E-3</v>
      </c>
      <c r="AV438" s="134">
        <f t="shared" si="289"/>
        <v>0</v>
      </c>
      <c r="AW438" s="134">
        <f t="shared" si="289"/>
        <v>-3.8046917199535846E-5</v>
      </c>
      <c r="AX438" s="134">
        <f t="shared" si="289"/>
        <v>0</v>
      </c>
      <c r="AY438" s="134">
        <f t="shared" si="289"/>
        <v>0</v>
      </c>
      <c r="AZ438" s="134">
        <f t="shared" si="289"/>
        <v>-1.0882320411476449E-3</v>
      </c>
      <c r="BA438" s="134">
        <f t="shared" si="289"/>
        <v>0</v>
      </c>
      <c r="BB438" s="134">
        <f t="shared" si="289"/>
        <v>0</v>
      </c>
      <c r="BC438" s="134">
        <f t="shared" si="289"/>
        <v>0</v>
      </c>
      <c r="BD438" s="134">
        <f t="shared" si="289"/>
        <v>0</v>
      </c>
      <c r="BE438" s="134">
        <f t="shared" si="289"/>
        <v>0</v>
      </c>
      <c r="BF438" s="134">
        <f t="shared" si="289"/>
        <v>0</v>
      </c>
      <c r="BG438" s="134">
        <f t="shared" si="289"/>
        <v>0</v>
      </c>
      <c r="BH438" s="134">
        <f t="shared" si="289"/>
        <v>0</v>
      </c>
      <c r="BI438" s="134">
        <f t="shared" si="289"/>
        <v>-1.6460766639589771E-4</v>
      </c>
      <c r="BJ438" s="134">
        <f t="shared" si="289"/>
        <v>-6.3297306182681537E-4</v>
      </c>
      <c r="BK438" s="134">
        <f t="shared" si="289"/>
        <v>0</v>
      </c>
      <c r="BL438" s="134">
        <f t="shared" si="289"/>
        <v>-5.0574645121913084E-5</v>
      </c>
      <c r="BM438" s="134">
        <f t="shared" si="289"/>
        <v>0</v>
      </c>
      <c r="BN438" s="134">
        <f t="shared" si="289"/>
        <v>-1.3117180080556582E-4</v>
      </c>
      <c r="BO438" s="134">
        <f t="shared" si="289"/>
        <v>-3.3798398098992116E-4</v>
      </c>
      <c r="BP438" s="134">
        <f t="shared" si="289"/>
        <v>-2.0741104148596458E-5</v>
      </c>
      <c r="BQ438" s="134">
        <f t="shared" si="288"/>
        <v>-1.8326389804525068E-5</v>
      </c>
      <c r="BR438" s="134">
        <f t="shared" si="288"/>
        <v>0</v>
      </c>
      <c r="BS438" s="134">
        <f t="shared" si="288"/>
        <v>-3.6950720297537826E-5</v>
      </c>
      <c r="BT438" s="134">
        <f t="shared" si="288"/>
        <v>0</v>
      </c>
      <c r="BU438" s="134">
        <f t="shared" si="288"/>
        <v>-2.8682287565432737E-4</v>
      </c>
      <c r="BV438" s="134">
        <f t="shared" si="288"/>
        <v>-2.5972574615600623E-3</v>
      </c>
      <c r="BW438" s="134">
        <f t="shared" si="288"/>
        <v>-7.4445109276475956E-3</v>
      </c>
      <c r="BX438" s="134">
        <f t="shared" si="288"/>
        <v>-2.2660295450276265E-3</v>
      </c>
      <c r="BY438" s="134">
        <f t="shared" si="288"/>
        <v>-1.7733341656390851E-4</v>
      </c>
      <c r="BZ438" s="134">
        <f t="shared" si="288"/>
        <v>-1.1654403562224031E-3</v>
      </c>
      <c r="CA438" s="134">
        <f t="shared" si="288"/>
        <v>0</v>
      </c>
      <c r="CB438" s="134">
        <f t="shared" si="288"/>
        <v>0</v>
      </c>
      <c r="CC438" s="134">
        <f t="shared" si="288"/>
        <v>-1.0477162889809891E-3</v>
      </c>
      <c r="CD438" s="134">
        <f t="shared" si="288"/>
        <v>0</v>
      </c>
      <c r="CE438" s="134">
        <f t="shared" si="288"/>
        <v>-5.4204078355006601E-4</v>
      </c>
      <c r="CF438" s="134">
        <f t="shared" si="288"/>
        <v>0</v>
      </c>
      <c r="CG438" s="134">
        <f t="shared" si="288"/>
        <v>0</v>
      </c>
      <c r="CH438" s="134">
        <f t="shared" si="288"/>
        <v>-7.9101616316195776E-4</v>
      </c>
      <c r="CI438" s="134">
        <f t="shared" si="288"/>
        <v>-1.1064536647315735E-3</v>
      </c>
      <c r="CJ438" s="134">
        <f t="shared" si="288"/>
        <v>-1.5784845150529263E-3</v>
      </c>
      <c r="CK438" s="134">
        <f t="shared" si="288"/>
        <v>0</v>
      </c>
      <c r="CL438" s="134">
        <f t="shared" si="288"/>
        <v>0</v>
      </c>
      <c r="CM438" s="134">
        <f t="shared" si="288"/>
        <v>0</v>
      </c>
      <c r="CN438" s="134">
        <f t="shared" si="288"/>
        <v>1</v>
      </c>
      <c r="CO438" s="134">
        <f t="shared" si="288"/>
        <v>0</v>
      </c>
      <c r="CP438" s="134">
        <f t="shared" si="288"/>
        <v>0</v>
      </c>
      <c r="CQ438" s="134">
        <f t="shared" si="288"/>
        <v>-9.8962608736288501E-5</v>
      </c>
      <c r="CR438" s="134">
        <f t="shared" si="288"/>
        <v>0</v>
      </c>
      <c r="CS438" s="134">
        <f t="shared" si="288"/>
        <v>-4.3706886547472463E-5</v>
      </c>
      <c r="CT438" s="134">
        <f t="shared" si="288"/>
        <v>0</v>
      </c>
      <c r="CU438" s="134">
        <f t="shared" si="288"/>
        <v>-6.9944487428812987E-4</v>
      </c>
      <c r="CV438" s="134">
        <f t="shared" si="288"/>
        <v>-4.5425830396266336E-5</v>
      </c>
      <c r="CW438" s="134">
        <f t="shared" si="288"/>
        <v>-5.9095720400298467E-4</v>
      </c>
      <c r="CX438" s="134">
        <f t="shared" si="288"/>
        <v>-6.178987568661124E-4</v>
      </c>
      <c r="CY438" s="134">
        <f t="shared" si="288"/>
        <v>0</v>
      </c>
      <c r="CZ438" s="134">
        <f t="shared" si="288"/>
        <v>-1.1095796563371858E-3</v>
      </c>
      <c r="DA438" s="134">
        <f t="shared" si="288"/>
        <v>-9.9577144716929307E-3</v>
      </c>
      <c r="DB438" s="134">
        <f t="shared" si="288"/>
        <v>-4.3066169415927394E-4</v>
      </c>
      <c r="DC438" s="134">
        <f t="shared" si="288"/>
        <v>-2.2319603438351236E-4</v>
      </c>
      <c r="DD438" s="134">
        <f t="shared" si="288"/>
        <v>-4.7449449620575362E-4</v>
      </c>
      <c r="DE438" s="134">
        <f t="shared" si="288"/>
        <v>-1.5208789393850899E-3</v>
      </c>
      <c r="DF438" s="134">
        <f t="shared" si="288"/>
        <v>-7.0886262544840194E-4</v>
      </c>
      <c r="DG438" s="134">
        <f t="shared" si="288"/>
        <v>0</v>
      </c>
      <c r="DH438" s="211">
        <f t="shared" si="288"/>
        <v>-1.4134867697419054E-2</v>
      </c>
    </row>
    <row r="439" spans="1:112" ht="15" hidden="1" customHeight="1" x14ac:dyDescent="0.15">
      <c r="A439" s="119"/>
      <c r="B439" s="197" t="s">
        <v>753</v>
      </c>
      <c r="C439" s="30" t="s">
        <v>360</v>
      </c>
      <c r="D439" s="315">
        <f t="shared" si="275"/>
        <v>-2.7568644254785495E-4</v>
      </c>
      <c r="E439" s="134">
        <f t="shared" si="289"/>
        <v>-3.4540749274154813E-4</v>
      </c>
      <c r="F439" s="134">
        <f t="shared" si="289"/>
        <v>-2.9050722670791542E-3</v>
      </c>
      <c r="G439" s="134">
        <f t="shared" si="289"/>
        <v>0</v>
      </c>
      <c r="H439" s="134">
        <f t="shared" si="289"/>
        <v>-1.1208729511664737E-3</v>
      </c>
      <c r="I439" s="134">
        <f t="shared" si="289"/>
        <v>0</v>
      </c>
      <c r="J439" s="134">
        <f t="shared" si="289"/>
        <v>0</v>
      </c>
      <c r="K439" s="134">
        <f t="shared" si="289"/>
        <v>-9.2643993397277275E-4</v>
      </c>
      <c r="L439" s="134">
        <f t="shared" si="289"/>
        <v>-1.6540905377878418E-3</v>
      </c>
      <c r="M439" s="134">
        <f t="shared" si="289"/>
        <v>-1.1156100064639827E-3</v>
      </c>
      <c r="N439" s="134">
        <f t="shared" si="289"/>
        <v>-8.408219036128182E-4</v>
      </c>
      <c r="O439" s="134">
        <f t="shared" si="289"/>
        <v>-8.690326096035064E-4</v>
      </c>
      <c r="P439" s="134">
        <f t="shared" si="289"/>
        <v>0</v>
      </c>
      <c r="Q439" s="134">
        <f t="shared" si="289"/>
        <v>0</v>
      </c>
      <c r="R439" s="134">
        <f t="shared" si="289"/>
        <v>-4.0038504120437522E-3</v>
      </c>
      <c r="S439" s="134">
        <f t="shared" si="289"/>
        <v>-1.3732044404152681E-3</v>
      </c>
      <c r="T439" s="134">
        <f t="shared" si="289"/>
        <v>-2.3302397298549556E-3</v>
      </c>
      <c r="U439" s="134">
        <f t="shared" si="289"/>
        <v>0</v>
      </c>
      <c r="V439" s="134">
        <f t="shared" si="289"/>
        <v>0</v>
      </c>
      <c r="W439" s="134">
        <f t="shared" si="289"/>
        <v>-2.0418534712212891E-3</v>
      </c>
      <c r="X439" s="134">
        <f t="shared" si="289"/>
        <v>0</v>
      </c>
      <c r="Y439" s="134">
        <f t="shared" si="289"/>
        <v>0</v>
      </c>
      <c r="Z439" s="134">
        <f t="shared" si="289"/>
        <v>0</v>
      </c>
      <c r="AA439" s="134">
        <f t="shared" si="289"/>
        <v>0</v>
      </c>
      <c r="AB439" s="134">
        <f t="shared" si="289"/>
        <v>0</v>
      </c>
      <c r="AC439" s="134">
        <f t="shared" si="289"/>
        <v>0</v>
      </c>
      <c r="AD439" s="134">
        <f t="shared" si="289"/>
        <v>0</v>
      </c>
      <c r="AE439" s="134">
        <f t="shared" si="289"/>
        <v>0</v>
      </c>
      <c r="AF439" s="134">
        <f t="shared" si="289"/>
        <v>0</v>
      </c>
      <c r="AG439" s="134">
        <f t="shared" si="289"/>
        <v>0</v>
      </c>
      <c r="AH439" s="134">
        <f t="shared" si="289"/>
        <v>0</v>
      </c>
      <c r="AI439" s="134">
        <f t="shared" si="289"/>
        <v>-2.1693032499622922E-3</v>
      </c>
      <c r="AJ439" s="134">
        <f t="shared" si="289"/>
        <v>0</v>
      </c>
      <c r="AK439" s="134">
        <f t="shared" si="289"/>
        <v>-5.5460538083465299E-4</v>
      </c>
      <c r="AL439" s="134">
        <f t="shared" si="289"/>
        <v>0</v>
      </c>
      <c r="AM439" s="134">
        <f t="shared" si="289"/>
        <v>-1.5123111580207628E-3</v>
      </c>
      <c r="AN439" s="134">
        <f t="shared" si="289"/>
        <v>0</v>
      </c>
      <c r="AO439" s="134">
        <f t="shared" si="289"/>
        <v>0</v>
      </c>
      <c r="AP439" s="134">
        <f t="shared" si="289"/>
        <v>0</v>
      </c>
      <c r="AQ439" s="134">
        <f t="shared" si="289"/>
        <v>0</v>
      </c>
      <c r="AR439" s="134">
        <f t="shared" si="289"/>
        <v>0</v>
      </c>
      <c r="AS439" s="134">
        <f t="shared" si="289"/>
        <v>0</v>
      </c>
      <c r="AT439" s="134">
        <f t="shared" si="289"/>
        <v>-1.113371762225931E-3</v>
      </c>
      <c r="AU439" s="134">
        <f t="shared" si="289"/>
        <v>-1.7119757594458538E-3</v>
      </c>
      <c r="AV439" s="134">
        <f t="shared" si="289"/>
        <v>0</v>
      </c>
      <c r="AW439" s="134">
        <f t="shared" si="289"/>
        <v>-4.557758287971982E-4</v>
      </c>
      <c r="AX439" s="134">
        <f t="shared" si="289"/>
        <v>0</v>
      </c>
      <c r="AY439" s="134">
        <f t="shared" si="289"/>
        <v>0</v>
      </c>
      <c r="AZ439" s="134">
        <f t="shared" si="289"/>
        <v>-2.0900525128790398E-3</v>
      </c>
      <c r="BA439" s="134">
        <f t="shared" si="289"/>
        <v>0</v>
      </c>
      <c r="BB439" s="134">
        <f t="shared" si="289"/>
        <v>0</v>
      </c>
      <c r="BC439" s="134">
        <f t="shared" si="289"/>
        <v>0</v>
      </c>
      <c r="BD439" s="134">
        <f t="shared" si="289"/>
        <v>0</v>
      </c>
      <c r="BE439" s="134">
        <f t="shared" si="289"/>
        <v>0</v>
      </c>
      <c r="BF439" s="134">
        <f t="shared" si="289"/>
        <v>0</v>
      </c>
      <c r="BG439" s="134">
        <f t="shared" si="289"/>
        <v>0</v>
      </c>
      <c r="BH439" s="134">
        <f t="shared" si="289"/>
        <v>0</v>
      </c>
      <c r="BI439" s="134">
        <f t="shared" si="289"/>
        <v>-4.4870083642373334E-4</v>
      </c>
      <c r="BJ439" s="134">
        <f t="shared" si="289"/>
        <v>-7.6722880525776727E-4</v>
      </c>
      <c r="BK439" s="134">
        <f t="shared" si="289"/>
        <v>0</v>
      </c>
      <c r="BL439" s="134">
        <f t="shared" si="289"/>
        <v>-1.9009559334652942E-3</v>
      </c>
      <c r="BM439" s="134">
        <f t="shared" si="289"/>
        <v>0</v>
      </c>
      <c r="BN439" s="134">
        <f t="shared" si="289"/>
        <v>-1.7875155808792225E-3</v>
      </c>
      <c r="BO439" s="134">
        <f t="shared" si="289"/>
        <v>-1.7588579074213591E-3</v>
      </c>
      <c r="BP439" s="134">
        <f t="shared" ref="BP439:DH442" si="290">BP328-BP217</f>
        <v>-1.9371701327446996E-3</v>
      </c>
      <c r="BQ439" s="134">
        <f t="shared" si="290"/>
        <v>-1.691439681824354E-3</v>
      </c>
      <c r="BR439" s="134">
        <f t="shared" si="290"/>
        <v>0</v>
      </c>
      <c r="BS439" s="134">
        <f t="shared" si="290"/>
        <v>-2.4488908746211338E-4</v>
      </c>
      <c r="BT439" s="134">
        <f t="shared" si="290"/>
        <v>0</v>
      </c>
      <c r="BU439" s="134">
        <f t="shared" si="290"/>
        <v>-1.9143284958322959E-3</v>
      </c>
      <c r="BV439" s="134">
        <f t="shared" si="290"/>
        <v>-2.3129133110412732E-3</v>
      </c>
      <c r="BW439" s="134">
        <f t="shared" si="290"/>
        <v>-2.8974745469864359E-3</v>
      </c>
      <c r="BX439" s="134">
        <f t="shared" si="290"/>
        <v>-4.2087205114516458E-3</v>
      </c>
      <c r="BY439" s="134">
        <f t="shared" si="290"/>
        <v>-1.2152535498548423E-3</v>
      </c>
      <c r="BZ439" s="134">
        <f t="shared" si="290"/>
        <v>-7.4343140764509836E-4</v>
      </c>
      <c r="CA439" s="134">
        <f t="shared" si="290"/>
        <v>0</v>
      </c>
      <c r="CB439" s="134">
        <f t="shared" si="290"/>
        <v>0</v>
      </c>
      <c r="CC439" s="134">
        <f t="shared" si="290"/>
        <v>-2.7213457523204768E-3</v>
      </c>
      <c r="CD439" s="134">
        <f t="shared" si="290"/>
        <v>0</v>
      </c>
      <c r="CE439" s="134">
        <f t="shared" si="290"/>
        <v>-1.434149573142883E-3</v>
      </c>
      <c r="CF439" s="134">
        <f t="shared" si="290"/>
        <v>0</v>
      </c>
      <c r="CG439" s="134">
        <f t="shared" si="290"/>
        <v>0</v>
      </c>
      <c r="CH439" s="134">
        <f t="shared" si="290"/>
        <v>-3.022637595115792E-3</v>
      </c>
      <c r="CI439" s="134">
        <f t="shared" si="290"/>
        <v>-2.1665169544574743E-3</v>
      </c>
      <c r="CJ439" s="134">
        <f t="shared" si="290"/>
        <v>-7.7491146365640789E-3</v>
      </c>
      <c r="CK439" s="134">
        <f t="shared" si="290"/>
        <v>0</v>
      </c>
      <c r="CL439" s="134">
        <f t="shared" si="290"/>
        <v>0</v>
      </c>
      <c r="CM439" s="134">
        <f t="shared" si="290"/>
        <v>0</v>
      </c>
      <c r="CN439" s="134">
        <f t="shared" si="290"/>
        <v>0</v>
      </c>
      <c r="CO439" s="134">
        <f t="shared" si="290"/>
        <v>1</v>
      </c>
      <c r="CP439" s="134">
        <f t="shared" si="290"/>
        <v>0</v>
      </c>
      <c r="CQ439" s="134">
        <f t="shared" si="290"/>
        <v>-2.9633682243495893E-3</v>
      </c>
      <c r="CR439" s="134">
        <f t="shared" si="290"/>
        <v>0</v>
      </c>
      <c r="CS439" s="134">
        <f t="shared" si="290"/>
        <v>-2.5015148335078884E-3</v>
      </c>
      <c r="CT439" s="134">
        <f t="shared" si="290"/>
        <v>0</v>
      </c>
      <c r="CU439" s="134">
        <f t="shared" si="290"/>
        <v>-9.3972452306608934E-3</v>
      </c>
      <c r="CV439" s="134">
        <f t="shared" si="290"/>
        <v>-2.2157934432094528E-3</v>
      </c>
      <c r="CW439" s="134">
        <f t="shared" si="290"/>
        <v>-2.3592482771645697E-2</v>
      </c>
      <c r="CX439" s="134">
        <f t="shared" si="290"/>
        <v>-2.2701675451729884E-3</v>
      </c>
      <c r="CY439" s="134">
        <f t="shared" si="290"/>
        <v>0</v>
      </c>
      <c r="CZ439" s="134">
        <f t="shared" si="290"/>
        <v>-8.0088243957755507E-4</v>
      </c>
      <c r="DA439" s="134">
        <f t="shared" si="290"/>
        <v>-5.6407278121538267E-3</v>
      </c>
      <c r="DB439" s="134">
        <f t="shared" si="290"/>
        <v>-4.4195031038769391E-3</v>
      </c>
      <c r="DC439" s="134">
        <f t="shared" si="290"/>
        <v>-2.1437343991869418E-3</v>
      </c>
      <c r="DD439" s="134">
        <f t="shared" si="290"/>
        <v>-6.0345138710810988E-3</v>
      </c>
      <c r="DE439" s="134">
        <f t="shared" si="290"/>
        <v>-1.6495519372377043E-2</v>
      </c>
      <c r="DF439" s="134">
        <f t="shared" si="290"/>
        <v>-3.5370251118882249E-3</v>
      </c>
      <c r="DG439" s="134">
        <f t="shared" si="290"/>
        <v>0</v>
      </c>
      <c r="DH439" s="211">
        <f t="shared" si="290"/>
        <v>-6.0732199236153139E-3</v>
      </c>
    </row>
    <row r="440" spans="1:112" ht="15" hidden="1" customHeight="1" x14ac:dyDescent="0.15">
      <c r="A440" s="119"/>
      <c r="B440" s="197" t="s">
        <v>754</v>
      </c>
      <c r="C440" s="30" t="s">
        <v>13</v>
      </c>
      <c r="D440" s="315">
        <f t="shared" si="275"/>
        <v>0</v>
      </c>
      <c r="E440" s="134">
        <f t="shared" ref="E440:BP443" si="291">E329-E218</f>
        <v>0</v>
      </c>
      <c r="F440" s="134">
        <f t="shared" si="291"/>
        <v>0</v>
      </c>
      <c r="G440" s="134">
        <f t="shared" si="291"/>
        <v>0</v>
      </c>
      <c r="H440" s="134">
        <f t="shared" si="291"/>
        <v>0</v>
      </c>
      <c r="I440" s="134">
        <f t="shared" si="291"/>
        <v>0</v>
      </c>
      <c r="J440" s="134">
        <f t="shared" si="291"/>
        <v>0</v>
      </c>
      <c r="K440" s="134">
        <f t="shared" si="291"/>
        <v>0</v>
      </c>
      <c r="L440" s="134">
        <f t="shared" si="291"/>
        <v>0</v>
      </c>
      <c r="M440" s="134">
        <f t="shared" si="291"/>
        <v>0</v>
      </c>
      <c r="N440" s="134">
        <f t="shared" si="291"/>
        <v>0</v>
      </c>
      <c r="O440" s="134">
        <f t="shared" si="291"/>
        <v>0</v>
      </c>
      <c r="P440" s="134">
        <f t="shared" si="291"/>
        <v>0</v>
      </c>
      <c r="Q440" s="134">
        <f t="shared" si="291"/>
        <v>0</v>
      </c>
      <c r="R440" s="134">
        <f t="shared" si="291"/>
        <v>0</v>
      </c>
      <c r="S440" s="134">
        <f t="shared" si="291"/>
        <v>0</v>
      </c>
      <c r="T440" s="134">
        <f t="shared" si="291"/>
        <v>0</v>
      </c>
      <c r="U440" s="134">
        <f t="shared" si="291"/>
        <v>0</v>
      </c>
      <c r="V440" s="134">
        <f t="shared" si="291"/>
        <v>0</v>
      </c>
      <c r="W440" s="134">
        <f t="shared" si="291"/>
        <v>0</v>
      </c>
      <c r="X440" s="134">
        <f t="shared" si="291"/>
        <v>0</v>
      </c>
      <c r="Y440" s="134">
        <f t="shared" si="291"/>
        <v>0</v>
      </c>
      <c r="Z440" s="134">
        <f t="shared" si="291"/>
        <v>0</v>
      </c>
      <c r="AA440" s="134">
        <f t="shared" si="291"/>
        <v>0</v>
      </c>
      <c r="AB440" s="134">
        <f t="shared" si="291"/>
        <v>0</v>
      </c>
      <c r="AC440" s="134">
        <f t="shared" si="291"/>
        <v>0</v>
      </c>
      <c r="AD440" s="134">
        <f t="shared" si="291"/>
        <v>0</v>
      </c>
      <c r="AE440" s="134">
        <f t="shared" si="291"/>
        <v>0</v>
      </c>
      <c r="AF440" s="134">
        <f t="shared" si="291"/>
        <v>0</v>
      </c>
      <c r="AG440" s="134">
        <f t="shared" si="291"/>
        <v>0</v>
      </c>
      <c r="AH440" s="134">
        <f t="shared" si="291"/>
        <v>0</v>
      </c>
      <c r="AI440" s="134">
        <f t="shared" si="291"/>
        <v>0</v>
      </c>
      <c r="AJ440" s="134">
        <f t="shared" si="291"/>
        <v>0</v>
      </c>
      <c r="AK440" s="134">
        <f t="shared" si="291"/>
        <v>0</v>
      </c>
      <c r="AL440" s="134">
        <f t="shared" si="291"/>
        <v>0</v>
      </c>
      <c r="AM440" s="134">
        <f t="shared" si="291"/>
        <v>0</v>
      </c>
      <c r="AN440" s="134">
        <f t="shared" si="291"/>
        <v>0</v>
      </c>
      <c r="AO440" s="134">
        <f t="shared" si="291"/>
        <v>0</v>
      </c>
      <c r="AP440" s="134">
        <f t="shared" si="291"/>
        <v>0</v>
      </c>
      <c r="AQ440" s="134">
        <f t="shared" si="291"/>
        <v>0</v>
      </c>
      <c r="AR440" s="134">
        <f t="shared" si="291"/>
        <v>0</v>
      </c>
      <c r="AS440" s="134">
        <f t="shared" si="291"/>
        <v>0</v>
      </c>
      <c r="AT440" s="134">
        <f t="shared" si="291"/>
        <v>0</v>
      </c>
      <c r="AU440" s="134">
        <f t="shared" si="291"/>
        <v>0</v>
      </c>
      <c r="AV440" s="134">
        <f t="shared" si="291"/>
        <v>0</v>
      </c>
      <c r="AW440" s="134">
        <f t="shared" si="291"/>
        <v>0</v>
      </c>
      <c r="AX440" s="134">
        <f t="shared" si="291"/>
        <v>0</v>
      </c>
      <c r="AY440" s="134">
        <f t="shared" si="291"/>
        <v>0</v>
      </c>
      <c r="AZ440" s="134">
        <f t="shared" si="291"/>
        <v>0</v>
      </c>
      <c r="BA440" s="134">
        <f t="shared" si="291"/>
        <v>0</v>
      </c>
      <c r="BB440" s="134">
        <f t="shared" si="291"/>
        <v>0</v>
      </c>
      <c r="BC440" s="134">
        <f t="shared" si="291"/>
        <v>0</v>
      </c>
      <c r="BD440" s="134">
        <f t="shared" si="291"/>
        <v>0</v>
      </c>
      <c r="BE440" s="134">
        <f t="shared" si="291"/>
        <v>0</v>
      </c>
      <c r="BF440" s="134">
        <f t="shared" si="291"/>
        <v>0</v>
      </c>
      <c r="BG440" s="134">
        <f t="shared" si="291"/>
        <v>0</v>
      </c>
      <c r="BH440" s="134">
        <f t="shared" si="291"/>
        <v>0</v>
      </c>
      <c r="BI440" s="134">
        <f t="shared" si="291"/>
        <v>0</v>
      </c>
      <c r="BJ440" s="134">
        <f t="shared" si="291"/>
        <v>0</v>
      </c>
      <c r="BK440" s="134">
        <f t="shared" si="291"/>
        <v>0</v>
      </c>
      <c r="BL440" s="134">
        <f t="shared" si="291"/>
        <v>0</v>
      </c>
      <c r="BM440" s="134">
        <f t="shared" si="291"/>
        <v>0</v>
      </c>
      <c r="BN440" s="134">
        <f t="shared" si="291"/>
        <v>0</v>
      </c>
      <c r="BO440" s="134">
        <f t="shared" si="291"/>
        <v>0</v>
      </c>
      <c r="BP440" s="134">
        <f t="shared" si="291"/>
        <v>0</v>
      </c>
      <c r="BQ440" s="134">
        <f t="shared" si="290"/>
        <v>0</v>
      </c>
      <c r="BR440" s="134">
        <f t="shared" si="290"/>
        <v>0</v>
      </c>
      <c r="BS440" s="134">
        <f t="shared" si="290"/>
        <v>0</v>
      </c>
      <c r="BT440" s="134">
        <f t="shared" si="290"/>
        <v>0</v>
      </c>
      <c r="BU440" s="134">
        <f t="shared" si="290"/>
        <v>0</v>
      </c>
      <c r="BV440" s="134">
        <f t="shared" si="290"/>
        <v>0</v>
      </c>
      <c r="BW440" s="134">
        <f t="shared" si="290"/>
        <v>0</v>
      </c>
      <c r="BX440" s="134">
        <f t="shared" si="290"/>
        <v>0</v>
      </c>
      <c r="BY440" s="134">
        <f t="shared" si="290"/>
        <v>0</v>
      </c>
      <c r="BZ440" s="134">
        <f t="shared" si="290"/>
        <v>0</v>
      </c>
      <c r="CA440" s="134">
        <f t="shared" si="290"/>
        <v>0</v>
      </c>
      <c r="CB440" s="134">
        <f t="shared" si="290"/>
        <v>0</v>
      </c>
      <c r="CC440" s="134">
        <f t="shared" si="290"/>
        <v>0</v>
      </c>
      <c r="CD440" s="134">
        <f t="shared" si="290"/>
        <v>0</v>
      </c>
      <c r="CE440" s="134">
        <f t="shared" si="290"/>
        <v>0</v>
      </c>
      <c r="CF440" s="134">
        <f t="shared" si="290"/>
        <v>0</v>
      </c>
      <c r="CG440" s="134">
        <f t="shared" si="290"/>
        <v>0</v>
      </c>
      <c r="CH440" s="134">
        <f t="shared" si="290"/>
        <v>0</v>
      </c>
      <c r="CI440" s="134">
        <f t="shared" si="290"/>
        <v>0</v>
      </c>
      <c r="CJ440" s="134">
        <f t="shared" si="290"/>
        <v>0</v>
      </c>
      <c r="CK440" s="134">
        <f t="shared" si="290"/>
        <v>0</v>
      </c>
      <c r="CL440" s="134">
        <f t="shared" si="290"/>
        <v>0</v>
      </c>
      <c r="CM440" s="134">
        <f t="shared" si="290"/>
        <v>0</v>
      </c>
      <c r="CN440" s="134">
        <f t="shared" si="290"/>
        <v>0</v>
      </c>
      <c r="CO440" s="134">
        <f t="shared" si="290"/>
        <v>0</v>
      </c>
      <c r="CP440" s="134">
        <f t="shared" si="290"/>
        <v>1</v>
      </c>
      <c r="CQ440" s="134">
        <f t="shared" si="290"/>
        <v>0</v>
      </c>
      <c r="CR440" s="134">
        <f t="shared" si="290"/>
        <v>0</v>
      </c>
      <c r="CS440" s="134">
        <f t="shared" si="290"/>
        <v>0</v>
      </c>
      <c r="CT440" s="134">
        <f t="shared" si="290"/>
        <v>0</v>
      </c>
      <c r="CU440" s="134">
        <f t="shared" si="290"/>
        <v>0</v>
      </c>
      <c r="CV440" s="134">
        <f t="shared" si="290"/>
        <v>0</v>
      </c>
      <c r="CW440" s="134">
        <f t="shared" si="290"/>
        <v>0</v>
      </c>
      <c r="CX440" s="134">
        <f t="shared" si="290"/>
        <v>0</v>
      </c>
      <c r="CY440" s="134">
        <f t="shared" si="290"/>
        <v>0</v>
      </c>
      <c r="CZ440" s="134">
        <f t="shared" si="290"/>
        <v>0</v>
      </c>
      <c r="DA440" s="134">
        <f t="shared" si="290"/>
        <v>0</v>
      </c>
      <c r="DB440" s="134">
        <f t="shared" si="290"/>
        <v>0</v>
      </c>
      <c r="DC440" s="134">
        <f t="shared" si="290"/>
        <v>0</v>
      </c>
      <c r="DD440" s="134">
        <f t="shared" si="290"/>
        <v>0</v>
      </c>
      <c r="DE440" s="134">
        <f t="shared" si="290"/>
        <v>0</v>
      </c>
      <c r="DF440" s="134">
        <f t="shared" si="290"/>
        <v>0</v>
      </c>
      <c r="DG440" s="134">
        <f t="shared" si="290"/>
        <v>0</v>
      </c>
      <c r="DH440" s="211">
        <f t="shared" si="290"/>
        <v>-0.23203681761083003</v>
      </c>
    </row>
    <row r="441" spans="1:112" ht="15" hidden="1" customHeight="1" x14ac:dyDescent="0.15">
      <c r="A441" s="119"/>
      <c r="B441" s="197" t="s">
        <v>755</v>
      </c>
      <c r="C441" s="30" t="s">
        <v>14</v>
      </c>
      <c r="D441" s="315">
        <f t="shared" si="275"/>
        <v>0</v>
      </c>
      <c r="E441" s="134">
        <f t="shared" si="291"/>
        <v>0</v>
      </c>
      <c r="F441" s="134">
        <f t="shared" si="291"/>
        <v>-4.3276311070560014E-4</v>
      </c>
      <c r="G441" s="134">
        <f t="shared" si="291"/>
        <v>0</v>
      </c>
      <c r="H441" s="134">
        <f t="shared" si="291"/>
        <v>0</v>
      </c>
      <c r="I441" s="134">
        <f t="shared" si="291"/>
        <v>0</v>
      </c>
      <c r="J441" s="134">
        <f t="shared" si="291"/>
        <v>0</v>
      </c>
      <c r="K441" s="134">
        <f t="shared" si="291"/>
        <v>-1.3374907587966712E-4</v>
      </c>
      <c r="L441" s="134">
        <f t="shared" si="291"/>
        <v>-4.4074614056312104E-4</v>
      </c>
      <c r="M441" s="134">
        <f t="shared" si="291"/>
        <v>-5.4282886713328908E-4</v>
      </c>
      <c r="N441" s="134">
        <f t="shared" si="291"/>
        <v>-1.1213598111628495E-5</v>
      </c>
      <c r="O441" s="134">
        <f t="shared" si="291"/>
        <v>-2.3200718029079125E-4</v>
      </c>
      <c r="P441" s="134">
        <f t="shared" si="291"/>
        <v>0</v>
      </c>
      <c r="Q441" s="134">
        <f t="shared" si="291"/>
        <v>0</v>
      </c>
      <c r="R441" s="134">
        <f t="shared" si="291"/>
        <v>-3.9454097006606522E-6</v>
      </c>
      <c r="S441" s="134">
        <f t="shared" si="291"/>
        <v>-8.4208805568149328E-5</v>
      </c>
      <c r="T441" s="134">
        <f t="shared" si="291"/>
        <v>-2.6367788328510096E-4</v>
      </c>
      <c r="U441" s="134">
        <f t="shared" si="291"/>
        <v>0</v>
      </c>
      <c r="V441" s="134">
        <f t="shared" si="291"/>
        <v>0</v>
      </c>
      <c r="W441" s="134">
        <f t="shared" si="291"/>
        <v>-1.7898646600876066E-5</v>
      </c>
      <c r="X441" s="134">
        <f t="shared" si="291"/>
        <v>0</v>
      </c>
      <c r="Y441" s="134">
        <f t="shared" si="291"/>
        <v>0</v>
      </c>
      <c r="Z441" s="134">
        <f t="shared" si="291"/>
        <v>0</v>
      </c>
      <c r="AA441" s="134">
        <f t="shared" si="291"/>
        <v>0</v>
      </c>
      <c r="AB441" s="134">
        <f t="shared" si="291"/>
        <v>0</v>
      </c>
      <c r="AC441" s="134">
        <f t="shared" si="291"/>
        <v>0</v>
      </c>
      <c r="AD441" s="134">
        <f t="shared" si="291"/>
        <v>0</v>
      </c>
      <c r="AE441" s="134">
        <f t="shared" si="291"/>
        <v>0</v>
      </c>
      <c r="AF441" s="134">
        <f t="shared" si="291"/>
        <v>0</v>
      </c>
      <c r="AG441" s="134">
        <f t="shared" si="291"/>
        <v>0</v>
      </c>
      <c r="AH441" s="134">
        <f t="shared" si="291"/>
        <v>0</v>
      </c>
      <c r="AI441" s="134">
        <f t="shared" si="291"/>
        <v>0</v>
      </c>
      <c r="AJ441" s="134">
        <f t="shared" si="291"/>
        <v>0</v>
      </c>
      <c r="AK441" s="134">
        <f t="shared" si="291"/>
        <v>-3.1348891032979706E-4</v>
      </c>
      <c r="AL441" s="134">
        <f t="shared" si="291"/>
        <v>0</v>
      </c>
      <c r="AM441" s="134">
        <f t="shared" si="291"/>
        <v>-1.1852438639250025E-4</v>
      </c>
      <c r="AN441" s="134">
        <f t="shared" si="291"/>
        <v>0</v>
      </c>
      <c r="AO441" s="134">
        <f t="shared" si="291"/>
        <v>0</v>
      </c>
      <c r="AP441" s="134">
        <f t="shared" si="291"/>
        <v>0</v>
      </c>
      <c r="AQ441" s="134">
        <f t="shared" si="291"/>
        <v>0</v>
      </c>
      <c r="AR441" s="134">
        <f t="shared" si="291"/>
        <v>0</v>
      </c>
      <c r="AS441" s="134">
        <f t="shared" si="291"/>
        <v>0</v>
      </c>
      <c r="AT441" s="134">
        <f t="shared" si="291"/>
        <v>-6.7201206720949474E-4</v>
      </c>
      <c r="AU441" s="134">
        <f t="shared" si="291"/>
        <v>-2.3454573262767471E-4</v>
      </c>
      <c r="AV441" s="134">
        <f t="shared" si="291"/>
        <v>0</v>
      </c>
      <c r="AW441" s="134">
        <f t="shared" si="291"/>
        <v>-8.7551641647667537E-5</v>
      </c>
      <c r="AX441" s="134">
        <f t="shared" si="291"/>
        <v>0</v>
      </c>
      <c r="AY441" s="134">
        <f t="shared" si="291"/>
        <v>0</v>
      </c>
      <c r="AZ441" s="134">
        <f t="shared" si="291"/>
        <v>-1.5908180494387837E-3</v>
      </c>
      <c r="BA441" s="134">
        <f t="shared" si="291"/>
        <v>0</v>
      </c>
      <c r="BB441" s="134">
        <f t="shared" si="291"/>
        <v>0</v>
      </c>
      <c r="BC441" s="134">
        <f t="shared" si="291"/>
        <v>0</v>
      </c>
      <c r="BD441" s="134">
        <f t="shared" si="291"/>
        <v>0</v>
      </c>
      <c r="BE441" s="134">
        <f t="shared" si="291"/>
        <v>0</v>
      </c>
      <c r="BF441" s="134">
        <f t="shared" si="291"/>
        <v>0</v>
      </c>
      <c r="BG441" s="134">
        <f t="shared" si="291"/>
        <v>0</v>
      </c>
      <c r="BH441" s="134">
        <f t="shared" si="291"/>
        <v>0</v>
      </c>
      <c r="BI441" s="134">
        <f t="shared" si="291"/>
        <v>-2.096938178567736E-4</v>
      </c>
      <c r="BJ441" s="134">
        <f t="shared" si="291"/>
        <v>-5.8983271213709136E-4</v>
      </c>
      <c r="BK441" s="134">
        <f t="shared" si="291"/>
        <v>0</v>
      </c>
      <c r="BL441" s="134">
        <f t="shared" si="291"/>
        <v>-3.3971924512736715E-5</v>
      </c>
      <c r="BM441" s="134">
        <f t="shared" si="291"/>
        <v>0</v>
      </c>
      <c r="BN441" s="134">
        <f t="shared" si="291"/>
        <v>-1.9900231945935818E-4</v>
      </c>
      <c r="BO441" s="134">
        <f t="shared" si="291"/>
        <v>-2.6019401711128855E-5</v>
      </c>
      <c r="BP441" s="134">
        <f t="shared" si="291"/>
        <v>-1.288561509704142E-4</v>
      </c>
      <c r="BQ441" s="134">
        <f t="shared" si="290"/>
        <v>-1.6247759014615846E-4</v>
      </c>
      <c r="BR441" s="134">
        <f t="shared" si="290"/>
        <v>0</v>
      </c>
      <c r="BS441" s="134">
        <f t="shared" si="290"/>
        <v>-4.3254078465941337E-4</v>
      </c>
      <c r="BT441" s="134">
        <f t="shared" si="290"/>
        <v>0</v>
      </c>
      <c r="BU441" s="134">
        <f t="shared" si="290"/>
        <v>-1.4483943222942569E-4</v>
      </c>
      <c r="BV441" s="134">
        <f t="shared" si="290"/>
        <v>-1.6903426230479264E-4</v>
      </c>
      <c r="BW441" s="134">
        <f t="shared" si="290"/>
        <v>-2.5491586505552763E-4</v>
      </c>
      <c r="BX441" s="134">
        <f t="shared" si="290"/>
        <v>-3.4328478962136354E-4</v>
      </c>
      <c r="BY441" s="134">
        <f t="shared" si="290"/>
        <v>-5.2945104097591548E-6</v>
      </c>
      <c r="BZ441" s="134">
        <f t="shared" si="290"/>
        <v>-7.0985525412498646E-7</v>
      </c>
      <c r="CA441" s="134">
        <f t="shared" si="290"/>
        <v>0</v>
      </c>
      <c r="CB441" s="134">
        <f t="shared" si="290"/>
        <v>0</v>
      </c>
      <c r="CC441" s="134">
        <f t="shared" si="290"/>
        <v>-2.5083066784792324E-4</v>
      </c>
      <c r="CD441" s="134">
        <f t="shared" si="290"/>
        <v>-3.2877972777367706E-4</v>
      </c>
      <c r="CE441" s="134">
        <f t="shared" si="290"/>
        <v>0</v>
      </c>
      <c r="CF441" s="134">
        <f t="shared" si="290"/>
        <v>0</v>
      </c>
      <c r="CG441" s="134">
        <f t="shared" si="290"/>
        <v>0</v>
      </c>
      <c r="CH441" s="134">
        <f t="shared" si="290"/>
        <v>-3.1796703969272285E-4</v>
      </c>
      <c r="CI441" s="134">
        <f t="shared" si="290"/>
        <v>-4.9804821861680322E-4</v>
      </c>
      <c r="CJ441" s="134">
        <f t="shared" si="290"/>
        <v>-2.4467209046435967E-4</v>
      </c>
      <c r="CK441" s="134">
        <f t="shared" si="290"/>
        <v>0</v>
      </c>
      <c r="CL441" s="134">
        <f t="shared" si="290"/>
        <v>0</v>
      </c>
      <c r="CM441" s="134">
        <f t="shared" si="290"/>
        <v>0</v>
      </c>
      <c r="CN441" s="134">
        <f t="shared" si="290"/>
        <v>0</v>
      </c>
      <c r="CO441" s="134">
        <f t="shared" si="290"/>
        <v>0</v>
      </c>
      <c r="CP441" s="134">
        <f t="shared" si="290"/>
        <v>0</v>
      </c>
      <c r="CQ441" s="134">
        <f t="shared" si="290"/>
        <v>0.99999845751961858</v>
      </c>
      <c r="CR441" s="134">
        <f t="shared" si="290"/>
        <v>0</v>
      </c>
      <c r="CS441" s="134">
        <f t="shared" si="290"/>
        <v>-1.1071974408252767E-4</v>
      </c>
      <c r="CT441" s="134">
        <f t="shared" si="290"/>
        <v>0</v>
      </c>
      <c r="CU441" s="134">
        <f t="shared" si="290"/>
        <v>-9.5365085298266151E-5</v>
      </c>
      <c r="CV441" s="134">
        <f t="shared" si="290"/>
        <v>-2.0748827187651592E-5</v>
      </c>
      <c r="CW441" s="134">
        <f t="shared" si="290"/>
        <v>0</v>
      </c>
      <c r="CX441" s="134">
        <f t="shared" si="290"/>
        <v>-4.0085947087723661E-4</v>
      </c>
      <c r="CY441" s="134">
        <f t="shared" si="290"/>
        <v>0</v>
      </c>
      <c r="CZ441" s="134">
        <f t="shared" si="290"/>
        <v>-2.5675020902284339E-6</v>
      </c>
      <c r="DA441" s="134">
        <f t="shared" si="290"/>
        <v>-5.8856415982101349E-4</v>
      </c>
      <c r="DB441" s="134">
        <f t="shared" si="290"/>
        <v>-2.2675736961451246E-4</v>
      </c>
      <c r="DC441" s="134">
        <f t="shared" si="290"/>
        <v>-4.2479830609089622E-4</v>
      </c>
      <c r="DD441" s="134">
        <f t="shared" si="290"/>
        <v>-1.0017950252158305E-3</v>
      </c>
      <c r="DE441" s="134">
        <f t="shared" si="290"/>
        <v>-2.2055856924506828E-4</v>
      </c>
      <c r="DF441" s="134">
        <f t="shared" si="290"/>
        <v>-4.7234590075950745E-4</v>
      </c>
      <c r="DG441" s="134">
        <f t="shared" si="290"/>
        <v>0</v>
      </c>
      <c r="DH441" s="211">
        <f t="shared" si="290"/>
        <v>-1.4768437074465132E-4</v>
      </c>
    </row>
    <row r="442" spans="1:112" ht="15" hidden="1" customHeight="1" x14ac:dyDescent="0.15">
      <c r="A442" s="119"/>
      <c r="B442" s="197" t="s">
        <v>756</v>
      </c>
      <c r="C442" s="30" t="s">
        <v>15</v>
      </c>
      <c r="D442" s="315">
        <f t="shared" si="275"/>
        <v>0</v>
      </c>
      <c r="E442" s="134">
        <f t="shared" si="291"/>
        <v>0</v>
      </c>
      <c r="F442" s="134">
        <f t="shared" si="291"/>
        <v>0</v>
      </c>
      <c r="G442" s="134">
        <f t="shared" si="291"/>
        <v>0</v>
      </c>
      <c r="H442" s="134">
        <f t="shared" si="291"/>
        <v>0</v>
      </c>
      <c r="I442" s="134">
        <f t="shared" si="291"/>
        <v>0</v>
      </c>
      <c r="J442" s="134">
        <f t="shared" si="291"/>
        <v>0</v>
      </c>
      <c r="K442" s="134">
        <f t="shared" si="291"/>
        <v>0</v>
      </c>
      <c r="L442" s="134">
        <f t="shared" si="291"/>
        <v>0</v>
      </c>
      <c r="M442" s="134">
        <f t="shared" si="291"/>
        <v>0</v>
      </c>
      <c r="N442" s="134">
        <f t="shared" si="291"/>
        <v>0</v>
      </c>
      <c r="O442" s="134">
        <f t="shared" si="291"/>
        <v>0</v>
      </c>
      <c r="P442" s="134">
        <f t="shared" si="291"/>
        <v>0</v>
      </c>
      <c r="Q442" s="134">
        <f t="shared" si="291"/>
        <v>0</v>
      </c>
      <c r="R442" s="134">
        <f t="shared" si="291"/>
        <v>0</v>
      </c>
      <c r="S442" s="134">
        <f t="shared" si="291"/>
        <v>0</v>
      </c>
      <c r="T442" s="134">
        <f t="shared" si="291"/>
        <v>0</v>
      </c>
      <c r="U442" s="134">
        <f t="shared" si="291"/>
        <v>0</v>
      </c>
      <c r="V442" s="134">
        <f t="shared" si="291"/>
        <v>0</v>
      </c>
      <c r="W442" s="134">
        <f t="shared" si="291"/>
        <v>0</v>
      </c>
      <c r="X442" s="134">
        <f t="shared" si="291"/>
        <v>0</v>
      </c>
      <c r="Y442" s="134">
        <f t="shared" si="291"/>
        <v>0</v>
      </c>
      <c r="Z442" s="134">
        <f t="shared" si="291"/>
        <v>0</v>
      </c>
      <c r="AA442" s="134">
        <f t="shared" si="291"/>
        <v>0</v>
      </c>
      <c r="AB442" s="134">
        <f t="shared" si="291"/>
        <v>0</v>
      </c>
      <c r="AC442" s="134">
        <f t="shared" si="291"/>
        <v>0</v>
      </c>
      <c r="AD442" s="134">
        <f t="shared" si="291"/>
        <v>0</v>
      </c>
      <c r="AE442" s="134">
        <f t="shared" si="291"/>
        <v>0</v>
      </c>
      <c r="AF442" s="134">
        <f t="shared" si="291"/>
        <v>0</v>
      </c>
      <c r="AG442" s="134">
        <f t="shared" si="291"/>
        <v>0</v>
      </c>
      <c r="AH442" s="134">
        <f t="shared" si="291"/>
        <v>0</v>
      </c>
      <c r="AI442" s="134">
        <f t="shared" si="291"/>
        <v>0</v>
      </c>
      <c r="AJ442" s="134">
        <f t="shared" si="291"/>
        <v>0</v>
      </c>
      <c r="AK442" s="134">
        <f t="shared" si="291"/>
        <v>0</v>
      </c>
      <c r="AL442" s="134">
        <f t="shared" si="291"/>
        <v>0</v>
      </c>
      <c r="AM442" s="134">
        <f t="shared" si="291"/>
        <v>0</v>
      </c>
      <c r="AN442" s="134">
        <f t="shared" si="291"/>
        <v>0</v>
      </c>
      <c r="AO442" s="134">
        <f t="shared" si="291"/>
        <v>0</v>
      </c>
      <c r="AP442" s="134">
        <f t="shared" si="291"/>
        <v>0</v>
      </c>
      <c r="AQ442" s="134">
        <f t="shared" si="291"/>
        <v>0</v>
      </c>
      <c r="AR442" s="134">
        <f t="shared" si="291"/>
        <v>0</v>
      </c>
      <c r="AS442" s="134">
        <f t="shared" si="291"/>
        <v>0</v>
      </c>
      <c r="AT442" s="134">
        <f t="shared" si="291"/>
        <v>0</v>
      </c>
      <c r="AU442" s="134">
        <f t="shared" si="291"/>
        <v>0</v>
      </c>
      <c r="AV442" s="134">
        <f t="shared" si="291"/>
        <v>0</v>
      </c>
      <c r="AW442" s="134">
        <f t="shared" si="291"/>
        <v>0</v>
      </c>
      <c r="AX442" s="134">
        <f t="shared" si="291"/>
        <v>0</v>
      </c>
      <c r="AY442" s="134">
        <f t="shared" si="291"/>
        <v>0</v>
      </c>
      <c r="AZ442" s="134">
        <f t="shared" si="291"/>
        <v>0</v>
      </c>
      <c r="BA442" s="134">
        <f t="shared" si="291"/>
        <v>0</v>
      </c>
      <c r="BB442" s="134">
        <f t="shared" si="291"/>
        <v>0</v>
      </c>
      <c r="BC442" s="134">
        <f t="shared" si="291"/>
        <v>0</v>
      </c>
      <c r="BD442" s="134">
        <f t="shared" si="291"/>
        <v>0</v>
      </c>
      <c r="BE442" s="134">
        <f t="shared" si="291"/>
        <v>0</v>
      </c>
      <c r="BF442" s="134">
        <f t="shared" si="291"/>
        <v>0</v>
      </c>
      <c r="BG442" s="134">
        <f t="shared" si="291"/>
        <v>0</v>
      </c>
      <c r="BH442" s="134">
        <f t="shared" si="291"/>
        <v>0</v>
      </c>
      <c r="BI442" s="134">
        <f t="shared" si="291"/>
        <v>0</v>
      </c>
      <c r="BJ442" s="134">
        <f t="shared" si="291"/>
        <v>0</v>
      </c>
      <c r="BK442" s="134">
        <f t="shared" si="291"/>
        <v>0</v>
      </c>
      <c r="BL442" s="134">
        <f t="shared" si="291"/>
        <v>0</v>
      </c>
      <c r="BM442" s="134">
        <f t="shared" si="291"/>
        <v>0</v>
      </c>
      <c r="BN442" s="134">
        <f t="shared" si="291"/>
        <v>0</v>
      </c>
      <c r="BO442" s="134">
        <f t="shared" si="291"/>
        <v>0</v>
      </c>
      <c r="BP442" s="134">
        <f t="shared" si="291"/>
        <v>0</v>
      </c>
      <c r="BQ442" s="134">
        <f t="shared" si="290"/>
        <v>0</v>
      </c>
      <c r="BR442" s="134">
        <f t="shared" si="290"/>
        <v>0</v>
      </c>
      <c r="BS442" s="134">
        <f t="shared" si="290"/>
        <v>0</v>
      </c>
      <c r="BT442" s="134">
        <f t="shared" si="290"/>
        <v>0</v>
      </c>
      <c r="BU442" s="134">
        <f t="shared" si="290"/>
        <v>0</v>
      </c>
      <c r="BV442" s="134">
        <f t="shared" si="290"/>
        <v>0</v>
      </c>
      <c r="BW442" s="134">
        <f t="shared" si="290"/>
        <v>0</v>
      </c>
      <c r="BX442" s="134">
        <f t="shared" si="290"/>
        <v>0</v>
      </c>
      <c r="BY442" s="134">
        <f t="shared" si="290"/>
        <v>0</v>
      </c>
      <c r="BZ442" s="134">
        <f t="shared" si="290"/>
        <v>0</v>
      </c>
      <c r="CA442" s="134">
        <f t="shared" si="290"/>
        <v>0</v>
      </c>
      <c r="CB442" s="134">
        <f t="shared" si="290"/>
        <v>0</v>
      </c>
      <c r="CC442" s="134">
        <f t="shared" si="290"/>
        <v>0</v>
      </c>
      <c r="CD442" s="134">
        <f t="shared" si="290"/>
        <v>0</v>
      </c>
      <c r="CE442" s="134">
        <f t="shared" si="290"/>
        <v>0</v>
      </c>
      <c r="CF442" s="134">
        <f t="shared" si="290"/>
        <v>0</v>
      </c>
      <c r="CG442" s="134">
        <f t="shared" si="290"/>
        <v>0</v>
      </c>
      <c r="CH442" s="134">
        <f t="shared" si="290"/>
        <v>0</v>
      </c>
      <c r="CI442" s="134">
        <f t="shared" si="290"/>
        <v>0</v>
      </c>
      <c r="CJ442" s="134">
        <f t="shared" si="290"/>
        <v>0</v>
      </c>
      <c r="CK442" s="134">
        <f t="shared" si="290"/>
        <v>0</v>
      </c>
      <c r="CL442" s="134">
        <f t="shared" si="290"/>
        <v>0</v>
      </c>
      <c r="CM442" s="134">
        <f t="shared" si="290"/>
        <v>0</v>
      </c>
      <c r="CN442" s="134">
        <f t="shared" si="290"/>
        <v>0</v>
      </c>
      <c r="CO442" s="134">
        <f t="shared" si="290"/>
        <v>0</v>
      </c>
      <c r="CP442" s="134">
        <f t="shared" si="290"/>
        <v>0</v>
      </c>
      <c r="CQ442" s="134">
        <f t="shared" si="290"/>
        <v>0</v>
      </c>
      <c r="CR442" s="134">
        <f t="shared" si="290"/>
        <v>1</v>
      </c>
      <c r="CS442" s="134">
        <f t="shared" si="290"/>
        <v>0</v>
      </c>
      <c r="CT442" s="134">
        <f t="shared" si="290"/>
        <v>0</v>
      </c>
      <c r="CU442" s="134">
        <f t="shared" si="290"/>
        <v>0</v>
      </c>
      <c r="CV442" s="134">
        <f t="shared" si="290"/>
        <v>0</v>
      </c>
      <c r="CW442" s="134">
        <f t="shared" si="290"/>
        <v>0</v>
      </c>
      <c r="CX442" s="134">
        <f t="shared" si="290"/>
        <v>0</v>
      </c>
      <c r="CY442" s="134">
        <f t="shared" si="290"/>
        <v>0</v>
      </c>
      <c r="CZ442" s="134">
        <f t="shared" si="290"/>
        <v>0</v>
      </c>
      <c r="DA442" s="134">
        <f t="shared" si="290"/>
        <v>0</v>
      </c>
      <c r="DB442" s="134">
        <f t="shared" si="290"/>
        <v>0</v>
      </c>
      <c r="DC442" s="134">
        <f t="shared" si="290"/>
        <v>0</v>
      </c>
      <c r="DD442" s="134">
        <f t="shared" si="290"/>
        <v>0</v>
      </c>
      <c r="DE442" s="134">
        <f t="shared" si="290"/>
        <v>0</v>
      </c>
      <c r="DF442" s="134">
        <f t="shared" si="290"/>
        <v>0</v>
      </c>
      <c r="DG442" s="134">
        <f t="shared" si="290"/>
        <v>0</v>
      </c>
      <c r="DH442" s="211">
        <f t="shared" si="290"/>
        <v>0</v>
      </c>
    </row>
    <row r="443" spans="1:112" ht="15" hidden="1" customHeight="1" x14ac:dyDescent="0.15">
      <c r="A443" s="119"/>
      <c r="B443" s="197" t="s">
        <v>757</v>
      </c>
      <c r="C443" s="30" t="s">
        <v>176</v>
      </c>
      <c r="D443" s="315">
        <f t="shared" si="275"/>
        <v>0</v>
      </c>
      <c r="E443" s="134">
        <f t="shared" si="291"/>
        <v>0</v>
      </c>
      <c r="F443" s="134">
        <f t="shared" si="291"/>
        <v>0</v>
      </c>
      <c r="G443" s="134">
        <f t="shared" si="291"/>
        <v>0</v>
      </c>
      <c r="H443" s="134">
        <f t="shared" si="291"/>
        <v>0</v>
      </c>
      <c r="I443" s="134">
        <f t="shared" si="291"/>
        <v>0</v>
      </c>
      <c r="J443" s="134">
        <f t="shared" si="291"/>
        <v>0</v>
      </c>
      <c r="K443" s="134">
        <f t="shared" si="291"/>
        <v>0</v>
      </c>
      <c r="L443" s="134">
        <f t="shared" si="291"/>
        <v>0</v>
      </c>
      <c r="M443" s="134">
        <f t="shared" si="291"/>
        <v>0</v>
      </c>
      <c r="N443" s="134">
        <f t="shared" si="291"/>
        <v>0</v>
      </c>
      <c r="O443" s="134">
        <f t="shared" si="291"/>
        <v>0</v>
      </c>
      <c r="P443" s="134">
        <f t="shared" si="291"/>
        <v>0</v>
      </c>
      <c r="Q443" s="134">
        <f t="shared" si="291"/>
        <v>0</v>
      </c>
      <c r="R443" s="134">
        <f t="shared" si="291"/>
        <v>0</v>
      </c>
      <c r="S443" s="134">
        <f t="shared" si="291"/>
        <v>0</v>
      </c>
      <c r="T443" s="134">
        <f t="shared" si="291"/>
        <v>0</v>
      </c>
      <c r="U443" s="134">
        <f t="shared" si="291"/>
        <v>0</v>
      </c>
      <c r="V443" s="134">
        <f t="shared" si="291"/>
        <v>0</v>
      </c>
      <c r="W443" s="134">
        <f t="shared" si="291"/>
        <v>0</v>
      </c>
      <c r="X443" s="134">
        <f t="shared" si="291"/>
        <v>0</v>
      </c>
      <c r="Y443" s="134">
        <f t="shared" si="291"/>
        <v>0</v>
      </c>
      <c r="Z443" s="134">
        <f t="shared" si="291"/>
        <v>0</v>
      </c>
      <c r="AA443" s="134">
        <f t="shared" si="291"/>
        <v>0</v>
      </c>
      <c r="AB443" s="134">
        <f t="shared" si="291"/>
        <v>0</v>
      </c>
      <c r="AC443" s="134">
        <f t="shared" si="291"/>
        <v>0</v>
      </c>
      <c r="AD443" s="134">
        <f t="shared" si="291"/>
        <v>0</v>
      </c>
      <c r="AE443" s="134">
        <f t="shared" si="291"/>
        <v>0</v>
      </c>
      <c r="AF443" s="134">
        <f t="shared" si="291"/>
        <v>0</v>
      </c>
      <c r="AG443" s="134">
        <f t="shared" si="291"/>
        <v>0</v>
      </c>
      <c r="AH443" s="134">
        <f t="shared" si="291"/>
        <v>0</v>
      </c>
      <c r="AI443" s="134">
        <f t="shared" si="291"/>
        <v>0</v>
      </c>
      <c r="AJ443" s="134">
        <f t="shared" si="291"/>
        <v>0</v>
      </c>
      <c r="AK443" s="134">
        <f t="shared" si="291"/>
        <v>0</v>
      </c>
      <c r="AL443" s="134">
        <f t="shared" si="291"/>
        <v>0</v>
      </c>
      <c r="AM443" s="134">
        <f t="shared" si="291"/>
        <v>0</v>
      </c>
      <c r="AN443" s="134">
        <f t="shared" si="291"/>
        <v>0</v>
      </c>
      <c r="AO443" s="134">
        <f t="shared" si="291"/>
        <v>0</v>
      </c>
      <c r="AP443" s="134">
        <f t="shared" si="291"/>
        <v>0</v>
      </c>
      <c r="AQ443" s="134">
        <f t="shared" si="291"/>
        <v>0</v>
      </c>
      <c r="AR443" s="134">
        <f t="shared" si="291"/>
        <v>0</v>
      </c>
      <c r="AS443" s="134">
        <f t="shared" si="291"/>
        <v>0</v>
      </c>
      <c r="AT443" s="134">
        <f t="shared" si="291"/>
        <v>0</v>
      </c>
      <c r="AU443" s="134">
        <f t="shared" si="291"/>
        <v>0</v>
      </c>
      <c r="AV443" s="134">
        <f t="shared" si="291"/>
        <v>0</v>
      </c>
      <c r="AW443" s="134">
        <f t="shared" si="291"/>
        <v>0</v>
      </c>
      <c r="AX443" s="134">
        <f t="shared" si="291"/>
        <v>0</v>
      </c>
      <c r="AY443" s="134">
        <f t="shared" si="291"/>
        <v>0</v>
      </c>
      <c r="AZ443" s="134">
        <f t="shared" si="291"/>
        <v>0</v>
      </c>
      <c r="BA443" s="134">
        <f t="shared" si="291"/>
        <v>0</v>
      </c>
      <c r="BB443" s="134">
        <f t="shared" si="291"/>
        <v>0</v>
      </c>
      <c r="BC443" s="134">
        <f t="shared" si="291"/>
        <v>0</v>
      </c>
      <c r="BD443" s="134">
        <f t="shared" si="291"/>
        <v>0</v>
      </c>
      <c r="BE443" s="134">
        <f t="shared" si="291"/>
        <v>0</v>
      </c>
      <c r="BF443" s="134">
        <f t="shared" si="291"/>
        <v>0</v>
      </c>
      <c r="BG443" s="134">
        <f t="shared" si="291"/>
        <v>0</v>
      </c>
      <c r="BH443" s="134">
        <f t="shared" si="291"/>
        <v>0</v>
      </c>
      <c r="BI443" s="134">
        <f t="shared" si="291"/>
        <v>0</v>
      </c>
      <c r="BJ443" s="134">
        <f t="shared" si="291"/>
        <v>0</v>
      </c>
      <c r="BK443" s="134">
        <f t="shared" si="291"/>
        <v>0</v>
      </c>
      <c r="BL443" s="134">
        <f t="shared" si="291"/>
        <v>0</v>
      </c>
      <c r="BM443" s="134">
        <f t="shared" si="291"/>
        <v>0</v>
      </c>
      <c r="BN443" s="134">
        <f t="shared" si="291"/>
        <v>0</v>
      </c>
      <c r="BO443" s="134">
        <f t="shared" si="291"/>
        <v>0</v>
      </c>
      <c r="BP443" s="134">
        <f t="shared" ref="BP443:DH446" si="292">BP332-BP221</f>
        <v>0</v>
      </c>
      <c r="BQ443" s="134">
        <f t="shared" si="292"/>
        <v>0</v>
      </c>
      <c r="BR443" s="134">
        <f t="shared" si="292"/>
        <v>0</v>
      </c>
      <c r="BS443" s="134">
        <f t="shared" si="292"/>
        <v>0</v>
      </c>
      <c r="BT443" s="134">
        <f t="shared" si="292"/>
        <v>0</v>
      </c>
      <c r="BU443" s="134">
        <f t="shared" si="292"/>
        <v>0</v>
      </c>
      <c r="BV443" s="134">
        <f t="shared" si="292"/>
        <v>0</v>
      </c>
      <c r="BW443" s="134">
        <f t="shared" si="292"/>
        <v>0</v>
      </c>
      <c r="BX443" s="134">
        <f t="shared" si="292"/>
        <v>0</v>
      </c>
      <c r="BY443" s="134">
        <f t="shared" si="292"/>
        <v>0</v>
      </c>
      <c r="BZ443" s="134">
        <f t="shared" si="292"/>
        <v>0</v>
      </c>
      <c r="CA443" s="134">
        <f t="shared" si="292"/>
        <v>0</v>
      </c>
      <c r="CB443" s="134">
        <f t="shared" si="292"/>
        <v>0</v>
      </c>
      <c r="CC443" s="134">
        <f t="shared" si="292"/>
        <v>0</v>
      </c>
      <c r="CD443" s="134">
        <f t="shared" si="292"/>
        <v>0</v>
      </c>
      <c r="CE443" s="134">
        <f t="shared" si="292"/>
        <v>0</v>
      </c>
      <c r="CF443" s="134">
        <f t="shared" si="292"/>
        <v>0</v>
      </c>
      <c r="CG443" s="134">
        <f t="shared" si="292"/>
        <v>0</v>
      </c>
      <c r="CH443" s="134">
        <f t="shared" si="292"/>
        <v>0</v>
      </c>
      <c r="CI443" s="134">
        <f t="shared" si="292"/>
        <v>0</v>
      </c>
      <c r="CJ443" s="134">
        <f t="shared" si="292"/>
        <v>0</v>
      </c>
      <c r="CK443" s="134">
        <f t="shared" si="292"/>
        <v>0</v>
      </c>
      <c r="CL443" s="134">
        <f t="shared" si="292"/>
        <v>0</v>
      </c>
      <c r="CM443" s="134">
        <f t="shared" si="292"/>
        <v>0</v>
      </c>
      <c r="CN443" s="134">
        <f t="shared" si="292"/>
        <v>0</v>
      </c>
      <c r="CO443" s="134">
        <f t="shared" si="292"/>
        <v>0</v>
      </c>
      <c r="CP443" s="134">
        <f t="shared" si="292"/>
        <v>0</v>
      </c>
      <c r="CQ443" s="134">
        <f t="shared" si="292"/>
        <v>0</v>
      </c>
      <c r="CR443" s="134">
        <f t="shared" si="292"/>
        <v>0</v>
      </c>
      <c r="CS443" s="134">
        <f t="shared" si="292"/>
        <v>0.99282064696720185</v>
      </c>
      <c r="CT443" s="134">
        <f t="shared" si="292"/>
        <v>0</v>
      </c>
      <c r="CU443" s="134">
        <f t="shared" si="292"/>
        <v>0</v>
      </c>
      <c r="CV443" s="134">
        <f t="shared" si="292"/>
        <v>-5.8197438587500423E-4</v>
      </c>
      <c r="CW443" s="134">
        <f t="shared" si="292"/>
        <v>0</v>
      </c>
      <c r="CX443" s="134">
        <f t="shared" si="292"/>
        <v>0</v>
      </c>
      <c r="CY443" s="134">
        <f t="shared" si="292"/>
        <v>0</v>
      </c>
      <c r="CZ443" s="134">
        <f t="shared" si="292"/>
        <v>0</v>
      </c>
      <c r="DA443" s="134">
        <f t="shared" si="292"/>
        <v>0</v>
      </c>
      <c r="DB443" s="134">
        <f t="shared" si="292"/>
        <v>0</v>
      </c>
      <c r="DC443" s="134">
        <f t="shared" si="292"/>
        <v>0</v>
      </c>
      <c r="DD443" s="134">
        <f t="shared" si="292"/>
        <v>0</v>
      </c>
      <c r="DE443" s="134">
        <f t="shared" si="292"/>
        <v>0</v>
      </c>
      <c r="DF443" s="134">
        <f t="shared" si="292"/>
        <v>0</v>
      </c>
      <c r="DG443" s="134">
        <f t="shared" si="292"/>
        <v>0</v>
      </c>
      <c r="DH443" s="211">
        <f t="shared" si="292"/>
        <v>0</v>
      </c>
    </row>
    <row r="444" spans="1:112" ht="15" hidden="1" customHeight="1" x14ac:dyDescent="0.15">
      <c r="A444" s="119"/>
      <c r="B444" s="197" t="s">
        <v>758</v>
      </c>
      <c r="C444" s="30" t="s">
        <v>361</v>
      </c>
      <c r="D444" s="315">
        <f t="shared" si="275"/>
        <v>0</v>
      </c>
      <c r="E444" s="134">
        <f t="shared" ref="E444:BP447" si="293">E333-E222</f>
        <v>0</v>
      </c>
      <c r="F444" s="134">
        <f t="shared" si="293"/>
        <v>-5.3861020906709571E-3</v>
      </c>
      <c r="G444" s="134">
        <f t="shared" si="293"/>
        <v>0</v>
      </c>
      <c r="H444" s="134">
        <f t="shared" si="293"/>
        <v>0</v>
      </c>
      <c r="I444" s="134">
        <f t="shared" si="293"/>
        <v>0</v>
      </c>
      <c r="J444" s="134">
        <f t="shared" si="293"/>
        <v>0</v>
      </c>
      <c r="K444" s="134">
        <f t="shared" si="293"/>
        <v>0</v>
      </c>
      <c r="L444" s="134">
        <f t="shared" si="293"/>
        <v>0</v>
      </c>
      <c r="M444" s="134">
        <f t="shared" si="293"/>
        <v>0</v>
      </c>
      <c r="N444" s="134">
        <f t="shared" si="293"/>
        <v>0</v>
      </c>
      <c r="O444" s="134">
        <f t="shared" si="293"/>
        <v>0</v>
      </c>
      <c r="P444" s="134">
        <f t="shared" si="293"/>
        <v>0</v>
      </c>
      <c r="Q444" s="134">
        <f t="shared" si="293"/>
        <v>0</v>
      </c>
      <c r="R444" s="134">
        <f t="shared" si="293"/>
        <v>0</v>
      </c>
      <c r="S444" s="134">
        <f t="shared" si="293"/>
        <v>0</v>
      </c>
      <c r="T444" s="134">
        <f t="shared" si="293"/>
        <v>0</v>
      </c>
      <c r="U444" s="134">
        <f t="shared" si="293"/>
        <v>0</v>
      </c>
      <c r="V444" s="134">
        <f t="shared" si="293"/>
        <v>0</v>
      </c>
      <c r="W444" s="134">
        <f t="shared" si="293"/>
        <v>-2.2725247931449395E-5</v>
      </c>
      <c r="X444" s="134">
        <f t="shared" si="293"/>
        <v>0</v>
      </c>
      <c r="Y444" s="134">
        <f t="shared" si="293"/>
        <v>0</v>
      </c>
      <c r="Z444" s="134">
        <f t="shared" si="293"/>
        <v>0</v>
      </c>
      <c r="AA444" s="134">
        <f t="shared" si="293"/>
        <v>0</v>
      </c>
      <c r="AB444" s="134">
        <f t="shared" si="293"/>
        <v>0</v>
      </c>
      <c r="AC444" s="134">
        <f t="shared" si="293"/>
        <v>0</v>
      </c>
      <c r="AD444" s="134">
        <f t="shared" si="293"/>
        <v>0</v>
      </c>
      <c r="AE444" s="134">
        <f t="shared" si="293"/>
        <v>0</v>
      </c>
      <c r="AF444" s="134">
        <f t="shared" si="293"/>
        <v>0</v>
      </c>
      <c r="AG444" s="134">
        <f t="shared" si="293"/>
        <v>0</v>
      </c>
      <c r="AH444" s="134">
        <f t="shared" si="293"/>
        <v>0</v>
      </c>
      <c r="AI444" s="134">
        <f t="shared" si="293"/>
        <v>0</v>
      </c>
      <c r="AJ444" s="134">
        <f t="shared" si="293"/>
        <v>0</v>
      </c>
      <c r="AK444" s="134">
        <f t="shared" si="293"/>
        <v>0</v>
      </c>
      <c r="AL444" s="134">
        <f t="shared" si="293"/>
        <v>0</v>
      </c>
      <c r="AM444" s="134">
        <f t="shared" si="293"/>
        <v>0</v>
      </c>
      <c r="AN444" s="134">
        <f t="shared" si="293"/>
        <v>0</v>
      </c>
      <c r="AO444" s="134">
        <f t="shared" si="293"/>
        <v>0</v>
      </c>
      <c r="AP444" s="134">
        <f t="shared" si="293"/>
        <v>0</v>
      </c>
      <c r="AQ444" s="134">
        <f t="shared" si="293"/>
        <v>0</v>
      </c>
      <c r="AR444" s="134">
        <f t="shared" si="293"/>
        <v>0</v>
      </c>
      <c r="AS444" s="134">
        <f t="shared" si="293"/>
        <v>0</v>
      </c>
      <c r="AT444" s="134">
        <f t="shared" si="293"/>
        <v>0</v>
      </c>
      <c r="AU444" s="134">
        <f t="shared" si="293"/>
        <v>0</v>
      </c>
      <c r="AV444" s="134">
        <f t="shared" si="293"/>
        <v>0</v>
      </c>
      <c r="AW444" s="134">
        <f t="shared" si="293"/>
        <v>0</v>
      </c>
      <c r="AX444" s="134">
        <f t="shared" si="293"/>
        <v>0</v>
      </c>
      <c r="AY444" s="134">
        <f t="shared" si="293"/>
        <v>0</v>
      </c>
      <c r="AZ444" s="134">
        <f t="shared" si="293"/>
        <v>0</v>
      </c>
      <c r="BA444" s="134">
        <f t="shared" si="293"/>
        <v>0</v>
      </c>
      <c r="BB444" s="134">
        <f t="shared" si="293"/>
        <v>0</v>
      </c>
      <c r="BC444" s="134">
        <f t="shared" si="293"/>
        <v>0</v>
      </c>
      <c r="BD444" s="134">
        <f t="shared" si="293"/>
        <v>0</v>
      </c>
      <c r="BE444" s="134">
        <f t="shared" si="293"/>
        <v>0</v>
      </c>
      <c r="BF444" s="134">
        <f t="shared" si="293"/>
        <v>0</v>
      </c>
      <c r="BG444" s="134">
        <f t="shared" si="293"/>
        <v>0</v>
      </c>
      <c r="BH444" s="134">
        <f t="shared" si="293"/>
        <v>0</v>
      </c>
      <c r="BI444" s="134">
        <f t="shared" si="293"/>
        <v>0</v>
      </c>
      <c r="BJ444" s="134">
        <f t="shared" si="293"/>
        <v>0</v>
      </c>
      <c r="BK444" s="134">
        <f t="shared" si="293"/>
        <v>0</v>
      </c>
      <c r="BL444" s="134">
        <f t="shared" si="293"/>
        <v>0</v>
      </c>
      <c r="BM444" s="134">
        <f t="shared" si="293"/>
        <v>0</v>
      </c>
      <c r="BN444" s="134">
        <f t="shared" si="293"/>
        <v>-5.5346751394753518E-7</v>
      </c>
      <c r="BO444" s="134">
        <f t="shared" si="293"/>
        <v>-1.5200337769387992E-6</v>
      </c>
      <c r="BP444" s="134">
        <f t="shared" si="293"/>
        <v>-1.7964735876737089E-6</v>
      </c>
      <c r="BQ444" s="134">
        <f t="shared" si="292"/>
        <v>-1.9679344756536986E-6</v>
      </c>
      <c r="BR444" s="134">
        <f t="shared" si="292"/>
        <v>0</v>
      </c>
      <c r="BS444" s="134">
        <f t="shared" si="292"/>
        <v>-6.2792073708234213E-6</v>
      </c>
      <c r="BT444" s="134">
        <f t="shared" si="292"/>
        <v>0</v>
      </c>
      <c r="BU444" s="134">
        <f t="shared" si="292"/>
        <v>0</v>
      </c>
      <c r="BV444" s="134">
        <f t="shared" si="292"/>
        <v>-2.0482417622116147E-5</v>
      </c>
      <c r="BW444" s="134">
        <f t="shared" si="292"/>
        <v>-3.2151550547544027E-5</v>
      </c>
      <c r="BX444" s="134">
        <f t="shared" si="292"/>
        <v>-2.4089423973022082E-4</v>
      </c>
      <c r="BY444" s="134">
        <f t="shared" si="292"/>
        <v>-1.8432739945087423E-5</v>
      </c>
      <c r="BZ444" s="134">
        <f t="shared" si="292"/>
        <v>-1.8314265556424653E-5</v>
      </c>
      <c r="CA444" s="134">
        <f t="shared" si="292"/>
        <v>0</v>
      </c>
      <c r="CB444" s="134">
        <f t="shared" si="292"/>
        <v>0</v>
      </c>
      <c r="CC444" s="134">
        <f t="shared" si="292"/>
        <v>-4.9402575020432802E-6</v>
      </c>
      <c r="CD444" s="134">
        <f t="shared" si="292"/>
        <v>0</v>
      </c>
      <c r="CE444" s="134">
        <f t="shared" si="292"/>
        <v>-1.6173392823982296E-3</v>
      </c>
      <c r="CF444" s="134">
        <f t="shared" si="292"/>
        <v>0</v>
      </c>
      <c r="CG444" s="134">
        <f t="shared" si="292"/>
        <v>0</v>
      </c>
      <c r="CH444" s="134">
        <f t="shared" si="292"/>
        <v>-2.4677070821305939E-2</v>
      </c>
      <c r="CI444" s="134">
        <f t="shared" si="292"/>
        <v>-1.4458813775059989E-3</v>
      </c>
      <c r="CJ444" s="134">
        <f t="shared" si="292"/>
        <v>-5.8721301711446322E-5</v>
      </c>
      <c r="CK444" s="134">
        <f t="shared" si="292"/>
        <v>0</v>
      </c>
      <c r="CL444" s="134">
        <f t="shared" si="292"/>
        <v>0</v>
      </c>
      <c r="CM444" s="134">
        <f t="shared" si="292"/>
        <v>0</v>
      </c>
      <c r="CN444" s="134">
        <f t="shared" si="292"/>
        <v>0</v>
      </c>
      <c r="CO444" s="134">
        <f t="shared" si="292"/>
        <v>0</v>
      </c>
      <c r="CP444" s="134">
        <f t="shared" si="292"/>
        <v>0</v>
      </c>
      <c r="CQ444" s="134">
        <f t="shared" si="292"/>
        <v>-2.2054279195035488E-5</v>
      </c>
      <c r="CR444" s="134">
        <f t="shared" si="292"/>
        <v>0</v>
      </c>
      <c r="CS444" s="134">
        <f t="shared" si="292"/>
        <v>-1.2667614326326711E-2</v>
      </c>
      <c r="CT444" s="134">
        <f t="shared" si="292"/>
        <v>1</v>
      </c>
      <c r="CU444" s="134">
        <f t="shared" si="292"/>
        <v>-3.181560893331679E-3</v>
      </c>
      <c r="CV444" s="134">
        <f t="shared" si="292"/>
        <v>-1.4104166364499278E-3</v>
      </c>
      <c r="CW444" s="134">
        <f t="shared" si="292"/>
        <v>-1.3312896157379192E-5</v>
      </c>
      <c r="CX444" s="134">
        <f t="shared" si="292"/>
        <v>0</v>
      </c>
      <c r="CY444" s="134">
        <f t="shared" si="292"/>
        <v>0</v>
      </c>
      <c r="CZ444" s="134">
        <f t="shared" si="292"/>
        <v>0</v>
      </c>
      <c r="DA444" s="134">
        <f t="shared" si="292"/>
        <v>-6.1293791707795132E-5</v>
      </c>
      <c r="DB444" s="134">
        <f t="shared" si="292"/>
        <v>-3.9401801844398347E-6</v>
      </c>
      <c r="DC444" s="134">
        <f t="shared" si="292"/>
        <v>-9.9440184424524219E-5</v>
      </c>
      <c r="DD444" s="134">
        <f t="shared" si="292"/>
        <v>-3.4190956492007868E-6</v>
      </c>
      <c r="DE444" s="134">
        <f t="shared" si="292"/>
        <v>-9.6481406113788079E-5</v>
      </c>
      <c r="DF444" s="134">
        <f t="shared" si="292"/>
        <v>-8.5943577285208786E-5</v>
      </c>
      <c r="DG444" s="134">
        <f t="shared" si="292"/>
        <v>0</v>
      </c>
      <c r="DH444" s="211">
        <f t="shared" si="292"/>
        <v>-2.5181727160149478E-3</v>
      </c>
    </row>
    <row r="445" spans="1:112" ht="15" hidden="1" customHeight="1" x14ac:dyDescent="0.15">
      <c r="A445" s="119"/>
      <c r="B445" s="197" t="s">
        <v>759</v>
      </c>
      <c r="C445" s="30" t="s">
        <v>362</v>
      </c>
      <c r="D445" s="315">
        <f t="shared" si="275"/>
        <v>0</v>
      </c>
      <c r="E445" s="134">
        <f t="shared" si="293"/>
        <v>0</v>
      </c>
      <c r="F445" s="134">
        <f t="shared" si="293"/>
        <v>0</v>
      </c>
      <c r="G445" s="134">
        <f t="shared" si="293"/>
        <v>0</v>
      </c>
      <c r="H445" s="134">
        <f t="shared" si="293"/>
        <v>0</v>
      </c>
      <c r="I445" s="134">
        <f t="shared" si="293"/>
        <v>0</v>
      </c>
      <c r="J445" s="134">
        <f t="shared" si="293"/>
        <v>0</v>
      </c>
      <c r="K445" s="134">
        <f t="shared" si="293"/>
        <v>0</v>
      </c>
      <c r="L445" s="134">
        <f t="shared" si="293"/>
        <v>0</v>
      </c>
      <c r="M445" s="134">
        <f t="shared" si="293"/>
        <v>0</v>
      </c>
      <c r="N445" s="134">
        <f t="shared" si="293"/>
        <v>0</v>
      </c>
      <c r="O445" s="134">
        <f t="shared" si="293"/>
        <v>0</v>
      </c>
      <c r="P445" s="134">
        <f t="shared" si="293"/>
        <v>0</v>
      </c>
      <c r="Q445" s="134">
        <f t="shared" si="293"/>
        <v>0</v>
      </c>
      <c r="R445" s="134">
        <f t="shared" si="293"/>
        <v>0</v>
      </c>
      <c r="S445" s="134">
        <f t="shared" si="293"/>
        <v>0</v>
      </c>
      <c r="T445" s="134">
        <f t="shared" si="293"/>
        <v>0</v>
      </c>
      <c r="U445" s="134">
        <f t="shared" si="293"/>
        <v>0</v>
      </c>
      <c r="V445" s="134">
        <f t="shared" si="293"/>
        <v>0</v>
      </c>
      <c r="W445" s="134">
        <f t="shared" si="293"/>
        <v>0</v>
      </c>
      <c r="X445" s="134">
        <f t="shared" si="293"/>
        <v>0</v>
      </c>
      <c r="Y445" s="134">
        <f t="shared" si="293"/>
        <v>0</v>
      </c>
      <c r="Z445" s="134">
        <f t="shared" si="293"/>
        <v>0</v>
      </c>
      <c r="AA445" s="134">
        <f t="shared" si="293"/>
        <v>0</v>
      </c>
      <c r="AB445" s="134">
        <f t="shared" si="293"/>
        <v>0</v>
      </c>
      <c r="AC445" s="134">
        <f t="shared" si="293"/>
        <v>0</v>
      </c>
      <c r="AD445" s="134">
        <f t="shared" si="293"/>
        <v>0</v>
      </c>
      <c r="AE445" s="134">
        <f t="shared" si="293"/>
        <v>0</v>
      </c>
      <c r="AF445" s="134">
        <f t="shared" si="293"/>
        <v>0</v>
      </c>
      <c r="AG445" s="134">
        <f t="shared" si="293"/>
        <v>0</v>
      </c>
      <c r="AH445" s="134">
        <f t="shared" si="293"/>
        <v>0</v>
      </c>
      <c r="AI445" s="134">
        <f t="shared" si="293"/>
        <v>0</v>
      </c>
      <c r="AJ445" s="134">
        <f t="shared" si="293"/>
        <v>0</v>
      </c>
      <c r="AK445" s="134">
        <f t="shared" si="293"/>
        <v>0</v>
      </c>
      <c r="AL445" s="134">
        <f t="shared" si="293"/>
        <v>0</v>
      </c>
      <c r="AM445" s="134">
        <f t="shared" si="293"/>
        <v>0</v>
      </c>
      <c r="AN445" s="134">
        <f t="shared" si="293"/>
        <v>0</v>
      </c>
      <c r="AO445" s="134">
        <f t="shared" si="293"/>
        <v>0</v>
      </c>
      <c r="AP445" s="134">
        <f t="shared" si="293"/>
        <v>0</v>
      </c>
      <c r="AQ445" s="134">
        <f t="shared" si="293"/>
        <v>0</v>
      </c>
      <c r="AR445" s="134">
        <f t="shared" si="293"/>
        <v>0</v>
      </c>
      <c r="AS445" s="134">
        <f t="shared" si="293"/>
        <v>0</v>
      </c>
      <c r="AT445" s="134">
        <f t="shared" si="293"/>
        <v>0</v>
      </c>
      <c r="AU445" s="134">
        <f t="shared" si="293"/>
        <v>0</v>
      </c>
      <c r="AV445" s="134">
        <f t="shared" si="293"/>
        <v>0</v>
      </c>
      <c r="AW445" s="134">
        <f t="shared" si="293"/>
        <v>0</v>
      </c>
      <c r="AX445" s="134">
        <f t="shared" si="293"/>
        <v>0</v>
      </c>
      <c r="AY445" s="134">
        <f t="shared" si="293"/>
        <v>0</v>
      </c>
      <c r="AZ445" s="134">
        <f t="shared" si="293"/>
        <v>0</v>
      </c>
      <c r="BA445" s="134">
        <f t="shared" si="293"/>
        <v>0</v>
      </c>
      <c r="BB445" s="134">
        <f t="shared" si="293"/>
        <v>0</v>
      </c>
      <c r="BC445" s="134">
        <f t="shared" si="293"/>
        <v>0</v>
      </c>
      <c r="BD445" s="134">
        <f t="shared" si="293"/>
        <v>0</v>
      </c>
      <c r="BE445" s="134">
        <f t="shared" si="293"/>
        <v>0</v>
      </c>
      <c r="BF445" s="134">
        <f t="shared" si="293"/>
        <v>0</v>
      </c>
      <c r="BG445" s="134">
        <f t="shared" si="293"/>
        <v>0</v>
      </c>
      <c r="BH445" s="134">
        <f t="shared" si="293"/>
        <v>0</v>
      </c>
      <c r="BI445" s="134">
        <f t="shared" si="293"/>
        <v>0</v>
      </c>
      <c r="BJ445" s="134">
        <f t="shared" si="293"/>
        <v>0</v>
      </c>
      <c r="BK445" s="134">
        <f t="shared" si="293"/>
        <v>0</v>
      </c>
      <c r="BL445" s="134">
        <f t="shared" si="293"/>
        <v>0</v>
      </c>
      <c r="BM445" s="134">
        <f t="shared" si="293"/>
        <v>0</v>
      </c>
      <c r="BN445" s="134">
        <f t="shared" si="293"/>
        <v>0</v>
      </c>
      <c r="BO445" s="134">
        <f t="shared" si="293"/>
        <v>0</v>
      </c>
      <c r="BP445" s="134">
        <f t="shared" si="293"/>
        <v>0</v>
      </c>
      <c r="BQ445" s="134">
        <f t="shared" si="292"/>
        <v>0</v>
      </c>
      <c r="BR445" s="134">
        <f t="shared" si="292"/>
        <v>0</v>
      </c>
      <c r="BS445" s="134">
        <f t="shared" si="292"/>
        <v>0</v>
      </c>
      <c r="BT445" s="134">
        <f t="shared" si="292"/>
        <v>0</v>
      </c>
      <c r="BU445" s="134">
        <f t="shared" si="292"/>
        <v>0</v>
      </c>
      <c r="BV445" s="134">
        <f t="shared" si="292"/>
        <v>0</v>
      </c>
      <c r="BW445" s="134">
        <f t="shared" si="292"/>
        <v>0</v>
      </c>
      <c r="BX445" s="134">
        <f t="shared" si="292"/>
        <v>0</v>
      </c>
      <c r="BY445" s="134">
        <f t="shared" si="292"/>
        <v>0</v>
      </c>
      <c r="BZ445" s="134">
        <f t="shared" si="292"/>
        <v>0</v>
      </c>
      <c r="CA445" s="134">
        <f t="shared" si="292"/>
        <v>0</v>
      </c>
      <c r="CB445" s="134">
        <f t="shared" si="292"/>
        <v>0</v>
      </c>
      <c r="CC445" s="134">
        <f t="shared" si="292"/>
        <v>0</v>
      </c>
      <c r="CD445" s="134">
        <f t="shared" si="292"/>
        <v>0</v>
      </c>
      <c r="CE445" s="134">
        <f t="shared" si="292"/>
        <v>0</v>
      </c>
      <c r="CF445" s="134">
        <f t="shared" si="292"/>
        <v>0</v>
      </c>
      <c r="CG445" s="134">
        <f t="shared" si="292"/>
        <v>0</v>
      </c>
      <c r="CH445" s="134">
        <f t="shared" si="292"/>
        <v>0</v>
      </c>
      <c r="CI445" s="134">
        <f t="shared" si="292"/>
        <v>0</v>
      </c>
      <c r="CJ445" s="134">
        <f t="shared" si="292"/>
        <v>0</v>
      </c>
      <c r="CK445" s="134">
        <f t="shared" si="292"/>
        <v>0</v>
      </c>
      <c r="CL445" s="134">
        <f t="shared" si="292"/>
        <v>0</v>
      </c>
      <c r="CM445" s="134">
        <f t="shared" si="292"/>
        <v>0</v>
      </c>
      <c r="CN445" s="134">
        <f t="shared" si="292"/>
        <v>0</v>
      </c>
      <c r="CO445" s="134">
        <f t="shared" si="292"/>
        <v>0</v>
      </c>
      <c r="CP445" s="134">
        <f t="shared" si="292"/>
        <v>0</v>
      </c>
      <c r="CQ445" s="134">
        <f t="shared" si="292"/>
        <v>0</v>
      </c>
      <c r="CR445" s="134">
        <f t="shared" si="292"/>
        <v>0</v>
      </c>
      <c r="CS445" s="134">
        <f t="shared" si="292"/>
        <v>0</v>
      </c>
      <c r="CT445" s="134">
        <f t="shared" si="292"/>
        <v>0</v>
      </c>
      <c r="CU445" s="134">
        <f t="shared" si="292"/>
        <v>1</v>
      </c>
      <c r="CV445" s="134">
        <f t="shared" si="292"/>
        <v>0</v>
      </c>
      <c r="CW445" s="134">
        <f t="shared" si="292"/>
        <v>0</v>
      </c>
      <c r="CX445" s="134">
        <f t="shared" si="292"/>
        <v>0</v>
      </c>
      <c r="CY445" s="134">
        <f t="shared" si="292"/>
        <v>0</v>
      </c>
      <c r="CZ445" s="134">
        <f t="shared" si="292"/>
        <v>0</v>
      </c>
      <c r="DA445" s="134">
        <f t="shared" si="292"/>
        <v>0</v>
      </c>
      <c r="DB445" s="134">
        <f t="shared" si="292"/>
        <v>0</v>
      </c>
      <c r="DC445" s="134">
        <f t="shared" si="292"/>
        <v>0</v>
      </c>
      <c r="DD445" s="134">
        <f t="shared" si="292"/>
        <v>0</v>
      </c>
      <c r="DE445" s="134">
        <f t="shared" si="292"/>
        <v>0</v>
      </c>
      <c r="DF445" s="134">
        <f t="shared" si="292"/>
        <v>0</v>
      </c>
      <c r="DG445" s="134">
        <f t="shared" si="292"/>
        <v>0</v>
      </c>
      <c r="DH445" s="211">
        <f t="shared" si="292"/>
        <v>0</v>
      </c>
    </row>
    <row r="446" spans="1:112" ht="15" hidden="1" customHeight="1" x14ac:dyDescent="0.15">
      <c r="A446" s="119"/>
      <c r="B446" s="197" t="s">
        <v>760</v>
      </c>
      <c r="C446" s="30" t="s">
        <v>177</v>
      </c>
      <c r="D446" s="315">
        <f t="shared" ref="D446:D458" si="294">D335-D224</f>
        <v>0</v>
      </c>
      <c r="E446" s="134">
        <f t="shared" si="293"/>
        <v>0</v>
      </c>
      <c r="F446" s="134">
        <f t="shared" si="293"/>
        <v>0</v>
      </c>
      <c r="G446" s="134">
        <f t="shared" si="293"/>
        <v>0</v>
      </c>
      <c r="H446" s="134">
        <f t="shared" si="293"/>
        <v>0</v>
      </c>
      <c r="I446" s="134">
        <f t="shared" si="293"/>
        <v>0</v>
      </c>
      <c r="J446" s="134">
        <f t="shared" si="293"/>
        <v>0</v>
      </c>
      <c r="K446" s="134">
        <f t="shared" si="293"/>
        <v>0</v>
      </c>
      <c r="L446" s="134">
        <f t="shared" si="293"/>
        <v>0</v>
      </c>
      <c r="M446" s="134">
        <f t="shared" si="293"/>
        <v>0</v>
      </c>
      <c r="N446" s="134">
        <f t="shared" si="293"/>
        <v>0</v>
      </c>
      <c r="O446" s="134">
        <f t="shared" si="293"/>
        <v>0</v>
      </c>
      <c r="P446" s="134">
        <f t="shared" si="293"/>
        <v>0</v>
      </c>
      <c r="Q446" s="134">
        <f t="shared" si="293"/>
        <v>0</v>
      </c>
      <c r="R446" s="134">
        <f t="shared" si="293"/>
        <v>0</v>
      </c>
      <c r="S446" s="134">
        <f t="shared" si="293"/>
        <v>0</v>
      </c>
      <c r="T446" s="134">
        <f t="shared" si="293"/>
        <v>0</v>
      </c>
      <c r="U446" s="134">
        <f t="shared" si="293"/>
        <v>0</v>
      </c>
      <c r="V446" s="134">
        <f t="shared" si="293"/>
        <v>0</v>
      </c>
      <c r="W446" s="134">
        <f t="shared" si="293"/>
        <v>0</v>
      </c>
      <c r="X446" s="134">
        <f t="shared" si="293"/>
        <v>0</v>
      </c>
      <c r="Y446" s="134">
        <f t="shared" si="293"/>
        <v>0</v>
      </c>
      <c r="Z446" s="134">
        <f t="shared" si="293"/>
        <v>0</v>
      </c>
      <c r="AA446" s="134">
        <f t="shared" si="293"/>
        <v>0</v>
      </c>
      <c r="AB446" s="134">
        <f t="shared" si="293"/>
        <v>0</v>
      </c>
      <c r="AC446" s="134">
        <f t="shared" si="293"/>
        <v>0</v>
      </c>
      <c r="AD446" s="134">
        <f t="shared" si="293"/>
        <v>0</v>
      </c>
      <c r="AE446" s="134">
        <f t="shared" si="293"/>
        <v>0</v>
      </c>
      <c r="AF446" s="134">
        <f t="shared" si="293"/>
        <v>0</v>
      </c>
      <c r="AG446" s="134">
        <f t="shared" si="293"/>
        <v>0</v>
      </c>
      <c r="AH446" s="134">
        <f t="shared" si="293"/>
        <v>0</v>
      </c>
      <c r="AI446" s="134">
        <f t="shared" si="293"/>
        <v>0</v>
      </c>
      <c r="AJ446" s="134">
        <f t="shared" si="293"/>
        <v>0</v>
      </c>
      <c r="AK446" s="134">
        <f t="shared" si="293"/>
        <v>0</v>
      </c>
      <c r="AL446" s="134">
        <f t="shared" si="293"/>
        <v>0</v>
      </c>
      <c r="AM446" s="134">
        <f t="shared" si="293"/>
        <v>0</v>
      </c>
      <c r="AN446" s="134">
        <f t="shared" si="293"/>
        <v>0</v>
      </c>
      <c r="AO446" s="134">
        <f t="shared" si="293"/>
        <v>0</v>
      </c>
      <c r="AP446" s="134">
        <f t="shared" si="293"/>
        <v>0</v>
      </c>
      <c r="AQ446" s="134">
        <f t="shared" si="293"/>
        <v>0</v>
      </c>
      <c r="AR446" s="134">
        <f t="shared" si="293"/>
        <v>0</v>
      </c>
      <c r="AS446" s="134">
        <f t="shared" si="293"/>
        <v>0</v>
      </c>
      <c r="AT446" s="134">
        <f t="shared" si="293"/>
        <v>0</v>
      </c>
      <c r="AU446" s="134">
        <f t="shared" si="293"/>
        <v>0</v>
      </c>
      <c r="AV446" s="134">
        <f t="shared" si="293"/>
        <v>0</v>
      </c>
      <c r="AW446" s="134">
        <f t="shared" si="293"/>
        <v>0</v>
      </c>
      <c r="AX446" s="134">
        <f t="shared" si="293"/>
        <v>0</v>
      </c>
      <c r="AY446" s="134">
        <f t="shared" si="293"/>
        <v>0</v>
      </c>
      <c r="AZ446" s="134">
        <f t="shared" si="293"/>
        <v>0</v>
      </c>
      <c r="BA446" s="134">
        <f t="shared" si="293"/>
        <v>0</v>
      </c>
      <c r="BB446" s="134">
        <f t="shared" si="293"/>
        <v>0</v>
      </c>
      <c r="BC446" s="134">
        <f t="shared" si="293"/>
        <v>0</v>
      </c>
      <c r="BD446" s="134">
        <f t="shared" si="293"/>
        <v>0</v>
      </c>
      <c r="BE446" s="134">
        <f t="shared" si="293"/>
        <v>0</v>
      </c>
      <c r="BF446" s="134">
        <f t="shared" si="293"/>
        <v>0</v>
      </c>
      <c r="BG446" s="134">
        <f t="shared" si="293"/>
        <v>0</v>
      </c>
      <c r="BH446" s="134">
        <f t="shared" si="293"/>
        <v>0</v>
      </c>
      <c r="BI446" s="134">
        <f t="shared" si="293"/>
        <v>0</v>
      </c>
      <c r="BJ446" s="134">
        <f t="shared" si="293"/>
        <v>0</v>
      </c>
      <c r="BK446" s="134">
        <f t="shared" si="293"/>
        <v>0</v>
      </c>
      <c r="BL446" s="134">
        <f t="shared" si="293"/>
        <v>0</v>
      </c>
      <c r="BM446" s="134">
        <f t="shared" si="293"/>
        <v>0</v>
      </c>
      <c r="BN446" s="134">
        <f t="shared" si="293"/>
        <v>0</v>
      </c>
      <c r="BO446" s="134">
        <f t="shared" si="293"/>
        <v>0</v>
      </c>
      <c r="BP446" s="134">
        <f t="shared" si="293"/>
        <v>0</v>
      </c>
      <c r="BQ446" s="134">
        <f t="shared" si="292"/>
        <v>0</v>
      </c>
      <c r="BR446" s="134">
        <f t="shared" si="292"/>
        <v>0</v>
      </c>
      <c r="BS446" s="134">
        <f t="shared" si="292"/>
        <v>0</v>
      </c>
      <c r="BT446" s="134">
        <f t="shared" si="292"/>
        <v>0</v>
      </c>
      <c r="BU446" s="134">
        <f t="shared" si="292"/>
        <v>0</v>
      </c>
      <c r="BV446" s="134">
        <f t="shared" si="292"/>
        <v>0</v>
      </c>
      <c r="BW446" s="134">
        <f t="shared" si="292"/>
        <v>0</v>
      </c>
      <c r="BX446" s="134">
        <f t="shared" si="292"/>
        <v>0</v>
      </c>
      <c r="BY446" s="134">
        <f t="shared" si="292"/>
        <v>0</v>
      </c>
      <c r="BZ446" s="134">
        <f t="shared" si="292"/>
        <v>0</v>
      </c>
      <c r="CA446" s="134">
        <f t="shared" si="292"/>
        <v>0</v>
      </c>
      <c r="CB446" s="134">
        <f t="shared" si="292"/>
        <v>0</v>
      </c>
      <c r="CC446" s="134">
        <f t="shared" si="292"/>
        <v>0</v>
      </c>
      <c r="CD446" s="134">
        <f t="shared" si="292"/>
        <v>0</v>
      </c>
      <c r="CE446" s="134">
        <f t="shared" si="292"/>
        <v>0</v>
      </c>
      <c r="CF446" s="134">
        <f t="shared" si="292"/>
        <v>0</v>
      </c>
      <c r="CG446" s="134">
        <f t="shared" si="292"/>
        <v>0</v>
      </c>
      <c r="CH446" s="134">
        <f t="shared" si="292"/>
        <v>0</v>
      </c>
      <c r="CI446" s="134">
        <f t="shared" si="292"/>
        <v>0</v>
      </c>
      <c r="CJ446" s="134">
        <f t="shared" si="292"/>
        <v>0</v>
      </c>
      <c r="CK446" s="134">
        <f t="shared" si="292"/>
        <v>0</v>
      </c>
      <c r="CL446" s="134">
        <f t="shared" si="292"/>
        <v>0</v>
      </c>
      <c r="CM446" s="134">
        <f t="shared" si="292"/>
        <v>0</v>
      </c>
      <c r="CN446" s="134">
        <f t="shared" si="292"/>
        <v>0</v>
      </c>
      <c r="CO446" s="134">
        <f t="shared" si="292"/>
        <v>0</v>
      </c>
      <c r="CP446" s="134">
        <f t="shared" si="292"/>
        <v>0</v>
      </c>
      <c r="CQ446" s="134">
        <f t="shared" si="292"/>
        <v>0</v>
      </c>
      <c r="CR446" s="134">
        <f t="shared" si="292"/>
        <v>0</v>
      </c>
      <c r="CS446" s="134">
        <f t="shared" si="292"/>
        <v>0</v>
      </c>
      <c r="CT446" s="134">
        <f t="shared" si="292"/>
        <v>0</v>
      </c>
      <c r="CU446" s="134">
        <f t="shared" si="292"/>
        <v>0</v>
      </c>
      <c r="CV446" s="134">
        <f t="shared" si="292"/>
        <v>1</v>
      </c>
      <c r="CW446" s="134">
        <f t="shared" si="292"/>
        <v>0</v>
      </c>
      <c r="CX446" s="134">
        <f t="shared" si="292"/>
        <v>0</v>
      </c>
      <c r="CY446" s="134">
        <f t="shared" si="292"/>
        <v>0</v>
      </c>
      <c r="CZ446" s="134">
        <f t="shared" si="292"/>
        <v>0</v>
      </c>
      <c r="DA446" s="134">
        <f t="shared" si="292"/>
        <v>0</v>
      </c>
      <c r="DB446" s="134">
        <f t="shared" si="292"/>
        <v>0</v>
      </c>
      <c r="DC446" s="134">
        <f t="shared" si="292"/>
        <v>0</v>
      </c>
      <c r="DD446" s="134">
        <f t="shared" si="292"/>
        <v>0</v>
      </c>
      <c r="DE446" s="134">
        <f t="shared" si="292"/>
        <v>0</v>
      </c>
      <c r="DF446" s="134">
        <f t="shared" si="292"/>
        <v>0</v>
      </c>
      <c r="DG446" s="134">
        <f t="shared" si="292"/>
        <v>0</v>
      </c>
      <c r="DH446" s="211">
        <f t="shared" si="292"/>
        <v>0</v>
      </c>
    </row>
    <row r="447" spans="1:112" ht="15" hidden="1" customHeight="1" x14ac:dyDescent="0.15">
      <c r="A447" s="119"/>
      <c r="B447" s="197" t="s">
        <v>761</v>
      </c>
      <c r="C447" s="30" t="s">
        <v>363</v>
      </c>
      <c r="D447" s="315">
        <f t="shared" si="294"/>
        <v>-3.755383474235516E-7</v>
      </c>
      <c r="E447" s="134">
        <f t="shared" si="293"/>
        <v>0</v>
      </c>
      <c r="F447" s="134">
        <f t="shared" si="293"/>
        <v>-1.2405149117959017E-3</v>
      </c>
      <c r="G447" s="134">
        <f t="shared" si="293"/>
        <v>0</v>
      </c>
      <c r="H447" s="134">
        <f t="shared" si="293"/>
        <v>-8.3941228380046452E-3</v>
      </c>
      <c r="I447" s="134">
        <f t="shared" si="293"/>
        <v>0</v>
      </c>
      <c r="J447" s="134">
        <f t="shared" si="293"/>
        <v>0</v>
      </c>
      <c r="K447" s="134">
        <f t="shared" si="293"/>
        <v>-9.7580804836814737E-4</v>
      </c>
      <c r="L447" s="134">
        <f t="shared" si="293"/>
        <v>-4.5140935364126102E-4</v>
      </c>
      <c r="M447" s="134">
        <f t="shared" si="293"/>
        <v>-5.4717198305448465E-4</v>
      </c>
      <c r="N447" s="134">
        <f t="shared" si="293"/>
        <v>-1.654544948347118E-3</v>
      </c>
      <c r="O447" s="134">
        <f t="shared" si="293"/>
        <v>-2.1550152660724628E-3</v>
      </c>
      <c r="P447" s="134">
        <f t="shared" si="293"/>
        <v>0</v>
      </c>
      <c r="Q447" s="134">
        <f t="shared" si="293"/>
        <v>0</v>
      </c>
      <c r="R447" s="134">
        <f t="shared" si="293"/>
        <v>-8.2659837001889172E-4</v>
      </c>
      <c r="S447" s="134">
        <f t="shared" si="293"/>
        <v>-8.6183568814012369E-4</v>
      </c>
      <c r="T447" s="134">
        <f t="shared" si="293"/>
        <v>-2.1696457927101202E-3</v>
      </c>
      <c r="U447" s="134">
        <f t="shared" si="293"/>
        <v>0</v>
      </c>
      <c r="V447" s="134">
        <f t="shared" si="293"/>
        <v>0</v>
      </c>
      <c r="W447" s="134">
        <f t="shared" si="293"/>
        <v>-6.46965686685599E-4</v>
      </c>
      <c r="X447" s="134">
        <f t="shared" si="293"/>
        <v>0</v>
      </c>
      <c r="Y447" s="134">
        <f t="shared" si="293"/>
        <v>0</v>
      </c>
      <c r="Z447" s="134">
        <f t="shared" si="293"/>
        <v>0</v>
      </c>
      <c r="AA447" s="134">
        <f t="shared" si="293"/>
        <v>0</v>
      </c>
      <c r="AB447" s="134">
        <f t="shared" si="293"/>
        <v>0</v>
      </c>
      <c r="AC447" s="134">
        <f t="shared" si="293"/>
        <v>0</v>
      </c>
      <c r="AD447" s="134">
        <f t="shared" si="293"/>
        <v>0</v>
      </c>
      <c r="AE447" s="134">
        <f t="shared" si="293"/>
        <v>0</v>
      </c>
      <c r="AF447" s="134">
        <f t="shared" si="293"/>
        <v>0</v>
      </c>
      <c r="AG447" s="134">
        <f t="shared" si="293"/>
        <v>0</v>
      </c>
      <c r="AH447" s="134">
        <f t="shared" si="293"/>
        <v>0</v>
      </c>
      <c r="AI447" s="134">
        <f t="shared" si="293"/>
        <v>-1.9075672750179667E-4</v>
      </c>
      <c r="AJ447" s="134">
        <f t="shared" si="293"/>
        <v>0</v>
      </c>
      <c r="AK447" s="134">
        <f t="shared" si="293"/>
        <v>-1.5760692465504034E-3</v>
      </c>
      <c r="AL447" s="134">
        <f t="shared" si="293"/>
        <v>0</v>
      </c>
      <c r="AM447" s="134">
        <f t="shared" si="293"/>
        <v>-3.6082423958729509E-4</v>
      </c>
      <c r="AN447" s="134">
        <f t="shared" si="293"/>
        <v>0</v>
      </c>
      <c r="AO447" s="134">
        <f t="shared" si="293"/>
        <v>0</v>
      </c>
      <c r="AP447" s="134">
        <f t="shared" si="293"/>
        <v>0</v>
      </c>
      <c r="AQ447" s="134">
        <f t="shared" si="293"/>
        <v>0</v>
      </c>
      <c r="AR447" s="134">
        <f t="shared" si="293"/>
        <v>0</v>
      </c>
      <c r="AS447" s="134">
        <f t="shared" si="293"/>
        <v>0</v>
      </c>
      <c r="AT447" s="134">
        <f t="shared" si="293"/>
        <v>-7.6548737579462006E-4</v>
      </c>
      <c r="AU447" s="134">
        <f t="shared" si="293"/>
        <v>-9.1365818660476324E-4</v>
      </c>
      <c r="AV447" s="134">
        <f t="shared" si="293"/>
        <v>0</v>
      </c>
      <c r="AW447" s="134">
        <f t="shared" si="293"/>
        <v>-4.6574674502880071E-4</v>
      </c>
      <c r="AX447" s="134">
        <f t="shared" si="293"/>
        <v>0</v>
      </c>
      <c r="AY447" s="134">
        <f t="shared" si="293"/>
        <v>0</v>
      </c>
      <c r="AZ447" s="134">
        <f t="shared" si="293"/>
        <v>-6.6841461873918672E-4</v>
      </c>
      <c r="BA447" s="134">
        <f t="shared" si="293"/>
        <v>0</v>
      </c>
      <c r="BB447" s="134">
        <f t="shared" si="293"/>
        <v>0</v>
      </c>
      <c r="BC447" s="134">
        <f t="shared" si="293"/>
        <v>0</v>
      </c>
      <c r="BD447" s="134">
        <f t="shared" si="293"/>
        <v>0</v>
      </c>
      <c r="BE447" s="134">
        <f t="shared" si="293"/>
        <v>0</v>
      </c>
      <c r="BF447" s="134">
        <f t="shared" si="293"/>
        <v>0</v>
      </c>
      <c r="BG447" s="134">
        <f t="shared" si="293"/>
        <v>0</v>
      </c>
      <c r="BH447" s="134">
        <f t="shared" si="293"/>
        <v>0</v>
      </c>
      <c r="BI447" s="134">
        <f t="shared" si="293"/>
        <v>-8.9272020344657716E-5</v>
      </c>
      <c r="BJ447" s="134">
        <f t="shared" si="293"/>
        <v>-6.2925406616390789E-4</v>
      </c>
      <c r="BK447" s="134">
        <f t="shared" si="293"/>
        <v>0</v>
      </c>
      <c r="BL447" s="134">
        <f t="shared" si="293"/>
        <v>-8.2785698561303614E-4</v>
      </c>
      <c r="BM447" s="134">
        <f t="shared" si="293"/>
        <v>0</v>
      </c>
      <c r="BN447" s="134">
        <f t="shared" si="293"/>
        <v>-2.2446182510094483E-4</v>
      </c>
      <c r="BO447" s="134">
        <f t="shared" si="293"/>
        <v>-2.2179975218084612E-3</v>
      </c>
      <c r="BP447" s="134">
        <f t="shared" ref="BP447:DH450" si="295">BP336-BP225</f>
        <v>-1.0411381019472632E-3</v>
      </c>
      <c r="BQ447" s="134">
        <f t="shared" si="295"/>
        <v>-1.1790387427260221E-3</v>
      </c>
      <c r="BR447" s="134">
        <f t="shared" si="295"/>
        <v>0</v>
      </c>
      <c r="BS447" s="134">
        <f t="shared" si="295"/>
        <v>-3.7735621218890751E-3</v>
      </c>
      <c r="BT447" s="134">
        <f t="shared" si="295"/>
        <v>0</v>
      </c>
      <c r="BU447" s="134">
        <f t="shared" si="295"/>
        <v>-1.9294244366562085E-3</v>
      </c>
      <c r="BV447" s="134">
        <f t="shared" si="295"/>
        <v>-3.6076312234132251E-4</v>
      </c>
      <c r="BW447" s="134">
        <f t="shared" si="295"/>
        <v>-8.0936288826341746E-4</v>
      </c>
      <c r="BX447" s="134">
        <f t="shared" si="295"/>
        <v>-3.835621385361638E-3</v>
      </c>
      <c r="BY447" s="134">
        <f t="shared" si="295"/>
        <v>-8.4836358775634661E-4</v>
      </c>
      <c r="BZ447" s="134">
        <f t="shared" si="295"/>
        <v>-9.4453340113870711E-4</v>
      </c>
      <c r="CA447" s="134">
        <f t="shared" si="295"/>
        <v>0</v>
      </c>
      <c r="CB447" s="134">
        <f t="shared" si="295"/>
        <v>0</v>
      </c>
      <c r="CC447" s="134">
        <f t="shared" si="295"/>
        <v>-1.5032070503342089E-3</v>
      </c>
      <c r="CD447" s="134">
        <f t="shared" si="295"/>
        <v>0</v>
      </c>
      <c r="CE447" s="134">
        <f t="shared" si="295"/>
        <v>-1.3939984039910264E-3</v>
      </c>
      <c r="CF447" s="134">
        <f t="shared" si="295"/>
        <v>0</v>
      </c>
      <c r="CG447" s="134">
        <f t="shared" si="295"/>
        <v>0</v>
      </c>
      <c r="CH447" s="134">
        <f t="shared" si="295"/>
        <v>-4.4578783893116257E-3</v>
      </c>
      <c r="CI447" s="134">
        <f t="shared" si="295"/>
        <v>-2.1186858845758491E-3</v>
      </c>
      <c r="CJ447" s="134">
        <f t="shared" si="295"/>
        <v>-6.5012869751958436E-5</v>
      </c>
      <c r="CK447" s="134">
        <f t="shared" si="295"/>
        <v>0</v>
      </c>
      <c r="CL447" s="134">
        <f t="shared" si="295"/>
        <v>0</v>
      </c>
      <c r="CM447" s="134">
        <f t="shared" si="295"/>
        <v>0</v>
      </c>
      <c r="CN447" s="134">
        <f t="shared" si="295"/>
        <v>0</v>
      </c>
      <c r="CO447" s="134">
        <f t="shared" si="295"/>
        <v>0</v>
      </c>
      <c r="CP447" s="134">
        <f t="shared" si="295"/>
        <v>0</v>
      </c>
      <c r="CQ447" s="134">
        <f t="shared" si="295"/>
        <v>-3.4959151306873654E-4</v>
      </c>
      <c r="CR447" s="134">
        <f t="shared" si="295"/>
        <v>0</v>
      </c>
      <c r="CS447" s="134">
        <f t="shared" si="295"/>
        <v>-1.3386408040721627E-3</v>
      </c>
      <c r="CT447" s="134">
        <f t="shared" si="295"/>
        <v>0</v>
      </c>
      <c r="CU447" s="134">
        <f t="shared" si="295"/>
        <v>-2.149498747992666E-5</v>
      </c>
      <c r="CV447" s="134">
        <f t="shared" si="295"/>
        <v>-3.7317672199150062E-4</v>
      </c>
      <c r="CW447" s="134">
        <f t="shared" si="295"/>
        <v>1</v>
      </c>
      <c r="CX447" s="134">
        <f t="shared" si="295"/>
        <v>-1.4109314319017232E-3</v>
      </c>
      <c r="CY447" s="134">
        <f t="shared" si="295"/>
        <v>0</v>
      </c>
      <c r="CZ447" s="134">
        <f t="shared" si="295"/>
        <v>-1.7104550068981373E-3</v>
      </c>
      <c r="DA447" s="134">
        <f t="shared" si="295"/>
        <v>-2.0487025134571348E-3</v>
      </c>
      <c r="DB447" s="134">
        <f t="shared" si="295"/>
        <v>-1.4893881097182576E-3</v>
      </c>
      <c r="DC447" s="134">
        <f t="shared" si="295"/>
        <v>-1.5282214328220035E-3</v>
      </c>
      <c r="DD447" s="134">
        <f t="shared" si="295"/>
        <v>-1.410756854811902E-3</v>
      </c>
      <c r="DE447" s="134">
        <f t="shared" si="295"/>
        <v>-7.9197747771253563E-3</v>
      </c>
      <c r="DF447" s="134">
        <f t="shared" si="295"/>
        <v>-2.5864203922519873E-3</v>
      </c>
      <c r="DG447" s="134">
        <f t="shared" si="295"/>
        <v>0</v>
      </c>
      <c r="DH447" s="211">
        <f t="shared" si="295"/>
        <v>-7.8176773051954074E-3</v>
      </c>
    </row>
    <row r="448" spans="1:112" ht="15" hidden="1" customHeight="1" x14ac:dyDescent="0.15">
      <c r="A448" s="119"/>
      <c r="B448" s="197" t="s">
        <v>762</v>
      </c>
      <c r="C448" s="30" t="s">
        <v>280</v>
      </c>
      <c r="D448" s="315">
        <f t="shared" si="294"/>
        <v>-1.7737410980750371E-3</v>
      </c>
      <c r="E448" s="134">
        <f t="shared" ref="E448:BP451" si="296">E337-E226</f>
        <v>-5.6504190897631564E-3</v>
      </c>
      <c r="F448" s="134">
        <f t="shared" si="296"/>
        <v>-7.6730970686567212E-3</v>
      </c>
      <c r="G448" s="134">
        <f t="shared" si="296"/>
        <v>0</v>
      </c>
      <c r="H448" s="134">
        <f t="shared" si="296"/>
        <v>-1.1316182880260681E-3</v>
      </c>
      <c r="I448" s="134">
        <f t="shared" si="296"/>
        <v>0</v>
      </c>
      <c r="J448" s="134">
        <f t="shared" si="296"/>
        <v>0</v>
      </c>
      <c r="K448" s="134">
        <f t="shared" si="296"/>
        <v>-2.292816291617802E-3</v>
      </c>
      <c r="L448" s="134">
        <f t="shared" si="296"/>
        <v>-2.5472154149993277E-3</v>
      </c>
      <c r="M448" s="134">
        <f t="shared" si="296"/>
        <v>-2.8381689494732464E-3</v>
      </c>
      <c r="N448" s="134">
        <f t="shared" si="296"/>
        <v>-3.7535434891096892E-3</v>
      </c>
      <c r="O448" s="134">
        <f t="shared" si="296"/>
        <v>-1.0957367686305081E-3</v>
      </c>
      <c r="P448" s="134">
        <f t="shared" si="296"/>
        <v>0</v>
      </c>
      <c r="Q448" s="134">
        <f t="shared" si="296"/>
        <v>0</v>
      </c>
      <c r="R448" s="134">
        <f t="shared" si="296"/>
        <v>-2.9570739364771308E-3</v>
      </c>
      <c r="S448" s="134">
        <f t="shared" si="296"/>
        <v>-5.9450343974313587E-3</v>
      </c>
      <c r="T448" s="134">
        <f t="shared" si="296"/>
        <v>-5.0077095940771216E-3</v>
      </c>
      <c r="U448" s="134">
        <f t="shared" si="296"/>
        <v>0</v>
      </c>
      <c r="V448" s="134">
        <f t="shared" si="296"/>
        <v>0</v>
      </c>
      <c r="W448" s="134">
        <f t="shared" si="296"/>
        <v>-8.8552045744918536E-3</v>
      </c>
      <c r="X448" s="134">
        <f t="shared" si="296"/>
        <v>0</v>
      </c>
      <c r="Y448" s="134">
        <f t="shared" si="296"/>
        <v>0</v>
      </c>
      <c r="Z448" s="134">
        <f t="shared" si="296"/>
        <v>0</v>
      </c>
      <c r="AA448" s="134">
        <f t="shared" si="296"/>
        <v>0</v>
      </c>
      <c r="AB448" s="134">
        <f t="shared" si="296"/>
        <v>0</v>
      </c>
      <c r="AC448" s="134">
        <f t="shared" si="296"/>
        <v>0</v>
      </c>
      <c r="AD448" s="134">
        <f t="shared" si="296"/>
        <v>0</v>
      </c>
      <c r="AE448" s="134">
        <f t="shared" si="296"/>
        <v>0</v>
      </c>
      <c r="AF448" s="134">
        <f t="shared" si="296"/>
        <v>0</v>
      </c>
      <c r="AG448" s="134">
        <f t="shared" si="296"/>
        <v>0</v>
      </c>
      <c r="AH448" s="134">
        <f t="shared" si="296"/>
        <v>0</v>
      </c>
      <c r="AI448" s="134">
        <f t="shared" si="296"/>
        <v>-1.8986948690876504E-3</v>
      </c>
      <c r="AJ448" s="134">
        <f t="shared" si="296"/>
        <v>0</v>
      </c>
      <c r="AK448" s="134">
        <f t="shared" si="296"/>
        <v>-4.6682098620761288E-3</v>
      </c>
      <c r="AL448" s="134">
        <f t="shared" si="296"/>
        <v>0</v>
      </c>
      <c r="AM448" s="134">
        <f t="shared" si="296"/>
        <v>-8.7415485736190204E-3</v>
      </c>
      <c r="AN448" s="134">
        <f t="shared" si="296"/>
        <v>0</v>
      </c>
      <c r="AO448" s="134">
        <f t="shared" si="296"/>
        <v>0</v>
      </c>
      <c r="AP448" s="134">
        <f t="shared" si="296"/>
        <v>0</v>
      </c>
      <c r="AQ448" s="134">
        <f t="shared" si="296"/>
        <v>0</v>
      </c>
      <c r="AR448" s="134">
        <f t="shared" si="296"/>
        <v>0</v>
      </c>
      <c r="AS448" s="134">
        <f t="shared" si="296"/>
        <v>0</v>
      </c>
      <c r="AT448" s="134">
        <f t="shared" si="296"/>
        <v>-2.2682872562387164E-3</v>
      </c>
      <c r="AU448" s="134">
        <f t="shared" si="296"/>
        <v>-4.5520897385647437E-3</v>
      </c>
      <c r="AV448" s="134">
        <f t="shared" si="296"/>
        <v>0</v>
      </c>
      <c r="AW448" s="134">
        <f t="shared" si="296"/>
        <v>-2.3758769168004405E-3</v>
      </c>
      <c r="AX448" s="134">
        <f t="shared" si="296"/>
        <v>0</v>
      </c>
      <c r="AY448" s="134">
        <f t="shared" si="296"/>
        <v>0</v>
      </c>
      <c r="AZ448" s="134">
        <f t="shared" si="296"/>
        <v>-5.780103393701456E-3</v>
      </c>
      <c r="BA448" s="134">
        <f t="shared" si="296"/>
        <v>0</v>
      </c>
      <c r="BB448" s="134">
        <f t="shared" si="296"/>
        <v>0</v>
      </c>
      <c r="BC448" s="134">
        <f t="shared" si="296"/>
        <v>0</v>
      </c>
      <c r="BD448" s="134">
        <f t="shared" si="296"/>
        <v>0</v>
      </c>
      <c r="BE448" s="134">
        <f t="shared" si="296"/>
        <v>0</v>
      </c>
      <c r="BF448" s="134">
        <f t="shared" si="296"/>
        <v>0</v>
      </c>
      <c r="BG448" s="134">
        <f t="shared" si="296"/>
        <v>0</v>
      </c>
      <c r="BH448" s="134">
        <f t="shared" si="296"/>
        <v>0</v>
      </c>
      <c r="BI448" s="134">
        <f t="shared" si="296"/>
        <v>-2.845253056648408E-3</v>
      </c>
      <c r="BJ448" s="134">
        <f t="shared" si="296"/>
        <v>-1.0843475654338691E-2</v>
      </c>
      <c r="BK448" s="134">
        <f t="shared" si="296"/>
        <v>0</v>
      </c>
      <c r="BL448" s="134">
        <f t="shared" si="296"/>
        <v>-3.6842248888953977E-3</v>
      </c>
      <c r="BM448" s="134">
        <f t="shared" si="296"/>
        <v>0</v>
      </c>
      <c r="BN448" s="134">
        <f t="shared" si="296"/>
        <v>-1.3431303642917027E-2</v>
      </c>
      <c r="BO448" s="134">
        <f t="shared" si="296"/>
        <v>-1.0106436341611319E-2</v>
      </c>
      <c r="BP448" s="134">
        <f t="shared" si="296"/>
        <v>-3.6855962177371714E-2</v>
      </c>
      <c r="BQ448" s="134">
        <f t="shared" si="295"/>
        <v>-5.8314695353903497E-2</v>
      </c>
      <c r="BR448" s="134">
        <f t="shared" si="295"/>
        <v>0</v>
      </c>
      <c r="BS448" s="134">
        <f t="shared" si="295"/>
        <v>-7.075942182990594E-3</v>
      </c>
      <c r="BT448" s="134">
        <f t="shared" si="295"/>
        <v>0</v>
      </c>
      <c r="BU448" s="134">
        <f t="shared" si="295"/>
        <v>-5.4610585926503164E-3</v>
      </c>
      <c r="BV448" s="134">
        <f t="shared" si="295"/>
        <v>-7.8104969091794792E-3</v>
      </c>
      <c r="BW448" s="134">
        <f t="shared" si="295"/>
        <v>-9.9056875959139604E-3</v>
      </c>
      <c r="BX448" s="134">
        <f t="shared" si="295"/>
        <v>-1.6511753427318952E-2</v>
      </c>
      <c r="BY448" s="134">
        <f t="shared" si="295"/>
        <v>-1.5493959846040867E-3</v>
      </c>
      <c r="BZ448" s="134">
        <f t="shared" si="295"/>
        <v>-1.7544072605699043E-3</v>
      </c>
      <c r="CA448" s="134">
        <f t="shared" si="295"/>
        <v>0</v>
      </c>
      <c r="CB448" s="134">
        <f t="shared" si="295"/>
        <v>0</v>
      </c>
      <c r="CC448" s="134">
        <f t="shared" si="295"/>
        <v>-1.0353537113706977E-2</v>
      </c>
      <c r="CD448" s="134">
        <f t="shared" si="295"/>
        <v>-0.12662899942276815</v>
      </c>
      <c r="CE448" s="134">
        <f t="shared" si="295"/>
        <v>-1.4893574307266865E-3</v>
      </c>
      <c r="CF448" s="134">
        <f t="shared" si="295"/>
        <v>0</v>
      </c>
      <c r="CG448" s="134">
        <f t="shared" si="295"/>
        <v>0</v>
      </c>
      <c r="CH448" s="134">
        <f t="shared" si="295"/>
        <v>-5.6014868372862197E-3</v>
      </c>
      <c r="CI448" s="134">
        <f t="shared" si="295"/>
        <v>-8.9928174156959396E-3</v>
      </c>
      <c r="CJ448" s="134">
        <f t="shared" si="295"/>
        <v>-2.9640276101968143E-4</v>
      </c>
      <c r="CK448" s="134">
        <f t="shared" si="295"/>
        <v>0</v>
      </c>
      <c r="CL448" s="134">
        <f t="shared" si="295"/>
        <v>0</v>
      </c>
      <c r="CM448" s="134">
        <f t="shared" si="295"/>
        <v>0</v>
      </c>
      <c r="CN448" s="134">
        <f t="shared" si="295"/>
        <v>0</v>
      </c>
      <c r="CO448" s="134">
        <f t="shared" si="295"/>
        <v>0</v>
      </c>
      <c r="CP448" s="134">
        <f t="shared" si="295"/>
        <v>0</v>
      </c>
      <c r="CQ448" s="134">
        <f t="shared" si="295"/>
        <v>-1.7861961509730072E-3</v>
      </c>
      <c r="CR448" s="134">
        <f t="shared" si="295"/>
        <v>0</v>
      </c>
      <c r="CS448" s="134">
        <f t="shared" si="295"/>
        <v>-6.1912191794642546E-3</v>
      </c>
      <c r="CT448" s="134">
        <f t="shared" si="295"/>
        <v>0</v>
      </c>
      <c r="CU448" s="134">
        <f t="shared" si="295"/>
        <v>-9.1193241249345192E-3</v>
      </c>
      <c r="CV448" s="134">
        <f t="shared" si="295"/>
        <v>-1.9360065880547995E-2</v>
      </c>
      <c r="CW448" s="134">
        <f t="shared" si="295"/>
        <v>-5.9149874554159003E-3</v>
      </c>
      <c r="CX448" s="134">
        <f t="shared" si="295"/>
        <v>0.99707049785807222</v>
      </c>
      <c r="CY448" s="134">
        <f t="shared" si="295"/>
        <v>0</v>
      </c>
      <c r="CZ448" s="134">
        <f t="shared" si="295"/>
        <v>-4.6542819460859558E-3</v>
      </c>
      <c r="DA448" s="134">
        <f t="shared" si="295"/>
        <v>-1.0165969604073254E-2</v>
      </c>
      <c r="DB448" s="134">
        <f t="shared" si="295"/>
        <v>-8.5001507118920554E-3</v>
      </c>
      <c r="DC448" s="134">
        <f t="shared" si="295"/>
        <v>-1.5840022953988264E-3</v>
      </c>
      <c r="DD448" s="134">
        <f t="shared" si="295"/>
        <v>-3.372557958419997E-3</v>
      </c>
      <c r="DE448" s="134">
        <f t="shared" si="295"/>
        <v>-5.0128833800196131E-3</v>
      </c>
      <c r="DF448" s="134">
        <f t="shared" si="295"/>
        <v>-3.834733663604188E-3</v>
      </c>
      <c r="DG448" s="134">
        <f t="shared" si="295"/>
        <v>0</v>
      </c>
      <c r="DH448" s="211">
        <f t="shared" si="295"/>
        <v>-4.3479512305774504E-3</v>
      </c>
    </row>
    <row r="449" spans="1:112" ht="15" hidden="1" customHeight="1" x14ac:dyDescent="0.15">
      <c r="A449" s="119"/>
      <c r="B449" s="197" t="s">
        <v>763</v>
      </c>
      <c r="C449" s="30" t="s">
        <v>232</v>
      </c>
      <c r="D449" s="315">
        <f t="shared" si="294"/>
        <v>-7.886305295894585E-6</v>
      </c>
      <c r="E449" s="134">
        <f t="shared" si="296"/>
        <v>0</v>
      </c>
      <c r="F449" s="134">
        <f t="shared" si="296"/>
        <v>-3.4631949690470815E-3</v>
      </c>
      <c r="G449" s="134">
        <f t="shared" si="296"/>
        <v>0</v>
      </c>
      <c r="H449" s="134">
        <f t="shared" si="296"/>
        <v>-9.0059354554478165E-4</v>
      </c>
      <c r="I449" s="134">
        <f t="shared" si="296"/>
        <v>0</v>
      </c>
      <c r="J449" s="134">
        <f t="shared" si="296"/>
        <v>0</v>
      </c>
      <c r="K449" s="134">
        <f t="shared" si="296"/>
        <v>-6.8443113489417094E-3</v>
      </c>
      <c r="L449" s="134">
        <f t="shared" si="296"/>
        <v>-1.9975752499715648E-3</v>
      </c>
      <c r="M449" s="134">
        <f t="shared" si="296"/>
        <v>-1.2214784410386401E-2</v>
      </c>
      <c r="N449" s="134">
        <f t="shared" si="296"/>
        <v>-3.8144923356977001E-2</v>
      </c>
      <c r="O449" s="134">
        <f t="shared" si="296"/>
        <v>-1.4981035070205372E-4</v>
      </c>
      <c r="P449" s="134">
        <f t="shared" si="296"/>
        <v>0</v>
      </c>
      <c r="Q449" s="134">
        <f t="shared" si="296"/>
        <v>0</v>
      </c>
      <c r="R449" s="134">
        <f t="shared" si="296"/>
        <v>-3.7605953069813074E-3</v>
      </c>
      <c r="S449" s="134">
        <f t="shared" si="296"/>
        <v>-1.141901620641909E-3</v>
      </c>
      <c r="T449" s="134">
        <f t="shared" si="296"/>
        <v>-5.8567957820219426E-3</v>
      </c>
      <c r="U449" s="134">
        <f t="shared" si="296"/>
        <v>0</v>
      </c>
      <c r="V449" s="134">
        <f t="shared" si="296"/>
        <v>0</v>
      </c>
      <c r="W449" s="134">
        <f t="shared" si="296"/>
        <v>-1.0942307433187267E-3</v>
      </c>
      <c r="X449" s="134">
        <f t="shared" si="296"/>
        <v>0</v>
      </c>
      <c r="Y449" s="134">
        <f t="shared" si="296"/>
        <v>0</v>
      </c>
      <c r="Z449" s="134">
        <f t="shared" si="296"/>
        <v>0</v>
      </c>
      <c r="AA449" s="134">
        <f t="shared" si="296"/>
        <v>0</v>
      </c>
      <c r="AB449" s="134">
        <f t="shared" si="296"/>
        <v>0</v>
      </c>
      <c r="AC449" s="134">
        <f t="shared" si="296"/>
        <v>0</v>
      </c>
      <c r="AD449" s="134">
        <f t="shared" si="296"/>
        <v>0</v>
      </c>
      <c r="AE449" s="134">
        <f t="shared" si="296"/>
        <v>0</v>
      </c>
      <c r="AF449" s="134">
        <f t="shared" si="296"/>
        <v>0</v>
      </c>
      <c r="AG449" s="134">
        <f t="shared" si="296"/>
        <v>0</v>
      </c>
      <c r="AH449" s="134">
        <f t="shared" si="296"/>
        <v>0</v>
      </c>
      <c r="AI449" s="134">
        <f t="shared" si="296"/>
        <v>-2.1249412203107115E-3</v>
      </c>
      <c r="AJ449" s="134">
        <f t="shared" si="296"/>
        <v>0</v>
      </c>
      <c r="AK449" s="134">
        <f t="shared" si="296"/>
        <v>-4.6085869712358929E-4</v>
      </c>
      <c r="AL449" s="134">
        <f t="shared" si="296"/>
        <v>0</v>
      </c>
      <c r="AM449" s="134">
        <f t="shared" si="296"/>
        <v>-2.089930003098137E-3</v>
      </c>
      <c r="AN449" s="134">
        <f t="shared" si="296"/>
        <v>0</v>
      </c>
      <c r="AO449" s="134">
        <f t="shared" si="296"/>
        <v>0</v>
      </c>
      <c r="AP449" s="134">
        <f t="shared" si="296"/>
        <v>0</v>
      </c>
      <c r="AQ449" s="134">
        <f t="shared" si="296"/>
        <v>0</v>
      </c>
      <c r="AR449" s="134">
        <f t="shared" si="296"/>
        <v>0</v>
      </c>
      <c r="AS449" s="134">
        <f t="shared" si="296"/>
        <v>0</v>
      </c>
      <c r="AT449" s="134">
        <f t="shared" si="296"/>
        <v>-1.6239801822608472E-3</v>
      </c>
      <c r="AU449" s="134">
        <f t="shared" si="296"/>
        <v>-1.2550723487376968E-3</v>
      </c>
      <c r="AV449" s="134">
        <f t="shared" si="296"/>
        <v>0</v>
      </c>
      <c r="AW449" s="134">
        <f t="shared" si="296"/>
        <v>-1.1163052970521283E-3</v>
      </c>
      <c r="AX449" s="134">
        <f t="shared" si="296"/>
        <v>0</v>
      </c>
      <c r="AY449" s="134">
        <f t="shared" si="296"/>
        <v>0</v>
      </c>
      <c r="AZ449" s="134">
        <f t="shared" si="296"/>
        <v>-2.7794507167715828E-3</v>
      </c>
      <c r="BA449" s="134">
        <f t="shared" si="296"/>
        <v>0</v>
      </c>
      <c r="BB449" s="134">
        <f t="shared" si="296"/>
        <v>0</v>
      </c>
      <c r="BC449" s="134">
        <f t="shared" si="296"/>
        <v>0</v>
      </c>
      <c r="BD449" s="134">
        <f t="shared" si="296"/>
        <v>0</v>
      </c>
      <c r="BE449" s="134">
        <f t="shared" si="296"/>
        <v>0</v>
      </c>
      <c r="BF449" s="134">
        <f t="shared" si="296"/>
        <v>0</v>
      </c>
      <c r="BG449" s="134">
        <f t="shared" si="296"/>
        <v>0</v>
      </c>
      <c r="BH449" s="134">
        <f t="shared" si="296"/>
        <v>0</v>
      </c>
      <c r="BI449" s="134">
        <f t="shared" si="296"/>
        <v>-4.0672606154929496E-3</v>
      </c>
      <c r="BJ449" s="134">
        <f t="shared" si="296"/>
        <v>-1.6259449038230531E-3</v>
      </c>
      <c r="BK449" s="134">
        <f t="shared" si="296"/>
        <v>0</v>
      </c>
      <c r="BL449" s="134">
        <f t="shared" si="296"/>
        <v>-2.0728624003660816E-2</v>
      </c>
      <c r="BM449" s="134">
        <f t="shared" si="296"/>
        <v>0</v>
      </c>
      <c r="BN449" s="134">
        <f t="shared" si="296"/>
        <v>-3.9370604122705719E-3</v>
      </c>
      <c r="BO449" s="134">
        <f t="shared" si="296"/>
        <v>-4.5484775431103939E-4</v>
      </c>
      <c r="BP449" s="134">
        <f t="shared" si="296"/>
        <v>-8.7202461103488805E-4</v>
      </c>
      <c r="BQ449" s="134">
        <f t="shared" si="295"/>
        <v>-9.336619127929517E-4</v>
      </c>
      <c r="BR449" s="134">
        <f t="shared" si="295"/>
        <v>0</v>
      </c>
      <c r="BS449" s="134">
        <f t="shared" si="295"/>
        <v>-9.6716699068986767E-3</v>
      </c>
      <c r="BT449" s="134">
        <f t="shared" si="295"/>
        <v>0</v>
      </c>
      <c r="BU449" s="134">
        <f t="shared" si="295"/>
        <v>-1.0589598488773924E-3</v>
      </c>
      <c r="BV449" s="134">
        <f t="shared" si="295"/>
        <v>-4.212820496259549E-3</v>
      </c>
      <c r="BW449" s="134">
        <f t="shared" si="295"/>
        <v>-1.6539609327891676E-2</v>
      </c>
      <c r="BX449" s="134">
        <f t="shared" si="295"/>
        <v>-1.6161819900691664E-2</v>
      </c>
      <c r="BY449" s="134">
        <f t="shared" si="295"/>
        <v>-1.3471783691143099E-2</v>
      </c>
      <c r="BZ449" s="134">
        <f t="shared" si="295"/>
        <v>-1.2942080993206755E-2</v>
      </c>
      <c r="CA449" s="134">
        <f t="shared" si="295"/>
        <v>0</v>
      </c>
      <c r="CB449" s="134">
        <f t="shared" si="295"/>
        <v>0</v>
      </c>
      <c r="CC449" s="134">
        <f t="shared" si="295"/>
        <v>-3.6320868347259659E-3</v>
      </c>
      <c r="CD449" s="134">
        <f t="shared" si="295"/>
        <v>0</v>
      </c>
      <c r="CE449" s="134">
        <f t="shared" si="295"/>
        <v>-7.3100222337099188E-3</v>
      </c>
      <c r="CF449" s="134">
        <f t="shared" si="295"/>
        <v>0</v>
      </c>
      <c r="CG449" s="134">
        <f t="shared" si="295"/>
        <v>0</v>
      </c>
      <c r="CH449" s="134">
        <f t="shared" si="295"/>
        <v>-5.3108298500824413E-4</v>
      </c>
      <c r="CI449" s="134">
        <f t="shared" si="295"/>
        <v>-1.3111764066044335E-2</v>
      </c>
      <c r="CJ449" s="134">
        <f t="shared" si="295"/>
        <v>-9.2765675441772947E-4</v>
      </c>
      <c r="CK449" s="134">
        <f t="shared" si="295"/>
        <v>0</v>
      </c>
      <c r="CL449" s="134">
        <f t="shared" si="295"/>
        <v>0</v>
      </c>
      <c r="CM449" s="134">
        <f t="shared" si="295"/>
        <v>0</v>
      </c>
      <c r="CN449" s="134">
        <f t="shared" si="295"/>
        <v>0</v>
      </c>
      <c r="CO449" s="134">
        <f t="shared" si="295"/>
        <v>0</v>
      </c>
      <c r="CP449" s="134">
        <f t="shared" si="295"/>
        <v>0</v>
      </c>
      <c r="CQ449" s="134">
        <f t="shared" si="295"/>
        <v>-3.7495364822323165E-3</v>
      </c>
      <c r="CR449" s="134">
        <f t="shared" si="295"/>
        <v>0</v>
      </c>
      <c r="CS449" s="134">
        <f t="shared" si="295"/>
        <v>-1.3856895964875829E-3</v>
      </c>
      <c r="CT449" s="134">
        <f t="shared" si="295"/>
        <v>0</v>
      </c>
      <c r="CU449" s="134">
        <f t="shared" si="295"/>
        <v>-7.8411292356352156E-4</v>
      </c>
      <c r="CV449" s="134">
        <f t="shared" si="295"/>
        <v>-1.458259805936018E-3</v>
      </c>
      <c r="CW449" s="134">
        <f t="shared" si="295"/>
        <v>-4.9444998897737319E-3</v>
      </c>
      <c r="CX449" s="134">
        <f t="shared" si="295"/>
        <v>-8.579683878582425E-3</v>
      </c>
      <c r="CY449" s="134">
        <f t="shared" si="295"/>
        <v>1</v>
      </c>
      <c r="CZ449" s="134">
        <f t="shared" si="295"/>
        <v>-3.7401262793960938E-3</v>
      </c>
      <c r="DA449" s="134">
        <f t="shared" si="295"/>
        <v>-1.5199052459840311E-2</v>
      </c>
      <c r="DB449" s="134">
        <f t="shared" si="295"/>
        <v>-2.8895311382589532E-3</v>
      </c>
      <c r="DC449" s="134">
        <f t="shared" si="295"/>
        <v>-1.0825007667600349E-2</v>
      </c>
      <c r="DD449" s="134">
        <f t="shared" si="295"/>
        <v>-1.4252310263935187E-2</v>
      </c>
      <c r="DE449" s="134">
        <f t="shared" si="295"/>
        <v>-1.2079887019236006E-2</v>
      </c>
      <c r="DF449" s="134">
        <f t="shared" si="295"/>
        <v>-9.9016626713216444E-3</v>
      </c>
      <c r="DG449" s="134">
        <f t="shared" si="295"/>
        <v>0</v>
      </c>
      <c r="DH449" s="211">
        <f t="shared" si="295"/>
        <v>-4.7481724487439293E-3</v>
      </c>
    </row>
    <row r="450" spans="1:112" ht="15" hidden="1" customHeight="1" x14ac:dyDescent="0.15">
      <c r="A450" s="119"/>
      <c r="B450" s="197" t="s">
        <v>764</v>
      </c>
      <c r="C450" s="30" t="s">
        <v>364</v>
      </c>
      <c r="D450" s="315">
        <f t="shared" si="294"/>
        <v>-1.3916075827350757E-2</v>
      </c>
      <c r="E450" s="134">
        <f t="shared" si="296"/>
        <v>-5.6439863996149333E-3</v>
      </c>
      <c r="F450" s="134">
        <f t="shared" si="296"/>
        <v>-1.5904316839281372E-2</v>
      </c>
      <c r="G450" s="134">
        <f t="shared" si="296"/>
        <v>0</v>
      </c>
      <c r="H450" s="134">
        <f t="shared" si="296"/>
        <v>-2.3424834353916475E-3</v>
      </c>
      <c r="I450" s="134">
        <f t="shared" si="296"/>
        <v>0</v>
      </c>
      <c r="J450" s="134">
        <f t="shared" si="296"/>
        <v>0</v>
      </c>
      <c r="K450" s="134">
        <f t="shared" si="296"/>
        <v>-2.8563480655139388E-3</v>
      </c>
      <c r="L450" s="134">
        <f t="shared" si="296"/>
        <v>-3.8765626454074511E-3</v>
      </c>
      <c r="M450" s="134">
        <f t="shared" si="296"/>
        <v>-5.9465823505628094E-3</v>
      </c>
      <c r="N450" s="134">
        <f t="shared" si="296"/>
        <v>-3.5545404057468039E-3</v>
      </c>
      <c r="O450" s="134">
        <f t="shared" si="296"/>
        <v>-2.193462170234937E-3</v>
      </c>
      <c r="P450" s="134">
        <f t="shared" si="296"/>
        <v>0</v>
      </c>
      <c r="Q450" s="134">
        <f t="shared" si="296"/>
        <v>0</v>
      </c>
      <c r="R450" s="134">
        <f t="shared" si="296"/>
        <v>-3.2847518036413052E-3</v>
      </c>
      <c r="S450" s="134">
        <f t="shared" si="296"/>
        <v>-9.8987058434149011E-3</v>
      </c>
      <c r="T450" s="134">
        <f t="shared" si="296"/>
        <v>-2.2819530392945153E-3</v>
      </c>
      <c r="U450" s="134">
        <f t="shared" si="296"/>
        <v>0</v>
      </c>
      <c r="V450" s="134">
        <f t="shared" si="296"/>
        <v>0</v>
      </c>
      <c r="W450" s="134">
        <f t="shared" si="296"/>
        <v>-3.1515695604756055E-3</v>
      </c>
      <c r="X450" s="134">
        <f t="shared" si="296"/>
        <v>0</v>
      </c>
      <c r="Y450" s="134">
        <f t="shared" si="296"/>
        <v>0</v>
      </c>
      <c r="Z450" s="134">
        <f t="shared" si="296"/>
        <v>0</v>
      </c>
      <c r="AA450" s="134">
        <f t="shared" si="296"/>
        <v>0</v>
      </c>
      <c r="AB450" s="134">
        <f t="shared" si="296"/>
        <v>0</v>
      </c>
      <c r="AC450" s="134">
        <f t="shared" si="296"/>
        <v>0</v>
      </c>
      <c r="AD450" s="134">
        <f t="shared" si="296"/>
        <v>0</v>
      </c>
      <c r="AE450" s="134">
        <f t="shared" si="296"/>
        <v>0</v>
      </c>
      <c r="AF450" s="134">
        <f t="shared" si="296"/>
        <v>0</v>
      </c>
      <c r="AG450" s="134">
        <f t="shared" si="296"/>
        <v>0</v>
      </c>
      <c r="AH450" s="134">
        <f t="shared" si="296"/>
        <v>0</v>
      </c>
      <c r="AI450" s="134">
        <f t="shared" si="296"/>
        <v>-2.5641253138613596E-3</v>
      </c>
      <c r="AJ450" s="134">
        <f t="shared" si="296"/>
        <v>0</v>
      </c>
      <c r="AK450" s="134">
        <f t="shared" si="296"/>
        <v>-1.1165230029987689E-2</v>
      </c>
      <c r="AL450" s="134">
        <f t="shared" si="296"/>
        <v>0</v>
      </c>
      <c r="AM450" s="134">
        <f t="shared" si="296"/>
        <v>-1.4644513108572088E-2</v>
      </c>
      <c r="AN450" s="134">
        <f t="shared" si="296"/>
        <v>0</v>
      </c>
      <c r="AO450" s="134">
        <f t="shared" si="296"/>
        <v>0</v>
      </c>
      <c r="AP450" s="134">
        <f t="shared" si="296"/>
        <v>0</v>
      </c>
      <c r="AQ450" s="134">
        <f t="shared" si="296"/>
        <v>0</v>
      </c>
      <c r="AR450" s="134">
        <f t="shared" si="296"/>
        <v>0</v>
      </c>
      <c r="AS450" s="134">
        <f t="shared" si="296"/>
        <v>0</v>
      </c>
      <c r="AT450" s="134">
        <f t="shared" si="296"/>
        <v>-7.3700282527029877E-3</v>
      </c>
      <c r="AU450" s="134">
        <f t="shared" si="296"/>
        <v>-6.4272665210937316E-3</v>
      </c>
      <c r="AV450" s="134">
        <f t="shared" si="296"/>
        <v>0</v>
      </c>
      <c r="AW450" s="134">
        <f t="shared" si="296"/>
        <v>-2.0959915488958092E-3</v>
      </c>
      <c r="AX450" s="134">
        <f t="shared" si="296"/>
        <v>0</v>
      </c>
      <c r="AY450" s="134">
        <f t="shared" si="296"/>
        <v>0</v>
      </c>
      <c r="AZ450" s="134">
        <f t="shared" si="296"/>
        <v>-9.0646173475670052E-3</v>
      </c>
      <c r="BA450" s="134">
        <f t="shared" si="296"/>
        <v>0</v>
      </c>
      <c r="BB450" s="134">
        <f t="shared" si="296"/>
        <v>0</v>
      </c>
      <c r="BC450" s="134">
        <f t="shared" si="296"/>
        <v>0</v>
      </c>
      <c r="BD450" s="134">
        <f t="shared" si="296"/>
        <v>0</v>
      </c>
      <c r="BE450" s="134">
        <f t="shared" si="296"/>
        <v>0</v>
      </c>
      <c r="BF450" s="134">
        <f t="shared" si="296"/>
        <v>0</v>
      </c>
      <c r="BG450" s="134">
        <f t="shared" si="296"/>
        <v>0</v>
      </c>
      <c r="BH450" s="134">
        <f t="shared" si="296"/>
        <v>0</v>
      </c>
      <c r="BI450" s="134">
        <f t="shared" si="296"/>
        <v>-4.3013340855374326E-3</v>
      </c>
      <c r="BJ450" s="134">
        <f t="shared" si="296"/>
        <v>-1.6356142925466124E-3</v>
      </c>
      <c r="BK450" s="134">
        <f t="shared" si="296"/>
        <v>0</v>
      </c>
      <c r="BL450" s="134">
        <f t="shared" si="296"/>
        <v>-3.2124558912955126E-3</v>
      </c>
      <c r="BM450" s="134">
        <f t="shared" si="296"/>
        <v>0</v>
      </c>
      <c r="BN450" s="134">
        <f t="shared" si="296"/>
        <v>-2.2095038120689987E-3</v>
      </c>
      <c r="BO450" s="134">
        <f t="shared" si="296"/>
        <v>-8.7322363935070611E-3</v>
      </c>
      <c r="BP450" s="134">
        <f t="shared" si="296"/>
        <v>-7.5690331722114276E-3</v>
      </c>
      <c r="BQ450" s="134">
        <f t="shared" si="295"/>
        <v>-6.8137271301414752E-3</v>
      </c>
      <c r="BR450" s="134">
        <f t="shared" si="295"/>
        <v>0</v>
      </c>
      <c r="BS450" s="134">
        <f t="shared" si="295"/>
        <v>-1.8794150676826101E-3</v>
      </c>
      <c r="BT450" s="134">
        <f t="shared" si="295"/>
        <v>0</v>
      </c>
      <c r="BU450" s="134">
        <f t="shared" si="295"/>
        <v>-1.8754054484106421E-2</v>
      </c>
      <c r="BV450" s="134">
        <f t="shared" si="295"/>
        <v>-3.9890347762416357E-4</v>
      </c>
      <c r="BW450" s="134">
        <f t="shared" si="295"/>
        <v>-6.9618586289633467E-4</v>
      </c>
      <c r="BX450" s="134">
        <f t="shared" si="295"/>
        <v>-1.7885802412973635E-3</v>
      </c>
      <c r="BY450" s="134">
        <f t="shared" si="295"/>
        <v>-2.1495058620361702E-3</v>
      </c>
      <c r="BZ450" s="134">
        <f t="shared" si="295"/>
        <v>-1.3960013427621986E-3</v>
      </c>
      <c r="CA450" s="134">
        <f t="shared" si="295"/>
        <v>0</v>
      </c>
      <c r="CB450" s="134">
        <f t="shared" si="295"/>
        <v>0</v>
      </c>
      <c r="CC450" s="134">
        <f t="shared" si="295"/>
        <v>-3.3639925863425256E-2</v>
      </c>
      <c r="CD450" s="134">
        <f t="shared" si="295"/>
        <v>-0.19876424651491273</v>
      </c>
      <c r="CE450" s="134">
        <f t="shared" si="295"/>
        <v>-1.1719122496198187E-3</v>
      </c>
      <c r="CF450" s="134">
        <f t="shared" si="295"/>
        <v>0</v>
      </c>
      <c r="CG450" s="134">
        <f t="shared" si="295"/>
        <v>0</v>
      </c>
      <c r="CH450" s="134">
        <f t="shared" si="295"/>
        <v>-7.3537193121573138E-3</v>
      </c>
      <c r="CI450" s="134">
        <f t="shared" si="295"/>
        <v>-8.3243349932539488E-3</v>
      </c>
      <c r="CJ450" s="134">
        <f t="shared" si="295"/>
        <v>-6.1587460485457385E-4</v>
      </c>
      <c r="CK450" s="134">
        <f t="shared" si="295"/>
        <v>0</v>
      </c>
      <c r="CL450" s="134">
        <f t="shared" si="295"/>
        <v>0</v>
      </c>
      <c r="CM450" s="134">
        <f t="shared" si="295"/>
        <v>0</v>
      </c>
      <c r="CN450" s="134">
        <f t="shared" si="295"/>
        <v>0</v>
      </c>
      <c r="CO450" s="134">
        <f t="shared" si="295"/>
        <v>0</v>
      </c>
      <c r="CP450" s="134">
        <f t="shared" si="295"/>
        <v>0</v>
      </c>
      <c r="CQ450" s="134">
        <f t="shared" si="295"/>
        <v>-2.3012846014215734E-3</v>
      </c>
      <c r="CR450" s="134">
        <f t="shared" si="295"/>
        <v>0</v>
      </c>
      <c r="CS450" s="134">
        <f t="shared" si="295"/>
        <v>-1.8556751426354911E-3</v>
      </c>
      <c r="CT450" s="134">
        <f t="shared" si="295"/>
        <v>0</v>
      </c>
      <c r="CU450" s="134">
        <f t="shared" si="295"/>
        <v>-4.5163693412048709E-3</v>
      </c>
      <c r="CV450" s="134">
        <f t="shared" si="295"/>
        <v>-1.8596388173087927E-3</v>
      </c>
      <c r="CW450" s="134">
        <f t="shared" si="295"/>
        <v>-7.8419727636196025E-3</v>
      </c>
      <c r="CX450" s="134">
        <f t="shared" si="295"/>
        <v>-0.12050716059439888</v>
      </c>
      <c r="CY450" s="134">
        <f t="shared" si="295"/>
        <v>0</v>
      </c>
      <c r="CZ450" s="134">
        <f t="shared" si="295"/>
        <v>0.98866856259353764</v>
      </c>
      <c r="DA450" s="134">
        <f t="shared" si="295"/>
        <v>-3.7218879803462574E-3</v>
      </c>
      <c r="DB450" s="134">
        <f t="shared" si="295"/>
        <v>-1.9214288669420852E-3</v>
      </c>
      <c r="DC450" s="134">
        <f t="shared" si="295"/>
        <v>-4.2202559437920515E-3</v>
      </c>
      <c r="DD450" s="134">
        <f t="shared" si="295"/>
        <v>-6.7838656675309377E-3</v>
      </c>
      <c r="DE450" s="134">
        <f t="shared" si="295"/>
        <v>-5.2584441200963193E-3</v>
      </c>
      <c r="DF450" s="134">
        <f t="shared" si="295"/>
        <v>-1.5438216674896624E-3</v>
      </c>
      <c r="DG450" s="134">
        <f t="shared" si="295"/>
        <v>0</v>
      </c>
      <c r="DH450" s="211">
        <f t="shared" si="295"/>
        <v>-2.9763026549606531E-3</v>
      </c>
    </row>
    <row r="451" spans="1:112" ht="15" hidden="1" customHeight="1" x14ac:dyDescent="0.15">
      <c r="A451" s="119"/>
      <c r="B451" s="197" t="s">
        <v>765</v>
      </c>
      <c r="C451" s="30" t="s">
        <v>235</v>
      </c>
      <c r="D451" s="315">
        <f t="shared" si="294"/>
        <v>-6.7032387614103712E-4</v>
      </c>
      <c r="E451" s="134">
        <f t="shared" si="296"/>
        <v>-9.0225471383338814E-4</v>
      </c>
      <c r="F451" s="134">
        <f t="shared" si="296"/>
        <v>-1.8350463994000185E-2</v>
      </c>
      <c r="G451" s="134">
        <f t="shared" si="296"/>
        <v>0</v>
      </c>
      <c r="H451" s="134">
        <f t="shared" si="296"/>
        <v>-7.935431270810693E-3</v>
      </c>
      <c r="I451" s="134">
        <f t="shared" si="296"/>
        <v>0</v>
      </c>
      <c r="J451" s="134">
        <f t="shared" si="296"/>
        <v>0</v>
      </c>
      <c r="K451" s="134">
        <f t="shared" si="296"/>
        <v>-1.3531239950218731E-2</v>
      </c>
      <c r="L451" s="134">
        <f t="shared" si="296"/>
        <v>-1.1407376099926585E-2</v>
      </c>
      <c r="M451" s="134">
        <f t="shared" si="296"/>
        <v>-1.4922871309539593E-2</v>
      </c>
      <c r="N451" s="134">
        <f t="shared" si="296"/>
        <v>-1.2391039455312843E-2</v>
      </c>
      <c r="O451" s="134">
        <f t="shared" si="296"/>
        <v>-5.5489488748977521E-3</v>
      </c>
      <c r="P451" s="134">
        <f t="shared" si="296"/>
        <v>0</v>
      </c>
      <c r="Q451" s="134">
        <f t="shared" si="296"/>
        <v>0</v>
      </c>
      <c r="R451" s="134">
        <f t="shared" si="296"/>
        <v>-2.4832848213938892E-2</v>
      </c>
      <c r="S451" s="134">
        <f t="shared" si="296"/>
        <v>-6.9315846487266681E-3</v>
      </c>
      <c r="T451" s="134">
        <f t="shared" si="296"/>
        <v>-2.3140175720149873E-2</v>
      </c>
      <c r="U451" s="134">
        <f t="shared" si="296"/>
        <v>0</v>
      </c>
      <c r="V451" s="134">
        <f t="shared" si="296"/>
        <v>0</v>
      </c>
      <c r="W451" s="134">
        <f t="shared" si="296"/>
        <v>-2.817126309944629E-2</v>
      </c>
      <c r="X451" s="134">
        <f t="shared" si="296"/>
        <v>0</v>
      </c>
      <c r="Y451" s="134">
        <f t="shared" si="296"/>
        <v>0</v>
      </c>
      <c r="Z451" s="134">
        <f t="shared" si="296"/>
        <v>0</v>
      </c>
      <c r="AA451" s="134">
        <f t="shared" si="296"/>
        <v>0</v>
      </c>
      <c r="AB451" s="134">
        <f t="shared" si="296"/>
        <v>0</v>
      </c>
      <c r="AC451" s="134">
        <f t="shared" si="296"/>
        <v>0</v>
      </c>
      <c r="AD451" s="134">
        <f t="shared" si="296"/>
        <v>0</v>
      </c>
      <c r="AE451" s="134">
        <f t="shared" si="296"/>
        <v>0</v>
      </c>
      <c r="AF451" s="134">
        <f t="shared" si="296"/>
        <v>0</v>
      </c>
      <c r="AG451" s="134">
        <f t="shared" si="296"/>
        <v>0</v>
      </c>
      <c r="AH451" s="134">
        <f t="shared" si="296"/>
        <v>0</v>
      </c>
      <c r="AI451" s="134">
        <f t="shared" si="296"/>
        <v>-2.395105980888838E-2</v>
      </c>
      <c r="AJ451" s="134">
        <f t="shared" si="296"/>
        <v>0</v>
      </c>
      <c r="AK451" s="134">
        <f t="shared" si="296"/>
        <v>-4.0159579354880313E-2</v>
      </c>
      <c r="AL451" s="134">
        <f t="shared" si="296"/>
        <v>0</v>
      </c>
      <c r="AM451" s="134">
        <f t="shared" si="296"/>
        <v>-3.6098177199958892E-2</v>
      </c>
      <c r="AN451" s="134">
        <f t="shared" si="296"/>
        <v>0</v>
      </c>
      <c r="AO451" s="134">
        <f t="shared" si="296"/>
        <v>0</v>
      </c>
      <c r="AP451" s="134">
        <f t="shared" si="296"/>
        <v>0</v>
      </c>
      <c r="AQ451" s="134">
        <f t="shared" si="296"/>
        <v>0</v>
      </c>
      <c r="AR451" s="134">
        <f t="shared" si="296"/>
        <v>0</v>
      </c>
      <c r="AS451" s="134">
        <f t="shared" si="296"/>
        <v>0</v>
      </c>
      <c r="AT451" s="134">
        <f t="shared" si="296"/>
        <v>-1.2915818072069152E-2</v>
      </c>
      <c r="AU451" s="134">
        <f t="shared" si="296"/>
        <v>-2.0976236414964017E-2</v>
      </c>
      <c r="AV451" s="134">
        <f t="shared" si="296"/>
        <v>0</v>
      </c>
      <c r="AW451" s="134">
        <f t="shared" si="296"/>
        <v>-5.9376806159192859E-3</v>
      </c>
      <c r="AX451" s="134">
        <f t="shared" si="296"/>
        <v>0</v>
      </c>
      <c r="AY451" s="134">
        <f t="shared" si="296"/>
        <v>0</v>
      </c>
      <c r="AZ451" s="134">
        <f t="shared" si="296"/>
        <v>-2.3337535393406519E-2</v>
      </c>
      <c r="BA451" s="134">
        <f t="shared" si="296"/>
        <v>0</v>
      </c>
      <c r="BB451" s="134">
        <f t="shared" si="296"/>
        <v>0</v>
      </c>
      <c r="BC451" s="134">
        <f t="shared" si="296"/>
        <v>0</v>
      </c>
      <c r="BD451" s="134">
        <f t="shared" si="296"/>
        <v>0</v>
      </c>
      <c r="BE451" s="134">
        <f t="shared" si="296"/>
        <v>0</v>
      </c>
      <c r="BF451" s="134">
        <f t="shared" si="296"/>
        <v>0</v>
      </c>
      <c r="BG451" s="134">
        <f t="shared" si="296"/>
        <v>0</v>
      </c>
      <c r="BH451" s="134">
        <f t="shared" si="296"/>
        <v>0</v>
      </c>
      <c r="BI451" s="134">
        <f t="shared" si="296"/>
        <v>-1.6183695673663265E-2</v>
      </c>
      <c r="BJ451" s="134">
        <f t="shared" si="296"/>
        <v>-1.0053189075970902E-2</v>
      </c>
      <c r="BK451" s="134">
        <f t="shared" si="296"/>
        <v>0</v>
      </c>
      <c r="BL451" s="134">
        <f t="shared" si="296"/>
        <v>-1.0917294549347367E-2</v>
      </c>
      <c r="BM451" s="134">
        <f t="shared" si="296"/>
        <v>0</v>
      </c>
      <c r="BN451" s="134">
        <f t="shared" si="296"/>
        <v>-5.5041483312616227E-2</v>
      </c>
      <c r="BO451" s="134">
        <f t="shared" si="296"/>
        <v>-1.9214657560531773E-2</v>
      </c>
      <c r="BP451" s="134">
        <f t="shared" ref="BP451:DH454" si="297">BP340-BP229</f>
        <v>-0.11242405203763384</v>
      </c>
      <c r="BQ451" s="134">
        <f t="shared" si="297"/>
        <v>-2.967300800752538E-2</v>
      </c>
      <c r="BR451" s="134">
        <f t="shared" si="297"/>
        <v>0</v>
      </c>
      <c r="BS451" s="134">
        <f t="shared" si="297"/>
        <v>-2.1907913008827117E-2</v>
      </c>
      <c r="BT451" s="134">
        <f t="shared" si="297"/>
        <v>0</v>
      </c>
      <c r="BU451" s="134">
        <f t="shared" si="297"/>
        <v>-3.6578892610740966E-2</v>
      </c>
      <c r="BV451" s="134">
        <f t="shared" si="297"/>
        <v>-5.3777051629656798E-2</v>
      </c>
      <c r="BW451" s="134">
        <f t="shared" si="297"/>
        <v>-7.8582737355365959E-2</v>
      </c>
      <c r="BX451" s="134">
        <f t="shared" si="297"/>
        <v>-8.3373272413172397E-2</v>
      </c>
      <c r="BY451" s="134">
        <f t="shared" si="297"/>
        <v>-7.3751418814402225E-2</v>
      </c>
      <c r="BZ451" s="134">
        <f t="shared" si="297"/>
        <v>-3.7351731645751847E-2</v>
      </c>
      <c r="CA451" s="134">
        <f t="shared" si="297"/>
        <v>0</v>
      </c>
      <c r="CB451" s="134">
        <f t="shared" si="297"/>
        <v>0</v>
      </c>
      <c r="CC451" s="134">
        <f t="shared" si="297"/>
        <v>-1.3536598752532263E-2</v>
      </c>
      <c r="CD451" s="134">
        <f t="shared" si="297"/>
        <v>-6.047040314635997E-4</v>
      </c>
      <c r="CE451" s="134">
        <f t="shared" si="297"/>
        <v>-1.7916204509980077E-2</v>
      </c>
      <c r="CF451" s="134">
        <f t="shared" si="297"/>
        <v>0</v>
      </c>
      <c r="CG451" s="134">
        <f t="shared" si="297"/>
        <v>0</v>
      </c>
      <c r="CH451" s="134">
        <f t="shared" si="297"/>
        <v>-0.11339133793410179</v>
      </c>
      <c r="CI451" s="134">
        <f t="shared" si="297"/>
        <v>-0.12677063201123165</v>
      </c>
      <c r="CJ451" s="134">
        <f t="shared" si="297"/>
        <v>-7.9371626146638279E-3</v>
      </c>
      <c r="CK451" s="134">
        <f t="shared" si="297"/>
        <v>0</v>
      </c>
      <c r="CL451" s="134">
        <f t="shared" si="297"/>
        <v>0</v>
      </c>
      <c r="CM451" s="134">
        <f t="shared" si="297"/>
        <v>0</v>
      </c>
      <c r="CN451" s="134">
        <f t="shared" si="297"/>
        <v>0</v>
      </c>
      <c r="CO451" s="134">
        <f t="shared" si="297"/>
        <v>0</v>
      </c>
      <c r="CP451" s="134">
        <f t="shared" si="297"/>
        <v>0</v>
      </c>
      <c r="CQ451" s="134">
        <f t="shared" si="297"/>
        <v>-2.9852047111592568E-2</v>
      </c>
      <c r="CR451" s="134">
        <f t="shared" si="297"/>
        <v>0</v>
      </c>
      <c r="CS451" s="134">
        <f t="shared" si="297"/>
        <v>-3.3192136718286448E-2</v>
      </c>
      <c r="CT451" s="134">
        <f t="shared" si="297"/>
        <v>0</v>
      </c>
      <c r="CU451" s="134">
        <f t="shared" si="297"/>
        <v>-4.6150545442875959E-2</v>
      </c>
      <c r="CV451" s="134">
        <f t="shared" si="297"/>
        <v>-2.4474953949690341E-2</v>
      </c>
      <c r="CW451" s="134">
        <f t="shared" si="297"/>
        <v>-5.8789749430986499E-2</v>
      </c>
      <c r="CX451" s="134">
        <f t="shared" si="297"/>
        <v>-7.2090379431389934E-2</v>
      </c>
      <c r="CY451" s="134">
        <f t="shared" si="297"/>
        <v>0</v>
      </c>
      <c r="CZ451" s="134">
        <f t="shared" si="297"/>
        <v>-1.2353519317723466E-2</v>
      </c>
      <c r="DA451" s="134">
        <f t="shared" si="297"/>
        <v>0.8676364488781787</v>
      </c>
      <c r="DB451" s="134">
        <f t="shared" si="297"/>
        <v>-1.2116842103189378E-2</v>
      </c>
      <c r="DC451" s="134">
        <f t="shared" si="297"/>
        <v>-1.514546592861726E-2</v>
      </c>
      <c r="DD451" s="134">
        <f t="shared" si="297"/>
        <v>-2.6073073672013749E-2</v>
      </c>
      <c r="DE451" s="134">
        <f t="shared" si="297"/>
        <v>-2.6528444430289226E-2</v>
      </c>
      <c r="DF451" s="134">
        <f t="shared" si="297"/>
        <v>-1.8428640635250917E-2</v>
      </c>
      <c r="DG451" s="134">
        <f t="shared" si="297"/>
        <v>0</v>
      </c>
      <c r="DH451" s="211">
        <f t="shared" si="297"/>
        <v>-2.2988391528742252E-2</v>
      </c>
    </row>
    <row r="452" spans="1:112" ht="15" hidden="1" customHeight="1" x14ac:dyDescent="0.15">
      <c r="A452" s="119"/>
      <c r="B452" s="197" t="s">
        <v>766</v>
      </c>
      <c r="C452" s="30" t="s">
        <v>178</v>
      </c>
      <c r="D452" s="315">
        <f t="shared" si="294"/>
        <v>0</v>
      </c>
      <c r="E452" s="134">
        <f t="shared" ref="E452:BP455" si="298">E341-E230</f>
        <v>0</v>
      </c>
      <c r="F452" s="134">
        <f t="shared" si="298"/>
        <v>0</v>
      </c>
      <c r="G452" s="134">
        <f t="shared" si="298"/>
        <v>0</v>
      </c>
      <c r="H452" s="134">
        <f t="shared" si="298"/>
        <v>0</v>
      </c>
      <c r="I452" s="134">
        <f t="shared" si="298"/>
        <v>0</v>
      </c>
      <c r="J452" s="134">
        <f t="shared" si="298"/>
        <v>0</v>
      </c>
      <c r="K452" s="134">
        <f t="shared" si="298"/>
        <v>0</v>
      </c>
      <c r="L452" s="134">
        <f t="shared" si="298"/>
        <v>0</v>
      </c>
      <c r="M452" s="134">
        <f t="shared" si="298"/>
        <v>0</v>
      </c>
      <c r="N452" s="134">
        <f t="shared" si="298"/>
        <v>0</v>
      </c>
      <c r="O452" s="134">
        <f t="shared" si="298"/>
        <v>0</v>
      </c>
      <c r="P452" s="134">
        <f t="shared" si="298"/>
        <v>0</v>
      </c>
      <c r="Q452" s="134">
        <f t="shared" si="298"/>
        <v>0</v>
      </c>
      <c r="R452" s="134">
        <f t="shared" si="298"/>
        <v>0</v>
      </c>
      <c r="S452" s="134">
        <f t="shared" si="298"/>
        <v>0</v>
      </c>
      <c r="T452" s="134">
        <f t="shared" si="298"/>
        <v>0</v>
      </c>
      <c r="U452" s="134">
        <f t="shared" si="298"/>
        <v>0</v>
      </c>
      <c r="V452" s="134">
        <f t="shared" si="298"/>
        <v>0</v>
      </c>
      <c r="W452" s="134">
        <f t="shared" si="298"/>
        <v>0</v>
      </c>
      <c r="X452" s="134">
        <f t="shared" si="298"/>
        <v>0</v>
      </c>
      <c r="Y452" s="134">
        <f t="shared" si="298"/>
        <v>0</v>
      </c>
      <c r="Z452" s="134">
        <f t="shared" si="298"/>
        <v>0</v>
      </c>
      <c r="AA452" s="134">
        <f t="shared" si="298"/>
        <v>0</v>
      </c>
      <c r="AB452" s="134">
        <f t="shared" si="298"/>
        <v>0</v>
      </c>
      <c r="AC452" s="134">
        <f t="shared" si="298"/>
        <v>0</v>
      </c>
      <c r="AD452" s="134">
        <f t="shared" si="298"/>
        <v>0</v>
      </c>
      <c r="AE452" s="134">
        <f t="shared" si="298"/>
        <v>0</v>
      </c>
      <c r="AF452" s="134">
        <f t="shared" si="298"/>
        <v>0</v>
      </c>
      <c r="AG452" s="134">
        <f t="shared" si="298"/>
        <v>0</v>
      </c>
      <c r="AH452" s="134">
        <f t="shared" si="298"/>
        <v>0</v>
      </c>
      <c r="AI452" s="134">
        <f t="shared" si="298"/>
        <v>0</v>
      </c>
      <c r="AJ452" s="134">
        <f t="shared" si="298"/>
        <v>0</v>
      </c>
      <c r="AK452" s="134">
        <f t="shared" si="298"/>
        <v>0</v>
      </c>
      <c r="AL452" s="134">
        <f t="shared" si="298"/>
        <v>0</v>
      </c>
      <c r="AM452" s="134">
        <f t="shared" si="298"/>
        <v>0</v>
      </c>
      <c r="AN452" s="134">
        <f t="shared" si="298"/>
        <v>0</v>
      </c>
      <c r="AO452" s="134">
        <f t="shared" si="298"/>
        <v>0</v>
      </c>
      <c r="AP452" s="134">
        <f t="shared" si="298"/>
        <v>0</v>
      </c>
      <c r="AQ452" s="134">
        <f t="shared" si="298"/>
        <v>0</v>
      </c>
      <c r="AR452" s="134">
        <f t="shared" si="298"/>
        <v>0</v>
      </c>
      <c r="AS452" s="134">
        <f t="shared" si="298"/>
        <v>0</v>
      </c>
      <c r="AT452" s="134">
        <f t="shared" si="298"/>
        <v>0</v>
      </c>
      <c r="AU452" s="134">
        <f t="shared" si="298"/>
        <v>0</v>
      </c>
      <c r="AV452" s="134">
        <f t="shared" si="298"/>
        <v>0</v>
      </c>
      <c r="AW452" s="134">
        <f t="shared" si="298"/>
        <v>0</v>
      </c>
      <c r="AX452" s="134">
        <f t="shared" si="298"/>
        <v>0</v>
      </c>
      <c r="AY452" s="134">
        <f t="shared" si="298"/>
        <v>0</v>
      </c>
      <c r="AZ452" s="134">
        <f t="shared" si="298"/>
        <v>0</v>
      </c>
      <c r="BA452" s="134">
        <f t="shared" si="298"/>
        <v>0</v>
      </c>
      <c r="BB452" s="134">
        <f t="shared" si="298"/>
        <v>0</v>
      </c>
      <c r="BC452" s="134">
        <f t="shared" si="298"/>
        <v>0</v>
      </c>
      <c r="BD452" s="134">
        <f t="shared" si="298"/>
        <v>0</v>
      </c>
      <c r="BE452" s="134">
        <f t="shared" si="298"/>
        <v>0</v>
      </c>
      <c r="BF452" s="134">
        <f t="shared" si="298"/>
        <v>0</v>
      </c>
      <c r="BG452" s="134">
        <f t="shared" si="298"/>
        <v>0</v>
      </c>
      <c r="BH452" s="134">
        <f t="shared" si="298"/>
        <v>0</v>
      </c>
      <c r="BI452" s="134">
        <f t="shared" si="298"/>
        <v>0</v>
      </c>
      <c r="BJ452" s="134">
        <f t="shared" si="298"/>
        <v>0</v>
      </c>
      <c r="BK452" s="134">
        <f t="shared" si="298"/>
        <v>0</v>
      </c>
      <c r="BL452" s="134">
        <f t="shared" si="298"/>
        <v>0</v>
      </c>
      <c r="BM452" s="134">
        <f t="shared" si="298"/>
        <v>0</v>
      </c>
      <c r="BN452" s="134">
        <f t="shared" si="298"/>
        <v>0</v>
      </c>
      <c r="BO452" s="134">
        <f t="shared" si="298"/>
        <v>0</v>
      </c>
      <c r="BP452" s="134">
        <f t="shared" si="298"/>
        <v>0</v>
      </c>
      <c r="BQ452" s="134">
        <f t="shared" si="297"/>
        <v>0</v>
      </c>
      <c r="BR452" s="134">
        <f t="shared" si="297"/>
        <v>0</v>
      </c>
      <c r="BS452" s="134">
        <f t="shared" si="297"/>
        <v>0</v>
      </c>
      <c r="BT452" s="134">
        <f t="shared" si="297"/>
        <v>0</v>
      </c>
      <c r="BU452" s="134">
        <f t="shared" si="297"/>
        <v>0</v>
      </c>
      <c r="BV452" s="134">
        <f t="shared" si="297"/>
        <v>0</v>
      </c>
      <c r="BW452" s="134">
        <f t="shared" si="297"/>
        <v>0</v>
      </c>
      <c r="BX452" s="134">
        <f t="shared" si="297"/>
        <v>0</v>
      </c>
      <c r="BY452" s="134">
        <f t="shared" si="297"/>
        <v>0</v>
      </c>
      <c r="BZ452" s="134">
        <f t="shared" si="297"/>
        <v>0</v>
      </c>
      <c r="CA452" s="134">
        <f t="shared" si="297"/>
        <v>0</v>
      </c>
      <c r="CB452" s="134">
        <f t="shared" si="297"/>
        <v>0</v>
      </c>
      <c r="CC452" s="134">
        <f t="shared" si="297"/>
        <v>0</v>
      </c>
      <c r="CD452" s="134">
        <f t="shared" si="297"/>
        <v>0</v>
      </c>
      <c r="CE452" s="134">
        <f t="shared" si="297"/>
        <v>0</v>
      </c>
      <c r="CF452" s="134">
        <f t="shared" si="297"/>
        <v>0</v>
      </c>
      <c r="CG452" s="134">
        <f t="shared" si="297"/>
        <v>0</v>
      </c>
      <c r="CH452" s="134">
        <f t="shared" si="297"/>
        <v>0</v>
      </c>
      <c r="CI452" s="134">
        <f t="shared" si="297"/>
        <v>0</v>
      </c>
      <c r="CJ452" s="134">
        <f t="shared" si="297"/>
        <v>0</v>
      </c>
      <c r="CK452" s="134">
        <f t="shared" si="297"/>
        <v>0</v>
      </c>
      <c r="CL452" s="134">
        <f t="shared" si="297"/>
        <v>0</v>
      </c>
      <c r="CM452" s="134">
        <f t="shared" si="297"/>
        <v>0</v>
      </c>
      <c r="CN452" s="134">
        <f t="shared" si="297"/>
        <v>0</v>
      </c>
      <c r="CO452" s="134">
        <f t="shared" si="297"/>
        <v>0</v>
      </c>
      <c r="CP452" s="134">
        <f t="shared" si="297"/>
        <v>0</v>
      </c>
      <c r="CQ452" s="134">
        <f t="shared" si="297"/>
        <v>0</v>
      </c>
      <c r="CR452" s="134">
        <f t="shared" si="297"/>
        <v>0</v>
      </c>
      <c r="CS452" s="134">
        <f t="shared" si="297"/>
        <v>0</v>
      </c>
      <c r="CT452" s="134">
        <f t="shared" si="297"/>
        <v>0</v>
      </c>
      <c r="CU452" s="134">
        <f t="shared" si="297"/>
        <v>0</v>
      </c>
      <c r="CV452" s="134">
        <f t="shared" si="297"/>
        <v>0</v>
      </c>
      <c r="CW452" s="134">
        <f t="shared" si="297"/>
        <v>0</v>
      </c>
      <c r="CX452" s="134">
        <f t="shared" si="297"/>
        <v>0</v>
      </c>
      <c r="CY452" s="134">
        <f t="shared" si="297"/>
        <v>0</v>
      </c>
      <c r="CZ452" s="134">
        <f t="shared" si="297"/>
        <v>0</v>
      </c>
      <c r="DA452" s="134">
        <f t="shared" si="297"/>
        <v>0</v>
      </c>
      <c r="DB452" s="134">
        <f t="shared" si="297"/>
        <v>1</v>
      </c>
      <c r="DC452" s="134">
        <f t="shared" si="297"/>
        <v>0</v>
      </c>
      <c r="DD452" s="134">
        <f t="shared" si="297"/>
        <v>0</v>
      </c>
      <c r="DE452" s="134">
        <f t="shared" si="297"/>
        <v>0</v>
      </c>
      <c r="DF452" s="134">
        <f t="shared" si="297"/>
        <v>0</v>
      </c>
      <c r="DG452" s="134">
        <f t="shared" si="297"/>
        <v>0</v>
      </c>
      <c r="DH452" s="211">
        <f t="shared" si="297"/>
        <v>0</v>
      </c>
    </row>
    <row r="453" spans="1:112" ht="15" hidden="1" customHeight="1" x14ac:dyDescent="0.15">
      <c r="A453" s="119"/>
      <c r="B453" s="197" t="s">
        <v>767</v>
      </c>
      <c r="C453" s="30" t="s">
        <v>365</v>
      </c>
      <c r="D453" s="315">
        <f t="shared" si="294"/>
        <v>0</v>
      </c>
      <c r="E453" s="134">
        <f t="shared" si="298"/>
        <v>0</v>
      </c>
      <c r="F453" s="134">
        <f t="shared" si="298"/>
        <v>0</v>
      </c>
      <c r="G453" s="134">
        <f t="shared" si="298"/>
        <v>0</v>
      </c>
      <c r="H453" s="134">
        <f t="shared" si="298"/>
        <v>0</v>
      </c>
      <c r="I453" s="134">
        <f t="shared" si="298"/>
        <v>0</v>
      </c>
      <c r="J453" s="134">
        <f t="shared" si="298"/>
        <v>0</v>
      </c>
      <c r="K453" s="134">
        <f t="shared" si="298"/>
        <v>0</v>
      </c>
      <c r="L453" s="134">
        <f t="shared" si="298"/>
        <v>0</v>
      </c>
      <c r="M453" s="134">
        <f t="shared" si="298"/>
        <v>0</v>
      </c>
      <c r="N453" s="134">
        <f t="shared" si="298"/>
        <v>0</v>
      </c>
      <c r="O453" s="134">
        <f t="shared" si="298"/>
        <v>0</v>
      </c>
      <c r="P453" s="134">
        <f t="shared" si="298"/>
        <v>0</v>
      </c>
      <c r="Q453" s="134">
        <f t="shared" si="298"/>
        <v>0</v>
      </c>
      <c r="R453" s="134">
        <f t="shared" si="298"/>
        <v>0</v>
      </c>
      <c r="S453" s="134">
        <f t="shared" si="298"/>
        <v>0</v>
      </c>
      <c r="T453" s="134">
        <f t="shared" si="298"/>
        <v>0</v>
      </c>
      <c r="U453" s="134">
        <f t="shared" si="298"/>
        <v>0</v>
      </c>
      <c r="V453" s="134">
        <f t="shared" si="298"/>
        <v>0</v>
      </c>
      <c r="W453" s="134">
        <f t="shared" si="298"/>
        <v>0</v>
      </c>
      <c r="X453" s="134">
        <f t="shared" si="298"/>
        <v>0</v>
      </c>
      <c r="Y453" s="134">
        <f t="shared" si="298"/>
        <v>0</v>
      </c>
      <c r="Z453" s="134">
        <f t="shared" si="298"/>
        <v>0</v>
      </c>
      <c r="AA453" s="134">
        <f t="shared" si="298"/>
        <v>0</v>
      </c>
      <c r="AB453" s="134">
        <f t="shared" si="298"/>
        <v>0</v>
      </c>
      <c r="AC453" s="134">
        <f t="shared" si="298"/>
        <v>0</v>
      </c>
      <c r="AD453" s="134">
        <f t="shared" si="298"/>
        <v>0</v>
      </c>
      <c r="AE453" s="134">
        <f t="shared" si="298"/>
        <v>0</v>
      </c>
      <c r="AF453" s="134">
        <f t="shared" si="298"/>
        <v>0</v>
      </c>
      <c r="AG453" s="134">
        <f t="shared" si="298"/>
        <v>0</v>
      </c>
      <c r="AH453" s="134">
        <f t="shared" si="298"/>
        <v>0</v>
      </c>
      <c r="AI453" s="134">
        <f t="shared" si="298"/>
        <v>0</v>
      </c>
      <c r="AJ453" s="134">
        <f t="shared" si="298"/>
        <v>0</v>
      </c>
      <c r="AK453" s="134">
        <f t="shared" si="298"/>
        <v>0</v>
      </c>
      <c r="AL453" s="134">
        <f t="shared" si="298"/>
        <v>0</v>
      </c>
      <c r="AM453" s="134">
        <f t="shared" si="298"/>
        <v>0</v>
      </c>
      <c r="AN453" s="134">
        <f t="shared" si="298"/>
        <v>0</v>
      </c>
      <c r="AO453" s="134">
        <f t="shared" si="298"/>
        <v>0</v>
      </c>
      <c r="AP453" s="134">
        <f t="shared" si="298"/>
        <v>0</v>
      </c>
      <c r="AQ453" s="134">
        <f t="shared" si="298"/>
        <v>0</v>
      </c>
      <c r="AR453" s="134">
        <f t="shared" si="298"/>
        <v>0</v>
      </c>
      <c r="AS453" s="134">
        <f t="shared" si="298"/>
        <v>0</v>
      </c>
      <c r="AT453" s="134">
        <f t="shared" si="298"/>
        <v>0</v>
      </c>
      <c r="AU453" s="134">
        <f t="shared" si="298"/>
        <v>0</v>
      </c>
      <c r="AV453" s="134">
        <f t="shared" si="298"/>
        <v>0</v>
      </c>
      <c r="AW453" s="134">
        <f t="shared" si="298"/>
        <v>0</v>
      </c>
      <c r="AX453" s="134">
        <f t="shared" si="298"/>
        <v>0</v>
      </c>
      <c r="AY453" s="134">
        <f t="shared" si="298"/>
        <v>0</v>
      </c>
      <c r="AZ453" s="134">
        <f t="shared" si="298"/>
        <v>0</v>
      </c>
      <c r="BA453" s="134">
        <f t="shared" si="298"/>
        <v>0</v>
      </c>
      <c r="BB453" s="134">
        <f t="shared" si="298"/>
        <v>0</v>
      </c>
      <c r="BC453" s="134">
        <f t="shared" si="298"/>
        <v>0</v>
      </c>
      <c r="BD453" s="134">
        <f t="shared" si="298"/>
        <v>0</v>
      </c>
      <c r="BE453" s="134">
        <f t="shared" si="298"/>
        <v>0</v>
      </c>
      <c r="BF453" s="134">
        <f t="shared" si="298"/>
        <v>0</v>
      </c>
      <c r="BG453" s="134">
        <f t="shared" si="298"/>
        <v>0</v>
      </c>
      <c r="BH453" s="134">
        <f t="shared" si="298"/>
        <v>0</v>
      </c>
      <c r="BI453" s="134">
        <f t="shared" si="298"/>
        <v>0</v>
      </c>
      <c r="BJ453" s="134">
        <f t="shared" si="298"/>
        <v>0</v>
      </c>
      <c r="BK453" s="134">
        <f t="shared" si="298"/>
        <v>0</v>
      </c>
      <c r="BL453" s="134">
        <f t="shared" si="298"/>
        <v>0</v>
      </c>
      <c r="BM453" s="134">
        <f t="shared" si="298"/>
        <v>0</v>
      </c>
      <c r="BN453" s="134">
        <f t="shared" si="298"/>
        <v>0</v>
      </c>
      <c r="BO453" s="134">
        <f t="shared" si="298"/>
        <v>0</v>
      </c>
      <c r="BP453" s="134">
        <f t="shared" si="298"/>
        <v>0</v>
      </c>
      <c r="BQ453" s="134">
        <f t="shared" si="297"/>
        <v>0</v>
      </c>
      <c r="BR453" s="134">
        <f t="shared" si="297"/>
        <v>0</v>
      </c>
      <c r="BS453" s="134">
        <f t="shared" si="297"/>
        <v>0</v>
      </c>
      <c r="BT453" s="134">
        <f t="shared" si="297"/>
        <v>0</v>
      </c>
      <c r="BU453" s="134">
        <f t="shared" si="297"/>
        <v>0</v>
      </c>
      <c r="BV453" s="134">
        <f t="shared" si="297"/>
        <v>0</v>
      </c>
      <c r="BW453" s="134">
        <f t="shared" si="297"/>
        <v>0</v>
      </c>
      <c r="BX453" s="134">
        <f t="shared" si="297"/>
        <v>0</v>
      </c>
      <c r="BY453" s="134">
        <f t="shared" si="297"/>
        <v>0</v>
      </c>
      <c r="BZ453" s="134">
        <f t="shared" si="297"/>
        <v>0</v>
      </c>
      <c r="CA453" s="134">
        <f t="shared" si="297"/>
        <v>0</v>
      </c>
      <c r="CB453" s="134">
        <f t="shared" si="297"/>
        <v>0</v>
      </c>
      <c r="CC453" s="134">
        <f t="shared" si="297"/>
        <v>0</v>
      </c>
      <c r="CD453" s="134">
        <f t="shared" si="297"/>
        <v>0</v>
      </c>
      <c r="CE453" s="134">
        <f t="shared" si="297"/>
        <v>0</v>
      </c>
      <c r="CF453" s="134">
        <f t="shared" si="297"/>
        <v>0</v>
      </c>
      <c r="CG453" s="134">
        <f t="shared" si="297"/>
        <v>0</v>
      </c>
      <c r="CH453" s="134">
        <f t="shared" si="297"/>
        <v>0</v>
      </c>
      <c r="CI453" s="134">
        <f t="shared" si="297"/>
        <v>0</v>
      </c>
      <c r="CJ453" s="134">
        <f t="shared" si="297"/>
        <v>0</v>
      </c>
      <c r="CK453" s="134">
        <f t="shared" si="297"/>
        <v>0</v>
      </c>
      <c r="CL453" s="134">
        <f t="shared" si="297"/>
        <v>0</v>
      </c>
      <c r="CM453" s="134">
        <f t="shared" si="297"/>
        <v>0</v>
      </c>
      <c r="CN453" s="134">
        <f t="shared" si="297"/>
        <v>0</v>
      </c>
      <c r="CO453" s="134">
        <f t="shared" si="297"/>
        <v>0</v>
      </c>
      <c r="CP453" s="134">
        <f t="shared" si="297"/>
        <v>0</v>
      </c>
      <c r="CQ453" s="134">
        <f t="shared" si="297"/>
        <v>-2.745452712658279E-3</v>
      </c>
      <c r="CR453" s="134">
        <f t="shared" si="297"/>
        <v>0</v>
      </c>
      <c r="CS453" s="134">
        <f t="shared" si="297"/>
        <v>-1.6477124905522899E-3</v>
      </c>
      <c r="CT453" s="134">
        <f t="shared" si="297"/>
        <v>0</v>
      </c>
      <c r="CU453" s="134">
        <f t="shared" si="297"/>
        <v>-1.5804366146625888E-3</v>
      </c>
      <c r="CV453" s="134">
        <f t="shared" si="297"/>
        <v>-5.2118838001215121E-3</v>
      </c>
      <c r="CW453" s="134">
        <f t="shared" si="297"/>
        <v>0</v>
      </c>
      <c r="CX453" s="134">
        <f t="shared" si="297"/>
        <v>0</v>
      </c>
      <c r="CY453" s="134">
        <f t="shared" si="297"/>
        <v>0</v>
      </c>
      <c r="CZ453" s="134">
        <f t="shared" si="297"/>
        <v>0</v>
      </c>
      <c r="DA453" s="134">
        <f t="shared" si="297"/>
        <v>0</v>
      </c>
      <c r="DB453" s="134">
        <f t="shared" si="297"/>
        <v>-1.4696872087960585E-2</v>
      </c>
      <c r="DC453" s="134">
        <f t="shared" si="297"/>
        <v>0.99291673775369627</v>
      </c>
      <c r="DD453" s="134">
        <f t="shared" si="297"/>
        <v>0</v>
      </c>
      <c r="DE453" s="134">
        <f t="shared" si="297"/>
        <v>0</v>
      </c>
      <c r="DF453" s="134">
        <f t="shared" si="297"/>
        <v>0</v>
      </c>
      <c r="DG453" s="134">
        <f t="shared" si="297"/>
        <v>0</v>
      </c>
      <c r="DH453" s="211">
        <f t="shared" si="297"/>
        <v>0</v>
      </c>
    </row>
    <row r="454" spans="1:112" ht="15" hidden="1" customHeight="1" x14ac:dyDescent="0.15">
      <c r="A454" s="119"/>
      <c r="B454" s="197" t="s">
        <v>768</v>
      </c>
      <c r="C454" s="30" t="s">
        <v>179</v>
      </c>
      <c r="D454" s="315">
        <f t="shared" si="294"/>
        <v>-2.3471146713971975E-8</v>
      </c>
      <c r="E454" s="134">
        <f t="shared" si="298"/>
        <v>0</v>
      </c>
      <c r="F454" s="134">
        <f t="shared" si="298"/>
        <v>-2.5071918252465495E-4</v>
      </c>
      <c r="G454" s="134">
        <f t="shared" si="298"/>
        <v>0</v>
      </c>
      <c r="H454" s="134">
        <f t="shared" si="298"/>
        <v>-3.0221259917610124E-5</v>
      </c>
      <c r="I454" s="134">
        <f t="shared" si="298"/>
        <v>0</v>
      </c>
      <c r="J454" s="134">
        <f t="shared" si="298"/>
        <v>0</v>
      </c>
      <c r="K454" s="134">
        <f t="shared" si="298"/>
        <v>-1.5948351849002192E-4</v>
      </c>
      <c r="L454" s="134">
        <f t="shared" si="298"/>
        <v>-3.1989639234420078E-5</v>
      </c>
      <c r="M454" s="134">
        <f t="shared" si="298"/>
        <v>-2.8736937016792964E-5</v>
      </c>
      <c r="N454" s="134">
        <f t="shared" si="298"/>
        <v>-1.1754050099804183E-4</v>
      </c>
      <c r="O454" s="134">
        <f t="shared" si="298"/>
        <v>-4.1761292452342415E-5</v>
      </c>
      <c r="P454" s="134">
        <f t="shared" si="298"/>
        <v>0</v>
      </c>
      <c r="Q454" s="134">
        <f t="shared" si="298"/>
        <v>0</v>
      </c>
      <c r="R454" s="134">
        <f t="shared" si="298"/>
        <v>-1.389687609248637E-4</v>
      </c>
      <c r="S454" s="134">
        <f t="shared" si="298"/>
        <v>-3.703467386741199E-5</v>
      </c>
      <c r="T454" s="134">
        <f t="shared" si="298"/>
        <v>-3.3095372181874804E-5</v>
      </c>
      <c r="U454" s="134">
        <f t="shared" si="298"/>
        <v>0</v>
      </c>
      <c r="V454" s="134">
        <f t="shared" si="298"/>
        <v>0</v>
      </c>
      <c r="W454" s="134">
        <f t="shared" si="298"/>
        <v>-4.464606230780323E-5</v>
      </c>
      <c r="X454" s="134">
        <f t="shared" si="298"/>
        <v>0</v>
      </c>
      <c r="Y454" s="134">
        <f t="shared" si="298"/>
        <v>0</v>
      </c>
      <c r="Z454" s="134">
        <f t="shared" si="298"/>
        <v>0</v>
      </c>
      <c r="AA454" s="134">
        <f t="shared" si="298"/>
        <v>0</v>
      </c>
      <c r="AB454" s="134">
        <f t="shared" si="298"/>
        <v>0</v>
      </c>
      <c r="AC454" s="134">
        <f t="shared" si="298"/>
        <v>0</v>
      </c>
      <c r="AD454" s="134">
        <f t="shared" si="298"/>
        <v>0</v>
      </c>
      <c r="AE454" s="134">
        <f t="shared" si="298"/>
        <v>0</v>
      </c>
      <c r="AF454" s="134">
        <f t="shared" si="298"/>
        <v>0</v>
      </c>
      <c r="AG454" s="134">
        <f t="shared" si="298"/>
        <v>0</v>
      </c>
      <c r="AH454" s="134">
        <f t="shared" si="298"/>
        <v>0</v>
      </c>
      <c r="AI454" s="134">
        <f t="shared" si="298"/>
        <v>-4.4362029651580622E-5</v>
      </c>
      <c r="AJ454" s="134">
        <f t="shared" si="298"/>
        <v>0</v>
      </c>
      <c r="AK454" s="134">
        <f t="shared" si="298"/>
        <v>-3.7498673484425485E-6</v>
      </c>
      <c r="AL454" s="134">
        <f t="shared" si="298"/>
        <v>0</v>
      </c>
      <c r="AM454" s="134">
        <f t="shared" si="298"/>
        <v>-3.7507717212816541E-6</v>
      </c>
      <c r="AN454" s="134">
        <f t="shared" si="298"/>
        <v>0</v>
      </c>
      <c r="AO454" s="134">
        <f t="shared" si="298"/>
        <v>0</v>
      </c>
      <c r="AP454" s="134">
        <f t="shared" si="298"/>
        <v>0</v>
      </c>
      <c r="AQ454" s="134">
        <f t="shared" si="298"/>
        <v>0</v>
      </c>
      <c r="AR454" s="134">
        <f t="shared" si="298"/>
        <v>0</v>
      </c>
      <c r="AS454" s="134">
        <f t="shared" si="298"/>
        <v>0</v>
      </c>
      <c r="AT454" s="134">
        <f t="shared" si="298"/>
        <v>-3.2479367146518156E-5</v>
      </c>
      <c r="AU454" s="134">
        <f t="shared" si="298"/>
        <v>-3.6564163641576666E-5</v>
      </c>
      <c r="AV454" s="134">
        <f t="shared" si="298"/>
        <v>0</v>
      </c>
      <c r="AW454" s="134">
        <f t="shared" si="298"/>
        <v>-5.2478506482118401E-7</v>
      </c>
      <c r="AX454" s="134">
        <f t="shared" si="298"/>
        <v>0</v>
      </c>
      <c r="AY454" s="134">
        <f t="shared" si="298"/>
        <v>0</v>
      </c>
      <c r="AZ454" s="134">
        <f t="shared" si="298"/>
        <v>-8.6848727440278024E-5</v>
      </c>
      <c r="BA454" s="134">
        <f t="shared" si="298"/>
        <v>0</v>
      </c>
      <c r="BB454" s="134">
        <f t="shared" si="298"/>
        <v>0</v>
      </c>
      <c r="BC454" s="134">
        <f t="shared" si="298"/>
        <v>0</v>
      </c>
      <c r="BD454" s="134">
        <f t="shared" si="298"/>
        <v>0</v>
      </c>
      <c r="BE454" s="134">
        <f t="shared" si="298"/>
        <v>0</v>
      </c>
      <c r="BF454" s="134">
        <f t="shared" si="298"/>
        <v>0</v>
      </c>
      <c r="BG454" s="134">
        <f t="shared" si="298"/>
        <v>0</v>
      </c>
      <c r="BH454" s="134">
        <f t="shared" si="298"/>
        <v>0</v>
      </c>
      <c r="BI454" s="134">
        <f t="shared" si="298"/>
        <v>-4.3393620215938899E-5</v>
      </c>
      <c r="BJ454" s="134">
        <f t="shared" si="298"/>
        <v>-7.1032817161528609E-5</v>
      </c>
      <c r="BK454" s="134">
        <f t="shared" si="298"/>
        <v>0</v>
      </c>
      <c r="BL454" s="134">
        <f t="shared" si="298"/>
        <v>-9.248461062670231E-5</v>
      </c>
      <c r="BM454" s="134">
        <f t="shared" si="298"/>
        <v>0</v>
      </c>
      <c r="BN454" s="134">
        <f t="shared" si="298"/>
        <v>-6.4571209960545759E-6</v>
      </c>
      <c r="BO454" s="134">
        <f t="shared" si="298"/>
        <v>-1.8061577820096317E-5</v>
      </c>
      <c r="BP454" s="134">
        <f t="shared" si="298"/>
        <v>-7.8309916844503948E-5</v>
      </c>
      <c r="BQ454" s="134">
        <f t="shared" si="297"/>
        <v>-3.7144763227963565E-5</v>
      </c>
      <c r="BR454" s="134">
        <f t="shared" si="297"/>
        <v>0</v>
      </c>
      <c r="BS454" s="134">
        <f t="shared" si="297"/>
        <v>-7.2452392740270259E-6</v>
      </c>
      <c r="BT454" s="134">
        <f t="shared" si="297"/>
        <v>0</v>
      </c>
      <c r="BU454" s="134">
        <f t="shared" si="297"/>
        <v>-4.9367806478198605E-5</v>
      </c>
      <c r="BV454" s="134">
        <f t="shared" si="297"/>
        <v>-6.4982790720117755E-5</v>
      </c>
      <c r="BW454" s="134">
        <f t="shared" si="297"/>
        <v>-5.9665429448840379E-5</v>
      </c>
      <c r="BX454" s="134">
        <f t="shared" si="297"/>
        <v>-6.4107822078118037E-5</v>
      </c>
      <c r="BY454" s="134">
        <f t="shared" si="297"/>
        <v>-3.948005293203123E-5</v>
      </c>
      <c r="BZ454" s="134">
        <f t="shared" si="297"/>
        <v>-2.2147483928699579E-5</v>
      </c>
      <c r="CA454" s="134">
        <f t="shared" si="297"/>
        <v>0</v>
      </c>
      <c r="CB454" s="134">
        <f t="shared" si="297"/>
        <v>0</v>
      </c>
      <c r="CC454" s="134">
        <f t="shared" si="297"/>
        <v>-6.7608203551539157E-5</v>
      </c>
      <c r="CD454" s="134">
        <f t="shared" si="297"/>
        <v>-9.4949863623510892E-6</v>
      </c>
      <c r="CE454" s="134">
        <f t="shared" si="297"/>
        <v>-2.9736959653093892E-4</v>
      </c>
      <c r="CF454" s="134">
        <f t="shared" si="297"/>
        <v>0</v>
      </c>
      <c r="CG454" s="134">
        <f t="shared" si="297"/>
        <v>0</v>
      </c>
      <c r="CH454" s="134">
        <f t="shared" si="297"/>
        <v>-2.6822372980214359E-5</v>
      </c>
      <c r="CI454" s="134">
        <f t="shared" si="297"/>
        <v>-5.0424320658339932E-5</v>
      </c>
      <c r="CJ454" s="134">
        <f t="shared" si="297"/>
        <v>-3.0409245529141845E-4</v>
      </c>
      <c r="CK454" s="134">
        <f t="shared" si="297"/>
        <v>0</v>
      </c>
      <c r="CL454" s="134">
        <f t="shared" si="297"/>
        <v>0</v>
      </c>
      <c r="CM454" s="134">
        <f t="shared" si="297"/>
        <v>0</v>
      </c>
      <c r="CN454" s="134">
        <f t="shared" si="297"/>
        <v>0</v>
      </c>
      <c r="CO454" s="134">
        <f t="shared" si="297"/>
        <v>0</v>
      </c>
      <c r="CP454" s="134">
        <f t="shared" si="297"/>
        <v>0</v>
      </c>
      <c r="CQ454" s="134">
        <f t="shared" si="297"/>
        <v>-1.2301022044593281E-4</v>
      </c>
      <c r="CR454" s="134">
        <f t="shared" si="297"/>
        <v>0</v>
      </c>
      <c r="CS454" s="134">
        <f t="shared" si="297"/>
        <v>-9.9578747304714717E-3</v>
      </c>
      <c r="CT454" s="134">
        <f t="shared" si="297"/>
        <v>0</v>
      </c>
      <c r="CU454" s="134">
        <f t="shared" si="297"/>
        <v>-1.0640119717997875E-2</v>
      </c>
      <c r="CV454" s="134">
        <f t="shared" si="297"/>
        <v>-9.5495973518856057E-3</v>
      </c>
      <c r="CW454" s="134">
        <f t="shared" si="297"/>
        <v>-6.6564480786895954E-5</v>
      </c>
      <c r="CX454" s="134">
        <f t="shared" si="297"/>
        <v>-6.7729404010590202E-5</v>
      </c>
      <c r="CY454" s="134">
        <f t="shared" si="297"/>
        <v>0</v>
      </c>
      <c r="CZ454" s="134">
        <f t="shared" si="297"/>
        <v>-2.3462327917698288E-5</v>
      </c>
      <c r="DA454" s="134">
        <f t="shared" si="297"/>
        <v>-6.303633020695062E-5</v>
      </c>
      <c r="DB454" s="134">
        <f t="shared" si="297"/>
        <v>-1.0899129417188248E-2</v>
      </c>
      <c r="DC454" s="134">
        <f t="shared" si="297"/>
        <v>-2.8666717983608552E-3</v>
      </c>
      <c r="DD454" s="134">
        <f t="shared" si="297"/>
        <v>0.97928692860738331</v>
      </c>
      <c r="DE454" s="134">
        <f t="shared" si="297"/>
        <v>-2.239821030103962E-4</v>
      </c>
      <c r="DF454" s="134">
        <f t="shared" si="297"/>
        <v>-4.1472932654750352E-4</v>
      </c>
      <c r="DG454" s="134">
        <f t="shared" si="297"/>
        <v>0</v>
      </c>
      <c r="DH454" s="211">
        <f t="shared" si="297"/>
        <v>-7.4561761192659215E-4</v>
      </c>
    </row>
    <row r="455" spans="1:112" ht="15" hidden="1" customHeight="1" x14ac:dyDescent="0.15">
      <c r="A455" s="119"/>
      <c r="B455" s="197" t="s">
        <v>769</v>
      </c>
      <c r="C455" s="30" t="s">
        <v>281</v>
      </c>
      <c r="D455" s="315">
        <f t="shared" si="294"/>
        <v>0</v>
      </c>
      <c r="E455" s="134">
        <f t="shared" si="298"/>
        <v>0</v>
      </c>
      <c r="F455" s="134">
        <f t="shared" si="298"/>
        <v>0</v>
      </c>
      <c r="G455" s="134">
        <f t="shared" si="298"/>
        <v>0</v>
      </c>
      <c r="H455" s="134">
        <f t="shared" si="298"/>
        <v>0</v>
      </c>
      <c r="I455" s="134">
        <f t="shared" si="298"/>
        <v>0</v>
      </c>
      <c r="J455" s="134">
        <f t="shared" si="298"/>
        <v>0</v>
      </c>
      <c r="K455" s="134">
        <f t="shared" si="298"/>
        <v>0</v>
      </c>
      <c r="L455" s="134">
        <f t="shared" si="298"/>
        <v>0</v>
      </c>
      <c r="M455" s="134">
        <f t="shared" si="298"/>
        <v>0</v>
      </c>
      <c r="N455" s="134">
        <f t="shared" si="298"/>
        <v>0</v>
      </c>
      <c r="O455" s="134">
        <f t="shared" si="298"/>
        <v>0</v>
      </c>
      <c r="P455" s="134">
        <f t="shared" si="298"/>
        <v>0</v>
      </c>
      <c r="Q455" s="134">
        <f t="shared" si="298"/>
        <v>0</v>
      </c>
      <c r="R455" s="134">
        <f t="shared" si="298"/>
        <v>0</v>
      </c>
      <c r="S455" s="134">
        <f t="shared" si="298"/>
        <v>0</v>
      </c>
      <c r="T455" s="134">
        <f t="shared" si="298"/>
        <v>0</v>
      </c>
      <c r="U455" s="134">
        <f t="shared" si="298"/>
        <v>0</v>
      </c>
      <c r="V455" s="134">
        <f t="shared" si="298"/>
        <v>0</v>
      </c>
      <c r="W455" s="134">
        <f t="shared" si="298"/>
        <v>0</v>
      </c>
      <c r="X455" s="134">
        <f t="shared" si="298"/>
        <v>0</v>
      </c>
      <c r="Y455" s="134">
        <f t="shared" si="298"/>
        <v>0</v>
      </c>
      <c r="Z455" s="134">
        <f t="shared" si="298"/>
        <v>0</v>
      </c>
      <c r="AA455" s="134">
        <f t="shared" si="298"/>
        <v>0</v>
      </c>
      <c r="AB455" s="134">
        <f t="shared" si="298"/>
        <v>0</v>
      </c>
      <c r="AC455" s="134">
        <f t="shared" si="298"/>
        <v>0</v>
      </c>
      <c r="AD455" s="134">
        <f t="shared" si="298"/>
        <v>0</v>
      </c>
      <c r="AE455" s="134">
        <f t="shared" si="298"/>
        <v>0</v>
      </c>
      <c r="AF455" s="134">
        <f t="shared" si="298"/>
        <v>0</v>
      </c>
      <c r="AG455" s="134">
        <f t="shared" si="298"/>
        <v>0</v>
      </c>
      <c r="AH455" s="134">
        <f t="shared" si="298"/>
        <v>0</v>
      </c>
      <c r="AI455" s="134">
        <f t="shared" si="298"/>
        <v>0</v>
      </c>
      <c r="AJ455" s="134">
        <f t="shared" si="298"/>
        <v>0</v>
      </c>
      <c r="AK455" s="134">
        <f t="shared" si="298"/>
        <v>0</v>
      </c>
      <c r="AL455" s="134">
        <f t="shared" si="298"/>
        <v>0</v>
      </c>
      <c r="AM455" s="134">
        <f t="shared" si="298"/>
        <v>0</v>
      </c>
      <c r="AN455" s="134">
        <f t="shared" si="298"/>
        <v>0</v>
      </c>
      <c r="AO455" s="134">
        <f t="shared" si="298"/>
        <v>0</v>
      </c>
      <c r="AP455" s="134">
        <f t="shared" si="298"/>
        <v>0</v>
      </c>
      <c r="AQ455" s="134">
        <f t="shared" si="298"/>
        <v>0</v>
      </c>
      <c r="AR455" s="134">
        <f t="shared" si="298"/>
        <v>0</v>
      </c>
      <c r="AS455" s="134">
        <f t="shared" si="298"/>
        <v>0</v>
      </c>
      <c r="AT455" s="134">
        <f t="shared" si="298"/>
        <v>0</v>
      </c>
      <c r="AU455" s="134">
        <f t="shared" si="298"/>
        <v>0</v>
      </c>
      <c r="AV455" s="134">
        <f t="shared" si="298"/>
        <v>0</v>
      </c>
      <c r="AW455" s="134">
        <f t="shared" si="298"/>
        <v>0</v>
      </c>
      <c r="AX455" s="134">
        <f t="shared" si="298"/>
        <v>0</v>
      </c>
      <c r="AY455" s="134">
        <f t="shared" si="298"/>
        <v>0</v>
      </c>
      <c r="AZ455" s="134">
        <f t="shared" si="298"/>
        <v>0</v>
      </c>
      <c r="BA455" s="134">
        <f t="shared" si="298"/>
        <v>0</v>
      </c>
      <c r="BB455" s="134">
        <f t="shared" si="298"/>
        <v>0</v>
      </c>
      <c r="BC455" s="134">
        <f t="shared" si="298"/>
        <v>0</v>
      </c>
      <c r="BD455" s="134">
        <f t="shared" si="298"/>
        <v>0</v>
      </c>
      <c r="BE455" s="134">
        <f t="shared" si="298"/>
        <v>0</v>
      </c>
      <c r="BF455" s="134">
        <f t="shared" si="298"/>
        <v>0</v>
      </c>
      <c r="BG455" s="134">
        <f t="shared" si="298"/>
        <v>0</v>
      </c>
      <c r="BH455" s="134">
        <f t="shared" si="298"/>
        <v>0</v>
      </c>
      <c r="BI455" s="134">
        <f t="shared" si="298"/>
        <v>0</v>
      </c>
      <c r="BJ455" s="134">
        <f t="shared" si="298"/>
        <v>0</v>
      </c>
      <c r="BK455" s="134">
        <f t="shared" si="298"/>
        <v>0</v>
      </c>
      <c r="BL455" s="134">
        <f t="shared" si="298"/>
        <v>-4.594985509738275E-5</v>
      </c>
      <c r="BM455" s="134">
        <f t="shared" si="298"/>
        <v>0</v>
      </c>
      <c r="BN455" s="134">
        <f t="shared" si="298"/>
        <v>0</v>
      </c>
      <c r="BO455" s="134">
        <f t="shared" si="298"/>
        <v>0</v>
      </c>
      <c r="BP455" s="134">
        <f t="shared" ref="BP455:DH458" si="299">BP344-BP233</f>
        <v>0</v>
      </c>
      <c r="BQ455" s="134">
        <f t="shared" si="299"/>
        <v>0</v>
      </c>
      <c r="BR455" s="134">
        <f t="shared" si="299"/>
        <v>0</v>
      </c>
      <c r="BS455" s="134">
        <f t="shared" si="299"/>
        <v>0</v>
      </c>
      <c r="BT455" s="134">
        <f t="shared" si="299"/>
        <v>0</v>
      </c>
      <c r="BU455" s="134">
        <f t="shared" si="299"/>
        <v>0</v>
      </c>
      <c r="BV455" s="134">
        <f t="shared" si="299"/>
        <v>0</v>
      </c>
      <c r="BW455" s="134">
        <f t="shared" si="299"/>
        <v>-3.3779194923390576E-5</v>
      </c>
      <c r="BX455" s="134">
        <f t="shared" si="299"/>
        <v>0</v>
      </c>
      <c r="BY455" s="134">
        <f t="shared" si="299"/>
        <v>0</v>
      </c>
      <c r="BZ455" s="134">
        <f t="shared" si="299"/>
        <v>0</v>
      </c>
      <c r="CA455" s="134">
        <f t="shared" si="299"/>
        <v>0</v>
      </c>
      <c r="CB455" s="134">
        <f t="shared" si="299"/>
        <v>0</v>
      </c>
      <c r="CC455" s="134">
        <f t="shared" si="299"/>
        <v>0</v>
      </c>
      <c r="CD455" s="134">
        <f t="shared" si="299"/>
        <v>0</v>
      </c>
      <c r="CE455" s="134">
        <f t="shared" si="299"/>
        <v>0</v>
      </c>
      <c r="CF455" s="134">
        <f t="shared" si="299"/>
        <v>0</v>
      </c>
      <c r="CG455" s="134">
        <f t="shared" si="299"/>
        <v>0</v>
      </c>
      <c r="CH455" s="134">
        <f t="shared" si="299"/>
        <v>0</v>
      </c>
      <c r="CI455" s="134">
        <f t="shared" si="299"/>
        <v>0</v>
      </c>
      <c r="CJ455" s="134">
        <f t="shared" si="299"/>
        <v>0</v>
      </c>
      <c r="CK455" s="134">
        <f t="shared" si="299"/>
        <v>0</v>
      </c>
      <c r="CL455" s="134">
        <f t="shared" si="299"/>
        <v>0</v>
      </c>
      <c r="CM455" s="134">
        <f t="shared" si="299"/>
        <v>0</v>
      </c>
      <c r="CN455" s="134">
        <f t="shared" si="299"/>
        <v>0</v>
      </c>
      <c r="CO455" s="134">
        <f t="shared" si="299"/>
        <v>0</v>
      </c>
      <c r="CP455" s="134">
        <f t="shared" si="299"/>
        <v>0</v>
      </c>
      <c r="CQ455" s="134">
        <f t="shared" si="299"/>
        <v>-1.0523755630796724E-4</v>
      </c>
      <c r="CR455" s="134">
        <f t="shared" si="299"/>
        <v>0</v>
      </c>
      <c r="CS455" s="134">
        <f t="shared" si="299"/>
        <v>0</v>
      </c>
      <c r="CT455" s="134">
        <f t="shared" si="299"/>
        <v>0</v>
      </c>
      <c r="CU455" s="134">
        <f t="shared" si="299"/>
        <v>0</v>
      </c>
      <c r="CV455" s="134">
        <f t="shared" si="299"/>
        <v>0</v>
      </c>
      <c r="CW455" s="134">
        <f t="shared" si="299"/>
        <v>0</v>
      </c>
      <c r="CX455" s="134">
        <f t="shared" si="299"/>
        <v>0</v>
      </c>
      <c r="CY455" s="134">
        <f t="shared" si="299"/>
        <v>0</v>
      </c>
      <c r="CZ455" s="134">
        <f t="shared" si="299"/>
        <v>0</v>
      </c>
      <c r="DA455" s="134">
        <f t="shared" si="299"/>
        <v>0</v>
      </c>
      <c r="DB455" s="134">
        <f t="shared" si="299"/>
        <v>-2.6044591019147305E-3</v>
      </c>
      <c r="DC455" s="134">
        <f t="shared" si="299"/>
        <v>-2.3030927385329583E-4</v>
      </c>
      <c r="DD455" s="134">
        <f t="shared" si="299"/>
        <v>0</v>
      </c>
      <c r="DE455" s="134">
        <f t="shared" si="299"/>
        <v>0.98105053312201485</v>
      </c>
      <c r="DF455" s="134">
        <f t="shared" si="299"/>
        <v>-1.7360602611612172E-3</v>
      </c>
      <c r="DG455" s="134">
        <f t="shared" si="299"/>
        <v>0</v>
      </c>
      <c r="DH455" s="211">
        <f t="shared" si="299"/>
        <v>-4.2968956128490205E-4</v>
      </c>
    </row>
    <row r="456" spans="1:112" ht="15" hidden="1" customHeight="1" x14ac:dyDescent="0.15">
      <c r="A456" s="119"/>
      <c r="B456" s="197" t="s">
        <v>770</v>
      </c>
      <c r="C456" s="30" t="s">
        <v>180</v>
      </c>
      <c r="D456" s="315">
        <f t="shared" si="294"/>
        <v>-1.877691737117758E-7</v>
      </c>
      <c r="E456" s="134">
        <f t="shared" ref="E456:BP458" si="300">E345-E234</f>
        <v>0</v>
      </c>
      <c r="F456" s="134">
        <f t="shared" si="300"/>
        <v>-9.9524614628265199E-4</v>
      </c>
      <c r="G456" s="134">
        <f t="shared" si="300"/>
        <v>0</v>
      </c>
      <c r="H456" s="134">
        <f t="shared" si="300"/>
        <v>-9.0798096463575318E-4</v>
      </c>
      <c r="I456" s="134">
        <f t="shared" si="300"/>
        <v>0</v>
      </c>
      <c r="J456" s="134">
        <f t="shared" si="300"/>
        <v>0</v>
      </c>
      <c r="K456" s="134">
        <f t="shared" si="300"/>
        <v>-1.6175935355080163E-4</v>
      </c>
      <c r="L456" s="134">
        <f t="shared" si="300"/>
        <v>-4.4268490657732831E-5</v>
      </c>
      <c r="M456" s="134">
        <f t="shared" si="300"/>
        <v>-1.1646716116791458E-4</v>
      </c>
      <c r="N456" s="134">
        <f t="shared" si="300"/>
        <v>-1.2771174482782834E-4</v>
      </c>
      <c r="O456" s="134">
        <f t="shared" si="300"/>
        <v>-8.6836973194553299E-5</v>
      </c>
      <c r="P456" s="134">
        <f t="shared" si="300"/>
        <v>0</v>
      </c>
      <c r="Q456" s="134">
        <f t="shared" si="300"/>
        <v>0</v>
      </c>
      <c r="R456" s="134">
        <f t="shared" si="300"/>
        <v>-1.1553194040886118E-4</v>
      </c>
      <c r="S456" s="134">
        <f t="shared" si="300"/>
        <v>-3.8478263969872118E-5</v>
      </c>
      <c r="T456" s="134">
        <f t="shared" si="300"/>
        <v>-9.169045735634168E-5</v>
      </c>
      <c r="U456" s="134">
        <f t="shared" si="300"/>
        <v>0</v>
      </c>
      <c r="V456" s="134">
        <f t="shared" si="300"/>
        <v>0</v>
      </c>
      <c r="W456" s="134">
        <f t="shared" si="300"/>
        <v>-9.1102100114571455E-5</v>
      </c>
      <c r="X456" s="134">
        <f t="shared" si="300"/>
        <v>0</v>
      </c>
      <c r="Y456" s="134">
        <f t="shared" si="300"/>
        <v>0</v>
      </c>
      <c r="Z456" s="134">
        <f t="shared" si="300"/>
        <v>0</v>
      </c>
      <c r="AA456" s="134">
        <f t="shared" si="300"/>
        <v>0</v>
      </c>
      <c r="AB456" s="134">
        <f t="shared" si="300"/>
        <v>0</v>
      </c>
      <c r="AC456" s="134">
        <f t="shared" si="300"/>
        <v>0</v>
      </c>
      <c r="AD456" s="134">
        <f t="shared" si="300"/>
        <v>0</v>
      </c>
      <c r="AE456" s="134">
        <f t="shared" si="300"/>
        <v>0</v>
      </c>
      <c r="AF456" s="134">
        <f t="shared" si="300"/>
        <v>0</v>
      </c>
      <c r="AG456" s="134">
        <f t="shared" si="300"/>
        <v>0</v>
      </c>
      <c r="AH456" s="134">
        <f t="shared" si="300"/>
        <v>0</v>
      </c>
      <c r="AI456" s="134">
        <f t="shared" si="300"/>
        <v>-5.3234435581896736E-5</v>
      </c>
      <c r="AJ456" s="134">
        <f t="shared" si="300"/>
        <v>0</v>
      </c>
      <c r="AK456" s="134">
        <f t="shared" si="300"/>
        <v>-5.5123050022105477E-5</v>
      </c>
      <c r="AL456" s="134">
        <f t="shared" si="300"/>
        <v>0</v>
      </c>
      <c r="AM456" s="134">
        <f t="shared" si="300"/>
        <v>-5.5511421474968476E-5</v>
      </c>
      <c r="AN456" s="134">
        <f t="shared" si="300"/>
        <v>0</v>
      </c>
      <c r="AO456" s="134">
        <f t="shared" si="300"/>
        <v>0</v>
      </c>
      <c r="AP456" s="134">
        <f t="shared" si="300"/>
        <v>0</v>
      </c>
      <c r="AQ456" s="134">
        <f t="shared" si="300"/>
        <v>0</v>
      </c>
      <c r="AR456" s="134">
        <f t="shared" si="300"/>
        <v>0</v>
      </c>
      <c r="AS456" s="134">
        <f t="shared" si="300"/>
        <v>0</v>
      </c>
      <c r="AT456" s="134">
        <f t="shared" si="300"/>
        <v>-6.1118405329017712E-5</v>
      </c>
      <c r="AU456" s="134">
        <f t="shared" si="300"/>
        <v>-5.6629863200978492E-5</v>
      </c>
      <c r="AV456" s="134">
        <f t="shared" si="300"/>
        <v>0</v>
      </c>
      <c r="AW456" s="134">
        <f t="shared" si="300"/>
        <v>-2.1253795125257947E-5</v>
      </c>
      <c r="AX456" s="134">
        <f t="shared" si="300"/>
        <v>0</v>
      </c>
      <c r="AY456" s="134">
        <f t="shared" si="300"/>
        <v>0</v>
      </c>
      <c r="AZ456" s="134">
        <f t="shared" si="300"/>
        <v>-7.8251286301055868E-5</v>
      </c>
      <c r="BA456" s="134">
        <f t="shared" si="300"/>
        <v>0</v>
      </c>
      <c r="BB456" s="134">
        <f t="shared" si="300"/>
        <v>0</v>
      </c>
      <c r="BC456" s="134">
        <f t="shared" si="300"/>
        <v>0</v>
      </c>
      <c r="BD456" s="134">
        <f t="shared" si="300"/>
        <v>0</v>
      </c>
      <c r="BE456" s="134">
        <f t="shared" si="300"/>
        <v>0</v>
      </c>
      <c r="BF456" s="134">
        <f t="shared" si="300"/>
        <v>0</v>
      </c>
      <c r="BG456" s="134">
        <f t="shared" si="300"/>
        <v>0</v>
      </c>
      <c r="BH456" s="134">
        <f t="shared" si="300"/>
        <v>0</v>
      </c>
      <c r="BI456" s="134">
        <f t="shared" si="300"/>
        <v>-5.4233022444152691E-5</v>
      </c>
      <c r="BJ456" s="134">
        <f t="shared" si="300"/>
        <v>-1.1342936771867138E-4</v>
      </c>
      <c r="BK456" s="134">
        <f t="shared" si="300"/>
        <v>0</v>
      </c>
      <c r="BL456" s="134">
        <f t="shared" si="300"/>
        <v>-6.2470692279591471E-5</v>
      </c>
      <c r="BM456" s="134">
        <f t="shared" si="300"/>
        <v>0</v>
      </c>
      <c r="BN456" s="134">
        <f t="shared" si="300"/>
        <v>-1.5214206994513347E-4</v>
      </c>
      <c r="BO456" s="134">
        <f t="shared" si="300"/>
        <v>-1.1936735836548804E-4</v>
      </c>
      <c r="BP456" s="134">
        <f t="shared" si="300"/>
        <v>-3.2826471920219589E-4</v>
      </c>
      <c r="BQ456" s="134">
        <f t="shared" si="299"/>
        <v>-3.6628180428104464E-4</v>
      </c>
      <c r="BR456" s="134">
        <f t="shared" si="299"/>
        <v>0</v>
      </c>
      <c r="BS456" s="134">
        <f t="shared" si="299"/>
        <v>-3.9124292079745935E-5</v>
      </c>
      <c r="BT456" s="134">
        <f t="shared" si="299"/>
        <v>0</v>
      </c>
      <c r="BU456" s="134">
        <f t="shared" si="299"/>
        <v>0</v>
      </c>
      <c r="BV456" s="134">
        <f t="shared" si="299"/>
        <v>-9.1665238131609296E-4</v>
      </c>
      <c r="BW456" s="134">
        <f t="shared" si="299"/>
        <v>-5.9199432634385665E-4</v>
      </c>
      <c r="BX456" s="134">
        <f t="shared" si="299"/>
        <v>-1.450124534343456E-4</v>
      </c>
      <c r="BY456" s="134">
        <f t="shared" si="299"/>
        <v>-1.1659034836898031E-3</v>
      </c>
      <c r="BZ456" s="134">
        <f t="shared" si="299"/>
        <v>-5.1933010391784008E-4</v>
      </c>
      <c r="CA456" s="134">
        <f t="shared" si="299"/>
        <v>0</v>
      </c>
      <c r="CB456" s="134">
        <f t="shared" si="299"/>
        <v>0</v>
      </c>
      <c r="CC456" s="134">
        <f t="shared" si="299"/>
        <v>-2.758030037284741E-4</v>
      </c>
      <c r="CD456" s="134">
        <f t="shared" si="299"/>
        <v>0</v>
      </c>
      <c r="CE456" s="134">
        <f t="shared" si="299"/>
        <v>-2.7352983984702407E-4</v>
      </c>
      <c r="CF456" s="134">
        <f t="shared" si="299"/>
        <v>0</v>
      </c>
      <c r="CG456" s="134">
        <f t="shared" si="299"/>
        <v>0</v>
      </c>
      <c r="CH456" s="134">
        <f t="shared" si="299"/>
        <v>-2.0336235514089795E-4</v>
      </c>
      <c r="CI456" s="134">
        <f t="shared" si="299"/>
        <v>-2.6465564871248703E-4</v>
      </c>
      <c r="CJ456" s="134">
        <f t="shared" si="299"/>
        <v>-2.0133017729638737E-4</v>
      </c>
      <c r="CK456" s="134">
        <f t="shared" si="299"/>
        <v>0</v>
      </c>
      <c r="CL456" s="134">
        <f t="shared" si="299"/>
        <v>0</v>
      </c>
      <c r="CM456" s="134">
        <f t="shared" si="299"/>
        <v>0</v>
      </c>
      <c r="CN456" s="134">
        <f t="shared" si="299"/>
        <v>0</v>
      </c>
      <c r="CO456" s="134">
        <f t="shared" si="299"/>
        <v>0</v>
      </c>
      <c r="CP456" s="134">
        <f t="shared" si="299"/>
        <v>0</v>
      </c>
      <c r="CQ456" s="134">
        <f t="shared" si="299"/>
        <v>-3.3122284513903443E-4</v>
      </c>
      <c r="CR456" s="134">
        <f t="shared" si="299"/>
        <v>0</v>
      </c>
      <c r="CS456" s="134">
        <f t="shared" si="299"/>
        <v>-3.2285431787016012E-4</v>
      </c>
      <c r="CT456" s="134">
        <f t="shared" si="299"/>
        <v>0</v>
      </c>
      <c r="CU456" s="134">
        <f t="shared" si="299"/>
        <v>-1.7690475611413815E-4</v>
      </c>
      <c r="CV456" s="134">
        <f t="shared" si="299"/>
        <v>-2.8081422426782827E-4</v>
      </c>
      <c r="CW456" s="134">
        <f t="shared" si="299"/>
        <v>-2.5208758622074631E-3</v>
      </c>
      <c r="CX456" s="134">
        <f t="shared" si="299"/>
        <v>-7.9056765339917683E-4</v>
      </c>
      <c r="CY456" s="134">
        <f t="shared" si="299"/>
        <v>0</v>
      </c>
      <c r="CZ456" s="134">
        <f t="shared" si="299"/>
        <v>-2.0564192281849196E-4</v>
      </c>
      <c r="DA456" s="134">
        <f t="shared" si="299"/>
        <v>-9.7505919893370579E-4</v>
      </c>
      <c r="DB456" s="134">
        <f t="shared" si="299"/>
        <v>-2.5644662730426658E-3</v>
      </c>
      <c r="DC456" s="134">
        <f t="shared" si="299"/>
        <v>-3.8222774538652888E-4</v>
      </c>
      <c r="DD456" s="134">
        <f t="shared" si="299"/>
        <v>-2.0136573876209742E-3</v>
      </c>
      <c r="DE456" s="134">
        <f t="shared" si="299"/>
        <v>-2.9476625719473777E-3</v>
      </c>
      <c r="DF456" s="134">
        <f t="shared" si="299"/>
        <v>0.99044348673505578</v>
      </c>
      <c r="DG456" s="134">
        <f t="shared" si="299"/>
        <v>0</v>
      </c>
      <c r="DH456" s="211">
        <f t="shared" si="299"/>
        <v>-3.9096952904790522E-4</v>
      </c>
    </row>
    <row r="457" spans="1:112" ht="15" hidden="1" customHeight="1" x14ac:dyDescent="0.15">
      <c r="A457" s="119"/>
      <c r="B457" s="197" t="s">
        <v>771</v>
      </c>
      <c r="C457" s="30" t="s">
        <v>16</v>
      </c>
      <c r="D457" s="315">
        <f t="shared" si="294"/>
        <v>-1.818933647599754E-4</v>
      </c>
      <c r="E457" s="134">
        <f t="shared" si="300"/>
        <v>-7.4675142155460224E-4</v>
      </c>
      <c r="F457" s="134">
        <f t="shared" si="300"/>
        <v>-2.6619836683704676E-3</v>
      </c>
      <c r="G457" s="134">
        <f t="shared" si="300"/>
        <v>0</v>
      </c>
      <c r="H457" s="134">
        <f t="shared" si="300"/>
        <v>-1.188702890092665E-3</v>
      </c>
      <c r="I457" s="134">
        <f t="shared" si="300"/>
        <v>0</v>
      </c>
      <c r="J457" s="134">
        <f t="shared" si="300"/>
        <v>0</v>
      </c>
      <c r="K457" s="134">
        <f t="shared" si="300"/>
        <v>-7.7728520537398177E-4</v>
      </c>
      <c r="L457" s="134">
        <f t="shared" si="300"/>
        <v>-6.5950357249950893E-4</v>
      </c>
      <c r="M457" s="134">
        <f t="shared" si="300"/>
        <v>-9.9385467091994435E-4</v>
      </c>
      <c r="N457" s="134">
        <f t="shared" si="300"/>
        <v>-4.5745350160320231E-4</v>
      </c>
      <c r="O457" s="134">
        <f t="shared" si="300"/>
        <v>-2.3863595687052811E-5</v>
      </c>
      <c r="P457" s="134">
        <f t="shared" si="300"/>
        <v>0</v>
      </c>
      <c r="Q457" s="134">
        <f t="shared" si="300"/>
        <v>0</v>
      </c>
      <c r="R457" s="134">
        <f t="shared" si="300"/>
        <v>-1.1849357140992331E-3</v>
      </c>
      <c r="S457" s="134">
        <f t="shared" si="300"/>
        <v>-7.3402647339824523E-4</v>
      </c>
      <c r="T457" s="134">
        <f t="shared" si="300"/>
        <v>-1.2418902774477283E-3</v>
      </c>
      <c r="U457" s="134">
        <f t="shared" si="300"/>
        <v>0</v>
      </c>
      <c r="V457" s="134">
        <f t="shared" si="300"/>
        <v>0</v>
      </c>
      <c r="W457" s="134">
        <f t="shared" si="300"/>
        <v>-9.920676818215915E-4</v>
      </c>
      <c r="X457" s="134">
        <f t="shared" si="300"/>
        <v>0</v>
      </c>
      <c r="Y457" s="134">
        <f t="shared" si="300"/>
        <v>0</v>
      </c>
      <c r="Z457" s="134">
        <f t="shared" si="300"/>
        <v>0</v>
      </c>
      <c r="AA457" s="134">
        <f t="shared" si="300"/>
        <v>0</v>
      </c>
      <c r="AB457" s="134">
        <f t="shared" si="300"/>
        <v>0</v>
      </c>
      <c r="AC457" s="134">
        <f t="shared" si="300"/>
        <v>0</v>
      </c>
      <c r="AD457" s="134">
        <f t="shared" si="300"/>
        <v>0</v>
      </c>
      <c r="AE457" s="134">
        <f t="shared" si="300"/>
        <v>0</v>
      </c>
      <c r="AF457" s="134">
        <f t="shared" si="300"/>
        <v>0</v>
      </c>
      <c r="AG457" s="134">
        <f t="shared" si="300"/>
        <v>0</v>
      </c>
      <c r="AH457" s="134">
        <f t="shared" si="300"/>
        <v>0</v>
      </c>
      <c r="AI457" s="134">
        <f t="shared" si="300"/>
        <v>-1.7035019386206956E-3</v>
      </c>
      <c r="AJ457" s="134">
        <f t="shared" si="300"/>
        <v>0</v>
      </c>
      <c r="AK457" s="134">
        <f t="shared" si="300"/>
        <v>-7.7884744827151717E-4</v>
      </c>
      <c r="AL457" s="134">
        <f t="shared" si="300"/>
        <v>0</v>
      </c>
      <c r="AM457" s="134">
        <f t="shared" si="300"/>
        <v>-1.0877237991716796E-3</v>
      </c>
      <c r="AN457" s="134">
        <f t="shared" si="300"/>
        <v>0</v>
      </c>
      <c r="AO457" s="134">
        <f t="shared" si="300"/>
        <v>0</v>
      </c>
      <c r="AP457" s="134">
        <f t="shared" si="300"/>
        <v>0</v>
      </c>
      <c r="AQ457" s="134">
        <f t="shared" si="300"/>
        <v>0</v>
      </c>
      <c r="AR457" s="134">
        <f t="shared" si="300"/>
        <v>0</v>
      </c>
      <c r="AS457" s="134">
        <f t="shared" si="300"/>
        <v>0</v>
      </c>
      <c r="AT457" s="134">
        <f t="shared" si="300"/>
        <v>-3.8314235876478177E-4</v>
      </c>
      <c r="AU457" s="134">
        <f t="shared" si="300"/>
        <v>-4.2806825726723896E-4</v>
      </c>
      <c r="AV457" s="134">
        <f t="shared" si="300"/>
        <v>0</v>
      </c>
      <c r="AW457" s="134">
        <f t="shared" si="300"/>
        <v>-2.2478293609840715E-4</v>
      </c>
      <c r="AX457" s="134">
        <f t="shared" si="300"/>
        <v>0</v>
      </c>
      <c r="AY457" s="134">
        <f t="shared" si="300"/>
        <v>0</v>
      </c>
      <c r="AZ457" s="134">
        <f t="shared" si="300"/>
        <v>-7.9052742678440986E-4</v>
      </c>
      <c r="BA457" s="134">
        <f t="shared" si="300"/>
        <v>0</v>
      </c>
      <c r="BB457" s="134">
        <f t="shared" si="300"/>
        <v>0</v>
      </c>
      <c r="BC457" s="134">
        <f t="shared" si="300"/>
        <v>0</v>
      </c>
      <c r="BD457" s="134">
        <f t="shared" si="300"/>
        <v>0</v>
      </c>
      <c r="BE457" s="134">
        <f t="shared" si="300"/>
        <v>0</v>
      </c>
      <c r="BF457" s="134">
        <f t="shared" si="300"/>
        <v>0</v>
      </c>
      <c r="BG457" s="134">
        <f t="shared" si="300"/>
        <v>0</v>
      </c>
      <c r="BH457" s="134">
        <f t="shared" si="300"/>
        <v>0</v>
      </c>
      <c r="BI457" s="134">
        <f t="shared" si="300"/>
        <v>-3.3238432746316679E-4</v>
      </c>
      <c r="BJ457" s="134">
        <f t="shared" si="300"/>
        <v>-6.7834480891428408E-4</v>
      </c>
      <c r="BK457" s="134">
        <f t="shared" si="300"/>
        <v>0</v>
      </c>
      <c r="BL457" s="134">
        <f t="shared" si="300"/>
        <v>-2.4336099986054282E-3</v>
      </c>
      <c r="BM457" s="134">
        <f t="shared" si="300"/>
        <v>0</v>
      </c>
      <c r="BN457" s="134">
        <f t="shared" si="300"/>
        <v>-8.20915315965072E-4</v>
      </c>
      <c r="BO457" s="134">
        <f t="shared" si="300"/>
        <v>-2.5393505450036408E-5</v>
      </c>
      <c r="BP457" s="134">
        <f t="shared" si="300"/>
        <v>-2.5200441540544692E-3</v>
      </c>
      <c r="BQ457" s="134">
        <f t="shared" si="299"/>
        <v>-4.6615447892046983E-4</v>
      </c>
      <c r="BR457" s="134">
        <f t="shared" si="299"/>
        <v>0</v>
      </c>
      <c r="BS457" s="134">
        <f t="shared" si="299"/>
        <v>-7.100334488546483E-5</v>
      </c>
      <c r="BT457" s="134">
        <f t="shared" si="299"/>
        <v>0</v>
      </c>
      <c r="BU457" s="134">
        <f t="shared" si="299"/>
        <v>-3.2511352555497984E-3</v>
      </c>
      <c r="BV457" s="134">
        <f t="shared" si="299"/>
        <v>-1.7807852366368076E-3</v>
      </c>
      <c r="BW457" s="134">
        <f t="shared" si="299"/>
        <v>-2.3592147815438146E-3</v>
      </c>
      <c r="BX457" s="134">
        <f t="shared" si="299"/>
        <v>-3.8016778332787909E-3</v>
      </c>
      <c r="BY457" s="134">
        <f t="shared" si="299"/>
        <v>-1.2418568305557307E-3</v>
      </c>
      <c r="BZ457" s="134">
        <f t="shared" si="299"/>
        <v>-5.1301239215612786E-4</v>
      </c>
      <c r="CA457" s="134">
        <f t="shared" si="299"/>
        <v>0</v>
      </c>
      <c r="CB457" s="134">
        <f t="shared" si="299"/>
        <v>0</v>
      </c>
      <c r="CC457" s="134">
        <f t="shared" si="299"/>
        <v>-1.5604331014484184E-3</v>
      </c>
      <c r="CD457" s="134">
        <f t="shared" si="299"/>
        <v>-8.2321531761583931E-4</v>
      </c>
      <c r="CE457" s="134">
        <f t="shared" si="299"/>
        <v>-8.7617379433567403E-3</v>
      </c>
      <c r="CF457" s="134">
        <f t="shared" si="299"/>
        <v>0</v>
      </c>
      <c r="CG457" s="134">
        <f t="shared" si="299"/>
        <v>0</v>
      </c>
      <c r="CH457" s="134">
        <f t="shared" si="299"/>
        <v>-1.9117036742261864E-3</v>
      </c>
      <c r="CI457" s="134">
        <f t="shared" si="299"/>
        <v>-2.8901779906484498E-3</v>
      </c>
      <c r="CJ457" s="134">
        <f t="shared" si="299"/>
        <v>-3.7644548775730767E-3</v>
      </c>
      <c r="CK457" s="134">
        <f t="shared" si="299"/>
        <v>0</v>
      </c>
      <c r="CL457" s="134">
        <f t="shared" si="299"/>
        <v>0</v>
      </c>
      <c r="CM457" s="134">
        <f t="shared" si="299"/>
        <v>0</v>
      </c>
      <c r="CN457" s="134">
        <f t="shared" si="299"/>
        <v>0</v>
      </c>
      <c r="CO457" s="134">
        <f t="shared" si="299"/>
        <v>0</v>
      </c>
      <c r="CP457" s="134">
        <f t="shared" si="299"/>
        <v>0</v>
      </c>
      <c r="CQ457" s="134">
        <f t="shared" si="299"/>
        <v>-1.6259005544810036E-3</v>
      </c>
      <c r="CR457" s="134">
        <f t="shared" si="299"/>
        <v>0</v>
      </c>
      <c r="CS457" s="134">
        <f t="shared" si="299"/>
        <v>-1.2445432192413224E-3</v>
      </c>
      <c r="CT457" s="134">
        <f t="shared" si="299"/>
        <v>0</v>
      </c>
      <c r="CU457" s="134">
        <f t="shared" si="299"/>
        <v>-4.1316797061181085E-3</v>
      </c>
      <c r="CV457" s="134">
        <f t="shared" si="299"/>
        <v>-5.5542394487177625E-3</v>
      </c>
      <c r="CW457" s="134">
        <f t="shared" si="299"/>
        <v>-5.0304696090273174E-3</v>
      </c>
      <c r="CX457" s="134">
        <f t="shared" si="299"/>
        <v>-7.1790820611571853E-4</v>
      </c>
      <c r="CY457" s="134">
        <f t="shared" si="299"/>
        <v>0</v>
      </c>
      <c r="CZ457" s="134">
        <f t="shared" si="299"/>
        <v>-1.8410130284553401E-3</v>
      </c>
      <c r="DA457" s="134">
        <f t="shared" si="299"/>
        <v>-1.8280971394640467E-3</v>
      </c>
      <c r="DB457" s="134">
        <f t="shared" si="299"/>
        <v>-2.2216705969964005E-3</v>
      </c>
      <c r="DC457" s="134">
        <f t="shared" si="299"/>
        <v>-8.6679903824647328E-4</v>
      </c>
      <c r="DD457" s="134">
        <f t="shared" si="299"/>
        <v>-4.0016715578729423E-3</v>
      </c>
      <c r="DE457" s="134">
        <f t="shared" si="299"/>
        <v>-2.4046693680768757E-3</v>
      </c>
      <c r="DF457" s="134">
        <f t="shared" si="299"/>
        <v>-2.7390561855105181E-3</v>
      </c>
      <c r="DG457" s="134">
        <f t="shared" si="299"/>
        <v>1</v>
      </c>
      <c r="DH457" s="211">
        <f t="shared" si="299"/>
        <v>-1.9565609210022252E-4</v>
      </c>
    </row>
    <row r="458" spans="1:112" ht="15" hidden="1" customHeight="1" x14ac:dyDescent="0.15">
      <c r="A458" s="119"/>
      <c r="B458" s="198" t="s">
        <v>772</v>
      </c>
      <c r="C458" s="241" t="s">
        <v>17</v>
      </c>
      <c r="D458" s="316">
        <f t="shared" si="294"/>
        <v>-5.8980045445286055E-3</v>
      </c>
      <c r="E458" s="212">
        <f t="shared" si="300"/>
        <v>-1.5941884280379148E-4</v>
      </c>
      <c r="F458" s="212">
        <f t="shared" si="300"/>
        <v>-6.4314920734585411E-4</v>
      </c>
      <c r="G458" s="212">
        <f t="shared" si="300"/>
        <v>0</v>
      </c>
      <c r="H458" s="212">
        <f t="shared" si="300"/>
        <v>-7.6453071756016388E-3</v>
      </c>
      <c r="I458" s="212">
        <f t="shared" si="300"/>
        <v>0</v>
      </c>
      <c r="J458" s="212">
        <f t="shared" si="300"/>
        <v>0</v>
      </c>
      <c r="K458" s="212">
        <f t="shared" si="300"/>
        <v>-8.170773060905372E-3</v>
      </c>
      <c r="L458" s="212">
        <f t="shared" si="300"/>
        <v>-7.6400306066528104E-3</v>
      </c>
      <c r="M458" s="212">
        <f t="shared" si="300"/>
        <v>-1.6655299987257477E-3</v>
      </c>
      <c r="N458" s="212">
        <f t="shared" si="300"/>
        <v>-3.4828690113041022E-3</v>
      </c>
      <c r="O458" s="212">
        <f t="shared" si="300"/>
        <v>-1.8824399731136827E-2</v>
      </c>
      <c r="P458" s="212">
        <f t="shared" si="300"/>
        <v>0</v>
      </c>
      <c r="Q458" s="212">
        <f t="shared" si="300"/>
        <v>0</v>
      </c>
      <c r="R458" s="212">
        <f t="shared" si="300"/>
        <v>-2.655419325425581E-3</v>
      </c>
      <c r="S458" s="212">
        <f t="shared" si="300"/>
        <v>-7.8176996447642567E-3</v>
      </c>
      <c r="T458" s="212">
        <f t="shared" si="300"/>
        <v>-1.7545972727243133E-3</v>
      </c>
      <c r="U458" s="212">
        <f t="shared" si="300"/>
        <v>0</v>
      </c>
      <c r="V458" s="212">
        <f t="shared" si="300"/>
        <v>0</v>
      </c>
      <c r="W458" s="212">
        <f t="shared" si="300"/>
        <v>-1.9839342552544093E-3</v>
      </c>
      <c r="X458" s="212">
        <f t="shared" si="300"/>
        <v>0</v>
      </c>
      <c r="Y458" s="212">
        <f t="shared" si="300"/>
        <v>0</v>
      </c>
      <c r="Z458" s="212">
        <f t="shared" si="300"/>
        <v>0</v>
      </c>
      <c r="AA458" s="212">
        <f t="shared" si="300"/>
        <v>0</v>
      </c>
      <c r="AB458" s="212">
        <f t="shared" si="300"/>
        <v>0</v>
      </c>
      <c r="AC458" s="212">
        <f t="shared" si="300"/>
        <v>0</v>
      </c>
      <c r="AD458" s="212">
        <f t="shared" si="300"/>
        <v>0</v>
      </c>
      <c r="AE458" s="212">
        <f t="shared" si="300"/>
        <v>0</v>
      </c>
      <c r="AF458" s="212">
        <f t="shared" si="300"/>
        <v>0</v>
      </c>
      <c r="AG458" s="212">
        <f t="shared" si="300"/>
        <v>0</v>
      </c>
      <c r="AH458" s="212">
        <f t="shared" si="300"/>
        <v>0</v>
      </c>
      <c r="AI458" s="212">
        <f t="shared" si="300"/>
        <v>-4.2055204109698423E-3</v>
      </c>
      <c r="AJ458" s="212">
        <f t="shared" si="300"/>
        <v>0</v>
      </c>
      <c r="AK458" s="212">
        <f t="shared" si="300"/>
        <v>-8.8931854035663501E-3</v>
      </c>
      <c r="AL458" s="212">
        <f t="shared" si="300"/>
        <v>0</v>
      </c>
      <c r="AM458" s="212">
        <f t="shared" si="300"/>
        <v>-8.4519889967360762E-3</v>
      </c>
      <c r="AN458" s="212">
        <f t="shared" si="300"/>
        <v>0</v>
      </c>
      <c r="AO458" s="212">
        <f t="shared" si="300"/>
        <v>1</v>
      </c>
      <c r="AP458" s="212">
        <f t="shared" si="300"/>
        <v>0</v>
      </c>
      <c r="AQ458" s="212">
        <f t="shared" si="300"/>
        <v>0</v>
      </c>
      <c r="AR458" s="212">
        <f t="shared" si="300"/>
        <v>0</v>
      </c>
      <c r="AS458" s="212">
        <f t="shared" si="300"/>
        <v>0</v>
      </c>
      <c r="AT458" s="212">
        <f t="shared" si="300"/>
        <v>-2.2754257275406629E-3</v>
      </c>
      <c r="AU458" s="212">
        <f t="shared" si="300"/>
        <v>-4.2967351323199114E-3</v>
      </c>
      <c r="AV458" s="212">
        <f t="shared" si="300"/>
        <v>0</v>
      </c>
      <c r="AW458" s="212">
        <f t="shared" si="300"/>
        <v>-1.848730319187561E-3</v>
      </c>
      <c r="AX458" s="212">
        <f t="shared" si="300"/>
        <v>0</v>
      </c>
      <c r="AY458" s="212">
        <f t="shared" si="300"/>
        <v>0</v>
      </c>
      <c r="AZ458" s="212">
        <f t="shared" si="300"/>
        <v>-5.3814152757876974E-4</v>
      </c>
      <c r="BA458" s="212">
        <f t="shared" si="300"/>
        <v>0</v>
      </c>
      <c r="BB458" s="212">
        <f t="shared" si="300"/>
        <v>0</v>
      </c>
      <c r="BC458" s="212">
        <f t="shared" si="300"/>
        <v>0</v>
      </c>
      <c r="BD458" s="212">
        <f t="shared" si="300"/>
        <v>0</v>
      </c>
      <c r="BE458" s="212">
        <f t="shared" si="300"/>
        <v>0</v>
      </c>
      <c r="BF458" s="212">
        <f t="shared" si="300"/>
        <v>0</v>
      </c>
      <c r="BG458" s="212">
        <f t="shared" si="300"/>
        <v>0</v>
      </c>
      <c r="BH458" s="212">
        <f t="shared" si="300"/>
        <v>0</v>
      </c>
      <c r="BI458" s="212">
        <f t="shared" si="300"/>
        <v>-3.9191101146063322E-4</v>
      </c>
      <c r="BJ458" s="212">
        <f t="shared" si="300"/>
        <v>-1.4870032258568379E-2</v>
      </c>
      <c r="BK458" s="212">
        <f t="shared" si="300"/>
        <v>0</v>
      </c>
      <c r="BL458" s="212">
        <f t="shared" si="300"/>
        <v>-1.579953809304827E-3</v>
      </c>
      <c r="BM458" s="212">
        <f t="shared" si="300"/>
        <v>0</v>
      </c>
      <c r="BN458" s="212">
        <f t="shared" si="300"/>
        <v>-1.5634657815942168E-2</v>
      </c>
      <c r="BO458" s="212">
        <f t="shared" si="300"/>
        <v>-1.9127926221494677E-2</v>
      </c>
      <c r="BP458" s="212">
        <f t="shared" si="300"/>
        <v>-5.1047613572651925E-3</v>
      </c>
      <c r="BQ458" s="212">
        <f t="shared" si="299"/>
        <v>-9.2411743058603141E-3</v>
      </c>
      <c r="BR458" s="212">
        <f t="shared" si="299"/>
        <v>0</v>
      </c>
      <c r="BS458" s="212">
        <f t="shared" si="299"/>
        <v>-1.3210486276309275E-3</v>
      </c>
      <c r="BT458" s="212">
        <f t="shared" si="299"/>
        <v>0</v>
      </c>
      <c r="BU458" s="212">
        <f t="shared" si="299"/>
        <v>-2.1142477121489683E-2</v>
      </c>
      <c r="BV458" s="212">
        <f t="shared" si="299"/>
        <v>-5.8032199822120965E-3</v>
      </c>
      <c r="BW458" s="212">
        <f t="shared" si="299"/>
        <v>-7.9364385696243378E-3</v>
      </c>
      <c r="BX458" s="212">
        <f t="shared" si="299"/>
        <v>-6.1830454686827687E-3</v>
      </c>
      <c r="BY458" s="212">
        <f t="shared" si="299"/>
        <v>-8.0394852820781151E-3</v>
      </c>
      <c r="BZ458" s="212">
        <f t="shared" si="299"/>
        <v>-9.103893634152952E-4</v>
      </c>
      <c r="CA458" s="212">
        <f t="shared" si="299"/>
        <v>0</v>
      </c>
      <c r="CB458" s="212">
        <f t="shared" si="299"/>
        <v>0</v>
      </c>
      <c r="CC458" s="212">
        <f t="shared" si="299"/>
        <v>-1.2745097013996582E-2</v>
      </c>
      <c r="CD458" s="212">
        <f t="shared" si="299"/>
        <v>0</v>
      </c>
      <c r="CE458" s="212">
        <f t="shared" si="299"/>
        <v>-5.9135143816469015E-3</v>
      </c>
      <c r="CF458" s="212">
        <f t="shared" si="299"/>
        <v>0</v>
      </c>
      <c r="CG458" s="212">
        <f t="shared" si="299"/>
        <v>0</v>
      </c>
      <c r="CH458" s="212">
        <f t="shared" si="299"/>
        <v>-3.0397063779213826E-3</v>
      </c>
      <c r="CI458" s="212">
        <f t="shared" si="299"/>
        <v>-9.9562100792454228E-3</v>
      </c>
      <c r="CJ458" s="212">
        <f t="shared" si="299"/>
        <v>-1.2401379670964976E-3</v>
      </c>
      <c r="CK458" s="212">
        <f t="shared" si="299"/>
        <v>0</v>
      </c>
      <c r="CL458" s="212">
        <f t="shared" si="299"/>
        <v>0</v>
      </c>
      <c r="CM458" s="212">
        <f t="shared" si="299"/>
        <v>0</v>
      </c>
      <c r="CN458" s="212">
        <f t="shared" si="299"/>
        <v>0</v>
      </c>
      <c r="CO458" s="212">
        <f t="shared" si="299"/>
        <v>0</v>
      </c>
      <c r="CP458" s="212">
        <f t="shared" si="299"/>
        <v>0</v>
      </c>
      <c r="CQ458" s="212">
        <f t="shared" si="299"/>
        <v>-1.1415223575027295E-2</v>
      </c>
      <c r="CR458" s="212">
        <f t="shared" si="299"/>
        <v>0</v>
      </c>
      <c r="CS458" s="212">
        <f t="shared" si="299"/>
        <v>-1.8041704757294742E-3</v>
      </c>
      <c r="CT458" s="212">
        <f t="shared" si="299"/>
        <v>0</v>
      </c>
      <c r="CU458" s="212">
        <f t="shared" si="299"/>
        <v>-1.1706594026391605E-2</v>
      </c>
      <c r="CV458" s="212">
        <f t="shared" si="299"/>
        <v>-3.8695555480349458E-3</v>
      </c>
      <c r="CW458" s="212">
        <f t="shared" si="299"/>
        <v>-4.5952055973733433E-3</v>
      </c>
      <c r="CX458" s="212">
        <f t="shared" si="299"/>
        <v>-3.6391936092553343E-3</v>
      </c>
      <c r="CY458" s="212">
        <f t="shared" si="299"/>
        <v>0</v>
      </c>
      <c r="CZ458" s="212">
        <f t="shared" si="299"/>
        <v>-6.3506213687487974E-4</v>
      </c>
      <c r="DA458" s="212">
        <f t="shared" si="299"/>
        <v>-3.0544739534384569E-3</v>
      </c>
      <c r="DB458" s="212">
        <f t="shared" si="299"/>
        <v>-1.803026452399668E-3</v>
      </c>
      <c r="DC458" s="212">
        <f t="shared" si="299"/>
        <v>-1.6200402892431885E-3</v>
      </c>
      <c r="DD458" s="212">
        <f t="shared" si="299"/>
        <v>-7.2904616728875207E-3</v>
      </c>
      <c r="DE458" s="212">
        <f t="shared" si="299"/>
        <v>-1.143356534172106E-3</v>
      </c>
      <c r="DF458" s="212">
        <f t="shared" si="299"/>
        <v>-6.7052491449301616E-3</v>
      </c>
      <c r="DG458" s="212">
        <f t="shared" si="299"/>
        <v>0</v>
      </c>
      <c r="DH458" s="213">
        <f t="shared" si="299"/>
        <v>1</v>
      </c>
    </row>
    <row r="459" spans="1:112" ht="15" hidden="1" customHeight="1" x14ac:dyDescent="0.15">
      <c r="A459" s="119"/>
      <c r="B459" s="121"/>
      <c r="C459" s="117"/>
      <c r="D459" s="134"/>
      <c r="E459" s="134"/>
      <c r="F459" s="134"/>
      <c r="G459" s="134"/>
      <c r="H459" s="134"/>
      <c r="I459" s="134"/>
      <c r="J459" s="134"/>
      <c r="K459" s="134"/>
      <c r="L459" s="134"/>
      <c r="M459" s="134"/>
      <c r="N459" s="134"/>
      <c r="O459" s="134"/>
      <c r="P459" s="134"/>
      <c r="Q459" s="134"/>
      <c r="R459" s="134"/>
      <c r="S459" s="134"/>
      <c r="T459" s="134"/>
      <c r="U459" s="134"/>
      <c r="V459" s="134"/>
      <c r="W459" s="134"/>
      <c r="X459" s="134"/>
      <c r="Y459" s="134"/>
      <c r="Z459" s="134"/>
      <c r="AA459" s="134"/>
      <c r="AB459" s="134"/>
      <c r="AC459" s="134"/>
      <c r="AD459" s="134"/>
      <c r="AE459" s="134"/>
      <c r="AF459" s="134"/>
      <c r="AG459" s="134"/>
      <c r="AH459" s="134"/>
      <c r="AI459" s="134"/>
      <c r="AJ459" s="134"/>
      <c r="AK459" s="134"/>
      <c r="AL459" s="134"/>
      <c r="AM459" s="134"/>
      <c r="AN459" s="134"/>
      <c r="AO459" s="134"/>
      <c r="AP459" s="134"/>
      <c r="AQ459" s="134"/>
      <c r="AR459" s="134"/>
      <c r="AS459" s="134"/>
      <c r="AT459" s="134"/>
      <c r="AU459" s="134"/>
      <c r="AV459" s="134"/>
      <c r="AW459" s="134"/>
      <c r="AX459" s="134"/>
      <c r="AY459" s="134"/>
      <c r="AZ459" s="134"/>
      <c r="BA459" s="134"/>
      <c r="BB459" s="134"/>
      <c r="BC459" s="134"/>
      <c r="BD459" s="134"/>
      <c r="BE459" s="134"/>
      <c r="BF459" s="134"/>
      <c r="BG459" s="134"/>
      <c r="BH459" s="134"/>
      <c r="BI459" s="134"/>
      <c r="BJ459" s="134"/>
      <c r="BK459" s="134"/>
      <c r="BL459" s="134"/>
      <c r="BM459" s="134"/>
      <c r="BN459" s="134"/>
      <c r="BO459" s="134"/>
      <c r="BP459" s="134"/>
      <c r="BQ459" s="134"/>
      <c r="BR459" s="134"/>
      <c r="BS459" s="134"/>
      <c r="BT459" s="134"/>
      <c r="BU459" s="134"/>
      <c r="BV459" s="134"/>
      <c r="BW459" s="134"/>
      <c r="BX459" s="134"/>
      <c r="BY459" s="134"/>
      <c r="BZ459" s="134"/>
      <c r="CA459" s="134"/>
      <c r="CB459" s="134"/>
      <c r="CC459" s="134"/>
      <c r="CD459" s="134"/>
      <c r="CE459" s="134"/>
      <c r="CF459" s="134"/>
      <c r="CG459" s="134"/>
      <c r="CH459" s="134"/>
      <c r="CI459" s="134"/>
      <c r="CJ459" s="134"/>
      <c r="CK459" s="134"/>
      <c r="CL459" s="134"/>
      <c r="CM459" s="134"/>
      <c r="CN459" s="134"/>
      <c r="CO459" s="134"/>
      <c r="CP459" s="134"/>
      <c r="CQ459" s="134"/>
      <c r="CR459" s="134"/>
      <c r="CS459" s="134"/>
      <c r="CT459" s="134"/>
      <c r="CU459" s="134"/>
      <c r="CV459" s="134"/>
      <c r="CW459" s="134"/>
      <c r="CX459" s="134"/>
      <c r="CY459" s="134"/>
      <c r="CZ459" s="134"/>
      <c r="DA459" s="134"/>
      <c r="DB459" s="134"/>
      <c r="DC459" s="134"/>
      <c r="DD459" s="134"/>
      <c r="DE459" s="134"/>
      <c r="DF459" s="134"/>
      <c r="DG459" s="134"/>
      <c r="DH459" s="134"/>
    </row>
    <row r="460" spans="1:112" ht="15" hidden="1" customHeight="1" x14ac:dyDescent="0.15">
      <c r="A460" s="157"/>
      <c r="B460" s="157" t="s">
        <v>608</v>
      </c>
      <c r="C460" s="117"/>
      <c r="D460" s="134"/>
      <c r="E460" s="134" t="s">
        <v>119</v>
      </c>
      <c r="F460" s="134"/>
      <c r="G460" s="134"/>
      <c r="H460" s="134"/>
      <c r="I460" s="134"/>
      <c r="J460" s="134"/>
      <c r="K460" s="134"/>
      <c r="L460" s="134"/>
      <c r="M460" s="134"/>
      <c r="N460" s="134"/>
      <c r="O460" s="134"/>
      <c r="P460" s="134"/>
      <c r="Q460" s="134"/>
      <c r="R460" s="134"/>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AN460" s="134"/>
      <c r="AO460" s="134"/>
      <c r="AP460" s="134"/>
      <c r="AQ460" s="134"/>
      <c r="AR460" s="134"/>
      <c r="AS460" s="134"/>
      <c r="AT460" s="134"/>
      <c r="AU460" s="134"/>
      <c r="AV460" s="134"/>
      <c r="AW460" s="134"/>
      <c r="AX460" s="134"/>
      <c r="AY460" s="134"/>
      <c r="AZ460" s="134"/>
      <c r="BA460" s="134"/>
      <c r="BB460" s="134"/>
      <c r="BC460" s="134"/>
      <c r="BD460" s="134"/>
      <c r="BE460" s="134"/>
      <c r="BF460" s="134"/>
      <c r="BG460" s="134"/>
      <c r="BH460" s="134"/>
      <c r="BI460" s="134"/>
      <c r="BJ460" s="134"/>
      <c r="BK460" s="134"/>
      <c r="BL460" s="134"/>
      <c r="BM460" s="134"/>
      <c r="BN460" s="134"/>
      <c r="BO460" s="134"/>
      <c r="BP460" s="134"/>
      <c r="BQ460" s="134"/>
      <c r="BR460" s="134"/>
      <c r="BS460" s="134"/>
      <c r="BT460" s="134"/>
      <c r="BU460" s="134"/>
      <c r="BV460" s="134"/>
      <c r="BW460" s="134"/>
      <c r="BX460" s="134"/>
      <c r="BY460" s="134"/>
      <c r="BZ460" s="134"/>
      <c r="CA460" s="134"/>
      <c r="CB460" s="134"/>
      <c r="CC460" s="134"/>
      <c r="CD460" s="134"/>
      <c r="CE460" s="134"/>
      <c r="CF460" s="134"/>
      <c r="CG460" s="134"/>
      <c r="CH460" s="134"/>
      <c r="CI460" s="134"/>
      <c r="CJ460" s="134"/>
      <c r="CK460" s="134"/>
      <c r="CL460" s="134"/>
      <c r="CM460" s="134"/>
      <c r="CN460" s="134"/>
      <c r="CO460" s="134"/>
      <c r="CP460" s="134"/>
      <c r="CQ460" s="134"/>
      <c r="CR460" s="134"/>
      <c r="CS460" s="134"/>
      <c r="CT460" s="134"/>
      <c r="CU460" s="134"/>
      <c r="CV460" s="134"/>
      <c r="CW460" s="134"/>
      <c r="CX460" s="134"/>
      <c r="CY460" s="134"/>
      <c r="CZ460" s="134"/>
      <c r="DA460" s="134"/>
      <c r="DB460" s="134"/>
      <c r="DC460" s="134"/>
      <c r="DD460" s="134"/>
      <c r="DE460" s="134"/>
      <c r="DF460" s="134"/>
      <c r="DG460" s="134"/>
      <c r="DH460" s="134"/>
    </row>
    <row r="461" spans="1:112" ht="15" hidden="1" customHeight="1" x14ac:dyDescent="0.15">
      <c r="A461" s="119"/>
      <c r="B461" s="193" t="s">
        <v>302</v>
      </c>
      <c r="C461" s="201" t="s">
        <v>0</v>
      </c>
      <c r="D461" s="314">
        <f>-DU6/DQ6</f>
        <v>0.46053865610156902</v>
      </c>
      <c r="E461" s="210">
        <f>1-D461</f>
        <v>0.53946134389843103</v>
      </c>
      <c r="F461" s="134"/>
      <c r="G461" s="158"/>
      <c r="H461" s="134"/>
      <c r="I461" s="158"/>
      <c r="J461" s="134"/>
      <c r="K461" s="134"/>
      <c r="L461" s="134"/>
      <c r="M461" s="134"/>
      <c r="N461" s="134"/>
      <c r="O461" s="134"/>
      <c r="P461" s="134"/>
      <c r="Q461" s="134"/>
      <c r="R461" s="134"/>
      <c r="S461" s="134"/>
      <c r="T461" s="134"/>
      <c r="U461" s="134"/>
      <c r="V461" s="134"/>
      <c r="W461" s="134"/>
      <c r="X461" s="134"/>
      <c r="Y461" s="134"/>
      <c r="Z461" s="134"/>
      <c r="AA461" s="134"/>
      <c r="AB461" s="134"/>
      <c r="AC461" s="134"/>
      <c r="AD461" s="134"/>
      <c r="AE461" s="134"/>
      <c r="AF461" s="134"/>
      <c r="AG461" s="134"/>
      <c r="AH461" s="134"/>
      <c r="AI461" s="134"/>
      <c r="AJ461" s="134"/>
      <c r="AK461" s="134"/>
      <c r="AL461" s="134"/>
      <c r="AM461" s="134"/>
      <c r="AN461" s="134"/>
      <c r="AO461" s="134"/>
      <c r="AP461" s="134"/>
      <c r="AQ461" s="134"/>
      <c r="AR461" s="134"/>
      <c r="AS461" s="134"/>
      <c r="AT461" s="134"/>
      <c r="AU461" s="134"/>
      <c r="AV461" s="134"/>
      <c r="AW461" s="134"/>
      <c r="AX461" s="134"/>
      <c r="AY461" s="134"/>
      <c r="AZ461" s="134"/>
      <c r="BA461" s="134"/>
      <c r="BB461" s="134"/>
      <c r="BC461" s="134"/>
      <c r="BD461" s="134"/>
      <c r="BE461" s="134"/>
      <c r="BF461" s="134"/>
      <c r="BG461" s="134"/>
      <c r="BH461" s="134"/>
      <c r="BI461" s="134"/>
      <c r="BJ461" s="134"/>
      <c r="BK461" s="134"/>
      <c r="BL461" s="134"/>
      <c r="BM461" s="134"/>
      <c r="BN461" s="134"/>
      <c r="BO461" s="134"/>
      <c r="BP461" s="134"/>
      <c r="BQ461" s="134"/>
      <c r="BR461" s="134"/>
      <c r="BS461" s="134"/>
      <c r="BT461" s="134"/>
      <c r="BU461" s="134"/>
      <c r="BV461" s="134"/>
      <c r="BW461" s="134"/>
      <c r="BX461" s="134"/>
      <c r="BY461" s="134"/>
      <c r="BZ461" s="134"/>
      <c r="CA461" s="134"/>
      <c r="CB461" s="134"/>
      <c r="CC461" s="134"/>
      <c r="CD461" s="134"/>
      <c r="CE461" s="134"/>
      <c r="CF461" s="134"/>
      <c r="CG461" s="134"/>
      <c r="CH461" s="134"/>
      <c r="CI461" s="134"/>
      <c r="CJ461" s="134"/>
      <c r="CK461" s="134"/>
      <c r="CL461" s="134"/>
      <c r="CM461" s="134"/>
      <c r="CN461" s="134"/>
      <c r="CO461" s="134"/>
      <c r="CP461" s="134"/>
      <c r="CQ461" s="134"/>
      <c r="CR461" s="134"/>
      <c r="CS461" s="134"/>
      <c r="CT461" s="134"/>
      <c r="CU461" s="134"/>
      <c r="CV461" s="134"/>
      <c r="CW461" s="134"/>
      <c r="CX461" s="134"/>
      <c r="CY461" s="134"/>
      <c r="CZ461" s="134"/>
      <c r="DA461" s="134"/>
      <c r="DB461" s="134"/>
      <c r="DC461" s="134"/>
      <c r="DD461" s="134"/>
      <c r="DE461" s="134"/>
      <c r="DF461" s="134"/>
      <c r="DG461" s="134"/>
      <c r="DH461" s="134"/>
    </row>
    <row r="462" spans="1:112" ht="15" hidden="1" customHeight="1" x14ac:dyDescent="0.15">
      <c r="A462" s="119"/>
      <c r="B462" s="167" t="s">
        <v>303</v>
      </c>
      <c r="C462" s="177" t="s">
        <v>1</v>
      </c>
      <c r="D462" s="315">
        <f t="shared" ref="D462:D522" si="301">-DU7/DQ7</f>
        <v>0.72331854397007023</v>
      </c>
      <c r="E462" s="211">
        <f t="shared" ref="E462:E525" si="302">1-D462</f>
        <v>0.27668145602992977</v>
      </c>
      <c r="F462" s="134"/>
      <c r="G462" s="158"/>
      <c r="H462" s="134"/>
      <c r="I462" s="158"/>
      <c r="J462" s="134"/>
      <c r="K462" s="134"/>
      <c r="L462" s="134"/>
      <c r="M462" s="134"/>
      <c r="N462" s="134"/>
      <c r="O462" s="134"/>
      <c r="P462" s="134"/>
      <c r="Q462" s="134"/>
      <c r="R462" s="134"/>
      <c r="S462" s="134"/>
      <c r="T462" s="134"/>
      <c r="U462" s="134"/>
      <c r="V462" s="134"/>
      <c r="W462" s="134"/>
      <c r="X462" s="134"/>
      <c r="Y462" s="134"/>
      <c r="Z462" s="134"/>
      <c r="AA462" s="134"/>
      <c r="AB462" s="134"/>
      <c r="AC462" s="134"/>
      <c r="AD462" s="134"/>
      <c r="AE462" s="134"/>
      <c r="AF462" s="134"/>
      <c r="AG462" s="134"/>
      <c r="AH462" s="134"/>
      <c r="AI462" s="134"/>
      <c r="AJ462" s="134"/>
      <c r="AK462" s="134"/>
      <c r="AL462" s="134"/>
      <c r="AM462" s="134"/>
      <c r="AN462" s="134"/>
      <c r="AO462" s="134"/>
      <c r="AP462" s="134"/>
      <c r="AQ462" s="134"/>
      <c r="AR462" s="134"/>
      <c r="AS462" s="134"/>
      <c r="AT462" s="134"/>
      <c r="AU462" s="134"/>
      <c r="AV462" s="134"/>
      <c r="AW462" s="134"/>
      <c r="AX462" s="134"/>
      <c r="AY462" s="134"/>
      <c r="AZ462" s="134"/>
      <c r="BA462" s="134"/>
      <c r="BB462" s="134"/>
      <c r="BC462" s="134"/>
      <c r="BD462" s="134"/>
      <c r="BE462" s="134"/>
      <c r="BF462" s="134"/>
      <c r="BG462" s="134"/>
      <c r="BH462" s="134"/>
      <c r="BI462" s="134"/>
      <c r="BJ462" s="134"/>
      <c r="BK462" s="134"/>
      <c r="BL462" s="134"/>
      <c r="BM462" s="134"/>
      <c r="BN462" s="134"/>
      <c r="BO462" s="134"/>
      <c r="BP462" s="134"/>
      <c r="BQ462" s="134"/>
      <c r="BR462" s="134"/>
      <c r="BS462" s="134"/>
      <c r="BT462" s="134"/>
      <c r="BU462" s="134"/>
      <c r="BV462" s="134"/>
      <c r="BW462" s="134"/>
      <c r="BX462" s="134"/>
      <c r="BY462" s="134"/>
      <c r="BZ462" s="134"/>
      <c r="CA462" s="134"/>
      <c r="CB462" s="134"/>
      <c r="CC462" s="134"/>
      <c r="CD462" s="134"/>
      <c r="CE462" s="134"/>
      <c r="CF462" s="134"/>
      <c r="CG462" s="134"/>
      <c r="CH462" s="134"/>
      <c r="CI462" s="134"/>
      <c r="CJ462" s="134"/>
      <c r="CK462" s="134"/>
      <c r="CL462" s="134"/>
      <c r="CM462" s="134"/>
      <c r="CN462" s="134"/>
      <c r="CO462" s="134"/>
      <c r="CP462" s="134"/>
      <c r="CQ462" s="134"/>
      <c r="CR462" s="134"/>
      <c r="CS462" s="134"/>
      <c r="CT462" s="134"/>
      <c r="CU462" s="134"/>
      <c r="CV462" s="134"/>
      <c r="CW462" s="134"/>
      <c r="CX462" s="134"/>
      <c r="CY462" s="134"/>
      <c r="CZ462" s="134"/>
      <c r="DA462" s="134"/>
      <c r="DB462" s="134"/>
      <c r="DC462" s="134"/>
      <c r="DD462" s="134"/>
      <c r="DE462" s="134"/>
      <c r="DF462" s="134"/>
      <c r="DG462" s="134"/>
      <c r="DH462" s="134"/>
    </row>
    <row r="463" spans="1:112" ht="15" hidden="1" customHeight="1" x14ac:dyDescent="0.15">
      <c r="A463" s="119"/>
      <c r="B463" s="167" t="s">
        <v>304</v>
      </c>
      <c r="C463" s="177" t="s">
        <v>2</v>
      </c>
      <c r="D463" s="315">
        <f t="shared" si="301"/>
        <v>0</v>
      </c>
      <c r="E463" s="211">
        <f t="shared" si="302"/>
        <v>1</v>
      </c>
      <c r="F463" s="134"/>
      <c r="G463" s="158"/>
      <c r="H463" s="134"/>
      <c r="I463" s="158"/>
      <c r="J463" s="134"/>
      <c r="K463" s="134"/>
      <c r="L463" s="134"/>
      <c r="M463" s="134"/>
      <c r="N463" s="134"/>
      <c r="O463" s="134"/>
      <c r="P463" s="134"/>
      <c r="Q463" s="134"/>
      <c r="R463" s="134"/>
      <c r="S463" s="134"/>
      <c r="T463" s="134"/>
      <c r="U463" s="134"/>
      <c r="V463" s="134"/>
      <c r="W463" s="134"/>
      <c r="X463" s="134"/>
      <c r="Y463" s="134"/>
      <c r="Z463" s="134"/>
      <c r="AA463" s="134"/>
      <c r="AB463" s="134"/>
      <c r="AC463" s="134"/>
      <c r="AD463" s="134"/>
      <c r="AE463" s="134"/>
      <c r="AF463" s="134"/>
      <c r="AG463" s="134"/>
      <c r="AH463" s="134"/>
      <c r="AI463" s="134"/>
      <c r="AJ463" s="134"/>
      <c r="AK463" s="134"/>
      <c r="AL463" s="134"/>
      <c r="AM463" s="134"/>
      <c r="AN463" s="134"/>
      <c r="AO463" s="134"/>
      <c r="AP463" s="134"/>
      <c r="AQ463" s="134"/>
      <c r="AR463" s="134"/>
      <c r="AS463" s="134"/>
      <c r="AT463" s="134"/>
      <c r="AU463" s="134"/>
      <c r="AV463" s="134"/>
      <c r="AW463" s="134"/>
      <c r="AX463" s="134"/>
      <c r="AY463" s="134"/>
      <c r="AZ463" s="134"/>
      <c r="BA463" s="134"/>
      <c r="BB463" s="134"/>
      <c r="BC463" s="134"/>
      <c r="BD463" s="134"/>
      <c r="BE463" s="134"/>
      <c r="BF463" s="134"/>
      <c r="BG463" s="134"/>
      <c r="BH463" s="134"/>
      <c r="BI463" s="134"/>
      <c r="BJ463" s="134"/>
      <c r="BK463" s="134"/>
      <c r="BL463" s="134"/>
      <c r="BM463" s="134"/>
      <c r="BN463" s="134"/>
      <c r="BO463" s="134"/>
      <c r="BP463" s="134"/>
      <c r="BQ463" s="134"/>
      <c r="BR463" s="134"/>
      <c r="BS463" s="134"/>
      <c r="BT463" s="134"/>
      <c r="BU463" s="134"/>
      <c r="BV463" s="134"/>
      <c r="BW463" s="134"/>
      <c r="BX463" s="134"/>
      <c r="BY463" s="134"/>
      <c r="BZ463" s="134"/>
      <c r="CA463" s="134"/>
      <c r="CB463" s="134"/>
      <c r="CC463" s="134"/>
      <c r="CD463" s="134"/>
      <c r="CE463" s="134"/>
      <c r="CF463" s="134"/>
      <c r="CG463" s="134"/>
      <c r="CH463" s="134"/>
      <c r="CI463" s="134"/>
      <c r="CJ463" s="134"/>
      <c r="CK463" s="134"/>
      <c r="CL463" s="134"/>
      <c r="CM463" s="134"/>
      <c r="CN463" s="134"/>
      <c r="CO463" s="134"/>
      <c r="CP463" s="134"/>
      <c r="CQ463" s="134"/>
      <c r="CR463" s="134"/>
      <c r="CS463" s="134"/>
      <c r="CT463" s="134"/>
      <c r="CU463" s="134"/>
      <c r="CV463" s="134"/>
      <c r="CW463" s="134"/>
      <c r="CX463" s="134"/>
      <c r="CY463" s="134"/>
      <c r="CZ463" s="134"/>
      <c r="DA463" s="134"/>
      <c r="DB463" s="134"/>
      <c r="DC463" s="134"/>
      <c r="DD463" s="134"/>
      <c r="DE463" s="134"/>
      <c r="DF463" s="134"/>
      <c r="DG463" s="134"/>
      <c r="DH463" s="134"/>
    </row>
    <row r="464" spans="1:112" ht="15" hidden="1" customHeight="1" x14ac:dyDescent="0.15">
      <c r="A464" s="119"/>
      <c r="B464" s="167" t="s">
        <v>305</v>
      </c>
      <c r="C464" s="177" t="s">
        <v>3</v>
      </c>
      <c r="D464" s="315">
        <f t="shared" si="301"/>
        <v>0.27690498223313353</v>
      </c>
      <c r="E464" s="211">
        <f t="shared" si="302"/>
        <v>0.72309501776686647</v>
      </c>
      <c r="F464" s="134"/>
      <c r="G464" s="134"/>
      <c r="H464" s="134"/>
      <c r="I464" s="134"/>
      <c r="J464" s="134"/>
      <c r="K464" s="134"/>
      <c r="L464" s="134"/>
      <c r="M464" s="134"/>
      <c r="N464" s="134"/>
      <c r="O464" s="134"/>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c r="AS464" s="134"/>
      <c r="AT464" s="134"/>
      <c r="AU464" s="134"/>
      <c r="AV464" s="134"/>
      <c r="AW464" s="134"/>
      <c r="AX464" s="134"/>
      <c r="AY464" s="134"/>
      <c r="AZ464" s="134"/>
      <c r="BA464" s="134"/>
      <c r="BB464" s="134"/>
      <c r="BC464" s="134"/>
      <c r="BD464" s="134"/>
      <c r="BE464" s="134"/>
      <c r="BF464" s="134"/>
      <c r="BG464" s="134"/>
      <c r="BH464" s="134"/>
      <c r="BI464" s="134"/>
      <c r="BJ464" s="134"/>
      <c r="BK464" s="134"/>
      <c r="BL464" s="134"/>
      <c r="BM464" s="134"/>
      <c r="BN464" s="134"/>
      <c r="BO464" s="134"/>
      <c r="BP464" s="134"/>
      <c r="BQ464" s="134"/>
      <c r="BR464" s="134"/>
      <c r="BS464" s="134"/>
      <c r="BT464" s="134"/>
      <c r="BU464" s="134"/>
      <c r="BV464" s="134"/>
      <c r="BW464" s="134"/>
      <c r="BX464" s="134"/>
      <c r="BY464" s="134"/>
      <c r="BZ464" s="134"/>
      <c r="CA464" s="134"/>
      <c r="CB464" s="134"/>
      <c r="CC464" s="134"/>
      <c r="CD464" s="134"/>
      <c r="CE464" s="134"/>
      <c r="CF464" s="134"/>
      <c r="CG464" s="134"/>
      <c r="CH464" s="134"/>
      <c r="CI464" s="134"/>
      <c r="CJ464" s="134"/>
      <c r="CK464" s="134"/>
      <c r="CL464" s="134"/>
      <c r="CM464" s="134"/>
      <c r="CN464" s="134"/>
      <c r="CO464" s="134"/>
      <c r="CP464" s="134"/>
      <c r="CQ464" s="134"/>
      <c r="CR464" s="134"/>
      <c r="CS464" s="134"/>
      <c r="CT464" s="134"/>
      <c r="CU464" s="134"/>
      <c r="CV464" s="134"/>
      <c r="CW464" s="134"/>
      <c r="CX464" s="134"/>
      <c r="CY464" s="134"/>
      <c r="CZ464" s="134"/>
      <c r="DA464" s="134"/>
      <c r="DB464" s="134"/>
      <c r="DC464" s="134"/>
      <c r="DD464" s="134"/>
      <c r="DE464" s="134"/>
      <c r="DF464" s="134"/>
      <c r="DG464" s="134"/>
      <c r="DH464" s="134"/>
    </row>
    <row r="465" spans="1:112" ht="15" hidden="1" customHeight="1" x14ac:dyDescent="0.15">
      <c r="A465" s="119"/>
      <c r="B465" s="167" t="s">
        <v>306</v>
      </c>
      <c r="C465" s="177" t="s">
        <v>4</v>
      </c>
      <c r="D465" s="315">
        <f t="shared" si="301"/>
        <v>0.46660433185823491</v>
      </c>
      <c r="E465" s="211">
        <f t="shared" si="302"/>
        <v>0.53339566814176509</v>
      </c>
      <c r="F465" s="134"/>
      <c r="G465" s="134"/>
      <c r="H465" s="134"/>
      <c r="I465" s="134"/>
      <c r="J465" s="134"/>
      <c r="K465" s="134"/>
      <c r="L465" s="134"/>
      <c r="M465" s="134"/>
      <c r="N465" s="134"/>
      <c r="O465" s="134"/>
      <c r="P465" s="134"/>
      <c r="Q465" s="134"/>
      <c r="R465" s="134"/>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c r="AS465" s="134"/>
      <c r="AT465" s="134"/>
      <c r="AU465" s="134"/>
      <c r="AV465" s="134"/>
      <c r="AW465" s="134"/>
      <c r="AX465" s="134"/>
      <c r="AY465" s="134"/>
      <c r="AZ465" s="134"/>
      <c r="BA465" s="134"/>
      <c r="BB465" s="134"/>
      <c r="BC465" s="134"/>
      <c r="BD465" s="134"/>
      <c r="BE465" s="134"/>
      <c r="BF465" s="134"/>
      <c r="BG465" s="134"/>
      <c r="BH465" s="134"/>
      <c r="BI465" s="134"/>
      <c r="BJ465" s="134"/>
      <c r="BK465" s="134"/>
      <c r="BL465" s="134"/>
      <c r="BM465" s="134"/>
      <c r="BN465" s="134"/>
      <c r="BO465" s="134"/>
      <c r="BP465" s="134"/>
      <c r="BQ465" s="134"/>
      <c r="BR465" s="134"/>
      <c r="BS465" s="134"/>
      <c r="BT465" s="134"/>
      <c r="BU465" s="134"/>
      <c r="BV465" s="134"/>
      <c r="BW465" s="134"/>
      <c r="BX465" s="134"/>
      <c r="BY465" s="134"/>
      <c r="BZ465" s="134"/>
      <c r="CA465" s="134"/>
      <c r="CB465" s="134"/>
      <c r="CC465" s="134"/>
      <c r="CD465" s="134"/>
      <c r="CE465" s="134"/>
      <c r="CF465" s="134"/>
      <c r="CG465" s="134"/>
      <c r="CH465" s="134"/>
      <c r="CI465" s="134"/>
      <c r="CJ465" s="134"/>
      <c r="CK465" s="134"/>
      <c r="CL465" s="134"/>
      <c r="CM465" s="134"/>
      <c r="CN465" s="134"/>
      <c r="CO465" s="134"/>
      <c r="CP465" s="134"/>
      <c r="CQ465" s="134"/>
      <c r="CR465" s="134"/>
      <c r="CS465" s="134"/>
      <c r="CT465" s="134"/>
      <c r="CU465" s="134"/>
      <c r="CV465" s="134"/>
      <c r="CW465" s="134"/>
      <c r="CX465" s="134"/>
      <c r="CY465" s="134"/>
      <c r="CZ465" s="134"/>
      <c r="DA465" s="134"/>
      <c r="DB465" s="134"/>
      <c r="DC465" s="134"/>
      <c r="DD465" s="134"/>
      <c r="DE465" s="134"/>
      <c r="DF465" s="134"/>
      <c r="DG465" s="134"/>
      <c r="DH465" s="134"/>
    </row>
    <row r="466" spans="1:112" ht="15" hidden="1" customHeight="1" x14ac:dyDescent="0.15">
      <c r="A466" s="119"/>
      <c r="B466" s="167" t="s">
        <v>307</v>
      </c>
      <c r="C466" s="177" t="s">
        <v>132</v>
      </c>
      <c r="D466" s="315">
        <f t="shared" si="301"/>
        <v>1</v>
      </c>
      <c r="E466" s="211">
        <f t="shared" si="302"/>
        <v>0</v>
      </c>
      <c r="F466" s="134"/>
      <c r="G466" s="134"/>
      <c r="H466" s="134"/>
      <c r="I466" s="134"/>
      <c r="J466" s="134"/>
      <c r="K466" s="134"/>
      <c r="L466" s="134"/>
      <c r="M466" s="134"/>
      <c r="N466" s="134"/>
      <c r="O466" s="134"/>
      <c r="P466" s="134"/>
      <c r="Q466" s="134"/>
      <c r="R466" s="134"/>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c r="AS466" s="134"/>
      <c r="AT466" s="134"/>
      <c r="AU466" s="134"/>
      <c r="AV466" s="134"/>
      <c r="AW466" s="134"/>
      <c r="AX466" s="134"/>
      <c r="AY466" s="134"/>
      <c r="AZ466" s="134"/>
      <c r="BA466" s="134"/>
      <c r="BB466" s="134"/>
      <c r="BC466" s="134"/>
      <c r="BD466" s="134"/>
      <c r="BE466" s="134"/>
      <c r="BF466" s="134"/>
      <c r="BG466" s="134"/>
      <c r="BH466" s="134"/>
      <c r="BI466" s="134"/>
      <c r="BJ466" s="134"/>
      <c r="BK466" s="134"/>
      <c r="BL466" s="134"/>
      <c r="BM466" s="134"/>
      <c r="BN466" s="134"/>
      <c r="BO466" s="134"/>
      <c r="BP466" s="134"/>
      <c r="BQ466" s="134"/>
      <c r="BR466" s="134"/>
      <c r="BS466" s="134"/>
      <c r="BT466" s="134"/>
      <c r="BU466" s="134"/>
      <c r="BV466" s="134"/>
      <c r="BW466" s="134"/>
      <c r="BX466" s="134"/>
      <c r="BY466" s="134"/>
      <c r="BZ466" s="134"/>
      <c r="CA466" s="134"/>
      <c r="CB466" s="134"/>
      <c r="CC466" s="134"/>
      <c r="CD466" s="134"/>
      <c r="CE466" s="134"/>
      <c r="CF466" s="134"/>
      <c r="CG466" s="134"/>
      <c r="CH466" s="134"/>
      <c r="CI466" s="134"/>
      <c r="CJ466" s="134"/>
      <c r="CK466" s="134"/>
      <c r="CL466" s="134"/>
      <c r="CM466" s="134"/>
      <c r="CN466" s="134"/>
      <c r="CO466" s="134"/>
      <c r="CP466" s="134"/>
      <c r="CQ466" s="134"/>
      <c r="CR466" s="134"/>
      <c r="CS466" s="134"/>
      <c r="CT466" s="134"/>
      <c r="CU466" s="134"/>
      <c r="CV466" s="134"/>
      <c r="CW466" s="134"/>
      <c r="CX466" s="134"/>
      <c r="CY466" s="134"/>
      <c r="CZ466" s="134"/>
      <c r="DA466" s="134"/>
      <c r="DB466" s="134"/>
      <c r="DC466" s="134"/>
      <c r="DD466" s="134"/>
      <c r="DE466" s="134"/>
      <c r="DF466" s="134"/>
      <c r="DG466" s="134"/>
      <c r="DH466" s="134"/>
    </row>
    <row r="467" spans="1:112" ht="15" hidden="1" customHeight="1" x14ac:dyDescent="0.15">
      <c r="A467" s="119"/>
      <c r="B467" s="167" t="s">
        <v>308</v>
      </c>
      <c r="C467" s="177" t="s">
        <v>345</v>
      </c>
      <c r="D467" s="315">
        <f t="shared" si="301"/>
        <v>0.98793263256385144</v>
      </c>
      <c r="E467" s="211">
        <f t="shared" si="302"/>
        <v>1.2067367436148557E-2</v>
      </c>
      <c r="F467" s="134"/>
      <c r="G467" s="134"/>
      <c r="H467" s="134"/>
      <c r="I467" s="134"/>
      <c r="J467" s="134"/>
      <c r="K467" s="134"/>
      <c r="L467" s="134"/>
      <c r="M467" s="134"/>
      <c r="N467" s="134"/>
      <c r="O467" s="134"/>
      <c r="P467" s="134"/>
      <c r="Q467" s="134"/>
      <c r="R467" s="134"/>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c r="AS467" s="134"/>
      <c r="AT467" s="134"/>
      <c r="AU467" s="134"/>
      <c r="AV467" s="134"/>
      <c r="AW467" s="134"/>
      <c r="AX467" s="134"/>
      <c r="AY467" s="134"/>
      <c r="AZ467" s="134"/>
      <c r="BA467" s="134"/>
      <c r="BB467" s="134"/>
      <c r="BC467" s="134"/>
      <c r="BD467" s="134"/>
      <c r="BE467" s="134"/>
      <c r="BF467" s="134"/>
      <c r="BG467" s="134"/>
      <c r="BH467" s="134"/>
      <c r="BI467" s="134"/>
      <c r="BJ467" s="134"/>
      <c r="BK467" s="134"/>
      <c r="BL467" s="134"/>
      <c r="BM467" s="134"/>
      <c r="BN467" s="134"/>
      <c r="BO467" s="134"/>
      <c r="BP467" s="134"/>
      <c r="BQ467" s="134"/>
      <c r="BR467" s="134"/>
      <c r="BS467" s="134"/>
      <c r="BT467" s="134"/>
      <c r="BU467" s="134"/>
      <c r="BV467" s="134"/>
      <c r="BW467" s="134"/>
      <c r="BX467" s="134"/>
      <c r="BY467" s="134"/>
      <c r="BZ467" s="134"/>
      <c r="CA467" s="134"/>
      <c r="CB467" s="134"/>
      <c r="CC467" s="134"/>
      <c r="CD467" s="134"/>
      <c r="CE467" s="134"/>
      <c r="CF467" s="134"/>
      <c r="CG467" s="134"/>
      <c r="CH467" s="134"/>
      <c r="CI467" s="134"/>
      <c r="CJ467" s="134"/>
      <c r="CK467" s="134"/>
      <c r="CL467" s="134"/>
      <c r="CM467" s="134"/>
      <c r="CN467" s="134"/>
      <c r="CO467" s="134"/>
      <c r="CP467" s="134"/>
      <c r="CQ467" s="134"/>
      <c r="CR467" s="134"/>
      <c r="CS467" s="134"/>
      <c r="CT467" s="134"/>
      <c r="CU467" s="134"/>
      <c r="CV467" s="134"/>
      <c r="CW467" s="134"/>
      <c r="CX467" s="134"/>
      <c r="CY467" s="134"/>
      <c r="CZ467" s="134"/>
      <c r="DA467" s="134"/>
      <c r="DB467" s="134"/>
      <c r="DC467" s="134"/>
      <c r="DD467" s="134"/>
      <c r="DE467" s="134"/>
      <c r="DF467" s="134"/>
      <c r="DG467" s="134"/>
      <c r="DH467" s="134"/>
    </row>
    <row r="468" spans="1:112" ht="15" hidden="1" customHeight="1" x14ac:dyDescent="0.15">
      <c r="A468" s="119"/>
      <c r="B468" s="167" t="s">
        <v>309</v>
      </c>
      <c r="C468" s="178" t="s">
        <v>240</v>
      </c>
      <c r="D468" s="315">
        <f t="shared" si="301"/>
        <v>0.47796780593207999</v>
      </c>
      <c r="E468" s="211">
        <f t="shared" si="302"/>
        <v>0.52203219406792001</v>
      </c>
      <c r="F468" s="134"/>
      <c r="G468" s="134"/>
      <c r="H468" s="134"/>
      <c r="I468" s="134"/>
      <c r="J468" s="134"/>
      <c r="K468" s="134"/>
      <c r="L468" s="134"/>
      <c r="M468" s="134"/>
      <c r="N468" s="134"/>
      <c r="O468" s="134"/>
      <c r="P468" s="134"/>
      <c r="Q468" s="134"/>
      <c r="R468" s="134"/>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c r="AS468" s="134"/>
      <c r="AT468" s="134"/>
      <c r="AU468" s="134"/>
      <c r="AV468" s="134"/>
      <c r="AW468" s="134"/>
      <c r="AX468" s="134"/>
      <c r="AY468" s="134"/>
      <c r="AZ468" s="134"/>
      <c r="BA468" s="134"/>
      <c r="BB468" s="134"/>
      <c r="BC468" s="134"/>
      <c r="BD468" s="134"/>
      <c r="BE468" s="134"/>
      <c r="BF468" s="134"/>
      <c r="BG468" s="134"/>
      <c r="BH468" s="134"/>
      <c r="BI468" s="134"/>
      <c r="BJ468" s="134"/>
      <c r="BK468" s="134"/>
      <c r="BL468" s="134"/>
      <c r="BM468" s="134"/>
      <c r="BN468" s="134"/>
      <c r="BO468" s="134"/>
      <c r="BP468" s="134"/>
      <c r="BQ468" s="134"/>
      <c r="BR468" s="134"/>
      <c r="BS468" s="134"/>
      <c r="BT468" s="134"/>
      <c r="BU468" s="134"/>
      <c r="BV468" s="134"/>
      <c r="BW468" s="134"/>
      <c r="BX468" s="134"/>
      <c r="BY468" s="134"/>
      <c r="BZ468" s="134"/>
      <c r="CA468" s="134"/>
      <c r="CB468" s="134"/>
      <c r="CC468" s="134"/>
      <c r="CD468" s="134"/>
      <c r="CE468" s="134"/>
      <c r="CF468" s="134"/>
      <c r="CG468" s="134"/>
      <c r="CH468" s="134"/>
      <c r="CI468" s="134"/>
      <c r="CJ468" s="134"/>
      <c r="CK468" s="134"/>
      <c r="CL468" s="134"/>
      <c r="CM468" s="134"/>
      <c r="CN468" s="134"/>
      <c r="CO468" s="134"/>
      <c r="CP468" s="134"/>
      <c r="CQ468" s="134"/>
      <c r="CR468" s="134"/>
      <c r="CS468" s="134"/>
      <c r="CT468" s="134"/>
      <c r="CU468" s="134"/>
      <c r="CV468" s="134"/>
      <c r="CW468" s="134"/>
      <c r="CX468" s="134"/>
      <c r="CY468" s="134"/>
      <c r="CZ468" s="134"/>
      <c r="DA468" s="134"/>
      <c r="DB468" s="134"/>
      <c r="DC468" s="134"/>
      <c r="DD468" s="134"/>
      <c r="DE468" s="134"/>
      <c r="DF468" s="134"/>
      <c r="DG468" s="134"/>
      <c r="DH468" s="134"/>
    </row>
    <row r="469" spans="1:112" ht="15" hidden="1" customHeight="1" x14ac:dyDescent="0.15">
      <c r="A469" s="119"/>
      <c r="B469" s="167" t="s">
        <v>310</v>
      </c>
      <c r="C469" s="179" t="s">
        <v>241</v>
      </c>
      <c r="D469" s="315">
        <f t="shared" si="301"/>
        <v>0.33596780593208014</v>
      </c>
      <c r="E469" s="211">
        <f t="shared" si="302"/>
        <v>0.66403219406791991</v>
      </c>
      <c r="F469" s="134"/>
      <c r="G469" s="134"/>
      <c r="H469" s="134"/>
      <c r="I469" s="134"/>
      <c r="J469" s="134"/>
      <c r="K469" s="134"/>
      <c r="L469" s="134"/>
      <c r="M469" s="134"/>
      <c r="N469" s="134"/>
      <c r="O469" s="134"/>
      <c r="P469" s="134"/>
      <c r="Q469" s="134"/>
      <c r="R469" s="134"/>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c r="AS469" s="134"/>
      <c r="AT469" s="134"/>
      <c r="AU469" s="134"/>
      <c r="AV469" s="134"/>
      <c r="AW469" s="134"/>
      <c r="AX469" s="134"/>
      <c r="AY469" s="134"/>
      <c r="AZ469" s="134"/>
      <c r="BA469" s="134"/>
      <c r="BB469" s="134"/>
      <c r="BC469" s="134"/>
      <c r="BD469" s="134"/>
      <c r="BE469" s="134"/>
      <c r="BF469" s="134"/>
      <c r="BG469" s="134"/>
      <c r="BH469" s="134"/>
      <c r="BI469" s="134"/>
      <c r="BJ469" s="134"/>
      <c r="BK469" s="134"/>
      <c r="BL469" s="134"/>
      <c r="BM469" s="134"/>
      <c r="BN469" s="134"/>
      <c r="BO469" s="134"/>
      <c r="BP469" s="134"/>
      <c r="BQ469" s="134"/>
      <c r="BR469" s="134"/>
      <c r="BS469" s="134"/>
      <c r="BT469" s="134"/>
      <c r="BU469" s="134"/>
      <c r="BV469" s="134"/>
      <c r="BW469" s="134"/>
      <c r="BX469" s="134"/>
      <c r="BY469" s="134"/>
      <c r="BZ469" s="134"/>
      <c r="CA469" s="134"/>
      <c r="CB469" s="134"/>
      <c r="CC469" s="134"/>
      <c r="CD469" s="134"/>
      <c r="CE469" s="134"/>
      <c r="CF469" s="134"/>
      <c r="CG469" s="134"/>
      <c r="CH469" s="134"/>
      <c r="CI469" s="134"/>
      <c r="CJ469" s="134"/>
      <c r="CK469" s="134"/>
      <c r="CL469" s="134"/>
      <c r="CM469" s="134"/>
      <c r="CN469" s="134"/>
      <c r="CO469" s="134"/>
      <c r="CP469" s="134"/>
      <c r="CQ469" s="134"/>
      <c r="CR469" s="134"/>
      <c r="CS469" s="134"/>
      <c r="CT469" s="134"/>
      <c r="CU469" s="134"/>
      <c r="CV469" s="134"/>
      <c r="CW469" s="134"/>
      <c r="CX469" s="134"/>
      <c r="CY469" s="134"/>
      <c r="CZ469" s="134"/>
      <c r="DA469" s="134"/>
      <c r="DB469" s="134"/>
      <c r="DC469" s="134"/>
      <c r="DD469" s="134"/>
      <c r="DE469" s="134"/>
      <c r="DF469" s="134"/>
      <c r="DG469" s="134"/>
      <c r="DH469" s="134"/>
    </row>
    <row r="470" spans="1:112" ht="15" hidden="1" customHeight="1" x14ac:dyDescent="0.15">
      <c r="A470" s="119"/>
      <c r="B470" s="197" t="s">
        <v>311</v>
      </c>
      <c r="C470" s="177" t="s">
        <v>688</v>
      </c>
      <c r="D470" s="315">
        <f t="shared" si="301"/>
        <v>0.63396780593208024</v>
      </c>
      <c r="E470" s="211">
        <f t="shared" si="302"/>
        <v>0.36603219406791976</v>
      </c>
      <c r="F470" s="134"/>
      <c r="G470" s="134"/>
      <c r="H470" s="134"/>
      <c r="I470" s="134"/>
      <c r="J470" s="134"/>
      <c r="K470" s="134"/>
      <c r="L470" s="134"/>
      <c r="M470" s="134"/>
      <c r="N470" s="134"/>
      <c r="O470" s="134"/>
      <c r="P470" s="134"/>
      <c r="Q470" s="134"/>
      <c r="R470" s="134"/>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c r="AS470" s="134"/>
      <c r="AT470" s="134"/>
      <c r="AU470" s="134"/>
      <c r="AV470" s="134"/>
      <c r="AW470" s="134"/>
      <c r="AX470" s="134"/>
      <c r="AY470" s="134"/>
      <c r="AZ470" s="134"/>
      <c r="BA470" s="134"/>
      <c r="BB470" s="134"/>
      <c r="BC470" s="134"/>
      <c r="BD470" s="134"/>
      <c r="BE470" s="134"/>
      <c r="BF470" s="134"/>
      <c r="BG470" s="134"/>
      <c r="BH470" s="134"/>
      <c r="BI470" s="134"/>
      <c r="BJ470" s="134"/>
      <c r="BK470" s="134"/>
      <c r="BL470" s="134"/>
      <c r="BM470" s="134"/>
      <c r="BN470" s="134"/>
      <c r="BO470" s="134"/>
      <c r="BP470" s="134"/>
      <c r="BQ470" s="134"/>
      <c r="BR470" s="134"/>
      <c r="BS470" s="134"/>
      <c r="BT470" s="134"/>
      <c r="BU470" s="134"/>
      <c r="BV470" s="134"/>
      <c r="BW470" s="134"/>
      <c r="BX470" s="134"/>
      <c r="BY470" s="134"/>
      <c r="BZ470" s="134"/>
      <c r="CA470" s="134"/>
      <c r="CB470" s="134"/>
      <c r="CC470" s="134"/>
      <c r="CD470" s="134"/>
      <c r="CE470" s="134"/>
      <c r="CF470" s="134"/>
      <c r="CG470" s="134"/>
      <c r="CH470" s="134"/>
      <c r="CI470" s="134"/>
      <c r="CJ470" s="134"/>
      <c r="CK470" s="134"/>
      <c r="CL470" s="134"/>
      <c r="CM470" s="134"/>
      <c r="CN470" s="134"/>
      <c r="CO470" s="134"/>
      <c r="CP470" s="134"/>
      <c r="CQ470" s="134"/>
      <c r="CR470" s="134"/>
      <c r="CS470" s="134"/>
      <c r="CT470" s="134"/>
      <c r="CU470" s="134"/>
      <c r="CV470" s="134"/>
      <c r="CW470" s="134"/>
      <c r="CX470" s="134"/>
      <c r="CY470" s="134"/>
      <c r="CZ470" s="134"/>
      <c r="DA470" s="134"/>
      <c r="DB470" s="134"/>
      <c r="DC470" s="134"/>
      <c r="DD470" s="134"/>
      <c r="DE470" s="134"/>
      <c r="DF470" s="134"/>
      <c r="DG470" s="134"/>
      <c r="DH470" s="134"/>
    </row>
    <row r="471" spans="1:112" ht="15" hidden="1" customHeight="1" x14ac:dyDescent="0.15">
      <c r="A471" s="119"/>
      <c r="B471" s="197" t="s">
        <v>312</v>
      </c>
      <c r="C471" s="177" t="s">
        <v>133</v>
      </c>
      <c r="D471" s="315">
        <f t="shared" si="301"/>
        <v>0.30330755839595142</v>
      </c>
      <c r="E471" s="211">
        <f t="shared" si="302"/>
        <v>0.69669244160404853</v>
      </c>
      <c r="F471" s="134"/>
      <c r="G471" s="134"/>
      <c r="H471" s="134"/>
      <c r="I471" s="134"/>
      <c r="J471" s="134"/>
      <c r="K471" s="134"/>
      <c r="L471" s="134"/>
      <c r="M471" s="134"/>
      <c r="N471" s="134"/>
      <c r="O471" s="134"/>
      <c r="P471" s="134"/>
      <c r="Q471" s="134"/>
      <c r="R471" s="134"/>
      <c r="S471" s="134"/>
      <c r="T471" s="134"/>
      <c r="U471" s="134"/>
      <c r="V471" s="134"/>
      <c r="W471" s="134"/>
      <c r="X471" s="134"/>
      <c r="Y471" s="134"/>
      <c r="Z471" s="134"/>
      <c r="AA471" s="134"/>
      <c r="AB471" s="134"/>
      <c r="AC471" s="134"/>
      <c r="AD471" s="134"/>
      <c r="AE471" s="134"/>
      <c r="AF471" s="134"/>
      <c r="AG471" s="134"/>
      <c r="AH471" s="134"/>
      <c r="AI471" s="134"/>
      <c r="AJ471" s="134"/>
      <c r="AK471" s="134"/>
      <c r="AL471" s="134"/>
      <c r="AM471" s="134"/>
      <c r="AN471" s="134"/>
      <c r="AO471" s="134"/>
      <c r="AP471" s="134"/>
      <c r="AQ471" s="134"/>
      <c r="AR471" s="134"/>
      <c r="AS471" s="134"/>
      <c r="AT471" s="134"/>
      <c r="AU471" s="134"/>
      <c r="AV471" s="134"/>
      <c r="AW471" s="134"/>
      <c r="AX471" s="134"/>
      <c r="AY471" s="134"/>
      <c r="AZ471" s="134"/>
      <c r="BA471" s="134"/>
      <c r="BB471" s="134"/>
      <c r="BC471" s="134"/>
      <c r="BD471" s="134"/>
      <c r="BE471" s="134"/>
      <c r="BF471" s="134"/>
      <c r="BG471" s="134"/>
      <c r="BH471" s="134"/>
      <c r="BI471" s="134"/>
      <c r="BJ471" s="134"/>
      <c r="BK471" s="134"/>
      <c r="BL471" s="134"/>
      <c r="BM471" s="134"/>
      <c r="BN471" s="134"/>
      <c r="BO471" s="134"/>
      <c r="BP471" s="134"/>
      <c r="BQ471" s="134"/>
      <c r="BR471" s="134"/>
      <c r="BS471" s="134"/>
      <c r="BT471" s="134"/>
      <c r="BU471" s="134"/>
      <c r="BV471" s="134"/>
      <c r="BW471" s="134"/>
      <c r="BX471" s="134"/>
      <c r="BY471" s="134"/>
      <c r="BZ471" s="134"/>
      <c r="CA471" s="134"/>
      <c r="CB471" s="134"/>
      <c r="CC471" s="134"/>
      <c r="CD471" s="134"/>
      <c r="CE471" s="134"/>
      <c r="CF471" s="134"/>
      <c r="CG471" s="134"/>
      <c r="CH471" s="134"/>
      <c r="CI471" s="134"/>
      <c r="CJ471" s="134"/>
      <c r="CK471" s="134"/>
      <c r="CL471" s="134"/>
      <c r="CM471" s="134"/>
      <c r="CN471" s="134"/>
      <c r="CO471" s="134"/>
      <c r="CP471" s="134"/>
      <c r="CQ471" s="134"/>
      <c r="CR471" s="134"/>
      <c r="CS471" s="134"/>
      <c r="CT471" s="134"/>
      <c r="CU471" s="134"/>
      <c r="CV471" s="134"/>
      <c r="CW471" s="134"/>
      <c r="CX471" s="134"/>
      <c r="CY471" s="134"/>
      <c r="CZ471" s="134"/>
      <c r="DA471" s="134"/>
      <c r="DB471" s="134"/>
      <c r="DC471" s="134"/>
      <c r="DD471" s="134"/>
      <c r="DE471" s="134"/>
      <c r="DF471" s="134"/>
      <c r="DG471" s="134"/>
      <c r="DH471" s="134"/>
    </row>
    <row r="472" spans="1:112" ht="15" hidden="1" customHeight="1" x14ac:dyDescent="0.15">
      <c r="A472" s="119"/>
      <c r="B472" s="197" t="s">
        <v>313</v>
      </c>
      <c r="C472" s="177" t="s">
        <v>541</v>
      </c>
      <c r="D472" s="315">
        <f t="shared" si="301"/>
        <v>0.98589865099808949</v>
      </c>
      <c r="E472" s="211">
        <f t="shared" si="302"/>
        <v>1.4101349001910513E-2</v>
      </c>
      <c r="F472" s="134"/>
      <c r="G472" s="134"/>
      <c r="H472" s="134"/>
      <c r="I472" s="134"/>
      <c r="J472" s="134"/>
      <c r="K472" s="134"/>
      <c r="L472" s="134"/>
      <c r="M472" s="134"/>
      <c r="N472" s="134"/>
      <c r="O472" s="134"/>
      <c r="P472" s="134"/>
      <c r="Q472" s="134"/>
      <c r="R472" s="134"/>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c r="AS472" s="134"/>
      <c r="AT472" s="134"/>
      <c r="AU472" s="134"/>
      <c r="AV472" s="134"/>
      <c r="AW472" s="134"/>
      <c r="AX472" s="134"/>
      <c r="AY472" s="134"/>
      <c r="AZ472" s="134"/>
      <c r="BA472" s="134"/>
      <c r="BB472" s="134"/>
      <c r="BC472" s="134"/>
      <c r="BD472" s="134"/>
      <c r="BE472" s="134"/>
      <c r="BF472" s="134"/>
      <c r="BG472" s="134"/>
      <c r="BH472" s="134"/>
      <c r="BI472" s="134"/>
      <c r="BJ472" s="134"/>
      <c r="BK472" s="134"/>
      <c r="BL472" s="134"/>
      <c r="BM472" s="134"/>
      <c r="BN472" s="134"/>
      <c r="BO472" s="134"/>
      <c r="BP472" s="134"/>
      <c r="BQ472" s="134"/>
      <c r="BR472" s="134"/>
      <c r="BS472" s="134"/>
      <c r="BT472" s="134"/>
      <c r="BU472" s="134"/>
      <c r="BV472" s="134"/>
      <c r="BW472" s="134"/>
      <c r="BX472" s="134"/>
      <c r="BY472" s="134"/>
      <c r="BZ472" s="134"/>
      <c r="CA472" s="134"/>
      <c r="CB472" s="134"/>
      <c r="CC472" s="134"/>
      <c r="CD472" s="134"/>
      <c r="CE472" s="134"/>
      <c r="CF472" s="134"/>
      <c r="CG472" s="134"/>
      <c r="CH472" s="134"/>
      <c r="CI472" s="134"/>
      <c r="CJ472" s="134"/>
      <c r="CK472" s="134"/>
      <c r="CL472" s="134"/>
      <c r="CM472" s="134"/>
      <c r="CN472" s="134"/>
      <c r="CO472" s="134"/>
      <c r="CP472" s="134"/>
      <c r="CQ472" s="134"/>
      <c r="CR472" s="134"/>
      <c r="CS472" s="134"/>
      <c r="CT472" s="134"/>
      <c r="CU472" s="134"/>
      <c r="CV472" s="134"/>
      <c r="CW472" s="134"/>
      <c r="CX472" s="134"/>
      <c r="CY472" s="134"/>
      <c r="CZ472" s="134"/>
      <c r="DA472" s="134"/>
      <c r="DB472" s="134"/>
      <c r="DC472" s="134"/>
      <c r="DD472" s="134"/>
      <c r="DE472" s="134"/>
      <c r="DF472" s="134"/>
      <c r="DG472" s="134"/>
      <c r="DH472" s="134"/>
    </row>
    <row r="473" spans="1:112" ht="15" hidden="1" customHeight="1" x14ac:dyDescent="0.15">
      <c r="A473" s="119"/>
      <c r="B473" s="197" t="s">
        <v>314</v>
      </c>
      <c r="C473" s="177" t="s">
        <v>134</v>
      </c>
      <c r="D473" s="315">
        <f t="shared" si="301"/>
        <v>1.0000000000000002</v>
      </c>
      <c r="E473" s="211">
        <f t="shared" si="302"/>
        <v>0</v>
      </c>
      <c r="F473" s="134"/>
      <c r="G473" s="134"/>
      <c r="H473" s="134"/>
      <c r="I473" s="134"/>
      <c r="J473" s="134"/>
      <c r="K473" s="134"/>
      <c r="L473" s="134"/>
      <c r="M473" s="134"/>
      <c r="N473" s="134"/>
      <c r="O473" s="134"/>
      <c r="P473" s="134"/>
      <c r="Q473" s="134"/>
      <c r="R473" s="134"/>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c r="AS473" s="134"/>
      <c r="AT473" s="134"/>
      <c r="AU473" s="134"/>
      <c r="AV473" s="134"/>
      <c r="AW473" s="134"/>
      <c r="AX473" s="134"/>
      <c r="AY473" s="134"/>
      <c r="AZ473" s="134"/>
      <c r="BA473" s="134"/>
      <c r="BB473" s="134"/>
      <c r="BC473" s="134"/>
      <c r="BD473" s="134"/>
      <c r="BE473" s="134"/>
      <c r="BF473" s="134"/>
      <c r="BG473" s="134"/>
      <c r="BH473" s="134"/>
      <c r="BI473" s="134"/>
      <c r="BJ473" s="134"/>
      <c r="BK473" s="134"/>
      <c r="BL473" s="134"/>
      <c r="BM473" s="134"/>
      <c r="BN473" s="134"/>
      <c r="BO473" s="134"/>
      <c r="BP473" s="134"/>
      <c r="BQ473" s="134"/>
      <c r="BR473" s="134"/>
      <c r="BS473" s="134"/>
      <c r="BT473" s="134"/>
      <c r="BU473" s="134"/>
      <c r="BV473" s="134"/>
      <c r="BW473" s="134"/>
      <c r="BX473" s="134"/>
      <c r="BY473" s="134"/>
      <c r="BZ473" s="134"/>
      <c r="CA473" s="134"/>
      <c r="CB473" s="134"/>
      <c r="CC473" s="134"/>
      <c r="CD473" s="134"/>
      <c r="CE473" s="134"/>
      <c r="CF473" s="134"/>
      <c r="CG473" s="134"/>
      <c r="CH473" s="134"/>
      <c r="CI473" s="134"/>
      <c r="CJ473" s="134"/>
      <c r="CK473" s="134"/>
      <c r="CL473" s="134"/>
      <c r="CM473" s="134"/>
      <c r="CN473" s="134"/>
      <c r="CO473" s="134"/>
      <c r="CP473" s="134"/>
      <c r="CQ473" s="134"/>
      <c r="CR473" s="134"/>
      <c r="CS473" s="134"/>
      <c r="CT473" s="134"/>
      <c r="CU473" s="134"/>
      <c r="CV473" s="134"/>
      <c r="CW473" s="134"/>
      <c r="CX473" s="134"/>
      <c r="CY473" s="134"/>
      <c r="CZ473" s="134"/>
      <c r="DA473" s="134"/>
      <c r="DB473" s="134"/>
      <c r="DC473" s="134"/>
      <c r="DD473" s="134"/>
      <c r="DE473" s="134"/>
      <c r="DF473" s="134"/>
      <c r="DG473" s="134"/>
      <c r="DH473" s="134"/>
    </row>
    <row r="474" spans="1:112" ht="15" hidden="1" customHeight="1" x14ac:dyDescent="0.15">
      <c r="A474" s="119"/>
      <c r="B474" s="197" t="s">
        <v>315</v>
      </c>
      <c r="C474" s="177" t="s">
        <v>135</v>
      </c>
      <c r="D474" s="315">
        <f t="shared" si="301"/>
        <v>1</v>
      </c>
      <c r="E474" s="211">
        <f t="shared" si="302"/>
        <v>0</v>
      </c>
      <c r="F474" s="134"/>
      <c r="G474" s="134"/>
      <c r="H474" s="134"/>
      <c r="I474" s="134"/>
      <c r="J474" s="134"/>
      <c r="K474" s="134"/>
      <c r="L474" s="134"/>
      <c r="M474" s="134"/>
      <c r="N474" s="134"/>
      <c r="O474" s="134"/>
      <c r="P474" s="134"/>
      <c r="Q474" s="134"/>
      <c r="R474" s="134"/>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c r="AO474" s="134"/>
      <c r="AP474" s="134"/>
      <c r="AQ474" s="134"/>
      <c r="AR474" s="134"/>
      <c r="AS474" s="134"/>
      <c r="AT474" s="134"/>
      <c r="AU474" s="134"/>
      <c r="AV474" s="134"/>
      <c r="AW474" s="134"/>
      <c r="AX474" s="134"/>
      <c r="AY474" s="134"/>
      <c r="AZ474" s="134"/>
      <c r="BA474" s="134"/>
      <c r="BB474" s="134"/>
      <c r="BC474" s="134"/>
      <c r="BD474" s="134"/>
      <c r="BE474" s="134"/>
      <c r="BF474" s="134"/>
      <c r="BG474" s="134"/>
      <c r="BH474" s="134"/>
      <c r="BI474" s="134"/>
      <c r="BJ474" s="134"/>
      <c r="BK474" s="134"/>
      <c r="BL474" s="134"/>
      <c r="BM474" s="134"/>
      <c r="BN474" s="134"/>
      <c r="BO474" s="134"/>
      <c r="BP474" s="134"/>
      <c r="BQ474" s="134"/>
      <c r="BR474" s="134"/>
      <c r="BS474" s="134"/>
      <c r="BT474" s="134"/>
      <c r="BU474" s="134"/>
      <c r="BV474" s="134"/>
      <c r="BW474" s="134"/>
      <c r="BX474" s="134"/>
      <c r="BY474" s="134"/>
      <c r="BZ474" s="134"/>
      <c r="CA474" s="134"/>
      <c r="CB474" s="134"/>
      <c r="CC474" s="134"/>
      <c r="CD474" s="134"/>
      <c r="CE474" s="134"/>
      <c r="CF474" s="134"/>
      <c r="CG474" s="134"/>
      <c r="CH474" s="134"/>
      <c r="CI474" s="134"/>
      <c r="CJ474" s="134"/>
      <c r="CK474" s="134"/>
      <c r="CL474" s="134"/>
      <c r="CM474" s="134"/>
      <c r="CN474" s="134"/>
      <c r="CO474" s="134"/>
      <c r="CP474" s="134"/>
      <c r="CQ474" s="134"/>
      <c r="CR474" s="134"/>
      <c r="CS474" s="134"/>
      <c r="CT474" s="134"/>
      <c r="CU474" s="134"/>
      <c r="CV474" s="134"/>
      <c r="CW474" s="134"/>
      <c r="CX474" s="134"/>
      <c r="CY474" s="134"/>
      <c r="CZ474" s="134"/>
      <c r="DA474" s="134"/>
      <c r="DB474" s="134"/>
      <c r="DC474" s="134"/>
      <c r="DD474" s="134"/>
      <c r="DE474" s="134"/>
      <c r="DF474" s="134"/>
      <c r="DG474" s="134"/>
      <c r="DH474" s="134"/>
    </row>
    <row r="475" spans="1:112" ht="15" hidden="1" customHeight="1" x14ac:dyDescent="0.15">
      <c r="A475" s="119"/>
      <c r="B475" s="197" t="s">
        <v>316</v>
      </c>
      <c r="C475" s="177" t="s">
        <v>249</v>
      </c>
      <c r="D475" s="315">
        <f t="shared" si="301"/>
        <v>0.8109210730979951</v>
      </c>
      <c r="E475" s="211">
        <f t="shared" si="302"/>
        <v>0.1890789269020049</v>
      </c>
      <c r="F475" s="134"/>
      <c r="G475" s="134"/>
      <c r="H475" s="134"/>
      <c r="I475" s="134"/>
      <c r="J475" s="134"/>
      <c r="K475" s="134"/>
      <c r="L475" s="134"/>
      <c r="M475" s="134"/>
      <c r="N475" s="134"/>
      <c r="O475" s="134"/>
      <c r="P475" s="134"/>
      <c r="Q475" s="134"/>
      <c r="R475" s="134"/>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c r="AS475" s="134"/>
      <c r="AT475" s="134"/>
      <c r="AU475" s="134"/>
      <c r="AV475" s="134"/>
      <c r="AW475" s="134"/>
      <c r="AX475" s="134"/>
      <c r="AY475" s="134"/>
      <c r="AZ475" s="134"/>
      <c r="BA475" s="134"/>
      <c r="BB475" s="134"/>
      <c r="BC475" s="134"/>
      <c r="BD475" s="134"/>
      <c r="BE475" s="134"/>
      <c r="BF475" s="134"/>
      <c r="BG475" s="134"/>
      <c r="BH475" s="134"/>
      <c r="BI475" s="134"/>
      <c r="BJ475" s="134"/>
      <c r="BK475" s="134"/>
      <c r="BL475" s="134"/>
      <c r="BM475" s="134"/>
      <c r="BN475" s="134"/>
      <c r="BO475" s="134"/>
      <c r="BP475" s="134"/>
      <c r="BQ475" s="134"/>
      <c r="BR475" s="134"/>
      <c r="BS475" s="134"/>
      <c r="BT475" s="134"/>
      <c r="BU475" s="134"/>
      <c r="BV475" s="134"/>
      <c r="BW475" s="134"/>
      <c r="BX475" s="134"/>
      <c r="BY475" s="134"/>
      <c r="BZ475" s="134"/>
      <c r="CA475" s="134"/>
      <c r="CB475" s="134"/>
      <c r="CC475" s="134"/>
      <c r="CD475" s="134"/>
      <c r="CE475" s="134"/>
      <c r="CF475" s="134"/>
      <c r="CG475" s="134"/>
      <c r="CH475" s="134"/>
      <c r="CI475" s="134"/>
      <c r="CJ475" s="134"/>
      <c r="CK475" s="134"/>
      <c r="CL475" s="134"/>
      <c r="CM475" s="134"/>
      <c r="CN475" s="134"/>
      <c r="CO475" s="134"/>
      <c r="CP475" s="134"/>
      <c r="CQ475" s="134"/>
      <c r="CR475" s="134"/>
      <c r="CS475" s="134"/>
      <c r="CT475" s="134"/>
      <c r="CU475" s="134"/>
      <c r="CV475" s="134"/>
      <c r="CW475" s="134"/>
      <c r="CX475" s="134"/>
      <c r="CY475" s="134"/>
      <c r="CZ475" s="134"/>
      <c r="DA475" s="134"/>
      <c r="DB475" s="134"/>
      <c r="DC475" s="134"/>
      <c r="DD475" s="134"/>
      <c r="DE475" s="134"/>
      <c r="DF475" s="134"/>
      <c r="DG475" s="134"/>
      <c r="DH475" s="134"/>
    </row>
    <row r="476" spans="1:112" ht="15" hidden="1" customHeight="1" x14ac:dyDescent="0.15">
      <c r="A476" s="119"/>
      <c r="B476" s="197" t="s">
        <v>317</v>
      </c>
      <c r="C476" s="177" t="s">
        <v>347</v>
      </c>
      <c r="D476" s="315">
        <f t="shared" si="301"/>
        <v>0.74181920706042392</v>
      </c>
      <c r="E476" s="211">
        <f t="shared" si="302"/>
        <v>0.25818079293957608</v>
      </c>
      <c r="F476" s="134"/>
      <c r="G476" s="134"/>
      <c r="H476" s="134"/>
      <c r="I476" s="134"/>
      <c r="J476" s="134"/>
      <c r="K476" s="134"/>
      <c r="L476" s="134"/>
      <c r="M476" s="134"/>
      <c r="N476" s="134"/>
      <c r="O476" s="134"/>
      <c r="P476" s="134"/>
      <c r="Q476" s="134"/>
      <c r="R476" s="134"/>
      <c r="S476" s="134"/>
      <c r="T476" s="134"/>
      <c r="U476" s="134"/>
      <c r="V476" s="134"/>
      <c r="W476" s="134"/>
      <c r="X476" s="134"/>
      <c r="Y476" s="134"/>
      <c r="Z476" s="134"/>
      <c r="AA476" s="134"/>
      <c r="AB476" s="134"/>
      <c r="AC476" s="134"/>
      <c r="AD476" s="134"/>
      <c r="AE476" s="134"/>
      <c r="AF476" s="134"/>
      <c r="AG476" s="134"/>
      <c r="AH476" s="134"/>
      <c r="AI476" s="134"/>
      <c r="AJ476" s="134"/>
      <c r="AK476" s="134"/>
      <c r="AL476" s="134"/>
      <c r="AM476" s="134"/>
      <c r="AN476" s="134"/>
      <c r="AO476" s="134"/>
      <c r="AP476" s="134"/>
      <c r="AQ476" s="134"/>
      <c r="AR476" s="134"/>
      <c r="AS476" s="134"/>
      <c r="AT476" s="134"/>
      <c r="AU476" s="134"/>
      <c r="AV476" s="134"/>
      <c r="AW476" s="134"/>
      <c r="AX476" s="134"/>
      <c r="AY476" s="134"/>
      <c r="AZ476" s="134"/>
      <c r="BA476" s="134"/>
      <c r="BB476" s="134"/>
      <c r="BC476" s="134"/>
      <c r="BD476" s="134"/>
      <c r="BE476" s="134"/>
      <c r="BF476" s="134"/>
      <c r="BG476" s="134"/>
      <c r="BH476" s="134"/>
      <c r="BI476" s="134"/>
      <c r="BJ476" s="134"/>
      <c r="BK476" s="134"/>
      <c r="BL476" s="134"/>
      <c r="BM476" s="134"/>
      <c r="BN476" s="134"/>
      <c r="BO476" s="134"/>
      <c r="BP476" s="134"/>
      <c r="BQ476" s="134"/>
      <c r="BR476" s="134"/>
      <c r="BS476" s="134"/>
      <c r="BT476" s="134"/>
      <c r="BU476" s="134"/>
      <c r="BV476" s="134"/>
      <c r="BW476" s="134"/>
      <c r="BX476" s="134"/>
      <c r="BY476" s="134"/>
      <c r="BZ476" s="134"/>
      <c r="CA476" s="134"/>
      <c r="CB476" s="134"/>
      <c r="CC476" s="134"/>
      <c r="CD476" s="134"/>
      <c r="CE476" s="134"/>
      <c r="CF476" s="134"/>
      <c r="CG476" s="134"/>
      <c r="CH476" s="134"/>
      <c r="CI476" s="134"/>
      <c r="CJ476" s="134"/>
      <c r="CK476" s="134"/>
      <c r="CL476" s="134"/>
      <c r="CM476" s="134"/>
      <c r="CN476" s="134"/>
      <c r="CO476" s="134"/>
      <c r="CP476" s="134"/>
      <c r="CQ476" s="134"/>
      <c r="CR476" s="134"/>
      <c r="CS476" s="134"/>
      <c r="CT476" s="134"/>
      <c r="CU476" s="134"/>
      <c r="CV476" s="134"/>
      <c r="CW476" s="134"/>
      <c r="CX476" s="134"/>
      <c r="CY476" s="134"/>
      <c r="CZ476" s="134"/>
      <c r="DA476" s="134"/>
      <c r="DB476" s="134"/>
      <c r="DC476" s="134"/>
      <c r="DD476" s="134"/>
      <c r="DE476" s="134"/>
      <c r="DF476" s="134"/>
      <c r="DG476" s="134"/>
      <c r="DH476" s="134"/>
    </row>
    <row r="477" spans="1:112" ht="15" hidden="1" customHeight="1" x14ac:dyDescent="0.15">
      <c r="A477" s="119"/>
      <c r="B477" s="197" t="s">
        <v>318</v>
      </c>
      <c r="C477" s="177" t="s">
        <v>136</v>
      </c>
      <c r="D477" s="315">
        <f t="shared" si="301"/>
        <v>0.82774378842670215</v>
      </c>
      <c r="E477" s="211">
        <f t="shared" si="302"/>
        <v>0.17225621157329785</v>
      </c>
      <c r="F477" s="134"/>
      <c r="G477" s="107"/>
      <c r="H477" s="134"/>
      <c r="I477" s="134"/>
      <c r="J477" s="134"/>
      <c r="K477" s="134"/>
      <c r="L477" s="134"/>
      <c r="M477" s="134"/>
      <c r="N477" s="134"/>
      <c r="O477" s="134"/>
      <c r="P477" s="134"/>
      <c r="Q477" s="134"/>
      <c r="R477" s="134"/>
      <c r="S477" s="134"/>
      <c r="T477" s="134"/>
      <c r="U477" s="134"/>
      <c r="V477" s="134"/>
      <c r="W477" s="134"/>
      <c r="X477" s="134"/>
      <c r="Y477" s="134"/>
      <c r="Z477" s="134"/>
      <c r="AA477" s="134"/>
      <c r="AB477" s="134"/>
      <c r="AC477" s="134"/>
      <c r="AD477" s="134"/>
      <c r="AE477" s="134"/>
      <c r="AF477" s="134"/>
      <c r="AG477" s="134"/>
      <c r="AH477" s="134"/>
      <c r="AI477" s="134"/>
      <c r="AJ477" s="134"/>
      <c r="AK477" s="134"/>
      <c r="AL477" s="134"/>
      <c r="AM477" s="134"/>
      <c r="AN477" s="134"/>
      <c r="AO477" s="134"/>
      <c r="AP477" s="134"/>
      <c r="AQ477" s="134"/>
      <c r="AR477" s="134"/>
      <c r="AS477" s="134"/>
      <c r="AT477" s="134"/>
      <c r="AU477" s="134"/>
      <c r="AV477" s="134"/>
      <c r="AW477" s="134"/>
      <c r="AX477" s="134"/>
      <c r="AY477" s="134"/>
      <c r="AZ477" s="134"/>
      <c r="BA477" s="134"/>
      <c r="BB477" s="134"/>
      <c r="BC477" s="134"/>
      <c r="BD477" s="134"/>
      <c r="BE477" s="134"/>
      <c r="BF477" s="134"/>
      <c r="BG477" s="134"/>
      <c r="BH477" s="134"/>
      <c r="BI477" s="134"/>
      <c r="BJ477" s="134"/>
      <c r="BK477" s="134"/>
      <c r="BL477" s="134"/>
      <c r="BM477" s="134"/>
      <c r="BN477" s="134"/>
      <c r="BO477" s="134"/>
      <c r="BP477" s="134"/>
      <c r="BQ477" s="134"/>
      <c r="BR477" s="134"/>
      <c r="BS477" s="134"/>
      <c r="BT477" s="134"/>
      <c r="BU477" s="134"/>
      <c r="BV477" s="134"/>
      <c r="BW477" s="134"/>
      <c r="BX477" s="134"/>
      <c r="BY477" s="134"/>
      <c r="BZ477" s="134"/>
      <c r="CA477" s="134"/>
      <c r="CB477" s="134"/>
      <c r="CC477" s="134"/>
      <c r="CD477" s="134"/>
      <c r="CE477" s="134"/>
      <c r="CF477" s="134"/>
      <c r="CG477" s="134"/>
      <c r="CH477" s="134"/>
      <c r="CI477" s="134"/>
      <c r="CJ477" s="134"/>
      <c r="CK477" s="134"/>
      <c r="CL477" s="134"/>
      <c r="CM477" s="134"/>
      <c r="CN477" s="134"/>
      <c r="CO477" s="134"/>
      <c r="CP477" s="134"/>
      <c r="CQ477" s="134"/>
      <c r="CR477" s="134"/>
      <c r="CS477" s="134"/>
      <c r="CT477" s="134"/>
      <c r="CU477" s="134"/>
      <c r="CV477" s="134"/>
      <c r="CW477" s="134"/>
      <c r="CX477" s="134"/>
      <c r="CY477" s="134"/>
      <c r="CZ477" s="134"/>
      <c r="DA477" s="134"/>
      <c r="DB477" s="134"/>
      <c r="DC477" s="134"/>
      <c r="DD477" s="134"/>
      <c r="DE477" s="134"/>
      <c r="DF477" s="134"/>
      <c r="DG477" s="134"/>
      <c r="DH477" s="134"/>
    </row>
    <row r="478" spans="1:112" ht="15" hidden="1" customHeight="1" x14ac:dyDescent="0.15">
      <c r="A478" s="119"/>
      <c r="B478" s="197" t="s">
        <v>319</v>
      </c>
      <c r="C478" s="177" t="s">
        <v>137</v>
      </c>
      <c r="D478" s="315">
        <f t="shared" si="301"/>
        <v>1.0000000000000002</v>
      </c>
      <c r="E478" s="211">
        <f t="shared" si="302"/>
        <v>0</v>
      </c>
      <c r="F478" s="134"/>
      <c r="G478" s="134"/>
      <c r="H478" s="134"/>
      <c r="I478" s="134"/>
      <c r="J478" s="134"/>
      <c r="K478" s="134"/>
      <c r="L478" s="134"/>
      <c r="M478" s="134"/>
      <c r="N478" s="134"/>
      <c r="O478" s="134"/>
      <c r="P478" s="134"/>
      <c r="Q478" s="134"/>
      <c r="R478" s="134"/>
      <c r="S478" s="134"/>
      <c r="T478" s="134"/>
      <c r="U478" s="134"/>
      <c r="V478" s="134"/>
      <c r="W478" s="134"/>
      <c r="X478" s="134"/>
      <c r="Y478" s="134"/>
      <c r="Z478" s="134"/>
      <c r="AA478" s="134"/>
      <c r="AB478" s="134"/>
      <c r="AC478" s="134"/>
      <c r="AD478" s="134"/>
      <c r="AE478" s="134"/>
      <c r="AF478" s="134"/>
      <c r="AG478" s="134"/>
      <c r="AH478" s="134"/>
      <c r="AI478" s="134"/>
      <c r="AJ478" s="134"/>
      <c r="AK478" s="134"/>
      <c r="AL478" s="134"/>
      <c r="AM478" s="134"/>
      <c r="AN478" s="134"/>
      <c r="AO478" s="134"/>
      <c r="AP478" s="134"/>
      <c r="AQ478" s="134"/>
      <c r="AR478" s="134"/>
      <c r="AS478" s="134"/>
      <c r="AT478" s="134"/>
      <c r="AU478" s="134"/>
      <c r="AV478" s="134"/>
      <c r="AW478" s="134"/>
      <c r="AX478" s="134"/>
      <c r="AY478" s="134"/>
      <c r="AZ478" s="134"/>
      <c r="BA478" s="134"/>
      <c r="BB478" s="134"/>
      <c r="BC478" s="134"/>
      <c r="BD478" s="134"/>
      <c r="BE478" s="134"/>
      <c r="BF478" s="134"/>
      <c r="BG478" s="134"/>
      <c r="BH478" s="134"/>
      <c r="BI478" s="134"/>
      <c r="BJ478" s="134"/>
      <c r="BK478" s="134"/>
      <c r="BL478" s="134"/>
      <c r="BM478" s="134"/>
      <c r="BN478" s="134"/>
      <c r="BO478" s="134"/>
      <c r="BP478" s="134"/>
      <c r="BQ478" s="134"/>
      <c r="BR478" s="134"/>
      <c r="BS478" s="134"/>
      <c r="BT478" s="134"/>
      <c r="BU478" s="134"/>
      <c r="BV478" s="134"/>
      <c r="BW478" s="134"/>
      <c r="BX478" s="134"/>
      <c r="BY478" s="134"/>
      <c r="BZ478" s="134"/>
      <c r="CA478" s="134"/>
      <c r="CB478" s="134"/>
      <c r="CC478" s="134"/>
      <c r="CD478" s="134"/>
      <c r="CE478" s="134"/>
      <c r="CF478" s="134"/>
      <c r="CG478" s="134"/>
      <c r="CH478" s="134"/>
      <c r="CI478" s="134"/>
      <c r="CJ478" s="134"/>
      <c r="CK478" s="134"/>
      <c r="CL478" s="134"/>
      <c r="CM478" s="134"/>
      <c r="CN478" s="134"/>
      <c r="CO478" s="134"/>
      <c r="CP478" s="134"/>
      <c r="CQ478" s="134"/>
      <c r="CR478" s="134"/>
      <c r="CS478" s="134"/>
      <c r="CT478" s="134"/>
      <c r="CU478" s="134"/>
      <c r="CV478" s="134"/>
      <c r="CW478" s="134"/>
      <c r="CX478" s="134"/>
      <c r="CY478" s="134"/>
      <c r="CZ478" s="134"/>
      <c r="DA478" s="134"/>
      <c r="DB478" s="134"/>
      <c r="DC478" s="134"/>
      <c r="DD478" s="134"/>
      <c r="DE478" s="134"/>
      <c r="DF478" s="134"/>
      <c r="DG478" s="134"/>
      <c r="DH478" s="134"/>
    </row>
    <row r="479" spans="1:112" ht="15" hidden="1" customHeight="1" x14ac:dyDescent="0.15">
      <c r="A479" s="119"/>
      <c r="B479" s="197" t="s">
        <v>320</v>
      </c>
      <c r="C479" s="177" t="s">
        <v>139</v>
      </c>
      <c r="D479" s="315">
        <f t="shared" si="301"/>
        <v>0.99999951216301042</v>
      </c>
      <c r="E479" s="211">
        <f t="shared" si="302"/>
        <v>4.8783698958221322E-7</v>
      </c>
      <c r="F479" s="134"/>
      <c r="G479" s="134"/>
      <c r="H479" s="134"/>
      <c r="I479" s="134"/>
      <c r="J479" s="134"/>
      <c r="K479" s="134"/>
      <c r="L479" s="134"/>
      <c r="M479" s="134"/>
      <c r="N479" s="134"/>
      <c r="O479" s="134"/>
      <c r="P479" s="134"/>
      <c r="Q479" s="134"/>
      <c r="R479" s="134"/>
      <c r="S479" s="134"/>
      <c r="T479" s="134"/>
      <c r="U479" s="134"/>
      <c r="V479" s="134"/>
      <c r="W479" s="134"/>
      <c r="X479" s="134"/>
      <c r="Y479" s="134"/>
      <c r="Z479" s="134"/>
      <c r="AA479" s="134"/>
      <c r="AB479" s="134"/>
      <c r="AC479" s="134"/>
      <c r="AD479" s="134"/>
      <c r="AE479" s="134"/>
      <c r="AF479" s="134"/>
      <c r="AG479" s="134"/>
      <c r="AH479" s="134"/>
      <c r="AI479" s="134"/>
      <c r="AJ479" s="134"/>
      <c r="AK479" s="134"/>
      <c r="AL479" s="134"/>
      <c r="AM479" s="134"/>
      <c r="AN479" s="134"/>
      <c r="AO479" s="134"/>
      <c r="AP479" s="134"/>
      <c r="AQ479" s="134"/>
      <c r="AR479" s="134"/>
      <c r="AS479" s="134"/>
      <c r="AT479" s="134"/>
      <c r="AU479" s="134"/>
      <c r="AV479" s="134"/>
      <c r="AW479" s="134"/>
      <c r="AX479" s="134"/>
      <c r="AY479" s="134"/>
      <c r="AZ479" s="134"/>
      <c r="BA479" s="134"/>
      <c r="BB479" s="134"/>
      <c r="BC479" s="134"/>
      <c r="BD479" s="134"/>
      <c r="BE479" s="134"/>
      <c r="BF479" s="134"/>
      <c r="BG479" s="134"/>
      <c r="BH479" s="134"/>
      <c r="BI479" s="134"/>
      <c r="BJ479" s="134"/>
      <c r="BK479" s="134"/>
      <c r="BL479" s="134"/>
      <c r="BM479" s="134"/>
      <c r="BN479" s="134"/>
      <c r="BO479" s="134"/>
      <c r="BP479" s="134"/>
      <c r="BQ479" s="134"/>
      <c r="BR479" s="134"/>
      <c r="BS479" s="134"/>
      <c r="BT479" s="134"/>
      <c r="BU479" s="134"/>
      <c r="BV479" s="134"/>
      <c r="BW479" s="134"/>
      <c r="BX479" s="134"/>
      <c r="BY479" s="134"/>
      <c r="BZ479" s="134"/>
      <c r="CA479" s="134"/>
      <c r="CB479" s="134"/>
      <c r="CC479" s="134"/>
      <c r="CD479" s="134"/>
      <c r="CE479" s="134"/>
      <c r="CF479" s="134"/>
      <c r="CG479" s="134"/>
      <c r="CH479" s="134"/>
      <c r="CI479" s="134"/>
      <c r="CJ479" s="134"/>
      <c r="CK479" s="134"/>
      <c r="CL479" s="134"/>
      <c r="CM479" s="134"/>
      <c r="CN479" s="134"/>
      <c r="CO479" s="134"/>
      <c r="CP479" s="134"/>
      <c r="CQ479" s="134"/>
      <c r="CR479" s="134"/>
      <c r="CS479" s="134"/>
      <c r="CT479" s="134"/>
      <c r="CU479" s="134"/>
      <c r="CV479" s="134"/>
      <c r="CW479" s="134"/>
      <c r="CX479" s="134"/>
      <c r="CY479" s="134"/>
      <c r="CZ479" s="134"/>
      <c r="DA479" s="134"/>
      <c r="DB479" s="134"/>
      <c r="DC479" s="134"/>
      <c r="DD479" s="134"/>
      <c r="DE479" s="134"/>
      <c r="DF479" s="134"/>
      <c r="DG479" s="134"/>
      <c r="DH479" s="134"/>
    </row>
    <row r="480" spans="1:112" ht="15" hidden="1" customHeight="1" x14ac:dyDescent="0.15">
      <c r="A480" s="119"/>
      <c r="B480" s="197" t="s">
        <v>321</v>
      </c>
      <c r="C480" s="177" t="s">
        <v>140</v>
      </c>
      <c r="D480" s="315">
        <f t="shared" si="301"/>
        <v>0.90646197176790888</v>
      </c>
      <c r="E480" s="211">
        <f t="shared" si="302"/>
        <v>9.3538028232091119E-2</v>
      </c>
      <c r="F480" s="134"/>
      <c r="G480" s="158"/>
      <c r="H480" s="134"/>
      <c r="I480" s="158"/>
      <c r="J480" s="134"/>
      <c r="K480" s="134"/>
      <c r="L480" s="134"/>
      <c r="M480" s="134"/>
      <c r="N480" s="134"/>
      <c r="O480" s="134"/>
      <c r="P480" s="134"/>
      <c r="Q480" s="134"/>
      <c r="R480" s="134"/>
      <c r="S480" s="134"/>
      <c r="T480" s="134"/>
      <c r="U480" s="134"/>
      <c r="V480" s="134"/>
      <c r="W480" s="134"/>
      <c r="X480" s="134"/>
      <c r="Y480" s="134"/>
      <c r="Z480" s="134"/>
      <c r="AA480" s="134"/>
      <c r="AB480" s="134"/>
      <c r="AC480" s="134"/>
      <c r="AD480" s="134"/>
      <c r="AE480" s="134"/>
      <c r="AF480" s="134"/>
      <c r="AG480" s="134"/>
      <c r="AH480" s="134"/>
      <c r="AI480" s="134"/>
      <c r="AJ480" s="134"/>
      <c r="AK480" s="134"/>
      <c r="AL480" s="134"/>
      <c r="AM480" s="134"/>
      <c r="AN480" s="134"/>
      <c r="AO480" s="134"/>
      <c r="AP480" s="134"/>
      <c r="AQ480" s="134"/>
      <c r="AR480" s="134"/>
      <c r="AS480" s="134"/>
      <c r="AT480" s="134"/>
      <c r="AU480" s="134"/>
      <c r="AV480" s="134"/>
      <c r="AW480" s="134"/>
      <c r="AX480" s="134"/>
      <c r="AY480" s="134"/>
      <c r="AZ480" s="134"/>
      <c r="BA480" s="134"/>
      <c r="BB480" s="134"/>
      <c r="BC480" s="134"/>
      <c r="BD480" s="134"/>
      <c r="BE480" s="134"/>
      <c r="BF480" s="134"/>
      <c r="BG480" s="134"/>
      <c r="BH480" s="134"/>
      <c r="BI480" s="134"/>
      <c r="BJ480" s="134"/>
      <c r="BK480" s="134"/>
      <c r="BL480" s="134"/>
      <c r="BM480" s="134"/>
      <c r="BN480" s="134"/>
      <c r="BO480" s="134"/>
      <c r="BP480" s="134"/>
      <c r="BQ480" s="134"/>
      <c r="BR480" s="134"/>
      <c r="BS480" s="134"/>
      <c r="BT480" s="134"/>
      <c r="BU480" s="134"/>
      <c r="BV480" s="134"/>
      <c r="BW480" s="134"/>
      <c r="BX480" s="134"/>
      <c r="BY480" s="134"/>
      <c r="BZ480" s="134"/>
      <c r="CA480" s="134"/>
      <c r="CB480" s="134"/>
      <c r="CC480" s="134"/>
      <c r="CD480" s="134"/>
      <c r="CE480" s="134"/>
      <c r="CF480" s="134"/>
      <c r="CG480" s="134"/>
      <c r="CH480" s="134"/>
      <c r="CI480" s="134"/>
      <c r="CJ480" s="134"/>
      <c r="CK480" s="134"/>
      <c r="CL480" s="134"/>
      <c r="CM480" s="134"/>
      <c r="CN480" s="134"/>
      <c r="CO480" s="134"/>
      <c r="CP480" s="134"/>
      <c r="CQ480" s="134"/>
      <c r="CR480" s="134"/>
      <c r="CS480" s="134"/>
      <c r="CT480" s="134"/>
      <c r="CU480" s="134"/>
      <c r="CV480" s="134"/>
      <c r="CW480" s="134"/>
      <c r="CX480" s="134"/>
      <c r="CY480" s="134"/>
      <c r="CZ480" s="134"/>
      <c r="DA480" s="134"/>
      <c r="DB480" s="134"/>
      <c r="DC480" s="134"/>
      <c r="DD480" s="134"/>
      <c r="DE480" s="134"/>
      <c r="DF480" s="134"/>
      <c r="DG480" s="134"/>
      <c r="DH480" s="134"/>
    </row>
    <row r="481" spans="1:112" ht="15" hidden="1" customHeight="1" x14ac:dyDescent="0.15">
      <c r="A481" s="119"/>
      <c r="B481" s="197" t="s">
        <v>322</v>
      </c>
      <c r="C481" s="177" t="s">
        <v>141</v>
      </c>
      <c r="D481" s="315">
        <f t="shared" si="301"/>
        <v>1</v>
      </c>
      <c r="E481" s="211">
        <f t="shared" si="302"/>
        <v>0</v>
      </c>
      <c r="F481" s="134"/>
      <c r="G481" s="158"/>
      <c r="H481" s="134"/>
      <c r="I481" s="158"/>
      <c r="J481" s="134"/>
      <c r="K481" s="134"/>
      <c r="L481" s="134"/>
      <c r="M481" s="134"/>
      <c r="N481" s="134"/>
      <c r="O481" s="134"/>
      <c r="P481" s="134"/>
      <c r="Q481" s="134"/>
      <c r="R481" s="134"/>
      <c r="S481" s="134"/>
      <c r="T481" s="134"/>
      <c r="U481" s="134"/>
      <c r="V481" s="134"/>
      <c r="W481" s="134"/>
      <c r="X481" s="134"/>
      <c r="Y481" s="134"/>
      <c r="Z481" s="134"/>
      <c r="AA481" s="134"/>
      <c r="AB481" s="134"/>
      <c r="AC481" s="134"/>
      <c r="AD481" s="134"/>
      <c r="AE481" s="134"/>
      <c r="AF481" s="134"/>
      <c r="AG481" s="134"/>
      <c r="AH481" s="134"/>
      <c r="AI481" s="134"/>
      <c r="AJ481" s="134"/>
      <c r="AK481" s="134"/>
      <c r="AL481" s="134"/>
      <c r="AM481" s="134"/>
      <c r="AN481" s="134"/>
      <c r="AO481" s="134"/>
      <c r="AP481" s="134"/>
      <c r="AQ481" s="134"/>
      <c r="AR481" s="134"/>
      <c r="AS481" s="134"/>
      <c r="AT481" s="134"/>
      <c r="AU481" s="134"/>
      <c r="AV481" s="134"/>
      <c r="AW481" s="134"/>
      <c r="AX481" s="134"/>
      <c r="AY481" s="134"/>
      <c r="AZ481" s="134"/>
      <c r="BA481" s="134"/>
      <c r="BB481" s="134"/>
      <c r="BC481" s="134"/>
      <c r="BD481" s="134"/>
      <c r="BE481" s="134"/>
      <c r="BF481" s="134"/>
      <c r="BG481" s="134"/>
      <c r="BH481" s="134"/>
      <c r="BI481" s="134"/>
      <c r="BJ481" s="134"/>
      <c r="BK481" s="134"/>
      <c r="BL481" s="134"/>
      <c r="BM481" s="134"/>
      <c r="BN481" s="134"/>
      <c r="BO481" s="134"/>
      <c r="BP481" s="134"/>
      <c r="BQ481" s="134"/>
      <c r="BR481" s="134"/>
      <c r="BS481" s="134"/>
      <c r="BT481" s="134"/>
      <c r="BU481" s="134"/>
      <c r="BV481" s="134"/>
      <c r="BW481" s="134"/>
      <c r="BX481" s="134"/>
      <c r="BY481" s="134"/>
      <c r="BZ481" s="134"/>
      <c r="CA481" s="134"/>
      <c r="CB481" s="134"/>
      <c r="CC481" s="134"/>
      <c r="CD481" s="134"/>
      <c r="CE481" s="134"/>
      <c r="CF481" s="134"/>
      <c r="CG481" s="134"/>
      <c r="CH481" s="134"/>
      <c r="CI481" s="134"/>
      <c r="CJ481" s="134"/>
      <c r="CK481" s="134"/>
      <c r="CL481" s="134"/>
      <c r="CM481" s="134"/>
      <c r="CN481" s="134"/>
      <c r="CO481" s="134"/>
      <c r="CP481" s="134"/>
      <c r="CQ481" s="134"/>
      <c r="CR481" s="134"/>
      <c r="CS481" s="134"/>
      <c r="CT481" s="134"/>
      <c r="CU481" s="134"/>
      <c r="CV481" s="134"/>
      <c r="CW481" s="134"/>
      <c r="CX481" s="134"/>
      <c r="CY481" s="134"/>
      <c r="CZ481" s="134"/>
      <c r="DA481" s="134"/>
      <c r="DB481" s="134"/>
      <c r="DC481" s="134"/>
      <c r="DD481" s="134"/>
      <c r="DE481" s="134"/>
      <c r="DF481" s="134"/>
      <c r="DG481" s="134"/>
      <c r="DH481" s="134"/>
    </row>
    <row r="482" spans="1:112" ht="15" hidden="1" customHeight="1" x14ac:dyDescent="0.15">
      <c r="A482" s="119"/>
      <c r="B482" s="197" t="s">
        <v>323</v>
      </c>
      <c r="C482" s="177" t="s">
        <v>142</v>
      </c>
      <c r="D482" s="315">
        <f t="shared" si="301"/>
        <v>1.0000000000000002</v>
      </c>
      <c r="E482" s="211">
        <f t="shared" si="302"/>
        <v>0</v>
      </c>
      <c r="F482" s="134"/>
      <c r="G482" s="158"/>
      <c r="H482" s="134"/>
      <c r="I482" s="158"/>
      <c r="J482" s="134"/>
      <c r="K482" s="134"/>
      <c r="L482" s="134"/>
      <c r="M482" s="134"/>
      <c r="N482" s="134"/>
      <c r="O482" s="134"/>
      <c r="P482" s="134"/>
      <c r="Q482" s="134"/>
      <c r="R482" s="134"/>
      <c r="S482" s="134"/>
      <c r="T482" s="134"/>
      <c r="U482" s="134"/>
      <c r="V482" s="134"/>
      <c r="W482" s="134"/>
      <c r="X482" s="134"/>
      <c r="Y482" s="134"/>
      <c r="Z482" s="134"/>
      <c r="AA482" s="134"/>
      <c r="AB482" s="134"/>
      <c r="AC482" s="134"/>
      <c r="AD482" s="134"/>
      <c r="AE482" s="134"/>
      <c r="AF482" s="134"/>
      <c r="AG482" s="134"/>
      <c r="AH482" s="134"/>
      <c r="AI482" s="134"/>
      <c r="AJ482" s="134"/>
      <c r="AK482" s="134"/>
      <c r="AL482" s="134"/>
      <c r="AM482" s="134"/>
      <c r="AN482" s="134"/>
      <c r="AO482" s="134"/>
      <c r="AP482" s="134"/>
      <c r="AQ482" s="134"/>
      <c r="AR482" s="134"/>
      <c r="AS482" s="134"/>
      <c r="AT482" s="134"/>
      <c r="AU482" s="134"/>
      <c r="AV482" s="134"/>
      <c r="AW482" s="134"/>
      <c r="AX482" s="134"/>
      <c r="AY482" s="134"/>
      <c r="AZ482" s="134"/>
      <c r="BA482" s="134"/>
      <c r="BB482" s="134"/>
      <c r="BC482" s="134"/>
      <c r="BD482" s="134"/>
      <c r="BE482" s="134"/>
      <c r="BF482" s="134"/>
      <c r="BG482" s="134"/>
      <c r="BH482" s="134"/>
      <c r="BI482" s="134"/>
      <c r="BJ482" s="134"/>
      <c r="BK482" s="134"/>
      <c r="BL482" s="134"/>
      <c r="BM482" s="134"/>
      <c r="BN482" s="134"/>
      <c r="BO482" s="134"/>
      <c r="BP482" s="134"/>
      <c r="BQ482" s="134"/>
      <c r="BR482" s="134"/>
      <c r="BS482" s="134"/>
      <c r="BT482" s="134"/>
      <c r="BU482" s="134"/>
      <c r="BV482" s="134"/>
      <c r="BW482" s="134"/>
      <c r="BX482" s="134"/>
      <c r="BY482" s="134"/>
      <c r="BZ482" s="134"/>
      <c r="CA482" s="134"/>
      <c r="CB482" s="134"/>
      <c r="CC482" s="134"/>
      <c r="CD482" s="134"/>
      <c r="CE482" s="134"/>
      <c r="CF482" s="134"/>
      <c r="CG482" s="134"/>
      <c r="CH482" s="134"/>
      <c r="CI482" s="134"/>
      <c r="CJ482" s="134"/>
      <c r="CK482" s="134"/>
      <c r="CL482" s="134"/>
      <c r="CM482" s="134"/>
      <c r="CN482" s="134"/>
      <c r="CO482" s="134"/>
      <c r="CP482" s="134"/>
      <c r="CQ482" s="134"/>
      <c r="CR482" s="134"/>
      <c r="CS482" s="134"/>
      <c r="CT482" s="134"/>
      <c r="CU482" s="134"/>
      <c r="CV482" s="134"/>
      <c r="CW482" s="134"/>
      <c r="CX482" s="134"/>
      <c r="CY482" s="134"/>
      <c r="CZ482" s="134"/>
      <c r="DA482" s="134"/>
      <c r="DB482" s="134"/>
      <c r="DC482" s="134"/>
      <c r="DD482" s="134"/>
      <c r="DE482" s="134"/>
      <c r="DF482" s="134"/>
      <c r="DG482" s="134"/>
      <c r="DH482" s="134"/>
    </row>
    <row r="483" spans="1:112" ht="15" hidden="1" customHeight="1" x14ac:dyDescent="0.15">
      <c r="A483" s="119"/>
      <c r="B483" s="197" t="s">
        <v>324</v>
      </c>
      <c r="C483" s="177" t="s">
        <v>348</v>
      </c>
      <c r="D483" s="315">
        <f t="shared" si="301"/>
        <v>1</v>
      </c>
      <c r="E483" s="211">
        <f t="shared" si="302"/>
        <v>0</v>
      </c>
      <c r="F483" s="134"/>
      <c r="G483" s="158"/>
      <c r="H483" s="134"/>
      <c r="I483" s="158"/>
      <c r="J483" s="134"/>
      <c r="K483" s="134"/>
      <c r="L483" s="134"/>
      <c r="M483" s="134"/>
      <c r="N483" s="134"/>
      <c r="O483" s="134"/>
      <c r="P483" s="134"/>
      <c r="Q483" s="134"/>
      <c r="R483" s="134"/>
      <c r="S483" s="134"/>
      <c r="T483" s="134"/>
      <c r="U483" s="134"/>
      <c r="V483" s="134"/>
      <c r="W483" s="134"/>
      <c r="X483" s="134"/>
      <c r="Y483" s="134"/>
      <c r="Z483" s="134"/>
      <c r="AA483" s="134"/>
      <c r="AB483" s="134"/>
      <c r="AC483" s="134"/>
      <c r="AD483" s="134"/>
      <c r="AE483" s="134"/>
      <c r="AF483" s="134"/>
      <c r="AG483" s="134"/>
      <c r="AH483" s="134"/>
      <c r="AI483" s="134"/>
      <c r="AJ483" s="134"/>
      <c r="AK483" s="134"/>
      <c r="AL483" s="134"/>
      <c r="AM483" s="134"/>
      <c r="AN483" s="134"/>
      <c r="AO483" s="134"/>
      <c r="AP483" s="134"/>
      <c r="AQ483" s="134"/>
      <c r="AR483" s="134"/>
      <c r="AS483" s="134"/>
      <c r="AT483" s="134"/>
      <c r="AU483" s="134"/>
      <c r="AV483" s="134"/>
      <c r="AW483" s="134"/>
      <c r="AX483" s="134"/>
      <c r="AY483" s="134"/>
      <c r="AZ483" s="134"/>
      <c r="BA483" s="134"/>
      <c r="BB483" s="134"/>
      <c r="BC483" s="134"/>
      <c r="BD483" s="134"/>
      <c r="BE483" s="134"/>
      <c r="BF483" s="134"/>
      <c r="BG483" s="134"/>
      <c r="BH483" s="134"/>
      <c r="BI483" s="134"/>
      <c r="BJ483" s="134"/>
      <c r="BK483" s="134"/>
      <c r="BL483" s="134"/>
      <c r="BM483" s="134"/>
      <c r="BN483" s="134"/>
      <c r="BO483" s="134"/>
      <c r="BP483" s="134"/>
      <c r="BQ483" s="134"/>
      <c r="BR483" s="134"/>
      <c r="BS483" s="134"/>
      <c r="BT483" s="134"/>
      <c r="BU483" s="134"/>
      <c r="BV483" s="134"/>
      <c r="BW483" s="134"/>
      <c r="BX483" s="134"/>
      <c r="BY483" s="134"/>
      <c r="BZ483" s="134"/>
      <c r="CA483" s="134"/>
      <c r="CB483" s="134"/>
      <c r="CC483" s="134"/>
      <c r="CD483" s="134"/>
      <c r="CE483" s="134"/>
      <c r="CF483" s="134"/>
      <c r="CG483" s="134"/>
      <c r="CH483" s="134"/>
      <c r="CI483" s="134"/>
      <c r="CJ483" s="134"/>
      <c r="CK483" s="134"/>
      <c r="CL483" s="134"/>
      <c r="CM483" s="134"/>
      <c r="CN483" s="134"/>
      <c r="CO483" s="134"/>
      <c r="CP483" s="134"/>
      <c r="CQ483" s="134"/>
      <c r="CR483" s="134"/>
      <c r="CS483" s="134"/>
      <c r="CT483" s="134"/>
      <c r="CU483" s="134"/>
      <c r="CV483" s="134"/>
      <c r="CW483" s="134"/>
      <c r="CX483" s="134"/>
      <c r="CY483" s="134"/>
      <c r="CZ483" s="134"/>
      <c r="DA483" s="134"/>
      <c r="DB483" s="134"/>
      <c r="DC483" s="134"/>
      <c r="DD483" s="134"/>
      <c r="DE483" s="134"/>
      <c r="DF483" s="134"/>
      <c r="DG483" s="134"/>
      <c r="DH483" s="134"/>
    </row>
    <row r="484" spans="1:112" ht="15" hidden="1" customHeight="1" x14ac:dyDescent="0.15">
      <c r="A484" s="119"/>
      <c r="B484" s="197" t="s">
        <v>325</v>
      </c>
      <c r="C484" s="177" t="s">
        <v>349</v>
      </c>
      <c r="D484" s="315">
        <f t="shared" si="301"/>
        <v>0.99999999999999989</v>
      </c>
      <c r="E484" s="211">
        <f t="shared" si="302"/>
        <v>0</v>
      </c>
      <c r="F484" s="134"/>
      <c r="G484" s="158"/>
      <c r="H484" s="134"/>
      <c r="I484" s="158"/>
      <c r="J484" s="134"/>
      <c r="K484" s="134"/>
      <c r="L484" s="134"/>
      <c r="M484" s="134"/>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c r="AS484" s="134"/>
      <c r="AT484" s="134"/>
      <c r="AU484" s="134"/>
      <c r="AV484" s="134"/>
      <c r="AW484" s="134"/>
      <c r="AX484" s="134"/>
      <c r="AY484" s="134"/>
      <c r="AZ484" s="134"/>
      <c r="BA484" s="134"/>
      <c r="BB484" s="134"/>
      <c r="BC484" s="134"/>
      <c r="BD484" s="134"/>
      <c r="BE484" s="134"/>
      <c r="BF484" s="134"/>
      <c r="BG484" s="134"/>
      <c r="BH484" s="134"/>
      <c r="BI484" s="134"/>
      <c r="BJ484" s="134"/>
      <c r="BK484" s="134"/>
      <c r="BL484" s="134"/>
      <c r="BM484" s="134"/>
      <c r="BN484" s="134"/>
      <c r="BO484" s="134"/>
      <c r="BP484" s="134"/>
      <c r="BQ484" s="134"/>
      <c r="BR484" s="134"/>
      <c r="BS484" s="134"/>
      <c r="BT484" s="134"/>
      <c r="BU484" s="134"/>
      <c r="BV484" s="134"/>
      <c r="BW484" s="134"/>
      <c r="BX484" s="134"/>
      <c r="BY484" s="134"/>
      <c r="BZ484" s="134"/>
      <c r="CA484" s="134"/>
      <c r="CB484" s="134"/>
      <c r="CC484" s="134"/>
      <c r="CD484" s="134"/>
      <c r="CE484" s="134"/>
      <c r="CF484" s="134"/>
      <c r="CG484" s="134"/>
      <c r="CH484" s="134"/>
      <c r="CI484" s="134"/>
      <c r="CJ484" s="134"/>
      <c r="CK484" s="134"/>
      <c r="CL484" s="134"/>
      <c r="CM484" s="134"/>
      <c r="CN484" s="134"/>
      <c r="CO484" s="134"/>
      <c r="CP484" s="134"/>
      <c r="CQ484" s="134"/>
      <c r="CR484" s="134"/>
      <c r="CS484" s="134"/>
      <c r="CT484" s="134"/>
      <c r="CU484" s="134"/>
      <c r="CV484" s="134"/>
      <c r="CW484" s="134"/>
      <c r="CX484" s="134"/>
      <c r="CY484" s="134"/>
      <c r="CZ484" s="134"/>
      <c r="DA484" s="134"/>
      <c r="DB484" s="134"/>
      <c r="DC484" s="134"/>
      <c r="DD484" s="134"/>
      <c r="DE484" s="134"/>
      <c r="DF484" s="134"/>
      <c r="DG484" s="134"/>
      <c r="DH484" s="134"/>
    </row>
    <row r="485" spans="1:112" ht="15" hidden="1" customHeight="1" x14ac:dyDescent="0.15">
      <c r="A485" s="119"/>
      <c r="B485" s="197" t="s">
        <v>326</v>
      </c>
      <c r="C485" s="177" t="s">
        <v>144</v>
      </c>
      <c r="D485" s="317">
        <f t="shared" si="301"/>
        <v>1</v>
      </c>
      <c r="E485" s="303">
        <f t="shared" si="302"/>
        <v>0</v>
      </c>
      <c r="F485" s="134"/>
      <c r="G485" s="158"/>
      <c r="H485" s="134"/>
      <c r="I485" s="158"/>
      <c r="J485" s="134"/>
      <c r="K485" s="134"/>
      <c r="L485" s="134"/>
      <c r="M485" s="134"/>
      <c r="N485" s="134"/>
      <c r="O485" s="134"/>
      <c r="P485" s="134"/>
      <c r="Q485" s="134"/>
      <c r="R485" s="134"/>
      <c r="S485" s="134"/>
      <c r="T485" s="134"/>
      <c r="U485" s="134"/>
      <c r="V485" s="134"/>
      <c r="W485" s="134"/>
      <c r="X485" s="134"/>
      <c r="Y485" s="134"/>
      <c r="Z485" s="134"/>
      <c r="AA485" s="134"/>
      <c r="AB485" s="134"/>
      <c r="AC485" s="134"/>
      <c r="AD485" s="134"/>
      <c r="AE485" s="134"/>
      <c r="AF485" s="134"/>
      <c r="AG485" s="134"/>
      <c r="AH485" s="134"/>
      <c r="AI485" s="134"/>
      <c r="AJ485" s="134"/>
      <c r="AK485" s="134"/>
      <c r="AL485" s="134"/>
      <c r="AM485" s="134"/>
      <c r="AN485" s="134"/>
      <c r="AO485" s="134"/>
      <c r="AP485" s="134"/>
      <c r="AQ485" s="134"/>
      <c r="AR485" s="134"/>
      <c r="AS485" s="134"/>
      <c r="AT485" s="134"/>
      <c r="AU485" s="134"/>
      <c r="AV485" s="134"/>
      <c r="AW485" s="134"/>
      <c r="AX485" s="134"/>
      <c r="AY485" s="134"/>
      <c r="AZ485" s="134"/>
      <c r="BA485" s="134"/>
      <c r="BB485" s="134"/>
      <c r="BC485" s="134"/>
      <c r="BD485" s="134"/>
      <c r="BE485" s="134"/>
      <c r="BF485" s="134"/>
      <c r="BG485" s="134"/>
      <c r="BH485" s="134"/>
      <c r="BI485" s="134"/>
      <c r="BJ485" s="134"/>
      <c r="BK485" s="134"/>
      <c r="BL485" s="134"/>
      <c r="BM485" s="134"/>
      <c r="BN485" s="134"/>
      <c r="BO485" s="134"/>
      <c r="BP485" s="134"/>
      <c r="BQ485" s="134"/>
      <c r="BR485" s="134"/>
      <c r="BS485" s="134"/>
      <c r="BT485" s="134"/>
      <c r="BU485" s="134"/>
      <c r="BV485" s="134"/>
      <c r="BW485" s="134"/>
      <c r="BX485" s="134"/>
      <c r="BY485" s="134"/>
      <c r="BZ485" s="134"/>
      <c r="CA485" s="134"/>
      <c r="CB485" s="134"/>
      <c r="CC485" s="134"/>
      <c r="CD485" s="134"/>
      <c r="CE485" s="134"/>
      <c r="CF485" s="134"/>
      <c r="CG485" s="134"/>
      <c r="CH485" s="134"/>
      <c r="CI485" s="134"/>
      <c r="CJ485" s="134"/>
      <c r="CK485" s="134"/>
      <c r="CL485" s="134"/>
      <c r="CM485" s="134"/>
      <c r="CN485" s="134"/>
      <c r="CO485" s="134"/>
      <c r="CP485" s="134"/>
      <c r="CQ485" s="134"/>
      <c r="CR485" s="134"/>
      <c r="CS485" s="134"/>
      <c r="CT485" s="134"/>
      <c r="CU485" s="134"/>
      <c r="CV485" s="134"/>
      <c r="CW485" s="134"/>
      <c r="CX485" s="134"/>
      <c r="CY485" s="134"/>
      <c r="CZ485" s="134"/>
      <c r="DA485" s="134"/>
      <c r="DB485" s="134"/>
      <c r="DC485" s="134"/>
      <c r="DD485" s="134"/>
      <c r="DE485" s="134"/>
      <c r="DF485" s="134"/>
      <c r="DG485" s="134"/>
      <c r="DH485" s="134"/>
    </row>
    <row r="486" spans="1:112" ht="15" hidden="1" customHeight="1" x14ac:dyDescent="0.15">
      <c r="A486" s="119"/>
      <c r="B486" s="197" t="s">
        <v>327</v>
      </c>
      <c r="C486" s="177" t="s">
        <v>145</v>
      </c>
      <c r="D486" s="315">
        <f t="shared" si="301"/>
        <v>0.99991823112708034</v>
      </c>
      <c r="E486" s="211">
        <f t="shared" si="302"/>
        <v>8.176887291966306E-5</v>
      </c>
      <c r="F486" s="134"/>
      <c r="G486" s="158"/>
      <c r="H486" s="134"/>
      <c r="I486" s="158"/>
      <c r="J486" s="134"/>
      <c r="K486" s="134"/>
      <c r="L486" s="134"/>
      <c r="M486" s="134"/>
      <c r="N486" s="134"/>
      <c r="O486" s="134"/>
      <c r="P486" s="134"/>
      <c r="Q486" s="134"/>
      <c r="R486" s="134"/>
      <c r="S486" s="134"/>
      <c r="T486" s="134"/>
      <c r="U486" s="134"/>
      <c r="V486" s="134"/>
      <c r="W486" s="134"/>
      <c r="X486" s="134"/>
      <c r="Y486" s="134"/>
      <c r="Z486" s="134"/>
      <c r="AA486" s="134"/>
      <c r="AB486" s="134"/>
      <c r="AC486" s="134"/>
      <c r="AD486" s="134"/>
      <c r="AE486" s="134"/>
      <c r="AF486" s="134"/>
      <c r="AG486" s="134"/>
      <c r="AH486" s="134"/>
      <c r="AI486" s="134"/>
      <c r="AJ486" s="134"/>
      <c r="AK486" s="134"/>
      <c r="AL486" s="134"/>
      <c r="AM486" s="134"/>
      <c r="AN486" s="134"/>
      <c r="AO486" s="134"/>
      <c r="AP486" s="134"/>
      <c r="AQ486" s="134"/>
      <c r="AR486" s="134"/>
      <c r="AS486" s="134"/>
      <c r="AT486" s="134"/>
      <c r="AU486" s="134"/>
      <c r="AV486" s="134"/>
      <c r="AW486" s="134"/>
      <c r="AX486" s="134"/>
      <c r="AY486" s="134"/>
      <c r="AZ486" s="134"/>
      <c r="BA486" s="134"/>
      <c r="BB486" s="134"/>
      <c r="BC486" s="134"/>
      <c r="BD486" s="134"/>
      <c r="BE486" s="134"/>
      <c r="BF486" s="134"/>
      <c r="BG486" s="134"/>
      <c r="BH486" s="134"/>
      <c r="BI486" s="134"/>
      <c r="BJ486" s="134"/>
      <c r="BK486" s="134"/>
      <c r="BL486" s="134"/>
      <c r="BM486" s="134"/>
      <c r="BN486" s="134"/>
      <c r="BO486" s="134"/>
      <c r="BP486" s="134"/>
      <c r="BQ486" s="134"/>
      <c r="BR486" s="134"/>
      <c r="BS486" s="134"/>
      <c r="BT486" s="134"/>
      <c r="BU486" s="134"/>
      <c r="BV486" s="134"/>
      <c r="BW486" s="134"/>
      <c r="BX486" s="134"/>
      <c r="BY486" s="134"/>
      <c r="BZ486" s="134"/>
      <c r="CA486" s="134"/>
      <c r="CB486" s="134"/>
      <c r="CC486" s="134"/>
      <c r="CD486" s="134"/>
      <c r="CE486" s="134"/>
      <c r="CF486" s="134"/>
      <c r="CG486" s="134"/>
      <c r="CH486" s="134"/>
      <c r="CI486" s="134"/>
      <c r="CJ486" s="134"/>
      <c r="CK486" s="134"/>
      <c r="CL486" s="134"/>
      <c r="CM486" s="134"/>
      <c r="CN486" s="134"/>
      <c r="CO486" s="134"/>
      <c r="CP486" s="134"/>
      <c r="CQ486" s="134"/>
      <c r="CR486" s="134"/>
      <c r="CS486" s="134"/>
      <c r="CT486" s="134"/>
      <c r="CU486" s="134"/>
      <c r="CV486" s="134"/>
      <c r="CW486" s="134"/>
      <c r="CX486" s="134"/>
      <c r="CY486" s="134"/>
      <c r="CZ486" s="134"/>
      <c r="DA486" s="134"/>
      <c r="DB486" s="134"/>
      <c r="DC486" s="134"/>
      <c r="DD486" s="134"/>
      <c r="DE486" s="134"/>
      <c r="DF486" s="134"/>
      <c r="DG486" s="134"/>
      <c r="DH486" s="134"/>
    </row>
    <row r="487" spans="1:112" ht="15" hidden="1" customHeight="1" x14ac:dyDescent="0.15">
      <c r="A487" s="119"/>
      <c r="B487" s="197" t="s">
        <v>328</v>
      </c>
      <c r="C487" s="177" t="s">
        <v>689</v>
      </c>
      <c r="D487" s="315">
        <f t="shared" si="301"/>
        <v>1.0000416628807307</v>
      </c>
      <c r="E487" s="211">
        <f t="shared" si="302"/>
        <v>-4.1662880730708451E-5</v>
      </c>
      <c r="F487" s="134"/>
      <c r="G487" s="158"/>
      <c r="H487" s="134"/>
      <c r="I487" s="158"/>
      <c r="J487" s="134"/>
      <c r="K487" s="134"/>
      <c r="L487" s="134"/>
      <c r="M487" s="134"/>
      <c r="N487" s="134"/>
      <c r="O487" s="134"/>
      <c r="P487" s="134"/>
      <c r="Q487" s="134"/>
      <c r="R487" s="134"/>
      <c r="S487" s="134"/>
      <c r="T487" s="134"/>
      <c r="U487" s="134"/>
      <c r="V487" s="134"/>
      <c r="W487" s="134"/>
      <c r="X487" s="134"/>
      <c r="Y487" s="134"/>
      <c r="Z487" s="134"/>
      <c r="AA487" s="134"/>
      <c r="AB487" s="134"/>
      <c r="AC487" s="134"/>
      <c r="AD487" s="134"/>
      <c r="AE487" s="134"/>
      <c r="AF487" s="134"/>
      <c r="AG487" s="134"/>
      <c r="AH487" s="134"/>
      <c r="AI487" s="134"/>
      <c r="AJ487" s="134"/>
      <c r="AK487" s="134"/>
      <c r="AL487" s="134"/>
      <c r="AM487" s="134"/>
      <c r="AN487" s="134"/>
      <c r="AO487" s="134"/>
      <c r="AP487" s="134"/>
      <c r="AQ487" s="134"/>
      <c r="AR487" s="134"/>
      <c r="AS487" s="134"/>
      <c r="AT487" s="134"/>
      <c r="AU487" s="134"/>
      <c r="AV487" s="134"/>
      <c r="AW487" s="134"/>
      <c r="AX487" s="134"/>
      <c r="AY487" s="134"/>
      <c r="AZ487" s="134"/>
      <c r="BA487" s="134"/>
      <c r="BB487" s="134"/>
      <c r="BC487" s="134"/>
      <c r="BD487" s="134"/>
      <c r="BE487" s="134"/>
      <c r="BF487" s="134"/>
      <c r="BG487" s="134"/>
      <c r="BH487" s="134"/>
      <c r="BI487" s="134"/>
      <c r="BJ487" s="134"/>
      <c r="BK487" s="134"/>
      <c r="BL487" s="134"/>
      <c r="BM487" s="134"/>
      <c r="BN487" s="134"/>
      <c r="BO487" s="134"/>
      <c r="BP487" s="134"/>
      <c r="BQ487" s="134"/>
      <c r="BR487" s="134"/>
      <c r="BS487" s="134"/>
      <c r="BT487" s="134"/>
      <c r="BU487" s="134"/>
      <c r="BV487" s="134"/>
      <c r="BW487" s="134"/>
      <c r="BX487" s="134"/>
      <c r="BY487" s="134"/>
      <c r="BZ487" s="134"/>
      <c r="CA487" s="134"/>
      <c r="CB487" s="134"/>
      <c r="CC487" s="134"/>
      <c r="CD487" s="134"/>
      <c r="CE487" s="134"/>
      <c r="CF487" s="134"/>
      <c r="CG487" s="134"/>
      <c r="CH487" s="134"/>
      <c r="CI487" s="134"/>
      <c r="CJ487" s="134"/>
      <c r="CK487" s="134"/>
      <c r="CL487" s="134"/>
      <c r="CM487" s="134"/>
      <c r="CN487" s="134"/>
      <c r="CO487" s="134"/>
      <c r="CP487" s="134"/>
      <c r="CQ487" s="134"/>
      <c r="CR487" s="134"/>
      <c r="CS487" s="134"/>
      <c r="CT487" s="134"/>
      <c r="CU487" s="134"/>
      <c r="CV487" s="134"/>
      <c r="CW487" s="134"/>
      <c r="CX487" s="134"/>
      <c r="CY487" s="134"/>
      <c r="CZ487" s="134"/>
      <c r="DA487" s="134"/>
      <c r="DB487" s="134"/>
      <c r="DC487" s="134"/>
      <c r="DD487" s="134"/>
      <c r="DE487" s="134"/>
      <c r="DF487" s="134"/>
      <c r="DG487" s="134"/>
      <c r="DH487" s="134"/>
    </row>
    <row r="488" spans="1:112" ht="15" hidden="1" customHeight="1" x14ac:dyDescent="0.15">
      <c r="A488" s="119"/>
      <c r="B488" s="197" t="s">
        <v>329</v>
      </c>
      <c r="C488" s="177" t="s">
        <v>146</v>
      </c>
      <c r="D488" s="315">
        <f t="shared" si="301"/>
        <v>1.000026198915098</v>
      </c>
      <c r="E488" s="211">
        <f t="shared" si="302"/>
        <v>-2.6198915098030184E-5</v>
      </c>
      <c r="F488" s="134"/>
      <c r="G488" s="158"/>
      <c r="H488" s="134"/>
      <c r="I488" s="158"/>
      <c r="J488" s="134"/>
      <c r="K488" s="134"/>
      <c r="L488" s="134"/>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c r="AS488" s="134"/>
      <c r="AT488" s="134"/>
      <c r="AU488" s="134"/>
      <c r="AV488" s="134"/>
      <c r="AW488" s="134"/>
      <c r="AX488" s="134"/>
      <c r="AY488" s="134"/>
      <c r="AZ488" s="134"/>
      <c r="BA488" s="134"/>
      <c r="BB488" s="134"/>
      <c r="BC488" s="134"/>
      <c r="BD488" s="134"/>
      <c r="BE488" s="134"/>
      <c r="BF488" s="134"/>
      <c r="BG488" s="134"/>
      <c r="BH488" s="134"/>
      <c r="BI488" s="134"/>
      <c r="BJ488" s="134"/>
      <c r="BK488" s="134"/>
      <c r="BL488" s="134"/>
      <c r="BM488" s="134"/>
      <c r="BN488" s="134"/>
      <c r="BO488" s="134"/>
      <c r="BP488" s="134"/>
      <c r="BQ488" s="134"/>
      <c r="BR488" s="134"/>
      <c r="BS488" s="134"/>
      <c r="BT488" s="134"/>
      <c r="BU488" s="134"/>
      <c r="BV488" s="134"/>
      <c r="BW488" s="134"/>
      <c r="BX488" s="134"/>
      <c r="BY488" s="134"/>
      <c r="BZ488" s="134"/>
      <c r="CA488" s="134"/>
      <c r="CB488" s="134"/>
      <c r="CC488" s="134"/>
      <c r="CD488" s="134"/>
      <c r="CE488" s="134"/>
      <c r="CF488" s="134"/>
      <c r="CG488" s="134"/>
      <c r="CH488" s="134"/>
      <c r="CI488" s="134"/>
      <c r="CJ488" s="134"/>
      <c r="CK488" s="134"/>
      <c r="CL488" s="134"/>
      <c r="CM488" s="134"/>
      <c r="CN488" s="134"/>
      <c r="CO488" s="134"/>
      <c r="CP488" s="134"/>
      <c r="CQ488" s="134"/>
      <c r="CR488" s="134"/>
      <c r="CS488" s="134"/>
      <c r="CT488" s="134"/>
      <c r="CU488" s="134"/>
      <c r="CV488" s="134"/>
      <c r="CW488" s="134"/>
      <c r="CX488" s="134"/>
      <c r="CY488" s="134"/>
      <c r="CZ488" s="134"/>
      <c r="DA488" s="134"/>
      <c r="DB488" s="134"/>
      <c r="DC488" s="134"/>
      <c r="DD488" s="134"/>
      <c r="DE488" s="134"/>
      <c r="DF488" s="134"/>
      <c r="DG488" s="134"/>
      <c r="DH488" s="134"/>
    </row>
    <row r="489" spans="1:112" ht="15" hidden="1" customHeight="1" x14ac:dyDescent="0.15">
      <c r="A489" s="119"/>
      <c r="B489" s="197" t="s">
        <v>330</v>
      </c>
      <c r="C489" s="177" t="s">
        <v>147</v>
      </c>
      <c r="D489" s="315">
        <f t="shared" si="301"/>
        <v>0.57196007452651854</v>
      </c>
      <c r="E489" s="211">
        <f t="shared" si="302"/>
        <v>0.42803992547348146</v>
      </c>
      <c r="F489" s="134"/>
      <c r="G489" s="158"/>
      <c r="H489" s="134"/>
      <c r="I489" s="158"/>
      <c r="J489" s="134"/>
      <c r="K489" s="134"/>
      <c r="L489" s="134"/>
      <c r="M489" s="134"/>
      <c r="N489" s="134"/>
      <c r="O489" s="134"/>
      <c r="P489" s="134"/>
      <c r="Q489" s="134"/>
      <c r="R489" s="134"/>
      <c r="S489" s="134"/>
      <c r="T489" s="134"/>
      <c r="U489" s="134"/>
      <c r="V489" s="134"/>
      <c r="W489" s="134"/>
      <c r="X489" s="134"/>
      <c r="Y489" s="134"/>
      <c r="Z489" s="134"/>
      <c r="AA489" s="134"/>
      <c r="AB489" s="134"/>
      <c r="AC489" s="134"/>
      <c r="AD489" s="134"/>
      <c r="AE489" s="134"/>
      <c r="AF489" s="134"/>
      <c r="AG489" s="134"/>
      <c r="AH489" s="134"/>
      <c r="AI489" s="134"/>
      <c r="AJ489" s="134"/>
      <c r="AK489" s="134"/>
      <c r="AL489" s="134"/>
      <c r="AM489" s="134"/>
      <c r="AN489" s="134"/>
      <c r="AO489" s="134"/>
      <c r="AP489" s="134"/>
      <c r="AQ489" s="134"/>
      <c r="AR489" s="134"/>
      <c r="AS489" s="134"/>
      <c r="AT489" s="134"/>
      <c r="AU489" s="134"/>
      <c r="AV489" s="134"/>
      <c r="AW489" s="134"/>
      <c r="AX489" s="134"/>
      <c r="AY489" s="134"/>
      <c r="AZ489" s="134"/>
      <c r="BA489" s="134"/>
      <c r="BB489" s="134"/>
      <c r="BC489" s="134"/>
      <c r="BD489" s="134"/>
      <c r="BE489" s="134"/>
      <c r="BF489" s="134"/>
      <c r="BG489" s="134"/>
      <c r="BH489" s="134"/>
      <c r="BI489" s="134"/>
      <c r="BJ489" s="134"/>
      <c r="BK489" s="134"/>
      <c r="BL489" s="134"/>
      <c r="BM489" s="134"/>
      <c r="BN489" s="134"/>
      <c r="BO489" s="134"/>
      <c r="BP489" s="134"/>
      <c r="BQ489" s="134"/>
      <c r="BR489" s="134"/>
      <c r="BS489" s="134"/>
      <c r="BT489" s="134"/>
      <c r="BU489" s="134"/>
      <c r="BV489" s="134"/>
      <c r="BW489" s="134"/>
      <c r="BX489" s="134"/>
      <c r="BY489" s="134"/>
      <c r="BZ489" s="134"/>
      <c r="CA489" s="134"/>
      <c r="CB489" s="134"/>
      <c r="CC489" s="134"/>
      <c r="CD489" s="134"/>
      <c r="CE489" s="134"/>
      <c r="CF489" s="134"/>
      <c r="CG489" s="134"/>
      <c r="CH489" s="134"/>
      <c r="CI489" s="134"/>
      <c r="CJ489" s="134"/>
      <c r="CK489" s="134"/>
      <c r="CL489" s="134"/>
      <c r="CM489" s="134"/>
      <c r="CN489" s="134"/>
      <c r="CO489" s="134"/>
      <c r="CP489" s="134"/>
      <c r="CQ489" s="134"/>
      <c r="CR489" s="134"/>
      <c r="CS489" s="134"/>
      <c r="CT489" s="134"/>
      <c r="CU489" s="134"/>
      <c r="CV489" s="134"/>
      <c r="CW489" s="134"/>
      <c r="CX489" s="134"/>
      <c r="CY489" s="134"/>
      <c r="CZ489" s="134"/>
      <c r="DA489" s="134"/>
      <c r="DB489" s="134"/>
      <c r="DC489" s="134"/>
      <c r="DD489" s="134"/>
      <c r="DE489" s="134"/>
      <c r="DF489" s="134"/>
      <c r="DG489" s="134"/>
      <c r="DH489" s="134"/>
    </row>
    <row r="490" spans="1:112" ht="15" hidden="1" customHeight="1" x14ac:dyDescent="0.15">
      <c r="A490" s="119"/>
      <c r="B490" s="197" t="s">
        <v>331</v>
      </c>
      <c r="C490" s="177" t="s">
        <v>148</v>
      </c>
      <c r="D490" s="315">
        <f t="shared" si="301"/>
        <v>1.0000254445886776</v>
      </c>
      <c r="E490" s="211">
        <f t="shared" si="302"/>
        <v>-2.544458867759225E-5</v>
      </c>
      <c r="F490" s="134"/>
      <c r="G490" s="158"/>
      <c r="H490" s="134"/>
      <c r="I490" s="158"/>
      <c r="J490" s="134"/>
      <c r="K490" s="134"/>
      <c r="L490" s="134"/>
      <c r="M490" s="134"/>
      <c r="N490" s="134"/>
      <c r="O490" s="134"/>
      <c r="P490" s="134"/>
      <c r="Q490" s="134"/>
      <c r="R490" s="134"/>
      <c r="S490" s="134"/>
      <c r="T490" s="134"/>
      <c r="U490" s="134"/>
      <c r="V490" s="134"/>
      <c r="W490" s="134"/>
      <c r="X490" s="134"/>
      <c r="Y490" s="134"/>
      <c r="Z490" s="134"/>
      <c r="AA490" s="134"/>
      <c r="AB490" s="134"/>
      <c r="AC490" s="134"/>
      <c r="AD490" s="134"/>
      <c r="AE490" s="134"/>
      <c r="AF490" s="134"/>
      <c r="AG490" s="134"/>
      <c r="AH490" s="134"/>
      <c r="AI490" s="134"/>
      <c r="AJ490" s="134"/>
      <c r="AK490" s="134"/>
      <c r="AL490" s="134"/>
      <c r="AM490" s="134"/>
      <c r="AN490" s="134"/>
      <c r="AO490" s="134"/>
      <c r="AP490" s="134"/>
      <c r="AQ490" s="134"/>
      <c r="AR490" s="134"/>
      <c r="AS490" s="134"/>
      <c r="AT490" s="134"/>
      <c r="AU490" s="134"/>
      <c r="AV490" s="134"/>
      <c r="AW490" s="134"/>
      <c r="AX490" s="134"/>
      <c r="AY490" s="134"/>
      <c r="AZ490" s="134"/>
      <c r="BA490" s="134"/>
      <c r="BB490" s="134"/>
      <c r="BC490" s="134"/>
      <c r="BD490" s="134"/>
      <c r="BE490" s="134"/>
      <c r="BF490" s="134"/>
      <c r="BG490" s="134"/>
      <c r="BH490" s="134"/>
      <c r="BI490" s="134"/>
      <c r="BJ490" s="134"/>
      <c r="BK490" s="134"/>
      <c r="BL490" s="134"/>
      <c r="BM490" s="134"/>
      <c r="BN490" s="134"/>
      <c r="BO490" s="134"/>
      <c r="BP490" s="134"/>
      <c r="BQ490" s="134"/>
      <c r="BR490" s="134"/>
      <c r="BS490" s="134"/>
      <c r="BT490" s="134"/>
      <c r="BU490" s="134"/>
      <c r="BV490" s="134"/>
      <c r="BW490" s="134"/>
      <c r="BX490" s="134"/>
      <c r="BY490" s="134"/>
      <c r="BZ490" s="134"/>
      <c r="CA490" s="134"/>
      <c r="CB490" s="134"/>
      <c r="CC490" s="134"/>
      <c r="CD490" s="134"/>
      <c r="CE490" s="134"/>
      <c r="CF490" s="134"/>
      <c r="CG490" s="134"/>
      <c r="CH490" s="134"/>
      <c r="CI490" s="134"/>
      <c r="CJ490" s="134"/>
      <c r="CK490" s="134"/>
      <c r="CL490" s="134"/>
      <c r="CM490" s="134"/>
      <c r="CN490" s="134"/>
      <c r="CO490" s="134"/>
      <c r="CP490" s="134"/>
      <c r="CQ490" s="134"/>
      <c r="CR490" s="134"/>
      <c r="CS490" s="134"/>
      <c r="CT490" s="134"/>
      <c r="CU490" s="134"/>
      <c r="CV490" s="134"/>
      <c r="CW490" s="134"/>
      <c r="CX490" s="134"/>
      <c r="CY490" s="134"/>
      <c r="CZ490" s="134"/>
      <c r="DA490" s="134"/>
      <c r="DB490" s="134"/>
      <c r="DC490" s="134"/>
      <c r="DD490" s="134"/>
      <c r="DE490" s="134"/>
      <c r="DF490" s="134"/>
      <c r="DG490" s="134"/>
      <c r="DH490" s="134"/>
    </row>
    <row r="491" spans="1:112" ht="15" hidden="1" customHeight="1" x14ac:dyDescent="0.15">
      <c r="A491" s="119"/>
      <c r="B491" s="197" t="s">
        <v>332</v>
      </c>
      <c r="C491" s="177" t="s">
        <v>149</v>
      </c>
      <c r="D491" s="315">
        <f t="shared" si="301"/>
        <v>1.0000022509237043</v>
      </c>
      <c r="E491" s="211">
        <f t="shared" si="302"/>
        <v>-2.2509237043166763E-6</v>
      </c>
      <c r="F491" s="134"/>
      <c r="G491" s="158"/>
      <c r="H491" s="134"/>
      <c r="I491" s="158"/>
      <c r="J491" s="134"/>
      <c r="K491" s="134"/>
      <c r="L491" s="134"/>
      <c r="M491" s="134"/>
      <c r="N491" s="134"/>
      <c r="O491" s="134"/>
      <c r="P491" s="134"/>
      <c r="Q491" s="134"/>
      <c r="R491" s="134"/>
      <c r="S491" s="134"/>
      <c r="T491" s="134"/>
      <c r="U491" s="134"/>
      <c r="V491" s="134"/>
      <c r="W491" s="134"/>
      <c r="X491" s="134"/>
      <c r="Y491" s="134"/>
      <c r="Z491" s="134"/>
      <c r="AA491" s="134"/>
      <c r="AB491" s="134"/>
      <c r="AC491" s="134"/>
      <c r="AD491" s="134"/>
      <c r="AE491" s="134"/>
      <c r="AF491" s="134"/>
      <c r="AG491" s="134"/>
      <c r="AH491" s="134"/>
      <c r="AI491" s="134"/>
      <c r="AJ491" s="134"/>
      <c r="AK491" s="134"/>
      <c r="AL491" s="134"/>
      <c r="AM491" s="134"/>
      <c r="AN491" s="134"/>
      <c r="AO491" s="134"/>
      <c r="AP491" s="134"/>
      <c r="AQ491" s="134"/>
      <c r="AR491" s="134"/>
      <c r="AS491" s="134"/>
      <c r="AT491" s="134"/>
      <c r="AU491" s="134"/>
      <c r="AV491" s="134"/>
      <c r="AW491" s="134"/>
      <c r="AX491" s="134"/>
      <c r="AY491" s="134"/>
      <c r="AZ491" s="134"/>
      <c r="BA491" s="134"/>
      <c r="BB491" s="134"/>
      <c r="BC491" s="134"/>
      <c r="BD491" s="134"/>
      <c r="BE491" s="134"/>
      <c r="BF491" s="134"/>
      <c r="BG491" s="134"/>
      <c r="BH491" s="134"/>
      <c r="BI491" s="134"/>
      <c r="BJ491" s="134"/>
      <c r="BK491" s="134"/>
      <c r="BL491" s="134"/>
      <c r="BM491" s="134"/>
      <c r="BN491" s="134"/>
      <c r="BO491" s="134"/>
      <c r="BP491" s="134"/>
      <c r="BQ491" s="134"/>
      <c r="BR491" s="134"/>
      <c r="BS491" s="134"/>
      <c r="BT491" s="134"/>
      <c r="BU491" s="134"/>
      <c r="BV491" s="134"/>
      <c r="BW491" s="134"/>
      <c r="BX491" s="134"/>
      <c r="BY491" s="134"/>
      <c r="BZ491" s="134"/>
      <c r="CA491" s="134"/>
      <c r="CB491" s="134"/>
      <c r="CC491" s="134"/>
      <c r="CD491" s="134"/>
      <c r="CE491" s="134"/>
      <c r="CF491" s="134"/>
      <c r="CG491" s="134"/>
      <c r="CH491" s="134"/>
      <c r="CI491" s="134"/>
      <c r="CJ491" s="134"/>
      <c r="CK491" s="134"/>
      <c r="CL491" s="134"/>
      <c r="CM491" s="134"/>
      <c r="CN491" s="134"/>
      <c r="CO491" s="134"/>
      <c r="CP491" s="134"/>
      <c r="CQ491" s="134"/>
      <c r="CR491" s="134"/>
      <c r="CS491" s="134"/>
      <c r="CT491" s="134"/>
      <c r="CU491" s="134"/>
      <c r="CV491" s="134"/>
      <c r="CW491" s="134"/>
      <c r="CX491" s="134"/>
      <c r="CY491" s="134"/>
      <c r="CZ491" s="134"/>
      <c r="DA491" s="134"/>
      <c r="DB491" s="134"/>
      <c r="DC491" s="134"/>
      <c r="DD491" s="134"/>
      <c r="DE491" s="134"/>
      <c r="DF491" s="134"/>
      <c r="DG491" s="134"/>
      <c r="DH491" s="134"/>
    </row>
    <row r="492" spans="1:112" ht="15" hidden="1" customHeight="1" x14ac:dyDescent="0.15">
      <c r="A492" s="119"/>
      <c r="B492" s="197" t="s">
        <v>333</v>
      </c>
      <c r="C492" s="177" t="s">
        <v>350</v>
      </c>
      <c r="D492" s="315">
        <f t="shared" si="301"/>
        <v>0.99039774326122354</v>
      </c>
      <c r="E492" s="211">
        <f t="shared" si="302"/>
        <v>9.6022567387764601E-3</v>
      </c>
      <c r="F492" s="134"/>
      <c r="G492" s="158"/>
      <c r="H492" s="134"/>
      <c r="I492" s="158"/>
      <c r="J492" s="134"/>
      <c r="K492" s="134"/>
      <c r="L492" s="134"/>
      <c r="M492" s="134"/>
      <c r="N492" s="134"/>
      <c r="O492" s="134"/>
      <c r="P492" s="134"/>
      <c r="Q492" s="134"/>
      <c r="R492" s="134"/>
      <c r="S492" s="134"/>
      <c r="T492" s="134"/>
      <c r="U492" s="134"/>
      <c r="V492" s="134"/>
      <c r="W492" s="134"/>
      <c r="X492" s="134"/>
      <c r="Y492" s="134"/>
      <c r="Z492" s="134"/>
      <c r="AA492" s="134"/>
      <c r="AB492" s="134"/>
      <c r="AC492" s="134"/>
      <c r="AD492" s="134"/>
      <c r="AE492" s="134"/>
      <c r="AF492" s="134"/>
      <c r="AG492" s="134"/>
      <c r="AH492" s="134"/>
      <c r="AI492" s="134"/>
      <c r="AJ492" s="134"/>
      <c r="AK492" s="134"/>
      <c r="AL492" s="134"/>
      <c r="AM492" s="134"/>
      <c r="AN492" s="134"/>
      <c r="AO492" s="134"/>
      <c r="AP492" s="134"/>
      <c r="AQ492" s="134"/>
      <c r="AR492" s="134"/>
      <c r="AS492" s="134"/>
      <c r="AT492" s="134"/>
      <c r="AU492" s="134"/>
      <c r="AV492" s="134"/>
      <c r="AW492" s="134"/>
      <c r="AX492" s="134"/>
      <c r="AY492" s="134"/>
      <c r="AZ492" s="134"/>
      <c r="BA492" s="134"/>
      <c r="BB492" s="134"/>
      <c r="BC492" s="134"/>
      <c r="BD492" s="134"/>
      <c r="BE492" s="134"/>
      <c r="BF492" s="134"/>
      <c r="BG492" s="134"/>
      <c r="BH492" s="134"/>
      <c r="BI492" s="134"/>
      <c r="BJ492" s="134"/>
      <c r="BK492" s="134"/>
      <c r="BL492" s="134"/>
      <c r="BM492" s="134"/>
      <c r="BN492" s="134"/>
      <c r="BO492" s="134"/>
      <c r="BP492" s="134"/>
      <c r="BQ492" s="134"/>
      <c r="BR492" s="134"/>
      <c r="BS492" s="134"/>
      <c r="BT492" s="134"/>
      <c r="BU492" s="134"/>
      <c r="BV492" s="134"/>
      <c r="BW492" s="134"/>
      <c r="BX492" s="134"/>
      <c r="BY492" s="134"/>
      <c r="BZ492" s="134"/>
      <c r="CA492" s="134"/>
      <c r="CB492" s="134"/>
      <c r="CC492" s="134"/>
      <c r="CD492" s="134"/>
      <c r="CE492" s="134"/>
      <c r="CF492" s="134"/>
      <c r="CG492" s="134"/>
      <c r="CH492" s="134"/>
      <c r="CI492" s="134"/>
      <c r="CJ492" s="134"/>
      <c r="CK492" s="134"/>
      <c r="CL492" s="134"/>
      <c r="CM492" s="134"/>
      <c r="CN492" s="134"/>
      <c r="CO492" s="134"/>
      <c r="CP492" s="134"/>
      <c r="CQ492" s="134"/>
      <c r="CR492" s="134"/>
      <c r="CS492" s="134"/>
      <c r="CT492" s="134"/>
      <c r="CU492" s="134"/>
      <c r="CV492" s="134"/>
      <c r="CW492" s="134"/>
      <c r="CX492" s="134"/>
      <c r="CY492" s="134"/>
      <c r="CZ492" s="134"/>
      <c r="DA492" s="134"/>
      <c r="DB492" s="134"/>
      <c r="DC492" s="134"/>
      <c r="DD492" s="134"/>
      <c r="DE492" s="134"/>
      <c r="DF492" s="134"/>
      <c r="DG492" s="134"/>
      <c r="DH492" s="134"/>
    </row>
    <row r="493" spans="1:112" ht="15" hidden="1" customHeight="1" x14ac:dyDescent="0.15">
      <c r="A493" s="119"/>
      <c r="B493" s="197" t="s">
        <v>334</v>
      </c>
      <c r="C493" s="177" t="s">
        <v>151</v>
      </c>
      <c r="D493" s="315">
        <f t="shared" si="301"/>
        <v>1.0000129522889041</v>
      </c>
      <c r="E493" s="211">
        <f t="shared" si="302"/>
        <v>-1.2952288904077847E-5</v>
      </c>
      <c r="F493" s="134"/>
      <c r="G493" s="158"/>
      <c r="H493" s="134"/>
      <c r="I493" s="158"/>
      <c r="J493" s="134"/>
      <c r="K493" s="134"/>
      <c r="L493" s="134"/>
      <c r="M493" s="134"/>
      <c r="N493" s="134"/>
      <c r="O493" s="134"/>
      <c r="P493" s="134"/>
      <c r="Q493" s="134"/>
      <c r="R493" s="134"/>
      <c r="S493" s="134"/>
      <c r="T493" s="134"/>
      <c r="U493" s="134"/>
      <c r="V493" s="134"/>
      <c r="W493" s="134"/>
      <c r="X493" s="134"/>
      <c r="Y493" s="134"/>
      <c r="Z493" s="134"/>
      <c r="AA493" s="134"/>
      <c r="AB493" s="134"/>
      <c r="AC493" s="134"/>
      <c r="AD493" s="134"/>
      <c r="AE493" s="134"/>
      <c r="AF493" s="134"/>
      <c r="AG493" s="134"/>
      <c r="AH493" s="134"/>
      <c r="AI493" s="134"/>
      <c r="AJ493" s="134"/>
      <c r="AK493" s="134"/>
      <c r="AL493" s="134"/>
      <c r="AM493" s="134"/>
      <c r="AN493" s="134"/>
      <c r="AO493" s="134"/>
      <c r="AP493" s="134"/>
      <c r="AQ493" s="134"/>
      <c r="AR493" s="134"/>
      <c r="AS493" s="134"/>
      <c r="AT493" s="134"/>
      <c r="AU493" s="134"/>
      <c r="AV493" s="134"/>
      <c r="AW493" s="134"/>
      <c r="AX493" s="134"/>
      <c r="AY493" s="134"/>
      <c r="AZ493" s="134"/>
      <c r="BA493" s="134"/>
      <c r="BB493" s="134"/>
      <c r="BC493" s="134"/>
      <c r="BD493" s="134"/>
      <c r="BE493" s="134"/>
      <c r="BF493" s="134"/>
      <c r="BG493" s="134"/>
      <c r="BH493" s="134"/>
      <c r="BI493" s="134"/>
      <c r="BJ493" s="134"/>
      <c r="BK493" s="134"/>
      <c r="BL493" s="134"/>
      <c r="BM493" s="134"/>
      <c r="BN493" s="134"/>
      <c r="BO493" s="134"/>
      <c r="BP493" s="134"/>
      <c r="BQ493" s="134"/>
      <c r="BR493" s="134"/>
      <c r="BS493" s="134"/>
      <c r="BT493" s="134"/>
      <c r="BU493" s="134"/>
      <c r="BV493" s="134"/>
      <c r="BW493" s="134"/>
      <c r="BX493" s="134"/>
      <c r="BY493" s="134"/>
      <c r="BZ493" s="134"/>
      <c r="CA493" s="134"/>
      <c r="CB493" s="134"/>
      <c r="CC493" s="134"/>
      <c r="CD493" s="134"/>
      <c r="CE493" s="134"/>
      <c r="CF493" s="134"/>
      <c r="CG493" s="134"/>
      <c r="CH493" s="134"/>
      <c r="CI493" s="134"/>
      <c r="CJ493" s="134"/>
      <c r="CK493" s="134"/>
      <c r="CL493" s="134"/>
      <c r="CM493" s="134"/>
      <c r="CN493" s="134"/>
      <c r="CO493" s="134"/>
      <c r="CP493" s="134"/>
      <c r="CQ493" s="134"/>
      <c r="CR493" s="134"/>
      <c r="CS493" s="134"/>
      <c r="CT493" s="134"/>
      <c r="CU493" s="134"/>
      <c r="CV493" s="134"/>
      <c r="CW493" s="134"/>
      <c r="CX493" s="134"/>
      <c r="CY493" s="134"/>
      <c r="CZ493" s="134"/>
      <c r="DA493" s="134"/>
      <c r="DB493" s="134"/>
      <c r="DC493" s="134"/>
      <c r="DD493" s="134"/>
      <c r="DE493" s="134"/>
      <c r="DF493" s="134"/>
      <c r="DG493" s="134"/>
      <c r="DH493" s="134"/>
    </row>
    <row r="494" spans="1:112" ht="15" hidden="1" customHeight="1" x14ac:dyDescent="0.15">
      <c r="A494" s="119"/>
      <c r="B494" s="197" t="s">
        <v>335</v>
      </c>
      <c r="C494" s="177" t="s">
        <v>152</v>
      </c>
      <c r="D494" s="315">
        <f t="shared" si="301"/>
        <v>0.31061058174342288</v>
      </c>
      <c r="E494" s="211">
        <f t="shared" si="302"/>
        <v>0.68938941825657718</v>
      </c>
      <c r="F494" s="134"/>
      <c r="G494" s="158"/>
      <c r="H494" s="134"/>
      <c r="I494" s="158"/>
      <c r="J494" s="134"/>
      <c r="K494" s="134"/>
      <c r="L494" s="134"/>
      <c r="M494" s="134"/>
      <c r="N494" s="134"/>
      <c r="O494" s="134"/>
      <c r="P494" s="134"/>
      <c r="Q494" s="134"/>
      <c r="R494" s="134"/>
      <c r="S494" s="134"/>
      <c r="T494" s="134"/>
      <c r="U494" s="134"/>
      <c r="V494" s="134"/>
      <c r="W494" s="134"/>
      <c r="X494" s="134"/>
      <c r="Y494" s="134"/>
      <c r="Z494" s="134"/>
      <c r="AA494" s="134"/>
      <c r="AB494" s="134"/>
      <c r="AC494" s="134"/>
      <c r="AD494" s="134"/>
      <c r="AE494" s="134"/>
      <c r="AF494" s="134"/>
      <c r="AG494" s="134"/>
      <c r="AH494" s="134"/>
      <c r="AI494" s="134"/>
      <c r="AJ494" s="134"/>
      <c r="AK494" s="134"/>
      <c r="AL494" s="134"/>
      <c r="AM494" s="134"/>
      <c r="AN494" s="134"/>
      <c r="AO494" s="134"/>
      <c r="AP494" s="134"/>
      <c r="AQ494" s="134"/>
      <c r="AR494" s="134"/>
      <c r="AS494" s="134"/>
      <c r="AT494" s="134"/>
      <c r="AU494" s="134"/>
      <c r="AV494" s="134"/>
      <c r="AW494" s="134"/>
      <c r="AX494" s="134"/>
      <c r="AY494" s="134"/>
      <c r="AZ494" s="134"/>
      <c r="BA494" s="134"/>
      <c r="BB494" s="134"/>
      <c r="BC494" s="134"/>
      <c r="BD494" s="134"/>
      <c r="BE494" s="134"/>
      <c r="BF494" s="134"/>
      <c r="BG494" s="134"/>
      <c r="BH494" s="134"/>
      <c r="BI494" s="134"/>
      <c r="BJ494" s="134"/>
      <c r="BK494" s="134"/>
      <c r="BL494" s="134"/>
      <c r="BM494" s="134"/>
      <c r="BN494" s="134"/>
      <c r="BO494" s="134"/>
      <c r="BP494" s="134"/>
      <c r="BQ494" s="134"/>
      <c r="BR494" s="134"/>
      <c r="BS494" s="134"/>
      <c r="BT494" s="134"/>
      <c r="BU494" s="134"/>
      <c r="BV494" s="134"/>
      <c r="BW494" s="134"/>
      <c r="BX494" s="134"/>
      <c r="BY494" s="134"/>
      <c r="BZ494" s="134"/>
      <c r="CA494" s="134"/>
      <c r="CB494" s="134"/>
      <c r="CC494" s="134"/>
      <c r="CD494" s="134"/>
      <c r="CE494" s="134"/>
      <c r="CF494" s="134"/>
      <c r="CG494" s="134"/>
      <c r="CH494" s="134"/>
      <c r="CI494" s="134"/>
      <c r="CJ494" s="134"/>
      <c r="CK494" s="134"/>
      <c r="CL494" s="134"/>
      <c r="CM494" s="134"/>
      <c r="CN494" s="134"/>
      <c r="CO494" s="134"/>
      <c r="CP494" s="134"/>
      <c r="CQ494" s="134"/>
      <c r="CR494" s="134"/>
      <c r="CS494" s="134"/>
      <c r="CT494" s="134"/>
      <c r="CU494" s="134"/>
      <c r="CV494" s="134"/>
      <c r="CW494" s="134"/>
      <c r="CX494" s="134"/>
      <c r="CY494" s="134"/>
      <c r="CZ494" s="134"/>
      <c r="DA494" s="134"/>
      <c r="DB494" s="134"/>
      <c r="DC494" s="134"/>
      <c r="DD494" s="134"/>
      <c r="DE494" s="134"/>
      <c r="DF494" s="134"/>
      <c r="DG494" s="134"/>
      <c r="DH494" s="134"/>
    </row>
    <row r="495" spans="1:112" ht="15" hidden="1" customHeight="1" x14ac:dyDescent="0.15">
      <c r="A495" s="119"/>
      <c r="B495" s="197" t="s">
        <v>336</v>
      </c>
      <c r="C495" s="177" t="s">
        <v>153</v>
      </c>
      <c r="D495" s="315">
        <f t="shared" si="301"/>
        <v>1.000045241733128</v>
      </c>
      <c r="E495" s="211">
        <f t="shared" si="302"/>
        <v>-4.5241733128031925E-5</v>
      </c>
      <c r="F495" s="134"/>
      <c r="G495" s="158"/>
      <c r="H495" s="134"/>
      <c r="I495" s="158"/>
      <c r="J495" s="134"/>
      <c r="K495" s="134"/>
      <c r="L495" s="134"/>
      <c r="M495" s="134"/>
      <c r="N495" s="134"/>
      <c r="O495" s="134"/>
      <c r="P495" s="134"/>
      <c r="Q495" s="134"/>
      <c r="R495" s="134"/>
      <c r="S495" s="134"/>
      <c r="T495" s="134"/>
      <c r="U495" s="134"/>
      <c r="V495" s="134"/>
      <c r="W495" s="134"/>
      <c r="X495" s="134"/>
      <c r="Y495" s="134"/>
      <c r="Z495" s="134"/>
      <c r="AA495" s="134"/>
      <c r="AB495" s="134"/>
      <c r="AC495" s="134"/>
      <c r="AD495" s="134"/>
      <c r="AE495" s="134"/>
      <c r="AF495" s="134"/>
      <c r="AG495" s="134"/>
      <c r="AH495" s="134"/>
      <c r="AI495" s="134"/>
      <c r="AJ495" s="134"/>
      <c r="AK495" s="134"/>
      <c r="AL495" s="134"/>
      <c r="AM495" s="134"/>
      <c r="AN495" s="134"/>
      <c r="AO495" s="134"/>
      <c r="AP495" s="134"/>
      <c r="AQ495" s="134"/>
      <c r="AR495" s="134"/>
      <c r="AS495" s="134"/>
      <c r="AT495" s="134"/>
      <c r="AU495" s="134"/>
      <c r="AV495" s="134"/>
      <c r="AW495" s="134"/>
      <c r="AX495" s="134"/>
      <c r="AY495" s="134"/>
      <c r="AZ495" s="134"/>
      <c r="BA495" s="134"/>
      <c r="BB495" s="134"/>
      <c r="BC495" s="134"/>
      <c r="BD495" s="134"/>
      <c r="BE495" s="134"/>
      <c r="BF495" s="134"/>
      <c r="BG495" s="134"/>
      <c r="BH495" s="134"/>
      <c r="BI495" s="134"/>
      <c r="BJ495" s="134"/>
      <c r="BK495" s="134"/>
      <c r="BL495" s="134"/>
      <c r="BM495" s="134"/>
      <c r="BN495" s="134"/>
      <c r="BO495" s="134"/>
      <c r="BP495" s="134"/>
      <c r="BQ495" s="134"/>
      <c r="BR495" s="134"/>
      <c r="BS495" s="134"/>
      <c r="BT495" s="134"/>
      <c r="BU495" s="134"/>
      <c r="BV495" s="134"/>
      <c r="BW495" s="134"/>
      <c r="BX495" s="134"/>
      <c r="BY495" s="134"/>
      <c r="BZ495" s="134"/>
      <c r="CA495" s="134"/>
      <c r="CB495" s="134"/>
      <c r="CC495" s="134"/>
      <c r="CD495" s="134"/>
      <c r="CE495" s="134"/>
      <c r="CF495" s="134"/>
      <c r="CG495" s="134"/>
      <c r="CH495" s="134"/>
      <c r="CI495" s="134"/>
      <c r="CJ495" s="134"/>
      <c r="CK495" s="134"/>
      <c r="CL495" s="134"/>
      <c r="CM495" s="134"/>
      <c r="CN495" s="134"/>
      <c r="CO495" s="134"/>
      <c r="CP495" s="134"/>
      <c r="CQ495" s="134"/>
      <c r="CR495" s="134"/>
      <c r="CS495" s="134"/>
      <c r="CT495" s="134"/>
      <c r="CU495" s="134"/>
      <c r="CV495" s="134"/>
      <c r="CW495" s="134"/>
      <c r="CX495" s="134"/>
      <c r="CY495" s="134"/>
      <c r="CZ495" s="134"/>
      <c r="DA495" s="134"/>
      <c r="DB495" s="134"/>
      <c r="DC495" s="134"/>
      <c r="DD495" s="134"/>
      <c r="DE495" s="134"/>
      <c r="DF495" s="134"/>
      <c r="DG495" s="134"/>
      <c r="DH495" s="134"/>
    </row>
    <row r="496" spans="1:112" ht="15" hidden="1" customHeight="1" x14ac:dyDescent="0.15">
      <c r="A496" s="119"/>
      <c r="B496" s="197" t="s">
        <v>337</v>
      </c>
      <c r="C496" s="177" t="s">
        <v>154</v>
      </c>
      <c r="D496" s="315">
        <f t="shared" si="301"/>
        <v>1.0000290041365909</v>
      </c>
      <c r="E496" s="211">
        <f t="shared" si="302"/>
        <v>-2.9004136590904395E-5</v>
      </c>
      <c r="F496" s="134"/>
      <c r="G496" s="158"/>
      <c r="H496" s="134"/>
      <c r="I496" s="158"/>
      <c r="J496" s="134"/>
      <c r="K496" s="134"/>
      <c r="L496" s="134"/>
      <c r="M496" s="134"/>
      <c r="N496" s="134"/>
      <c r="O496" s="134"/>
      <c r="P496" s="134"/>
      <c r="Q496" s="134"/>
      <c r="R496" s="134"/>
      <c r="S496" s="134"/>
      <c r="T496" s="134"/>
      <c r="U496" s="134"/>
      <c r="V496" s="134"/>
      <c r="W496" s="134"/>
      <c r="X496" s="134"/>
      <c r="Y496" s="134"/>
      <c r="Z496" s="134"/>
      <c r="AA496" s="134"/>
      <c r="AB496" s="134"/>
      <c r="AC496" s="134"/>
      <c r="AD496" s="134"/>
      <c r="AE496" s="134"/>
      <c r="AF496" s="134"/>
      <c r="AG496" s="134"/>
      <c r="AH496" s="134"/>
      <c r="AI496" s="134"/>
      <c r="AJ496" s="134"/>
      <c r="AK496" s="134"/>
      <c r="AL496" s="134"/>
      <c r="AM496" s="134"/>
      <c r="AN496" s="134"/>
      <c r="AO496" s="134"/>
      <c r="AP496" s="134"/>
      <c r="AQ496" s="134"/>
      <c r="AR496" s="134"/>
      <c r="AS496" s="134"/>
      <c r="AT496" s="134"/>
      <c r="AU496" s="134"/>
      <c r="AV496" s="134"/>
      <c r="AW496" s="134"/>
      <c r="AX496" s="134"/>
      <c r="AY496" s="134"/>
      <c r="AZ496" s="134"/>
      <c r="BA496" s="134"/>
      <c r="BB496" s="134"/>
      <c r="BC496" s="134"/>
      <c r="BD496" s="134"/>
      <c r="BE496" s="134"/>
      <c r="BF496" s="134"/>
      <c r="BG496" s="134"/>
      <c r="BH496" s="134"/>
      <c r="BI496" s="134"/>
      <c r="BJ496" s="134"/>
      <c r="BK496" s="134"/>
      <c r="BL496" s="134"/>
      <c r="BM496" s="134"/>
      <c r="BN496" s="134"/>
      <c r="BO496" s="134"/>
      <c r="BP496" s="134"/>
      <c r="BQ496" s="134"/>
      <c r="BR496" s="134"/>
      <c r="BS496" s="134"/>
      <c r="BT496" s="134"/>
      <c r="BU496" s="134"/>
      <c r="BV496" s="134"/>
      <c r="BW496" s="134"/>
      <c r="BX496" s="134"/>
      <c r="BY496" s="134"/>
      <c r="BZ496" s="134"/>
      <c r="CA496" s="134"/>
      <c r="CB496" s="134"/>
      <c r="CC496" s="134"/>
      <c r="CD496" s="134"/>
      <c r="CE496" s="134"/>
      <c r="CF496" s="134"/>
      <c r="CG496" s="134"/>
      <c r="CH496" s="134"/>
      <c r="CI496" s="134"/>
      <c r="CJ496" s="134"/>
      <c r="CK496" s="134"/>
      <c r="CL496" s="134"/>
      <c r="CM496" s="134"/>
      <c r="CN496" s="134"/>
      <c r="CO496" s="134"/>
      <c r="CP496" s="134"/>
      <c r="CQ496" s="134"/>
      <c r="CR496" s="134"/>
      <c r="CS496" s="134"/>
      <c r="CT496" s="134"/>
      <c r="CU496" s="134"/>
      <c r="CV496" s="134"/>
      <c r="CW496" s="134"/>
      <c r="CX496" s="134"/>
      <c r="CY496" s="134"/>
      <c r="CZ496" s="134"/>
      <c r="DA496" s="134"/>
      <c r="DB496" s="134"/>
      <c r="DC496" s="134"/>
      <c r="DD496" s="134"/>
      <c r="DE496" s="134"/>
      <c r="DF496" s="134"/>
      <c r="DG496" s="134"/>
      <c r="DH496" s="134"/>
    </row>
    <row r="497" spans="1:112" ht="15" hidden="1" customHeight="1" x14ac:dyDescent="0.15">
      <c r="A497" s="119"/>
      <c r="B497" s="197" t="s">
        <v>338</v>
      </c>
      <c r="C497" s="177" t="s">
        <v>155</v>
      </c>
      <c r="D497" s="315">
        <f t="shared" si="301"/>
        <v>3.5532260979577071E-3</v>
      </c>
      <c r="E497" s="211">
        <f t="shared" si="302"/>
        <v>0.99644677390204228</v>
      </c>
      <c r="F497" s="134"/>
      <c r="G497" s="158"/>
      <c r="H497" s="134"/>
      <c r="I497" s="158"/>
      <c r="J497" s="134"/>
      <c r="K497" s="134"/>
      <c r="L497" s="134"/>
      <c r="M497" s="134"/>
      <c r="N497" s="134"/>
      <c r="O497" s="134"/>
      <c r="P497" s="134"/>
      <c r="Q497" s="134"/>
      <c r="R497" s="134"/>
      <c r="S497" s="134"/>
      <c r="T497" s="134"/>
      <c r="U497" s="134"/>
      <c r="V497" s="134"/>
      <c r="W497" s="134"/>
      <c r="X497" s="134"/>
      <c r="Y497" s="134"/>
      <c r="Z497" s="134"/>
      <c r="AA497" s="134"/>
      <c r="AB497" s="134"/>
      <c r="AC497" s="134"/>
      <c r="AD497" s="134"/>
      <c r="AE497" s="134"/>
      <c r="AF497" s="134"/>
      <c r="AG497" s="134"/>
      <c r="AH497" s="134"/>
      <c r="AI497" s="134"/>
      <c r="AJ497" s="134"/>
      <c r="AK497" s="134"/>
      <c r="AL497" s="134"/>
      <c r="AM497" s="134"/>
      <c r="AN497" s="134"/>
      <c r="AO497" s="134"/>
      <c r="AP497" s="134"/>
      <c r="AQ497" s="134"/>
      <c r="AR497" s="134"/>
      <c r="AS497" s="134"/>
      <c r="AT497" s="134"/>
      <c r="AU497" s="134"/>
      <c r="AV497" s="134"/>
      <c r="AW497" s="134"/>
      <c r="AX497" s="134"/>
      <c r="AY497" s="134"/>
      <c r="AZ497" s="134"/>
      <c r="BA497" s="134"/>
      <c r="BB497" s="134"/>
      <c r="BC497" s="134"/>
      <c r="BD497" s="134"/>
      <c r="BE497" s="134"/>
      <c r="BF497" s="134"/>
      <c r="BG497" s="134"/>
      <c r="BH497" s="134"/>
      <c r="BI497" s="134"/>
      <c r="BJ497" s="134"/>
      <c r="BK497" s="134"/>
      <c r="BL497" s="134"/>
      <c r="BM497" s="134"/>
      <c r="BN497" s="134"/>
      <c r="BO497" s="134"/>
      <c r="BP497" s="134"/>
      <c r="BQ497" s="134"/>
      <c r="BR497" s="134"/>
      <c r="BS497" s="134"/>
      <c r="BT497" s="134"/>
      <c r="BU497" s="134"/>
      <c r="BV497" s="134"/>
      <c r="BW497" s="134"/>
      <c r="BX497" s="134"/>
      <c r="BY497" s="134"/>
      <c r="BZ497" s="134"/>
      <c r="CA497" s="134"/>
      <c r="CB497" s="134"/>
      <c r="CC497" s="134"/>
      <c r="CD497" s="134"/>
      <c r="CE497" s="134"/>
      <c r="CF497" s="134"/>
      <c r="CG497" s="134"/>
      <c r="CH497" s="134"/>
      <c r="CI497" s="134"/>
      <c r="CJ497" s="134"/>
      <c r="CK497" s="134"/>
      <c r="CL497" s="134"/>
      <c r="CM497" s="134"/>
      <c r="CN497" s="134"/>
      <c r="CO497" s="134"/>
      <c r="CP497" s="134"/>
      <c r="CQ497" s="134"/>
      <c r="CR497" s="134"/>
      <c r="CS497" s="134"/>
      <c r="CT497" s="134"/>
      <c r="CU497" s="134"/>
      <c r="CV497" s="134"/>
      <c r="CW497" s="134"/>
      <c r="CX497" s="134"/>
      <c r="CY497" s="134"/>
      <c r="CZ497" s="134"/>
      <c r="DA497" s="134"/>
      <c r="DB497" s="134"/>
      <c r="DC497" s="134"/>
      <c r="DD497" s="134"/>
      <c r="DE497" s="134"/>
      <c r="DF497" s="134"/>
      <c r="DG497" s="134"/>
      <c r="DH497" s="134"/>
    </row>
    <row r="498" spans="1:112" ht="15" hidden="1" customHeight="1" x14ac:dyDescent="0.15">
      <c r="A498" s="119"/>
      <c r="B498" s="197" t="s">
        <v>339</v>
      </c>
      <c r="C498" s="177" t="s">
        <v>156</v>
      </c>
      <c r="D498" s="315">
        <f t="shared" si="301"/>
        <v>1</v>
      </c>
      <c r="E498" s="211">
        <f t="shared" si="302"/>
        <v>0</v>
      </c>
      <c r="F498" s="134"/>
      <c r="G498" s="158"/>
      <c r="H498" s="134"/>
      <c r="I498" s="158"/>
      <c r="J498" s="134"/>
      <c r="K498" s="134"/>
      <c r="L498" s="134"/>
      <c r="M498" s="134"/>
      <c r="N498" s="134"/>
      <c r="O498" s="134"/>
      <c r="P498" s="134"/>
      <c r="Q498" s="134"/>
      <c r="R498" s="134"/>
      <c r="S498" s="134"/>
      <c r="T498" s="134"/>
      <c r="U498" s="134"/>
      <c r="V498" s="134"/>
      <c r="W498" s="134"/>
      <c r="X498" s="134"/>
      <c r="Y498" s="134"/>
      <c r="Z498" s="134"/>
      <c r="AA498" s="134"/>
      <c r="AB498" s="134"/>
      <c r="AC498" s="134"/>
      <c r="AD498" s="134"/>
      <c r="AE498" s="134"/>
      <c r="AF498" s="134"/>
      <c r="AG498" s="134"/>
      <c r="AH498" s="134"/>
      <c r="AI498" s="134"/>
      <c r="AJ498" s="134"/>
      <c r="AK498" s="134"/>
      <c r="AL498" s="134"/>
      <c r="AM498" s="134"/>
      <c r="AN498" s="134"/>
      <c r="AO498" s="134"/>
      <c r="AP498" s="134"/>
      <c r="AQ498" s="134"/>
      <c r="AR498" s="134"/>
      <c r="AS498" s="134"/>
      <c r="AT498" s="134"/>
      <c r="AU498" s="134"/>
      <c r="AV498" s="134"/>
      <c r="AW498" s="134"/>
      <c r="AX498" s="134"/>
      <c r="AY498" s="134"/>
      <c r="AZ498" s="134"/>
      <c r="BA498" s="134"/>
      <c r="BB498" s="134"/>
      <c r="BC498" s="134"/>
      <c r="BD498" s="134"/>
      <c r="BE498" s="134"/>
      <c r="BF498" s="134"/>
      <c r="BG498" s="134"/>
      <c r="BH498" s="134"/>
      <c r="BI498" s="134"/>
      <c r="BJ498" s="134"/>
      <c r="BK498" s="134"/>
      <c r="BL498" s="134"/>
      <c r="BM498" s="134"/>
      <c r="BN498" s="134"/>
      <c r="BO498" s="134"/>
      <c r="BP498" s="134"/>
      <c r="BQ498" s="134"/>
      <c r="BR498" s="134"/>
      <c r="BS498" s="134"/>
      <c r="BT498" s="134"/>
      <c r="BU498" s="134"/>
      <c r="BV498" s="134"/>
      <c r="BW498" s="134"/>
      <c r="BX498" s="134"/>
      <c r="BY498" s="134"/>
      <c r="BZ498" s="134"/>
      <c r="CA498" s="134"/>
      <c r="CB498" s="134"/>
      <c r="CC498" s="134"/>
      <c r="CD498" s="134"/>
      <c r="CE498" s="134"/>
      <c r="CF498" s="134"/>
      <c r="CG498" s="134"/>
      <c r="CH498" s="134"/>
      <c r="CI498" s="134"/>
      <c r="CJ498" s="134"/>
      <c r="CK498" s="134"/>
      <c r="CL498" s="134"/>
      <c r="CM498" s="134"/>
      <c r="CN498" s="134"/>
      <c r="CO498" s="134"/>
      <c r="CP498" s="134"/>
      <c r="CQ498" s="134"/>
      <c r="CR498" s="134"/>
      <c r="CS498" s="134"/>
      <c r="CT498" s="134"/>
      <c r="CU498" s="134"/>
      <c r="CV498" s="134"/>
      <c r="CW498" s="134"/>
      <c r="CX498" s="134"/>
      <c r="CY498" s="134"/>
      <c r="CZ498" s="134"/>
      <c r="DA498" s="134"/>
      <c r="DB498" s="134"/>
      <c r="DC498" s="134"/>
      <c r="DD498" s="134"/>
      <c r="DE498" s="134"/>
      <c r="DF498" s="134"/>
      <c r="DG498" s="134"/>
      <c r="DH498" s="134"/>
    </row>
    <row r="499" spans="1:112" ht="15" hidden="1" customHeight="1" x14ac:dyDescent="0.15">
      <c r="A499" s="119"/>
      <c r="B499" s="197" t="s">
        <v>707</v>
      </c>
      <c r="C499" s="177" t="s">
        <v>690</v>
      </c>
      <c r="D499" s="315">
        <f t="shared" si="301"/>
        <v>1.0000000000000002</v>
      </c>
      <c r="E499" s="211">
        <f t="shared" si="302"/>
        <v>0</v>
      </c>
      <c r="F499" s="134"/>
      <c r="G499" s="158"/>
      <c r="H499" s="134"/>
      <c r="I499" s="158"/>
      <c r="J499" s="134"/>
      <c r="K499" s="134"/>
      <c r="L499" s="134"/>
      <c r="M499" s="134"/>
      <c r="N499" s="134"/>
      <c r="O499" s="134"/>
      <c r="P499" s="134"/>
      <c r="Q499" s="134"/>
      <c r="R499" s="134"/>
      <c r="S499" s="134"/>
      <c r="T499" s="134"/>
      <c r="U499" s="134"/>
      <c r="V499" s="134"/>
      <c r="W499" s="134"/>
      <c r="X499" s="134"/>
      <c r="Y499" s="134"/>
      <c r="Z499" s="134"/>
      <c r="AA499" s="134"/>
      <c r="AB499" s="134"/>
      <c r="AC499" s="134"/>
      <c r="AD499" s="134"/>
      <c r="AE499" s="134"/>
      <c r="AF499" s="134"/>
      <c r="AG499" s="134"/>
      <c r="AH499" s="134"/>
      <c r="AI499" s="134"/>
      <c r="AJ499" s="134"/>
      <c r="AK499" s="134"/>
      <c r="AL499" s="134"/>
      <c r="AM499" s="134"/>
      <c r="AN499" s="134"/>
      <c r="AO499" s="134"/>
      <c r="AP499" s="134"/>
      <c r="AQ499" s="134"/>
      <c r="AR499" s="134"/>
      <c r="AS499" s="134"/>
      <c r="AT499" s="134"/>
      <c r="AU499" s="134"/>
      <c r="AV499" s="134"/>
      <c r="AW499" s="134"/>
      <c r="AX499" s="134"/>
      <c r="AY499" s="134"/>
      <c r="AZ499" s="134"/>
      <c r="BA499" s="134"/>
      <c r="BB499" s="134"/>
      <c r="BC499" s="134"/>
      <c r="BD499" s="134"/>
      <c r="BE499" s="134"/>
      <c r="BF499" s="134"/>
      <c r="BG499" s="134"/>
      <c r="BH499" s="134"/>
      <c r="BI499" s="134"/>
      <c r="BJ499" s="134"/>
      <c r="BK499" s="134"/>
      <c r="BL499" s="134"/>
      <c r="BM499" s="134"/>
      <c r="BN499" s="134"/>
      <c r="BO499" s="134"/>
      <c r="BP499" s="134"/>
      <c r="BQ499" s="134"/>
      <c r="BR499" s="134"/>
      <c r="BS499" s="134"/>
      <c r="BT499" s="134"/>
      <c r="BU499" s="134"/>
      <c r="BV499" s="134"/>
      <c r="BW499" s="134"/>
      <c r="BX499" s="134"/>
      <c r="BY499" s="134"/>
      <c r="BZ499" s="134"/>
      <c r="CA499" s="134"/>
      <c r="CB499" s="134"/>
      <c r="CC499" s="134"/>
      <c r="CD499" s="134"/>
      <c r="CE499" s="134"/>
      <c r="CF499" s="134"/>
      <c r="CG499" s="134"/>
      <c r="CH499" s="134"/>
      <c r="CI499" s="134"/>
      <c r="CJ499" s="134"/>
      <c r="CK499" s="134"/>
      <c r="CL499" s="134"/>
      <c r="CM499" s="134"/>
      <c r="CN499" s="134"/>
      <c r="CO499" s="134"/>
      <c r="CP499" s="134"/>
      <c r="CQ499" s="134"/>
      <c r="CR499" s="134"/>
      <c r="CS499" s="134"/>
      <c r="CT499" s="134"/>
      <c r="CU499" s="134"/>
      <c r="CV499" s="134"/>
      <c r="CW499" s="134"/>
      <c r="CX499" s="134"/>
      <c r="CY499" s="134"/>
      <c r="CZ499" s="134"/>
      <c r="DA499" s="134"/>
      <c r="DB499" s="134"/>
      <c r="DC499" s="134"/>
      <c r="DD499" s="134"/>
      <c r="DE499" s="134"/>
      <c r="DF499" s="134"/>
      <c r="DG499" s="134"/>
      <c r="DH499" s="134"/>
    </row>
    <row r="500" spans="1:112" ht="15" hidden="1" customHeight="1" x14ac:dyDescent="0.15">
      <c r="A500" s="119"/>
      <c r="B500" s="197" t="s">
        <v>708</v>
      </c>
      <c r="C500" s="177" t="s">
        <v>157</v>
      </c>
      <c r="D500" s="315">
        <f t="shared" si="301"/>
        <v>0.99996311745213939</v>
      </c>
      <c r="E500" s="211">
        <f t="shared" si="302"/>
        <v>3.6882547860606074E-5</v>
      </c>
      <c r="F500" s="134"/>
      <c r="G500" s="158"/>
      <c r="H500" s="134"/>
      <c r="I500" s="158"/>
      <c r="J500" s="134"/>
      <c r="K500" s="134"/>
      <c r="L500" s="134"/>
      <c r="M500" s="134"/>
      <c r="N500" s="134"/>
      <c r="O500" s="134"/>
      <c r="P500" s="134"/>
      <c r="Q500" s="134"/>
      <c r="R500" s="134"/>
      <c r="S500" s="134"/>
      <c r="T500" s="134"/>
      <c r="U500" s="134"/>
      <c r="V500" s="134"/>
      <c r="W500" s="134"/>
      <c r="X500" s="134"/>
      <c r="Y500" s="134"/>
      <c r="Z500" s="134"/>
      <c r="AA500" s="134"/>
      <c r="AB500" s="134"/>
      <c r="AC500" s="134"/>
      <c r="AD500" s="134"/>
      <c r="AE500" s="134"/>
      <c r="AF500" s="134"/>
      <c r="AG500" s="134"/>
      <c r="AH500" s="134"/>
      <c r="AI500" s="134"/>
      <c r="AJ500" s="134"/>
      <c r="AK500" s="134"/>
      <c r="AL500" s="134"/>
      <c r="AM500" s="134"/>
      <c r="AN500" s="134"/>
      <c r="AO500" s="134"/>
      <c r="AP500" s="134"/>
      <c r="AQ500" s="134"/>
      <c r="AR500" s="134"/>
      <c r="AS500" s="134"/>
      <c r="AT500" s="134"/>
      <c r="AU500" s="134"/>
      <c r="AV500" s="134"/>
      <c r="AW500" s="134"/>
      <c r="AX500" s="134"/>
      <c r="AY500" s="134"/>
      <c r="AZ500" s="134"/>
      <c r="BA500" s="134"/>
      <c r="BB500" s="134"/>
      <c r="BC500" s="134"/>
      <c r="BD500" s="134"/>
      <c r="BE500" s="134"/>
      <c r="BF500" s="134"/>
      <c r="BG500" s="134"/>
      <c r="BH500" s="134"/>
      <c r="BI500" s="134"/>
      <c r="BJ500" s="134"/>
      <c r="BK500" s="134"/>
      <c r="BL500" s="134"/>
      <c r="BM500" s="134"/>
      <c r="BN500" s="134"/>
      <c r="BO500" s="134"/>
      <c r="BP500" s="134"/>
      <c r="BQ500" s="134"/>
      <c r="BR500" s="134"/>
      <c r="BS500" s="134"/>
      <c r="BT500" s="134"/>
      <c r="BU500" s="134"/>
      <c r="BV500" s="134"/>
      <c r="BW500" s="134"/>
      <c r="BX500" s="134"/>
      <c r="BY500" s="134"/>
      <c r="BZ500" s="134"/>
      <c r="CA500" s="134"/>
      <c r="CB500" s="134"/>
      <c r="CC500" s="134"/>
      <c r="CD500" s="134"/>
      <c r="CE500" s="134"/>
      <c r="CF500" s="134"/>
      <c r="CG500" s="134"/>
      <c r="CH500" s="134"/>
      <c r="CI500" s="134"/>
      <c r="CJ500" s="134"/>
      <c r="CK500" s="134"/>
      <c r="CL500" s="134"/>
      <c r="CM500" s="134"/>
      <c r="CN500" s="134"/>
      <c r="CO500" s="134"/>
      <c r="CP500" s="134"/>
      <c r="CQ500" s="134"/>
      <c r="CR500" s="134"/>
      <c r="CS500" s="134"/>
      <c r="CT500" s="134"/>
      <c r="CU500" s="134"/>
      <c r="CV500" s="134"/>
      <c r="CW500" s="134"/>
      <c r="CX500" s="134"/>
      <c r="CY500" s="134"/>
      <c r="CZ500" s="134"/>
      <c r="DA500" s="134"/>
      <c r="DB500" s="134"/>
      <c r="DC500" s="134"/>
      <c r="DD500" s="134"/>
      <c r="DE500" s="134"/>
      <c r="DF500" s="134"/>
      <c r="DG500" s="134"/>
      <c r="DH500" s="134"/>
    </row>
    <row r="501" spans="1:112" ht="15" hidden="1" customHeight="1" x14ac:dyDescent="0.15">
      <c r="A501" s="119"/>
      <c r="B501" s="197" t="s">
        <v>340</v>
      </c>
      <c r="C501" s="177" t="s">
        <v>158</v>
      </c>
      <c r="D501" s="315">
        <f t="shared" si="301"/>
        <v>1.0000000000000002</v>
      </c>
      <c r="E501" s="211">
        <f t="shared" si="302"/>
        <v>0</v>
      </c>
      <c r="F501" s="134"/>
      <c r="G501" s="158"/>
      <c r="H501" s="134"/>
      <c r="I501" s="158"/>
      <c r="J501" s="134"/>
      <c r="K501" s="134"/>
      <c r="L501" s="134"/>
      <c r="M501" s="134"/>
      <c r="N501" s="134"/>
      <c r="O501" s="134"/>
      <c r="P501" s="134"/>
      <c r="Q501" s="134"/>
      <c r="R501" s="134"/>
      <c r="S501" s="134"/>
      <c r="T501" s="134"/>
      <c r="U501" s="134"/>
      <c r="V501" s="134"/>
      <c r="W501" s="134"/>
      <c r="X501" s="134"/>
      <c r="Y501" s="134"/>
      <c r="Z501" s="134"/>
      <c r="AA501" s="134"/>
      <c r="AB501" s="134"/>
      <c r="AC501" s="134"/>
      <c r="AD501" s="134"/>
      <c r="AE501" s="134"/>
      <c r="AF501" s="134"/>
      <c r="AG501" s="134"/>
      <c r="AH501" s="134"/>
      <c r="AI501" s="134"/>
      <c r="AJ501" s="134"/>
      <c r="AK501" s="134"/>
      <c r="AL501" s="134"/>
      <c r="AM501" s="134"/>
      <c r="AN501" s="134"/>
      <c r="AO501" s="134"/>
      <c r="AP501" s="134"/>
      <c r="AQ501" s="134"/>
      <c r="AR501" s="134"/>
      <c r="AS501" s="134"/>
      <c r="AT501" s="134"/>
      <c r="AU501" s="134"/>
      <c r="AV501" s="134"/>
      <c r="AW501" s="134"/>
      <c r="AX501" s="134"/>
      <c r="AY501" s="134"/>
      <c r="AZ501" s="134"/>
      <c r="BA501" s="134"/>
      <c r="BB501" s="134"/>
      <c r="BC501" s="134"/>
      <c r="BD501" s="134"/>
      <c r="BE501" s="134"/>
      <c r="BF501" s="134"/>
      <c r="BG501" s="134"/>
      <c r="BH501" s="134"/>
      <c r="BI501" s="134"/>
      <c r="BJ501" s="134"/>
      <c r="BK501" s="134"/>
      <c r="BL501" s="134"/>
      <c r="BM501" s="134"/>
      <c r="BN501" s="134"/>
      <c r="BO501" s="134"/>
      <c r="BP501" s="134"/>
      <c r="BQ501" s="134"/>
      <c r="BR501" s="134"/>
      <c r="BS501" s="134"/>
      <c r="BT501" s="134"/>
      <c r="BU501" s="134"/>
      <c r="BV501" s="134"/>
      <c r="BW501" s="134"/>
      <c r="BX501" s="134"/>
      <c r="BY501" s="134"/>
      <c r="BZ501" s="134"/>
      <c r="CA501" s="134"/>
      <c r="CB501" s="134"/>
      <c r="CC501" s="134"/>
      <c r="CD501" s="134"/>
      <c r="CE501" s="134"/>
      <c r="CF501" s="134"/>
      <c r="CG501" s="134"/>
      <c r="CH501" s="134"/>
      <c r="CI501" s="134"/>
      <c r="CJ501" s="134"/>
      <c r="CK501" s="134"/>
      <c r="CL501" s="134"/>
      <c r="CM501" s="134"/>
      <c r="CN501" s="134"/>
      <c r="CO501" s="134"/>
      <c r="CP501" s="134"/>
      <c r="CQ501" s="134"/>
      <c r="CR501" s="134"/>
      <c r="CS501" s="134"/>
      <c r="CT501" s="134"/>
      <c r="CU501" s="134"/>
      <c r="CV501" s="134"/>
      <c r="CW501" s="134"/>
      <c r="CX501" s="134"/>
      <c r="CY501" s="134"/>
      <c r="CZ501" s="134"/>
      <c r="DA501" s="134"/>
      <c r="DB501" s="134"/>
      <c r="DC501" s="134"/>
      <c r="DD501" s="134"/>
      <c r="DE501" s="134"/>
      <c r="DF501" s="134"/>
      <c r="DG501" s="134"/>
      <c r="DH501" s="134"/>
    </row>
    <row r="502" spans="1:112" ht="15" hidden="1" customHeight="1" x14ac:dyDescent="0.15">
      <c r="A502" s="119"/>
      <c r="B502" s="197" t="s">
        <v>341</v>
      </c>
      <c r="C502" s="177" t="s">
        <v>159</v>
      </c>
      <c r="D502" s="315">
        <f t="shared" si="301"/>
        <v>1.0000444477395236</v>
      </c>
      <c r="E502" s="211">
        <f t="shared" si="302"/>
        <v>-4.4447739523612029E-5</v>
      </c>
      <c r="F502" s="134"/>
      <c r="G502" s="158"/>
      <c r="H502" s="134"/>
      <c r="I502" s="158"/>
      <c r="J502" s="134"/>
      <c r="K502" s="134"/>
      <c r="L502" s="134"/>
      <c r="M502" s="134"/>
      <c r="N502" s="134"/>
      <c r="O502" s="134"/>
      <c r="P502" s="134"/>
      <c r="Q502" s="134"/>
      <c r="R502" s="134"/>
      <c r="S502" s="134"/>
      <c r="T502" s="134"/>
      <c r="U502" s="134"/>
      <c r="V502" s="134"/>
      <c r="W502" s="134"/>
      <c r="X502" s="134"/>
      <c r="Y502" s="134"/>
      <c r="Z502" s="134"/>
      <c r="AA502" s="134"/>
      <c r="AB502" s="134"/>
      <c r="AC502" s="134"/>
      <c r="AD502" s="134"/>
      <c r="AE502" s="134"/>
      <c r="AF502" s="134"/>
      <c r="AG502" s="134"/>
      <c r="AH502" s="134"/>
      <c r="AI502" s="134"/>
      <c r="AJ502" s="134"/>
      <c r="AK502" s="134"/>
      <c r="AL502" s="134"/>
      <c r="AM502" s="134"/>
      <c r="AN502" s="134"/>
      <c r="AO502" s="134"/>
      <c r="AP502" s="134"/>
      <c r="AQ502" s="134"/>
      <c r="AR502" s="134"/>
      <c r="AS502" s="134"/>
      <c r="AT502" s="134"/>
      <c r="AU502" s="134"/>
      <c r="AV502" s="134"/>
      <c r="AW502" s="134"/>
      <c r="AX502" s="134"/>
      <c r="AY502" s="134"/>
      <c r="AZ502" s="134"/>
      <c r="BA502" s="134"/>
      <c r="BB502" s="134"/>
      <c r="BC502" s="134"/>
      <c r="BD502" s="134"/>
      <c r="BE502" s="134"/>
      <c r="BF502" s="134"/>
      <c r="BG502" s="134"/>
      <c r="BH502" s="134"/>
      <c r="BI502" s="134"/>
      <c r="BJ502" s="134"/>
      <c r="BK502" s="134"/>
      <c r="BL502" s="134"/>
      <c r="BM502" s="134"/>
      <c r="BN502" s="134"/>
      <c r="BO502" s="134"/>
      <c r="BP502" s="134"/>
      <c r="BQ502" s="134"/>
      <c r="BR502" s="134"/>
      <c r="BS502" s="134"/>
      <c r="BT502" s="134"/>
      <c r="BU502" s="134"/>
      <c r="BV502" s="134"/>
      <c r="BW502" s="134"/>
      <c r="BX502" s="134"/>
      <c r="BY502" s="134"/>
      <c r="BZ502" s="134"/>
      <c r="CA502" s="134"/>
      <c r="CB502" s="134"/>
      <c r="CC502" s="134"/>
      <c r="CD502" s="134"/>
      <c r="CE502" s="134"/>
      <c r="CF502" s="134"/>
      <c r="CG502" s="134"/>
      <c r="CH502" s="134"/>
      <c r="CI502" s="134"/>
      <c r="CJ502" s="134"/>
      <c r="CK502" s="134"/>
      <c r="CL502" s="134"/>
      <c r="CM502" s="134"/>
      <c r="CN502" s="134"/>
      <c r="CO502" s="134"/>
      <c r="CP502" s="134"/>
      <c r="CQ502" s="134"/>
      <c r="CR502" s="134"/>
      <c r="CS502" s="134"/>
      <c r="CT502" s="134"/>
      <c r="CU502" s="134"/>
      <c r="CV502" s="134"/>
      <c r="CW502" s="134"/>
      <c r="CX502" s="134"/>
      <c r="CY502" s="134"/>
      <c r="CZ502" s="134"/>
      <c r="DA502" s="134"/>
      <c r="DB502" s="134"/>
      <c r="DC502" s="134"/>
      <c r="DD502" s="134"/>
      <c r="DE502" s="134"/>
      <c r="DF502" s="134"/>
      <c r="DG502" s="134"/>
      <c r="DH502" s="134"/>
    </row>
    <row r="503" spans="1:112" ht="15" hidden="1" customHeight="1" x14ac:dyDescent="0.15">
      <c r="A503" s="119"/>
      <c r="B503" s="197" t="s">
        <v>342</v>
      </c>
      <c r="C503" s="177" t="s">
        <v>352</v>
      </c>
      <c r="D503" s="315">
        <f t="shared" si="301"/>
        <v>0.87127846543658538</v>
      </c>
      <c r="E503" s="211">
        <f t="shared" si="302"/>
        <v>0.12872153456341462</v>
      </c>
      <c r="F503" s="134"/>
      <c r="G503" s="158"/>
      <c r="H503" s="134"/>
      <c r="I503" s="158"/>
      <c r="J503" s="134"/>
      <c r="K503" s="134"/>
      <c r="L503" s="134"/>
      <c r="M503" s="134"/>
      <c r="N503" s="134"/>
      <c r="O503" s="134"/>
      <c r="P503" s="134"/>
      <c r="Q503" s="134"/>
      <c r="R503" s="134"/>
      <c r="S503" s="134"/>
      <c r="T503" s="134"/>
      <c r="U503" s="134"/>
      <c r="V503" s="134"/>
      <c r="W503" s="134"/>
      <c r="X503" s="134"/>
      <c r="Y503" s="134"/>
      <c r="Z503" s="134"/>
      <c r="AA503" s="134"/>
      <c r="AB503" s="134"/>
      <c r="AC503" s="134"/>
      <c r="AD503" s="134"/>
      <c r="AE503" s="134"/>
      <c r="AF503" s="134"/>
      <c r="AG503" s="134"/>
      <c r="AH503" s="134"/>
      <c r="AI503" s="134"/>
      <c r="AJ503" s="134"/>
      <c r="AK503" s="134"/>
      <c r="AL503" s="134"/>
      <c r="AM503" s="134"/>
      <c r="AN503" s="134"/>
      <c r="AO503" s="134"/>
      <c r="AP503" s="134"/>
      <c r="AQ503" s="134"/>
      <c r="AR503" s="134"/>
      <c r="AS503" s="134"/>
      <c r="AT503" s="134"/>
      <c r="AU503" s="134"/>
      <c r="AV503" s="134"/>
      <c r="AW503" s="134"/>
      <c r="AX503" s="134"/>
      <c r="AY503" s="134"/>
      <c r="AZ503" s="134"/>
      <c r="BA503" s="134"/>
      <c r="BB503" s="134"/>
      <c r="BC503" s="134"/>
      <c r="BD503" s="134"/>
      <c r="BE503" s="134"/>
      <c r="BF503" s="134"/>
      <c r="BG503" s="134"/>
      <c r="BH503" s="134"/>
      <c r="BI503" s="134"/>
      <c r="BJ503" s="134"/>
      <c r="BK503" s="134"/>
      <c r="BL503" s="134"/>
      <c r="BM503" s="134"/>
      <c r="BN503" s="134"/>
      <c r="BO503" s="134"/>
      <c r="BP503" s="134"/>
      <c r="BQ503" s="134"/>
      <c r="BR503" s="134"/>
      <c r="BS503" s="134"/>
      <c r="BT503" s="134"/>
      <c r="BU503" s="134"/>
      <c r="BV503" s="134"/>
      <c r="BW503" s="134"/>
      <c r="BX503" s="134"/>
      <c r="BY503" s="134"/>
      <c r="BZ503" s="134"/>
      <c r="CA503" s="134"/>
      <c r="CB503" s="134"/>
      <c r="CC503" s="134"/>
      <c r="CD503" s="134"/>
      <c r="CE503" s="134"/>
      <c r="CF503" s="134"/>
      <c r="CG503" s="134"/>
      <c r="CH503" s="134"/>
      <c r="CI503" s="134"/>
      <c r="CJ503" s="134"/>
      <c r="CK503" s="134"/>
      <c r="CL503" s="134"/>
      <c r="CM503" s="134"/>
      <c r="CN503" s="134"/>
      <c r="CO503" s="134"/>
      <c r="CP503" s="134"/>
      <c r="CQ503" s="134"/>
      <c r="CR503" s="134"/>
      <c r="CS503" s="134"/>
      <c r="CT503" s="134"/>
      <c r="CU503" s="134"/>
      <c r="CV503" s="134"/>
      <c r="CW503" s="134"/>
      <c r="CX503" s="134"/>
      <c r="CY503" s="134"/>
      <c r="CZ503" s="134"/>
      <c r="DA503" s="134"/>
      <c r="DB503" s="134"/>
      <c r="DC503" s="134"/>
      <c r="DD503" s="134"/>
      <c r="DE503" s="134"/>
      <c r="DF503" s="134"/>
      <c r="DG503" s="134"/>
      <c r="DH503" s="134"/>
    </row>
    <row r="504" spans="1:112" ht="15" hidden="1" customHeight="1" x14ac:dyDescent="0.15">
      <c r="A504" s="119"/>
      <c r="B504" s="197" t="s">
        <v>343</v>
      </c>
      <c r="C504" s="177" t="s">
        <v>160</v>
      </c>
      <c r="D504" s="315">
        <f t="shared" si="301"/>
        <v>0.60008301981541257</v>
      </c>
      <c r="E504" s="211">
        <f t="shared" si="302"/>
        <v>0.39991698018458743</v>
      </c>
      <c r="F504" s="134"/>
      <c r="G504" s="158"/>
      <c r="H504" s="134"/>
      <c r="I504" s="158"/>
      <c r="J504" s="134"/>
      <c r="K504" s="134"/>
      <c r="L504" s="134"/>
      <c r="M504" s="134"/>
      <c r="N504" s="134"/>
      <c r="O504" s="134"/>
      <c r="P504" s="134"/>
      <c r="Q504" s="134"/>
      <c r="R504" s="134"/>
      <c r="S504" s="134"/>
      <c r="T504" s="134"/>
      <c r="U504" s="134"/>
      <c r="V504" s="134"/>
      <c r="W504" s="134"/>
      <c r="X504" s="134"/>
      <c r="Y504" s="134"/>
      <c r="Z504" s="134"/>
      <c r="AA504" s="134"/>
      <c r="AB504" s="134"/>
      <c r="AC504" s="134"/>
      <c r="AD504" s="134"/>
      <c r="AE504" s="134"/>
      <c r="AF504" s="134"/>
      <c r="AG504" s="134"/>
      <c r="AH504" s="134"/>
      <c r="AI504" s="134"/>
      <c r="AJ504" s="134"/>
      <c r="AK504" s="134"/>
      <c r="AL504" s="134"/>
      <c r="AM504" s="134"/>
      <c r="AN504" s="134"/>
      <c r="AO504" s="134"/>
      <c r="AP504" s="134"/>
      <c r="AQ504" s="134"/>
      <c r="AR504" s="134"/>
      <c r="AS504" s="134"/>
      <c r="AT504" s="134"/>
      <c r="AU504" s="134"/>
      <c r="AV504" s="134"/>
      <c r="AW504" s="134"/>
      <c r="AX504" s="134"/>
      <c r="AY504" s="134"/>
      <c r="AZ504" s="134"/>
      <c r="BA504" s="134"/>
      <c r="BB504" s="134"/>
      <c r="BC504" s="134"/>
      <c r="BD504" s="134"/>
      <c r="BE504" s="134"/>
      <c r="BF504" s="134"/>
      <c r="BG504" s="134"/>
      <c r="BH504" s="134"/>
      <c r="BI504" s="134"/>
      <c r="BJ504" s="134"/>
      <c r="BK504" s="134"/>
      <c r="BL504" s="134"/>
      <c r="BM504" s="134"/>
      <c r="BN504" s="134"/>
      <c r="BO504" s="134"/>
      <c r="BP504" s="134"/>
      <c r="BQ504" s="134"/>
      <c r="BR504" s="134"/>
      <c r="BS504" s="134"/>
      <c r="BT504" s="134"/>
      <c r="BU504" s="134"/>
      <c r="BV504" s="134"/>
      <c r="BW504" s="134"/>
      <c r="BX504" s="134"/>
      <c r="BY504" s="134"/>
      <c r="BZ504" s="134"/>
      <c r="CA504" s="134"/>
      <c r="CB504" s="134"/>
      <c r="CC504" s="134"/>
      <c r="CD504" s="134"/>
      <c r="CE504" s="134"/>
      <c r="CF504" s="134"/>
      <c r="CG504" s="134"/>
      <c r="CH504" s="134"/>
      <c r="CI504" s="134"/>
      <c r="CJ504" s="134"/>
      <c r="CK504" s="134"/>
      <c r="CL504" s="134"/>
      <c r="CM504" s="134"/>
      <c r="CN504" s="134"/>
      <c r="CO504" s="134"/>
      <c r="CP504" s="134"/>
      <c r="CQ504" s="134"/>
      <c r="CR504" s="134"/>
      <c r="CS504" s="134"/>
      <c r="CT504" s="134"/>
      <c r="CU504" s="134"/>
      <c r="CV504" s="134"/>
      <c r="CW504" s="134"/>
      <c r="CX504" s="134"/>
      <c r="CY504" s="134"/>
      <c r="CZ504" s="134"/>
      <c r="DA504" s="134"/>
      <c r="DB504" s="134"/>
      <c r="DC504" s="134"/>
      <c r="DD504" s="134"/>
      <c r="DE504" s="134"/>
      <c r="DF504" s="134"/>
      <c r="DG504" s="134"/>
      <c r="DH504" s="134"/>
    </row>
    <row r="505" spans="1:112" ht="15" hidden="1" customHeight="1" x14ac:dyDescent="0.15">
      <c r="A505" s="119"/>
      <c r="B505" s="197" t="s">
        <v>344</v>
      </c>
      <c r="C505" s="177" t="s">
        <v>6</v>
      </c>
      <c r="D505" s="315">
        <f t="shared" si="301"/>
        <v>1</v>
      </c>
      <c r="E505" s="211">
        <f t="shared" si="302"/>
        <v>0</v>
      </c>
      <c r="F505" s="134"/>
      <c r="G505" s="158"/>
      <c r="H505" s="134"/>
      <c r="I505" s="158"/>
      <c r="J505" s="134"/>
      <c r="K505" s="134"/>
      <c r="L505" s="134"/>
      <c r="M505" s="134"/>
      <c r="N505" s="134"/>
      <c r="O505" s="134"/>
      <c r="P505" s="134"/>
      <c r="Q505" s="134"/>
      <c r="R505" s="134"/>
      <c r="S505" s="134"/>
      <c r="T505" s="134"/>
      <c r="U505" s="134"/>
      <c r="V505" s="134"/>
      <c r="W505" s="134"/>
      <c r="X505" s="134"/>
      <c r="Y505" s="134"/>
      <c r="Z505" s="134"/>
      <c r="AA505" s="134"/>
      <c r="AB505" s="134"/>
      <c r="AC505" s="134"/>
      <c r="AD505" s="134"/>
      <c r="AE505" s="134"/>
      <c r="AF505" s="134"/>
      <c r="AG505" s="134"/>
      <c r="AH505" s="134"/>
      <c r="AI505" s="134"/>
      <c r="AJ505" s="134"/>
      <c r="AK505" s="134"/>
      <c r="AL505" s="134"/>
      <c r="AM505" s="134"/>
      <c r="AN505" s="134"/>
      <c r="AO505" s="134"/>
      <c r="AP505" s="134"/>
      <c r="AQ505" s="134"/>
      <c r="AR505" s="134"/>
      <c r="AS505" s="134"/>
      <c r="AT505" s="134"/>
      <c r="AU505" s="134"/>
      <c r="AV505" s="134"/>
      <c r="AW505" s="134"/>
      <c r="AX505" s="134"/>
      <c r="AY505" s="134"/>
      <c r="AZ505" s="134"/>
      <c r="BA505" s="134"/>
      <c r="BB505" s="134"/>
      <c r="BC505" s="134"/>
      <c r="BD505" s="134"/>
      <c r="BE505" s="134"/>
      <c r="BF505" s="134"/>
      <c r="BG505" s="134"/>
      <c r="BH505" s="134"/>
      <c r="BI505" s="134"/>
      <c r="BJ505" s="134"/>
      <c r="BK505" s="134"/>
      <c r="BL505" s="134"/>
      <c r="BM505" s="134"/>
      <c r="BN505" s="134"/>
      <c r="BO505" s="134"/>
      <c r="BP505" s="134"/>
      <c r="BQ505" s="134"/>
      <c r="BR505" s="134"/>
      <c r="BS505" s="134"/>
      <c r="BT505" s="134"/>
      <c r="BU505" s="134"/>
      <c r="BV505" s="134"/>
      <c r="BW505" s="134"/>
      <c r="BX505" s="134"/>
      <c r="BY505" s="134"/>
      <c r="BZ505" s="134"/>
      <c r="CA505" s="134"/>
      <c r="CB505" s="134"/>
      <c r="CC505" s="134"/>
      <c r="CD505" s="134"/>
      <c r="CE505" s="134"/>
      <c r="CF505" s="134"/>
      <c r="CG505" s="134"/>
      <c r="CH505" s="134"/>
      <c r="CI505" s="134"/>
      <c r="CJ505" s="134"/>
      <c r="CK505" s="134"/>
      <c r="CL505" s="134"/>
      <c r="CM505" s="134"/>
      <c r="CN505" s="134"/>
      <c r="CO505" s="134"/>
      <c r="CP505" s="134"/>
      <c r="CQ505" s="134"/>
      <c r="CR505" s="134"/>
      <c r="CS505" s="134"/>
      <c r="CT505" s="134"/>
      <c r="CU505" s="134"/>
      <c r="CV505" s="134"/>
      <c r="CW505" s="134"/>
      <c r="CX505" s="134"/>
      <c r="CY505" s="134"/>
      <c r="CZ505" s="134"/>
      <c r="DA505" s="134"/>
      <c r="DB505" s="134"/>
      <c r="DC505" s="134"/>
      <c r="DD505" s="134"/>
      <c r="DE505" s="134"/>
      <c r="DF505" s="134"/>
      <c r="DG505" s="134"/>
      <c r="DH505" s="134"/>
    </row>
    <row r="506" spans="1:112" ht="15" hidden="1" customHeight="1" x14ac:dyDescent="0.15">
      <c r="A506" s="119"/>
      <c r="B506" s="197" t="s">
        <v>709</v>
      </c>
      <c r="C506" s="177" t="s">
        <v>7</v>
      </c>
      <c r="D506" s="315">
        <f t="shared" si="301"/>
        <v>0.8144671884724376</v>
      </c>
      <c r="E506" s="211">
        <f t="shared" si="302"/>
        <v>0.1855328115275624</v>
      </c>
      <c r="F506" s="134"/>
      <c r="G506" s="158"/>
      <c r="H506" s="134"/>
      <c r="I506" s="158"/>
      <c r="J506" s="134"/>
      <c r="K506" s="134"/>
      <c r="L506" s="134"/>
      <c r="M506" s="134"/>
      <c r="N506" s="134"/>
      <c r="O506" s="134"/>
      <c r="P506" s="134"/>
      <c r="Q506" s="134"/>
      <c r="R506" s="134"/>
      <c r="S506" s="134"/>
      <c r="T506" s="134"/>
      <c r="U506" s="134"/>
      <c r="V506" s="134"/>
      <c r="W506" s="134"/>
      <c r="X506" s="134"/>
      <c r="Y506" s="134"/>
      <c r="Z506" s="134"/>
      <c r="AA506" s="134"/>
      <c r="AB506" s="134"/>
      <c r="AC506" s="134"/>
      <c r="AD506" s="134"/>
      <c r="AE506" s="134"/>
      <c r="AF506" s="134"/>
      <c r="AG506" s="134"/>
      <c r="AH506" s="134"/>
      <c r="AI506" s="134"/>
      <c r="AJ506" s="134"/>
      <c r="AK506" s="134"/>
      <c r="AL506" s="134"/>
      <c r="AM506" s="134"/>
      <c r="AN506" s="134"/>
      <c r="AO506" s="134"/>
      <c r="AP506" s="134"/>
      <c r="AQ506" s="134"/>
      <c r="AR506" s="134"/>
      <c r="AS506" s="134"/>
      <c r="AT506" s="134"/>
      <c r="AU506" s="134"/>
      <c r="AV506" s="134"/>
      <c r="AW506" s="134"/>
      <c r="AX506" s="134"/>
      <c r="AY506" s="134"/>
      <c r="AZ506" s="134"/>
      <c r="BA506" s="134"/>
      <c r="BB506" s="134"/>
      <c r="BC506" s="134"/>
      <c r="BD506" s="134"/>
      <c r="BE506" s="134"/>
      <c r="BF506" s="134"/>
      <c r="BG506" s="134"/>
      <c r="BH506" s="134"/>
      <c r="BI506" s="134"/>
      <c r="BJ506" s="134"/>
      <c r="BK506" s="134"/>
      <c r="BL506" s="134"/>
      <c r="BM506" s="134"/>
      <c r="BN506" s="134"/>
      <c r="BO506" s="134"/>
      <c r="BP506" s="134"/>
      <c r="BQ506" s="134"/>
      <c r="BR506" s="134"/>
      <c r="BS506" s="134"/>
      <c r="BT506" s="134"/>
      <c r="BU506" s="134"/>
      <c r="BV506" s="134"/>
      <c r="BW506" s="134"/>
      <c r="BX506" s="134"/>
      <c r="BY506" s="134"/>
      <c r="BZ506" s="134"/>
      <c r="CA506" s="134"/>
      <c r="CB506" s="134"/>
      <c r="CC506" s="134"/>
      <c r="CD506" s="134"/>
      <c r="CE506" s="134"/>
      <c r="CF506" s="134"/>
      <c r="CG506" s="134"/>
      <c r="CH506" s="134"/>
      <c r="CI506" s="134"/>
      <c r="CJ506" s="134"/>
      <c r="CK506" s="134"/>
      <c r="CL506" s="134"/>
      <c r="CM506" s="134"/>
      <c r="CN506" s="134"/>
      <c r="CO506" s="134"/>
      <c r="CP506" s="134"/>
      <c r="CQ506" s="134"/>
      <c r="CR506" s="134"/>
      <c r="CS506" s="134"/>
      <c r="CT506" s="134"/>
      <c r="CU506" s="134"/>
      <c r="CV506" s="134"/>
      <c r="CW506" s="134"/>
      <c r="CX506" s="134"/>
      <c r="CY506" s="134"/>
      <c r="CZ506" s="134"/>
      <c r="DA506" s="134"/>
      <c r="DB506" s="134"/>
      <c r="DC506" s="134"/>
      <c r="DD506" s="134"/>
      <c r="DE506" s="134"/>
      <c r="DF506" s="134"/>
      <c r="DG506" s="134"/>
      <c r="DH506" s="134"/>
    </row>
    <row r="507" spans="1:112" ht="15" hidden="1" customHeight="1" x14ac:dyDescent="0.15">
      <c r="A507" s="119"/>
      <c r="B507" s="197" t="s">
        <v>710</v>
      </c>
      <c r="C507" s="177" t="s">
        <v>8</v>
      </c>
      <c r="D507" s="315">
        <f t="shared" si="301"/>
        <v>0.99999999999999989</v>
      </c>
      <c r="E507" s="211">
        <f t="shared" si="302"/>
        <v>0</v>
      </c>
      <c r="F507" s="134"/>
      <c r="G507" s="158"/>
      <c r="H507" s="134"/>
      <c r="I507" s="158"/>
      <c r="J507" s="134"/>
      <c r="K507" s="134"/>
      <c r="L507" s="134"/>
      <c r="M507" s="134"/>
      <c r="N507" s="134"/>
      <c r="O507" s="134"/>
      <c r="P507" s="134"/>
      <c r="Q507" s="134"/>
      <c r="R507" s="134"/>
      <c r="S507" s="134"/>
      <c r="T507" s="134"/>
      <c r="U507" s="134"/>
      <c r="V507" s="134"/>
      <c r="W507" s="134"/>
      <c r="X507" s="134"/>
      <c r="Y507" s="134"/>
      <c r="Z507" s="134"/>
      <c r="AA507" s="134"/>
      <c r="AB507" s="134"/>
      <c r="AC507" s="134"/>
      <c r="AD507" s="134"/>
      <c r="AE507" s="134"/>
      <c r="AF507" s="134"/>
      <c r="AG507" s="134"/>
      <c r="AH507" s="134"/>
      <c r="AI507" s="134"/>
      <c r="AJ507" s="134"/>
      <c r="AK507" s="134"/>
      <c r="AL507" s="134"/>
      <c r="AM507" s="134"/>
      <c r="AN507" s="134"/>
      <c r="AO507" s="134"/>
      <c r="AP507" s="134"/>
      <c r="AQ507" s="134"/>
      <c r="AR507" s="134"/>
      <c r="AS507" s="134"/>
      <c r="AT507" s="134"/>
      <c r="AU507" s="134"/>
      <c r="AV507" s="134"/>
      <c r="AW507" s="134"/>
      <c r="AX507" s="134"/>
      <c r="AY507" s="134"/>
      <c r="AZ507" s="134"/>
      <c r="BA507" s="134"/>
      <c r="BB507" s="134"/>
      <c r="BC507" s="134"/>
      <c r="BD507" s="134"/>
      <c r="BE507" s="134"/>
      <c r="BF507" s="134"/>
      <c r="BG507" s="134"/>
      <c r="BH507" s="134"/>
      <c r="BI507" s="134"/>
      <c r="BJ507" s="134"/>
      <c r="BK507" s="134"/>
      <c r="BL507" s="134"/>
      <c r="BM507" s="134"/>
      <c r="BN507" s="134"/>
      <c r="BO507" s="134"/>
      <c r="BP507" s="134"/>
      <c r="BQ507" s="134"/>
      <c r="BR507" s="134"/>
      <c r="BS507" s="134"/>
      <c r="BT507" s="134"/>
      <c r="BU507" s="134"/>
      <c r="BV507" s="134"/>
      <c r="BW507" s="134"/>
      <c r="BX507" s="134"/>
      <c r="BY507" s="134"/>
      <c r="BZ507" s="134"/>
      <c r="CA507" s="134"/>
      <c r="CB507" s="134"/>
      <c r="CC507" s="134"/>
      <c r="CD507" s="134"/>
      <c r="CE507" s="134"/>
      <c r="CF507" s="134"/>
      <c r="CG507" s="134"/>
      <c r="CH507" s="134"/>
      <c r="CI507" s="134"/>
      <c r="CJ507" s="134"/>
      <c r="CK507" s="134"/>
      <c r="CL507" s="134"/>
      <c r="CM507" s="134"/>
      <c r="CN507" s="134"/>
      <c r="CO507" s="134"/>
      <c r="CP507" s="134"/>
      <c r="CQ507" s="134"/>
      <c r="CR507" s="134"/>
      <c r="CS507" s="134"/>
      <c r="CT507" s="134"/>
      <c r="CU507" s="134"/>
      <c r="CV507" s="134"/>
      <c r="CW507" s="134"/>
      <c r="CX507" s="134"/>
      <c r="CY507" s="134"/>
      <c r="CZ507" s="134"/>
      <c r="DA507" s="134"/>
      <c r="DB507" s="134"/>
      <c r="DC507" s="134"/>
      <c r="DD507" s="134"/>
      <c r="DE507" s="134"/>
      <c r="DF507" s="134"/>
      <c r="DG507" s="134"/>
      <c r="DH507" s="134"/>
    </row>
    <row r="508" spans="1:112" ht="15" hidden="1" customHeight="1" x14ac:dyDescent="0.15">
      <c r="A508" s="119"/>
      <c r="B508" s="197" t="s">
        <v>711</v>
      </c>
      <c r="C508" s="177" t="s">
        <v>353</v>
      </c>
      <c r="D508" s="315">
        <f t="shared" si="301"/>
        <v>0.53666045301572907</v>
      </c>
      <c r="E508" s="211">
        <f t="shared" si="302"/>
        <v>0.46333954698427093</v>
      </c>
      <c r="F508" s="134"/>
      <c r="G508" s="158"/>
      <c r="H508" s="134"/>
      <c r="I508" s="158"/>
      <c r="J508" s="134"/>
      <c r="K508" s="134"/>
      <c r="L508" s="134"/>
      <c r="M508" s="134"/>
      <c r="N508" s="134"/>
      <c r="O508" s="134"/>
      <c r="P508" s="134"/>
      <c r="Q508" s="134"/>
      <c r="R508" s="134"/>
      <c r="S508" s="134"/>
      <c r="T508" s="134"/>
      <c r="U508" s="134"/>
      <c r="V508" s="134"/>
      <c r="W508" s="134"/>
      <c r="X508" s="134"/>
      <c r="Y508" s="134"/>
      <c r="Z508" s="134"/>
      <c r="AA508" s="134"/>
      <c r="AB508" s="134"/>
      <c r="AC508" s="134"/>
      <c r="AD508" s="134"/>
      <c r="AE508" s="134"/>
      <c r="AF508" s="134"/>
      <c r="AG508" s="134"/>
      <c r="AH508" s="134"/>
      <c r="AI508" s="134"/>
      <c r="AJ508" s="134"/>
      <c r="AK508" s="134"/>
      <c r="AL508" s="134"/>
      <c r="AM508" s="134"/>
      <c r="AN508" s="134"/>
      <c r="AO508" s="134"/>
      <c r="AP508" s="134"/>
      <c r="AQ508" s="134"/>
      <c r="AR508" s="134"/>
      <c r="AS508" s="134"/>
      <c r="AT508" s="134"/>
      <c r="AU508" s="134"/>
      <c r="AV508" s="134"/>
      <c r="AW508" s="134"/>
      <c r="AX508" s="134"/>
      <c r="AY508" s="134"/>
      <c r="AZ508" s="134"/>
      <c r="BA508" s="134"/>
      <c r="BB508" s="134"/>
      <c r="BC508" s="134"/>
      <c r="BD508" s="134"/>
      <c r="BE508" s="134"/>
      <c r="BF508" s="134"/>
      <c r="BG508" s="134"/>
      <c r="BH508" s="134"/>
      <c r="BI508" s="134"/>
      <c r="BJ508" s="134"/>
      <c r="BK508" s="134"/>
      <c r="BL508" s="134"/>
      <c r="BM508" s="134"/>
      <c r="BN508" s="134"/>
      <c r="BO508" s="134"/>
      <c r="BP508" s="134"/>
      <c r="BQ508" s="134"/>
      <c r="BR508" s="134"/>
      <c r="BS508" s="134"/>
      <c r="BT508" s="134"/>
      <c r="BU508" s="134"/>
      <c r="BV508" s="134"/>
      <c r="BW508" s="134"/>
      <c r="BX508" s="134"/>
      <c r="BY508" s="134"/>
      <c r="BZ508" s="134"/>
      <c r="CA508" s="134"/>
      <c r="CB508" s="134"/>
      <c r="CC508" s="134"/>
      <c r="CD508" s="134"/>
      <c r="CE508" s="134"/>
      <c r="CF508" s="134"/>
      <c r="CG508" s="134"/>
      <c r="CH508" s="134"/>
      <c r="CI508" s="134"/>
      <c r="CJ508" s="134"/>
      <c r="CK508" s="134"/>
      <c r="CL508" s="134"/>
      <c r="CM508" s="134"/>
      <c r="CN508" s="134"/>
      <c r="CO508" s="134"/>
      <c r="CP508" s="134"/>
      <c r="CQ508" s="134"/>
      <c r="CR508" s="134"/>
      <c r="CS508" s="134"/>
      <c r="CT508" s="134"/>
      <c r="CU508" s="134"/>
      <c r="CV508" s="134"/>
      <c r="CW508" s="134"/>
      <c r="CX508" s="134"/>
      <c r="CY508" s="134"/>
      <c r="CZ508" s="134"/>
      <c r="DA508" s="134"/>
      <c r="DB508" s="134"/>
      <c r="DC508" s="134"/>
      <c r="DD508" s="134"/>
      <c r="DE508" s="134"/>
      <c r="DF508" s="134"/>
      <c r="DG508" s="134"/>
      <c r="DH508" s="134"/>
    </row>
    <row r="509" spans="1:112" ht="15" hidden="1" customHeight="1" x14ac:dyDescent="0.15">
      <c r="A509" s="119"/>
      <c r="B509" s="197" t="s">
        <v>712</v>
      </c>
      <c r="C509" s="177" t="s">
        <v>212</v>
      </c>
      <c r="D509" s="315">
        <f t="shared" si="301"/>
        <v>0.24311750824498984</v>
      </c>
      <c r="E509" s="211">
        <f t="shared" si="302"/>
        <v>0.7568824917550101</v>
      </c>
      <c r="F509" s="134"/>
      <c r="G509" s="158"/>
      <c r="H509" s="134"/>
      <c r="I509" s="158"/>
      <c r="J509" s="134"/>
      <c r="K509" s="134"/>
      <c r="L509" s="134"/>
      <c r="M509" s="134"/>
      <c r="N509" s="134"/>
      <c r="O509" s="134"/>
      <c r="P509" s="134"/>
      <c r="Q509" s="134"/>
      <c r="R509" s="134"/>
      <c r="S509" s="134"/>
      <c r="T509" s="134"/>
      <c r="U509" s="134"/>
      <c r="V509" s="134"/>
      <c r="W509" s="134"/>
      <c r="X509" s="134"/>
      <c r="Y509" s="134"/>
      <c r="Z509" s="134"/>
      <c r="AA509" s="134"/>
      <c r="AB509" s="134"/>
      <c r="AC509" s="134"/>
      <c r="AD509" s="134"/>
      <c r="AE509" s="134"/>
      <c r="AF509" s="134"/>
      <c r="AG509" s="134"/>
      <c r="AH509" s="134"/>
      <c r="AI509" s="134"/>
      <c r="AJ509" s="134"/>
      <c r="AK509" s="134"/>
      <c r="AL509" s="134"/>
      <c r="AM509" s="134"/>
      <c r="AN509" s="134"/>
      <c r="AO509" s="134"/>
      <c r="AP509" s="134"/>
      <c r="AQ509" s="134"/>
      <c r="AR509" s="134"/>
      <c r="AS509" s="134"/>
      <c r="AT509" s="134"/>
      <c r="AU509" s="134"/>
      <c r="AV509" s="134"/>
      <c r="AW509" s="134"/>
      <c r="AX509" s="134"/>
      <c r="AY509" s="134"/>
      <c r="AZ509" s="134"/>
      <c r="BA509" s="134"/>
      <c r="BB509" s="134"/>
      <c r="BC509" s="134"/>
      <c r="BD509" s="134"/>
      <c r="BE509" s="134"/>
      <c r="BF509" s="134"/>
      <c r="BG509" s="134"/>
      <c r="BH509" s="134"/>
      <c r="BI509" s="134"/>
      <c r="BJ509" s="134"/>
      <c r="BK509" s="134"/>
      <c r="BL509" s="134"/>
      <c r="BM509" s="134"/>
      <c r="BN509" s="134"/>
      <c r="BO509" s="134"/>
      <c r="BP509" s="134"/>
      <c r="BQ509" s="134"/>
      <c r="BR509" s="134"/>
      <c r="BS509" s="134"/>
      <c r="BT509" s="134"/>
      <c r="BU509" s="134"/>
      <c r="BV509" s="134"/>
      <c r="BW509" s="134"/>
      <c r="BX509" s="134"/>
      <c r="BY509" s="134"/>
      <c r="BZ509" s="134"/>
      <c r="CA509" s="134"/>
      <c r="CB509" s="134"/>
      <c r="CC509" s="134"/>
      <c r="CD509" s="134"/>
      <c r="CE509" s="134"/>
      <c r="CF509" s="134"/>
      <c r="CG509" s="134"/>
      <c r="CH509" s="134"/>
      <c r="CI509" s="134"/>
      <c r="CJ509" s="134"/>
      <c r="CK509" s="134"/>
      <c r="CL509" s="134"/>
      <c r="CM509" s="134"/>
      <c r="CN509" s="134"/>
      <c r="CO509" s="134"/>
      <c r="CP509" s="134"/>
      <c r="CQ509" s="134"/>
      <c r="CR509" s="134"/>
      <c r="CS509" s="134"/>
      <c r="CT509" s="134"/>
      <c r="CU509" s="134"/>
      <c r="CV509" s="134"/>
      <c r="CW509" s="134"/>
      <c r="CX509" s="134"/>
      <c r="CY509" s="134"/>
      <c r="CZ509" s="134"/>
      <c r="DA509" s="134"/>
      <c r="DB509" s="134"/>
      <c r="DC509" s="134"/>
      <c r="DD509" s="134"/>
      <c r="DE509" s="134"/>
      <c r="DF509" s="134"/>
      <c r="DG509" s="134"/>
      <c r="DH509" s="134"/>
    </row>
    <row r="510" spans="1:112" ht="15" hidden="1" customHeight="1" x14ac:dyDescent="0.15">
      <c r="A510" s="119"/>
      <c r="B510" s="197" t="s">
        <v>713</v>
      </c>
      <c r="C510" s="177" t="s">
        <v>255</v>
      </c>
      <c r="D510" s="315">
        <f t="shared" si="301"/>
        <v>1.0000000000000002</v>
      </c>
      <c r="E510" s="211">
        <f t="shared" si="302"/>
        <v>0</v>
      </c>
      <c r="F510" s="134"/>
      <c r="G510" s="158"/>
      <c r="H510" s="134"/>
      <c r="I510" s="158"/>
      <c r="J510" s="134"/>
      <c r="K510" s="134"/>
      <c r="L510" s="134"/>
      <c r="M510" s="134"/>
      <c r="N510" s="134"/>
      <c r="O510" s="134"/>
      <c r="P510" s="134"/>
      <c r="Q510" s="134"/>
      <c r="R510" s="134"/>
      <c r="S510" s="134"/>
      <c r="T510" s="134"/>
      <c r="U510" s="134"/>
      <c r="V510" s="134"/>
      <c r="W510" s="134"/>
      <c r="X510" s="134"/>
      <c r="Y510" s="134"/>
      <c r="Z510" s="134"/>
      <c r="AA510" s="134"/>
      <c r="AB510" s="134"/>
      <c r="AC510" s="134"/>
      <c r="AD510" s="134"/>
      <c r="AE510" s="134"/>
      <c r="AF510" s="134"/>
      <c r="AG510" s="134"/>
      <c r="AH510" s="134"/>
      <c r="AI510" s="134"/>
      <c r="AJ510" s="134"/>
      <c r="AK510" s="134"/>
      <c r="AL510" s="134"/>
      <c r="AM510" s="134"/>
      <c r="AN510" s="134"/>
      <c r="AO510" s="134"/>
      <c r="AP510" s="134"/>
      <c r="AQ510" s="134"/>
      <c r="AR510" s="134"/>
      <c r="AS510" s="134"/>
      <c r="AT510" s="134"/>
      <c r="AU510" s="134"/>
      <c r="AV510" s="134"/>
      <c r="AW510" s="134"/>
      <c r="AX510" s="134"/>
      <c r="AY510" s="134"/>
      <c r="AZ510" s="134"/>
      <c r="BA510" s="134"/>
      <c r="BB510" s="134"/>
      <c r="BC510" s="134"/>
      <c r="BD510" s="134"/>
      <c r="BE510" s="134"/>
      <c r="BF510" s="134"/>
      <c r="BG510" s="134"/>
      <c r="BH510" s="134"/>
      <c r="BI510" s="134"/>
      <c r="BJ510" s="134"/>
      <c r="BK510" s="134"/>
      <c r="BL510" s="134"/>
      <c r="BM510" s="134"/>
      <c r="BN510" s="134"/>
      <c r="BO510" s="134"/>
      <c r="BP510" s="134"/>
      <c r="BQ510" s="134"/>
      <c r="BR510" s="134"/>
      <c r="BS510" s="134"/>
      <c r="BT510" s="134"/>
      <c r="BU510" s="134"/>
      <c r="BV510" s="134"/>
      <c r="BW510" s="134"/>
      <c r="BX510" s="134"/>
      <c r="BY510" s="134"/>
      <c r="BZ510" s="134"/>
      <c r="CA510" s="134"/>
      <c r="CB510" s="134"/>
      <c r="CC510" s="134"/>
      <c r="CD510" s="134"/>
      <c r="CE510" s="134"/>
      <c r="CF510" s="134"/>
      <c r="CG510" s="134"/>
      <c r="CH510" s="134"/>
      <c r="CI510" s="134"/>
      <c r="CJ510" s="134"/>
      <c r="CK510" s="134"/>
      <c r="CL510" s="134"/>
      <c r="CM510" s="134"/>
      <c r="CN510" s="134"/>
      <c r="CO510" s="134"/>
      <c r="CP510" s="134"/>
      <c r="CQ510" s="134"/>
      <c r="CR510" s="134"/>
      <c r="CS510" s="134"/>
      <c r="CT510" s="134"/>
      <c r="CU510" s="134"/>
      <c r="CV510" s="134"/>
      <c r="CW510" s="134"/>
      <c r="CX510" s="134"/>
      <c r="CY510" s="134"/>
      <c r="CZ510" s="134"/>
      <c r="DA510" s="134"/>
      <c r="DB510" s="134"/>
      <c r="DC510" s="134"/>
      <c r="DD510" s="134"/>
      <c r="DE510" s="134"/>
      <c r="DF510" s="134"/>
      <c r="DG510" s="134"/>
      <c r="DH510" s="134"/>
    </row>
    <row r="511" spans="1:112" ht="15" hidden="1" customHeight="1" x14ac:dyDescent="0.15">
      <c r="A511" s="119"/>
      <c r="B511" s="197" t="s">
        <v>714</v>
      </c>
      <c r="C511" s="177" t="s">
        <v>161</v>
      </c>
      <c r="D511" s="315">
        <f t="shared" si="301"/>
        <v>1.0000000000000002</v>
      </c>
      <c r="E511" s="211">
        <f t="shared" si="302"/>
        <v>0</v>
      </c>
      <c r="F511" s="134"/>
      <c r="G511" s="158"/>
      <c r="H511" s="134"/>
      <c r="I511" s="158"/>
      <c r="J511" s="134"/>
      <c r="K511" s="134"/>
      <c r="L511" s="134"/>
      <c r="M511" s="134"/>
      <c r="N511" s="134"/>
      <c r="O511" s="134"/>
      <c r="P511" s="134"/>
      <c r="Q511" s="134"/>
      <c r="R511" s="134"/>
      <c r="S511" s="134"/>
      <c r="T511" s="134"/>
      <c r="U511" s="134"/>
      <c r="V511" s="134"/>
      <c r="W511" s="134"/>
      <c r="X511" s="134"/>
      <c r="Y511" s="134"/>
      <c r="Z511" s="134"/>
      <c r="AA511" s="134"/>
      <c r="AB511" s="134"/>
      <c r="AC511" s="134"/>
      <c r="AD511" s="134"/>
      <c r="AE511" s="134"/>
      <c r="AF511" s="134"/>
      <c r="AG511" s="134"/>
      <c r="AH511" s="134"/>
      <c r="AI511" s="134"/>
      <c r="AJ511" s="134"/>
      <c r="AK511" s="134"/>
      <c r="AL511" s="134"/>
      <c r="AM511" s="134"/>
      <c r="AN511" s="134"/>
      <c r="AO511" s="134"/>
      <c r="AP511" s="134"/>
      <c r="AQ511" s="134"/>
      <c r="AR511" s="134"/>
      <c r="AS511" s="134"/>
      <c r="AT511" s="134"/>
      <c r="AU511" s="134"/>
      <c r="AV511" s="134"/>
      <c r="AW511" s="134"/>
      <c r="AX511" s="134"/>
      <c r="AY511" s="134"/>
      <c r="AZ511" s="134"/>
      <c r="BA511" s="134"/>
      <c r="BB511" s="134"/>
      <c r="BC511" s="134"/>
      <c r="BD511" s="134"/>
      <c r="BE511" s="134"/>
      <c r="BF511" s="134"/>
      <c r="BG511" s="134"/>
      <c r="BH511" s="134"/>
      <c r="BI511" s="134"/>
      <c r="BJ511" s="134"/>
      <c r="BK511" s="134"/>
      <c r="BL511" s="134"/>
      <c r="BM511" s="134"/>
      <c r="BN511" s="134"/>
      <c r="BO511" s="134"/>
      <c r="BP511" s="134"/>
      <c r="BQ511" s="134"/>
      <c r="BR511" s="134"/>
      <c r="BS511" s="134"/>
      <c r="BT511" s="134"/>
      <c r="BU511" s="134"/>
      <c r="BV511" s="134"/>
      <c r="BW511" s="134"/>
      <c r="BX511" s="134"/>
      <c r="BY511" s="134"/>
      <c r="BZ511" s="134"/>
      <c r="CA511" s="134"/>
      <c r="CB511" s="134"/>
      <c r="CC511" s="134"/>
      <c r="CD511" s="134"/>
      <c r="CE511" s="134"/>
      <c r="CF511" s="134"/>
      <c r="CG511" s="134"/>
      <c r="CH511" s="134"/>
      <c r="CI511" s="134"/>
      <c r="CJ511" s="134"/>
      <c r="CK511" s="134"/>
      <c r="CL511" s="134"/>
      <c r="CM511" s="134"/>
      <c r="CN511" s="134"/>
      <c r="CO511" s="134"/>
      <c r="CP511" s="134"/>
      <c r="CQ511" s="134"/>
      <c r="CR511" s="134"/>
      <c r="CS511" s="134"/>
      <c r="CT511" s="134"/>
      <c r="CU511" s="134"/>
      <c r="CV511" s="134"/>
      <c r="CW511" s="134"/>
      <c r="CX511" s="134"/>
      <c r="CY511" s="134"/>
      <c r="CZ511" s="134"/>
      <c r="DA511" s="134"/>
      <c r="DB511" s="134"/>
      <c r="DC511" s="134"/>
      <c r="DD511" s="134"/>
      <c r="DE511" s="134"/>
      <c r="DF511" s="134"/>
      <c r="DG511" s="134"/>
      <c r="DH511" s="134"/>
    </row>
    <row r="512" spans="1:112" ht="15" hidden="1" customHeight="1" x14ac:dyDescent="0.15">
      <c r="A512" s="119"/>
      <c r="B512" s="197" t="s">
        <v>715</v>
      </c>
      <c r="C512" s="177" t="s">
        <v>256</v>
      </c>
      <c r="D512" s="315">
        <f t="shared" si="301"/>
        <v>1</v>
      </c>
      <c r="E512" s="211">
        <f t="shared" si="302"/>
        <v>0</v>
      </c>
      <c r="F512" s="134"/>
      <c r="G512" s="158"/>
      <c r="H512" s="134"/>
      <c r="I512" s="158"/>
      <c r="J512" s="134"/>
      <c r="K512" s="134"/>
      <c r="L512" s="134"/>
      <c r="M512" s="134"/>
      <c r="N512" s="134"/>
      <c r="O512" s="134"/>
      <c r="P512" s="134"/>
      <c r="Q512" s="134"/>
      <c r="R512" s="134"/>
      <c r="S512" s="134"/>
      <c r="T512" s="134"/>
      <c r="U512" s="134"/>
      <c r="V512" s="134"/>
      <c r="W512" s="134"/>
      <c r="X512" s="134"/>
      <c r="Y512" s="134"/>
      <c r="Z512" s="134"/>
      <c r="AA512" s="134"/>
      <c r="AB512" s="134"/>
      <c r="AC512" s="134"/>
      <c r="AD512" s="134"/>
      <c r="AE512" s="134"/>
      <c r="AF512" s="134"/>
      <c r="AG512" s="134"/>
      <c r="AH512" s="134"/>
      <c r="AI512" s="134"/>
      <c r="AJ512" s="134"/>
      <c r="AK512" s="134"/>
      <c r="AL512" s="134"/>
      <c r="AM512" s="134"/>
      <c r="AN512" s="134"/>
      <c r="AO512" s="134"/>
      <c r="AP512" s="134"/>
      <c r="AQ512" s="134"/>
      <c r="AR512" s="134"/>
      <c r="AS512" s="134"/>
      <c r="AT512" s="134"/>
      <c r="AU512" s="134"/>
      <c r="AV512" s="134"/>
      <c r="AW512" s="134"/>
      <c r="AX512" s="134"/>
      <c r="AY512" s="134"/>
      <c r="AZ512" s="134"/>
      <c r="BA512" s="134"/>
      <c r="BB512" s="134"/>
      <c r="BC512" s="134"/>
      <c r="BD512" s="134"/>
      <c r="BE512" s="134"/>
      <c r="BF512" s="134"/>
      <c r="BG512" s="134"/>
      <c r="BH512" s="134"/>
      <c r="BI512" s="134"/>
      <c r="BJ512" s="134"/>
      <c r="BK512" s="134"/>
      <c r="BL512" s="134"/>
      <c r="BM512" s="134"/>
      <c r="BN512" s="134"/>
      <c r="BO512" s="134"/>
      <c r="BP512" s="134"/>
      <c r="BQ512" s="134"/>
      <c r="BR512" s="134"/>
      <c r="BS512" s="134"/>
      <c r="BT512" s="134"/>
      <c r="BU512" s="134"/>
      <c r="BV512" s="134"/>
      <c r="BW512" s="134"/>
      <c r="BX512" s="134"/>
      <c r="BY512" s="134"/>
      <c r="BZ512" s="134"/>
      <c r="CA512" s="134"/>
      <c r="CB512" s="134"/>
      <c r="CC512" s="134"/>
      <c r="CD512" s="134"/>
      <c r="CE512" s="134"/>
      <c r="CF512" s="134"/>
      <c r="CG512" s="134"/>
      <c r="CH512" s="134"/>
      <c r="CI512" s="134"/>
      <c r="CJ512" s="134"/>
      <c r="CK512" s="134"/>
      <c r="CL512" s="134"/>
      <c r="CM512" s="134"/>
      <c r="CN512" s="134"/>
      <c r="CO512" s="134"/>
      <c r="CP512" s="134"/>
      <c r="CQ512" s="134"/>
      <c r="CR512" s="134"/>
      <c r="CS512" s="134"/>
      <c r="CT512" s="134"/>
      <c r="CU512" s="134"/>
      <c r="CV512" s="134"/>
      <c r="CW512" s="134"/>
      <c r="CX512" s="134"/>
      <c r="CY512" s="134"/>
      <c r="CZ512" s="134"/>
      <c r="DA512" s="134"/>
      <c r="DB512" s="134"/>
      <c r="DC512" s="134"/>
      <c r="DD512" s="134"/>
      <c r="DE512" s="134"/>
      <c r="DF512" s="134"/>
      <c r="DG512" s="134"/>
      <c r="DH512" s="134"/>
    </row>
    <row r="513" spans="1:112" ht="15" hidden="1" customHeight="1" x14ac:dyDescent="0.15">
      <c r="A513" s="119"/>
      <c r="B513" s="197" t="s">
        <v>716</v>
      </c>
      <c r="C513" s="177" t="s">
        <v>354</v>
      </c>
      <c r="D513" s="315">
        <f t="shared" si="301"/>
        <v>1</v>
      </c>
      <c r="E513" s="211">
        <f t="shared" si="302"/>
        <v>0</v>
      </c>
      <c r="F513" s="134"/>
      <c r="G513" s="158"/>
      <c r="H513" s="134"/>
      <c r="I513" s="158"/>
      <c r="J513" s="134"/>
      <c r="K513" s="134"/>
      <c r="L513" s="134"/>
      <c r="M513" s="134"/>
      <c r="N513" s="134"/>
      <c r="O513" s="134"/>
      <c r="P513" s="134"/>
      <c r="Q513" s="134"/>
      <c r="R513" s="134"/>
      <c r="S513" s="134"/>
      <c r="T513" s="134"/>
      <c r="U513" s="134"/>
      <c r="V513" s="134"/>
      <c r="W513" s="134"/>
      <c r="X513" s="134"/>
      <c r="Y513" s="134"/>
      <c r="Z513" s="134"/>
      <c r="AA513" s="134"/>
      <c r="AB513" s="134"/>
      <c r="AC513" s="134"/>
      <c r="AD513" s="134"/>
      <c r="AE513" s="134"/>
      <c r="AF513" s="134"/>
      <c r="AG513" s="134"/>
      <c r="AH513" s="134"/>
      <c r="AI513" s="134"/>
      <c r="AJ513" s="134"/>
      <c r="AK513" s="134"/>
      <c r="AL513" s="134"/>
      <c r="AM513" s="134"/>
      <c r="AN513" s="134"/>
      <c r="AO513" s="134"/>
      <c r="AP513" s="134"/>
      <c r="AQ513" s="134"/>
      <c r="AR513" s="134"/>
      <c r="AS513" s="134"/>
      <c r="AT513" s="134"/>
      <c r="AU513" s="134"/>
      <c r="AV513" s="134"/>
      <c r="AW513" s="134"/>
      <c r="AX513" s="134"/>
      <c r="AY513" s="134"/>
      <c r="AZ513" s="134"/>
      <c r="BA513" s="134"/>
      <c r="BB513" s="134"/>
      <c r="BC513" s="134"/>
      <c r="BD513" s="134"/>
      <c r="BE513" s="134"/>
      <c r="BF513" s="134"/>
      <c r="BG513" s="134"/>
      <c r="BH513" s="134"/>
      <c r="BI513" s="134"/>
      <c r="BJ513" s="134"/>
      <c r="BK513" s="134"/>
      <c r="BL513" s="134"/>
      <c r="BM513" s="134"/>
      <c r="BN513" s="134"/>
      <c r="BO513" s="134"/>
      <c r="BP513" s="134"/>
      <c r="BQ513" s="134"/>
      <c r="BR513" s="134"/>
      <c r="BS513" s="134"/>
      <c r="BT513" s="134"/>
      <c r="BU513" s="134"/>
      <c r="BV513" s="134"/>
      <c r="BW513" s="134"/>
      <c r="BX513" s="134"/>
      <c r="BY513" s="134"/>
      <c r="BZ513" s="134"/>
      <c r="CA513" s="134"/>
      <c r="CB513" s="134"/>
      <c r="CC513" s="134"/>
      <c r="CD513" s="134"/>
      <c r="CE513" s="134"/>
      <c r="CF513" s="134"/>
      <c r="CG513" s="134"/>
      <c r="CH513" s="134"/>
      <c r="CI513" s="134"/>
      <c r="CJ513" s="134"/>
      <c r="CK513" s="134"/>
      <c r="CL513" s="134"/>
      <c r="CM513" s="134"/>
      <c r="CN513" s="134"/>
      <c r="CO513" s="134"/>
      <c r="CP513" s="134"/>
      <c r="CQ513" s="134"/>
      <c r="CR513" s="134"/>
      <c r="CS513" s="134"/>
      <c r="CT513" s="134"/>
      <c r="CU513" s="134"/>
      <c r="CV513" s="134"/>
      <c r="CW513" s="134"/>
      <c r="CX513" s="134"/>
      <c r="CY513" s="134"/>
      <c r="CZ513" s="134"/>
      <c r="DA513" s="134"/>
      <c r="DB513" s="134"/>
      <c r="DC513" s="134"/>
      <c r="DD513" s="134"/>
      <c r="DE513" s="134"/>
      <c r="DF513" s="134"/>
      <c r="DG513" s="134"/>
      <c r="DH513" s="134"/>
    </row>
    <row r="514" spans="1:112" ht="15" hidden="1" customHeight="1" x14ac:dyDescent="0.15">
      <c r="A514" s="119"/>
      <c r="B514" s="197" t="s">
        <v>717</v>
      </c>
      <c r="C514" s="177" t="s">
        <v>355</v>
      </c>
      <c r="D514" s="315">
        <f t="shared" si="301"/>
        <v>1</v>
      </c>
      <c r="E514" s="211">
        <f t="shared" si="302"/>
        <v>0</v>
      </c>
      <c r="F514" s="134"/>
      <c r="G514" s="158"/>
      <c r="H514" s="134"/>
      <c r="I514" s="158"/>
      <c r="J514" s="134"/>
      <c r="K514" s="134"/>
      <c r="L514" s="134"/>
      <c r="M514" s="134"/>
      <c r="N514" s="134"/>
      <c r="O514" s="134"/>
      <c r="P514" s="134"/>
      <c r="Q514" s="134"/>
      <c r="R514" s="134"/>
      <c r="S514" s="134"/>
      <c r="T514" s="134"/>
      <c r="U514" s="134"/>
      <c r="V514" s="134"/>
      <c r="W514" s="134"/>
      <c r="X514" s="134"/>
      <c r="Y514" s="134"/>
      <c r="Z514" s="134"/>
      <c r="AA514" s="134"/>
      <c r="AB514" s="134"/>
      <c r="AC514" s="134"/>
      <c r="AD514" s="134"/>
      <c r="AE514" s="134"/>
      <c r="AF514" s="134"/>
      <c r="AG514" s="134"/>
      <c r="AH514" s="134"/>
      <c r="AI514" s="134"/>
      <c r="AJ514" s="134"/>
      <c r="AK514" s="134"/>
      <c r="AL514" s="134"/>
      <c r="AM514" s="134"/>
      <c r="AN514" s="134"/>
      <c r="AO514" s="134"/>
      <c r="AP514" s="134"/>
      <c r="AQ514" s="134"/>
      <c r="AR514" s="134"/>
      <c r="AS514" s="134"/>
      <c r="AT514" s="134"/>
      <c r="AU514" s="134"/>
      <c r="AV514" s="134"/>
      <c r="AW514" s="134"/>
      <c r="AX514" s="134"/>
      <c r="AY514" s="134"/>
      <c r="AZ514" s="134"/>
      <c r="BA514" s="134"/>
      <c r="BB514" s="134"/>
      <c r="BC514" s="134"/>
      <c r="BD514" s="134"/>
      <c r="BE514" s="134"/>
      <c r="BF514" s="134"/>
      <c r="BG514" s="134"/>
      <c r="BH514" s="134"/>
      <c r="BI514" s="134"/>
      <c r="BJ514" s="134"/>
      <c r="BK514" s="134"/>
      <c r="BL514" s="134"/>
      <c r="BM514" s="134"/>
      <c r="BN514" s="134"/>
      <c r="BO514" s="134"/>
      <c r="BP514" s="134"/>
      <c r="BQ514" s="134"/>
      <c r="BR514" s="134"/>
      <c r="BS514" s="134"/>
      <c r="BT514" s="134"/>
      <c r="BU514" s="134"/>
      <c r="BV514" s="134"/>
      <c r="BW514" s="134"/>
      <c r="BX514" s="134"/>
      <c r="BY514" s="134"/>
      <c r="BZ514" s="134"/>
      <c r="CA514" s="134"/>
      <c r="CB514" s="134"/>
      <c r="CC514" s="134"/>
      <c r="CD514" s="134"/>
      <c r="CE514" s="134"/>
      <c r="CF514" s="134"/>
      <c r="CG514" s="134"/>
      <c r="CH514" s="134"/>
      <c r="CI514" s="134"/>
      <c r="CJ514" s="134"/>
      <c r="CK514" s="134"/>
      <c r="CL514" s="134"/>
      <c r="CM514" s="134"/>
      <c r="CN514" s="134"/>
      <c r="CO514" s="134"/>
      <c r="CP514" s="134"/>
      <c r="CQ514" s="134"/>
      <c r="CR514" s="134"/>
      <c r="CS514" s="134"/>
      <c r="CT514" s="134"/>
      <c r="CU514" s="134"/>
      <c r="CV514" s="134"/>
      <c r="CW514" s="134"/>
      <c r="CX514" s="134"/>
      <c r="CY514" s="134"/>
      <c r="CZ514" s="134"/>
      <c r="DA514" s="134"/>
      <c r="DB514" s="134"/>
      <c r="DC514" s="134"/>
      <c r="DD514" s="134"/>
      <c r="DE514" s="134"/>
      <c r="DF514" s="134"/>
      <c r="DG514" s="134"/>
      <c r="DH514" s="134"/>
    </row>
    <row r="515" spans="1:112" ht="15" hidden="1" customHeight="1" x14ac:dyDescent="0.15">
      <c r="A515" s="119"/>
      <c r="B515" s="197" t="s">
        <v>718</v>
      </c>
      <c r="C515" s="177" t="s">
        <v>356</v>
      </c>
      <c r="D515" s="315">
        <f t="shared" si="301"/>
        <v>1.0000000000000002</v>
      </c>
      <c r="E515" s="211">
        <f t="shared" si="302"/>
        <v>0</v>
      </c>
      <c r="F515" s="134"/>
      <c r="G515" s="158"/>
      <c r="H515" s="134"/>
      <c r="I515" s="158"/>
      <c r="J515" s="134"/>
      <c r="K515" s="134"/>
      <c r="L515" s="134"/>
      <c r="M515" s="134"/>
      <c r="N515" s="134"/>
      <c r="O515" s="134"/>
      <c r="P515" s="134"/>
      <c r="Q515" s="134"/>
      <c r="R515" s="134"/>
      <c r="S515" s="134"/>
      <c r="T515" s="134"/>
      <c r="U515" s="134"/>
      <c r="V515" s="134"/>
      <c r="W515" s="134"/>
      <c r="X515" s="134"/>
      <c r="Y515" s="134"/>
      <c r="Z515" s="134"/>
      <c r="AA515" s="134"/>
      <c r="AB515" s="134"/>
      <c r="AC515" s="134"/>
      <c r="AD515" s="134"/>
      <c r="AE515" s="134"/>
      <c r="AF515" s="134"/>
      <c r="AG515" s="134"/>
      <c r="AH515" s="134"/>
      <c r="AI515" s="134"/>
      <c r="AJ515" s="134"/>
      <c r="AK515" s="134"/>
      <c r="AL515" s="134"/>
      <c r="AM515" s="134"/>
      <c r="AN515" s="134"/>
      <c r="AO515" s="134"/>
      <c r="AP515" s="134"/>
      <c r="AQ515" s="134"/>
      <c r="AR515" s="134"/>
      <c r="AS515" s="134"/>
      <c r="AT515" s="134"/>
      <c r="AU515" s="134"/>
      <c r="AV515" s="134"/>
      <c r="AW515" s="134"/>
      <c r="AX515" s="134"/>
      <c r="AY515" s="134"/>
      <c r="AZ515" s="134"/>
      <c r="BA515" s="134"/>
      <c r="BB515" s="134"/>
      <c r="BC515" s="134"/>
      <c r="BD515" s="134"/>
      <c r="BE515" s="134"/>
      <c r="BF515" s="134"/>
      <c r="BG515" s="134"/>
      <c r="BH515" s="134"/>
      <c r="BI515" s="134"/>
      <c r="BJ515" s="134"/>
      <c r="BK515" s="134"/>
      <c r="BL515" s="134"/>
      <c r="BM515" s="134"/>
      <c r="BN515" s="134"/>
      <c r="BO515" s="134"/>
      <c r="BP515" s="134"/>
      <c r="BQ515" s="134"/>
      <c r="BR515" s="134"/>
      <c r="BS515" s="134"/>
      <c r="BT515" s="134"/>
      <c r="BU515" s="134"/>
      <c r="BV515" s="134"/>
      <c r="BW515" s="134"/>
      <c r="BX515" s="134"/>
      <c r="BY515" s="134"/>
      <c r="BZ515" s="134"/>
      <c r="CA515" s="134"/>
      <c r="CB515" s="134"/>
      <c r="CC515" s="134"/>
      <c r="CD515" s="134"/>
      <c r="CE515" s="134"/>
      <c r="CF515" s="134"/>
      <c r="CG515" s="134"/>
      <c r="CH515" s="134"/>
      <c r="CI515" s="134"/>
      <c r="CJ515" s="134"/>
      <c r="CK515" s="134"/>
      <c r="CL515" s="134"/>
      <c r="CM515" s="134"/>
      <c r="CN515" s="134"/>
      <c r="CO515" s="134"/>
      <c r="CP515" s="134"/>
      <c r="CQ515" s="134"/>
      <c r="CR515" s="134"/>
      <c r="CS515" s="134"/>
      <c r="CT515" s="134"/>
      <c r="CU515" s="134"/>
      <c r="CV515" s="134"/>
      <c r="CW515" s="134"/>
      <c r="CX515" s="134"/>
      <c r="CY515" s="134"/>
      <c r="CZ515" s="134"/>
      <c r="DA515" s="134"/>
      <c r="DB515" s="134"/>
      <c r="DC515" s="134"/>
      <c r="DD515" s="134"/>
      <c r="DE515" s="134"/>
      <c r="DF515" s="134"/>
      <c r="DG515" s="134"/>
      <c r="DH515" s="134"/>
    </row>
    <row r="516" spans="1:112" ht="15" hidden="1" customHeight="1" x14ac:dyDescent="0.15">
      <c r="A516" s="119"/>
      <c r="B516" s="197" t="s">
        <v>719</v>
      </c>
      <c r="C516" s="177" t="s">
        <v>162</v>
      </c>
      <c r="D516" s="315">
        <f t="shared" si="301"/>
        <v>1</v>
      </c>
      <c r="E516" s="211">
        <f t="shared" si="302"/>
        <v>0</v>
      </c>
      <c r="F516" s="134"/>
      <c r="G516" s="158"/>
      <c r="H516" s="134"/>
      <c r="I516" s="158"/>
      <c r="J516" s="134"/>
      <c r="K516" s="134"/>
      <c r="L516" s="134"/>
      <c r="M516" s="134"/>
      <c r="N516" s="134"/>
      <c r="O516" s="134"/>
      <c r="P516" s="134"/>
      <c r="Q516" s="134"/>
      <c r="R516" s="134"/>
      <c r="S516" s="134"/>
      <c r="T516" s="134"/>
      <c r="U516" s="134"/>
      <c r="V516" s="134"/>
      <c r="W516" s="134"/>
      <c r="X516" s="134"/>
      <c r="Y516" s="134"/>
      <c r="Z516" s="134"/>
      <c r="AA516" s="134"/>
      <c r="AB516" s="134"/>
      <c r="AC516" s="134"/>
      <c r="AD516" s="134"/>
      <c r="AE516" s="134"/>
      <c r="AF516" s="134"/>
      <c r="AG516" s="134"/>
      <c r="AH516" s="134"/>
      <c r="AI516" s="134"/>
      <c r="AJ516" s="134"/>
      <c r="AK516" s="134"/>
      <c r="AL516" s="134"/>
      <c r="AM516" s="134"/>
      <c r="AN516" s="134"/>
      <c r="AO516" s="134"/>
      <c r="AP516" s="134"/>
      <c r="AQ516" s="134"/>
      <c r="AR516" s="134"/>
      <c r="AS516" s="134"/>
      <c r="AT516" s="134"/>
      <c r="AU516" s="134"/>
      <c r="AV516" s="134"/>
      <c r="AW516" s="134"/>
      <c r="AX516" s="134"/>
      <c r="AY516" s="134"/>
      <c r="AZ516" s="134"/>
      <c r="BA516" s="134"/>
      <c r="BB516" s="134"/>
      <c r="BC516" s="134"/>
      <c r="BD516" s="134"/>
      <c r="BE516" s="134"/>
      <c r="BF516" s="134"/>
      <c r="BG516" s="134"/>
      <c r="BH516" s="134"/>
      <c r="BI516" s="134"/>
      <c r="BJ516" s="134"/>
      <c r="BK516" s="134"/>
      <c r="BL516" s="134"/>
      <c r="BM516" s="134"/>
      <c r="BN516" s="134"/>
      <c r="BO516" s="134"/>
      <c r="BP516" s="134"/>
      <c r="BQ516" s="134"/>
      <c r="BR516" s="134"/>
      <c r="BS516" s="134"/>
      <c r="BT516" s="134"/>
      <c r="BU516" s="134"/>
      <c r="BV516" s="134"/>
      <c r="BW516" s="134"/>
      <c r="BX516" s="134"/>
      <c r="BY516" s="134"/>
      <c r="BZ516" s="134"/>
      <c r="CA516" s="134"/>
      <c r="CB516" s="134"/>
      <c r="CC516" s="134"/>
      <c r="CD516" s="134"/>
      <c r="CE516" s="134"/>
      <c r="CF516" s="134"/>
      <c r="CG516" s="134"/>
      <c r="CH516" s="134"/>
      <c r="CI516" s="134"/>
      <c r="CJ516" s="134"/>
      <c r="CK516" s="134"/>
      <c r="CL516" s="134"/>
      <c r="CM516" s="134"/>
      <c r="CN516" s="134"/>
      <c r="CO516" s="134"/>
      <c r="CP516" s="134"/>
      <c r="CQ516" s="134"/>
      <c r="CR516" s="134"/>
      <c r="CS516" s="134"/>
      <c r="CT516" s="134"/>
      <c r="CU516" s="134"/>
      <c r="CV516" s="134"/>
      <c r="CW516" s="134"/>
      <c r="CX516" s="134"/>
      <c r="CY516" s="134"/>
      <c r="CZ516" s="134"/>
      <c r="DA516" s="134"/>
      <c r="DB516" s="134"/>
      <c r="DC516" s="134"/>
      <c r="DD516" s="134"/>
      <c r="DE516" s="134"/>
      <c r="DF516" s="134"/>
      <c r="DG516" s="134"/>
      <c r="DH516" s="134"/>
    </row>
    <row r="517" spans="1:112" ht="15" hidden="1" customHeight="1" x14ac:dyDescent="0.15">
      <c r="A517" s="119"/>
      <c r="B517" s="197" t="s">
        <v>720</v>
      </c>
      <c r="C517" s="177" t="s">
        <v>259</v>
      </c>
      <c r="D517" s="315">
        <f t="shared" si="301"/>
        <v>0.99486957995123315</v>
      </c>
      <c r="E517" s="211">
        <f t="shared" si="302"/>
        <v>5.1304200487668483E-3</v>
      </c>
      <c r="F517" s="134"/>
      <c r="G517" s="158"/>
      <c r="H517" s="134"/>
      <c r="I517" s="158"/>
      <c r="J517" s="134"/>
      <c r="K517" s="134"/>
      <c r="L517" s="134"/>
      <c r="M517" s="134"/>
      <c r="N517" s="134"/>
      <c r="O517" s="134"/>
      <c r="P517" s="134"/>
      <c r="Q517" s="134"/>
      <c r="R517" s="134"/>
      <c r="S517" s="134"/>
      <c r="T517" s="134"/>
      <c r="U517" s="134"/>
      <c r="V517" s="134"/>
      <c r="W517" s="134"/>
      <c r="X517" s="134"/>
      <c r="Y517" s="134"/>
      <c r="Z517" s="134"/>
      <c r="AA517" s="134"/>
      <c r="AB517" s="134"/>
      <c r="AC517" s="134"/>
      <c r="AD517" s="134"/>
      <c r="AE517" s="134"/>
      <c r="AF517" s="134"/>
      <c r="AG517" s="134"/>
      <c r="AH517" s="134"/>
      <c r="AI517" s="134"/>
      <c r="AJ517" s="134"/>
      <c r="AK517" s="134"/>
      <c r="AL517" s="134"/>
      <c r="AM517" s="134"/>
      <c r="AN517" s="134"/>
      <c r="AO517" s="134"/>
      <c r="AP517" s="134"/>
      <c r="AQ517" s="134"/>
      <c r="AR517" s="134"/>
      <c r="AS517" s="134"/>
      <c r="AT517" s="134"/>
      <c r="AU517" s="134"/>
      <c r="AV517" s="134"/>
      <c r="AW517" s="134"/>
      <c r="AX517" s="134"/>
      <c r="AY517" s="134"/>
      <c r="AZ517" s="134"/>
      <c r="BA517" s="134"/>
      <c r="BB517" s="134"/>
      <c r="BC517" s="134"/>
      <c r="BD517" s="134"/>
      <c r="BE517" s="134"/>
      <c r="BF517" s="134"/>
      <c r="BG517" s="134"/>
      <c r="BH517" s="134"/>
      <c r="BI517" s="134"/>
      <c r="BJ517" s="134"/>
      <c r="BK517" s="134"/>
      <c r="BL517" s="134"/>
      <c r="BM517" s="134"/>
      <c r="BN517" s="134"/>
      <c r="BO517" s="134"/>
      <c r="BP517" s="134"/>
      <c r="BQ517" s="134"/>
      <c r="BR517" s="134"/>
      <c r="BS517" s="134"/>
      <c r="BT517" s="134"/>
      <c r="BU517" s="134"/>
      <c r="BV517" s="134"/>
      <c r="BW517" s="134"/>
      <c r="BX517" s="134"/>
      <c r="BY517" s="134"/>
      <c r="BZ517" s="134"/>
      <c r="CA517" s="134"/>
      <c r="CB517" s="134"/>
      <c r="CC517" s="134"/>
      <c r="CD517" s="134"/>
      <c r="CE517" s="134"/>
      <c r="CF517" s="134"/>
      <c r="CG517" s="134"/>
      <c r="CH517" s="134"/>
      <c r="CI517" s="134"/>
      <c r="CJ517" s="134"/>
      <c r="CK517" s="134"/>
      <c r="CL517" s="134"/>
      <c r="CM517" s="134"/>
      <c r="CN517" s="134"/>
      <c r="CO517" s="134"/>
      <c r="CP517" s="134"/>
      <c r="CQ517" s="134"/>
      <c r="CR517" s="134"/>
      <c r="CS517" s="134"/>
      <c r="CT517" s="134"/>
      <c r="CU517" s="134"/>
      <c r="CV517" s="134"/>
      <c r="CW517" s="134"/>
      <c r="CX517" s="134"/>
      <c r="CY517" s="134"/>
      <c r="CZ517" s="134"/>
      <c r="DA517" s="134"/>
      <c r="DB517" s="134"/>
      <c r="DC517" s="134"/>
      <c r="DD517" s="134"/>
      <c r="DE517" s="134"/>
      <c r="DF517" s="134"/>
      <c r="DG517" s="134"/>
      <c r="DH517" s="134"/>
    </row>
    <row r="518" spans="1:112" ht="15" hidden="1" customHeight="1" x14ac:dyDescent="0.15">
      <c r="A518" s="119"/>
      <c r="B518" s="197" t="s">
        <v>721</v>
      </c>
      <c r="C518" s="177" t="s">
        <v>357</v>
      </c>
      <c r="D518" s="315">
        <f t="shared" si="301"/>
        <v>0.75653362710747207</v>
      </c>
      <c r="E518" s="211">
        <f t="shared" si="302"/>
        <v>0.24346637289252793</v>
      </c>
      <c r="F518" s="134"/>
      <c r="G518" s="158"/>
      <c r="H518" s="134"/>
      <c r="I518" s="158"/>
      <c r="J518" s="134"/>
      <c r="K518" s="134"/>
      <c r="L518" s="134"/>
      <c r="M518" s="134"/>
      <c r="N518" s="134"/>
      <c r="O518" s="134"/>
      <c r="P518" s="134"/>
      <c r="Q518" s="134"/>
      <c r="R518" s="134"/>
      <c r="S518" s="134"/>
      <c r="T518" s="134"/>
      <c r="U518" s="134"/>
      <c r="V518" s="134"/>
      <c r="W518" s="134"/>
      <c r="X518" s="134"/>
      <c r="Y518" s="134"/>
      <c r="Z518" s="134"/>
      <c r="AA518" s="134"/>
      <c r="AB518" s="134"/>
      <c r="AC518" s="134"/>
      <c r="AD518" s="134"/>
      <c r="AE518" s="134"/>
      <c r="AF518" s="134"/>
      <c r="AG518" s="134"/>
      <c r="AH518" s="134"/>
      <c r="AI518" s="134"/>
      <c r="AJ518" s="134"/>
      <c r="AK518" s="134"/>
      <c r="AL518" s="134"/>
      <c r="AM518" s="134"/>
      <c r="AN518" s="134"/>
      <c r="AO518" s="134"/>
      <c r="AP518" s="134"/>
      <c r="AQ518" s="134"/>
      <c r="AR518" s="134"/>
      <c r="AS518" s="134"/>
      <c r="AT518" s="134"/>
      <c r="AU518" s="134"/>
      <c r="AV518" s="134"/>
      <c r="AW518" s="134"/>
      <c r="AX518" s="134"/>
      <c r="AY518" s="134"/>
      <c r="AZ518" s="134"/>
      <c r="BA518" s="134"/>
      <c r="BB518" s="134"/>
      <c r="BC518" s="134"/>
      <c r="BD518" s="134"/>
      <c r="BE518" s="134"/>
      <c r="BF518" s="134"/>
      <c r="BG518" s="134"/>
      <c r="BH518" s="134"/>
      <c r="BI518" s="134"/>
      <c r="BJ518" s="134"/>
      <c r="BK518" s="134"/>
      <c r="BL518" s="134"/>
      <c r="BM518" s="134"/>
      <c r="BN518" s="134"/>
      <c r="BO518" s="134"/>
      <c r="BP518" s="134"/>
      <c r="BQ518" s="134"/>
      <c r="BR518" s="134"/>
      <c r="BS518" s="134"/>
      <c r="BT518" s="134"/>
      <c r="BU518" s="134"/>
      <c r="BV518" s="134"/>
      <c r="BW518" s="134"/>
      <c r="BX518" s="134"/>
      <c r="BY518" s="134"/>
      <c r="BZ518" s="134"/>
      <c r="CA518" s="134"/>
      <c r="CB518" s="134"/>
      <c r="CC518" s="134"/>
      <c r="CD518" s="134"/>
      <c r="CE518" s="134"/>
      <c r="CF518" s="134"/>
      <c r="CG518" s="134"/>
      <c r="CH518" s="134"/>
      <c r="CI518" s="134"/>
      <c r="CJ518" s="134"/>
      <c r="CK518" s="134"/>
      <c r="CL518" s="134"/>
      <c r="CM518" s="134"/>
      <c r="CN518" s="134"/>
      <c r="CO518" s="134"/>
      <c r="CP518" s="134"/>
      <c r="CQ518" s="134"/>
      <c r="CR518" s="134"/>
      <c r="CS518" s="134"/>
      <c r="CT518" s="134"/>
      <c r="CU518" s="134"/>
      <c r="CV518" s="134"/>
      <c r="CW518" s="134"/>
      <c r="CX518" s="134"/>
      <c r="CY518" s="134"/>
      <c r="CZ518" s="134"/>
      <c r="DA518" s="134"/>
      <c r="DB518" s="134"/>
      <c r="DC518" s="134"/>
      <c r="DD518" s="134"/>
      <c r="DE518" s="134"/>
      <c r="DF518" s="134"/>
      <c r="DG518" s="134"/>
      <c r="DH518" s="134"/>
    </row>
    <row r="519" spans="1:112" ht="15" hidden="1" customHeight="1" x14ac:dyDescent="0.15">
      <c r="A519" s="119"/>
      <c r="B519" s="197" t="s">
        <v>722</v>
      </c>
      <c r="C519" s="177" t="s">
        <v>163</v>
      </c>
      <c r="D519" s="315">
        <f t="shared" si="301"/>
        <v>0.96139956023834638</v>
      </c>
      <c r="E519" s="211">
        <f t="shared" si="302"/>
        <v>3.8600439761653615E-2</v>
      </c>
      <c r="F519" s="134"/>
      <c r="G519" s="158"/>
      <c r="H519" s="134"/>
      <c r="I519" s="158"/>
      <c r="J519" s="134"/>
      <c r="K519" s="134"/>
      <c r="L519" s="134"/>
      <c r="M519" s="134"/>
      <c r="N519" s="134"/>
      <c r="O519" s="134"/>
      <c r="P519" s="134"/>
      <c r="Q519" s="134"/>
      <c r="R519" s="134"/>
      <c r="S519" s="134"/>
      <c r="T519" s="134"/>
      <c r="U519" s="134"/>
      <c r="V519" s="134"/>
      <c r="W519" s="134"/>
      <c r="X519" s="134"/>
      <c r="Y519" s="134"/>
      <c r="Z519" s="134"/>
      <c r="AA519" s="134"/>
      <c r="AB519" s="134"/>
      <c r="AC519" s="134"/>
      <c r="AD519" s="134"/>
      <c r="AE519" s="134"/>
      <c r="AF519" s="134"/>
      <c r="AG519" s="134"/>
      <c r="AH519" s="134"/>
      <c r="AI519" s="134"/>
      <c r="AJ519" s="134"/>
      <c r="AK519" s="134"/>
      <c r="AL519" s="134"/>
      <c r="AM519" s="134"/>
      <c r="AN519" s="134"/>
      <c r="AO519" s="134"/>
      <c r="AP519" s="134"/>
      <c r="AQ519" s="134"/>
      <c r="AR519" s="134"/>
      <c r="AS519" s="134"/>
      <c r="AT519" s="134"/>
      <c r="AU519" s="134"/>
      <c r="AV519" s="134"/>
      <c r="AW519" s="134"/>
      <c r="AX519" s="134"/>
      <c r="AY519" s="134"/>
      <c r="AZ519" s="134"/>
      <c r="BA519" s="134"/>
      <c r="BB519" s="134"/>
      <c r="BC519" s="134"/>
      <c r="BD519" s="134"/>
      <c r="BE519" s="134"/>
      <c r="BF519" s="134"/>
      <c r="BG519" s="134"/>
      <c r="BH519" s="134"/>
      <c r="BI519" s="134"/>
      <c r="BJ519" s="134"/>
      <c r="BK519" s="134"/>
      <c r="BL519" s="134"/>
      <c r="BM519" s="134"/>
      <c r="BN519" s="134"/>
      <c r="BO519" s="134"/>
      <c r="BP519" s="134"/>
      <c r="BQ519" s="134"/>
      <c r="BR519" s="134"/>
      <c r="BS519" s="134"/>
      <c r="BT519" s="134"/>
      <c r="BU519" s="134"/>
      <c r="BV519" s="134"/>
      <c r="BW519" s="134"/>
      <c r="BX519" s="134"/>
      <c r="BY519" s="134"/>
      <c r="BZ519" s="134"/>
      <c r="CA519" s="134"/>
      <c r="CB519" s="134"/>
      <c r="CC519" s="134"/>
      <c r="CD519" s="134"/>
      <c r="CE519" s="134"/>
      <c r="CF519" s="134"/>
      <c r="CG519" s="134"/>
      <c r="CH519" s="134"/>
      <c r="CI519" s="134"/>
      <c r="CJ519" s="134"/>
      <c r="CK519" s="134"/>
      <c r="CL519" s="134"/>
      <c r="CM519" s="134"/>
      <c r="CN519" s="134"/>
      <c r="CO519" s="134"/>
      <c r="CP519" s="134"/>
      <c r="CQ519" s="134"/>
      <c r="CR519" s="134"/>
      <c r="CS519" s="134"/>
      <c r="CT519" s="134"/>
      <c r="CU519" s="134"/>
      <c r="CV519" s="134"/>
      <c r="CW519" s="134"/>
      <c r="CX519" s="134"/>
      <c r="CY519" s="134"/>
      <c r="CZ519" s="134"/>
      <c r="DA519" s="134"/>
      <c r="DB519" s="134"/>
      <c r="DC519" s="134"/>
      <c r="DD519" s="134"/>
      <c r="DE519" s="134"/>
      <c r="DF519" s="134"/>
      <c r="DG519" s="134"/>
      <c r="DH519" s="134"/>
    </row>
    <row r="520" spans="1:112" ht="15" hidden="1" customHeight="1" x14ac:dyDescent="0.15">
      <c r="A520" s="119"/>
      <c r="B520" s="197" t="s">
        <v>723</v>
      </c>
      <c r="C520" s="177" t="s">
        <v>260</v>
      </c>
      <c r="D520" s="315">
        <f t="shared" si="301"/>
        <v>0.99469277898751629</v>
      </c>
      <c r="E520" s="211">
        <f t="shared" si="302"/>
        <v>5.3072210124837094E-3</v>
      </c>
      <c r="F520" s="134"/>
      <c r="G520" s="158"/>
      <c r="H520" s="134"/>
      <c r="I520" s="158"/>
      <c r="J520" s="134"/>
      <c r="K520" s="134"/>
      <c r="L520" s="134"/>
      <c r="M520" s="134"/>
      <c r="N520" s="134"/>
      <c r="O520" s="134"/>
      <c r="P520" s="134"/>
      <c r="Q520" s="134"/>
      <c r="R520" s="134"/>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c r="AS520" s="134"/>
      <c r="AT520" s="134"/>
      <c r="AU520" s="134"/>
      <c r="AV520" s="134"/>
      <c r="AW520" s="134"/>
      <c r="AX520" s="134"/>
      <c r="AY520" s="134"/>
      <c r="AZ520" s="134"/>
      <c r="BA520" s="134"/>
      <c r="BB520" s="134"/>
      <c r="BC520" s="134"/>
      <c r="BD520" s="134"/>
      <c r="BE520" s="134"/>
      <c r="BF520" s="134"/>
      <c r="BG520" s="134"/>
      <c r="BH520" s="134"/>
      <c r="BI520" s="134"/>
      <c r="BJ520" s="134"/>
      <c r="BK520" s="134"/>
      <c r="BL520" s="134"/>
      <c r="BM520" s="134"/>
      <c r="BN520" s="134"/>
      <c r="BO520" s="134"/>
      <c r="BP520" s="134"/>
      <c r="BQ520" s="134"/>
      <c r="BR520" s="134"/>
      <c r="BS520" s="134"/>
      <c r="BT520" s="134"/>
      <c r="BU520" s="134"/>
      <c r="BV520" s="134"/>
      <c r="BW520" s="134"/>
      <c r="BX520" s="134"/>
      <c r="BY520" s="134"/>
      <c r="BZ520" s="134"/>
      <c r="CA520" s="134"/>
      <c r="CB520" s="134"/>
      <c r="CC520" s="134"/>
      <c r="CD520" s="134"/>
      <c r="CE520" s="134"/>
      <c r="CF520" s="134"/>
      <c r="CG520" s="134"/>
      <c r="CH520" s="134"/>
      <c r="CI520" s="134"/>
      <c r="CJ520" s="134"/>
      <c r="CK520" s="134"/>
      <c r="CL520" s="134"/>
      <c r="CM520" s="134"/>
      <c r="CN520" s="134"/>
      <c r="CO520" s="134"/>
      <c r="CP520" s="134"/>
      <c r="CQ520" s="134"/>
      <c r="CR520" s="134"/>
      <c r="CS520" s="134"/>
      <c r="CT520" s="134"/>
      <c r="CU520" s="134"/>
      <c r="CV520" s="134"/>
      <c r="CW520" s="134"/>
      <c r="CX520" s="134"/>
      <c r="CY520" s="134"/>
      <c r="CZ520" s="134"/>
      <c r="DA520" s="134"/>
      <c r="DB520" s="134"/>
      <c r="DC520" s="134"/>
      <c r="DD520" s="134"/>
      <c r="DE520" s="134"/>
      <c r="DF520" s="134"/>
      <c r="DG520" s="134"/>
      <c r="DH520" s="134"/>
    </row>
    <row r="521" spans="1:112" ht="15" hidden="1" customHeight="1" x14ac:dyDescent="0.15">
      <c r="A521" s="119"/>
      <c r="B521" s="197" t="s">
        <v>724</v>
      </c>
      <c r="C521" s="177" t="s">
        <v>164</v>
      </c>
      <c r="D521" s="315">
        <f t="shared" si="301"/>
        <v>0.69649262680053403</v>
      </c>
      <c r="E521" s="211">
        <f t="shared" si="302"/>
        <v>0.30350737319946597</v>
      </c>
      <c r="F521" s="134"/>
      <c r="G521" s="158"/>
      <c r="H521" s="134"/>
      <c r="I521" s="158"/>
      <c r="J521" s="134"/>
      <c r="K521" s="134"/>
      <c r="L521" s="134"/>
      <c r="M521" s="134"/>
      <c r="N521" s="134"/>
      <c r="O521" s="134"/>
      <c r="P521" s="134"/>
      <c r="Q521" s="134"/>
      <c r="R521" s="134"/>
      <c r="S521" s="134"/>
      <c r="T521" s="134"/>
      <c r="U521" s="134"/>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c r="AS521" s="134"/>
      <c r="AT521" s="134"/>
      <c r="AU521" s="134"/>
      <c r="AV521" s="134"/>
      <c r="AW521" s="134"/>
      <c r="AX521" s="134"/>
      <c r="AY521" s="134"/>
      <c r="AZ521" s="134"/>
      <c r="BA521" s="134"/>
      <c r="BB521" s="134"/>
      <c r="BC521" s="134"/>
      <c r="BD521" s="134"/>
      <c r="BE521" s="134"/>
      <c r="BF521" s="134"/>
      <c r="BG521" s="134"/>
      <c r="BH521" s="134"/>
      <c r="BI521" s="134"/>
      <c r="BJ521" s="134"/>
      <c r="BK521" s="134"/>
      <c r="BL521" s="134"/>
      <c r="BM521" s="134"/>
      <c r="BN521" s="134"/>
      <c r="BO521" s="134"/>
      <c r="BP521" s="134"/>
      <c r="BQ521" s="134"/>
      <c r="BR521" s="134"/>
      <c r="BS521" s="134"/>
      <c r="BT521" s="134"/>
      <c r="BU521" s="134"/>
      <c r="BV521" s="134"/>
      <c r="BW521" s="134"/>
      <c r="BX521" s="134"/>
      <c r="BY521" s="134"/>
      <c r="BZ521" s="134"/>
      <c r="CA521" s="134"/>
      <c r="CB521" s="134"/>
      <c r="CC521" s="134"/>
      <c r="CD521" s="134"/>
      <c r="CE521" s="134"/>
      <c r="CF521" s="134"/>
      <c r="CG521" s="134"/>
      <c r="CH521" s="134"/>
      <c r="CI521" s="134"/>
      <c r="CJ521" s="134"/>
      <c r="CK521" s="134"/>
      <c r="CL521" s="134"/>
      <c r="CM521" s="134"/>
      <c r="CN521" s="134"/>
      <c r="CO521" s="134"/>
      <c r="CP521" s="134"/>
      <c r="CQ521" s="134"/>
      <c r="CR521" s="134"/>
      <c r="CS521" s="134"/>
      <c r="CT521" s="134"/>
      <c r="CU521" s="134"/>
      <c r="CV521" s="134"/>
      <c r="CW521" s="134"/>
      <c r="CX521" s="134"/>
      <c r="CY521" s="134"/>
      <c r="CZ521" s="134"/>
      <c r="DA521" s="134"/>
      <c r="DB521" s="134"/>
      <c r="DC521" s="134"/>
      <c r="DD521" s="134"/>
      <c r="DE521" s="134"/>
      <c r="DF521" s="134"/>
      <c r="DG521" s="134"/>
      <c r="DH521" s="134"/>
    </row>
    <row r="522" spans="1:112" ht="15" hidden="1" customHeight="1" x14ac:dyDescent="0.15">
      <c r="A522" s="119"/>
      <c r="B522" s="197" t="s">
        <v>725</v>
      </c>
      <c r="C522" s="177" t="s">
        <v>165</v>
      </c>
      <c r="D522" s="315">
        <f t="shared" si="301"/>
        <v>0</v>
      </c>
      <c r="E522" s="211">
        <f t="shared" si="302"/>
        <v>1</v>
      </c>
      <c r="F522" s="134"/>
      <c r="G522" s="158"/>
      <c r="H522" s="134"/>
      <c r="I522" s="158"/>
      <c r="J522" s="134"/>
      <c r="K522" s="134"/>
      <c r="L522" s="134"/>
      <c r="M522" s="134"/>
      <c r="N522" s="134"/>
      <c r="O522" s="134"/>
      <c r="P522" s="134"/>
      <c r="Q522" s="134"/>
      <c r="R522" s="134"/>
      <c r="S522" s="134"/>
      <c r="T522" s="134"/>
      <c r="U522" s="134"/>
      <c r="V522" s="134"/>
      <c r="W522" s="134"/>
      <c r="X522" s="134"/>
      <c r="Y522" s="134"/>
      <c r="Z522" s="134"/>
      <c r="AA522" s="134"/>
      <c r="AB522" s="134"/>
      <c r="AC522" s="134"/>
      <c r="AD522" s="134"/>
      <c r="AE522" s="134"/>
      <c r="AF522" s="134"/>
      <c r="AG522" s="134"/>
      <c r="AH522" s="134"/>
      <c r="AI522" s="134"/>
      <c r="AJ522" s="134"/>
      <c r="AK522" s="134"/>
      <c r="AL522" s="134"/>
      <c r="AM522" s="134"/>
      <c r="AN522" s="134"/>
      <c r="AO522" s="134"/>
      <c r="AP522" s="134"/>
      <c r="AQ522" s="134"/>
      <c r="AR522" s="134"/>
      <c r="AS522" s="134"/>
      <c r="AT522" s="134"/>
      <c r="AU522" s="134"/>
      <c r="AV522" s="134"/>
      <c r="AW522" s="134"/>
      <c r="AX522" s="134"/>
      <c r="AY522" s="134"/>
      <c r="AZ522" s="134"/>
      <c r="BA522" s="134"/>
      <c r="BB522" s="134"/>
      <c r="BC522" s="134"/>
      <c r="BD522" s="134"/>
      <c r="BE522" s="134"/>
      <c r="BF522" s="134"/>
      <c r="BG522" s="134"/>
      <c r="BH522" s="134"/>
      <c r="BI522" s="134"/>
      <c r="BJ522" s="134"/>
      <c r="BK522" s="134"/>
      <c r="BL522" s="134"/>
      <c r="BM522" s="134"/>
      <c r="BN522" s="134"/>
      <c r="BO522" s="134"/>
      <c r="BP522" s="134"/>
      <c r="BQ522" s="134"/>
      <c r="BR522" s="134"/>
      <c r="BS522" s="134"/>
      <c r="BT522" s="134"/>
      <c r="BU522" s="134"/>
      <c r="BV522" s="134"/>
      <c r="BW522" s="134"/>
      <c r="BX522" s="134"/>
      <c r="BY522" s="134"/>
      <c r="BZ522" s="134"/>
      <c r="CA522" s="134"/>
      <c r="CB522" s="134"/>
      <c r="CC522" s="134"/>
      <c r="CD522" s="134"/>
      <c r="CE522" s="134"/>
      <c r="CF522" s="134"/>
      <c r="CG522" s="134"/>
      <c r="CH522" s="134"/>
      <c r="CI522" s="134"/>
      <c r="CJ522" s="134"/>
      <c r="CK522" s="134"/>
      <c r="CL522" s="134"/>
      <c r="CM522" s="134"/>
      <c r="CN522" s="134"/>
      <c r="CO522" s="134"/>
      <c r="CP522" s="134"/>
      <c r="CQ522" s="134"/>
      <c r="CR522" s="134"/>
      <c r="CS522" s="134"/>
      <c r="CT522" s="134"/>
      <c r="CU522" s="134"/>
      <c r="CV522" s="134"/>
      <c r="CW522" s="134"/>
      <c r="CX522" s="134"/>
      <c r="CY522" s="134"/>
      <c r="CZ522" s="134"/>
      <c r="DA522" s="134"/>
      <c r="DB522" s="134"/>
      <c r="DC522" s="134"/>
      <c r="DD522" s="134"/>
      <c r="DE522" s="134"/>
      <c r="DF522" s="134"/>
      <c r="DG522" s="134"/>
      <c r="DH522" s="134"/>
    </row>
    <row r="523" spans="1:112" ht="15" hidden="1" customHeight="1" x14ac:dyDescent="0.15">
      <c r="A523" s="119"/>
      <c r="B523" s="197" t="s">
        <v>726</v>
      </c>
      <c r="C523" s="177" t="s">
        <v>166</v>
      </c>
      <c r="D523" s="317">
        <v>0</v>
      </c>
      <c r="E523" s="303">
        <f t="shared" si="302"/>
        <v>1</v>
      </c>
      <c r="F523" s="134"/>
      <c r="G523" s="158"/>
      <c r="H523" s="134"/>
      <c r="I523" s="158"/>
      <c r="J523" s="134"/>
      <c r="K523" s="134"/>
      <c r="L523" s="134"/>
      <c r="M523" s="134"/>
      <c r="N523" s="134"/>
      <c r="O523" s="134"/>
      <c r="P523" s="134"/>
      <c r="Q523" s="134"/>
      <c r="R523" s="134"/>
      <c r="S523" s="134"/>
      <c r="T523" s="134"/>
      <c r="U523" s="134"/>
      <c r="V523" s="134"/>
      <c r="W523" s="134"/>
      <c r="X523" s="134"/>
      <c r="Y523" s="134"/>
      <c r="Z523" s="134"/>
      <c r="AA523" s="134"/>
      <c r="AB523" s="134"/>
      <c r="AC523" s="134"/>
      <c r="AD523" s="134"/>
      <c r="AE523" s="134"/>
      <c r="AF523" s="134"/>
      <c r="AG523" s="134"/>
      <c r="AH523" s="134"/>
      <c r="AI523" s="134"/>
      <c r="AJ523" s="134"/>
      <c r="AK523" s="134"/>
      <c r="AL523" s="134"/>
      <c r="AM523" s="134"/>
      <c r="AN523" s="134"/>
      <c r="AO523" s="134"/>
      <c r="AP523" s="134"/>
      <c r="AQ523" s="134"/>
      <c r="AR523" s="134"/>
      <c r="AS523" s="134"/>
      <c r="AT523" s="134"/>
      <c r="AU523" s="134"/>
      <c r="AV523" s="134"/>
      <c r="AW523" s="134"/>
      <c r="AX523" s="134"/>
      <c r="AY523" s="134"/>
      <c r="AZ523" s="134"/>
      <c r="BA523" s="134"/>
      <c r="BB523" s="134"/>
      <c r="BC523" s="134"/>
      <c r="BD523" s="134"/>
      <c r="BE523" s="134"/>
      <c r="BF523" s="134"/>
      <c r="BG523" s="134"/>
      <c r="BH523" s="134"/>
      <c r="BI523" s="134"/>
      <c r="BJ523" s="134"/>
      <c r="BK523" s="134"/>
      <c r="BL523" s="134"/>
      <c r="BM523" s="134"/>
      <c r="BN523" s="134"/>
      <c r="BO523" s="134"/>
      <c r="BP523" s="134"/>
      <c r="BQ523" s="134"/>
      <c r="BR523" s="134"/>
      <c r="BS523" s="134"/>
      <c r="BT523" s="134"/>
      <c r="BU523" s="134"/>
      <c r="BV523" s="134"/>
      <c r="BW523" s="134"/>
      <c r="BX523" s="134"/>
      <c r="BY523" s="134"/>
      <c r="BZ523" s="134"/>
      <c r="CA523" s="134"/>
      <c r="CB523" s="134"/>
      <c r="CC523" s="134"/>
      <c r="CD523" s="134"/>
      <c r="CE523" s="134"/>
      <c r="CF523" s="134"/>
      <c r="CG523" s="134"/>
      <c r="CH523" s="134"/>
      <c r="CI523" s="134"/>
      <c r="CJ523" s="134"/>
      <c r="CK523" s="134"/>
      <c r="CL523" s="134"/>
      <c r="CM523" s="134"/>
      <c r="CN523" s="134"/>
      <c r="CO523" s="134"/>
      <c r="CP523" s="134"/>
      <c r="CQ523" s="134"/>
      <c r="CR523" s="134"/>
      <c r="CS523" s="134"/>
      <c r="CT523" s="134"/>
      <c r="CU523" s="134"/>
      <c r="CV523" s="134"/>
      <c r="CW523" s="134"/>
      <c r="CX523" s="134"/>
      <c r="CY523" s="134"/>
      <c r="CZ523" s="134"/>
      <c r="DA523" s="134"/>
      <c r="DB523" s="134"/>
      <c r="DC523" s="134"/>
      <c r="DD523" s="134"/>
      <c r="DE523" s="134"/>
      <c r="DF523" s="134"/>
      <c r="DG523" s="134"/>
      <c r="DH523" s="134"/>
    </row>
    <row r="524" spans="1:112" ht="15" hidden="1" customHeight="1" x14ac:dyDescent="0.15">
      <c r="A524" s="119"/>
      <c r="B524" s="197" t="s">
        <v>727</v>
      </c>
      <c r="C524" s="177" t="s">
        <v>216</v>
      </c>
      <c r="D524" s="317">
        <v>0</v>
      </c>
      <c r="E524" s="303">
        <f t="shared" si="302"/>
        <v>1</v>
      </c>
      <c r="F524" s="134"/>
      <c r="G524" s="158"/>
      <c r="H524" s="134"/>
      <c r="I524" s="158"/>
      <c r="J524" s="134"/>
      <c r="K524" s="134"/>
      <c r="L524" s="134"/>
      <c r="M524" s="134"/>
      <c r="N524" s="134"/>
      <c r="O524" s="134"/>
      <c r="P524" s="134"/>
      <c r="Q524" s="134"/>
      <c r="R524" s="134"/>
      <c r="S524" s="134"/>
      <c r="T524" s="134"/>
      <c r="U524" s="134"/>
      <c r="V524" s="134"/>
      <c r="W524" s="134"/>
      <c r="X524" s="134"/>
      <c r="Y524" s="134"/>
      <c r="Z524" s="134"/>
      <c r="AA524" s="134"/>
      <c r="AB524" s="134"/>
      <c r="AC524" s="134"/>
      <c r="AD524" s="134"/>
      <c r="AE524" s="134"/>
      <c r="AF524" s="134"/>
      <c r="AG524" s="134"/>
      <c r="AH524" s="134"/>
      <c r="AI524" s="134"/>
      <c r="AJ524" s="134"/>
      <c r="AK524" s="134"/>
      <c r="AL524" s="134"/>
      <c r="AM524" s="134"/>
      <c r="AN524" s="134"/>
      <c r="AO524" s="134"/>
      <c r="AP524" s="134"/>
      <c r="AQ524" s="134"/>
      <c r="AR524" s="134"/>
      <c r="AS524" s="134"/>
      <c r="AT524" s="134"/>
      <c r="AU524" s="134"/>
      <c r="AV524" s="134"/>
      <c r="AW524" s="134"/>
      <c r="AX524" s="134"/>
      <c r="AY524" s="134"/>
      <c r="AZ524" s="134"/>
      <c r="BA524" s="134"/>
      <c r="BB524" s="134"/>
      <c r="BC524" s="134"/>
      <c r="BD524" s="134"/>
      <c r="BE524" s="134"/>
      <c r="BF524" s="134"/>
      <c r="BG524" s="134"/>
      <c r="BH524" s="134"/>
      <c r="BI524" s="134"/>
      <c r="BJ524" s="134"/>
      <c r="BK524" s="134"/>
      <c r="BL524" s="134"/>
      <c r="BM524" s="134"/>
      <c r="BN524" s="134"/>
      <c r="BO524" s="134"/>
      <c r="BP524" s="134"/>
      <c r="BQ524" s="134"/>
      <c r="BR524" s="134"/>
      <c r="BS524" s="134"/>
      <c r="BT524" s="134"/>
      <c r="BU524" s="134"/>
      <c r="BV524" s="134"/>
      <c r="BW524" s="134"/>
      <c r="BX524" s="134"/>
      <c r="BY524" s="134"/>
      <c r="BZ524" s="134"/>
      <c r="CA524" s="134"/>
      <c r="CB524" s="134"/>
      <c r="CC524" s="134"/>
      <c r="CD524" s="134"/>
      <c r="CE524" s="134"/>
      <c r="CF524" s="134"/>
      <c r="CG524" s="134"/>
      <c r="CH524" s="134"/>
      <c r="CI524" s="134"/>
      <c r="CJ524" s="134"/>
      <c r="CK524" s="134"/>
      <c r="CL524" s="134"/>
      <c r="CM524" s="134"/>
      <c r="CN524" s="134"/>
      <c r="CO524" s="134"/>
      <c r="CP524" s="134"/>
      <c r="CQ524" s="134"/>
      <c r="CR524" s="134"/>
      <c r="CS524" s="134"/>
      <c r="CT524" s="134"/>
      <c r="CU524" s="134"/>
      <c r="CV524" s="134"/>
      <c r="CW524" s="134"/>
      <c r="CX524" s="134"/>
      <c r="CY524" s="134"/>
      <c r="CZ524" s="134"/>
      <c r="DA524" s="134"/>
      <c r="DB524" s="134"/>
      <c r="DC524" s="134"/>
      <c r="DD524" s="134"/>
      <c r="DE524" s="134"/>
      <c r="DF524" s="134"/>
      <c r="DG524" s="134"/>
      <c r="DH524" s="134"/>
    </row>
    <row r="525" spans="1:112" ht="15" hidden="1" customHeight="1" x14ac:dyDescent="0.15">
      <c r="A525" s="119"/>
      <c r="B525" s="197" t="s">
        <v>728</v>
      </c>
      <c r="C525" s="177" t="s">
        <v>167</v>
      </c>
      <c r="D525" s="317">
        <v>0</v>
      </c>
      <c r="E525" s="303">
        <f t="shared" si="302"/>
        <v>1</v>
      </c>
      <c r="F525" s="134"/>
      <c r="G525" s="158"/>
      <c r="H525" s="134"/>
      <c r="I525" s="158"/>
      <c r="J525" s="134"/>
      <c r="K525" s="134"/>
      <c r="L525" s="134"/>
      <c r="M525" s="134"/>
      <c r="N525" s="134"/>
      <c r="O525" s="134"/>
      <c r="P525" s="134"/>
      <c r="Q525" s="134"/>
      <c r="R525" s="134"/>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4"/>
      <c r="AN525" s="134"/>
      <c r="AO525" s="134"/>
      <c r="AP525" s="134"/>
      <c r="AQ525" s="134"/>
      <c r="AR525" s="134"/>
      <c r="AS525" s="134"/>
      <c r="AT525" s="134"/>
      <c r="AU525" s="134"/>
      <c r="AV525" s="134"/>
      <c r="AW525" s="134"/>
      <c r="AX525" s="134"/>
      <c r="AY525" s="134"/>
      <c r="AZ525" s="134"/>
      <c r="BA525" s="134"/>
      <c r="BB525" s="134"/>
      <c r="BC525" s="134"/>
      <c r="BD525" s="134"/>
      <c r="BE525" s="134"/>
      <c r="BF525" s="134"/>
      <c r="BG525" s="134"/>
      <c r="BH525" s="134"/>
      <c r="BI525" s="134"/>
      <c r="BJ525" s="134"/>
      <c r="BK525" s="134"/>
      <c r="BL525" s="134"/>
      <c r="BM525" s="134"/>
      <c r="BN525" s="134"/>
      <c r="BO525" s="134"/>
      <c r="BP525" s="134"/>
      <c r="BQ525" s="134"/>
      <c r="BR525" s="134"/>
      <c r="BS525" s="134"/>
      <c r="BT525" s="134"/>
      <c r="BU525" s="134"/>
      <c r="BV525" s="134"/>
      <c r="BW525" s="134"/>
      <c r="BX525" s="134"/>
      <c r="BY525" s="134"/>
      <c r="BZ525" s="134"/>
      <c r="CA525" s="134"/>
      <c r="CB525" s="134"/>
      <c r="CC525" s="134"/>
      <c r="CD525" s="134"/>
      <c r="CE525" s="134"/>
      <c r="CF525" s="134"/>
      <c r="CG525" s="134"/>
      <c r="CH525" s="134"/>
      <c r="CI525" s="134"/>
      <c r="CJ525" s="134"/>
      <c r="CK525" s="134"/>
      <c r="CL525" s="134"/>
      <c r="CM525" s="134"/>
      <c r="CN525" s="134"/>
      <c r="CO525" s="134"/>
      <c r="CP525" s="134"/>
      <c r="CQ525" s="134"/>
      <c r="CR525" s="134"/>
      <c r="CS525" s="134"/>
      <c r="CT525" s="134"/>
      <c r="CU525" s="134"/>
      <c r="CV525" s="134"/>
      <c r="CW525" s="134"/>
      <c r="CX525" s="134"/>
      <c r="CY525" s="134"/>
      <c r="CZ525" s="134"/>
      <c r="DA525" s="134"/>
      <c r="DB525" s="134"/>
      <c r="DC525" s="134"/>
      <c r="DD525" s="134"/>
      <c r="DE525" s="134"/>
      <c r="DF525" s="134"/>
      <c r="DG525" s="134"/>
      <c r="DH525" s="134"/>
    </row>
    <row r="526" spans="1:112" ht="15" hidden="1" customHeight="1" x14ac:dyDescent="0.15">
      <c r="A526" s="119"/>
      <c r="B526" s="197" t="s">
        <v>729</v>
      </c>
      <c r="C526" s="177" t="s">
        <v>217</v>
      </c>
      <c r="D526" s="317">
        <v>0</v>
      </c>
      <c r="E526" s="303">
        <f t="shared" ref="E526:E569" si="303">1-D526</f>
        <v>1</v>
      </c>
      <c r="F526" s="134"/>
      <c r="G526" s="158"/>
      <c r="H526" s="134"/>
      <c r="I526" s="158"/>
      <c r="J526" s="134"/>
      <c r="K526" s="134"/>
      <c r="L526" s="134"/>
      <c r="M526" s="134"/>
      <c r="N526" s="134"/>
      <c r="O526" s="134"/>
      <c r="P526" s="134"/>
      <c r="Q526" s="134"/>
      <c r="R526" s="134"/>
      <c r="S526" s="134"/>
      <c r="T526" s="134"/>
      <c r="U526" s="134"/>
      <c r="V526" s="134"/>
      <c r="W526" s="134"/>
      <c r="X526" s="134"/>
      <c r="Y526" s="134"/>
      <c r="Z526" s="134"/>
      <c r="AA526" s="134"/>
      <c r="AB526" s="134"/>
      <c r="AC526" s="134"/>
      <c r="AD526" s="134"/>
      <c r="AE526" s="134"/>
      <c r="AF526" s="134"/>
      <c r="AG526" s="134"/>
      <c r="AH526" s="134"/>
      <c r="AI526" s="134"/>
      <c r="AJ526" s="134"/>
      <c r="AK526" s="134"/>
      <c r="AL526" s="134"/>
      <c r="AM526" s="134"/>
      <c r="AN526" s="134"/>
      <c r="AO526" s="134"/>
      <c r="AP526" s="134"/>
      <c r="AQ526" s="134"/>
      <c r="AR526" s="134"/>
      <c r="AS526" s="134"/>
      <c r="AT526" s="134"/>
      <c r="AU526" s="134"/>
      <c r="AV526" s="134"/>
      <c r="AW526" s="134"/>
      <c r="AX526" s="134"/>
      <c r="AY526" s="134"/>
      <c r="AZ526" s="134"/>
      <c r="BA526" s="134"/>
      <c r="BB526" s="134"/>
      <c r="BC526" s="134"/>
      <c r="BD526" s="134"/>
      <c r="BE526" s="134"/>
      <c r="BF526" s="134"/>
      <c r="BG526" s="134"/>
      <c r="BH526" s="134"/>
      <c r="BI526" s="134"/>
      <c r="BJ526" s="134"/>
      <c r="BK526" s="134"/>
      <c r="BL526" s="134"/>
      <c r="BM526" s="134"/>
      <c r="BN526" s="134"/>
      <c r="BO526" s="134"/>
      <c r="BP526" s="134"/>
      <c r="BQ526" s="134"/>
      <c r="BR526" s="134"/>
      <c r="BS526" s="134"/>
      <c r="BT526" s="134"/>
      <c r="BU526" s="134"/>
      <c r="BV526" s="134"/>
      <c r="BW526" s="134"/>
      <c r="BX526" s="134"/>
      <c r="BY526" s="134"/>
      <c r="BZ526" s="134"/>
      <c r="CA526" s="134"/>
      <c r="CB526" s="134"/>
      <c r="CC526" s="134"/>
      <c r="CD526" s="134"/>
      <c r="CE526" s="134"/>
      <c r="CF526" s="134"/>
      <c r="CG526" s="134"/>
      <c r="CH526" s="134"/>
      <c r="CI526" s="134"/>
      <c r="CJ526" s="134"/>
      <c r="CK526" s="134"/>
      <c r="CL526" s="134"/>
      <c r="CM526" s="134"/>
      <c r="CN526" s="134"/>
      <c r="CO526" s="134"/>
      <c r="CP526" s="134"/>
      <c r="CQ526" s="134"/>
      <c r="CR526" s="134"/>
      <c r="CS526" s="134"/>
      <c r="CT526" s="134"/>
      <c r="CU526" s="134"/>
      <c r="CV526" s="134"/>
      <c r="CW526" s="134"/>
      <c r="CX526" s="134"/>
      <c r="CY526" s="134"/>
      <c r="CZ526" s="134"/>
      <c r="DA526" s="134"/>
      <c r="DB526" s="134"/>
      <c r="DC526" s="134"/>
      <c r="DD526" s="134"/>
      <c r="DE526" s="134"/>
      <c r="DF526" s="134"/>
      <c r="DG526" s="134"/>
      <c r="DH526" s="134"/>
    </row>
    <row r="527" spans="1:112" ht="15" hidden="1" customHeight="1" x14ac:dyDescent="0.15">
      <c r="A527" s="119"/>
      <c r="B527" s="197" t="s">
        <v>730</v>
      </c>
      <c r="C527" s="177" t="s">
        <v>168</v>
      </c>
      <c r="D527" s="315">
        <f t="shared" ref="D527:D569" si="304">-DU72/DQ72</f>
        <v>0.30008622680505764</v>
      </c>
      <c r="E527" s="211">
        <f t="shared" si="303"/>
        <v>0.6999137731949423</v>
      </c>
      <c r="F527" s="134"/>
      <c r="G527" s="158"/>
      <c r="H527" s="134"/>
      <c r="I527" s="158"/>
      <c r="J527" s="134"/>
      <c r="K527" s="134"/>
      <c r="L527" s="134"/>
      <c r="M527" s="134"/>
      <c r="N527" s="134"/>
      <c r="O527" s="134"/>
      <c r="P527" s="134"/>
      <c r="Q527" s="134"/>
      <c r="R527" s="134"/>
      <c r="S527" s="134"/>
      <c r="T527" s="134"/>
      <c r="U527" s="134"/>
      <c r="V527" s="134"/>
      <c r="W527" s="134"/>
      <c r="X527" s="134"/>
      <c r="Y527" s="134"/>
      <c r="Z527" s="134"/>
      <c r="AA527" s="134"/>
      <c r="AB527" s="134"/>
      <c r="AC527" s="134"/>
      <c r="AD527" s="134"/>
      <c r="AE527" s="134"/>
      <c r="AF527" s="134"/>
      <c r="AG527" s="134"/>
      <c r="AH527" s="134"/>
      <c r="AI527" s="134"/>
      <c r="AJ527" s="134"/>
      <c r="AK527" s="134"/>
      <c r="AL527" s="134"/>
      <c r="AM527" s="134"/>
      <c r="AN527" s="134"/>
      <c r="AO527" s="134"/>
      <c r="AP527" s="134"/>
      <c r="AQ527" s="134"/>
      <c r="AR527" s="134"/>
      <c r="AS527" s="134"/>
      <c r="AT527" s="134"/>
      <c r="AU527" s="134"/>
      <c r="AV527" s="134"/>
      <c r="AW527" s="134"/>
      <c r="AX527" s="134"/>
      <c r="AY527" s="134"/>
      <c r="AZ527" s="134"/>
      <c r="BA527" s="134"/>
      <c r="BB527" s="134"/>
      <c r="BC527" s="134"/>
      <c r="BD527" s="134"/>
      <c r="BE527" s="134"/>
      <c r="BF527" s="134"/>
      <c r="BG527" s="134"/>
      <c r="BH527" s="134"/>
      <c r="BI527" s="134"/>
      <c r="BJ527" s="134"/>
      <c r="BK527" s="134"/>
      <c r="BL527" s="134"/>
      <c r="BM527" s="134"/>
      <c r="BN527" s="134"/>
      <c r="BO527" s="134"/>
      <c r="BP527" s="134"/>
      <c r="BQ527" s="134"/>
      <c r="BR527" s="134"/>
      <c r="BS527" s="134"/>
      <c r="BT527" s="134"/>
      <c r="BU527" s="134"/>
      <c r="BV527" s="134"/>
      <c r="BW527" s="134"/>
      <c r="BX527" s="134"/>
      <c r="BY527" s="134"/>
      <c r="BZ527" s="134"/>
      <c r="CA527" s="134"/>
      <c r="CB527" s="134"/>
      <c r="CC527" s="134"/>
      <c r="CD527" s="134"/>
      <c r="CE527" s="134"/>
      <c r="CF527" s="134"/>
      <c r="CG527" s="134"/>
      <c r="CH527" s="134"/>
      <c r="CI527" s="134"/>
      <c r="CJ527" s="134"/>
      <c r="CK527" s="134"/>
      <c r="CL527" s="134"/>
      <c r="CM527" s="134"/>
      <c r="CN527" s="134"/>
      <c r="CO527" s="134"/>
      <c r="CP527" s="134"/>
      <c r="CQ527" s="134"/>
      <c r="CR527" s="134"/>
      <c r="CS527" s="134"/>
      <c r="CT527" s="134"/>
      <c r="CU527" s="134"/>
      <c r="CV527" s="134"/>
      <c r="CW527" s="134"/>
      <c r="CX527" s="134"/>
      <c r="CY527" s="134"/>
      <c r="CZ527" s="134"/>
      <c r="DA527" s="134"/>
      <c r="DB527" s="134"/>
      <c r="DC527" s="134"/>
      <c r="DD527" s="134"/>
      <c r="DE527" s="134"/>
      <c r="DF527" s="134"/>
      <c r="DG527" s="134"/>
      <c r="DH527" s="134"/>
    </row>
    <row r="528" spans="1:112" ht="15" hidden="1" customHeight="1" x14ac:dyDescent="0.15">
      <c r="A528" s="119"/>
      <c r="B528" s="197" t="s">
        <v>731</v>
      </c>
      <c r="C528" s="177" t="s">
        <v>169</v>
      </c>
      <c r="D528" s="315">
        <f t="shared" si="304"/>
        <v>7.9850493408368084E-2</v>
      </c>
      <c r="E528" s="211">
        <f t="shared" si="303"/>
        <v>0.92014950659163186</v>
      </c>
      <c r="F528" s="134"/>
      <c r="G528" s="158"/>
      <c r="H528" s="134"/>
      <c r="I528" s="158"/>
      <c r="J528" s="134"/>
      <c r="K528" s="134"/>
      <c r="L528" s="134"/>
      <c r="M528" s="134"/>
      <c r="N528" s="134"/>
      <c r="O528" s="134"/>
      <c r="P528" s="134"/>
      <c r="Q528" s="134"/>
      <c r="R528" s="134"/>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4"/>
      <c r="AN528" s="134"/>
      <c r="AO528" s="134"/>
      <c r="AP528" s="134"/>
      <c r="AQ528" s="134"/>
      <c r="AR528" s="134"/>
      <c r="AS528" s="134"/>
      <c r="AT528" s="134"/>
      <c r="AU528" s="134"/>
      <c r="AV528" s="134"/>
      <c r="AW528" s="134"/>
      <c r="AX528" s="134"/>
      <c r="AY528" s="134"/>
      <c r="AZ528" s="134"/>
      <c r="BA528" s="134"/>
      <c r="BB528" s="134"/>
      <c r="BC528" s="134"/>
      <c r="BD528" s="134"/>
      <c r="BE528" s="134"/>
      <c r="BF528" s="134"/>
      <c r="BG528" s="134"/>
      <c r="BH528" s="134"/>
      <c r="BI528" s="134"/>
      <c r="BJ528" s="134"/>
      <c r="BK528" s="134"/>
      <c r="BL528" s="134"/>
      <c r="BM528" s="134"/>
      <c r="BN528" s="134"/>
      <c r="BO528" s="134"/>
      <c r="BP528" s="134"/>
      <c r="BQ528" s="134"/>
      <c r="BR528" s="134"/>
      <c r="BS528" s="134"/>
      <c r="BT528" s="134"/>
      <c r="BU528" s="134"/>
      <c r="BV528" s="134"/>
      <c r="BW528" s="134"/>
      <c r="BX528" s="134"/>
      <c r="BY528" s="134"/>
      <c r="BZ528" s="134"/>
      <c r="CA528" s="134"/>
      <c r="CB528" s="134"/>
      <c r="CC528" s="134"/>
      <c r="CD528" s="134"/>
      <c r="CE528" s="134"/>
      <c r="CF528" s="134"/>
      <c r="CG528" s="134"/>
      <c r="CH528" s="134"/>
      <c r="CI528" s="134"/>
      <c r="CJ528" s="134"/>
      <c r="CK528" s="134"/>
      <c r="CL528" s="134"/>
      <c r="CM528" s="134"/>
      <c r="CN528" s="134"/>
      <c r="CO528" s="134"/>
      <c r="CP528" s="134"/>
      <c r="CQ528" s="134"/>
      <c r="CR528" s="134"/>
      <c r="CS528" s="134"/>
      <c r="CT528" s="134"/>
      <c r="CU528" s="134"/>
      <c r="CV528" s="134"/>
      <c r="CW528" s="134"/>
      <c r="CX528" s="134"/>
      <c r="CY528" s="134"/>
      <c r="CZ528" s="134"/>
      <c r="DA528" s="134"/>
      <c r="DB528" s="134"/>
      <c r="DC528" s="134"/>
      <c r="DD528" s="134"/>
      <c r="DE528" s="134"/>
      <c r="DF528" s="134"/>
      <c r="DG528" s="134"/>
      <c r="DH528" s="134"/>
    </row>
    <row r="529" spans="1:112" ht="15" hidden="1" customHeight="1" x14ac:dyDescent="0.15">
      <c r="A529" s="119"/>
      <c r="B529" s="197" t="s">
        <v>732</v>
      </c>
      <c r="C529" s="177" t="s">
        <v>9</v>
      </c>
      <c r="D529" s="315">
        <f t="shared" si="304"/>
        <v>9.7608869893202571E-4</v>
      </c>
      <c r="E529" s="211">
        <f t="shared" si="303"/>
        <v>0.99902391130106794</v>
      </c>
      <c r="F529" s="134"/>
      <c r="G529" s="158"/>
      <c r="H529" s="134"/>
      <c r="I529" s="158"/>
      <c r="J529" s="134"/>
      <c r="K529" s="134"/>
      <c r="L529" s="134"/>
      <c r="M529" s="134"/>
      <c r="N529" s="134"/>
      <c r="O529" s="134"/>
      <c r="P529" s="134"/>
      <c r="Q529" s="134"/>
      <c r="R529" s="134"/>
      <c r="S529" s="134"/>
      <c r="T529" s="134"/>
      <c r="U529" s="134"/>
      <c r="V529" s="134"/>
      <c r="W529" s="134"/>
      <c r="X529" s="134"/>
      <c r="Y529" s="134"/>
      <c r="Z529" s="134"/>
      <c r="AA529" s="134"/>
      <c r="AB529" s="134"/>
      <c r="AC529" s="134"/>
      <c r="AD529" s="134"/>
      <c r="AE529" s="134"/>
      <c r="AF529" s="134"/>
      <c r="AG529" s="134"/>
      <c r="AH529" s="134"/>
      <c r="AI529" s="134"/>
      <c r="AJ529" s="134"/>
      <c r="AK529" s="134"/>
      <c r="AL529" s="134"/>
      <c r="AM529" s="134"/>
      <c r="AN529" s="134"/>
      <c r="AO529" s="134"/>
      <c r="AP529" s="134"/>
      <c r="AQ529" s="134"/>
      <c r="AR529" s="134"/>
      <c r="AS529" s="134"/>
      <c r="AT529" s="134"/>
      <c r="AU529" s="134"/>
      <c r="AV529" s="134"/>
      <c r="AW529" s="134"/>
      <c r="AX529" s="134"/>
      <c r="AY529" s="134"/>
      <c r="AZ529" s="134"/>
      <c r="BA529" s="134"/>
      <c r="BB529" s="134"/>
      <c r="BC529" s="134"/>
      <c r="BD529" s="134"/>
      <c r="BE529" s="134"/>
      <c r="BF529" s="134"/>
      <c r="BG529" s="134"/>
      <c r="BH529" s="134"/>
      <c r="BI529" s="134"/>
      <c r="BJ529" s="134"/>
      <c r="BK529" s="134"/>
      <c r="BL529" s="134"/>
      <c r="BM529" s="134"/>
      <c r="BN529" s="134"/>
      <c r="BO529" s="134"/>
      <c r="BP529" s="134"/>
      <c r="BQ529" s="134"/>
      <c r="BR529" s="134"/>
      <c r="BS529" s="134"/>
      <c r="BT529" s="134"/>
      <c r="BU529" s="134"/>
      <c r="BV529" s="134"/>
      <c r="BW529" s="134"/>
      <c r="BX529" s="134"/>
      <c r="BY529" s="134"/>
      <c r="BZ529" s="134"/>
      <c r="CA529" s="134"/>
      <c r="CB529" s="134"/>
      <c r="CC529" s="134"/>
      <c r="CD529" s="134"/>
      <c r="CE529" s="134"/>
      <c r="CF529" s="134"/>
      <c r="CG529" s="134"/>
      <c r="CH529" s="134"/>
      <c r="CI529" s="134"/>
      <c r="CJ529" s="134"/>
      <c r="CK529" s="134"/>
      <c r="CL529" s="134"/>
      <c r="CM529" s="134"/>
      <c r="CN529" s="134"/>
      <c r="CO529" s="134"/>
      <c r="CP529" s="134"/>
      <c r="CQ529" s="134"/>
      <c r="CR529" s="134"/>
      <c r="CS529" s="134"/>
      <c r="CT529" s="134"/>
      <c r="CU529" s="134"/>
      <c r="CV529" s="134"/>
      <c r="CW529" s="134"/>
      <c r="CX529" s="134"/>
      <c r="CY529" s="134"/>
      <c r="CZ529" s="134"/>
      <c r="DA529" s="134"/>
      <c r="DB529" s="134"/>
      <c r="DC529" s="134"/>
      <c r="DD529" s="134"/>
      <c r="DE529" s="134"/>
      <c r="DF529" s="134"/>
      <c r="DG529" s="134"/>
      <c r="DH529" s="134"/>
    </row>
    <row r="530" spans="1:112" ht="15" hidden="1" customHeight="1" x14ac:dyDescent="0.15">
      <c r="A530" s="119"/>
      <c r="B530" s="197" t="s">
        <v>733</v>
      </c>
      <c r="C530" s="177" t="s">
        <v>10</v>
      </c>
      <c r="D530" s="315">
        <f t="shared" si="304"/>
        <v>2.5473848217623642E-2</v>
      </c>
      <c r="E530" s="211">
        <f t="shared" si="303"/>
        <v>0.97452615178237634</v>
      </c>
      <c r="F530" s="134"/>
      <c r="G530" s="158"/>
      <c r="H530" s="134"/>
      <c r="I530" s="158"/>
      <c r="J530" s="134"/>
      <c r="K530" s="134"/>
      <c r="L530" s="134"/>
      <c r="M530" s="134"/>
      <c r="N530" s="134"/>
      <c r="O530" s="134"/>
      <c r="P530" s="134"/>
      <c r="Q530" s="134"/>
      <c r="R530" s="134"/>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4"/>
      <c r="AN530" s="134"/>
      <c r="AO530" s="134"/>
      <c r="AP530" s="134"/>
      <c r="AQ530" s="134"/>
      <c r="AR530" s="134"/>
      <c r="AS530" s="134"/>
      <c r="AT530" s="134"/>
      <c r="AU530" s="134"/>
      <c r="AV530" s="134"/>
      <c r="AW530" s="134"/>
      <c r="AX530" s="134"/>
      <c r="AY530" s="134"/>
      <c r="AZ530" s="134"/>
      <c r="BA530" s="134"/>
      <c r="BB530" s="134"/>
      <c r="BC530" s="134"/>
      <c r="BD530" s="134"/>
      <c r="BE530" s="134"/>
      <c r="BF530" s="134"/>
      <c r="BG530" s="134"/>
      <c r="BH530" s="134"/>
      <c r="BI530" s="134"/>
      <c r="BJ530" s="134"/>
      <c r="BK530" s="134"/>
      <c r="BL530" s="134"/>
      <c r="BM530" s="134"/>
      <c r="BN530" s="134"/>
      <c r="BO530" s="134"/>
      <c r="BP530" s="134"/>
      <c r="BQ530" s="134"/>
      <c r="BR530" s="134"/>
      <c r="BS530" s="134"/>
      <c r="BT530" s="134"/>
      <c r="BU530" s="134"/>
      <c r="BV530" s="134"/>
      <c r="BW530" s="134"/>
      <c r="BX530" s="134"/>
      <c r="BY530" s="134"/>
      <c r="BZ530" s="134"/>
      <c r="CA530" s="134"/>
      <c r="CB530" s="134"/>
      <c r="CC530" s="134"/>
      <c r="CD530" s="134"/>
      <c r="CE530" s="134"/>
      <c r="CF530" s="134"/>
      <c r="CG530" s="134"/>
      <c r="CH530" s="134"/>
      <c r="CI530" s="134"/>
      <c r="CJ530" s="134"/>
      <c r="CK530" s="134"/>
      <c r="CL530" s="134"/>
      <c r="CM530" s="134"/>
      <c r="CN530" s="134"/>
      <c r="CO530" s="134"/>
      <c r="CP530" s="134"/>
      <c r="CQ530" s="134"/>
      <c r="CR530" s="134"/>
      <c r="CS530" s="134"/>
      <c r="CT530" s="134"/>
      <c r="CU530" s="134"/>
      <c r="CV530" s="134"/>
      <c r="CW530" s="134"/>
      <c r="CX530" s="134"/>
      <c r="CY530" s="134"/>
      <c r="CZ530" s="134"/>
      <c r="DA530" s="134"/>
      <c r="DB530" s="134"/>
      <c r="DC530" s="134"/>
      <c r="DD530" s="134"/>
      <c r="DE530" s="134"/>
      <c r="DF530" s="134"/>
      <c r="DG530" s="134"/>
      <c r="DH530" s="134"/>
    </row>
    <row r="531" spans="1:112" ht="15" hidden="1" customHeight="1" x14ac:dyDescent="0.15">
      <c r="A531" s="119"/>
      <c r="B531" s="197" t="s">
        <v>734</v>
      </c>
      <c r="C531" s="177" t="s">
        <v>691</v>
      </c>
      <c r="D531" s="315">
        <f t="shared" si="304"/>
        <v>0.70348948974556613</v>
      </c>
      <c r="E531" s="211">
        <f t="shared" si="303"/>
        <v>0.29651051025443387</v>
      </c>
      <c r="F531" s="134"/>
      <c r="G531" s="158"/>
      <c r="H531" s="134"/>
      <c r="I531" s="158"/>
      <c r="J531" s="134"/>
      <c r="K531" s="134"/>
      <c r="L531" s="134"/>
      <c r="M531" s="134"/>
      <c r="N531" s="134"/>
      <c r="O531" s="134"/>
      <c r="P531" s="134"/>
      <c r="Q531" s="134"/>
      <c r="R531" s="134"/>
      <c r="S531" s="134"/>
      <c r="T531" s="134"/>
      <c r="U531" s="134"/>
      <c r="V531" s="134"/>
      <c r="W531" s="134"/>
      <c r="X531" s="134"/>
      <c r="Y531" s="134"/>
      <c r="Z531" s="134"/>
      <c r="AA531" s="134"/>
      <c r="AB531" s="134"/>
      <c r="AC531" s="134"/>
      <c r="AD531" s="134"/>
      <c r="AE531" s="134"/>
      <c r="AF531" s="134"/>
      <c r="AG531" s="134"/>
      <c r="AH531" s="134"/>
      <c r="AI531" s="134"/>
      <c r="AJ531" s="134"/>
      <c r="AK531" s="134"/>
      <c r="AL531" s="134"/>
      <c r="AM531" s="134"/>
      <c r="AN531" s="134"/>
      <c r="AO531" s="134"/>
      <c r="AP531" s="134"/>
      <c r="AQ531" s="134"/>
      <c r="AR531" s="134"/>
      <c r="AS531" s="134"/>
      <c r="AT531" s="134"/>
      <c r="AU531" s="134"/>
      <c r="AV531" s="134"/>
      <c r="AW531" s="134"/>
      <c r="AX531" s="134"/>
      <c r="AY531" s="134"/>
      <c r="AZ531" s="134"/>
      <c r="BA531" s="134"/>
      <c r="BB531" s="134"/>
      <c r="BC531" s="134"/>
      <c r="BD531" s="134"/>
      <c r="BE531" s="134"/>
      <c r="BF531" s="134"/>
      <c r="BG531" s="134"/>
      <c r="BH531" s="134"/>
      <c r="BI531" s="134"/>
      <c r="BJ531" s="134"/>
      <c r="BK531" s="134"/>
      <c r="BL531" s="134"/>
      <c r="BM531" s="134"/>
      <c r="BN531" s="134"/>
      <c r="BO531" s="134"/>
      <c r="BP531" s="134"/>
      <c r="BQ531" s="134"/>
      <c r="BR531" s="134"/>
      <c r="BS531" s="134"/>
      <c r="BT531" s="134"/>
      <c r="BU531" s="134"/>
      <c r="BV531" s="134"/>
      <c r="BW531" s="134"/>
      <c r="BX531" s="134"/>
      <c r="BY531" s="134"/>
      <c r="BZ531" s="134"/>
      <c r="CA531" s="134"/>
      <c r="CB531" s="134"/>
      <c r="CC531" s="134"/>
      <c r="CD531" s="134"/>
      <c r="CE531" s="134"/>
      <c r="CF531" s="134"/>
      <c r="CG531" s="134"/>
      <c r="CH531" s="134"/>
      <c r="CI531" s="134"/>
      <c r="CJ531" s="134"/>
      <c r="CK531" s="134"/>
      <c r="CL531" s="134"/>
      <c r="CM531" s="134"/>
      <c r="CN531" s="134"/>
      <c r="CO531" s="134"/>
      <c r="CP531" s="134"/>
      <c r="CQ531" s="134"/>
      <c r="CR531" s="134"/>
      <c r="CS531" s="134"/>
      <c r="CT531" s="134"/>
      <c r="CU531" s="134"/>
      <c r="CV531" s="134"/>
      <c r="CW531" s="134"/>
      <c r="CX531" s="134"/>
      <c r="CY531" s="134"/>
      <c r="CZ531" s="134"/>
      <c r="DA531" s="134"/>
      <c r="DB531" s="134"/>
      <c r="DC531" s="134"/>
      <c r="DD531" s="134"/>
      <c r="DE531" s="134"/>
      <c r="DF531" s="134"/>
      <c r="DG531" s="134"/>
      <c r="DH531" s="134"/>
    </row>
    <row r="532" spans="1:112" ht="15" hidden="1" customHeight="1" x14ac:dyDescent="0.15">
      <c r="A532" s="119"/>
      <c r="B532" s="197" t="s">
        <v>735</v>
      </c>
      <c r="C532" s="177" t="s">
        <v>692</v>
      </c>
      <c r="D532" s="315">
        <f t="shared" si="304"/>
        <v>0.2459894897455662</v>
      </c>
      <c r="E532" s="211">
        <f t="shared" si="303"/>
        <v>0.75401051025443377</v>
      </c>
      <c r="F532" s="134"/>
      <c r="G532" s="158"/>
      <c r="H532" s="134"/>
      <c r="I532" s="158"/>
      <c r="J532" s="134"/>
      <c r="K532" s="134"/>
      <c r="L532" s="134"/>
      <c r="M532" s="134"/>
      <c r="N532" s="134"/>
      <c r="O532" s="134"/>
      <c r="P532" s="134"/>
      <c r="Q532" s="134"/>
      <c r="R532" s="134"/>
      <c r="S532" s="134"/>
      <c r="T532" s="134"/>
      <c r="U532" s="134"/>
      <c r="V532" s="134"/>
      <c r="W532" s="134"/>
      <c r="X532" s="134"/>
      <c r="Y532" s="134"/>
      <c r="Z532" s="134"/>
      <c r="AA532" s="134"/>
      <c r="AB532" s="134"/>
      <c r="AC532" s="134"/>
      <c r="AD532" s="134"/>
      <c r="AE532" s="134"/>
      <c r="AF532" s="134"/>
      <c r="AG532" s="134"/>
      <c r="AH532" s="134"/>
      <c r="AI532" s="134"/>
      <c r="AJ532" s="134"/>
      <c r="AK532" s="134"/>
      <c r="AL532" s="134"/>
      <c r="AM532" s="134"/>
      <c r="AN532" s="134"/>
      <c r="AO532" s="134"/>
      <c r="AP532" s="134"/>
      <c r="AQ532" s="134"/>
      <c r="AR532" s="134"/>
      <c r="AS532" s="134"/>
      <c r="AT532" s="134"/>
      <c r="AU532" s="134"/>
      <c r="AV532" s="134"/>
      <c r="AW532" s="134"/>
      <c r="AX532" s="134"/>
      <c r="AY532" s="134"/>
      <c r="AZ532" s="134"/>
      <c r="BA532" s="134"/>
      <c r="BB532" s="134"/>
      <c r="BC532" s="134"/>
      <c r="BD532" s="134"/>
      <c r="BE532" s="134"/>
      <c r="BF532" s="134"/>
      <c r="BG532" s="134"/>
      <c r="BH532" s="134"/>
      <c r="BI532" s="134"/>
      <c r="BJ532" s="134"/>
      <c r="BK532" s="134"/>
      <c r="BL532" s="134"/>
      <c r="BM532" s="134"/>
      <c r="BN532" s="134"/>
      <c r="BO532" s="134"/>
      <c r="BP532" s="134"/>
      <c r="BQ532" s="134"/>
      <c r="BR532" s="134"/>
      <c r="BS532" s="134"/>
      <c r="BT532" s="134"/>
      <c r="BU532" s="134"/>
      <c r="BV532" s="134"/>
      <c r="BW532" s="134"/>
      <c r="BX532" s="134"/>
      <c r="BY532" s="134"/>
      <c r="BZ532" s="134"/>
      <c r="CA532" s="134"/>
      <c r="CB532" s="134"/>
      <c r="CC532" s="134"/>
      <c r="CD532" s="134"/>
      <c r="CE532" s="134"/>
      <c r="CF532" s="134"/>
      <c r="CG532" s="134"/>
      <c r="CH532" s="134"/>
      <c r="CI532" s="134"/>
      <c r="CJ532" s="134"/>
      <c r="CK532" s="134"/>
      <c r="CL532" s="134"/>
      <c r="CM532" s="134"/>
      <c r="CN532" s="134"/>
      <c r="CO532" s="134"/>
      <c r="CP532" s="134"/>
      <c r="CQ532" s="134"/>
      <c r="CR532" s="134"/>
      <c r="CS532" s="134"/>
      <c r="CT532" s="134"/>
      <c r="CU532" s="134"/>
      <c r="CV532" s="134"/>
      <c r="CW532" s="134"/>
      <c r="CX532" s="134"/>
      <c r="CY532" s="134"/>
      <c r="CZ532" s="134"/>
      <c r="DA532" s="134"/>
      <c r="DB532" s="134"/>
      <c r="DC532" s="134"/>
      <c r="DD532" s="134"/>
      <c r="DE532" s="134"/>
      <c r="DF532" s="134"/>
      <c r="DG532" s="134"/>
      <c r="DH532" s="134"/>
    </row>
    <row r="533" spans="1:112" ht="15" hidden="1" customHeight="1" x14ac:dyDescent="0.15">
      <c r="A533" s="119"/>
      <c r="B533" s="197" t="s">
        <v>736</v>
      </c>
      <c r="C533" s="177" t="s">
        <v>12</v>
      </c>
      <c r="D533" s="315">
        <f t="shared" si="304"/>
        <v>0.11395973251603224</v>
      </c>
      <c r="E533" s="211">
        <f t="shared" si="303"/>
        <v>0.8860402674839678</v>
      </c>
      <c r="F533" s="134"/>
      <c r="G533" s="158"/>
      <c r="H533" s="134"/>
      <c r="I533" s="158"/>
      <c r="J533" s="134"/>
      <c r="K533" s="134"/>
      <c r="L533" s="134"/>
      <c r="M533" s="134"/>
      <c r="N533" s="134"/>
      <c r="O533" s="134"/>
      <c r="P533" s="134"/>
      <c r="Q533" s="134"/>
      <c r="R533" s="134"/>
      <c r="S533" s="134"/>
      <c r="T533" s="134"/>
      <c r="U533" s="134"/>
      <c r="V533" s="134"/>
      <c r="W533" s="134"/>
      <c r="X533" s="134"/>
      <c r="Y533" s="134"/>
      <c r="Z533" s="134"/>
      <c r="AA533" s="134"/>
      <c r="AB533" s="134"/>
      <c r="AC533" s="134"/>
      <c r="AD533" s="134"/>
      <c r="AE533" s="134"/>
      <c r="AF533" s="134"/>
      <c r="AG533" s="134"/>
      <c r="AH533" s="134"/>
      <c r="AI533" s="134"/>
      <c r="AJ533" s="134"/>
      <c r="AK533" s="134"/>
      <c r="AL533" s="134"/>
      <c r="AM533" s="134"/>
      <c r="AN533" s="134"/>
      <c r="AO533" s="134"/>
      <c r="AP533" s="134"/>
      <c r="AQ533" s="134"/>
      <c r="AR533" s="134"/>
      <c r="AS533" s="134"/>
      <c r="AT533" s="134"/>
      <c r="AU533" s="134"/>
      <c r="AV533" s="134"/>
      <c r="AW533" s="134"/>
      <c r="AX533" s="134"/>
      <c r="AY533" s="134"/>
      <c r="AZ533" s="134"/>
      <c r="BA533" s="134"/>
      <c r="BB533" s="134"/>
      <c r="BC533" s="134"/>
      <c r="BD533" s="134"/>
      <c r="BE533" s="134"/>
      <c r="BF533" s="134"/>
      <c r="BG533" s="134"/>
      <c r="BH533" s="134"/>
      <c r="BI533" s="134"/>
      <c r="BJ533" s="134"/>
      <c r="BK533" s="134"/>
      <c r="BL533" s="134"/>
      <c r="BM533" s="134"/>
      <c r="BN533" s="134"/>
      <c r="BO533" s="134"/>
      <c r="BP533" s="134"/>
      <c r="BQ533" s="134"/>
      <c r="BR533" s="134"/>
      <c r="BS533" s="134"/>
      <c r="BT533" s="134"/>
      <c r="BU533" s="134"/>
      <c r="BV533" s="134"/>
      <c r="BW533" s="134"/>
      <c r="BX533" s="134"/>
      <c r="BY533" s="134"/>
      <c r="BZ533" s="134"/>
      <c r="CA533" s="134"/>
      <c r="CB533" s="134"/>
      <c r="CC533" s="134"/>
      <c r="CD533" s="134"/>
      <c r="CE533" s="134"/>
      <c r="CF533" s="134"/>
      <c r="CG533" s="134"/>
      <c r="CH533" s="134"/>
      <c r="CI533" s="134"/>
      <c r="CJ533" s="134"/>
      <c r="CK533" s="134"/>
      <c r="CL533" s="134"/>
      <c r="CM533" s="134"/>
      <c r="CN533" s="134"/>
      <c r="CO533" s="134"/>
      <c r="CP533" s="134"/>
      <c r="CQ533" s="134"/>
      <c r="CR533" s="134"/>
      <c r="CS533" s="134"/>
      <c r="CT533" s="134"/>
      <c r="CU533" s="134"/>
      <c r="CV533" s="134"/>
      <c r="CW533" s="134"/>
      <c r="CX533" s="134"/>
      <c r="CY533" s="134"/>
      <c r="CZ533" s="134"/>
      <c r="DA533" s="134"/>
      <c r="DB533" s="134"/>
      <c r="DC533" s="134"/>
      <c r="DD533" s="134"/>
      <c r="DE533" s="134"/>
      <c r="DF533" s="134"/>
      <c r="DG533" s="134"/>
      <c r="DH533" s="134"/>
    </row>
    <row r="534" spans="1:112" ht="15" hidden="1" customHeight="1" x14ac:dyDescent="0.15">
      <c r="A534" s="119"/>
      <c r="B534" s="197" t="s">
        <v>737</v>
      </c>
      <c r="C534" s="177" t="s">
        <v>170</v>
      </c>
      <c r="D534" s="315">
        <f t="shared" si="304"/>
        <v>1.1247041990214823E-3</v>
      </c>
      <c r="E534" s="211">
        <f t="shared" si="303"/>
        <v>0.99887529580097856</v>
      </c>
      <c r="F534" s="134"/>
      <c r="G534" s="158"/>
      <c r="H534" s="134"/>
      <c r="I534" s="158"/>
      <c r="J534" s="134"/>
      <c r="K534" s="134"/>
      <c r="L534" s="134"/>
      <c r="M534" s="134"/>
      <c r="N534" s="134"/>
      <c r="O534" s="134"/>
      <c r="P534" s="134"/>
      <c r="Q534" s="134"/>
      <c r="R534" s="134"/>
      <c r="S534" s="134"/>
      <c r="T534" s="134"/>
      <c r="U534" s="134"/>
      <c r="V534" s="134"/>
      <c r="W534" s="134"/>
      <c r="X534" s="134"/>
      <c r="Y534" s="134"/>
      <c r="Z534" s="134"/>
      <c r="AA534" s="134"/>
      <c r="AB534" s="134"/>
      <c r="AC534" s="134"/>
      <c r="AD534" s="134"/>
      <c r="AE534" s="134"/>
      <c r="AF534" s="134"/>
      <c r="AG534" s="134"/>
      <c r="AH534" s="134"/>
      <c r="AI534" s="134"/>
      <c r="AJ534" s="134"/>
      <c r="AK534" s="134"/>
      <c r="AL534" s="134"/>
      <c r="AM534" s="134"/>
      <c r="AN534" s="134"/>
      <c r="AO534" s="134"/>
      <c r="AP534" s="134"/>
      <c r="AQ534" s="134"/>
      <c r="AR534" s="134"/>
      <c r="AS534" s="134"/>
      <c r="AT534" s="134"/>
      <c r="AU534" s="134"/>
      <c r="AV534" s="134"/>
      <c r="AW534" s="134"/>
      <c r="AX534" s="134"/>
      <c r="AY534" s="134"/>
      <c r="AZ534" s="134"/>
      <c r="BA534" s="134"/>
      <c r="BB534" s="134"/>
      <c r="BC534" s="134"/>
      <c r="BD534" s="134"/>
      <c r="BE534" s="134"/>
      <c r="BF534" s="134"/>
      <c r="BG534" s="134"/>
      <c r="BH534" s="134"/>
      <c r="BI534" s="134"/>
      <c r="BJ534" s="134"/>
      <c r="BK534" s="134"/>
      <c r="BL534" s="134"/>
      <c r="BM534" s="134"/>
      <c r="BN534" s="134"/>
      <c r="BO534" s="134"/>
      <c r="BP534" s="134"/>
      <c r="BQ534" s="134"/>
      <c r="BR534" s="134"/>
      <c r="BS534" s="134"/>
      <c r="BT534" s="134"/>
      <c r="BU534" s="134"/>
      <c r="BV534" s="134"/>
      <c r="BW534" s="134"/>
      <c r="BX534" s="134"/>
      <c r="BY534" s="134"/>
      <c r="BZ534" s="134"/>
      <c r="CA534" s="134"/>
      <c r="CB534" s="134"/>
      <c r="CC534" s="134"/>
      <c r="CD534" s="134"/>
      <c r="CE534" s="134"/>
      <c r="CF534" s="134"/>
      <c r="CG534" s="134"/>
      <c r="CH534" s="134"/>
      <c r="CI534" s="134"/>
      <c r="CJ534" s="134"/>
      <c r="CK534" s="134"/>
      <c r="CL534" s="134"/>
      <c r="CM534" s="134"/>
      <c r="CN534" s="134"/>
      <c r="CO534" s="134"/>
      <c r="CP534" s="134"/>
      <c r="CQ534" s="134"/>
      <c r="CR534" s="134"/>
      <c r="CS534" s="134"/>
      <c r="CT534" s="134"/>
      <c r="CU534" s="134"/>
      <c r="CV534" s="134"/>
      <c r="CW534" s="134"/>
      <c r="CX534" s="134"/>
      <c r="CY534" s="134"/>
      <c r="CZ534" s="134"/>
      <c r="DA534" s="134"/>
      <c r="DB534" s="134"/>
      <c r="DC534" s="134"/>
      <c r="DD534" s="134"/>
      <c r="DE534" s="134"/>
      <c r="DF534" s="134"/>
      <c r="DG534" s="134"/>
      <c r="DH534" s="134"/>
    </row>
    <row r="535" spans="1:112" ht="15" hidden="1" customHeight="1" x14ac:dyDescent="0.15">
      <c r="A535" s="119"/>
      <c r="B535" s="197" t="s">
        <v>738</v>
      </c>
      <c r="C535" s="177" t="s">
        <v>171</v>
      </c>
      <c r="D535" s="315">
        <f t="shared" si="304"/>
        <v>5.536679252686719E-5</v>
      </c>
      <c r="E535" s="211">
        <f t="shared" si="303"/>
        <v>0.99994463320747318</v>
      </c>
      <c r="F535" s="134"/>
      <c r="G535" s="158"/>
      <c r="H535" s="134"/>
      <c r="I535" s="158"/>
      <c r="J535" s="134"/>
      <c r="K535" s="134"/>
      <c r="L535" s="134"/>
      <c r="M535" s="134"/>
      <c r="N535" s="134"/>
      <c r="O535" s="134"/>
      <c r="P535" s="134"/>
      <c r="Q535" s="134"/>
      <c r="R535" s="134"/>
      <c r="S535" s="134"/>
      <c r="T535" s="134"/>
      <c r="U535" s="134"/>
      <c r="V535" s="134"/>
      <c r="W535" s="134"/>
      <c r="X535" s="134"/>
      <c r="Y535" s="134"/>
      <c r="Z535" s="134"/>
      <c r="AA535" s="134"/>
      <c r="AB535" s="134"/>
      <c r="AC535" s="134"/>
      <c r="AD535" s="134"/>
      <c r="AE535" s="134"/>
      <c r="AF535" s="134"/>
      <c r="AG535" s="134"/>
      <c r="AH535" s="134"/>
      <c r="AI535" s="134"/>
      <c r="AJ535" s="134"/>
      <c r="AK535" s="134"/>
      <c r="AL535" s="134"/>
      <c r="AM535" s="134"/>
      <c r="AN535" s="134"/>
      <c r="AO535" s="134"/>
      <c r="AP535" s="134"/>
      <c r="AQ535" s="134"/>
      <c r="AR535" s="134"/>
      <c r="AS535" s="134"/>
      <c r="AT535" s="134"/>
      <c r="AU535" s="134"/>
      <c r="AV535" s="134"/>
      <c r="AW535" s="134"/>
      <c r="AX535" s="134"/>
      <c r="AY535" s="134"/>
      <c r="AZ535" s="134"/>
      <c r="BA535" s="134"/>
      <c r="BB535" s="134"/>
      <c r="BC535" s="134"/>
      <c r="BD535" s="134"/>
      <c r="BE535" s="134"/>
      <c r="BF535" s="134"/>
      <c r="BG535" s="134"/>
      <c r="BH535" s="134"/>
      <c r="BI535" s="134"/>
      <c r="BJ535" s="134"/>
      <c r="BK535" s="134"/>
      <c r="BL535" s="134"/>
      <c r="BM535" s="134"/>
      <c r="BN535" s="134"/>
      <c r="BO535" s="134"/>
      <c r="BP535" s="134"/>
      <c r="BQ535" s="134"/>
      <c r="BR535" s="134"/>
      <c r="BS535" s="134"/>
      <c r="BT535" s="134"/>
      <c r="BU535" s="134"/>
      <c r="BV535" s="134"/>
      <c r="BW535" s="134"/>
      <c r="BX535" s="134"/>
      <c r="BY535" s="134"/>
      <c r="BZ535" s="134"/>
      <c r="CA535" s="134"/>
      <c r="CB535" s="134"/>
      <c r="CC535" s="134"/>
      <c r="CD535" s="134"/>
      <c r="CE535" s="134"/>
      <c r="CF535" s="134"/>
      <c r="CG535" s="134"/>
      <c r="CH535" s="134"/>
      <c r="CI535" s="134"/>
      <c r="CJ535" s="134"/>
      <c r="CK535" s="134"/>
      <c r="CL535" s="134"/>
      <c r="CM535" s="134"/>
      <c r="CN535" s="134"/>
      <c r="CO535" s="134"/>
      <c r="CP535" s="134"/>
      <c r="CQ535" s="134"/>
      <c r="CR535" s="134"/>
      <c r="CS535" s="134"/>
      <c r="CT535" s="134"/>
      <c r="CU535" s="134"/>
      <c r="CV535" s="134"/>
      <c r="CW535" s="134"/>
      <c r="CX535" s="134"/>
      <c r="CY535" s="134"/>
      <c r="CZ535" s="134"/>
      <c r="DA535" s="134"/>
      <c r="DB535" s="134"/>
      <c r="DC535" s="134"/>
      <c r="DD535" s="134"/>
      <c r="DE535" s="134"/>
      <c r="DF535" s="134"/>
      <c r="DG535" s="134"/>
      <c r="DH535" s="134"/>
    </row>
    <row r="536" spans="1:112" ht="15" hidden="1" customHeight="1" x14ac:dyDescent="0.15">
      <c r="A536" s="119"/>
      <c r="B536" s="197" t="s">
        <v>739</v>
      </c>
      <c r="C536" s="177" t="s">
        <v>693</v>
      </c>
      <c r="D536" s="315">
        <f t="shared" si="304"/>
        <v>0</v>
      </c>
      <c r="E536" s="211">
        <f t="shared" si="303"/>
        <v>1</v>
      </c>
      <c r="F536" s="134"/>
      <c r="G536" s="158"/>
      <c r="H536" s="134"/>
      <c r="I536" s="158"/>
      <c r="J536" s="134"/>
      <c r="K536" s="134"/>
      <c r="L536" s="134"/>
      <c r="M536" s="134"/>
      <c r="N536" s="134"/>
      <c r="O536" s="134"/>
      <c r="P536" s="134"/>
      <c r="Q536" s="134"/>
      <c r="R536" s="134"/>
      <c r="S536" s="134"/>
      <c r="T536" s="134"/>
      <c r="U536" s="134"/>
      <c r="V536" s="134"/>
      <c r="W536" s="134"/>
      <c r="X536" s="134"/>
      <c r="Y536" s="134"/>
      <c r="Z536" s="134"/>
      <c r="AA536" s="134"/>
      <c r="AB536" s="134"/>
      <c r="AC536" s="134"/>
      <c r="AD536" s="134"/>
      <c r="AE536" s="134"/>
      <c r="AF536" s="134"/>
      <c r="AG536" s="134"/>
      <c r="AH536" s="134"/>
      <c r="AI536" s="134"/>
      <c r="AJ536" s="134"/>
      <c r="AK536" s="134"/>
      <c r="AL536" s="134"/>
      <c r="AM536" s="134"/>
      <c r="AN536" s="134"/>
      <c r="AO536" s="134"/>
      <c r="AP536" s="134"/>
      <c r="AQ536" s="134"/>
      <c r="AR536" s="134"/>
      <c r="AS536" s="134"/>
      <c r="AT536" s="134"/>
      <c r="AU536" s="134"/>
      <c r="AV536" s="134"/>
      <c r="AW536" s="134"/>
      <c r="AX536" s="134"/>
      <c r="AY536" s="134"/>
      <c r="AZ536" s="134"/>
      <c r="BA536" s="134"/>
      <c r="BB536" s="134"/>
      <c r="BC536" s="134"/>
      <c r="BD536" s="134"/>
      <c r="BE536" s="134"/>
      <c r="BF536" s="134"/>
      <c r="BG536" s="134"/>
      <c r="BH536" s="134"/>
      <c r="BI536" s="134"/>
      <c r="BJ536" s="134"/>
      <c r="BK536" s="134"/>
      <c r="BL536" s="134"/>
      <c r="BM536" s="134"/>
      <c r="BN536" s="134"/>
      <c r="BO536" s="134"/>
      <c r="BP536" s="134"/>
      <c r="BQ536" s="134"/>
      <c r="BR536" s="134"/>
      <c r="BS536" s="134"/>
      <c r="BT536" s="134"/>
      <c r="BU536" s="134"/>
      <c r="BV536" s="134"/>
      <c r="BW536" s="134"/>
      <c r="BX536" s="134"/>
      <c r="BY536" s="134"/>
      <c r="BZ536" s="134"/>
      <c r="CA536" s="134"/>
      <c r="CB536" s="134"/>
      <c r="CC536" s="134"/>
      <c r="CD536" s="134"/>
      <c r="CE536" s="134"/>
      <c r="CF536" s="134"/>
      <c r="CG536" s="134"/>
      <c r="CH536" s="134"/>
      <c r="CI536" s="134"/>
      <c r="CJ536" s="134"/>
      <c r="CK536" s="134"/>
      <c r="CL536" s="134"/>
      <c r="CM536" s="134"/>
      <c r="CN536" s="134"/>
      <c r="CO536" s="134"/>
      <c r="CP536" s="134"/>
      <c r="CQ536" s="134"/>
      <c r="CR536" s="134"/>
      <c r="CS536" s="134"/>
      <c r="CT536" s="134"/>
      <c r="CU536" s="134"/>
      <c r="CV536" s="134"/>
      <c r="CW536" s="134"/>
      <c r="CX536" s="134"/>
      <c r="CY536" s="134"/>
      <c r="CZ536" s="134"/>
      <c r="DA536" s="134"/>
      <c r="DB536" s="134"/>
      <c r="DC536" s="134"/>
      <c r="DD536" s="134"/>
      <c r="DE536" s="134"/>
      <c r="DF536" s="134"/>
      <c r="DG536" s="134"/>
      <c r="DH536" s="134"/>
    </row>
    <row r="537" spans="1:112" ht="15" hidden="1" customHeight="1" x14ac:dyDescent="0.15">
      <c r="A537" s="119"/>
      <c r="B537" s="197" t="s">
        <v>740</v>
      </c>
      <c r="C537" s="177" t="s">
        <v>266</v>
      </c>
      <c r="D537" s="315">
        <f t="shared" si="304"/>
        <v>0.98258206965717199</v>
      </c>
      <c r="E537" s="211">
        <f t="shared" si="303"/>
        <v>1.7417930342828014E-2</v>
      </c>
      <c r="F537" s="134"/>
      <c r="G537" s="158"/>
      <c r="H537" s="134"/>
      <c r="I537" s="158"/>
      <c r="J537" s="134"/>
      <c r="K537" s="134"/>
      <c r="L537" s="134"/>
      <c r="M537" s="134"/>
      <c r="N537" s="134"/>
      <c r="O537" s="134"/>
      <c r="P537" s="134"/>
      <c r="Q537" s="134"/>
      <c r="R537" s="134"/>
      <c r="S537" s="134"/>
      <c r="T537" s="134"/>
      <c r="U537" s="134"/>
      <c r="V537" s="134"/>
      <c r="W537" s="134"/>
      <c r="X537" s="134"/>
      <c r="Y537" s="134"/>
      <c r="Z537" s="134"/>
      <c r="AA537" s="134"/>
      <c r="AB537" s="134"/>
      <c r="AC537" s="134"/>
      <c r="AD537" s="134"/>
      <c r="AE537" s="134"/>
      <c r="AF537" s="134"/>
      <c r="AG537" s="134"/>
      <c r="AH537" s="134"/>
      <c r="AI537" s="134"/>
      <c r="AJ537" s="134"/>
      <c r="AK537" s="134"/>
      <c r="AL537" s="134"/>
      <c r="AM537" s="134"/>
      <c r="AN537" s="134"/>
      <c r="AO537" s="134"/>
      <c r="AP537" s="134"/>
      <c r="AQ537" s="134"/>
      <c r="AR537" s="134"/>
      <c r="AS537" s="134"/>
      <c r="AT537" s="134"/>
      <c r="AU537" s="134"/>
      <c r="AV537" s="134"/>
      <c r="AW537" s="134"/>
      <c r="AX537" s="134"/>
      <c r="AY537" s="134"/>
      <c r="AZ537" s="134"/>
      <c r="BA537" s="134"/>
      <c r="BB537" s="134"/>
      <c r="BC537" s="134"/>
      <c r="BD537" s="134"/>
      <c r="BE537" s="134"/>
      <c r="BF537" s="134"/>
      <c r="BG537" s="134"/>
      <c r="BH537" s="134"/>
      <c r="BI537" s="134"/>
      <c r="BJ537" s="134"/>
      <c r="BK537" s="134"/>
      <c r="BL537" s="134"/>
      <c r="BM537" s="134"/>
      <c r="BN537" s="134"/>
      <c r="BO537" s="134"/>
      <c r="BP537" s="134"/>
      <c r="BQ537" s="134"/>
      <c r="BR537" s="134"/>
      <c r="BS537" s="134"/>
      <c r="BT537" s="134"/>
      <c r="BU537" s="134"/>
      <c r="BV537" s="134"/>
      <c r="BW537" s="134"/>
      <c r="BX537" s="134"/>
      <c r="BY537" s="134"/>
      <c r="BZ537" s="134"/>
      <c r="CA537" s="134"/>
      <c r="CB537" s="134"/>
      <c r="CC537" s="134"/>
      <c r="CD537" s="134"/>
      <c r="CE537" s="134"/>
      <c r="CF537" s="134"/>
      <c r="CG537" s="134"/>
      <c r="CH537" s="134"/>
      <c r="CI537" s="134"/>
      <c r="CJ537" s="134"/>
      <c r="CK537" s="134"/>
      <c r="CL537" s="134"/>
      <c r="CM537" s="134"/>
      <c r="CN537" s="134"/>
      <c r="CO537" s="134"/>
      <c r="CP537" s="134"/>
      <c r="CQ537" s="134"/>
      <c r="CR537" s="134"/>
      <c r="CS537" s="134"/>
      <c r="CT537" s="134"/>
      <c r="CU537" s="134"/>
      <c r="CV537" s="134"/>
      <c r="CW537" s="134"/>
      <c r="CX537" s="134"/>
      <c r="CY537" s="134"/>
      <c r="CZ537" s="134"/>
      <c r="DA537" s="134"/>
      <c r="DB537" s="134"/>
      <c r="DC537" s="134"/>
      <c r="DD537" s="134"/>
      <c r="DE537" s="134"/>
      <c r="DF537" s="134"/>
      <c r="DG537" s="134"/>
      <c r="DH537" s="134"/>
    </row>
    <row r="538" spans="1:112" ht="15" hidden="1" customHeight="1" x14ac:dyDescent="0.15">
      <c r="A538" s="119"/>
      <c r="B538" s="197" t="s">
        <v>741</v>
      </c>
      <c r="C538" s="177" t="s">
        <v>694</v>
      </c>
      <c r="D538" s="315">
        <f t="shared" si="304"/>
        <v>0.21470733555995111</v>
      </c>
      <c r="E538" s="211">
        <f t="shared" si="303"/>
        <v>0.78529266444004886</v>
      </c>
      <c r="F538" s="134"/>
      <c r="G538" s="158"/>
      <c r="H538" s="134"/>
      <c r="I538" s="158"/>
      <c r="J538" s="134"/>
      <c r="K538" s="134"/>
      <c r="L538" s="134"/>
      <c r="M538" s="134"/>
      <c r="N538" s="134"/>
      <c r="O538" s="134"/>
      <c r="P538" s="134"/>
      <c r="Q538" s="134"/>
      <c r="R538" s="134"/>
      <c r="S538" s="134"/>
      <c r="T538" s="134"/>
      <c r="U538" s="134"/>
      <c r="V538" s="134"/>
      <c r="W538" s="134"/>
      <c r="X538" s="134"/>
      <c r="Y538" s="134"/>
      <c r="Z538" s="134"/>
      <c r="AA538" s="134"/>
      <c r="AB538" s="134"/>
      <c r="AC538" s="134"/>
      <c r="AD538" s="134"/>
      <c r="AE538" s="134"/>
      <c r="AF538" s="134"/>
      <c r="AG538" s="134"/>
      <c r="AH538" s="134"/>
      <c r="AI538" s="134"/>
      <c r="AJ538" s="134"/>
      <c r="AK538" s="134"/>
      <c r="AL538" s="134"/>
      <c r="AM538" s="134"/>
      <c r="AN538" s="134"/>
      <c r="AO538" s="134"/>
      <c r="AP538" s="134"/>
      <c r="AQ538" s="134"/>
      <c r="AR538" s="134"/>
      <c r="AS538" s="134"/>
      <c r="AT538" s="134"/>
      <c r="AU538" s="134"/>
      <c r="AV538" s="134"/>
      <c r="AW538" s="134"/>
      <c r="AX538" s="134"/>
      <c r="AY538" s="134"/>
      <c r="AZ538" s="134"/>
      <c r="BA538" s="134"/>
      <c r="BB538" s="134"/>
      <c r="BC538" s="134"/>
      <c r="BD538" s="134"/>
      <c r="BE538" s="134"/>
      <c r="BF538" s="134"/>
      <c r="BG538" s="134"/>
      <c r="BH538" s="134"/>
      <c r="BI538" s="134"/>
      <c r="BJ538" s="134"/>
      <c r="BK538" s="134"/>
      <c r="BL538" s="134"/>
      <c r="BM538" s="134"/>
      <c r="BN538" s="134"/>
      <c r="BO538" s="134"/>
      <c r="BP538" s="134"/>
      <c r="BQ538" s="134"/>
      <c r="BR538" s="134"/>
      <c r="BS538" s="134"/>
      <c r="BT538" s="134"/>
      <c r="BU538" s="134"/>
      <c r="BV538" s="134"/>
      <c r="BW538" s="134"/>
      <c r="BX538" s="134"/>
      <c r="BY538" s="134"/>
      <c r="BZ538" s="134"/>
      <c r="CA538" s="134"/>
      <c r="CB538" s="134"/>
      <c r="CC538" s="134"/>
      <c r="CD538" s="134"/>
      <c r="CE538" s="134"/>
      <c r="CF538" s="134"/>
      <c r="CG538" s="134"/>
      <c r="CH538" s="134"/>
      <c r="CI538" s="134"/>
      <c r="CJ538" s="134"/>
      <c r="CK538" s="134"/>
      <c r="CL538" s="134"/>
      <c r="CM538" s="134"/>
      <c r="CN538" s="134"/>
      <c r="CO538" s="134"/>
      <c r="CP538" s="134"/>
      <c r="CQ538" s="134"/>
      <c r="CR538" s="134"/>
      <c r="CS538" s="134"/>
      <c r="CT538" s="134"/>
      <c r="CU538" s="134"/>
      <c r="CV538" s="134"/>
      <c r="CW538" s="134"/>
      <c r="CX538" s="134"/>
      <c r="CY538" s="134"/>
      <c r="CZ538" s="134"/>
      <c r="DA538" s="134"/>
      <c r="DB538" s="134"/>
      <c r="DC538" s="134"/>
      <c r="DD538" s="134"/>
      <c r="DE538" s="134"/>
      <c r="DF538" s="134"/>
      <c r="DG538" s="134"/>
      <c r="DH538" s="134"/>
    </row>
    <row r="539" spans="1:112" ht="15" hidden="1" customHeight="1" x14ac:dyDescent="0.15">
      <c r="A539" s="119"/>
      <c r="B539" s="197" t="s">
        <v>742</v>
      </c>
      <c r="C539" s="177" t="s">
        <v>268</v>
      </c>
      <c r="D539" s="315">
        <f t="shared" si="304"/>
        <v>0</v>
      </c>
      <c r="E539" s="211">
        <f t="shared" si="303"/>
        <v>1</v>
      </c>
      <c r="F539" s="134"/>
      <c r="G539" s="158"/>
      <c r="H539" s="134"/>
      <c r="I539" s="158"/>
      <c r="J539" s="134"/>
      <c r="K539" s="134"/>
      <c r="L539" s="134"/>
      <c r="M539" s="134"/>
      <c r="N539" s="134"/>
      <c r="O539" s="134"/>
      <c r="P539" s="134"/>
      <c r="Q539" s="134"/>
      <c r="R539" s="134"/>
      <c r="S539" s="134"/>
      <c r="T539" s="134"/>
      <c r="U539" s="134"/>
      <c r="V539" s="134"/>
      <c r="W539" s="134"/>
      <c r="X539" s="134"/>
      <c r="Y539" s="134"/>
      <c r="Z539" s="134"/>
      <c r="AA539" s="134"/>
      <c r="AB539" s="134"/>
      <c r="AC539" s="134"/>
      <c r="AD539" s="134"/>
      <c r="AE539" s="134"/>
      <c r="AF539" s="134"/>
      <c r="AG539" s="134"/>
      <c r="AH539" s="134"/>
      <c r="AI539" s="134"/>
      <c r="AJ539" s="134"/>
      <c r="AK539" s="134"/>
      <c r="AL539" s="134"/>
      <c r="AM539" s="134"/>
      <c r="AN539" s="134"/>
      <c r="AO539" s="134"/>
      <c r="AP539" s="134"/>
      <c r="AQ539" s="134"/>
      <c r="AR539" s="134"/>
      <c r="AS539" s="134"/>
      <c r="AT539" s="134"/>
      <c r="AU539" s="134"/>
      <c r="AV539" s="134"/>
      <c r="AW539" s="134"/>
      <c r="AX539" s="134"/>
      <c r="AY539" s="134"/>
      <c r="AZ539" s="134"/>
      <c r="BA539" s="134"/>
      <c r="BB539" s="134"/>
      <c r="BC539" s="134"/>
      <c r="BD539" s="134"/>
      <c r="BE539" s="134"/>
      <c r="BF539" s="134"/>
      <c r="BG539" s="134"/>
      <c r="BH539" s="134"/>
      <c r="BI539" s="134"/>
      <c r="BJ539" s="134"/>
      <c r="BK539" s="134"/>
      <c r="BL539" s="134"/>
      <c r="BM539" s="134"/>
      <c r="BN539" s="134"/>
      <c r="BO539" s="134"/>
      <c r="BP539" s="134"/>
      <c r="BQ539" s="134"/>
      <c r="BR539" s="134"/>
      <c r="BS539" s="134"/>
      <c r="BT539" s="134"/>
      <c r="BU539" s="134"/>
      <c r="BV539" s="134"/>
      <c r="BW539" s="134"/>
      <c r="BX539" s="134"/>
      <c r="BY539" s="134"/>
      <c r="BZ539" s="134"/>
      <c r="CA539" s="134"/>
      <c r="CB539" s="134"/>
      <c r="CC539" s="134"/>
      <c r="CD539" s="134"/>
      <c r="CE539" s="134"/>
      <c r="CF539" s="134"/>
      <c r="CG539" s="134"/>
      <c r="CH539" s="134"/>
      <c r="CI539" s="134"/>
      <c r="CJ539" s="134"/>
      <c r="CK539" s="134"/>
      <c r="CL539" s="134"/>
      <c r="CM539" s="134"/>
      <c r="CN539" s="134"/>
      <c r="CO539" s="134"/>
      <c r="CP539" s="134"/>
      <c r="CQ539" s="134"/>
      <c r="CR539" s="134"/>
      <c r="CS539" s="134"/>
      <c r="CT539" s="134"/>
      <c r="CU539" s="134"/>
      <c r="CV539" s="134"/>
      <c r="CW539" s="134"/>
      <c r="CX539" s="134"/>
      <c r="CY539" s="134"/>
      <c r="CZ539" s="134"/>
      <c r="DA539" s="134"/>
      <c r="DB539" s="134"/>
      <c r="DC539" s="134"/>
      <c r="DD539" s="134"/>
      <c r="DE539" s="134"/>
      <c r="DF539" s="134"/>
      <c r="DG539" s="134"/>
      <c r="DH539" s="134"/>
    </row>
    <row r="540" spans="1:112" ht="15" hidden="1" customHeight="1" x14ac:dyDescent="0.15">
      <c r="A540" s="119"/>
      <c r="B540" s="197" t="s">
        <v>743</v>
      </c>
      <c r="C540" s="177" t="s">
        <v>173</v>
      </c>
      <c r="D540" s="315">
        <f t="shared" si="304"/>
        <v>0.25549669074599723</v>
      </c>
      <c r="E540" s="211">
        <f t="shared" si="303"/>
        <v>0.74450330925400277</v>
      </c>
      <c r="F540" s="134"/>
      <c r="G540" s="158"/>
      <c r="H540" s="134"/>
      <c r="I540" s="158"/>
      <c r="J540" s="134"/>
      <c r="K540" s="134"/>
      <c r="L540" s="134"/>
      <c r="M540" s="134"/>
      <c r="N540" s="134"/>
      <c r="O540" s="134"/>
      <c r="P540" s="134"/>
      <c r="Q540" s="134"/>
      <c r="R540" s="134"/>
      <c r="S540" s="134"/>
      <c r="T540" s="134"/>
      <c r="U540" s="134"/>
      <c r="V540" s="134"/>
      <c r="W540" s="134"/>
      <c r="X540" s="134"/>
      <c r="Y540" s="134"/>
      <c r="Z540" s="134"/>
      <c r="AA540" s="134"/>
      <c r="AB540" s="134"/>
      <c r="AC540" s="134"/>
      <c r="AD540" s="134"/>
      <c r="AE540" s="134"/>
      <c r="AF540" s="134"/>
      <c r="AG540" s="134"/>
      <c r="AH540" s="134"/>
      <c r="AI540" s="134"/>
      <c r="AJ540" s="134"/>
      <c r="AK540" s="134"/>
      <c r="AL540" s="134"/>
      <c r="AM540" s="134"/>
      <c r="AN540" s="134"/>
      <c r="AO540" s="134"/>
      <c r="AP540" s="134"/>
      <c r="AQ540" s="134"/>
      <c r="AR540" s="134"/>
      <c r="AS540" s="134"/>
      <c r="AT540" s="134"/>
      <c r="AU540" s="134"/>
      <c r="AV540" s="134"/>
      <c r="AW540" s="134"/>
      <c r="AX540" s="134"/>
      <c r="AY540" s="134"/>
      <c r="AZ540" s="134"/>
      <c r="BA540" s="134"/>
      <c r="BB540" s="134"/>
      <c r="BC540" s="134"/>
      <c r="BD540" s="134"/>
      <c r="BE540" s="134"/>
      <c r="BF540" s="134"/>
      <c r="BG540" s="134"/>
      <c r="BH540" s="134"/>
      <c r="BI540" s="134"/>
      <c r="BJ540" s="134"/>
      <c r="BK540" s="134"/>
      <c r="BL540" s="134"/>
      <c r="BM540" s="134"/>
      <c r="BN540" s="134"/>
      <c r="BO540" s="134"/>
      <c r="BP540" s="134"/>
      <c r="BQ540" s="134"/>
      <c r="BR540" s="134"/>
      <c r="BS540" s="134"/>
      <c r="BT540" s="134"/>
      <c r="BU540" s="134"/>
      <c r="BV540" s="134"/>
      <c r="BW540" s="134"/>
      <c r="BX540" s="134"/>
      <c r="BY540" s="134"/>
      <c r="BZ540" s="134"/>
      <c r="CA540" s="134"/>
      <c r="CB540" s="134"/>
      <c r="CC540" s="134"/>
      <c r="CD540" s="134"/>
      <c r="CE540" s="134"/>
      <c r="CF540" s="134"/>
      <c r="CG540" s="134"/>
      <c r="CH540" s="134"/>
      <c r="CI540" s="134"/>
      <c r="CJ540" s="134"/>
      <c r="CK540" s="134"/>
      <c r="CL540" s="134"/>
      <c r="CM540" s="134"/>
      <c r="CN540" s="134"/>
      <c r="CO540" s="134"/>
      <c r="CP540" s="134"/>
      <c r="CQ540" s="134"/>
      <c r="CR540" s="134"/>
      <c r="CS540" s="134"/>
      <c r="CT540" s="134"/>
      <c r="CU540" s="134"/>
      <c r="CV540" s="134"/>
      <c r="CW540" s="134"/>
      <c r="CX540" s="134"/>
      <c r="CY540" s="134"/>
      <c r="CZ540" s="134"/>
      <c r="DA540" s="134"/>
      <c r="DB540" s="134"/>
      <c r="DC540" s="134"/>
      <c r="DD540" s="134"/>
      <c r="DE540" s="134"/>
      <c r="DF540" s="134"/>
      <c r="DG540" s="134"/>
      <c r="DH540" s="134"/>
    </row>
    <row r="541" spans="1:112" ht="15" hidden="1" customHeight="1" x14ac:dyDescent="0.15">
      <c r="A541" s="119"/>
      <c r="B541" s="197" t="s">
        <v>744</v>
      </c>
      <c r="C541" s="177" t="s">
        <v>174</v>
      </c>
      <c r="D541" s="315">
        <f t="shared" si="304"/>
        <v>1</v>
      </c>
      <c r="E541" s="211">
        <f t="shared" si="303"/>
        <v>0</v>
      </c>
      <c r="F541" s="134"/>
      <c r="G541" s="158"/>
      <c r="H541" s="134"/>
      <c r="I541" s="158"/>
      <c r="J541" s="134"/>
      <c r="K541" s="134"/>
      <c r="L541" s="134"/>
      <c r="M541" s="134"/>
      <c r="N541" s="134"/>
      <c r="O541" s="134"/>
      <c r="P541" s="134"/>
      <c r="Q541" s="134"/>
      <c r="R541" s="134"/>
      <c r="S541" s="134"/>
      <c r="T541" s="134"/>
      <c r="U541" s="134"/>
      <c r="V541" s="134"/>
      <c r="W541" s="134"/>
      <c r="X541" s="134"/>
      <c r="Y541" s="134"/>
      <c r="Z541" s="134"/>
      <c r="AA541" s="134"/>
      <c r="AB541" s="134"/>
      <c r="AC541" s="134"/>
      <c r="AD541" s="134"/>
      <c r="AE541" s="134"/>
      <c r="AF541" s="134"/>
      <c r="AG541" s="134"/>
      <c r="AH541" s="134"/>
      <c r="AI541" s="134"/>
      <c r="AJ541" s="134"/>
      <c r="AK541" s="134"/>
      <c r="AL541" s="134"/>
      <c r="AM541" s="134"/>
      <c r="AN541" s="134"/>
      <c r="AO541" s="134"/>
      <c r="AP541" s="134"/>
      <c r="AQ541" s="134"/>
      <c r="AR541" s="134"/>
      <c r="AS541" s="134"/>
      <c r="AT541" s="134"/>
      <c r="AU541" s="134"/>
      <c r="AV541" s="134"/>
      <c r="AW541" s="134"/>
      <c r="AX541" s="134"/>
      <c r="AY541" s="134"/>
      <c r="AZ541" s="134"/>
      <c r="BA541" s="134"/>
      <c r="BB541" s="134"/>
      <c r="BC541" s="134"/>
      <c r="BD541" s="134"/>
      <c r="BE541" s="134"/>
      <c r="BF541" s="134"/>
      <c r="BG541" s="134"/>
      <c r="BH541" s="134"/>
      <c r="BI541" s="134"/>
      <c r="BJ541" s="134"/>
      <c r="BK541" s="134"/>
      <c r="BL541" s="134"/>
      <c r="BM541" s="134"/>
      <c r="BN541" s="134"/>
      <c r="BO541" s="134"/>
      <c r="BP541" s="134"/>
      <c r="BQ541" s="134"/>
      <c r="BR541" s="134"/>
      <c r="BS541" s="134"/>
      <c r="BT541" s="134"/>
      <c r="BU541" s="134"/>
      <c r="BV541" s="134"/>
      <c r="BW541" s="134"/>
      <c r="BX541" s="134"/>
      <c r="BY541" s="134"/>
      <c r="BZ541" s="134"/>
      <c r="CA541" s="134"/>
      <c r="CB541" s="134"/>
      <c r="CC541" s="134"/>
      <c r="CD541" s="134"/>
      <c r="CE541" s="134"/>
      <c r="CF541" s="134"/>
      <c r="CG541" s="134"/>
      <c r="CH541" s="134"/>
      <c r="CI541" s="134"/>
      <c r="CJ541" s="134"/>
      <c r="CK541" s="134"/>
      <c r="CL541" s="134"/>
      <c r="CM541" s="134"/>
      <c r="CN541" s="134"/>
      <c r="CO541" s="134"/>
      <c r="CP541" s="134"/>
      <c r="CQ541" s="134"/>
      <c r="CR541" s="134"/>
      <c r="CS541" s="134"/>
      <c r="CT541" s="134"/>
      <c r="CU541" s="134"/>
      <c r="CV541" s="134"/>
      <c r="CW541" s="134"/>
      <c r="CX541" s="134"/>
      <c r="CY541" s="134"/>
      <c r="CZ541" s="134"/>
      <c r="DA541" s="134"/>
      <c r="DB541" s="134"/>
      <c r="DC541" s="134"/>
      <c r="DD541" s="134"/>
      <c r="DE541" s="134"/>
      <c r="DF541" s="134"/>
      <c r="DG541" s="134"/>
      <c r="DH541" s="134"/>
    </row>
    <row r="542" spans="1:112" ht="15" hidden="1" customHeight="1" x14ac:dyDescent="0.15">
      <c r="A542" s="119"/>
      <c r="B542" s="197" t="s">
        <v>745</v>
      </c>
      <c r="C542" s="177" t="s">
        <v>269</v>
      </c>
      <c r="D542" s="315">
        <f t="shared" si="304"/>
        <v>0.54147902922867597</v>
      </c>
      <c r="E542" s="211">
        <f t="shared" si="303"/>
        <v>0.45852097077132403</v>
      </c>
      <c r="F542" s="134"/>
      <c r="G542" s="158"/>
      <c r="H542" s="134"/>
      <c r="I542" s="158"/>
      <c r="J542" s="134"/>
      <c r="K542" s="134"/>
      <c r="L542" s="134"/>
      <c r="M542" s="134"/>
      <c r="N542" s="134"/>
      <c r="O542" s="134"/>
      <c r="P542" s="134"/>
      <c r="Q542" s="134"/>
      <c r="R542" s="134"/>
      <c r="S542" s="134"/>
      <c r="T542" s="134"/>
      <c r="U542" s="134"/>
      <c r="V542" s="134"/>
      <c r="W542" s="134"/>
      <c r="X542" s="134"/>
      <c r="Y542" s="134"/>
      <c r="Z542" s="134"/>
      <c r="AA542" s="134"/>
      <c r="AB542" s="134"/>
      <c r="AC542" s="134"/>
      <c r="AD542" s="134"/>
      <c r="AE542" s="134"/>
      <c r="AF542" s="134"/>
      <c r="AG542" s="134"/>
      <c r="AH542" s="134"/>
      <c r="AI542" s="134"/>
      <c r="AJ542" s="134"/>
      <c r="AK542" s="134"/>
      <c r="AL542" s="134"/>
      <c r="AM542" s="134"/>
      <c r="AN542" s="134"/>
      <c r="AO542" s="134"/>
      <c r="AP542" s="134"/>
      <c r="AQ542" s="134"/>
      <c r="AR542" s="134"/>
      <c r="AS542" s="134"/>
      <c r="AT542" s="134"/>
      <c r="AU542" s="134"/>
      <c r="AV542" s="134"/>
      <c r="AW542" s="134"/>
      <c r="AX542" s="134"/>
      <c r="AY542" s="134"/>
      <c r="AZ542" s="134"/>
      <c r="BA542" s="134"/>
      <c r="BB542" s="134"/>
      <c r="BC542" s="134"/>
      <c r="BD542" s="134"/>
      <c r="BE542" s="134"/>
      <c r="BF542" s="134"/>
      <c r="BG542" s="134"/>
      <c r="BH542" s="134"/>
      <c r="BI542" s="134"/>
      <c r="BJ542" s="134"/>
      <c r="BK542" s="134"/>
      <c r="BL542" s="134"/>
      <c r="BM542" s="134"/>
      <c r="BN542" s="134"/>
      <c r="BO542" s="134"/>
      <c r="BP542" s="134"/>
      <c r="BQ542" s="134"/>
      <c r="BR542" s="134"/>
      <c r="BS542" s="134"/>
      <c r="BT542" s="134"/>
      <c r="BU542" s="134"/>
      <c r="BV542" s="134"/>
      <c r="BW542" s="134"/>
      <c r="BX542" s="134"/>
      <c r="BY542" s="134"/>
      <c r="BZ542" s="134"/>
      <c r="CA542" s="134"/>
      <c r="CB542" s="134"/>
      <c r="CC542" s="134"/>
      <c r="CD542" s="134"/>
      <c r="CE542" s="134"/>
      <c r="CF542" s="134"/>
      <c r="CG542" s="134"/>
      <c r="CH542" s="134"/>
      <c r="CI542" s="134"/>
      <c r="CJ542" s="134"/>
      <c r="CK542" s="134"/>
      <c r="CL542" s="134"/>
      <c r="CM542" s="134"/>
      <c r="CN542" s="134"/>
      <c r="CO542" s="134"/>
      <c r="CP542" s="134"/>
      <c r="CQ542" s="134"/>
      <c r="CR542" s="134"/>
      <c r="CS542" s="134"/>
      <c r="CT542" s="134"/>
      <c r="CU542" s="134"/>
      <c r="CV542" s="134"/>
      <c r="CW542" s="134"/>
      <c r="CX542" s="134"/>
      <c r="CY542" s="134"/>
      <c r="CZ542" s="134"/>
      <c r="DA542" s="134"/>
      <c r="DB542" s="134"/>
      <c r="DC542" s="134"/>
      <c r="DD542" s="134"/>
      <c r="DE542" s="134"/>
      <c r="DF542" s="134"/>
      <c r="DG542" s="134"/>
      <c r="DH542" s="134"/>
    </row>
    <row r="543" spans="1:112" ht="15" hidden="1" customHeight="1" x14ac:dyDescent="0.15">
      <c r="A543" s="119"/>
      <c r="B543" s="197" t="s">
        <v>746</v>
      </c>
      <c r="C543" s="177" t="s">
        <v>175</v>
      </c>
      <c r="D543" s="315">
        <f t="shared" si="304"/>
        <v>0.14050963132139366</v>
      </c>
      <c r="E543" s="211">
        <f t="shared" si="303"/>
        <v>0.8594903686786064</v>
      </c>
      <c r="F543" s="134"/>
      <c r="G543" s="158"/>
      <c r="H543" s="134"/>
      <c r="I543" s="158"/>
      <c r="J543" s="134"/>
      <c r="K543" s="134"/>
      <c r="L543" s="134"/>
      <c r="M543" s="134"/>
      <c r="N543" s="134"/>
      <c r="O543" s="134"/>
      <c r="P543" s="134"/>
      <c r="Q543" s="134"/>
      <c r="R543" s="134"/>
      <c r="S543" s="134"/>
      <c r="T543" s="134"/>
      <c r="U543" s="134"/>
      <c r="V543" s="134"/>
      <c r="W543" s="134"/>
      <c r="X543" s="134"/>
      <c r="Y543" s="134"/>
      <c r="Z543" s="134"/>
      <c r="AA543" s="134"/>
      <c r="AB543" s="134"/>
      <c r="AC543" s="134"/>
      <c r="AD543" s="134"/>
      <c r="AE543" s="134"/>
      <c r="AF543" s="134"/>
      <c r="AG543" s="134"/>
      <c r="AH543" s="134"/>
      <c r="AI543" s="134"/>
      <c r="AJ543" s="134"/>
      <c r="AK543" s="134"/>
      <c r="AL543" s="134"/>
      <c r="AM543" s="134"/>
      <c r="AN543" s="134"/>
      <c r="AO543" s="134"/>
      <c r="AP543" s="134"/>
      <c r="AQ543" s="134"/>
      <c r="AR543" s="134"/>
      <c r="AS543" s="134"/>
      <c r="AT543" s="134"/>
      <c r="AU543" s="134"/>
      <c r="AV543" s="134"/>
      <c r="AW543" s="134"/>
      <c r="AX543" s="134"/>
      <c r="AY543" s="134"/>
      <c r="AZ543" s="134"/>
      <c r="BA543" s="134"/>
      <c r="BB543" s="134"/>
      <c r="BC543" s="134"/>
      <c r="BD543" s="134"/>
      <c r="BE543" s="134"/>
      <c r="BF543" s="134"/>
      <c r="BG543" s="134"/>
      <c r="BH543" s="134"/>
      <c r="BI543" s="134"/>
      <c r="BJ543" s="134"/>
      <c r="BK543" s="134"/>
      <c r="BL543" s="134"/>
      <c r="BM543" s="134"/>
      <c r="BN543" s="134"/>
      <c r="BO543" s="134"/>
      <c r="BP543" s="134"/>
      <c r="BQ543" s="134"/>
      <c r="BR543" s="134"/>
      <c r="BS543" s="134"/>
      <c r="BT543" s="134"/>
      <c r="BU543" s="134"/>
      <c r="BV543" s="134"/>
      <c r="BW543" s="134"/>
      <c r="BX543" s="134"/>
      <c r="BY543" s="134"/>
      <c r="BZ543" s="134"/>
      <c r="CA543" s="134"/>
      <c r="CB543" s="134"/>
      <c r="CC543" s="134"/>
      <c r="CD543" s="134"/>
      <c r="CE543" s="134"/>
      <c r="CF543" s="134"/>
      <c r="CG543" s="134"/>
      <c r="CH543" s="134"/>
      <c r="CI543" s="134"/>
      <c r="CJ543" s="134"/>
      <c r="CK543" s="134"/>
      <c r="CL543" s="134"/>
      <c r="CM543" s="134"/>
      <c r="CN543" s="134"/>
      <c r="CO543" s="134"/>
      <c r="CP543" s="134"/>
      <c r="CQ543" s="134"/>
      <c r="CR543" s="134"/>
      <c r="CS543" s="134"/>
      <c r="CT543" s="134"/>
      <c r="CU543" s="134"/>
      <c r="CV543" s="134"/>
      <c r="CW543" s="134"/>
      <c r="CX543" s="134"/>
      <c r="CY543" s="134"/>
      <c r="CZ543" s="134"/>
      <c r="DA543" s="134"/>
      <c r="DB543" s="134"/>
      <c r="DC543" s="134"/>
      <c r="DD543" s="134"/>
      <c r="DE543" s="134"/>
      <c r="DF543" s="134"/>
      <c r="DG543" s="134"/>
      <c r="DH543" s="134"/>
    </row>
    <row r="544" spans="1:112" ht="15" hidden="1" customHeight="1" x14ac:dyDescent="0.15">
      <c r="A544" s="119"/>
      <c r="B544" s="197" t="s">
        <v>747</v>
      </c>
      <c r="C544" s="177" t="s">
        <v>359</v>
      </c>
      <c r="D544" s="315">
        <f t="shared" si="304"/>
        <v>0.99999544793505757</v>
      </c>
      <c r="E544" s="211">
        <f t="shared" si="303"/>
        <v>4.552064942431322E-6</v>
      </c>
      <c r="F544" s="134"/>
      <c r="G544" s="158"/>
      <c r="H544" s="134"/>
      <c r="I544" s="158"/>
      <c r="J544" s="134"/>
      <c r="K544" s="134"/>
      <c r="L544" s="134"/>
      <c r="M544" s="134"/>
      <c r="N544" s="134"/>
      <c r="O544" s="134"/>
      <c r="P544" s="134"/>
      <c r="Q544" s="134"/>
      <c r="R544" s="134"/>
      <c r="S544" s="134"/>
      <c r="T544" s="134"/>
      <c r="U544" s="134"/>
      <c r="V544" s="134"/>
      <c r="W544" s="134"/>
      <c r="X544" s="134"/>
      <c r="Y544" s="134"/>
      <c r="Z544" s="134"/>
      <c r="AA544" s="134"/>
      <c r="AB544" s="134"/>
      <c r="AC544" s="134"/>
      <c r="AD544" s="134"/>
      <c r="AE544" s="134"/>
      <c r="AF544" s="134"/>
      <c r="AG544" s="134"/>
      <c r="AH544" s="134"/>
      <c r="AI544" s="134"/>
      <c r="AJ544" s="134"/>
      <c r="AK544" s="134"/>
      <c r="AL544" s="134"/>
      <c r="AM544" s="134"/>
      <c r="AN544" s="134"/>
      <c r="AO544" s="134"/>
      <c r="AP544" s="134"/>
      <c r="AQ544" s="134"/>
      <c r="AR544" s="134"/>
      <c r="AS544" s="134"/>
      <c r="AT544" s="134"/>
      <c r="AU544" s="134"/>
      <c r="AV544" s="134"/>
      <c r="AW544" s="134"/>
      <c r="AX544" s="134"/>
      <c r="AY544" s="134"/>
      <c r="AZ544" s="134"/>
      <c r="BA544" s="134"/>
      <c r="BB544" s="134"/>
      <c r="BC544" s="134"/>
      <c r="BD544" s="134"/>
      <c r="BE544" s="134"/>
      <c r="BF544" s="134"/>
      <c r="BG544" s="134"/>
      <c r="BH544" s="134"/>
      <c r="BI544" s="134"/>
      <c r="BJ544" s="134"/>
      <c r="BK544" s="134"/>
      <c r="BL544" s="134"/>
      <c r="BM544" s="134"/>
      <c r="BN544" s="134"/>
      <c r="BO544" s="134"/>
      <c r="BP544" s="134"/>
      <c r="BQ544" s="134"/>
      <c r="BR544" s="134"/>
      <c r="BS544" s="134"/>
      <c r="BT544" s="134"/>
      <c r="BU544" s="134"/>
      <c r="BV544" s="134"/>
      <c r="BW544" s="134"/>
      <c r="BX544" s="134"/>
      <c r="BY544" s="134"/>
      <c r="BZ544" s="134"/>
      <c r="CA544" s="134"/>
      <c r="CB544" s="134"/>
      <c r="CC544" s="134"/>
      <c r="CD544" s="134"/>
      <c r="CE544" s="134"/>
      <c r="CF544" s="134"/>
      <c r="CG544" s="134"/>
      <c r="CH544" s="134"/>
      <c r="CI544" s="134"/>
      <c r="CJ544" s="134"/>
      <c r="CK544" s="134"/>
      <c r="CL544" s="134"/>
      <c r="CM544" s="134"/>
      <c r="CN544" s="134"/>
      <c r="CO544" s="134"/>
      <c r="CP544" s="134"/>
      <c r="CQ544" s="134"/>
      <c r="CR544" s="134"/>
      <c r="CS544" s="134"/>
      <c r="CT544" s="134"/>
      <c r="CU544" s="134"/>
      <c r="CV544" s="134"/>
      <c r="CW544" s="134"/>
      <c r="CX544" s="134"/>
      <c r="CY544" s="134"/>
      <c r="CZ544" s="134"/>
      <c r="DA544" s="134"/>
      <c r="DB544" s="134"/>
      <c r="DC544" s="134"/>
      <c r="DD544" s="134"/>
      <c r="DE544" s="134"/>
      <c r="DF544" s="134"/>
      <c r="DG544" s="134"/>
      <c r="DH544" s="134"/>
    </row>
    <row r="545" spans="1:112" ht="15" hidden="1" customHeight="1" x14ac:dyDescent="0.15">
      <c r="A545" s="119"/>
      <c r="B545" s="197" t="s">
        <v>748</v>
      </c>
      <c r="C545" s="177" t="s">
        <v>271</v>
      </c>
      <c r="D545" s="315">
        <f t="shared" si="304"/>
        <v>0.90353929221724061</v>
      </c>
      <c r="E545" s="211">
        <f t="shared" si="303"/>
        <v>9.6460707782759392E-2</v>
      </c>
      <c r="F545" s="134"/>
      <c r="G545" s="158"/>
      <c r="H545" s="134"/>
      <c r="I545" s="158"/>
      <c r="J545" s="134"/>
      <c r="K545" s="134"/>
      <c r="L545" s="134"/>
      <c r="M545" s="134"/>
      <c r="N545" s="134"/>
      <c r="O545" s="134"/>
      <c r="P545" s="134"/>
      <c r="Q545" s="134"/>
      <c r="R545" s="134"/>
      <c r="S545" s="134"/>
      <c r="T545" s="134"/>
      <c r="U545" s="134"/>
      <c r="V545" s="134"/>
      <c r="W545" s="134"/>
      <c r="X545" s="134"/>
      <c r="Y545" s="134"/>
      <c r="Z545" s="134"/>
      <c r="AA545" s="134"/>
      <c r="AB545" s="134"/>
      <c r="AC545" s="134"/>
      <c r="AD545" s="134"/>
      <c r="AE545" s="134"/>
      <c r="AF545" s="134"/>
      <c r="AG545" s="134"/>
      <c r="AH545" s="134"/>
      <c r="AI545" s="134"/>
      <c r="AJ545" s="134"/>
      <c r="AK545" s="134"/>
      <c r="AL545" s="134"/>
      <c r="AM545" s="134"/>
      <c r="AN545" s="134"/>
      <c r="AO545" s="134"/>
      <c r="AP545" s="134"/>
      <c r="AQ545" s="134"/>
      <c r="AR545" s="134"/>
      <c r="AS545" s="134"/>
      <c r="AT545" s="134"/>
      <c r="AU545" s="134"/>
      <c r="AV545" s="134"/>
      <c r="AW545" s="134"/>
      <c r="AX545" s="134"/>
      <c r="AY545" s="134"/>
      <c r="AZ545" s="134"/>
      <c r="BA545" s="134"/>
      <c r="BB545" s="134"/>
      <c r="BC545" s="134"/>
      <c r="BD545" s="134"/>
      <c r="BE545" s="134"/>
      <c r="BF545" s="134"/>
      <c r="BG545" s="134"/>
      <c r="BH545" s="134"/>
      <c r="BI545" s="134"/>
      <c r="BJ545" s="134"/>
      <c r="BK545" s="134"/>
      <c r="BL545" s="134"/>
      <c r="BM545" s="134"/>
      <c r="BN545" s="134"/>
      <c r="BO545" s="134"/>
      <c r="BP545" s="134"/>
      <c r="BQ545" s="134"/>
      <c r="BR545" s="134"/>
      <c r="BS545" s="134"/>
      <c r="BT545" s="134"/>
      <c r="BU545" s="134"/>
      <c r="BV545" s="134"/>
      <c r="BW545" s="134"/>
      <c r="BX545" s="134"/>
      <c r="BY545" s="134"/>
      <c r="BZ545" s="134"/>
      <c r="CA545" s="134"/>
      <c r="CB545" s="134"/>
      <c r="CC545" s="134"/>
      <c r="CD545" s="134"/>
      <c r="CE545" s="134"/>
      <c r="CF545" s="134"/>
      <c r="CG545" s="134"/>
      <c r="CH545" s="134"/>
      <c r="CI545" s="134"/>
      <c r="CJ545" s="134"/>
      <c r="CK545" s="134"/>
      <c r="CL545" s="134"/>
      <c r="CM545" s="134"/>
      <c r="CN545" s="134"/>
      <c r="CO545" s="134"/>
      <c r="CP545" s="134"/>
      <c r="CQ545" s="134"/>
      <c r="CR545" s="134"/>
      <c r="CS545" s="134"/>
      <c r="CT545" s="134"/>
      <c r="CU545" s="134"/>
      <c r="CV545" s="134"/>
      <c r="CW545" s="134"/>
      <c r="CX545" s="134"/>
      <c r="CY545" s="134"/>
      <c r="CZ545" s="134"/>
      <c r="DA545" s="134"/>
      <c r="DB545" s="134"/>
      <c r="DC545" s="134"/>
      <c r="DD545" s="134"/>
      <c r="DE545" s="134"/>
      <c r="DF545" s="134"/>
      <c r="DG545" s="134"/>
      <c r="DH545" s="134"/>
    </row>
    <row r="546" spans="1:112" ht="15" hidden="1" customHeight="1" x14ac:dyDescent="0.15">
      <c r="A546" s="119"/>
      <c r="B546" s="197" t="s">
        <v>749</v>
      </c>
      <c r="C546" s="177" t="s">
        <v>270</v>
      </c>
      <c r="D546" s="315">
        <f t="shared" si="304"/>
        <v>0.99999999999999989</v>
      </c>
      <c r="E546" s="211">
        <f t="shared" si="303"/>
        <v>0</v>
      </c>
      <c r="F546" s="134"/>
      <c r="G546" s="158"/>
      <c r="H546" s="134"/>
      <c r="I546" s="158"/>
      <c r="J546" s="134"/>
      <c r="K546" s="134"/>
      <c r="L546" s="134"/>
      <c r="M546" s="134"/>
      <c r="N546" s="134"/>
      <c r="O546" s="134"/>
      <c r="P546" s="134"/>
      <c r="Q546" s="134"/>
      <c r="R546" s="134"/>
      <c r="S546" s="134"/>
      <c r="T546" s="134"/>
      <c r="U546" s="134"/>
      <c r="V546" s="134"/>
      <c r="W546" s="134"/>
      <c r="X546" s="134"/>
      <c r="Y546" s="134"/>
      <c r="Z546" s="134"/>
      <c r="AA546" s="134"/>
      <c r="AB546" s="134"/>
      <c r="AC546" s="134"/>
      <c r="AD546" s="134"/>
      <c r="AE546" s="134"/>
      <c r="AF546" s="134"/>
      <c r="AG546" s="134"/>
      <c r="AH546" s="134"/>
      <c r="AI546" s="134"/>
      <c r="AJ546" s="134"/>
      <c r="AK546" s="134"/>
      <c r="AL546" s="134"/>
      <c r="AM546" s="134"/>
      <c r="AN546" s="134"/>
      <c r="AO546" s="134"/>
      <c r="AP546" s="134"/>
      <c r="AQ546" s="134"/>
      <c r="AR546" s="134"/>
      <c r="AS546" s="134"/>
      <c r="AT546" s="134"/>
      <c r="AU546" s="134"/>
      <c r="AV546" s="134"/>
      <c r="AW546" s="134"/>
      <c r="AX546" s="134"/>
      <c r="AY546" s="134"/>
      <c r="AZ546" s="134"/>
      <c r="BA546" s="134"/>
      <c r="BB546" s="134"/>
      <c r="BC546" s="134"/>
      <c r="BD546" s="134"/>
      <c r="BE546" s="134"/>
      <c r="BF546" s="134"/>
      <c r="BG546" s="134"/>
      <c r="BH546" s="134"/>
      <c r="BI546" s="134"/>
      <c r="BJ546" s="134"/>
      <c r="BK546" s="134"/>
      <c r="BL546" s="134"/>
      <c r="BM546" s="134"/>
      <c r="BN546" s="134"/>
      <c r="BO546" s="134"/>
      <c r="BP546" s="134"/>
      <c r="BQ546" s="134"/>
      <c r="BR546" s="134"/>
      <c r="BS546" s="134"/>
      <c r="BT546" s="134"/>
      <c r="BU546" s="134"/>
      <c r="BV546" s="134"/>
      <c r="BW546" s="134"/>
      <c r="BX546" s="134"/>
      <c r="BY546" s="134"/>
      <c r="BZ546" s="134"/>
      <c r="CA546" s="134"/>
      <c r="CB546" s="134"/>
      <c r="CC546" s="134"/>
      <c r="CD546" s="134"/>
      <c r="CE546" s="134"/>
      <c r="CF546" s="134"/>
      <c r="CG546" s="134"/>
      <c r="CH546" s="134"/>
      <c r="CI546" s="134"/>
      <c r="CJ546" s="134"/>
      <c r="CK546" s="134"/>
      <c r="CL546" s="134"/>
      <c r="CM546" s="134"/>
      <c r="CN546" s="134"/>
      <c r="CO546" s="134"/>
      <c r="CP546" s="134"/>
      <c r="CQ546" s="134"/>
      <c r="CR546" s="134"/>
      <c r="CS546" s="134"/>
      <c r="CT546" s="134"/>
      <c r="CU546" s="134"/>
      <c r="CV546" s="134"/>
      <c r="CW546" s="134"/>
      <c r="CX546" s="134"/>
      <c r="CY546" s="134"/>
      <c r="CZ546" s="134"/>
      <c r="DA546" s="134"/>
      <c r="DB546" s="134"/>
      <c r="DC546" s="134"/>
      <c r="DD546" s="134"/>
      <c r="DE546" s="134"/>
      <c r="DF546" s="134"/>
      <c r="DG546" s="134"/>
      <c r="DH546" s="134"/>
    </row>
    <row r="547" spans="1:112" ht="15" hidden="1" customHeight="1" x14ac:dyDescent="0.15">
      <c r="A547" s="119"/>
      <c r="B547" s="197" t="s">
        <v>750</v>
      </c>
      <c r="C547" s="177" t="s">
        <v>272</v>
      </c>
      <c r="D547" s="315">
        <f t="shared" si="304"/>
        <v>0.92999904696760793</v>
      </c>
      <c r="E547" s="211">
        <f t="shared" si="303"/>
        <v>7.0000953032392066E-2</v>
      </c>
      <c r="F547" s="134"/>
      <c r="G547" s="158"/>
      <c r="H547" s="134"/>
      <c r="I547" s="158"/>
      <c r="J547" s="134"/>
      <c r="K547" s="134"/>
      <c r="L547" s="134"/>
      <c r="M547" s="134"/>
      <c r="N547" s="134"/>
      <c r="O547" s="134"/>
      <c r="P547" s="134"/>
      <c r="Q547" s="134"/>
      <c r="R547" s="134"/>
      <c r="S547" s="134"/>
      <c r="T547" s="134"/>
      <c r="U547" s="134"/>
      <c r="V547" s="134"/>
      <c r="W547" s="134"/>
      <c r="X547" s="134"/>
      <c r="Y547" s="134"/>
      <c r="Z547" s="134"/>
      <c r="AA547" s="134"/>
      <c r="AB547" s="134"/>
      <c r="AC547" s="134"/>
      <c r="AD547" s="134"/>
      <c r="AE547" s="134"/>
      <c r="AF547" s="134"/>
      <c r="AG547" s="134"/>
      <c r="AH547" s="134"/>
      <c r="AI547" s="134"/>
      <c r="AJ547" s="134"/>
      <c r="AK547" s="134"/>
      <c r="AL547" s="134"/>
      <c r="AM547" s="134"/>
      <c r="AN547" s="134"/>
      <c r="AO547" s="134"/>
      <c r="AP547" s="134"/>
      <c r="AQ547" s="134"/>
      <c r="AR547" s="134"/>
      <c r="AS547" s="134"/>
      <c r="AT547" s="134"/>
      <c r="AU547" s="134"/>
      <c r="AV547" s="134"/>
      <c r="AW547" s="134"/>
      <c r="AX547" s="134"/>
      <c r="AY547" s="134"/>
      <c r="AZ547" s="134"/>
      <c r="BA547" s="134"/>
      <c r="BB547" s="134"/>
      <c r="BC547" s="134"/>
      <c r="BD547" s="134"/>
      <c r="BE547" s="134"/>
      <c r="BF547" s="134"/>
      <c r="BG547" s="134"/>
      <c r="BH547" s="134"/>
      <c r="BI547" s="134"/>
      <c r="BJ547" s="134"/>
      <c r="BK547" s="134"/>
      <c r="BL547" s="134"/>
      <c r="BM547" s="134"/>
      <c r="BN547" s="134"/>
      <c r="BO547" s="134"/>
      <c r="BP547" s="134"/>
      <c r="BQ547" s="134"/>
      <c r="BR547" s="134"/>
      <c r="BS547" s="134"/>
      <c r="BT547" s="134"/>
      <c r="BU547" s="134"/>
      <c r="BV547" s="134"/>
      <c r="BW547" s="134"/>
      <c r="BX547" s="134"/>
      <c r="BY547" s="134"/>
      <c r="BZ547" s="134"/>
      <c r="CA547" s="134"/>
      <c r="CB547" s="134"/>
      <c r="CC547" s="134"/>
      <c r="CD547" s="134"/>
      <c r="CE547" s="134"/>
      <c r="CF547" s="134"/>
      <c r="CG547" s="134"/>
      <c r="CH547" s="134"/>
      <c r="CI547" s="134"/>
      <c r="CJ547" s="134"/>
      <c r="CK547" s="134"/>
      <c r="CL547" s="134"/>
      <c r="CM547" s="134"/>
      <c r="CN547" s="134"/>
      <c r="CO547" s="134"/>
      <c r="CP547" s="134"/>
      <c r="CQ547" s="134"/>
      <c r="CR547" s="134"/>
      <c r="CS547" s="134"/>
      <c r="CT547" s="134"/>
      <c r="CU547" s="134"/>
      <c r="CV547" s="134"/>
      <c r="CW547" s="134"/>
      <c r="CX547" s="134"/>
      <c r="CY547" s="134"/>
      <c r="CZ547" s="134"/>
      <c r="DA547" s="134"/>
      <c r="DB547" s="134"/>
      <c r="DC547" s="134"/>
      <c r="DD547" s="134"/>
      <c r="DE547" s="134"/>
      <c r="DF547" s="134"/>
      <c r="DG547" s="134"/>
      <c r="DH547" s="134"/>
    </row>
    <row r="548" spans="1:112" ht="15" hidden="1" customHeight="1" x14ac:dyDescent="0.15">
      <c r="A548" s="119"/>
      <c r="B548" s="197" t="s">
        <v>751</v>
      </c>
      <c r="C548" s="177" t="s">
        <v>273</v>
      </c>
      <c r="D548" s="315">
        <f t="shared" si="304"/>
        <v>1</v>
      </c>
      <c r="E548" s="211">
        <f t="shared" si="303"/>
        <v>0</v>
      </c>
      <c r="F548" s="134"/>
      <c r="G548" s="158"/>
      <c r="H548" s="134"/>
      <c r="I548" s="158"/>
      <c r="J548" s="134"/>
      <c r="K548" s="134"/>
      <c r="L548" s="134"/>
      <c r="M548" s="134"/>
      <c r="N548" s="134"/>
      <c r="O548" s="134"/>
      <c r="P548" s="134"/>
      <c r="Q548" s="134"/>
      <c r="R548" s="134"/>
      <c r="S548" s="134"/>
      <c r="T548" s="134"/>
      <c r="U548" s="134"/>
      <c r="V548" s="134"/>
      <c r="W548" s="134"/>
      <c r="X548" s="134"/>
      <c r="Y548" s="134"/>
      <c r="Z548" s="134"/>
      <c r="AA548" s="134"/>
      <c r="AB548" s="134"/>
      <c r="AC548" s="134"/>
      <c r="AD548" s="134"/>
      <c r="AE548" s="134"/>
      <c r="AF548" s="134"/>
      <c r="AG548" s="134"/>
      <c r="AH548" s="134"/>
      <c r="AI548" s="134"/>
      <c r="AJ548" s="134"/>
      <c r="AK548" s="134"/>
      <c r="AL548" s="134"/>
      <c r="AM548" s="134"/>
      <c r="AN548" s="134"/>
      <c r="AO548" s="134"/>
      <c r="AP548" s="134"/>
      <c r="AQ548" s="134"/>
      <c r="AR548" s="134"/>
      <c r="AS548" s="134"/>
      <c r="AT548" s="134"/>
      <c r="AU548" s="134"/>
      <c r="AV548" s="134"/>
      <c r="AW548" s="134"/>
      <c r="AX548" s="134"/>
      <c r="AY548" s="134"/>
      <c r="AZ548" s="134"/>
      <c r="BA548" s="134"/>
      <c r="BB548" s="134"/>
      <c r="BC548" s="134"/>
      <c r="BD548" s="134"/>
      <c r="BE548" s="134"/>
      <c r="BF548" s="134"/>
      <c r="BG548" s="134"/>
      <c r="BH548" s="134"/>
      <c r="BI548" s="134"/>
      <c r="BJ548" s="134"/>
      <c r="BK548" s="134"/>
      <c r="BL548" s="134"/>
      <c r="BM548" s="134"/>
      <c r="BN548" s="134"/>
      <c r="BO548" s="134"/>
      <c r="BP548" s="134"/>
      <c r="BQ548" s="134"/>
      <c r="BR548" s="134"/>
      <c r="BS548" s="134"/>
      <c r="BT548" s="134"/>
      <c r="BU548" s="134"/>
      <c r="BV548" s="134"/>
      <c r="BW548" s="134"/>
      <c r="BX548" s="134"/>
      <c r="BY548" s="134"/>
      <c r="BZ548" s="134"/>
      <c r="CA548" s="134"/>
      <c r="CB548" s="134"/>
      <c r="CC548" s="134"/>
      <c r="CD548" s="134"/>
      <c r="CE548" s="134"/>
      <c r="CF548" s="134"/>
      <c r="CG548" s="134"/>
      <c r="CH548" s="134"/>
      <c r="CI548" s="134"/>
      <c r="CJ548" s="134"/>
      <c r="CK548" s="134"/>
      <c r="CL548" s="134"/>
      <c r="CM548" s="134"/>
      <c r="CN548" s="134"/>
      <c r="CO548" s="134"/>
      <c r="CP548" s="134"/>
      <c r="CQ548" s="134"/>
      <c r="CR548" s="134"/>
      <c r="CS548" s="134"/>
      <c r="CT548" s="134"/>
      <c r="CU548" s="134"/>
      <c r="CV548" s="134"/>
      <c r="CW548" s="134"/>
      <c r="CX548" s="134"/>
      <c r="CY548" s="134"/>
      <c r="CZ548" s="134"/>
      <c r="DA548" s="134"/>
      <c r="DB548" s="134"/>
      <c r="DC548" s="134"/>
      <c r="DD548" s="134"/>
      <c r="DE548" s="134"/>
      <c r="DF548" s="134"/>
      <c r="DG548" s="134"/>
      <c r="DH548" s="134"/>
    </row>
    <row r="549" spans="1:112" ht="15" hidden="1" customHeight="1" x14ac:dyDescent="0.15">
      <c r="A549" s="119"/>
      <c r="B549" s="197" t="s">
        <v>752</v>
      </c>
      <c r="C549" s="177" t="s">
        <v>274</v>
      </c>
      <c r="D549" s="315">
        <f t="shared" si="304"/>
        <v>0.99999999999999989</v>
      </c>
      <c r="E549" s="211">
        <f t="shared" si="303"/>
        <v>0</v>
      </c>
      <c r="F549" s="134"/>
      <c r="G549" s="158"/>
      <c r="H549" s="134"/>
      <c r="I549" s="158"/>
      <c r="J549" s="134"/>
      <c r="K549" s="134"/>
      <c r="L549" s="134"/>
      <c r="M549" s="134"/>
      <c r="N549" s="134"/>
      <c r="O549" s="134"/>
      <c r="P549" s="134"/>
      <c r="Q549" s="134"/>
      <c r="R549" s="134"/>
      <c r="S549" s="134"/>
      <c r="T549" s="134"/>
      <c r="U549" s="134"/>
      <c r="V549" s="134"/>
      <c r="W549" s="134"/>
      <c r="X549" s="134"/>
      <c r="Y549" s="134"/>
      <c r="Z549" s="134"/>
      <c r="AA549" s="134"/>
      <c r="AB549" s="134"/>
      <c r="AC549" s="134"/>
      <c r="AD549" s="134"/>
      <c r="AE549" s="134"/>
      <c r="AF549" s="134"/>
      <c r="AG549" s="134"/>
      <c r="AH549" s="134"/>
      <c r="AI549" s="134"/>
      <c r="AJ549" s="134"/>
      <c r="AK549" s="134"/>
      <c r="AL549" s="134"/>
      <c r="AM549" s="134"/>
      <c r="AN549" s="134"/>
      <c r="AO549" s="134"/>
      <c r="AP549" s="134"/>
      <c r="AQ549" s="134"/>
      <c r="AR549" s="134"/>
      <c r="AS549" s="134"/>
      <c r="AT549" s="134"/>
      <c r="AU549" s="134"/>
      <c r="AV549" s="134"/>
      <c r="AW549" s="134"/>
      <c r="AX549" s="134"/>
      <c r="AY549" s="134"/>
      <c r="AZ549" s="134"/>
      <c r="BA549" s="134"/>
      <c r="BB549" s="134"/>
      <c r="BC549" s="134"/>
      <c r="BD549" s="134"/>
      <c r="BE549" s="134"/>
      <c r="BF549" s="134"/>
      <c r="BG549" s="134"/>
      <c r="BH549" s="134"/>
      <c r="BI549" s="134"/>
      <c r="BJ549" s="134"/>
      <c r="BK549" s="134"/>
      <c r="BL549" s="134"/>
      <c r="BM549" s="134"/>
      <c r="BN549" s="134"/>
      <c r="BO549" s="134"/>
      <c r="BP549" s="134"/>
      <c r="BQ549" s="134"/>
      <c r="BR549" s="134"/>
      <c r="BS549" s="134"/>
      <c r="BT549" s="134"/>
      <c r="BU549" s="134"/>
      <c r="BV549" s="134"/>
      <c r="BW549" s="134"/>
      <c r="BX549" s="134"/>
      <c r="BY549" s="134"/>
      <c r="BZ549" s="134"/>
      <c r="CA549" s="134"/>
      <c r="CB549" s="134"/>
      <c r="CC549" s="134"/>
      <c r="CD549" s="134"/>
      <c r="CE549" s="134"/>
      <c r="CF549" s="134"/>
      <c r="CG549" s="134"/>
      <c r="CH549" s="134"/>
      <c r="CI549" s="134"/>
      <c r="CJ549" s="134"/>
      <c r="CK549" s="134"/>
      <c r="CL549" s="134"/>
      <c r="CM549" s="134"/>
      <c r="CN549" s="134"/>
      <c r="CO549" s="134"/>
      <c r="CP549" s="134"/>
      <c r="CQ549" s="134"/>
      <c r="CR549" s="134"/>
      <c r="CS549" s="134"/>
      <c r="CT549" s="134"/>
      <c r="CU549" s="134"/>
      <c r="CV549" s="134"/>
      <c r="CW549" s="134"/>
      <c r="CX549" s="134"/>
      <c r="CY549" s="134"/>
      <c r="CZ549" s="134"/>
      <c r="DA549" s="134"/>
      <c r="DB549" s="134"/>
      <c r="DC549" s="134"/>
      <c r="DD549" s="134"/>
      <c r="DE549" s="134"/>
      <c r="DF549" s="134"/>
      <c r="DG549" s="134"/>
      <c r="DH549" s="134"/>
    </row>
    <row r="550" spans="1:112" ht="15" hidden="1" customHeight="1" x14ac:dyDescent="0.15">
      <c r="A550" s="119"/>
      <c r="B550" s="197" t="s">
        <v>753</v>
      </c>
      <c r="C550" s="177" t="s">
        <v>360</v>
      </c>
      <c r="D550" s="315">
        <f t="shared" si="304"/>
        <v>0.94711093776808375</v>
      </c>
      <c r="E550" s="211">
        <f t="shared" si="303"/>
        <v>5.2889062231916251E-2</v>
      </c>
      <c r="F550" s="134"/>
      <c r="G550" s="158"/>
      <c r="H550" s="134"/>
      <c r="I550" s="158"/>
      <c r="J550" s="134"/>
      <c r="K550" s="134"/>
      <c r="L550" s="134"/>
      <c r="M550" s="134"/>
      <c r="N550" s="134"/>
      <c r="O550" s="134"/>
      <c r="P550" s="134"/>
      <c r="Q550" s="134"/>
      <c r="R550" s="134"/>
      <c r="S550" s="134"/>
      <c r="T550" s="134"/>
      <c r="U550" s="134"/>
      <c r="V550" s="134"/>
      <c r="W550" s="134"/>
      <c r="X550" s="134"/>
      <c r="Y550" s="134"/>
      <c r="Z550" s="134"/>
      <c r="AA550" s="134"/>
      <c r="AB550" s="134"/>
      <c r="AC550" s="134"/>
      <c r="AD550" s="134"/>
      <c r="AE550" s="134"/>
      <c r="AF550" s="134"/>
      <c r="AG550" s="134"/>
      <c r="AH550" s="134"/>
      <c r="AI550" s="134"/>
      <c r="AJ550" s="134"/>
      <c r="AK550" s="134"/>
      <c r="AL550" s="134"/>
      <c r="AM550" s="134"/>
      <c r="AN550" s="134"/>
      <c r="AO550" s="134"/>
      <c r="AP550" s="134"/>
      <c r="AQ550" s="134"/>
      <c r="AR550" s="134"/>
      <c r="AS550" s="134"/>
      <c r="AT550" s="134"/>
      <c r="AU550" s="134"/>
      <c r="AV550" s="134"/>
      <c r="AW550" s="134"/>
      <c r="AX550" s="134"/>
      <c r="AY550" s="134"/>
      <c r="AZ550" s="134"/>
      <c r="BA550" s="134"/>
      <c r="BB550" s="134"/>
      <c r="BC550" s="134"/>
      <c r="BD550" s="134"/>
      <c r="BE550" s="134"/>
      <c r="BF550" s="134"/>
      <c r="BG550" s="134"/>
      <c r="BH550" s="134"/>
      <c r="BI550" s="134"/>
      <c r="BJ550" s="134"/>
      <c r="BK550" s="134"/>
      <c r="BL550" s="134"/>
      <c r="BM550" s="134"/>
      <c r="BN550" s="134"/>
      <c r="BO550" s="134"/>
      <c r="BP550" s="134"/>
      <c r="BQ550" s="134"/>
      <c r="BR550" s="134"/>
      <c r="BS550" s="134"/>
      <c r="BT550" s="134"/>
      <c r="BU550" s="134"/>
      <c r="BV550" s="134"/>
      <c r="BW550" s="134"/>
      <c r="BX550" s="134"/>
      <c r="BY550" s="134"/>
      <c r="BZ550" s="134"/>
      <c r="CA550" s="134"/>
      <c r="CB550" s="134"/>
      <c r="CC550" s="134"/>
      <c r="CD550" s="134"/>
      <c r="CE550" s="134"/>
      <c r="CF550" s="134"/>
      <c r="CG550" s="134"/>
      <c r="CH550" s="134"/>
      <c r="CI550" s="134"/>
      <c r="CJ550" s="134"/>
      <c r="CK550" s="134"/>
      <c r="CL550" s="134"/>
      <c r="CM550" s="134"/>
      <c r="CN550" s="134"/>
      <c r="CO550" s="134"/>
      <c r="CP550" s="134"/>
      <c r="CQ550" s="134"/>
      <c r="CR550" s="134"/>
      <c r="CS550" s="134"/>
      <c r="CT550" s="134"/>
      <c r="CU550" s="134"/>
      <c r="CV550" s="134"/>
      <c r="CW550" s="134"/>
      <c r="CX550" s="134"/>
      <c r="CY550" s="134"/>
      <c r="CZ550" s="134"/>
      <c r="DA550" s="134"/>
      <c r="DB550" s="134"/>
      <c r="DC550" s="134"/>
      <c r="DD550" s="134"/>
      <c r="DE550" s="134"/>
      <c r="DF550" s="134"/>
      <c r="DG550" s="134"/>
      <c r="DH550" s="134"/>
    </row>
    <row r="551" spans="1:112" ht="15" hidden="1" customHeight="1" x14ac:dyDescent="0.15">
      <c r="A551" s="119"/>
      <c r="B551" s="197" t="s">
        <v>754</v>
      </c>
      <c r="C551" s="177" t="s">
        <v>13</v>
      </c>
      <c r="D551" s="315">
        <f t="shared" si="304"/>
        <v>0</v>
      </c>
      <c r="E551" s="211">
        <f t="shared" si="303"/>
        <v>1</v>
      </c>
      <c r="F551" s="134"/>
      <c r="G551" s="158"/>
      <c r="H551" s="134"/>
      <c r="I551" s="158"/>
      <c r="J551" s="134"/>
      <c r="K551" s="134"/>
      <c r="L551" s="134"/>
      <c r="M551" s="134"/>
      <c r="N551" s="134"/>
      <c r="O551" s="134"/>
      <c r="P551" s="134"/>
      <c r="Q551" s="134"/>
      <c r="R551" s="134"/>
      <c r="S551" s="134"/>
      <c r="T551" s="134"/>
      <c r="U551" s="134"/>
      <c r="V551" s="134"/>
      <c r="W551" s="134"/>
      <c r="X551" s="134"/>
      <c r="Y551" s="134"/>
      <c r="Z551" s="134"/>
      <c r="AA551" s="134"/>
      <c r="AB551" s="134"/>
      <c r="AC551" s="134"/>
      <c r="AD551" s="134"/>
      <c r="AE551" s="134"/>
      <c r="AF551" s="134"/>
      <c r="AG551" s="134"/>
      <c r="AH551" s="134"/>
      <c r="AI551" s="134"/>
      <c r="AJ551" s="134"/>
      <c r="AK551" s="134"/>
      <c r="AL551" s="134"/>
      <c r="AM551" s="134"/>
      <c r="AN551" s="134"/>
      <c r="AO551" s="134"/>
      <c r="AP551" s="134"/>
      <c r="AQ551" s="134"/>
      <c r="AR551" s="134"/>
      <c r="AS551" s="134"/>
      <c r="AT551" s="134"/>
      <c r="AU551" s="134"/>
      <c r="AV551" s="134"/>
      <c r="AW551" s="134"/>
      <c r="AX551" s="134"/>
      <c r="AY551" s="134"/>
      <c r="AZ551" s="134"/>
      <c r="BA551" s="134"/>
      <c r="BB551" s="134"/>
      <c r="BC551" s="134"/>
      <c r="BD551" s="134"/>
      <c r="BE551" s="134"/>
      <c r="BF551" s="134"/>
      <c r="BG551" s="134"/>
      <c r="BH551" s="134"/>
      <c r="BI551" s="134"/>
      <c r="BJ551" s="134"/>
      <c r="BK551" s="134"/>
      <c r="BL551" s="134"/>
      <c r="BM551" s="134"/>
      <c r="BN551" s="134"/>
      <c r="BO551" s="134"/>
      <c r="BP551" s="134"/>
      <c r="BQ551" s="134"/>
      <c r="BR551" s="134"/>
      <c r="BS551" s="134"/>
      <c r="BT551" s="134"/>
      <c r="BU551" s="134"/>
      <c r="BV551" s="134"/>
      <c r="BW551" s="134"/>
      <c r="BX551" s="134"/>
      <c r="BY551" s="134"/>
      <c r="BZ551" s="134"/>
      <c r="CA551" s="134"/>
      <c r="CB551" s="134"/>
      <c r="CC551" s="134"/>
      <c r="CD551" s="134"/>
      <c r="CE551" s="134"/>
      <c r="CF551" s="134"/>
      <c r="CG551" s="134"/>
      <c r="CH551" s="134"/>
      <c r="CI551" s="134"/>
      <c r="CJ551" s="134"/>
      <c r="CK551" s="134"/>
      <c r="CL551" s="134"/>
      <c r="CM551" s="134"/>
      <c r="CN551" s="134"/>
      <c r="CO551" s="134"/>
      <c r="CP551" s="134"/>
      <c r="CQ551" s="134"/>
      <c r="CR551" s="134"/>
      <c r="CS551" s="134"/>
      <c r="CT551" s="134"/>
      <c r="CU551" s="134"/>
      <c r="CV551" s="134"/>
      <c r="CW551" s="134"/>
      <c r="CX551" s="134"/>
      <c r="CY551" s="134"/>
      <c r="CZ551" s="134"/>
      <c r="DA551" s="134"/>
      <c r="DB551" s="134"/>
      <c r="DC551" s="134"/>
      <c r="DD551" s="134"/>
      <c r="DE551" s="134"/>
      <c r="DF551" s="134"/>
      <c r="DG551" s="134"/>
      <c r="DH551" s="134"/>
    </row>
    <row r="552" spans="1:112" ht="15" hidden="1" customHeight="1" x14ac:dyDescent="0.15">
      <c r="A552" s="119"/>
      <c r="B552" s="197" t="s">
        <v>755</v>
      </c>
      <c r="C552" s="177" t="s">
        <v>14</v>
      </c>
      <c r="D552" s="315">
        <f t="shared" si="304"/>
        <v>0.60505249343832035</v>
      </c>
      <c r="E552" s="211">
        <f t="shared" si="303"/>
        <v>0.39494750656167965</v>
      </c>
      <c r="F552" s="134"/>
      <c r="G552" s="158"/>
      <c r="H552" s="134"/>
      <c r="I552" s="158"/>
      <c r="J552" s="134"/>
      <c r="K552" s="134"/>
      <c r="L552" s="134"/>
      <c r="M552" s="134"/>
      <c r="N552" s="134"/>
      <c r="O552" s="134"/>
      <c r="P552" s="134"/>
      <c r="Q552" s="134"/>
      <c r="R552" s="134"/>
      <c r="S552" s="134"/>
      <c r="T552" s="134"/>
      <c r="U552" s="134"/>
      <c r="V552" s="134"/>
      <c r="W552" s="134"/>
      <c r="X552" s="134"/>
      <c r="Y552" s="134"/>
      <c r="Z552" s="134"/>
      <c r="AA552" s="134"/>
      <c r="AB552" s="134"/>
      <c r="AC552" s="134"/>
      <c r="AD552" s="134"/>
      <c r="AE552" s="134"/>
      <c r="AF552" s="134"/>
      <c r="AG552" s="134"/>
      <c r="AH552" s="134"/>
      <c r="AI552" s="134"/>
      <c r="AJ552" s="134"/>
      <c r="AK552" s="134"/>
      <c r="AL552" s="134"/>
      <c r="AM552" s="134"/>
      <c r="AN552" s="134"/>
      <c r="AO552" s="134"/>
      <c r="AP552" s="134"/>
      <c r="AQ552" s="134"/>
      <c r="AR552" s="134"/>
      <c r="AS552" s="134"/>
      <c r="AT552" s="134"/>
      <c r="AU552" s="134"/>
      <c r="AV552" s="134"/>
      <c r="AW552" s="134"/>
      <c r="AX552" s="134"/>
      <c r="AY552" s="134"/>
      <c r="AZ552" s="134"/>
      <c r="BA552" s="134"/>
      <c r="BB552" s="134"/>
      <c r="BC552" s="134"/>
      <c r="BD552" s="134"/>
      <c r="BE552" s="134"/>
      <c r="BF552" s="134"/>
      <c r="BG552" s="134"/>
      <c r="BH552" s="134"/>
      <c r="BI552" s="134"/>
      <c r="BJ552" s="134"/>
      <c r="BK552" s="134"/>
      <c r="BL552" s="134"/>
      <c r="BM552" s="134"/>
      <c r="BN552" s="134"/>
      <c r="BO552" s="134"/>
      <c r="BP552" s="134"/>
      <c r="BQ552" s="134"/>
      <c r="BR552" s="134"/>
      <c r="BS552" s="134"/>
      <c r="BT552" s="134"/>
      <c r="BU552" s="134"/>
      <c r="BV552" s="134"/>
      <c r="BW552" s="134"/>
      <c r="BX552" s="134"/>
      <c r="BY552" s="134"/>
      <c r="BZ552" s="134"/>
      <c r="CA552" s="134"/>
      <c r="CB552" s="134"/>
      <c r="CC552" s="134"/>
      <c r="CD552" s="134"/>
      <c r="CE552" s="134"/>
      <c r="CF552" s="134"/>
      <c r="CG552" s="134"/>
      <c r="CH552" s="134"/>
      <c r="CI552" s="134"/>
      <c r="CJ552" s="134"/>
      <c r="CK552" s="134"/>
      <c r="CL552" s="134"/>
      <c r="CM552" s="134"/>
      <c r="CN552" s="134"/>
      <c r="CO552" s="134"/>
      <c r="CP552" s="134"/>
      <c r="CQ552" s="134"/>
      <c r="CR552" s="134"/>
      <c r="CS552" s="134"/>
      <c r="CT552" s="134"/>
      <c r="CU552" s="134"/>
      <c r="CV552" s="134"/>
      <c r="CW552" s="134"/>
      <c r="CX552" s="134"/>
      <c r="CY552" s="134"/>
      <c r="CZ552" s="134"/>
      <c r="DA552" s="134"/>
      <c r="DB552" s="134"/>
      <c r="DC552" s="134"/>
      <c r="DD552" s="134"/>
      <c r="DE552" s="134"/>
      <c r="DF552" s="134"/>
      <c r="DG552" s="134"/>
      <c r="DH552" s="134"/>
    </row>
    <row r="553" spans="1:112" ht="15" hidden="1" customHeight="1" x14ac:dyDescent="0.15">
      <c r="A553" s="119"/>
      <c r="B553" s="197" t="s">
        <v>756</v>
      </c>
      <c r="C553" s="177" t="s">
        <v>15</v>
      </c>
      <c r="D553" s="315">
        <f t="shared" si="304"/>
        <v>1</v>
      </c>
      <c r="E553" s="211">
        <f t="shared" si="303"/>
        <v>0</v>
      </c>
      <c r="F553" s="134"/>
      <c r="G553" s="158"/>
      <c r="H553" s="134"/>
      <c r="I553" s="158"/>
      <c r="J553" s="134"/>
      <c r="K553" s="134"/>
      <c r="L553" s="134"/>
      <c r="M553" s="134"/>
      <c r="N553" s="134"/>
      <c r="O553" s="134"/>
      <c r="P553" s="134"/>
      <c r="Q553" s="134"/>
      <c r="R553" s="134"/>
      <c r="S553" s="134"/>
      <c r="T553" s="134"/>
      <c r="U553" s="134"/>
      <c r="V553" s="134"/>
      <c r="W553" s="134"/>
      <c r="X553" s="134"/>
      <c r="Y553" s="134"/>
      <c r="Z553" s="134"/>
      <c r="AA553" s="134"/>
      <c r="AB553" s="134"/>
      <c r="AC553" s="134"/>
      <c r="AD553" s="134"/>
      <c r="AE553" s="134"/>
      <c r="AF553" s="134"/>
      <c r="AG553" s="134"/>
      <c r="AH553" s="134"/>
      <c r="AI553" s="134"/>
      <c r="AJ553" s="134"/>
      <c r="AK553" s="134"/>
      <c r="AL553" s="134"/>
      <c r="AM553" s="134"/>
      <c r="AN553" s="134"/>
      <c r="AO553" s="134"/>
      <c r="AP553" s="134"/>
      <c r="AQ553" s="134"/>
      <c r="AR553" s="134"/>
      <c r="AS553" s="134"/>
      <c r="AT553" s="134"/>
      <c r="AU553" s="134"/>
      <c r="AV553" s="134"/>
      <c r="AW553" s="134"/>
      <c r="AX553" s="134"/>
      <c r="AY553" s="134"/>
      <c r="AZ553" s="134"/>
      <c r="BA553" s="134"/>
      <c r="BB553" s="134"/>
      <c r="BC553" s="134"/>
      <c r="BD553" s="134"/>
      <c r="BE553" s="134"/>
      <c r="BF553" s="134"/>
      <c r="BG553" s="134"/>
      <c r="BH553" s="134"/>
      <c r="BI553" s="134"/>
      <c r="BJ553" s="134"/>
      <c r="BK553" s="134"/>
      <c r="BL553" s="134"/>
      <c r="BM553" s="134"/>
      <c r="BN553" s="134"/>
      <c r="BO553" s="134"/>
      <c r="BP553" s="134"/>
      <c r="BQ553" s="134"/>
      <c r="BR553" s="134"/>
      <c r="BS553" s="134"/>
      <c r="BT553" s="134"/>
      <c r="BU553" s="134"/>
      <c r="BV553" s="134"/>
      <c r="BW553" s="134"/>
      <c r="BX553" s="134"/>
      <c r="BY553" s="134"/>
      <c r="BZ553" s="134"/>
      <c r="CA553" s="134"/>
      <c r="CB553" s="134"/>
      <c r="CC553" s="134"/>
      <c r="CD553" s="134"/>
      <c r="CE553" s="134"/>
      <c r="CF553" s="134"/>
      <c r="CG553" s="134"/>
      <c r="CH553" s="134"/>
      <c r="CI553" s="134"/>
      <c r="CJ553" s="134"/>
      <c r="CK553" s="134"/>
      <c r="CL553" s="134"/>
      <c r="CM553" s="134"/>
      <c r="CN553" s="134"/>
      <c r="CO553" s="134"/>
      <c r="CP553" s="134"/>
      <c r="CQ553" s="134"/>
      <c r="CR553" s="134"/>
      <c r="CS553" s="134"/>
      <c r="CT553" s="134"/>
      <c r="CU553" s="134"/>
      <c r="CV553" s="134"/>
      <c r="CW553" s="134"/>
      <c r="CX553" s="134"/>
      <c r="CY553" s="134"/>
      <c r="CZ553" s="134"/>
      <c r="DA553" s="134"/>
      <c r="DB553" s="134"/>
      <c r="DC553" s="134"/>
      <c r="DD553" s="134"/>
      <c r="DE553" s="134"/>
      <c r="DF553" s="134"/>
      <c r="DG553" s="134"/>
      <c r="DH553" s="134"/>
    </row>
    <row r="554" spans="1:112" ht="15" hidden="1" customHeight="1" x14ac:dyDescent="0.15">
      <c r="A554" s="119"/>
      <c r="B554" s="197" t="s">
        <v>757</v>
      </c>
      <c r="C554" s="177" t="s">
        <v>176</v>
      </c>
      <c r="D554" s="315">
        <f t="shared" si="304"/>
        <v>0.12001946202542406</v>
      </c>
      <c r="E554" s="211">
        <f t="shared" si="303"/>
        <v>0.87998053797457598</v>
      </c>
      <c r="F554" s="134"/>
      <c r="G554" s="158"/>
      <c r="H554" s="134"/>
      <c r="I554" s="158"/>
      <c r="J554" s="134"/>
      <c r="K554" s="134"/>
      <c r="L554" s="134"/>
      <c r="M554" s="134"/>
      <c r="N554" s="134"/>
      <c r="O554" s="134"/>
      <c r="P554" s="134"/>
      <c r="Q554" s="134"/>
      <c r="R554" s="134"/>
      <c r="S554" s="134"/>
      <c r="T554" s="134"/>
      <c r="U554" s="134"/>
      <c r="V554" s="134"/>
      <c r="W554" s="134"/>
      <c r="X554" s="134"/>
      <c r="Y554" s="134"/>
      <c r="Z554" s="134"/>
      <c r="AA554" s="134"/>
      <c r="AB554" s="134"/>
      <c r="AC554" s="134"/>
      <c r="AD554" s="134"/>
      <c r="AE554" s="134"/>
      <c r="AF554" s="134"/>
      <c r="AG554" s="134"/>
      <c r="AH554" s="134"/>
      <c r="AI554" s="134"/>
      <c r="AJ554" s="134"/>
      <c r="AK554" s="134"/>
      <c r="AL554" s="134"/>
      <c r="AM554" s="134"/>
      <c r="AN554" s="134"/>
      <c r="AO554" s="134"/>
      <c r="AP554" s="134"/>
      <c r="AQ554" s="134"/>
      <c r="AR554" s="134"/>
      <c r="AS554" s="134"/>
      <c r="AT554" s="134"/>
      <c r="AU554" s="134"/>
      <c r="AV554" s="134"/>
      <c r="AW554" s="134"/>
      <c r="AX554" s="134"/>
      <c r="AY554" s="134"/>
      <c r="AZ554" s="134"/>
      <c r="BA554" s="134"/>
      <c r="BB554" s="134"/>
      <c r="BC554" s="134"/>
      <c r="BD554" s="134"/>
      <c r="BE554" s="134"/>
      <c r="BF554" s="134"/>
      <c r="BG554" s="134"/>
      <c r="BH554" s="134"/>
      <c r="BI554" s="134"/>
      <c r="BJ554" s="134"/>
      <c r="BK554" s="134"/>
      <c r="BL554" s="134"/>
      <c r="BM554" s="134"/>
      <c r="BN554" s="134"/>
      <c r="BO554" s="134"/>
      <c r="BP554" s="134"/>
      <c r="BQ554" s="134"/>
      <c r="BR554" s="134"/>
      <c r="BS554" s="134"/>
      <c r="BT554" s="134"/>
      <c r="BU554" s="134"/>
      <c r="BV554" s="134"/>
      <c r="BW554" s="134"/>
      <c r="BX554" s="134"/>
      <c r="BY554" s="134"/>
      <c r="BZ554" s="134"/>
      <c r="CA554" s="134"/>
      <c r="CB554" s="134"/>
      <c r="CC554" s="134"/>
      <c r="CD554" s="134"/>
      <c r="CE554" s="134"/>
      <c r="CF554" s="134"/>
      <c r="CG554" s="134"/>
      <c r="CH554" s="134"/>
      <c r="CI554" s="134"/>
      <c r="CJ554" s="134"/>
      <c r="CK554" s="134"/>
      <c r="CL554" s="134"/>
      <c r="CM554" s="134"/>
      <c r="CN554" s="134"/>
      <c r="CO554" s="134"/>
      <c r="CP554" s="134"/>
      <c r="CQ554" s="134"/>
      <c r="CR554" s="134"/>
      <c r="CS554" s="134"/>
      <c r="CT554" s="134"/>
      <c r="CU554" s="134"/>
      <c r="CV554" s="134"/>
      <c r="CW554" s="134"/>
      <c r="CX554" s="134"/>
      <c r="CY554" s="134"/>
      <c r="CZ554" s="134"/>
      <c r="DA554" s="134"/>
      <c r="DB554" s="134"/>
      <c r="DC554" s="134"/>
      <c r="DD554" s="134"/>
      <c r="DE554" s="134"/>
      <c r="DF554" s="134"/>
      <c r="DG554" s="134"/>
      <c r="DH554" s="134"/>
    </row>
    <row r="555" spans="1:112" ht="15" hidden="1" customHeight="1" x14ac:dyDescent="0.15">
      <c r="A555" s="119"/>
      <c r="B555" s="197" t="s">
        <v>758</v>
      </c>
      <c r="C555" s="177" t="s">
        <v>361</v>
      </c>
      <c r="D555" s="315">
        <f t="shared" si="304"/>
        <v>0</v>
      </c>
      <c r="E555" s="211">
        <f t="shared" si="303"/>
        <v>1</v>
      </c>
      <c r="F555" s="134"/>
      <c r="G555" s="158"/>
      <c r="H555" s="134"/>
      <c r="I555" s="158"/>
      <c r="J555" s="134"/>
      <c r="K555" s="134"/>
      <c r="L555" s="134"/>
      <c r="M555" s="134"/>
      <c r="N555" s="134"/>
      <c r="O555" s="134"/>
      <c r="P555" s="134"/>
      <c r="Q555" s="134"/>
      <c r="R555" s="134"/>
      <c r="S555" s="134"/>
      <c r="T555" s="134"/>
      <c r="U555" s="134"/>
      <c r="V555" s="134"/>
      <c r="W555" s="134"/>
      <c r="X555" s="134"/>
      <c r="Y555" s="134"/>
      <c r="Z555" s="134"/>
      <c r="AA555" s="134"/>
      <c r="AB555" s="134"/>
      <c r="AC555" s="134"/>
      <c r="AD555" s="134"/>
      <c r="AE555" s="134"/>
      <c r="AF555" s="134"/>
      <c r="AG555" s="134"/>
      <c r="AH555" s="134"/>
      <c r="AI555" s="134"/>
      <c r="AJ555" s="134"/>
      <c r="AK555" s="134"/>
      <c r="AL555" s="134"/>
      <c r="AM555" s="134"/>
      <c r="AN555" s="134"/>
      <c r="AO555" s="134"/>
      <c r="AP555" s="134"/>
      <c r="AQ555" s="134"/>
      <c r="AR555" s="134"/>
      <c r="AS555" s="134"/>
      <c r="AT555" s="134"/>
      <c r="AU555" s="134"/>
      <c r="AV555" s="134"/>
      <c r="AW555" s="134"/>
      <c r="AX555" s="134"/>
      <c r="AY555" s="134"/>
      <c r="AZ555" s="134"/>
      <c r="BA555" s="134"/>
      <c r="BB555" s="134"/>
      <c r="BC555" s="134"/>
      <c r="BD555" s="134"/>
      <c r="BE555" s="134"/>
      <c r="BF555" s="134"/>
      <c r="BG555" s="134"/>
      <c r="BH555" s="134"/>
      <c r="BI555" s="134"/>
      <c r="BJ555" s="134"/>
      <c r="BK555" s="134"/>
      <c r="BL555" s="134"/>
      <c r="BM555" s="134"/>
      <c r="BN555" s="134"/>
      <c r="BO555" s="134"/>
      <c r="BP555" s="134"/>
      <c r="BQ555" s="134"/>
      <c r="BR555" s="134"/>
      <c r="BS555" s="134"/>
      <c r="BT555" s="134"/>
      <c r="BU555" s="134"/>
      <c r="BV555" s="134"/>
      <c r="BW555" s="134"/>
      <c r="BX555" s="134"/>
      <c r="BY555" s="134"/>
      <c r="BZ555" s="134"/>
      <c r="CA555" s="134"/>
      <c r="CB555" s="134"/>
      <c r="CC555" s="134"/>
      <c r="CD555" s="134"/>
      <c r="CE555" s="134"/>
      <c r="CF555" s="134"/>
      <c r="CG555" s="134"/>
      <c r="CH555" s="134"/>
      <c r="CI555" s="134"/>
      <c r="CJ555" s="134"/>
      <c r="CK555" s="134"/>
      <c r="CL555" s="134"/>
      <c r="CM555" s="134"/>
      <c r="CN555" s="134"/>
      <c r="CO555" s="134"/>
      <c r="CP555" s="134"/>
      <c r="CQ555" s="134"/>
      <c r="CR555" s="134"/>
      <c r="CS555" s="134"/>
      <c r="CT555" s="134"/>
      <c r="CU555" s="134"/>
      <c r="CV555" s="134"/>
      <c r="CW555" s="134"/>
      <c r="CX555" s="134"/>
      <c r="CY555" s="134"/>
      <c r="CZ555" s="134"/>
      <c r="DA555" s="134"/>
      <c r="DB555" s="134"/>
      <c r="DC555" s="134"/>
      <c r="DD555" s="134"/>
      <c r="DE555" s="134"/>
      <c r="DF555" s="134"/>
      <c r="DG555" s="134"/>
      <c r="DH555" s="134"/>
    </row>
    <row r="556" spans="1:112" ht="15" hidden="1" customHeight="1" x14ac:dyDescent="0.15">
      <c r="A556" s="119"/>
      <c r="B556" s="197" t="s">
        <v>759</v>
      </c>
      <c r="C556" s="177" t="s">
        <v>362</v>
      </c>
      <c r="D556" s="315">
        <f t="shared" si="304"/>
        <v>0</v>
      </c>
      <c r="E556" s="211">
        <f t="shared" si="303"/>
        <v>1</v>
      </c>
      <c r="F556" s="134"/>
      <c r="G556" s="158"/>
      <c r="H556" s="134"/>
      <c r="I556" s="158"/>
      <c r="J556" s="134"/>
      <c r="K556" s="134"/>
      <c r="L556" s="134"/>
      <c r="M556" s="134"/>
      <c r="N556" s="134"/>
      <c r="O556" s="134"/>
      <c r="P556" s="134"/>
      <c r="Q556" s="134"/>
      <c r="R556" s="134"/>
      <c r="S556" s="134"/>
      <c r="T556" s="134"/>
      <c r="U556" s="134"/>
      <c r="V556" s="134"/>
      <c r="W556" s="134"/>
      <c r="X556" s="134"/>
      <c r="Y556" s="134"/>
      <c r="Z556" s="134"/>
      <c r="AA556" s="134"/>
      <c r="AB556" s="134"/>
      <c r="AC556" s="134"/>
      <c r="AD556" s="134"/>
      <c r="AE556" s="134"/>
      <c r="AF556" s="134"/>
      <c r="AG556" s="134"/>
      <c r="AH556" s="134"/>
      <c r="AI556" s="134"/>
      <c r="AJ556" s="134"/>
      <c r="AK556" s="134"/>
      <c r="AL556" s="134"/>
      <c r="AM556" s="134"/>
      <c r="AN556" s="134"/>
      <c r="AO556" s="134"/>
      <c r="AP556" s="134"/>
      <c r="AQ556" s="134"/>
      <c r="AR556" s="134"/>
      <c r="AS556" s="134"/>
      <c r="AT556" s="134"/>
      <c r="AU556" s="134"/>
      <c r="AV556" s="134"/>
      <c r="AW556" s="134"/>
      <c r="AX556" s="134"/>
      <c r="AY556" s="134"/>
      <c r="AZ556" s="134"/>
      <c r="BA556" s="134"/>
      <c r="BB556" s="134"/>
      <c r="BC556" s="134"/>
      <c r="BD556" s="134"/>
      <c r="BE556" s="134"/>
      <c r="BF556" s="134"/>
      <c r="BG556" s="134"/>
      <c r="BH556" s="134"/>
      <c r="BI556" s="134"/>
      <c r="BJ556" s="134"/>
      <c r="BK556" s="134"/>
      <c r="BL556" s="134"/>
      <c r="BM556" s="134"/>
      <c r="BN556" s="134"/>
      <c r="BO556" s="134"/>
      <c r="BP556" s="134"/>
      <c r="BQ556" s="134"/>
      <c r="BR556" s="134"/>
      <c r="BS556" s="134"/>
      <c r="BT556" s="134"/>
      <c r="BU556" s="134"/>
      <c r="BV556" s="134"/>
      <c r="BW556" s="134"/>
      <c r="BX556" s="134"/>
      <c r="BY556" s="134"/>
      <c r="BZ556" s="134"/>
      <c r="CA556" s="134"/>
      <c r="CB556" s="134"/>
      <c r="CC556" s="134"/>
      <c r="CD556" s="134"/>
      <c r="CE556" s="134"/>
      <c r="CF556" s="134"/>
      <c r="CG556" s="134"/>
      <c r="CH556" s="134"/>
      <c r="CI556" s="134"/>
      <c r="CJ556" s="134"/>
      <c r="CK556" s="134"/>
      <c r="CL556" s="134"/>
      <c r="CM556" s="134"/>
      <c r="CN556" s="134"/>
      <c r="CO556" s="134"/>
      <c r="CP556" s="134"/>
      <c r="CQ556" s="134"/>
      <c r="CR556" s="134"/>
      <c r="CS556" s="134"/>
      <c r="CT556" s="134"/>
      <c r="CU556" s="134"/>
      <c r="CV556" s="134"/>
      <c r="CW556" s="134"/>
      <c r="CX556" s="134"/>
      <c r="CY556" s="134"/>
      <c r="CZ556" s="134"/>
      <c r="DA556" s="134"/>
      <c r="DB556" s="134"/>
      <c r="DC556" s="134"/>
      <c r="DD556" s="134"/>
      <c r="DE556" s="134"/>
      <c r="DF556" s="134"/>
      <c r="DG556" s="134"/>
      <c r="DH556" s="134"/>
    </row>
    <row r="557" spans="1:112" ht="15" hidden="1" customHeight="1" x14ac:dyDescent="0.15">
      <c r="A557" s="119"/>
      <c r="B557" s="197" t="s">
        <v>760</v>
      </c>
      <c r="C557" s="177" t="s">
        <v>177</v>
      </c>
      <c r="D557" s="315">
        <f t="shared" si="304"/>
        <v>0</v>
      </c>
      <c r="E557" s="211">
        <f t="shared" si="303"/>
        <v>1</v>
      </c>
      <c r="F557" s="134"/>
      <c r="G557" s="158"/>
      <c r="H557" s="134"/>
      <c r="I557" s="158"/>
      <c r="J557" s="134"/>
      <c r="K557" s="134"/>
      <c r="L557" s="134"/>
      <c r="M557" s="134"/>
      <c r="N557" s="134"/>
      <c r="O557" s="134"/>
      <c r="P557" s="134"/>
      <c r="Q557" s="134"/>
      <c r="R557" s="134"/>
      <c r="S557" s="134"/>
      <c r="T557" s="134"/>
      <c r="U557" s="134"/>
      <c r="V557" s="134"/>
      <c r="W557" s="134"/>
      <c r="X557" s="134"/>
      <c r="Y557" s="134"/>
      <c r="Z557" s="134"/>
      <c r="AA557" s="134"/>
      <c r="AB557" s="134"/>
      <c r="AC557" s="134"/>
      <c r="AD557" s="134"/>
      <c r="AE557" s="134"/>
      <c r="AF557" s="134"/>
      <c r="AG557" s="134"/>
      <c r="AH557" s="134"/>
      <c r="AI557" s="134"/>
      <c r="AJ557" s="134"/>
      <c r="AK557" s="134"/>
      <c r="AL557" s="134"/>
      <c r="AM557" s="134"/>
      <c r="AN557" s="134"/>
      <c r="AO557" s="134"/>
      <c r="AP557" s="134"/>
      <c r="AQ557" s="134"/>
      <c r="AR557" s="134"/>
      <c r="AS557" s="134"/>
      <c r="AT557" s="134"/>
      <c r="AU557" s="134"/>
      <c r="AV557" s="134"/>
      <c r="AW557" s="134"/>
      <c r="AX557" s="134"/>
      <c r="AY557" s="134"/>
      <c r="AZ557" s="134"/>
      <c r="BA557" s="134"/>
      <c r="BB557" s="134"/>
      <c r="BC557" s="134"/>
      <c r="BD557" s="134"/>
      <c r="BE557" s="134"/>
      <c r="BF557" s="134"/>
      <c r="BG557" s="134"/>
      <c r="BH557" s="134"/>
      <c r="BI557" s="134"/>
      <c r="BJ557" s="134"/>
      <c r="BK557" s="134"/>
      <c r="BL557" s="134"/>
      <c r="BM557" s="134"/>
      <c r="BN557" s="134"/>
      <c r="BO557" s="134"/>
      <c r="BP557" s="134"/>
      <c r="BQ557" s="134"/>
      <c r="BR557" s="134"/>
      <c r="BS557" s="134"/>
      <c r="BT557" s="134"/>
      <c r="BU557" s="134"/>
      <c r="BV557" s="134"/>
      <c r="BW557" s="134"/>
      <c r="BX557" s="134"/>
      <c r="BY557" s="134"/>
      <c r="BZ557" s="134"/>
      <c r="CA557" s="134"/>
      <c r="CB557" s="134"/>
      <c r="CC557" s="134"/>
      <c r="CD557" s="134"/>
      <c r="CE557" s="134"/>
      <c r="CF557" s="134"/>
      <c r="CG557" s="134"/>
      <c r="CH557" s="134"/>
      <c r="CI557" s="134"/>
      <c r="CJ557" s="134"/>
      <c r="CK557" s="134"/>
      <c r="CL557" s="134"/>
      <c r="CM557" s="134"/>
      <c r="CN557" s="134"/>
      <c r="CO557" s="134"/>
      <c r="CP557" s="134"/>
      <c r="CQ557" s="134"/>
      <c r="CR557" s="134"/>
      <c r="CS557" s="134"/>
      <c r="CT557" s="134"/>
      <c r="CU557" s="134"/>
      <c r="CV557" s="134"/>
      <c r="CW557" s="134"/>
      <c r="CX557" s="134"/>
      <c r="CY557" s="134"/>
      <c r="CZ557" s="134"/>
      <c r="DA557" s="134"/>
      <c r="DB557" s="134"/>
      <c r="DC557" s="134"/>
      <c r="DD557" s="134"/>
      <c r="DE557" s="134"/>
      <c r="DF557" s="134"/>
      <c r="DG557" s="134"/>
      <c r="DH557" s="134"/>
    </row>
    <row r="558" spans="1:112" ht="15" hidden="1" customHeight="1" x14ac:dyDescent="0.15">
      <c r="A558" s="119"/>
      <c r="B558" s="197" t="s">
        <v>761</v>
      </c>
      <c r="C558" s="177" t="s">
        <v>363</v>
      </c>
      <c r="D558" s="315">
        <f t="shared" si="304"/>
        <v>1.8132608517018728E-2</v>
      </c>
      <c r="E558" s="211">
        <f t="shared" si="303"/>
        <v>0.9818673914829813</v>
      </c>
      <c r="F558" s="134"/>
      <c r="G558" s="158"/>
      <c r="H558" s="134"/>
      <c r="I558" s="158"/>
      <c r="J558" s="134"/>
      <c r="K558" s="134"/>
      <c r="L558" s="134"/>
      <c r="M558" s="134"/>
      <c r="N558" s="134"/>
      <c r="O558" s="134"/>
      <c r="P558" s="134"/>
      <c r="Q558" s="134"/>
      <c r="R558" s="134"/>
      <c r="S558" s="134"/>
      <c r="T558" s="134"/>
      <c r="U558" s="134"/>
      <c r="V558" s="134"/>
      <c r="W558" s="134"/>
      <c r="X558" s="134"/>
      <c r="Y558" s="134"/>
      <c r="Z558" s="134"/>
      <c r="AA558" s="134"/>
      <c r="AB558" s="134"/>
      <c r="AC558" s="134"/>
      <c r="AD558" s="134"/>
      <c r="AE558" s="134"/>
      <c r="AF558" s="134"/>
      <c r="AG558" s="134"/>
      <c r="AH558" s="134"/>
      <c r="AI558" s="134"/>
      <c r="AJ558" s="134"/>
      <c r="AK558" s="134"/>
      <c r="AL558" s="134"/>
      <c r="AM558" s="134"/>
      <c r="AN558" s="134"/>
      <c r="AO558" s="134"/>
      <c r="AP558" s="134"/>
      <c r="AQ558" s="134"/>
      <c r="AR558" s="134"/>
      <c r="AS558" s="134"/>
      <c r="AT558" s="134"/>
      <c r="AU558" s="134"/>
      <c r="AV558" s="134"/>
      <c r="AW558" s="134"/>
      <c r="AX558" s="134"/>
      <c r="AY558" s="134"/>
      <c r="AZ558" s="134"/>
      <c r="BA558" s="134"/>
      <c r="BB558" s="134"/>
      <c r="BC558" s="134"/>
      <c r="BD558" s="134"/>
      <c r="BE558" s="134"/>
      <c r="BF558" s="134"/>
      <c r="BG558" s="134"/>
      <c r="BH558" s="134"/>
      <c r="BI558" s="134"/>
      <c r="BJ558" s="134"/>
      <c r="BK558" s="134"/>
      <c r="BL558" s="134"/>
      <c r="BM558" s="134"/>
      <c r="BN558" s="134"/>
      <c r="BO558" s="134"/>
      <c r="BP558" s="134"/>
      <c r="BQ558" s="134"/>
      <c r="BR558" s="134"/>
      <c r="BS558" s="134"/>
      <c r="BT558" s="134"/>
      <c r="BU558" s="134"/>
      <c r="BV558" s="134"/>
      <c r="BW558" s="134"/>
      <c r="BX558" s="134"/>
      <c r="BY558" s="134"/>
      <c r="BZ558" s="134"/>
      <c r="CA558" s="134"/>
      <c r="CB558" s="134"/>
      <c r="CC558" s="134"/>
      <c r="CD558" s="134"/>
      <c r="CE558" s="134"/>
      <c r="CF558" s="134"/>
      <c r="CG558" s="134"/>
      <c r="CH558" s="134"/>
      <c r="CI558" s="134"/>
      <c r="CJ558" s="134"/>
      <c r="CK558" s="134"/>
      <c r="CL558" s="134"/>
      <c r="CM558" s="134"/>
      <c r="CN558" s="134"/>
      <c r="CO558" s="134"/>
      <c r="CP558" s="134"/>
      <c r="CQ558" s="134"/>
      <c r="CR558" s="134"/>
      <c r="CS558" s="134"/>
      <c r="CT558" s="134"/>
      <c r="CU558" s="134"/>
      <c r="CV558" s="134"/>
      <c r="CW558" s="134"/>
      <c r="CX558" s="134"/>
      <c r="CY558" s="134"/>
      <c r="CZ558" s="134"/>
      <c r="DA558" s="134"/>
      <c r="DB558" s="134"/>
      <c r="DC558" s="134"/>
      <c r="DD558" s="134"/>
      <c r="DE558" s="134"/>
      <c r="DF558" s="134"/>
      <c r="DG558" s="134"/>
      <c r="DH558" s="134"/>
    </row>
    <row r="559" spans="1:112" ht="15" hidden="1" customHeight="1" x14ac:dyDescent="0.15">
      <c r="A559" s="119"/>
      <c r="B559" s="197" t="s">
        <v>762</v>
      </c>
      <c r="C559" s="177" t="s">
        <v>280</v>
      </c>
      <c r="D559" s="315">
        <f t="shared" si="304"/>
        <v>0.38432513701711346</v>
      </c>
      <c r="E559" s="211">
        <f t="shared" si="303"/>
        <v>0.61567486298288654</v>
      </c>
      <c r="F559" s="134"/>
      <c r="G559" s="158"/>
      <c r="H559" s="134"/>
      <c r="I559" s="158"/>
      <c r="J559" s="134"/>
      <c r="K559" s="134"/>
      <c r="L559" s="134"/>
      <c r="M559" s="134"/>
      <c r="N559" s="134"/>
      <c r="O559" s="134"/>
      <c r="P559" s="134"/>
      <c r="Q559" s="134"/>
      <c r="R559" s="134"/>
      <c r="S559" s="134"/>
      <c r="T559" s="134"/>
      <c r="U559" s="134"/>
      <c r="V559" s="134"/>
      <c r="W559" s="134"/>
      <c r="X559" s="134"/>
      <c r="Y559" s="134"/>
      <c r="Z559" s="134"/>
      <c r="AA559" s="134"/>
      <c r="AB559" s="134"/>
      <c r="AC559" s="134"/>
      <c r="AD559" s="134"/>
      <c r="AE559" s="134"/>
      <c r="AF559" s="134"/>
      <c r="AG559" s="134"/>
      <c r="AH559" s="134"/>
      <c r="AI559" s="134"/>
      <c r="AJ559" s="134"/>
      <c r="AK559" s="134"/>
      <c r="AL559" s="134"/>
      <c r="AM559" s="134"/>
      <c r="AN559" s="134"/>
      <c r="AO559" s="134"/>
      <c r="AP559" s="134"/>
      <c r="AQ559" s="134"/>
      <c r="AR559" s="134"/>
      <c r="AS559" s="134"/>
      <c r="AT559" s="134"/>
      <c r="AU559" s="134"/>
      <c r="AV559" s="134"/>
      <c r="AW559" s="134"/>
      <c r="AX559" s="134"/>
      <c r="AY559" s="134"/>
      <c r="AZ559" s="134"/>
      <c r="BA559" s="134"/>
      <c r="BB559" s="134"/>
      <c r="BC559" s="134"/>
      <c r="BD559" s="134"/>
      <c r="BE559" s="134"/>
      <c r="BF559" s="134"/>
      <c r="BG559" s="134"/>
      <c r="BH559" s="134"/>
      <c r="BI559" s="134"/>
      <c r="BJ559" s="134"/>
      <c r="BK559" s="134"/>
      <c r="BL559" s="134"/>
      <c r="BM559" s="134"/>
      <c r="BN559" s="134"/>
      <c r="BO559" s="134"/>
      <c r="BP559" s="134"/>
      <c r="BQ559" s="134"/>
      <c r="BR559" s="134"/>
      <c r="BS559" s="134"/>
      <c r="BT559" s="134"/>
      <c r="BU559" s="134"/>
      <c r="BV559" s="134"/>
      <c r="BW559" s="134"/>
      <c r="BX559" s="134"/>
      <c r="BY559" s="134"/>
      <c r="BZ559" s="134"/>
      <c r="CA559" s="134"/>
      <c r="CB559" s="134"/>
      <c r="CC559" s="134"/>
      <c r="CD559" s="134"/>
      <c r="CE559" s="134"/>
      <c r="CF559" s="134"/>
      <c r="CG559" s="134"/>
      <c r="CH559" s="134"/>
      <c r="CI559" s="134"/>
      <c r="CJ559" s="134"/>
      <c r="CK559" s="134"/>
      <c r="CL559" s="134"/>
      <c r="CM559" s="134"/>
      <c r="CN559" s="134"/>
      <c r="CO559" s="134"/>
      <c r="CP559" s="134"/>
      <c r="CQ559" s="134"/>
      <c r="CR559" s="134"/>
      <c r="CS559" s="134"/>
      <c r="CT559" s="134"/>
      <c r="CU559" s="134"/>
      <c r="CV559" s="134"/>
      <c r="CW559" s="134"/>
      <c r="CX559" s="134"/>
      <c r="CY559" s="134"/>
      <c r="CZ559" s="134"/>
      <c r="DA559" s="134"/>
      <c r="DB559" s="134"/>
      <c r="DC559" s="134"/>
      <c r="DD559" s="134"/>
      <c r="DE559" s="134"/>
      <c r="DF559" s="134"/>
      <c r="DG559" s="134"/>
      <c r="DH559" s="134"/>
    </row>
    <row r="560" spans="1:112" ht="15" hidden="1" customHeight="1" x14ac:dyDescent="0.15">
      <c r="A560" s="119"/>
      <c r="B560" s="197" t="s">
        <v>763</v>
      </c>
      <c r="C560" s="177" t="s">
        <v>232</v>
      </c>
      <c r="D560" s="315">
        <f t="shared" si="304"/>
        <v>1</v>
      </c>
      <c r="E560" s="211">
        <f t="shared" si="303"/>
        <v>0</v>
      </c>
      <c r="F560" s="134"/>
      <c r="G560" s="158"/>
      <c r="H560" s="134"/>
      <c r="I560" s="158"/>
      <c r="J560" s="134"/>
      <c r="K560" s="134"/>
      <c r="L560" s="134"/>
      <c r="M560" s="134"/>
      <c r="N560" s="134"/>
      <c r="O560" s="134"/>
      <c r="P560" s="134"/>
      <c r="Q560" s="134"/>
      <c r="R560" s="134"/>
      <c r="S560" s="134"/>
      <c r="T560" s="134"/>
      <c r="U560" s="134"/>
      <c r="V560" s="134"/>
      <c r="W560" s="134"/>
      <c r="X560" s="134"/>
      <c r="Y560" s="134"/>
      <c r="Z560" s="134"/>
      <c r="AA560" s="134"/>
      <c r="AB560" s="134"/>
      <c r="AC560" s="134"/>
      <c r="AD560" s="134"/>
      <c r="AE560" s="134"/>
      <c r="AF560" s="134"/>
      <c r="AG560" s="134"/>
      <c r="AH560" s="134"/>
      <c r="AI560" s="134"/>
      <c r="AJ560" s="134"/>
      <c r="AK560" s="134"/>
      <c r="AL560" s="134"/>
      <c r="AM560" s="134"/>
      <c r="AN560" s="134"/>
      <c r="AO560" s="134"/>
      <c r="AP560" s="134"/>
      <c r="AQ560" s="134"/>
      <c r="AR560" s="134"/>
      <c r="AS560" s="134"/>
      <c r="AT560" s="134"/>
      <c r="AU560" s="134"/>
      <c r="AV560" s="134"/>
      <c r="AW560" s="134"/>
      <c r="AX560" s="134"/>
      <c r="AY560" s="134"/>
      <c r="AZ560" s="134"/>
      <c r="BA560" s="134"/>
      <c r="BB560" s="134"/>
      <c r="BC560" s="134"/>
      <c r="BD560" s="134"/>
      <c r="BE560" s="134"/>
      <c r="BF560" s="134"/>
      <c r="BG560" s="134"/>
      <c r="BH560" s="134"/>
      <c r="BI560" s="134"/>
      <c r="BJ560" s="134"/>
      <c r="BK560" s="134"/>
      <c r="BL560" s="134"/>
      <c r="BM560" s="134"/>
      <c r="BN560" s="134"/>
      <c r="BO560" s="134"/>
      <c r="BP560" s="134"/>
      <c r="BQ560" s="134"/>
      <c r="BR560" s="134"/>
      <c r="BS560" s="134"/>
      <c r="BT560" s="134"/>
      <c r="BU560" s="134"/>
      <c r="BV560" s="134"/>
      <c r="BW560" s="134"/>
      <c r="BX560" s="134"/>
      <c r="BY560" s="134"/>
      <c r="BZ560" s="134"/>
      <c r="CA560" s="134"/>
      <c r="CB560" s="134"/>
      <c r="CC560" s="134"/>
      <c r="CD560" s="134"/>
      <c r="CE560" s="134"/>
      <c r="CF560" s="134"/>
      <c r="CG560" s="134"/>
      <c r="CH560" s="134"/>
      <c r="CI560" s="134"/>
      <c r="CJ560" s="134"/>
      <c r="CK560" s="134"/>
      <c r="CL560" s="134"/>
      <c r="CM560" s="134"/>
      <c r="CN560" s="134"/>
      <c r="CO560" s="134"/>
      <c r="CP560" s="134"/>
      <c r="CQ560" s="134"/>
      <c r="CR560" s="134"/>
      <c r="CS560" s="134"/>
      <c r="CT560" s="134"/>
      <c r="CU560" s="134"/>
      <c r="CV560" s="134"/>
      <c r="CW560" s="134"/>
      <c r="CX560" s="134"/>
      <c r="CY560" s="134"/>
      <c r="CZ560" s="134"/>
      <c r="DA560" s="134"/>
      <c r="DB560" s="134"/>
      <c r="DC560" s="134"/>
      <c r="DD560" s="134"/>
      <c r="DE560" s="134"/>
      <c r="DF560" s="134"/>
      <c r="DG560" s="134"/>
      <c r="DH560" s="134"/>
    </row>
    <row r="561" spans="1:112" ht="15" hidden="1" customHeight="1" x14ac:dyDescent="0.15">
      <c r="A561" s="119"/>
      <c r="B561" s="197" t="s">
        <v>764</v>
      </c>
      <c r="C561" s="177" t="s">
        <v>364</v>
      </c>
      <c r="D561" s="315">
        <f t="shared" si="304"/>
        <v>0.10563573534244357</v>
      </c>
      <c r="E561" s="211">
        <f t="shared" si="303"/>
        <v>0.89436426465755647</v>
      </c>
      <c r="F561" s="134"/>
      <c r="G561" s="158"/>
      <c r="H561" s="134"/>
      <c r="I561" s="158"/>
      <c r="J561" s="134"/>
      <c r="K561" s="134"/>
      <c r="L561" s="134"/>
      <c r="M561" s="134"/>
      <c r="N561" s="134"/>
      <c r="O561" s="134"/>
      <c r="P561" s="134"/>
      <c r="Q561" s="134"/>
      <c r="R561" s="134"/>
      <c r="S561" s="134"/>
      <c r="T561" s="134"/>
      <c r="U561" s="134"/>
      <c r="V561" s="134"/>
      <c r="W561" s="134"/>
      <c r="X561" s="134"/>
      <c r="Y561" s="134"/>
      <c r="Z561" s="134"/>
      <c r="AA561" s="134"/>
      <c r="AB561" s="134"/>
      <c r="AC561" s="134"/>
      <c r="AD561" s="134"/>
      <c r="AE561" s="134"/>
      <c r="AF561" s="134"/>
      <c r="AG561" s="134"/>
      <c r="AH561" s="134"/>
      <c r="AI561" s="134"/>
      <c r="AJ561" s="134"/>
      <c r="AK561" s="134"/>
      <c r="AL561" s="134"/>
      <c r="AM561" s="134"/>
      <c r="AN561" s="134"/>
      <c r="AO561" s="134"/>
      <c r="AP561" s="134"/>
      <c r="AQ561" s="134"/>
      <c r="AR561" s="134"/>
      <c r="AS561" s="134"/>
      <c r="AT561" s="134"/>
      <c r="AU561" s="134"/>
      <c r="AV561" s="134"/>
      <c r="AW561" s="134"/>
      <c r="AX561" s="134"/>
      <c r="AY561" s="134"/>
      <c r="AZ561" s="134"/>
      <c r="BA561" s="134"/>
      <c r="BB561" s="134"/>
      <c r="BC561" s="134"/>
      <c r="BD561" s="134"/>
      <c r="BE561" s="134"/>
      <c r="BF561" s="134"/>
      <c r="BG561" s="134"/>
      <c r="BH561" s="134"/>
      <c r="BI561" s="134"/>
      <c r="BJ561" s="134"/>
      <c r="BK561" s="134"/>
      <c r="BL561" s="134"/>
      <c r="BM561" s="134"/>
      <c r="BN561" s="134"/>
      <c r="BO561" s="134"/>
      <c r="BP561" s="134"/>
      <c r="BQ561" s="134"/>
      <c r="BR561" s="134"/>
      <c r="BS561" s="134"/>
      <c r="BT561" s="134"/>
      <c r="BU561" s="134"/>
      <c r="BV561" s="134"/>
      <c r="BW561" s="134"/>
      <c r="BX561" s="134"/>
      <c r="BY561" s="134"/>
      <c r="BZ561" s="134"/>
      <c r="CA561" s="134"/>
      <c r="CB561" s="134"/>
      <c r="CC561" s="134"/>
      <c r="CD561" s="134"/>
      <c r="CE561" s="134"/>
      <c r="CF561" s="134"/>
      <c r="CG561" s="134"/>
      <c r="CH561" s="134"/>
      <c r="CI561" s="134"/>
      <c r="CJ561" s="134"/>
      <c r="CK561" s="134"/>
      <c r="CL561" s="134"/>
      <c r="CM561" s="134"/>
      <c r="CN561" s="134"/>
      <c r="CO561" s="134"/>
      <c r="CP561" s="134"/>
      <c r="CQ561" s="134"/>
      <c r="CR561" s="134"/>
      <c r="CS561" s="134"/>
      <c r="CT561" s="134"/>
      <c r="CU561" s="134"/>
      <c r="CV561" s="134"/>
      <c r="CW561" s="134"/>
      <c r="CX561" s="134"/>
      <c r="CY561" s="134"/>
      <c r="CZ561" s="134"/>
      <c r="DA561" s="134"/>
      <c r="DB561" s="134"/>
      <c r="DC561" s="134"/>
      <c r="DD561" s="134"/>
      <c r="DE561" s="134"/>
      <c r="DF561" s="134"/>
      <c r="DG561" s="134"/>
      <c r="DH561" s="134"/>
    </row>
    <row r="562" spans="1:112" ht="15" hidden="1" customHeight="1" x14ac:dyDescent="0.15">
      <c r="A562" s="119"/>
      <c r="B562" s="197" t="s">
        <v>765</v>
      </c>
      <c r="C562" s="177" t="s">
        <v>235</v>
      </c>
      <c r="D562" s="315">
        <f t="shared" si="304"/>
        <v>0.49922579242889692</v>
      </c>
      <c r="E562" s="211">
        <f t="shared" si="303"/>
        <v>0.50077420757110302</v>
      </c>
      <c r="F562" s="134"/>
      <c r="G562" s="158"/>
      <c r="H562" s="134"/>
      <c r="I562" s="158"/>
      <c r="J562" s="134"/>
      <c r="K562" s="134"/>
      <c r="L562" s="134"/>
      <c r="M562" s="134"/>
      <c r="N562" s="134"/>
      <c r="O562" s="134"/>
      <c r="P562" s="134"/>
      <c r="Q562" s="134"/>
      <c r="R562" s="134"/>
      <c r="S562" s="134"/>
      <c r="T562" s="134"/>
      <c r="U562" s="134"/>
      <c r="V562" s="134"/>
      <c r="W562" s="134"/>
      <c r="X562" s="134"/>
      <c r="Y562" s="134"/>
      <c r="Z562" s="134"/>
      <c r="AA562" s="134"/>
      <c r="AB562" s="134"/>
      <c r="AC562" s="134"/>
      <c r="AD562" s="134"/>
      <c r="AE562" s="134"/>
      <c r="AF562" s="134"/>
      <c r="AG562" s="134"/>
      <c r="AH562" s="134"/>
      <c r="AI562" s="134"/>
      <c r="AJ562" s="134"/>
      <c r="AK562" s="134"/>
      <c r="AL562" s="134"/>
      <c r="AM562" s="134"/>
      <c r="AN562" s="134"/>
      <c r="AO562" s="134"/>
      <c r="AP562" s="134"/>
      <c r="AQ562" s="134"/>
      <c r="AR562" s="134"/>
      <c r="AS562" s="134"/>
      <c r="AT562" s="134"/>
      <c r="AU562" s="134"/>
      <c r="AV562" s="134"/>
      <c r="AW562" s="134"/>
      <c r="AX562" s="134"/>
      <c r="AY562" s="134"/>
      <c r="AZ562" s="134"/>
      <c r="BA562" s="134"/>
      <c r="BB562" s="134"/>
      <c r="BC562" s="134"/>
      <c r="BD562" s="134"/>
      <c r="BE562" s="134"/>
      <c r="BF562" s="134"/>
      <c r="BG562" s="134"/>
      <c r="BH562" s="134"/>
      <c r="BI562" s="134"/>
      <c r="BJ562" s="134"/>
      <c r="BK562" s="134"/>
      <c r="BL562" s="134"/>
      <c r="BM562" s="134"/>
      <c r="BN562" s="134"/>
      <c r="BO562" s="134"/>
      <c r="BP562" s="134"/>
      <c r="BQ562" s="134"/>
      <c r="BR562" s="134"/>
      <c r="BS562" s="134"/>
      <c r="BT562" s="134"/>
      <c r="BU562" s="134"/>
      <c r="BV562" s="134"/>
      <c r="BW562" s="134"/>
      <c r="BX562" s="134"/>
      <c r="BY562" s="134"/>
      <c r="BZ562" s="134"/>
      <c r="CA562" s="134"/>
      <c r="CB562" s="134"/>
      <c r="CC562" s="134"/>
      <c r="CD562" s="134"/>
      <c r="CE562" s="134"/>
      <c r="CF562" s="134"/>
      <c r="CG562" s="134"/>
      <c r="CH562" s="134"/>
      <c r="CI562" s="134"/>
      <c r="CJ562" s="134"/>
      <c r="CK562" s="134"/>
      <c r="CL562" s="134"/>
      <c r="CM562" s="134"/>
      <c r="CN562" s="134"/>
      <c r="CO562" s="134"/>
      <c r="CP562" s="134"/>
      <c r="CQ562" s="134"/>
      <c r="CR562" s="134"/>
      <c r="CS562" s="134"/>
      <c r="CT562" s="134"/>
      <c r="CU562" s="134"/>
      <c r="CV562" s="134"/>
      <c r="CW562" s="134"/>
      <c r="CX562" s="134"/>
      <c r="CY562" s="134"/>
      <c r="CZ562" s="134"/>
      <c r="DA562" s="134"/>
      <c r="DB562" s="134"/>
      <c r="DC562" s="134"/>
      <c r="DD562" s="134"/>
      <c r="DE562" s="134"/>
      <c r="DF562" s="134"/>
      <c r="DG562" s="134"/>
      <c r="DH562" s="134"/>
    </row>
    <row r="563" spans="1:112" ht="15" hidden="1" customHeight="1" x14ac:dyDescent="0.15">
      <c r="A563" s="119"/>
      <c r="B563" s="197" t="s">
        <v>766</v>
      </c>
      <c r="C563" s="177" t="s">
        <v>178</v>
      </c>
      <c r="D563" s="315">
        <f t="shared" si="304"/>
        <v>0.89578309269160594</v>
      </c>
      <c r="E563" s="211">
        <f t="shared" si="303"/>
        <v>0.10421690730839406</v>
      </c>
      <c r="F563" s="134"/>
      <c r="G563" s="158"/>
      <c r="H563" s="134"/>
      <c r="I563" s="158"/>
      <c r="J563" s="134"/>
      <c r="K563" s="134"/>
      <c r="L563" s="134"/>
      <c r="M563" s="134"/>
      <c r="N563" s="134"/>
      <c r="O563" s="134"/>
      <c r="P563" s="134"/>
      <c r="Q563" s="134"/>
      <c r="R563" s="134"/>
      <c r="S563" s="134"/>
      <c r="T563" s="134"/>
      <c r="U563" s="134"/>
      <c r="V563" s="134"/>
      <c r="W563" s="134"/>
      <c r="X563" s="134"/>
      <c r="Y563" s="134"/>
      <c r="Z563" s="134"/>
      <c r="AA563" s="134"/>
      <c r="AB563" s="134"/>
      <c r="AC563" s="134"/>
      <c r="AD563" s="134"/>
      <c r="AE563" s="134"/>
      <c r="AF563" s="134"/>
      <c r="AG563" s="134"/>
      <c r="AH563" s="134"/>
      <c r="AI563" s="134"/>
      <c r="AJ563" s="134"/>
      <c r="AK563" s="134"/>
      <c r="AL563" s="134"/>
      <c r="AM563" s="134"/>
      <c r="AN563" s="134"/>
      <c r="AO563" s="134"/>
      <c r="AP563" s="134"/>
      <c r="AQ563" s="134"/>
      <c r="AR563" s="134"/>
      <c r="AS563" s="134"/>
      <c r="AT563" s="134"/>
      <c r="AU563" s="134"/>
      <c r="AV563" s="134"/>
      <c r="AW563" s="134"/>
      <c r="AX563" s="134"/>
      <c r="AY563" s="134"/>
      <c r="AZ563" s="134"/>
      <c r="BA563" s="134"/>
      <c r="BB563" s="134"/>
      <c r="BC563" s="134"/>
      <c r="BD563" s="134"/>
      <c r="BE563" s="134"/>
      <c r="BF563" s="134"/>
      <c r="BG563" s="134"/>
      <c r="BH563" s="134"/>
      <c r="BI563" s="134"/>
      <c r="BJ563" s="134"/>
      <c r="BK563" s="134"/>
      <c r="BL563" s="134"/>
      <c r="BM563" s="134"/>
      <c r="BN563" s="134"/>
      <c r="BO563" s="134"/>
      <c r="BP563" s="134"/>
      <c r="BQ563" s="134"/>
      <c r="BR563" s="134"/>
      <c r="BS563" s="134"/>
      <c r="BT563" s="134"/>
      <c r="BU563" s="134"/>
      <c r="BV563" s="134"/>
      <c r="BW563" s="134"/>
      <c r="BX563" s="134"/>
      <c r="BY563" s="134"/>
      <c r="BZ563" s="134"/>
      <c r="CA563" s="134"/>
      <c r="CB563" s="134"/>
      <c r="CC563" s="134"/>
      <c r="CD563" s="134"/>
      <c r="CE563" s="134"/>
      <c r="CF563" s="134"/>
      <c r="CG563" s="134"/>
      <c r="CH563" s="134"/>
      <c r="CI563" s="134"/>
      <c r="CJ563" s="134"/>
      <c r="CK563" s="134"/>
      <c r="CL563" s="134"/>
      <c r="CM563" s="134"/>
      <c r="CN563" s="134"/>
      <c r="CO563" s="134"/>
      <c r="CP563" s="134"/>
      <c r="CQ563" s="134"/>
      <c r="CR563" s="134"/>
      <c r="CS563" s="134"/>
      <c r="CT563" s="134"/>
      <c r="CU563" s="134"/>
      <c r="CV563" s="134"/>
      <c r="CW563" s="134"/>
      <c r="CX563" s="134"/>
      <c r="CY563" s="134"/>
      <c r="CZ563" s="134"/>
      <c r="DA563" s="134"/>
      <c r="DB563" s="134"/>
      <c r="DC563" s="134"/>
      <c r="DD563" s="134"/>
      <c r="DE563" s="134"/>
      <c r="DF563" s="134"/>
      <c r="DG563" s="134"/>
      <c r="DH563" s="134"/>
    </row>
    <row r="564" spans="1:112" ht="15" hidden="1" customHeight="1" x14ac:dyDescent="0.15">
      <c r="A564" s="119"/>
      <c r="B564" s="197" t="s">
        <v>767</v>
      </c>
      <c r="C564" s="177" t="s">
        <v>365</v>
      </c>
      <c r="D564" s="315">
        <f t="shared" si="304"/>
        <v>0.25036700887088637</v>
      </c>
      <c r="E564" s="211">
        <f t="shared" si="303"/>
        <v>0.74963299112911363</v>
      </c>
      <c r="F564" s="134"/>
      <c r="G564" s="158"/>
      <c r="H564" s="134"/>
      <c r="I564" s="158"/>
      <c r="J564" s="134"/>
      <c r="K564" s="134"/>
      <c r="L564" s="134"/>
      <c r="M564" s="134"/>
      <c r="N564" s="134"/>
      <c r="O564" s="134"/>
      <c r="P564" s="134"/>
      <c r="Q564" s="134"/>
      <c r="R564" s="134"/>
      <c r="S564" s="134"/>
      <c r="T564" s="134"/>
      <c r="U564" s="134"/>
      <c r="V564" s="134"/>
      <c r="W564" s="134"/>
      <c r="X564" s="134"/>
      <c r="Y564" s="134"/>
      <c r="Z564" s="134"/>
      <c r="AA564" s="134"/>
      <c r="AB564" s="134"/>
      <c r="AC564" s="134"/>
      <c r="AD564" s="134"/>
      <c r="AE564" s="134"/>
      <c r="AF564" s="134"/>
      <c r="AG564" s="134"/>
      <c r="AH564" s="134"/>
      <c r="AI564" s="134"/>
      <c r="AJ564" s="134"/>
      <c r="AK564" s="134"/>
      <c r="AL564" s="134"/>
      <c r="AM564" s="134"/>
      <c r="AN564" s="134"/>
      <c r="AO564" s="134"/>
      <c r="AP564" s="134"/>
      <c r="AQ564" s="134"/>
      <c r="AR564" s="134"/>
      <c r="AS564" s="134"/>
      <c r="AT564" s="134"/>
      <c r="AU564" s="134"/>
      <c r="AV564" s="134"/>
      <c r="AW564" s="134"/>
      <c r="AX564" s="134"/>
      <c r="AY564" s="134"/>
      <c r="AZ564" s="134"/>
      <c r="BA564" s="134"/>
      <c r="BB564" s="134"/>
      <c r="BC564" s="134"/>
      <c r="BD564" s="134"/>
      <c r="BE564" s="134"/>
      <c r="BF564" s="134"/>
      <c r="BG564" s="134"/>
      <c r="BH564" s="134"/>
      <c r="BI564" s="134"/>
      <c r="BJ564" s="134"/>
      <c r="BK564" s="134"/>
      <c r="BL564" s="134"/>
      <c r="BM564" s="134"/>
      <c r="BN564" s="134"/>
      <c r="BO564" s="134"/>
      <c r="BP564" s="134"/>
      <c r="BQ564" s="134"/>
      <c r="BR564" s="134"/>
      <c r="BS564" s="134"/>
      <c r="BT564" s="134"/>
      <c r="BU564" s="134"/>
      <c r="BV564" s="134"/>
      <c r="BW564" s="134"/>
      <c r="BX564" s="134"/>
      <c r="BY564" s="134"/>
      <c r="BZ564" s="134"/>
      <c r="CA564" s="134"/>
      <c r="CB564" s="134"/>
      <c r="CC564" s="134"/>
      <c r="CD564" s="134"/>
      <c r="CE564" s="134"/>
      <c r="CF564" s="134"/>
      <c r="CG564" s="134"/>
      <c r="CH564" s="134"/>
      <c r="CI564" s="134"/>
      <c r="CJ564" s="134"/>
      <c r="CK564" s="134"/>
      <c r="CL564" s="134"/>
      <c r="CM564" s="134"/>
      <c r="CN564" s="134"/>
      <c r="CO564" s="134"/>
      <c r="CP564" s="134"/>
      <c r="CQ564" s="134"/>
      <c r="CR564" s="134"/>
      <c r="CS564" s="134"/>
      <c r="CT564" s="134"/>
      <c r="CU564" s="134"/>
      <c r="CV564" s="134"/>
      <c r="CW564" s="134"/>
      <c r="CX564" s="134"/>
      <c r="CY564" s="134"/>
      <c r="CZ564" s="134"/>
      <c r="DA564" s="134"/>
      <c r="DB564" s="134"/>
      <c r="DC564" s="134"/>
      <c r="DD564" s="134"/>
      <c r="DE564" s="134"/>
      <c r="DF564" s="134"/>
      <c r="DG564" s="134"/>
      <c r="DH564" s="134"/>
    </row>
    <row r="565" spans="1:112" ht="15" hidden="1" customHeight="1" x14ac:dyDescent="0.15">
      <c r="A565" s="119"/>
      <c r="B565" s="197" t="s">
        <v>768</v>
      </c>
      <c r="C565" s="177" t="s">
        <v>179</v>
      </c>
      <c r="D565" s="315">
        <f t="shared" si="304"/>
        <v>8.9797541759695801E-2</v>
      </c>
      <c r="E565" s="211">
        <f t="shared" si="303"/>
        <v>0.91020245824030421</v>
      </c>
      <c r="F565" s="134"/>
      <c r="G565" s="158"/>
      <c r="H565" s="134"/>
      <c r="I565" s="158"/>
      <c r="J565" s="134"/>
      <c r="K565" s="134"/>
      <c r="L565" s="134"/>
      <c r="M565" s="134"/>
      <c r="N565" s="134"/>
      <c r="O565" s="134"/>
      <c r="P565" s="134"/>
      <c r="Q565" s="134"/>
      <c r="R565" s="134"/>
      <c r="S565" s="134"/>
      <c r="T565" s="134"/>
      <c r="U565" s="134"/>
      <c r="V565" s="134"/>
      <c r="W565" s="134"/>
      <c r="X565" s="134"/>
      <c r="Y565" s="134"/>
      <c r="Z565" s="134"/>
      <c r="AA565" s="134"/>
      <c r="AB565" s="134"/>
      <c r="AC565" s="134"/>
      <c r="AD565" s="134"/>
      <c r="AE565" s="134"/>
      <c r="AF565" s="134"/>
      <c r="AG565" s="134"/>
      <c r="AH565" s="134"/>
      <c r="AI565" s="134"/>
      <c r="AJ565" s="134"/>
      <c r="AK565" s="134"/>
      <c r="AL565" s="134"/>
      <c r="AM565" s="134"/>
      <c r="AN565" s="134"/>
      <c r="AO565" s="134"/>
      <c r="AP565" s="134"/>
      <c r="AQ565" s="134"/>
      <c r="AR565" s="134"/>
      <c r="AS565" s="134"/>
      <c r="AT565" s="134"/>
      <c r="AU565" s="134"/>
      <c r="AV565" s="134"/>
      <c r="AW565" s="134"/>
      <c r="AX565" s="134"/>
      <c r="AY565" s="134"/>
      <c r="AZ565" s="134"/>
      <c r="BA565" s="134"/>
      <c r="BB565" s="134"/>
      <c r="BC565" s="134"/>
      <c r="BD565" s="134"/>
      <c r="BE565" s="134"/>
      <c r="BF565" s="134"/>
      <c r="BG565" s="134"/>
      <c r="BH565" s="134"/>
      <c r="BI565" s="134"/>
      <c r="BJ565" s="134"/>
      <c r="BK565" s="134"/>
      <c r="BL565" s="134"/>
      <c r="BM565" s="134"/>
      <c r="BN565" s="134"/>
      <c r="BO565" s="134"/>
      <c r="BP565" s="134"/>
      <c r="BQ565" s="134"/>
      <c r="BR565" s="134"/>
      <c r="BS565" s="134"/>
      <c r="BT565" s="134"/>
      <c r="BU565" s="134"/>
      <c r="BV565" s="134"/>
      <c r="BW565" s="134"/>
      <c r="BX565" s="134"/>
      <c r="BY565" s="134"/>
      <c r="BZ565" s="134"/>
      <c r="CA565" s="134"/>
      <c r="CB565" s="134"/>
      <c r="CC565" s="134"/>
      <c r="CD565" s="134"/>
      <c r="CE565" s="134"/>
      <c r="CF565" s="134"/>
      <c r="CG565" s="134"/>
      <c r="CH565" s="134"/>
      <c r="CI565" s="134"/>
      <c r="CJ565" s="134"/>
      <c r="CK565" s="134"/>
      <c r="CL565" s="134"/>
      <c r="CM565" s="134"/>
      <c r="CN565" s="134"/>
      <c r="CO565" s="134"/>
      <c r="CP565" s="134"/>
      <c r="CQ565" s="134"/>
      <c r="CR565" s="134"/>
      <c r="CS565" s="134"/>
      <c r="CT565" s="134"/>
      <c r="CU565" s="134"/>
      <c r="CV565" s="134"/>
      <c r="CW565" s="134"/>
      <c r="CX565" s="134"/>
      <c r="CY565" s="134"/>
      <c r="CZ565" s="134"/>
      <c r="DA565" s="134"/>
      <c r="DB565" s="134"/>
      <c r="DC565" s="134"/>
      <c r="DD565" s="134"/>
      <c r="DE565" s="134"/>
      <c r="DF565" s="134"/>
      <c r="DG565" s="134"/>
      <c r="DH565" s="134"/>
    </row>
    <row r="566" spans="1:112" ht="15" hidden="1" customHeight="1" x14ac:dyDescent="0.15">
      <c r="A566" s="119"/>
      <c r="B566" s="197" t="s">
        <v>769</v>
      </c>
      <c r="C566" s="177" t="s">
        <v>281</v>
      </c>
      <c r="D566" s="315">
        <f t="shared" si="304"/>
        <v>0.25910708604055532</v>
      </c>
      <c r="E566" s="211">
        <f t="shared" si="303"/>
        <v>0.74089291395944468</v>
      </c>
      <c r="F566" s="134"/>
      <c r="G566" s="158"/>
      <c r="H566" s="134"/>
      <c r="I566" s="158"/>
      <c r="J566" s="134"/>
      <c r="K566" s="134"/>
      <c r="L566" s="134"/>
      <c r="M566" s="134"/>
      <c r="N566" s="134"/>
      <c r="O566" s="134"/>
      <c r="P566" s="134"/>
      <c r="Q566" s="134"/>
      <c r="R566" s="134"/>
      <c r="S566" s="134"/>
      <c r="T566" s="134"/>
      <c r="U566" s="134"/>
      <c r="V566" s="134"/>
      <c r="W566" s="134"/>
      <c r="X566" s="134"/>
      <c r="Y566" s="134"/>
      <c r="Z566" s="134"/>
      <c r="AA566" s="134"/>
      <c r="AB566" s="134"/>
      <c r="AC566" s="134"/>
      <c r="AD566" s="134"/>
      <c r="AE566" s="134"/>
      <c r="AF566" s="134"/>
      <c r="AG566" s="134"/>
      <c r="AH566" s="134"/>
      <c r="AI566" s="134"/>
      <c r="AJ566" s="134"/>
      <c r="AK566" s="134"/>
      <c r="AL566" s="134"/>
      <c r="AM566" s="134"/>
      <c r="AN566" s="134"/>
      <c r="AO566" s="134"/>
      <c r="AP566" s="134"/>
      <c r="AQ566" s="134"/>
      <c r="AR566" s="134"/>
      <c r="AS566" s="134"/>
      <c r="AT566" s="134"/>
      <c r="AU566" s="134"/>
      <c r="AV566" s="134"/>
      <c r="AW566" s="134"/>
      <c r="AX566" s="134"/>
      <c r="AY566" s="134"/>
      <c r="AZ566" s="134"/>
      <c r="BA566" s="134"/>
      <c r="BB566" s="134"/>
      <c r="BC566" s="134"/>
      <c r="BD566" s="134"/>
      <c r="BE566" s="134"/>
      <c r="BF566" s="134"/>
      <c r="BG566" s="134"/>
      <c r="BH566" s="134"/>
      <c r="BI566" s="134"/>
      <c r="BJ566" s="134"/>
      <c r="BK566" s="134"/>
      <c r="BL566" s="134"/>
      <c r="BM566" s="134"/>
      <c r="BN566" s="134"/>
      <c r="BO566" s="134"/>
      <c r="BP566" s="134"/>
      <c r="BQ566" s="134"/>
      <c r="BR566" s="134"/>
      <c r="BS566" s="134"/>
      <c r="BT566" s="134"/>
      <c r="BU566" s="134"/>
      <c r="BV566" s="134"/>
      <c r="BW566" s="134"/>
      <c r="BX566" s="134"/>
      <c r="BY566" s="134"/>
      <c r="BZ566" s="134"/>
      <c r="CA566" s="134"/>
      <c r="CB566" s="134"/>
      <c r="CC566" s="134"/>
      <c r="CD566" s="134"/>
      <c r="CE566" s="134"/>
      <c r="CF566" s="134"/>
      <c r="CG566" s="134"/>
      <c r="CH566" s="134"/>
      <c r="CI566" s="134"/>
      <c r="CJ566" s="134"/>
      <c r="CK566" s="134"/>
      <c r="CL566" s="134"/>
      <c r="CM566" s="134"/>
      <c r="CN566" s="134"/>
      <c r="CO566" s="134"/>
      <c r="CP566" s="134"/>
      <c r="CQ566" s="134"/>
      <c r="CR566" s="134"/>
      <c r="CS566" s="134"/>
      <c r="CT566" s="134"/>
      <c r="CU566" s="134"/>
      <c r="CV566" s="134"/>
      <c r="CW566" s="134"/>
      <c r="CX566" s="134"/>
      <c r="CY566" s="134"/>
      <c r="CZ566" s="134"/>
      <c r="DA566" s="134"/>
      <c r="DB566" s="134"/>
      <c r="DC566" s="134"/>
      <c r="DD566" s="134"/>
      <c r="DE566" s="134"/>
      <c r="DF566" s="134"/>
      <c r="DG566" s="134"/>
      <c r="DH566" s="134"/>
    </row>
    <row r="567" spans="1:112" ht="15" hidden="1" customHeight="1" x14ac:dyDescent="0.15">
      <c r="A567" s="119"/>
      <c r="B567" s="197" t="s">
        <v>770</v>
      </c>
      <c r="C567" s="177" t="s">
        <v>180</v>
      </c>
      <c r="D567" s="315">
        <f t="shared" si="304"/>
        <v>0.11860513532492667</v>
      </c>
      <c r="E567" s="211">
        <f t="shared" si="303"/>
        <v>0.88139486467507333</v>
      </c>
      <c r="F567" s="134"/>
      <c r="G567" s="158"/>
      <c r="H567" s="134"/>
      <c r="I567" s="158"/>
      <c r="J567" s="134"/>
      <c r="K567" s="134"/>
      <c r="L567" s="134"/>
      <c r="M567" s="134"/>
      <c r="N567" s="134"/>
      <c r="O567" s="134"/>
      <c r="P567" s="134"/>
      <c r="Q567" s="134"/>
      <c r="R567" s="134"/>
      <c r="S567" s="134"/>
      <c r="T567" s="134"/>
      <c r="U567" s="134"/>
      <c r="V567" s="134"/>
      <c r="W567" s="134"/>
      <c r="X567" s="134"/>
      <c r="Y567" s="134"/>
      <c r="Z567" s="134"/>
      <c r="AA567" s="134"/>
      <c r="AB567" s="134"/>
      <c r="AC567" s="134"/>
      <c r="AD567" s="134"/>
      <c r="AE567" s="134"/>
      <c r="AF567" s="134"/>
      <c r="AG567" s="134"/>
      <c r="AH567" s="134"/>
      <c r="AI567" s="134"/>
      <c r="AJ567" s="134"/>
      <c r="AK567" s="134"/>
      <c r="AL567" s="134"/>
      <c r="AM567" s="134"/>
      <c r="AN567" s="134"/>
      <c r="AO567" s="134"/>
      <c r="AP567" s="134"/>
      <c r="AQ567" s="134"/>
      <c r="AR567" s="134"/>
      <c r="AS567" s="134"/>
      <c r="AT567" s="134"/>
      <c r="AU567" s="134"/>
      <c r="AV567" s="134"/>
      <c r="AW567" s="134"/>
      <c r="AX567" s="134"/>
      <c r="AY567" s="134"/>
      <c r="AZ567" s="134"/>
      <c r="BA567" s="134"/>
      <c r="BB567" s="134"/>
      <c r="BC567" s="134"/>
      <c r="BD567" s="134"/>
      <c r="BE567" s="134"/>
      <c r="BF567" s="134"/>
      <c r="BG567" s="134"/>
      <c r="BH567" s="134"/>
      <c r="BI567" s="134"/>
      <c r="BJ567" s="134"/>
      <c r="BK567" s="134"/>
      <c r="BL567" s="134"/>
      <c r="BM567" s="134"/>
      <c r="BN567" s="134"/>
      <c r="BO567" s="134"/>
      <c r="BP567" s="134"/>
      <c r="BQ567" s="134"/>
      <c r="BR567" s="134"/>
      <c r="BS567" s="134"/>
      <c r="BT567" s="134"/>
      <c r="BU567" s="134"/>
      <c r="BV567" s="134"/>
      <c r="BW567" s="134"/>
      <c r="BX567" s="134"/>
      <c r="BY567" s="134"/>
      <c r="BZ567" s="134"/>
      <c r="CA567" s="134"/>
      <c r="CB567" s="134"/>
      <c r="CC567" s="134"/>
      <c r="CD567" s="134"/>
      <c r="CE567" s="134"/>
      <c r="CF567" s="134"/>
      <c r="CG567" s="134"/>
      <c r="CH567" s="134"/>
      <c r="CI567" s="134"/>
      <c r="CJ567" s="134"/>
      <c r="CK567" s="134"/>
      <c r="CL567" s="134"/>
      <c r="CM567" s="134"/>
      <c r="CN567" s="134"/>
      <c r="CO567" s="134"/>
      <c r="CP567" s="134"/>
      <c r="CQ567" s="134"/>
      <c r="CR567" s="134"/>
      <c r="CS567" s="134"/>
      <c r="CT567" s="134"/>
      <c r="CU567" s="134"/>
      <c r="CV567" s="134"/>
      <c r="CW567" s="134"/>
      <c r="CX567" s="134"/>
      <c r="CY567" s="134"/>
      <c r="CZ567" s="134"/>
      <c r="DA567" s="134"/>
      <c r="DB567" s="134"/>
      <c r="DC567" s="134"/>
      <c r="DD567" s="134"/>
      <c r="DE567" s="134"/>
      <c r="DF567" s="134"/>
      <c r="DG567" s="134"/>
      <c r="DH567" s="134"/>
    </row>
    <row r="568" spans="1:112" ht="15" hidden="1" customHeight="1" x14ac:dyDescent="0.15">
      <c r="A568" s="119"/>
      <c r="B568" s="197" t="s">
        <v>771</v>
      </c>
      <c r="C568" s="177" t="s">
        <v>16</v>
      </c>
      <c r="D568" s="315">
        <f t="shared" si="304"/>
        <v>0</v>
      </c>
      <c r="E568" s="211">
        <f t="shared" si="303"/>
        <v>1</v>
      </c>
      <c r="F568" s="134"/>
      <c r="G568" s="158"/>
      <c r="H568" s="134"/>
      <c r="I568" s="158"/>
      <c r="J568" s="134"/>
      <c r="K568" s="134"/>
      <c r="L568" s="134"/>
      <c r="M568" s="134"/>
      <c r="N568" s="134"/>
      <c r="O568" s="134"/>
      <c r="P568" s="134"/>
      <c r="Q568" s="134"/>
      <c r="R568" s="134"/>
      <c r="S568" s="134"/>
      <c r="T568" s="134"/>
      <c r="U568" s="134"/>
      <c r="V568" s="134"/>
      <c r="W568" s="134"/>
      <c r="X568" s="134"/>
      <c r="Y568" s="134"/>
      <c r="Z568" s="134"/>
      <c r="AA568" s="134"/>
      <c r="AB568" s="134"/>
      <c r="AC568" s="134"/>
      <c r="AD568" s="134"/>
      <c r="AE568" s="134"/>
      <c r="AF568" s="134"/>
      <c r="AG568" s="134"/>
      <c r="AH568" s="134"/>
      <c r="AI568" s="134"/>
      <c r="AJ568" s="134"/>
      <c r="AK568" s="134"/>
      <c r="AL568" s="134"/>
      <c r="AM568" s="134"/>
      <c r="AN568" s="134"/>
      <c r="AO568" s="134"/>
      <c r="AP568" s="134"/>
      <c r="AQ568" s="134"/>
      <c r="AR568" s="134"/>
      <c r="AS568" s="134"/>
      <c r="AT568" s="134"/>
      <c r="AU568" s="134"/>
      <c r="AV568" s="134"/>
      <c r="AW568" s="134"/>
      <c r="AX568" s="134"/>
      <c r="AY568" s="134"/>
      <c r="AZ568" s="134"/>
      <c r="BA568" s="134"/>
      <c r="BB568" s="134"/>
      <c r="BC568" s="134"/>
      <c r="BD568" s="134"/>
      <c r="BE568" s="134"/>
      <c r="BF568" s="134"/>
      <c r="BG568" s="134"/>
      <c r="BH568" s="134"/>
      <c r="BI568" s="134"/>
      <c r="BJ568" s="134"/>
      <c r="BK568" s="134"/>
      <c r="BL568" s="134"/>
      <c r="BM568" s="134"/>
      <c r="BN568" s="134"/>
      <c r="BO568" s="134"/>
      <c r="BP568" s="134"/>
      <c r="BQ568" s="134"/>
      <c r="BR568" s="134"/>
      <c r="BS568" s="134"/>
      <c r="BT568" s="134"/>
      <c r="BU568" s="134"/>
      <c r="BV568" s="134"/>
      <c r="BW568" s="134"/>
      <c r="BX568" s="134"/>
      <c r="BY568" s="134"/>
      <c r="BZ568" s="134"/>
      <c r="CA568" s="134"/>
      <c r="CB568" s="134"/>
      <c r="CC568" s="134"/>
      <c r="CD568" s="134"/>
      <c r="CE568" s="134"/>
      <c r="CF568" s="134"/>
      <c r="CG568" s="134"/>
      <c r="CH568" s="134"/>
      <c r="CI568" s="134"/>
      <c r="CJ568" s="134"/>
      <c r="CK568" s="134"/>
      <c r="CL568" s="134"/>
      <c r="CM568" s="134"/>
      <c r="CN568" s="134"/>
      <c r="CO568" s="134"/>
      <c r="CP568" s="134"/>
      <c r="CQ568" s="134"/>
      <c r="CR568" s="134"/>
      <c r="CS568" s="134"/>
      <c r="CT568" s="134"/>
      <c r="CU568" s="134"/>
      <c r="CV568" s="134"/>
      <c r="CW568" s="134"/>
      <c r="CX568" s="134"/>
      <c r="CY568" s="134"/>
      <c r="CZ568" s="134"/>
      <c r="DA568" s="134"/>
      <c r="DB568" s="134"/>
      <c r="DC568" s="134"/>
      <c r="DD568" s="134"/>
      <c r="DE568" s="134"/>
      <c r="DF568" s="134"/>
      <c r="DG568" s="134"/>
      <c r="DH568" s="134"/>
    </row>
    <row r="569" spans="1:112" ht="15" hidden="1" customHeight="1" x14ac:dyDescent="0.15">
      <c r="A569" s="119"/>
      <c r="B569" s="198" t="s">
        <v>772</v>
      </c>
      <c r="C569" s="202" t="s">
        <v>17</v>
      </c>
      <c r="D569" s="316">
        <f t="shared" si="304"/>
        <v>0.32549999999999996</v>
      </c>
      <c r="E569" s="213">
        <f t="shared" si="303"/>
        <v>0.6745000000000001</v>
      </c>
      <c r="F569" s="134"/>
      <c r="G569" s="158"/>
      <c r="H569" s="134"/>
      <c r="I569" s="158"/>
      <c r="J569" s="134"/>
      <c r="K569" s="134"/>
      <c r="L569" s="134"/>
      <c r="M569" s="134"/>
      <c r="N569" s="134"/>
      <c r="O569" s="134"/>
      <c r="P569" s="134"/>
      <c r="Q569" s="134"/>
      <c r="R569" s="134"/>
      <c r="S569" s="134"/>
      <c r="T569" s="134"/>
      <c r="U569" s="134"/>
      <c r="V569" s="134"/>
      <c r="W569" s="134"/>
      <c r="X569" s="134"/>
      <c r="Y569" s="134"/>
      <c r="Z569" s="134"/>
      <c r="AA569" s="134"/>
      <c r="AB569" s="134"/>
      <c r="AC569" s="134"/>
      <c r="AD569" s="134"/>
      <c r="AE569" s="134"/>
      <c r="AF569" s="134"/>
      <c r="AG569" s="134"/>
      <c r="AH569" s="134"/>
      <c r="AI569" s="134"/>
      <c r="AJ569" s="134"/>
      <c r="AK569" s="134"/>
      <c r="AL569" s="134"/>
      <c r="AM569" s="134"/>
      <c r="AN569" s="134"/>
      <c r="AO569" s="134"/>
      <c r="AP569" s="134"/>
      <c r="AQ569" s="134"/>
      <c r="AR569" s="134"/>
      <c r="AS569" s="134"/>
      <c r="AT569" s="134"/>
      <c r="AU569" s="134"/>
      <c r="AV569" s="134"/>
      <c r="AW569" s="134"/>
      <c r="AX569" s="134"/>
      <c r="AY569" s="134"/>
      <c r="AZ569" s="134"/>
      <c r="BA569" s="134"/>
      <c r="BB569" s="134"/>
      <c r="BC569" s="134"/>
      <c r="BD569" s="134"/>
      <c r="BE569" s="134"/>
      <c r="BF569" s="134"/>
      <c r="BG569" s="134"/>
      <c r="BH569" s="134"/>
      <c r="BI569" s="134"/>
      <c r="BJ569" s="134"/>
      <c r="BK569" s="134"/>
      <c r="BL569" s="134"/>
      <c r="BM569" s="134"/>
      <c r="BN569" s="134"/>
      <c r="BO569" s="134"/>
      <c r="BP569" s="134"/>
      <c r="BQ569" s="134"/>
      <c r="BR569" s="134"/>
      <c r="BS569" s="134"/>
      <c r="BT569" s="134"/>
      <c r="BU569" s="134"/>
      <c r="BV569" s="134"/>
      <c r="BW569" s="134"/>
      <c r="BX569" s="134"/>
      <c r="BY569" s="134"/>
      <c r="BZ569" s="134"/>
      <c r="CA569" s="134"/>
      <c r="CB569" s="134"/>
      <c r="CC569" s="134"/>
      <c r="CD569" s="134"/>
      <c r="CE569" s="134"/>
      <c r="CF569" s="134"/>
      <c r="CG569" s="134"/>
      <c r="CH569" s="134"/>
      <c r="CI569" s="134"/>
      <c r="CJ569" s="134"/>
      <c r="CK569" s="134"/>
      <c r="CL569" s="134"/>
      <c r="CM569" s="134"/>
      <c r="CN569" s="134"/>
      <c r="CO569" s="134"/>
      <c r="CP569" s="134"/>
      <c r="CQ569" s="134"/>
      <c r="CR569" s="134"/>
      <c r="CS569" s="134"/>
      <c r="CT569" s="134"/>
      <c r="CU569" s="134"/>
      <c r="CV569" s="134"/>
      <c r="CW569" s="134"/>
      <c r="CX569" s="134"/>
      <c r="CY569" s="134"/>
      <c r="CZ569" s="134"/>
      <c r="DA569" s="134"/>
      <c r="DB569" s="134"/>
      <c r="DC569" s="134"/>
      <c r="DD569" s="134"/>
      <c r="DE569" s="134"/>
      <c r="DF569" s="134"/>
      <c r="DG569" s="134"/>
      <c r="DH569" s="134"/>
    </row>
    <row r="570" spans="1:112" ht="15" hidden="1" customHeight="1" x14ac:dyDescent="0.15">
      <c r="A570" s="119"/>
      <c r="B570" s="121"/>
      <c r="C570" s="117"/>
      <c r="D570" s="134"/>
      <c r="E570" s="134"/>
      <c r="F570" s="134"/>
      <c r="G570" s="134"/>
      <c r="H570" s="134"/>
      <c r="I570" s="134"/>
      <c r="J570" s="134"/>
      <c r="K570" s="134"/>
      <c r="L570" s="134"/>
      <c r="M570" s="134"/>
      <c r="N570" s="134"/>
      <c r="O570" s="134"/>
      <c r="P570" s="134"/>
      <c r="Q570" s="134"/>
      <c r="R570" s="134"/>
      <c r="S570" s="134"/>
      <c r="T570" s="134"/>
      <c r="U570" s="134"/>
      <c r="V570" s="134"/>
      <c r="W570" s="134"/>
      <c r="X570" s="134"/>
      <c r="Y570" s="134"/>
      <c r="Z570" s="134"/>
      <c r="AA570" s="134"/>
      <c r="AB570" s="134"/>
      <c r="AC570" s="134"/>
      <c r="AD570" s="134"/>
      <c r="AE570" s="134"/>
      <c r="AF570" s="134"/>
      <c r="AG570" s="134"/>
      <c r="AH570" s="134"/>
      <c r="AI570" s="134"/>
      <c r="AJ570" s="134"/>
      <c r="AK570" s="134"/>
      <c r="AL570" s="134"/>
      <c r="AM570" s="134"/>
      <c r="AN570" s="134"/>
      <c r="AO570" s="134"/>
      <c r="AP570" s="134"/>
      <c r="AQ570" s="134"/>
      <c r="AR570" s="134"/>
      <c r="AS570" s="134"/>
      <c r="AT570" s="134"/>
      <c r="AU570" s="134"/>
      <c r="AV570" s="134"/>
      <c r="AW570" s="134"/>
      <c r="AX570" s="134"/>
      <c r="AY570" s="134"/>
      <c r="AZ570" s="134"/>
      <c r="BA570" s="134"/>
      <c r="BB570" s="134"/>
      <c r="BC570" s="134"/>
      <c r="BD570" s="134"/>
      <c r="BE570" s="134"/>
      <c r="BF570" s="134"/>
      <c r="BG570" s="134"/>
      <c r="BH570" s="134"/>
      <c r="BI570" s="134"/>
      <c r="BJ570" s="134"/>
      <c r="BK570" s="134"/>
      <c r="BL570" s="134"/>
      <c r="BM570" s="134"/>
      <c r="BN570" s="134"/>
      <c r="BO570" s="134"/>
      <c r="BP570" s="134"/>
      <c r="BQ570" s="134"/>
      <c r="BR570" s="134"/>
      <c r="BS570" s="134"/>
      <c r="BT570" s="134"/>
      <c r="BU570" s="134"/>
      <c r="BV570" s="134"/>
      <c r="BW570" s="134"/>
      <c r="BX570" s="134"/>
      <c r="BY570" s="134"/>
      <c r="BZ570" s="134"/>
      <c r="CA570" s="134"/>
      <c r="CB570" s="134"/>
      <c r="CC570" s="134"/>
      <c r="CD570" s="134"/>
      <c r="CE570" s="134"/>
      <c r="CF570" s="134"/>
      <c r="CG570" s="134"/>
      <c r="CH570" s="134"/>
      <c r="CI570" s="134"/>
      <c r="CJ570" s="134"/>
      <c r="CK570" s="134"/>
      <c r="CL570" s="134"/>
      <c r="CM570" s="134"/>
      <c r="CN570" s="134"/>
      <c r="CO570" s="134"/>
      <c r="CP570" s="134"/>
      <c r="CQ570" s="134"/>
      <c r="CR570" s="134"/>
      <c r="CS570" s="134"/>
      <c r="CT570" s="134"/>
      <c r="CU570" s="134"/>
      <c r="CV570" s="134"/>
      <c r="CW570" s="134"/>
      <c r="CX570" s="134"/>
      <c r="CY570" s="134"/>
      <c r="CZ570" s="134"/>
      <c r="DA570" s="134"/>
      <c r="DB570" s="134"/>
      <c r="DC570" s="134"/>
      <c r="DD570" s="134"/>
      <c r="DE570" s="134"/>
      <c r="DF570" s="134"/>
      <c r="DG570" s="134"/>
      <c r="DH570" s="134"/>
    </row>
    <row r="571" spans="1:112" ht="15" hidden="1" customHeight="1" x14ac:dyDescent="0.15">
      <c r="B571" s="157" t="s">
        <v>49</v>
      </c>
      <c r="C571" s="117"/>
      <c r="D571" s="134"/>
      <c r="E571" s="134"/>
      <c r="F571" s="134"/>
      <c r="G571" s="134"/>
      <c r="H571" s="134"/>
      <c r="I571" s="134"/>
      <c r="J571" s="134"/>
      <c r="K571" s="134"/>
      <c r="L571" s="134"/>
      <c r="M571" s="134"/>
      <c r="N571" s="134"/>
      <c r="O571" s="134"/>
      <c r="P571" s="134"/>
      <c r="Q571" s="134"/>
      <c r="R571" s="134"/>
      <c r="S571" s="134"/>
      <c r="T571" s="134"/>
      <c r="U571" s="134"/>
      <c r="V571" s="134"/>
      <c r="W571" s="134"/>
      <c r="X571" s="134"/>
      <c r="Y571" s="134"/>
      <c r="Z571" s="134"/>
      <c r="AA571" s="134"/>
      <c r="AB571" s="134"/>
      <c r="AC571" s="134"/>
      <c r="AD571" s="134"/>
      <c r="AE571" s="134"/>
      <c r="AF571" s="134"/>
      <c r="AG571" s="134"/>
      <c r="AH571" s="134"/>
      <c r="AI571" s="134"/>
      <c r="AJ571" s="134"/>
      <c r="AK571" s="134"/>
      <c r="AL571" s="134"/>
      <c r="AM571" s="134"/>
      <c r="AN571" s="134"/>
      <c r="AO571" s="134"/>
      <c r="AP571" s="134"/>
      <c r="AQ571" s="134"/>
      <c r="AR571" s="134"/>
      <c r="AS571" s="134"/>
      <c r="AT571" s="134"/>
      <c r="AU571" s="134"/>
      <c r="AV571" s="134"/>
      <c r="AW571" s="134"/>
      <c r="AX571" s="134"/>
      <c r="AY571" s="134"/>
      <c r="AZ571" s="134"/>
      <c r="BA571" s="134"/>
      <c r="BB571" s="134"/>
      <c r="BC571" s="134"/>
      <c r="BD571" s="134"/>
      <c r="BE571" s="134"/>
      <c r="BF571" s="134"/>
      <c r="BG571" s="134"/>
      <c r="BH571" s="134"/>
      <c r="BI571" s="134"/>
      <c r="BJ571" s="134"/>
      <c r="BK571" s="134"/>
      <c r="BL571" s="134"/>
      <c r="BM571" s="134"/>
      <c r="BN571" s="134"/>
      <c r="BO571" s="134"/>
      <c r="BP571" s="134"/>
      <c r="BQ571" s="134"/>
      <c r="BR571" s="134"/>
      <c r="BS571" s="134"/>
      <c r="BT571" s="134"/>
      <c r="BU571" s="134"/>
      <c r="BV571" s="134"/>
      <c r="BW571" s="134"/>
      <c r="BX571" s="134"/>
      <c r="BY571" s="134"/>
      <c r="BZ571" s="134"/>
      <c r="CA571" s="134"/>
      <c r="CB571" s="134"/>
      <c r="CC571" s="134"/>
      <c r="CD571" s="134"/>
      <c r="CE571" s="134"/>
      <c r="CF571" s="134"/>
      <c r="CG571" s="134"/>
      <c r="CH571" s="134"/>
      <c r="CI571" s="134"/>
      <c r="CJ571" s="134"/>
      <c r="CK571" s="134"/>
      <c r="CL571" s="134"/>
      <c r="CM571" s="134"/>
      <c r="CN571" s="134"/>
      <c r="CO571" s="134"/>
      <c r="CP571" s="134"/>
      <c r="CQ571" s="134"/>
      <c r="CR571" s="134"/>
      <c r="CS571" s="134"/>
      <c r="CT571" s="134"/>
      <c r="CU571" s="134"/>
      <c r="CV571" s="134"/>
      <c r="CW571" s="134"/>
      <c r="CX571" s="134"/>
      <c r="CY571" s="134"/>
      <c r="CZ571" s="134"/>
      <c r="DA571" s="134"/>
      <c r="DB571" s="134"/>
      <c r="DC571" s="134"/>
      <c r="DD571" s="134"/>
      <c r="DE571" s="134"/>
      <c r="DF571" s="134"/>
      <c r="DG571" s="134"/>
      <c r="DH571" s="134"/>
    </row>
    <row r="572" spans="1:112" ht="15" hidden="1" customHeight="1" x14ac:dyDescent="0.15">
      <c r="A572" s="119"/>
      <c r="B572" s="193" t="s">
        <v>302</v>
      </c>
      <c r="C572" s="201" t="s">
        <v>0</v>
      </c>
      <c r="D572" s="314">
        <f t="shared" ref="D572:D603" si="305">IF($B572=D$4,$D461,0)</f>
        <v>0.46053865610156902</v>
      </c>
      <c r="E572" s="209">
        <f t="shared" ref="E572:BP573" si="306">IF($B572=E$4,$D461,0)</f>
        <v>0</v>
      </c>
      <c r="F572" s="209">
        <f t="shared" si="306"/>
        <v>0</v>
      </c>
      <c r="G572" s="209">
        <f t="shared" si="306"/>
        <v>0</v>
      </c>
      <c r="H572" s="209">
        <f t="shared" si="306"/>
        <v>0</v>
      </c>
      <c r="I572" s="209">
        <f t="shared" si="306"/>
        <v>0</v>
      </c>
      <c r="J572" s="209">
        <f t="shared" si="306"/>
        <v>0</v>
      </c>
      <c r="K572" s="209">
        <f t="shared" si="306"/>
        <v>0</v>
      </c>
      <c r="L572" s="209">
        <f t="shared" si="306"/>
        <v>0</v>
      </c>
      <c r="M572" s="209">
        <f t="shared" si="306"/>
        <v>0</v>
      </c>
      <c r="N572" s="209">
        <f t="shared" si="306"/>
        <v>0</v>
      </c>
      <c r="O572" s="209">
        <f t="shared" si="306"/>
        <v>0</v>
      </c>
      <c r="P572" s="209">
        <f t="shared" si="306"/>
        <v>0</v>
      </c>
      <c r="Q572" s="209">
        <f t="shared" si="306"/>
        <v>0</v>
      </c>
      <c r="R572" s="209">
        <f t="shared" si="306"/>
        <v>0</v>
      </c>
      <c r="S572" s="209">
        <f t="shared" si="306"/>
        <v>0</v>
      </c>
      <c r="T572" s="209">
        <f t="shared" si="306"/>
        <v>0</v>
      </c>
      <c r="U572" s="209">
        <f t="shared" si="306"/>
        <v>0</v>
      </c>
      <c r="V572" s="209">
        <f t="shared" si="306"/>
        <v>0</v>
      </c>
      <c r="W572" s="209">
        <f t="shared" si="306"/>
        <v>0</v>
      </c>
      <c r="X572" s="209">
        <f t="shared" si="306"/>
        <v>0</v>
      </c>
      <c r="Y572" s="209">
        <f t="shared" si="306"/>
        <v>0</v>
      </c>
      <c r="Z572" s="209">
        <f t="shared" si="306"/>
        <v>0</v>
      </c>
      <c r="AA572" s="209">
        <f t="shared" si="306"/>
        <v>0</v>
      </c>
      <c r="AB572" s="209">
        <f t="shared" si="306"/>
        <v>0</v>
      </c>
      <c r="AC572" s="209">
        <f t="shared" si="306"/>
        <v>0</v>
      </c>
      <c r="AD572" s="209">
        <f t="shared" si="306"/>
        <v>0</v>
      </c>
      <c r="AE572" s="209">
        <f t="shared" si="306"/>
        <v>0</v>
      </c>
      <c r="AF572" s="209">
        <f t="shared" si="306"/>
        <v>0</v>
      </c>
      <c r="AG572" s="209">
        <f t="shared" si="306"/>
        <v>0</v>
      </c>
      <c r="AH572" s="209">
        <f t="shared" si="306"/>
        <v>0</v>
      </c>
      <c r="AI572" s="209">
        <f t="shared" si="306"/>
        <v>0</v>
      </c>
      <c r="AJ572" s="209">
        <f t="shared" si="306"/>
        <v>0</v>
      </c>
      <c r="AK572" s="209">
        <f t="shared" si="306"/>
        <v>0</v>
      </c>
      <c r="AL572" s="209">
        <f t="shared" si="306"/>
        <v>0</v>
      </c>
      <c r="AM572" s="209">
        <f t="shared" si="306"/>
        <v>0</v>
      </c>
      <c r="AN572" s="209">
        <f t="shared" si="306"/>
        <v>0</v>
      </c>
      <c r="AO572" s="210">
        <f t="shared" si="306"/>
        <v>0</v>
      </c>
      <c r="AP572" s="209">
        <f t="shared" si="306"/>
        <v>0</v>
      </c>
      <c r="AQ572" s="209">
        <f t="shared" si="306"/>
        <v>0</v>
      </c>
      <c r="AR572" s="209">
        <f t="shared" si="306"/>
        <v>0</v>
      </c>
      <c r="AS572" s="209">
        <f t="shared" si="306"/>
        <v>0</v>
      </c>
      <c r="AT572" s="209">
        <f t="shared" si="306"/>
        <v>0</v>
      </c>
      <c r="AU572" s="209">
        <f t="shared" si="306"/>
        <v>0</v>
      </c>
      <c r="AV572" s="209">
        <f t="shared" si="306"/>
        <v>0</v>
      </c>
      <c r="AW572" s="209">
        <f t="shared" si="306"/>
        <v>0</v>
      </c>
      <c r="AX572" s="209">
        <f t="shared" si="306"/>
        <v>0</v>
      </c>
      <c r="AY572" s="209">
        <f t="shared" si="306"/>
        <v>0</v>
      </c>
      <c r="AZ572" s="209">
        <f t="shared" si="306"/>
        <v>0</v>
      </c>
      <c r="BA572" s="209">
        <f t="shared" si="306"/>
        <v>0</v>
      </c>
      <c r="BB572" s="209">
        <f t="shared" si="306"/>
        <v>0</v>
      </c>
      <c r="BC572" s="209">
        <f t="shared" si="306"/>
        <v>0</v>
      </c>
      <c r="BD572" s="209">
        <f t="shared" si="306"/>
        <v>0</v>
      </c>
      <c r="BE572" s="209">
        <f t="shared" si="306"/>
        <v>0</v>
      </c>
      <c r="BF572" s="209">
        <f t="shared" si="306"/>
        <v>0</v>
      </c>
      <c r="BG572" s="209">
        <f t="shared" si="306"/>
        <v>0</v>
      </c>
      <c r="BH572" s="209">
        <f t="shared" si="306"/>
        <v>0</v>
      </c>
      <c r="BI572" s="209">
        <f t="shared" si="306"/>
        <v>0</v>
      </c>
      <c r="BJ572" s="209">
        <f t="shared" si="306"/>
        <v>0</v>
      </c>
      <c r="BK572" s="209">
        <f t="shared" si="306"/>
        <v>0</v>
      </c>
      <c r="BL572" s="209">
        <f t="shared" si="306"/>
        <v>0</v>
      </c>
      <c r="BM572" s="209">
        <f t="shared" si="306"/>
        <v>0</v>
      </c>
      <c r="BN572" s="209">
        <f t="shared" si="306"/>
        <v>0</v>
      </c>
      <c r="BO572" s="209">
        <f t="shared" si="306"/>
        <v>0</v>
      </c>
      <c r="BP572" s="209">
        <f t="shared" si="306"/>
        <v>0</v>
      </c>
      <c r="BQ572" s="209">
        <f t="shared" ref="BQ572:DH576" si="307">IF($B572=BQ$4,$D461,0)</f>
        <v>0</v>
      </c>
      <c r="BR572" s="209">
        <f t="shared" si="307"/>
        <v>0</v>
      </c>
      <c r="BS572" s="209">
        <f t="shared" si="307"/>
        <v>0</v>
      </c>
      <c r="BT572" s="209">
        <f t="shared" si="307"/>
        <v>0</v>
      </c>
      <c r="BU572" s="209">
        <f t="shared" si="307"/>
        <v>0</v>
      </c>
      <c r="BV572" s="209">
        <f t="shared" si="307"/>
        <v>0</v>
      </c>
      <c r="BW572" s="209">
        <f t="shared" si="307"/>
        <v>0</v>
      </c>
      <c r="BX572" s="209">
        <f t="shared" si="307"/>
        <v>0</v>
      </c>
      <c r="BY572" s="209">
        <f t="shared" si="307"/>
        <v>0</v>
      </c>
      <c r="BZ572" s="209">
        <f t="shared" si="307"/>
        <v>0</v>
      </c>
      <c r="CA572" s="209">
        <f t="shared" si="307"/>
        <v>0</v>
      </c>
      <c r="CB572" s="209">
        <f t="shared" si="307"/>
        <v>0</v>
      </c>
      <c r="CC572" s="209">
        <f t="shared" si="307"/>
        <v>0</v>
      </c>
      <c r="CD572" s="209">
        <f t="shared" si="307"/>
        <v>0</v>
      </c>
      <c r="CE572" s="209">
        <f t="shared" si="307"/>
        <v>0</v>
      </c>
      <c r="CF572" s="209">
        <f t="shared" si="307"/>
        <v>0</v>
      </c>
      <c r="CG572" s="209">
        <f t="shared" si="307"/>
        <v>0</v>
      </c>
      <c r="CH572" s="209">
        <f t="shared" si="307"/>
        <v>0</v>
      </c>
      <c r="CI572" s="209">
        <f t="shared" si="307"/>
        <v>0</v>
      </c>
      <c r="CJ572" s="209">
        <f t="shared" si="307"/>
        <v>0</v>
      </c>
      <c r="CK572" s="209">
        <f t="shared" si="307"/>
        <v>0</v>
      </c>
      <c r="CL572" s="209">
        <f t="shared" si="307"/>
        <v>0</v>
      </c>
      <c r="CM572" s="209">
        <f t="shared" si="307"/>
        <v>0</v>
      </c>
      <c r="CN572" s="209">
        <f t="shared" si="307"/>
        <v>0</v>
      </c>
      <c r="CO572" s="209">
        <f t="shared" si="307"/>
        <v>0</v>
      </c>
      <c r="CP572" s="209">
        <f t="shared" si="307"/>
        <v>0</v>
      </c>
      <c r="CQ572" s="209">
        <f t="shared" si="307"/>
        <v>0</v>
      </c>
      <c r="CR572" s="209">
        <f t="shared" si="307"/>
        <v>0</v>
      </c>
      <c r="CS572" s="209">
        <f t="shared" si="307"/>
        <v>0</v>
      </c>
      <c r="CT572" s="209">
        <f t="shared" si="307"/>
        <v>0</v>
      </c>
      <c r="CU572" s="209">
        <f t="shared" si="307"/>
        <v>0</v>
      </c>
      <c r="CV572" s="209">
        <f t="shared" si="307"/>
        <v>0</v>
      </c>
      <c r="CW572" s="209">
        <f t="shared" si="307"/>
        <v>0</v>
      </c>
      <c r="CX572" s="209">
        <f t="shared" si="307"/>
        <v>0</v>
      </c>
      <c r="CY572" s="209">
        <f t="shared" si="307"/>
        <v>0</v>
      </c>
      <c r="CZ572" s="209">
        <f t="shared" si="307"/>
        <v>0</v>
      </c>
      <c r="DA572" s="209">
        <f t="shared" si="307"/>
        <v>0</v>
      </c>
      <c r="DB572" s="209">
        <f t="shared" si="307"/>
        <v>0</v>
      </c>
      <c r="DC572" s="209">
        <f t="shared" si="307"/>
        <v>0</v>
      </c>
      <c r="DD572" s="209">
        <f t="shared" si="307"/>
        <v>0</v>
      </c>
      <c r="DE572" s="209">
        <f t="shared" si="307"/>
        <v>0</v>
      </c>
      <c r="DF572" s="209">
        <f t="shared" si="307"/>
        <v>0</v>
      </c>
      <c r="DG572" s="209">
        <f t="shared" si="307"/>
        <v>0</v>
      </c>
      <c r="DH572" s="210">
        <f t="shared" si="307"/>
        <v>0</v>
      </c>
    </row>
    <row r="573" spans="1:112" ht="15" hidden="1" customHeight="1" x14ac:dyDescent="0.15">
      <c r="A573" s="119"/>
      <c r="B573" s="167" t="s">
        <v>303</v>
      </c>
      <c r="C573" s="177" t="s">
        <v>1</v>
      </c>
      <c r="D573" s="315">
        <f t="shared" si="305"/>
        <v>0</v>
      </c>
      <c r="E573" s="134">
        <f t="shared" ref="E573:S573" si="308">IF($B573=E$4,$D462,0)</f>
        <v>0.72331854397007023</v>
      </c>
      <c r="F573" s="134">
        <f t="shared" si="308"/>
        <v>0</v>
      </c>
      <c r="G573" s="134">
        <f t="shared" si="308"/>
        <v>0</v>
      </c>
      <c r="H573" s="134">
        <f t="shared" si="308"/>
        <v>0</v>
      </c>
      <c r="I573" s="134">
        <f t="shared" si="308"/>
        <v>0</v>
      </c>
      <c r="J573" s="134">
        <f t="shared" si="308"/>
        <v>0</v>
      </c>
      <c r="K573" s="134">
        <f t="shared" si="308"/>
        <v>0</v>
      </c>
      <c r="L573" s="134">
        <f t="shared" si="308"/>
        <v>0</v>
      </c>
      <c r="M573" s="134">
        <f t="shared" si="308"/>
        <v>0</v>
      </c>
      <c r="N573" s="134">
        <f t="shared" si="308"/>
        <v>0</v>
      </c>
      <c r="O573" s="134">
        <f t="shared" si="308"/>
        <v>0</v>
      </c>
      <c r="P573" s="134">
        <f t="shared" si="308"/>
        <v>0</v>
      </c>
      <c r="Q573" s="134">
        <f t="shared" si="308"/>
        <v>0</v>
      </c>
      <c r="R573" s="134">
        <f t="shared" si="308"/>
        <v>0</v>
      </c>
      <c r="S573" s="134">
        <f t="shared" si="308"/>
        <v>0</v>
      </c>
      <c r="T573" s="134">
        <f t="shared" si="306"/>
        <v>0</v>
      </c>
      <c r="U573" s="134">
        <f t="shared" si="306"/>
        <v>0</v>
      </c>
      <c r="V573" s="134">
        <f t="shared" si="306"/>
        <v>0</v>
      </c>
      <c r="W573" s="134">
        <f t="shared" si="306"/>
        <v>0</v>
      </c>
      <c r="X573" s="134">
        <f t="shared" si="306"/>
        <v>0</v>
      </c>
      <c r="Y573" s="134">
        <f t="shared" si="306"/>
        <v>0</v>
      </c>
      <c r="Z573" s="134">
        <f t="shared" si="306"/>
        <v>0</v>
      </c>
      <c r="AA573" s="134">
        <f t="shared" si="306"/>
        <v>0</v>
      </c>
      <c r="AB573" s="134">
        <f t="shared" si="306"/>
        <v>0</v>
      </c>
      <c r="AC573" s="134">
        <f t="shared" si="306"/>
        <v>0</v>
      </c>
      <c r="AD573" s="134">
        <f t="shared" si="306"/>
        <v>0</v>
      </c>
      <c r="AE573" s="134">
        <f t="shared" si="306"/>
        <v>0</v>
      </c>
      <c r="AF573" s="134">
        <f t="shared" si="306"/>
        <v>0</v>
      </c>
      <c r="AG573" s="134">
        <f t="shared" si="306"/>
        <v>0</v>
      </c>
      <c r="AH573" s="134">
        <f t="shared" si="306"/>
        <v>0</v>
      </c>
      <c r="AI573" s="134">
        <f t="shared" si="306"/>
        <v>0</v>
      </c>
      <c r="AJ573" s="134">
        <f t="shared" si="306"/>
        <v>0</v>
      </c>
      <c r="AK573" s="134">
        <f t="shared" si="306"/>
        <v>0</v>
      </c>
      <c r="AL573" s="134">
        <f t="shared" si="306"/>
        <v>0</v>
      </c>
      <c r="AM573" s="134">
        <f t="shared" si="306"/>
        <v>0</v>
      </c>
      <c r="AN573" s="134">
        <f t="shared" si="306"/>
        <v>0</v>
      </c>
      <c r="AO573" s="211">
        <f t="shared" si="306"/>
        <v>0</v>
      </c>
      <c r="AP573" s="134">
        <f t="shared" si="306"/>
        <v>0</v>
      </c>
      <c r="AQ573" s="134">
        <f t="shared" si="306"/>
        <v>0</v>
      </c>
      <c r="AR573" s="134">
        <f t="shared" si="306"/>
        <v>0</v>
      </c>
      <c r="AS573" s="134">
        <f t="shared" si="306"/>
        <v>0</v>
      </c>
      <c r="AT573" s="134">
        <f t="shared" si="306"/>
        <v>0</v>
      </c>
      <c r="AU573" s="134">
        <f t="shared" si="306"/>
        <v>0</v>
      </c>
      <c r="AV573" s="134">
        <f t="shared" si="306"/>
        <v>0</v>
      </c>
      <c r="AW573" s="134">
        <f t="shared" si="306"/>
        <v>0</v>
      </c>
      <c r="AX573" s="134">
        <f t="shared" si="306"/>
        <v>0</v>
      </c>
      <c r="AY573" s="134">
        <f t="shared" si="306"/>
        <v>0</v>
      </c>
      <c r="AZ573" s="134">
        <f t="shared" si="306"/>
        <v>0</v>
      </c>
      <c r="BA573" s="134">
        <f t="shared" si="306"/>
        <v>0</v>
      </c>
      <c r="BB573" s="134">
        <f t="shared" si="306"/>
        <v>0</v>
      </c>
      <c r="BC573" s="134">
        <f t="shared" si="306"/>
        <v>0</v>
      </c>
      <c r="BD573" s="134">
        <f t="shared" si="306"/>
        <v>0</v>
      </c>
      <c r="BE573" s="134">
        <f t="shared" si="306"/>
        <v>0</v>
      </c>
      <c r="BF573" s="134">
        <f t="shared" si="306"/>
        <v>0</v>
      </c>
      <c r="BG573" s="134">
        <f t="shared" si="306"/>
        <v>0</v>
      </c>
      <c r="BH573" s="134">
        <f t="shared" si="306"/>
        <v>0</v>
      </c>
      <c r="BI573" s="134">
        <f t="shared" si="306"/>
        <v>0</v>
      </c>
      <c r="BJ573" s="134">
        <f t="shared" si="306"/>
        <v>0</v>
      </c>
      <c r="BK573" s="134">
        <f t="shared" si="306"/>
        <v>0</v>
      </c>
      <c r="BL573" s="134">
        <f t="shared" si="306"/>
        <v>0</v>
      </c>
      <c r="BM573" s="134">
        <f t="shared" si="306"/>
        <v>0</v>
      </c>
      <c r="BN573" s="134">
        <f t="shared" si="306"/>
        <v>0</v>
      </c>
      <c r="BO573" s="134">
        <f t="shared" si="306"/>
        <v>0</v>
      </c>
      <c r="BP573" s="134">
        <f t="shared" si="306"/>
        <v>0</v>
      </c>
      <c r="BQ573" s="134">
        <f t="shared" si="307"/>
        <v>0</v>
      </c>
      <c r="BR573" s="134">
        <f t="shared" si="307"/>
        <v>0</v>
      </c>
      <c r="BS573" s="134">
        <f t="shared" si="307"/>
        <v>0</v>
      </c>
      <c r="BT573" s="134">
        <f t="shared" si="307"/>
        <v>0</v>
      </c>
      <c r="BU573" s="134">
        <f t="shared" si="307"/>
        <v>0</v>
      </c>
      <c r="BV573" s="134">
        <f t="shared" si="307"/>
        <v>0</v>
      </c>
      <c r="BW573" s="134">
        <f t="shared" si="307"/>
        <v>0</v>
      </c>
      <c r="BX573" s="134">
        <f t="shared" si="307"/>
        <v>0</v>
      </c>
      <c r="BY573" s="134">
        <f t="shared" si="307"/>
        <v>0</v>
      </c>
      <c r="BZ573" s="134">
        <f t="shared" si="307"/>
        <v>0</v>
      </c>
      <c r="CA573" s="134">
        <f t="shared" si="307"/>
        <v>0</v>
      </c>
      <c r="CB573" s="134">
        <f t="shared" si="307"/>
        <v>0</v>
      </c>
      <c r="CC573" s="134">
        <f t="shared" si="307"/>
        <v>0</v>
      </c>
      <c r="CD573" s="134">
        <f t="shared" si="307"/>
        <v>0</v>
      </c>
      <c r="CE573" s="134">
        <f t="shared" si="307"/>
        <v>0</v>
      </c>
      <c r="CF573" s="134">
        <f t="shared" si="307"/>
        <v>0</v>
      </c>
      <c r="CG573" s="134">
        <f t="shared" si="307"/>
        <v>0</v>
      </c>
      <c r="CH573" s="134">
        <f t="shared" si="307"/>
        <v>0</v>
      </c>
      <c r="CI573" s="134">
        <f t="shared" si="307"/>
        <v>0</v>
      </c>
      <c r="CJ573" s="134">
        <f t="shared" si="307"/>
        <v>0</v>
      </c>
      <c r="CK573" s="134">
        <f t="shared" si="307"/>
        <v>0</v>
      </c>
      <c r="CL573" s="134">
        <f t="shared" si="307"/>
        <v>0</v>
      </c>
      <c r="CM573" s="134">
        <f t="shared" si="307"/>
        <v>0</v>
      </c>
      <c r="CN573" s="134">
        <f t="shared" si="307"/>
        <v>0</v>
      </c>
      <c r="CO573" s="134">
        <f t="shared" si="307"/>
        <v>0</v>
      </c>
      <c r="CP573" s="134">
        <f t="shared" si="307"/>
        <v>0</v>
      </c>
      <c r="CQ573" s="134">
        <f t="shared" si="307"/>
        <v>0</v>
      </c>
      <c r="CR573" s="134">
        <f t="shared" si="307"/>
        <v>0</v>
      </c>
      <c r="CS573" s="134">
        <f t="shared" si="307"/>
        <v>0</v>
      </c>
      <c r="CT573" s="134">
        <f t="shared" si="307"/>
        <v>0</v>
      </c>
      <c r="CU573" s="134">
        <f t="shared" si="307"/>
        <v>0</v>
      </c>
      <c r="CV573" s="134">
        <f t="shared" si="307"/>
        <v>0</v>
      </c>
      <c r="CW573" s="134">
        <f t="shared" si="307"/>
        <v>0</v>
      </c>
      <c r="CX573" s="134">
        <f t="shared" si="307"/>
        <v>0</v>
      </c>
      <c r="CY573" s="134">
        <f t="shared" si="307"/>
        <v>0</v>
      </c>
      <c r="CZ573" s="134">
        <f t="shared" si="307"/>
        <v>0</v>
      </c>
      <c r="DA573" s="134">
        <f t="shared" si="307"/>
        <v>0</v>
      </c>
      <c r="DB573" s="134">
        <f t="shared" si="307"/>
        <v>0</v>
      </c>
      <c r="DC573" s="134">
        <f t="shared" si="307"/>
        <v>0</v>
      </c>
      <c r="DD573" s="134">
        <f t="shared" si="307"/>
        <v>0</v>
      </c>
      <c r="DE573" s="134">
        <f t="shared" si="307"/>
        <v>0</v>
      </c>
      <c r="DF573" s="134">
        <f t="shared" si="307"/>
        <v>0</v>
      </c>
      <c r="DG573" s="134">
        <f t="shared" si="307"/>
        <v>0</v>
      </c>
      <c r="DH573" s="211">
        <f t="shared" si="307"/>
        <v>0</v>
      </c>
    </row>
    <row r="574" spans="1:112" ht="15" hidden="1" customHeight="1" x14ac:dyDescent="0.15">
      <c r="A574" s="119"/>
      <c r="B574" s="167" t="s">
        <v>304</v>
      </c>
      <c r="C574" s="177" t="s">
        <v>2</v>
      </c>
      <c r="D574" s="315">
        <f t="shared" si="305"/>
        <v>0</v>
      </c>
      <c r="E574" s="134">
        <f t="shared" ref="E574:BP577" si="309">IF($B574=E$4,$D463,0)</f>
        <v>0</v>
      </c>
      <c r="F574" s="134">
        <f t="shared" si="309"/>
        <v>0</v>
      </c>
      <c r="G574" s="134">
        <f t="shared" si="309"/>
        <v>0</v>
      </c>
      <c r="H574" s="134">
        <f t="shared" si="309"/>
        <v>0</v>
      </c>
      <c r="I574" s="134">
        <f t="shared" si="309"/>
        <v>0</v>
      </c>
      <c r="J574" s="134">
        <f t="shared" si="309"/>
        <v>0</v>
      </c>
      <c r="K574" s="134">
        <f t="shared" si="309"/>
        <v>0</v>
      </c>
      <c r="L574" s="134">
        <f t="shared" si="309"/>
        <v>0</v>
      </c>
      <c r="M574" s="134">
        <f t="shared" si="309"/>
        <v>0</v>
      </c>
      <c r="N574" s="134">
        <f t="shared" si="309"/>
        <v>0</v>
      </c>
      <c r="O574" s="134">
        <f t="shared" si="309"/>
        <v>0</v>
      </c>
      <c r="P574" s="134">
        <f t="shared" si="309"/>
        <v>0</v>
      </c>
      <c r="Q574" s="134">
        <f t="shared" si="309"/>
        <v>0</v>
      </c>
      <c r="R574" s="134">
        <f t="shared" si="309"/>
        <v>0</v>
      </c>
      <c r="S574" s="134">
        <f t="shared" si="309"/>
        <v>0</v>
      </c>
      <c r="T574" s="134">
        <f t="shared" si="309"/>
        <v>0</v>
      </c>
      <c r="U574" s="134">
        <f t="shared" si="309"/>
        <v>0</v>
      </c>
      <c r="V574" s="134">
        <f t="shared" si="309"/>
        <v>0</v>
      </c>
      <c r="W574" s="134">
        <f t="shared" si="309"/>
        <v>0</v>
      </c>
      <c r="X574" s="134">
        <f t="shared" si="309"/>
        <v>0</v>
      </c>
      <c r="Y574" s="134">
        <f t="shared" si="309"/>
        <v>0</v>
      </c>
      <c r="Z574" s="134">
        <f t="shared" si="309"/>
        <v>0</v>
      </c>
      <c r="AA574" s="134">
        <f t="shared" si="309"/>
        <v>0</v>
      </c>
      <c r="AB574" s="134">
        <f t="shared" si="309"/>
        <v>0</v>
      </c>
      <c r="AC574" s="134">
        <f t="shared" si="309"/>
        <v>0</v>
      </c>
      <c r="AD574" s="134">
        <f t="shared" si="309"/>
        <v>0</v>
      </c>
      <c r="AE574" s="134">
        <f t="shared" si="309"/>
        <v>0</v>
      </c>
      <c r="AF574" s="134">
        <f t="shared" si="309"/>
        <v>0</v>
      </c>
      <c r="AG574" s="134">
        <f t="shared" si="309"/>
        <v>0</v>
      </c>
      <c r="AH574" s="134">
        <f t="shared" si="309"/>
        <v>0</v>
      </c>
      <c r="AI574" s="134">
        <f t="shared" si="309"/>
        <v>0</v>
      </c>
      <c r="AJ574" s="134">
        <f t="shared" si="309"/>
        <v>0</v>
      </c>
      <c r="AK574" s="134">
        <f t="shared" si="309"/>
        <v>0</v>
      </c>
      <c r="AL574" s="134">
        <f t="shared" si="309"/>
        <v>0</v>
      </c>
      <c r="AM574" s="134">
        <f t="shared" si="309"/>
        <v>0</v>
      </c>
      <c r="AN574" s="134">
        <f t="shared" si="309"/>
        <v>0</v>
      </c>
      <c r="AO574" s="211">
        <f t="shared" si="309"/>
        <v>0</v>
      </c>
      <c r="AP574" s="134">
        <f t="shared" si="309"/>
        <v>0</v>
      </c>
      <c r="AQ574" s="134">
        <f t="shared" si="309"/>
        <v>0</v>
      </c>
      <c r="AR574" s="134">
        <f t="shared" si="309"/>
        <v>0</v>
      </c>
      <c r="AS574" s="134">
        <f t="shared" si="309"/>
        <v>0</v>
      </c>
      <c r="AT574" s="134">
        <f t="shared" si="309"/>
        <v>0</v>
      </c>
      <c r="AU574" s="134">
        <f t="shared" si="309"/>
        <v>0</v>
      </c>
      <c r="AV574" s="134">
        <f t="shared" si="309"/>
        <v>0</v>
      </c>
      <c r="AW574" s="134">
        <f t="shared" si="309"/>
        <v>0</v>
      </c>
      <c r="AX574" s="134">
        <f t="shared" si="309"/>
        <v>0</v>
      </c>
      <c r="AY574" s="134">
        <f t="shared" si="309"/>
        <v>0</v>
      </c>
      <c r="AZ574" s="134">
        <f t="shared" si="309"/>
        <v>0</v>
      </c>
      <c r="BA574" s="134">
        <f t="shared" si="309"/>
        <v>0</v>
      </c>
      <c r="BB574" s="134">
        <f t="shared" si="309"/>
        <v>0</v>
      </c>
      <c r="BC574" s="134">
        <f t="shared" si="309"/>
        <v>0</v>
      </c>
      <c r="BD574" s="134">
        <f t="shared" si="309"/>
        <v>0</v>
      </c>
      <c r="BE574" s="134">
        <f t="shared" si="309"/>
        <v>0</v>
      </c>
      <c r="BF574" s="134">
        <f t="shared" si="309"/>
        <v>0</v>
      </c>
      <c r="BG574" s="134">
        <f t="shared" si="309"/>
        <v>0</v>
      </c>
      <c r="BH574" s="134">
        <f t="shared" si="309"/>
        <v>0</v>
      </c>
      <c r="BI574" s="134">
        <f t="shared" si="309"/>
        <v>0</v>
      </c>
      <c r="BJ574" s="134">
        <f t="shared" si="309"/>
        <v>0</v>
      </c>
      <c r="BK574" s="134">
        <f t="shared" si="309"/>
        <v>0</v>
      </c>
      <c r="BL574" s="134">
        <f t="shared" si="309"/>
        <v>0</v>
      </c>
      <c r="BM574" s="134">
        <f t="shared" si="309"/>
        <v>0</v>
      </c>
      <c r="BN574" s="134">
        <f t="shared" si="309"/>
        <v>0</v>
      </c>
      <c r="BO574" s="134">
        <f t="shared" si="309"/>
        <v>0</v>
      </c>
      <c r="BP574" s="134">
        <f t="shared" si="309"/>
        <v>0</v>
      </c>
      <c r="BQ574" s="134">
        <f t="shared" si="307"/>
        <v>0</v>
      </c>
      <c r="BR574" s="134">
        <f t="shared" si="307"/>
        <v>0</v>
      </c>
      <c r="BS574" s="134">
        <f t="shared" si="307"/>
        <v>0</v>
      </c>
      <c r="BT574" s="134">
        <f t="shared" si="307"/>
        <v>0</v>
      </c>
      <c r="BU574" s="134">
        <f t="shared" si="307"/>
        <v>0</v>
      </c>
      <c r="BV574" s="134">
        <f t="shared" si="307"/>
        <v>0</v>
      </c>
      <c r="BW574" s="134">
        <f t="shared" si="307"/>
        <v>0</v>
      </c>
      <c r="BX574" s="134">
        <f t="shared" si="307"/>
        <v>0</v>
      </c>
      <c r="BY574" s="134">
        <f t="shared" si="307"/>
        <v>0</v>
      </c>
      <c r="BZ574" s="134">
        <f t="shared" si="307"/>
        <v>0</v>
      </c>
      <c r="CA574" s="134">
        <f t="shared" si="307"/>
        <v>0</v>
      </c>
      <c r="CB574" s="134">
        <f t="shared" si="307"/>
        <v>0</v>
      </c>
      <c r="CC574" s="134">
        <f t="shared" si="307"/>
        <v>0</v>
      </c>
      <c r="CD574" s="134">
        <f t="shared" si="307"/>
        <v>0</v>
      </c>
      <c r="CE574" s="134">
        <f t="shared" si="307"/>
        <v>0</v>
      </c>
      <c r="CF574" s="134">
        <f t="shared" si="307"/>
        <v>0</v>
      </c>
      <c r="CG574" s="134">
        <f t="shared" si="307"/>
        <v>0</v>
      </c>
      <c r="CH574" s="134">
        <f t="shared" si="307"/>
        <v>0</v>
      </c>
      <c r="CI574" s="134">
        <f t="shared" si="307"/>
        <v>0</v>
      </c>
      <c r="CJ574" s="134">
        <f t="shared" si="307"/>
        <v>0</v>
      </c>
      <c r="CK574" s="134">
        <f t="shared" si="307"/>
        <v>0</v>
      </c>
      <c r="CL574" s="134">
        <f t="shared" si="307"/>
        <v>0</v>
      </c>
      <c r="CM574" s="134">
        <f t="shared" si="307"/>
        <v>0</v>
      </c>
      <c r="CN574" s="134">
        <f t="shared" si="307"/>
        <v>0</v>
      </c>
      <c r="CO574" s="134">
        <f t="shared" si="307"/>
        <v>0</v>
      </c>
      <c r="CP574" s="134">
        <f t="shared" si="307"/>
        <v>0</v>
      </c>
      <c r="CQ574" s="134">
        <f t="shared" si="307"/>
        <v>0</v>
      </c>
      <c r="CR574" s="134">
        <f t="shared" si="307"/>
        <v>0</v>
      </c>
      <c r="CS574" s="134">
        <f t="shared" si="307"/>
        <v>0</v>
      </c>
      <c r="CT574" s="134">
        <f t="shared" si="307"/>
        <v>0</v>
      </c>
      <c r="CU574" s="134">
        <f t="shared" si="307"/>
        <v>0</v>
      </c>
      <c r="CV574" s="134">
        <f t="shared" si="307"/>
        <v>0</v>
      </c>
      <c r="CW574" s="134">
        <f t="shared" si="307"/>
        <v>0</v>
      </c>
      <c r="CX574" s="134">
        <f t="shared" si="307"/>
        <v>0</v>
      </c>
      <c r="CY574" s="134">
        <f t="shared" si="307"/>
        <v>0</v>
      </c>
      <c r="CZ574" s="134">
        <f t="shared" si="307"/>
        <v>0</v>
      </c>
      <c r="DA574" s="134">
        <f t="shared" si="307"/>
        <v>0</v>
      </c>
      <c r="DB574" s="134">
        <f t="shared" si="307"/>
        <v>0</v>
      </c>
      <c r="DC574" s="134">
        <f t="shared" si="307"/>
        <v>0</v>
      </c>
      <c r="DD574" s="134">
        <f t="shared" si="307"/>
        <v>0</v>
      </c>
      <c r="DE574" s="134">
        <f t="shared" si="307"/>
        <v>0</v>
      </c>
      <c r="DF574" s="134">
        <f t="shared" si="307"/>
        <v>0</v>
      </c>
      <c r="DG574" s="134">
        <f t="shared" si="307"/>
        <v>0</v>
      </c>
      <c r="DH574" s="211">
        <f t="shared" si="307"/>
        <v>0</v>
      </c>
    </row>
    <row r="575" spans="1:112" ht="15" hidden="1" customHeight="1" x14ac:dyDescent="0.15">
      <c r="A575" s="119"/>
      <c r="B575" s="167" t="s">
        <v>305</v>
      </c>
      <c r="C575" s="177" t="s">
        <v>3</v>
      </c>
      <c r="D575" s="315">
        <f t="shared" si="305"/>
        <v>0</v>
      </c>
      <c r="E575" s="134">
        <f t="shared" si="309"/>
        <v>0</v>
      </c>
      <c r="F575" s="134">
        <f t="shared" si="309"/>
        <v>0</v>
      </c>
      <c r="G575" s="134">
        <f t="shared" si="309"/>
        <v>0.27690498223313353</v>
      </c>
      <c r="H575" s="134">
        <f t="shared" si="309"/>
        <v>0</v>
      </c>
      <c r="I575" s="134">
        <f t="shared" si="309"/>
        <v>0</v>
      </c>
      <c r="J575" s="134">
        <f t="shared" si="309"/>
        <v>0</v>
      </c>
      <c r="K575" s="134">
        <f t="shared" si="309"/>
        <v>0</v>
      </c>
      <c r="L575" s="134">
        <f t="shared" si="309"/>
        <v>0</v>
      </c>
      <c r="M575" s="134">
        <f t="shared" si="309"/>
        <v>0</v>
      </c>
      <c r="N575" s="134">
        <f t="shared" si="309"/>
        <v>0</v>
      </c>
      <c r="O575" s="134">
        <f t="shared" si="309"/>
        <v>0</v>
      </c>
      <c r="P575" s="134">
        <f t="shared" si="309"/>
        <v>0</v>
      </c>
      <c r="Q575" s="134">
        <f t="shared" si="309"/>
        <v>0</v>
      </c>
      <c r="R575" s="134">
        <f t="shared" si="309"/>
        <v>0</v>
      </c>
      <c r="S575" s="134">
        <f t="shared" si="309"/>
        <v>0</v>
      </c>
      <c r="T575" s="134">
        <f t="shared" si="309"/>
        <v>0</v>
      </c>
      <c r="U575" s="134">
        <f t="shared" si="309"/>
        <v>0</v>
      </c>
      <c r="V575" s="134">
        <f t="shared" si="309"/>
        <v>0</v>
      </c>
      <c r="W575" s="134">
        <f t="shared" si="309"/>
        <v>0</v>
      </c>
      <c r="X575" s="134">
        <f t="shared" si="309"/>
        <v>0</v>
      </c>
      <c r="Y575" s="134">
        <f t="shared" si="309"/>
        <v>0</v>
      </c>
      <c r="Z575" s="134">
        <f t="shared" si="309"/>
        <v>0</v>
      </c>
      <c r="AA575" s="134">
        <f t="shared" si="309"/>
        <v>0</v>
      </c>
      <c r="AB575" s="134">
        <f t="shared" si="309"/>
        <v>0</v>
      </c>
      <c r="AC575" s="134">
        <f t="shared" si="309"/>
        <v>0</v>
      </c>
      <c r="AD575" s="134">
        <f t="shared" si="309"/>
        <v>0</v>
      </c>
      <c r="AE575" s="134">
        <f t="shared" si="309"/>
        <v>0</v>
      </c>
      <c r="AF575" s="134">
        <f t="shared" si="309"/>
        <v>0</v>
      </c>
      <c r="AG575" s="134">
        <f t="shared" si="309"/>
        <v>0</v>
      </c>
      <c r="AH575" s="134">
        <f t="shared" si="309"/>
        <v>0</v>
      </c>
      <c r="AI575" s="134">
        <f t="shared" si="309"/>
        <v>0</v>
      </c>
      <c r="AJ575" s="134">
        <f t="shared" si="309"/>
        <v>0</v>
      </c>
      <c r="AK575" s="134">
        <f t="shared" si="309"/>
        <v>0</v>
      </c>
      <c r="AL575" s="134">
        <f t="shared" si="309"/>
        <v>0</v>
      </c>
      <c r="AM575" s="134">
        <f t="shared" si="309"/>
        <v>0</v>
      </c>
      <c r="AN575" s="134">
        <f t="shared" si="309"/>
        <v>0</v>
      </c>
      <c r="AO575" s="211">
        <f t="shared" si="309"/>
        <v>0</v>
      </c>
      <c r="AP575" s="134">
        <f t="shared" si="309"/>
        <v>0</v>
      </c>
      <c r="AQ575" s="134">
        <f t="shared" si="309"/>
        <v>0</v>
      </c>
      <c r="AR575" s="134">
        <f t="shared" si="309"/>
        <v>0</v>
      </c>
      <c r="AS575" s="134">
        <f t="shared" si="309"/>
        <v>0</v>
      </c>
      <c r="AT575" s="134">
        <f t="shared" si="309"/>
        <v>0</v>
      </c>
      <c r="AU575" s="134">
        <f t="shared" si="309"/>
        <v>0</v>
      </c>
      <c r="AV575" s="134">
        <f t="shared" si="309"/>
        <v>0</v>
      </c>
      <c r="AW575" s="134">
        <f t="shared" si="309"/>
        <v>0</v>
      </c>
      <c r="AX575" s="134">
        <f t="shared" si="309"/>
        <v>0</v>
      </c>
      <c r="AY575" s="134">
        <f t="shared" si="309"/>
        <v>0</v>
      </c>
      <c r="AZ575" s="134">
        <f t="shared" si="309"/>
        <v>0</v>
      </c>
      <c r="BA575" s="134">
        <f t="shared" si="309"/>
        <v>0</v>
      </c>
      <c r="BB575" s="134">
        <f t="shared" si="309"/>
        <v>0</v>
      </c>
      <c r="BC575" s="134">
        <f t="shared" si="309"/>
        <v>0</v>
      </c>
      <c r="BD575" s="134">
        <f t="shared" si="309"/>
        <v>0</v>
      </c>
      <c r="BE575" s="134">
        <f t="shared" si="309"/>
        <v>0</v>
      </c>
      <c r="BF575" s="134">
        <f t="shared" si="309"/>
        <v>0</v>
      </c>
      <c r="BG575" s="134">
        <f t="shared" si="309"/>
        <v>0</v>
      </c>
      <c r="BH575" s="134">
        <f t="shared" si="309"/>
        <v>0</v>
      </c>
      <c r="BI575" s="134">
        <f t="shared" si="309"/>
        <v>0</v>
      </c>
      <c r="BJ575" s="134">
        <f t="shared" si="309"/>
        <v>0</v>
      </c>
      <c r="BK575" s="134">
        <f t="shared" si="309"/>
        <v>0</v>
      </c>
      <c r="BL575" s="134">
        <f t="shared" si="309"/>
        <v>0</v>
      </c>
      <c r="BM575" s="134">
        <f t="shared" si="309"/>
        <v>0</v>
      </c>
      <c r="BN575" s="134">
        <f t="shared" si="309"/>
        <v>0</v>
      </c>
      <c r="BO575" s="134">
        <f t="shared" si="309"/>
        <v>0</v>
      </c>
      <c r="BP575" s="134">
        <f t="shared" si="309"/>
        <v>0</v>
      </c>
      <c r="BQ575" s="134">
        <f t="shared" si="307"/>
        <v>0</v>
      </c>
      <c r="BR575" s="134">
        <f t="shared" si="307"/>
        <v>0</v>
      </c>
      <c r="BS575" s="134">
        <f t="shared" si="307"/>
        <v>0</v>
      </c>
      <c r="BT575" s="134">
        <f t="shared" si="307"/>
        <v>0</v>
      </c>
      <c r="BU575" s="134">
        <f t="shared" si="307"/>
        <v>0</v>
      </c>
      <c r="BV575" s="134">
        <f t="shared" si="307"/>
        <v>0</v>
      </c>
      <c r="BW575" s="134">
        <f t="shared" si="307"/>
        <v>0</v>
      </c>
      <c r="BX575" s="134">
        <f t="shared" si="307"/>
        <v>0</v>
      </c>
      <c r="BY575" s="134">
        <f t="shared" si="307"/>
        <v>0</v>
      </c>
      <c r="BZ575" s="134">
        <f t="shared" si="307"/>
        <v>0</v>
      </c>
      <c r="CA575" s="134">
        <f t="shared" si="307"/>
        <v>0</v>
      </c>
      <c r="CB575" s="134">
        <f t="shared" si="307"/>
        <v>0</v>
      </c>
      <c r="CC575" s="134">
        <f t="shared" si="307"/>
        <v>0</v>
      </c>
      <c r="CD575" s="134">
        <f t="shared" si="307"/>
        <v>0</v>
      </c>
      <c r="CE575" s="134">
        <f t="shared" si="307"/>
        <v>0</v>
      </c>
      <c r="CF575" s="134">
        <f t="shared" si="307"/>
        <v>0</v>
      </c>
      <c r="CG575" s="134">
        <f t="shared" si="307"/>
        <v>0</v>
      </c>
      <c r="CH575" s="134">
        <f t="shared" si="307"/>
        <v>0</v>
      </c>
      <c r="CI575" s="134">
        <f t="shared" si="307"/>
        <v>0</v>
      </c>
      <c r="CJ575" s="134">
        <f t="shared" si="307"/>
        <v>0</v>
      </c>
      <c r="CK575" s="134">
        <f t="shared" si="307"/>
        <v>0</v>
      </c>
      <c r="CL575" s="134">
        <f t="shared" si="307"/>
        <v>0</v>
      </c>
      <c r="CM575" s="134">
        <f t="shared" si="307"/>
        <v>0</v>
      </c>
      <c r="CN575" s="134">
        <f t="shared" si="307"/>
        <v>0</v>
      </c>
      <c r="CO575" s="134">
        <f t="shared" si="307"/>
        <v>0</v>
      </c>
      <c r="CP575" s="134">
        <f t="shared" si="307"/>
        <v>0</v>
      </c>
      <c r="CQ575" s="134">
        <f t="shared" si="307"/>
        <v>0</v>
      </c>
      <c r="CR575" s="134">
        <f t="shared" si="307"/>
        <v>0</v>
      </c>
      <c r="CS575" s="134">
        <f t="shared" si="307"/>
        <v>0</v>
      </c>
      <c r="CT575" s="134">
        <f t="shared" si="307"/>
        <v>0</v>
      </c>
      <c r="CU575" s="134">
        <f t="shared" si="307"/>
        <v>0</v>
      </c>
      <c r="CV575" s="134">
        <f t="shared" si="307"/>
        <v>0</v>
      </c>
      <c r="CW575" s="134">
        <f t="shared" si="307"/>
        <v>0</v>
      </c>
      <c r="CX575" s="134">
        <f t="shared" si="307"/>
        <v>0</v>
      </c>
      <c r="CY575" s="134">
        <f t="shared" si="307"/>
        <v>0</v>
      </c>
      <c r="CZ575" s="134">
        <f t="shared" si="307"/>
        <v>0</v>
      </c>
      <c r="DA575" s="134">
        <f t="shared" si="307"/>
        <v>0</v>
      </c>
      <c r="DB575" s="134">
        <f t="shared" si="307"/>
        <v>0</v>
      </c>
      <c r="DC575" s="134">
        <f t="shared" si="307"/>
        <v>0</v>
      </c>
      <c r="DD575" s="134">
        <f t="shared" si="307"/>
        <v>0</v>
      </c>
      <c r="DE575" s="134">
        <f t="shared" si="307"/>
        <v>0</v>
      </c>
      <c r="DF575" s="134">
        <f t="shared" si="307"/>
        <v>0</v>
      </c>
      <c r="DG575" s="134">
        <f t="shared" si="307"/>
        <v>0</v>
      </c>
      <c r="DH575" s="211">
        <f t="shared" si="307"/>
        <v>0</v>
      </c>
    </row>
    <row r="576" spans="1:112" ht="15" hidden="1" customHeight="1" x14ac:dyDescent="0.15">
      <c r="A576" s="119"/>
      <c r="B576" s="167" t="s">
        <v>306</v>
      </c>
      <c r="C576" s="177" t="s">
        <v>4</v>
      </c>
      <c r="D576" s="315">
        <f t="shared" si="305"/>
        <v>0</v>
      </c>
      <c r="E576" s="134">
        <f t="shared" si="309"/>
        <v>0</v>
      </c>
      <c r="F576" s="134">
        <f t="shared" si="309"/>
        <v>0</v>
      </c>
      <c r="G576" s="134">
        <f t="shared" si="309"/>
        <v>0</v>
      </c>
      <c r="H576" s="134">
        <f t="shared" si="309"/>
        <v>0.46660433185823491</v>
      </c>
      <c r="I576" s="134">
        <f t="shared" si="309"/>
        <v>0</v>
      </c>
      <c r="J576" s="134">
        <f t="shared" si="309"/>
        <v>0</v>
      </c>
      <c r="K576" s="134">
        <f t="shared" si="309"/>
        <v>0</v>
      </c>
      <c r="L576" s="134">
        <f t="shared" si="309"/>
        <v>0</v>
      </c>
      <c r="M576" s="134">
        <f t="shared" si="309"/>
        <v>0</v>
      </c>
      <c r="N576" s="134">
        <f t="shared" si="309"/>
        <v>0</v>
      </c>
      <c r="O576" s="134">
        <f t="shared" si="309"/>
        <v>0</v>
      </c>
      <c r="P576" s="134">
        <f t="shared" si="309"/>
        <v>0</v>
      </c>
      <c r="Q576" s="134">
        <f t="shared" si="309"/>
        <v>0</v>
      </c>
      <c r="R576" s="134">
        <f t="shared" si="309"/>
        <v>0</v>
      </c>
      <c r="S576" s="134">
        <f t="shared" si="309"/>
        <v>0</v>
      </c>
      <c r="T576" s="134">
        <f t="shared" si="309"/>
        <v>0</v>
      </c>
      <c r="U576" s="134">
        <f t="shared" si="309"/>
        <v>0</v>
      </c>
      <c r="V576" s="134">
        <f t="shared" si="309"/>
        <v>0</v>
      </c>
      <c r="W576" s="134">
        <f t="shared" si="309"/>
        <v>0</v>
      </c>
      <c r="X576" s="134">
        <f t="shared" si="309"/>
        <v>0</v>
      </c>
      <c r="Y576" s="134">
        <f t="shared" si="309"/>
        <v>0</v>
      </c>
      <c r="Z576" s="134">
        <f t="shared" si="309"/>
        <v>0</v>
      </c>
      <c r="AA576" s="134">
        <f t="shared" si="309"/>
        <v>0</v>
      </c>
      <c r="AB576" s="134">
        <f t="shared" si="309"/>
        <v>0</v>
      </c>
      <c r="AC576" s="134">
        <f t="shared" si="309"/>
        <v>0</v>
      </c>
      <c r="AD576" s="134">
        <f t="shared" si="309"/>
        <v>0</v>
      </c>
      <c r="AE576" s="134">
        <f t="shared" si="309"/>
        <v>0</v>
      </c>
      <c r="AF576" s="134">
        <f t="shared" si="309"/>
        <v>0</v>
      </c>
      <c r="AG576" s="134">
        <f t="shared" si="309"/>
        <v>0</v>
      </c>
      <c r="AH576" s="134">
        <f t="shared" si="309"/>
        <v>0</v>
      </c>
      <c r="AI576" s="134">
        <f t="shared" si="309"/>
        <v>0</v>
      </c>
      <c r="AJ576" s="134">
        <f t="shared" si="309"/>
        <v>0</v>
      </c>
      <c r="AK576" s="134">
        <f t="shared" si="309"/>
        <v>0</v>
      </c>
      <c r="AL576" s="134">
        <f t="shared" si="309"/>
        <v>0</v>
      </c>
      <c r="AM576" s="134">
        <f t="shared" si="309"/>
        <v>0</v>
      </c>
      <c r="AN576" s="134">
        <f t="shared" si="309"/>
        <v>0</v>
      </c>
      <c r="AO576" s="211">
        <f t="shared" si="309"/>
        <v>0</v>
      </c>
      <c r="AP576" s="134">
        <f t="shared" si="309"/>
        <v>0</v>
      </c>
      <c r="AQ576" s="134">
        <f t="shared" si="309"/>
        <v>0</v>
      </c>
      <c r="AR576" s="134">
        <f t="shared" si="309"/>
        <v>0</v>
      </c>
      <c r="AS576" s="134">
        <f t="shared" si="309"/>
        <v>0</v>
      </c>
      <c r="AT576" s="134">
        <f t="shared" si="309"/>
        <v>0</v>
      </c>
      <c r="AU576" s="134">
        <f t="shared" si="309"/>
        <v>0</v>
      </c>
      <c r="AV576" s="134">
        <f t="shared" si="309"/>
        <v>0</v>
      </c>
      <c r="AW576" s="134">
        <f t="shared" si="309"/>
        <v>0</v>
      </c>
      <c r="AX576" s="134">
        <f t="shared" si="309"/>
        <v>0</v>
      </c>
      <c r="AY576" s="134">
        <f t="shared" si="309"/>
        <v>0</v>
      </c>
      <c r="AZ576" s="134">
        <f t="shared" si="309"/>
        <v>0</v>
      </c>
      <c r="BA576" s="134">
        <f t="shared" si="309"/>
        <v>0</v>
      </c>
      <c r="BB576" s="134">
        <f t="shared" si="309"/>
        <v>0</v>
      </c>
      <c r="BC576" s="134">
        <f t="shared" si="309"/>
        <v>0</v>
      </c>
      <c r="BD576" s="134">
        <f t="shared" si="309"/>
        <v>0</v>
      </c>
      <c r="BE576" s="134">
        <f t="shared" si="309"/>
        <v>0</v>
      </c>
      <c r="BF576" s="134">
        <f t="shared" si="309"/>
        <v>0</v>
      </c>
      <c r="BG576" s="134">
        <f t="shared" si="309"/>
        <v>0</v>
      </c>
      <c r="BH576" s="134">
        <f t="shared" si="309"/>
        <v>0</v>
      </c>
      <c r="BI576" s="134">
        <f t="shared" si="309"/>
        <v>0</v>
      </c>
      <c r="BJ576" s="134">
        <f t="shared" si="309"/>
        <v>0</v>
      </c>
      <c r="BK576" s="134">
        <f t="shared" si="309"/>
        <v>0</v>
      </c>
      <c r="BL576" s="134">
        <f t="shared" si="309"/>
        <v>0</v>
      </c>
      <c r="BM576" s="134">
        <f t="shared" si="309"/>
        <v>0</v>
      </c>
      <c r="BN576" s="134">
        <f t="shared" si="309"/>
        <v>0</v>
      </c>
      <c r="BO576" s="134">
        <f t="shared" si="309"/>
        <v>0</v>
      </c>
      <c r="BP576" s="134">
        <f t="shared" si="309"/>
        <v>0</v>
      </c>
      <c r="BQ576" s="134">
        <f t="shared" si="307"/>
        <v>0</v>
      </c>
      <c r="BR576" s="134">
        <f t="shared" si="307"/>
        <v>0</v>
      </c>
      <c r="BS576" s="134">
        <f t="shared" si="307"/>
        <v>0</v>
      </c>
      <c r="BT576" s="134">
        <f t="shared" si="307"/>
        <v>0</v>
      </c>
      <c r="BU576" s="134">
        <f t="shared" si="307"/>
        <v>0</v>
      </c>
      <c r="BV576" s="134">
        <f t="shared" si="307"/>
        <v>0</v>
      </c>
      <c r="BW576" s="134">
        <f t="shared" si="307"/>
        <v>0</v>
      </c>
      <c r="BX576" s="134">
        <f t="shared" si="307"/>
        <v>0</v>
      </c>
      <c r="BY576" s="134">
        <f t="shared" si="307"/>
        <v>0</v>
      </c>
      <c r="BZ576" s="134">
        <f t="shared" si="307"/>
        <v>0</v>
      </c>
      <c r="CA576" s="134">
        <f t="shared" si="307"/>
        <v>0</v>
      </c>
      <c r="CB576" s="134">
        <f t="shared" si="307"/>
        <v>0</v>
      </c>
      <c r="CC576" s="134">
        <f t="shared" si="307"/>
        <v>0</v>
      </c>
      <c r="CD576" s="134">
        <f t="shared" si="307"/>
        <v>0</v>
      </c>
      <c r="CE576" s="134">
        <f t="shared" si="307"/>
        <v>0</v>
      </c>
      <c r="CF576" s="134">
        <f t="shared" si="307"/>
        <v>0</v>
      </c>
      <c r="CG576" s="134">
        <f t="shared" si="307"/>
        <v>0</v>
      </c>
      <c r="CH576" s="134">
        <f t="shared" si="307"/>
        <v>0</v>
      </c>
      <c r="CI576" s="134">
        <f t="shared" si="307"/>
        <v>0</v>
      </c>
      <c r="CJ576" s="134">
        <f t="shared" si="307"/>
        <v>0</v>
      </c>
      <c r="CK576" s="134">
        <f t="shared" si="307"/>
        <v>0</v>
      </c>
      <c r="CL576" s="134">
        <f t="shared" si="307"/>
        <v>0</v>
      </c>
      <c r="CM576" s="134">
        <f t="shared" si="307"/>
        <v>0</v>
      </c>
      <c r="CN576" s="134">
        <f t="shared" si="307"/>
        <v>0</v>
      </c>
      <c r="CO576" s="134">
        <f t="shared" si="307"/>
        <v>0</v>
      </c>
      <c r="CP576" s="134">
        <f t="shared" si="307"/>
        <v>0</v>
      </c>
      <c r="CQ576" s="134">
        <f t="shared" si="307"/>
        <v>0</v>
      </c>
      <c r="CR576" s="134">
        <f t="shared" si="307"/>
        <v>0</v>
      </c>
      <c r="CS576" s="134">
        <f t="shared" si="307"/>
        <v>0</v>
      </c>
      <c r="CT576" s="134">
        <f t="shared" si="307"/>
        <v>0</v>
      </c>
      <c r="CU576" s="134">
        <f t="shared" si="307"/>
        <v>0</v>
      </c>
      <c r="CV576" s="134">
        <f t="shared" si="307"/>
        <v>0</v>
      </c>
      <c r="CW576" s="134">
        <f t="shared" si="307"/>
        <v>0</v>
      </c>
      <c r="CX576" s="134">
        <f t="shared" si="307"/>
        <v>0</v>
      </c>
      <c r="CY576" s="134">
        <f t="shared" si="307"/>
        <v>0</v>
      </c>
      <c r="CZ576" s="134">
        <f t="shared" si="307"/>
        <v>0</v>
      </c>
      <c r="DA576" s="134">
        <f t="shared" si="307"/>
        <v>0</v>
      </c>
      <c r="DB576" s="134">
        <f t="shared" si="307"/>
        <v>0</v>
      </c>
      <c r="DC576" s="134">
        <f t="shared" si="307"/>
        <v>0</v>
      </c>
      <c r="DD576" s="134">
        <f t="shared" si="307"/>
        <v>0</v>
      </c>
      <c r="DE576" s="134">
        <f t="shared" si="307"/>
        <v>0</v>
      </c>
      <c r="DF576" s="134">
        <f t="shared" si="307"/>
        <v>0</v>
      </c>
      <c r="DG576" s="134">
        <f t="shared" si="307"/>
        <v>0</v>
      </c>
      <c r="DH576" s="211">
        <f t="shared" si="307"/>
        <v>0</v>
      </c>
    </row>
    <row r="577" spans="1:112" ht="15" hidden="1" customHeight="1" x14ac:dyDescent="0.15">
      <c r="A577" s="119"/>
      <c r="B577" s="167" t="s">
        <v>307</v>
      </c>
      <c r="C577" s="177" t="s">
        <v>132</v>
      </c>
      <c r="D577" s="315">
        <f t="shared" si="305"/>
        <v>0</v>
      </c>
      <c r="E577" s="134">
        <f t="shared" si="309"/>
        <v>0</v>
      </c>
      <c r="F577" s="134">
        <f t="shared" si="309"/>
        <v>0</v>
      </c>
      <c r="G577" s="134">
        <f t="shared" si="309"/>
        <v>0</v>
      </c>
      <c r="H577" s="134">
        <f t="shared" si="309"/>
        <v>0</v>
      </c>
      <c r="I577" s="134">
        <f t="shared" si="309"/>
        <v>1</v>
      </c>
      <c r="J577" s="134">
        <f t="shared" si="309"/>
        <v>0</v>
      </c>
      <c r="K577" s="134">
        <f t="shared" si="309"/>
        <v>0</v>
      </c>
      <c r="L577" s="134">
        <f t="shared" si="309"/>
        <v>0</v>
      </c>
      <c r="M577" s="134">
        <f t="shared" si="309"/>
        <v>0</v>
      </c>
      <c r="N577" s="134">
        <f t="shared" si="309"/>
        <v>0</v>
      </c>
      <c r="O577" s="134">
        <f t="shared" si="309"/>
        <v>0</v>
      </c>
      <c r="P577" s="134">
        <f t="shared" si="309"/>
        <v>0</v>
      </c>
      <c r="Q577" s="134">
        <f t="shared" si="309"/>
        <v>0</v>
      </c>
      <c r="R577" s="134">
        <f t="shared" si="309"/>
        <v>0</v>
      </c>
      <c r="S577" s="134">
        <f t="shared" si="309"/>
        <v>0</v>
      </c>
      <c r="T577" s="134">
        <f t="shared" si="309"/>
        <v>0</v>
      </c>
      <c r="U577" s="134">
        <f t="shared" si="309"/>
        <v>0</v>
      </c>
      <c r="V577" s="134">
        <f t="shared" si="309"/>
        <v>0</v>
      </c>
      <c r="W577" s="134">
        <f t="shared" si="309"/>
        <v>0</v>
      </c>
      <c r="X577" s="134">
        <f t="shared" si="309"/>
        <v>0</v>
      </c>
      <c r="Y577" s="134">
        <f t="shared" si="309"/>
        <v>0</v>
      </c>
      <c r="Z577" s="134">
        <f t="shared" si="309"/>
        <v>0</v>
      </c>
      <c r="AA577" s="134">
        <f t="shared" si="309"/>
        <v>0</v>
      </c>
      <c r="AB577" s="134">
        <f t="shared" si="309"/>
        <v>0</v>
      </c>
      <c r="AC577" s="134">
        <f t="shared" si="309"/>
        <v>0</v>
      </c>
      <c r="AD577" s="134">
        <f t="shared" si="309"/>
        <v>0</v>
      </c>
      <c r="AE577" s="134">
        <f t="shared" si="309"/>
        <v>0</v>
      </c>
      <c r="AF577" s="134">
        <f t="shared" si="309"/>
        <v>0</v>
      </c>
      <c r="AG577" s="134">
        <f t="shared" si="309"/>
        <v>0</v>
      </c>
      <c r="AH577" s="134">
        <f t="shared" si="309"/>
        <v>0</v>
      </c>
      <c r="AI577" s="134">
        <f t="shared" si="309"/>
        <v>0</v>
      </c>
      <c r="AJ577" s="134">
        <f t="shared" si="309"/>
        <v>0</v>
      </c>
      <c r="AK577" s="134">
        <f t="shared" si="309"/>
        <v>0</v>
      </c>
      <c r="AL577" s="134">
        <f t="shared" si="309"/>
        <v>0</v>
      </c>
      <c r="AM577" s="134">
        <f t="shared" si="309"/>
        <v>0</v>
      </c>
      <c r="AN577" s="134">
        <f t="shared" si="309"/>
        <v>0</v>
      </c>
      <c r="AO577" s="211">
        <f t="shared" si="309"/>
        <v>0</v>
      </c>
      <c r="AP577" s="134">
        <f t="shared" si="309"/>
        <v>0</v>
      </c>
      <c r="AQ577" s="134">
        <f t="shared" si="309"/>
        <v>0</v>
      </c>
      <c r="AR577" s="134">
        <f t="shared" si="309"/>
        <v>0</v>
      </c>
      <c r="AS577" s="134">
        <f t="shared" si="309"/>
        <v>0</v>
      </c>
      <c r="AT577" s="134">
        <f t="shared" si="309"/>
        <v>0</v>
      </c>
      <c r="AU577" s="134">
        <f t="shared" si="309"/>
        <v>0</v>
      </c>
      <c r="AV577" s="134">
        <f t="shared" si="309"/>
        <v>0</v>
      </c>
      <c r="AW577" s="134">
        <f t="shared" si="309"/>
        <v>0</v>
      </c>
      <c r="AX577" s="134">
        <f t="shared" si="309"/>
        <v>0</v>
      </c>
      <c r="AY577" s="134">
        <f t="shared" si="309"/>
        <v>0</v>
      </c>
      <c r="AZ577" s="134">
        <f t="shared" si="309"/>
        <v>0</v>
      </c>
      <c r="BA577" s="134">
        <f t="shared" si="309"/>
        <v>0</v>
      </c>
      <c r="BB577" s="134">
        <f t="shared" si="309"/>
        <v>0</v>
      </c>
      <c r="BC577" s="134">
        <f t="shared" si="309"/>
        <v>0</v>
      </c>
      <c r="BD577" s="134">
        <f t="shared" si="309"/>
        <v>0</v>
      </c>
      <c r="BE577" s="134">
        <f t="shared" si="309"/>
        <v>0</v>
      </c>
      <c r="BF577" s="134">
        <f t="shared" si="309"/>
        <v>0</v>
      </c>
      <c r="BG577" s="134">
        <f t="shared" si="309"/>
        <v>0</v>
      </c>
      <c r="BH577" s="134">
        <f t="shared" si="309"/>
        <v>0</v>
      </c>
      <c r="BI577" s="134">
        <f t="shared" si="309"/>
        <v>0</v>
      </c>
      <c r="BJ577" s="134">
        <f t="shared" si="309"/>
        <v>0</v>
      </c>
      <c r="BK577" s="134">
        <f t="shared" si="309"/>
        <v>0</v>
      </c>
      <c r="BL577" s="134">
        <f t="shared" si="309"/>
        <v>0</v>
      </c>
      <c r="BM577" s="134">
        <f t="shared" si="309"/>
        <v>0</v>
      </c>
      <c r="BN577" s="134">
        <f t="shared" si="309"/>
        <v>0</v>
      </c>
      <c r="BO577" s="134">
        <f t="shared" si="309"/>
        <v>0</v>
      </c>
      <c r="BP577" s="134">
        <f t="shared" ref="BP577:DH580" si="310">IF($B577=BP$4,$D466,0)</f>
        <v>0</v>
      </c>
      <c r="BQ577" s="134">
        <f t="shared" si="310"/>
        <v>0</v>
      </c>
      <c r="BR577" s="134">
        <f t="shared" si="310"/>
        <v>0</v>
      </c>
      <c r="BS577" s="134">
        <f t="shared" si="310"/>
        <v>0</v>
      </c>
      <c r="BT577" s="134">
        <f t="shared" si="310"/>
        <v>0</v>
      </c>
      <c r="BU577" s="134">
        <f t="shared" si="310"/>
        <v>0</v>
      </c>
      <c r="BV577" s="134">
        <f t="shared" si="310"/>
        <v>0</v>
      </c>
      <c r="BW577" s="134">
        <f t="shared" si="310"/>
        <v>0</v>
      </c>
      <c r="BX577" s="134">
        <f t="shared" si="310"/>
        <v>0</v>
      </c>
      <c r="BY577" s="134">
        <f t="shared" si="310"/>
        <v>0</v>
      </c>
      <c r="BZ577" s="134">
        <f t="shared" si="310"/>
        <v>0</v>
      </c>
      <c r="CA577" s="134">
        <f t="shared" si="310"/>
        <v>0</v>
      </c>
      <c r="CB577" s="134">
        <f t="shared" si="310"/>
        <v>0</v>
      </c>
      <c r="CC577" s="134">
        <f t="shared" si="310"/>
        <v>0</v>
      </c>
      <c r="CD577" s="134">
        <f t="shared" si="310"/>
        <v>0</v>
      </c>
      <c r="CE577" s="134">
        <f t="shared" si="310"/>
        <v>0</v>
      </c>
      <c r="CF577" s="134">
        <f t="shared" si="310"/>
        <v>0</v>
      </c>
      <c r="CG577" s="134">
        <f t="shared" si="310"/>
        <v>0</v>
      </c>
      <c r="CH577" s="134">
        <f t="shared" si="310"/>
        <v>0</v>
      </c>
      <c r="CI577" s="134">
        <f t="shared" si="310"/>
        <v>0</v>
      </c>
      <c r="CJ577" s="134">
        <f t="shared" si="310"/>
        <v>0</v>
      </c>
      <c r="CK577" s="134">
        <f t="shared" si="310"/>
        <v>0</v>
      </c>
      <c r="CL577" s="134">
        <f t="shared" si="310"/>
        <v>0</v>
      </c>
      <c r="CM577" s="134">
        <f t="shared" si="310"/>
        <v>0</v>
      </c>
      <c r="CN577" s="134">
        <f t="shared" si="310"/>
        <v>0</v>
      </c>
      <c r="CO577" s="134">
        <f t="shared" si="310"/>
        <v>0</v>
      </c>
      <c r="CP577" s="134">
        <f t="shared" si="310"/>
        <v>0</v>
      </c>
      <c r="CQ577" s="134">
        <f t="shared" si="310"/>
        <v>0</v>
      </c>
      <c r="CR577" s="134">
        <f t="shared" si="310"/>
        <v>0</v>
      </c>
      <c r="CS577" s="134">
        <f t="shared" si="310"/>
        <v>0</v>
      </c>
      <c r="CT577" s="134">
        <f t="shared" si="310"/>
        <v>0</v>
      </c>
      <c r="CU577" s="134">
        <f t="shared" si="310"/>
        <v>0</v>
      </c>
      <c r="CV577" s="134">
        <f t="shared" si="310"/>
        <v>0</v>
      </c>
      <c r="CW577" s="134">
        <f t="shared" si="310"/>
        <v>0</v>
      </c>
      <c r="CX577" s="134">
        <f t="shared" si="310"/>
        <v>0</v>
      </c>
      <c r="CY577" s="134">
        <f t="shared" si="310"/>
        <v>0</v>
      </c>
      <c r="CZ577" s="134">
        <f t="shared" si="310"/>
        <v>0</v>
      </c>
      <c r="DA577" s="134">
        <f t="shared" si="310"/>
        <v>0</v>
      </c>
      <c r="DB577" s="134">
        <f t="shared" si="310"/>
        <v>0</v>
      </c>
      <c r="DC577" s="134">
        <f t="shared" si="310"/>
        <v>0</v>
      </c>
      <c r="DD577" s="134">
        <f t="shared" si="310"/>
        <v>0</v>
      </c>
      <c r="DE577" s="134">
        <f t="shared" si="310"/>
        <v>0</v>
      </c>
      <c r="DF577" s="134">
        <f t="shared" si="310"/>
        <v>0</v>
      </c>
      <c r="DG577" s="134">
        <f t="shared" si="310"/>
        <v>0</v>
      </c>
      <c r="DH577" s="211">
        <f t="shared" si="310"/>
        <v>0</v>
      </c>
    </row>
    <row r="578" spans="1:112" ht="15" hidden="1" customHeight="1" x14ac:dyDescent="0.15">
      <c r="A578" s="119"/>
      <c r="B578" s="167" t="s">
        <v>308</v>
      </c>
      <c r="C578" s="177" t="s">
        <v>345</v>
      </c>
      <c r="D578" s="315">
        <f t="shared" si="305"/>
        <v>0</v>
      </c>
      <c r="E578" s="134">
        <f t="shared" ref="E578:BP581" si="311">IF($B578=E$4,$D467,0)</f>
        <v>0</v>
      </c>
      <c r="F578" s="134">
        <f t="shared" si="311"/>
        <v>0</v>
      </c>
      <c r="G578" s="134">
        <f t="shared" si="311"/>
        <v>0</v>
      </c>
      <c r="H578" s="134">
        <f t="shared" si="311"/>
        <v>0</v>
      </c>
      <c r="I578" s="134">
        <f t="shared" si="311"/>
        <v>0</v>
      </c>
      <c r="J578" s="134">
        <f t="shared" si="311"/>
        <v>0.98793263256385144</v>
      </c>
      <c r="K578" s="134">
        <f t="shared" si="311"/>
        <v>0</v>
      </c>
      <c r="L578" s="134">
        <f t="shared" si="311"/>
        <v>0</v>
      </c>
      <c r="M578" s="134">
        <f t="shared" si="311"/>
        <v>0</v>
      </c>
      <c r="N578" s="134">
        <f t="shared" si="311"/>
        <v>0</v>
      </c>
      <c r="O578" s="134">
        <f t="shared" si="311"/>
        <v>0</v>
      </c>
      <c r="P578" s="134">
        <f t="shared" si="311"/>
        <v>0</v>
      </c>
      <c r="Q578" s="134">
        <f t="shared" si="311"/>
        <v>0</v>
      </c>
      <c r="R578" s="134">
        <f t="shared" si="311"/>
        <v>0</v>
      </c>
      <c r="S578" s="134">
        <f t="shared" si="311"/>
        <v>0</v>
      </c>
      <c r="T578" s="134">
        <f t="shared" si="311"/>
        <v>0</v>
      </c>
      <c r="U578" s="134">
        <f t="shared" si="311"/>
        <v>0</v>
      </c>
      <c r="V578" s="134">
        <f t="shared" si="311"/>
        <v>0</v>
      </c>
      <c r="W578" s="134">
        <f t="shared" si="311"/>
        <v>0</v>
      </c>
      <c r="X578" s="134">
        <f t="shared" si="311"/>
        <v>0</v>
      </c>
      <c r="Y578" s="134">
        <f t="shared" si="311"/>
        <v>0</v>
      </c>
      <c r="Z578" s="134">
        <f t="shared" si="311"/>
        <v>0</v>
      </c>
      <c r="AA578" s="134">
        <f t="shared" si="311"/>
        <v>0</v>
      </c>
      <c r="AB578" s="134">
        <f t="shared" si="311"/>
        <v>0</v>
      </c>
      <c r="AC578" s="134">
        <f t="shared" si="311"/>
        <v>0</v>
      </c>
      <c r="AD578" s="134">
        <f t="shared" si="311"/>
        <v>0</v>
      </c>
      <c r="AE578" s="134">
        <f t="shared" si="311"/>
        <v>0</v>
      </c>
      <c r="AF578" s="134">
        <f t="shared" si="311"/>
        <v>0</v>
      </c>
      <c r="AG578" s="134">
        <f t="shared" si="311"/>
        <v>0</v>
      </c>
      <c r="AH578" s="134">
        <f t="shared" si="311"/>
        <v>0</v>
      </c>
      <c r="AI578" s="134">
        <f t="shared" si="311"/>
        <v>0</v>
      </c>
      <c r="AJ578" s="134">
        <f t="shared" si="311"/>
        <v>0</v>
      </c>
      <c r="AK578" s="134">
        <f t="shared" si="311"/>
        <v>0</v>
      </c>
      <c r="AL578" s="134">
        <f t="shared" si="311"/>
        <v>0</v>
      </c>
      <c r="AM578" s="134">
        <f t="shared" si="311"/>
        <v>0</v>
      </c>
      <c r="AN578" s="134">
        <f t="shared" si="311"/>
        <v>0</v>
      </c>
      <c r="AO578" s="211">
        <f t="shared" si="311"/>
        <v>0</v>
      </c>
      <c r="AP578" s="134">
        <f t="shared" si="311"/>
        <v>0</v>
      </c>
      <c r="AQ578" s="134">
        <f t="shared" si="311"/>
        <v>0</v>
      </c>
      <c r="AR578" s="134">
        <f t="shared" si="311"/>
        <v>0</v>
      </c>
      <c r="AS578" s="134">
        <f t="shared" si="311"/>
        <v>0</v>
      </c>
      <c r="AT578" s="134">
        <f t="shared" si="311"/>
        <v>0</v>
      </c>
      <c r="AU578" s="134">
        <f t="shared" si="311"/>
        <v>0</v>
      </c>
      <c r="AV578" s="134">
        <f t="shared" si="311"/>
        <v>0</v>
      </c>
      <c r="AW578" s="134">
        <f t="shared" si="311"/>
        <v>0</v>
      </c>
      <c r="AX578" s="134">
        <f t="shared" si="311"/>
        <v>0</v>
      </c>
      <c r="AY578" s="134">
        <f t="shared" si="311"/>
        <v>0</v>
      </c>
      <c r="AZ578" s="134">
        <f t="shared" si="311"/>
        <v>0</v>
      </c>
      <c r="BA578" s="134">
        <f t="shared" si="311"/>
        <v>0</v>
      </c>
      <c r="BB578" s="134">
        <f t="shared" si="311"/>
        <v>0</v>
      </c>
      <c r="BC578" s="134">
        <f t="shared" si="311"/>
        <v>0</v>
      </c>
      <c r="BD578" s="134">
        <f t="shared" si="311"/>
        <v>0</v>
      </c>
      <c r="BE578" s="134">
        <f t="shared" si="311"/>
        <v>0</v>
      </c>
      <c r="BF578" s="134">
        <f t="shared" si="311"/>
        <v>0</v>
      </c>
      <c r="BG578" s="134">
        <f t="shared" si="311"/>
        <v>0</v>
      </c>
      <c r="BH578" s="134">
        <f t="shared" si="311"/>
        <v>0</v>
      </c>
      <c r="BI578" s="134">
        <f t="shared" si="311"/>
        <v>0</v>
      </c>
      <c r="BJ578" s="134">
        <f t="shared" si="311"/>
        <v>0</v>
      </c>
      <c r="BK578" s="134">
        <f t="shared" si="311"/>
        <v>0</v>
      </c>
      <c r="BL578" s="134">
        <f t="shared" si="311"/>
        <v>0</v>
      </c>
      <c r="BM578" s="134">
        <f t="shared" si="311"/>
        <v>0</v>
      </c>
      <c r="BN578" s="134">
        <f t="shared" si="311"/>
        <v>0</v>
      </c>
      <c r="BO578" s="134">
        <f t="shared" si="311"/>
        <v>0</v>
      </c>
      <c r="BP578" s="134">
        <f t="shared" si="311"/>
        <v>0</v>
      </c>
      <c r="BQ578" s="134">
        <f t="shared" si="310"/>
        <v>0</v>
      </c>
      <c r="BR578" s="134">
        <f t="shared" si="310"/>
        <v>0</v>
      </c>
      <c r="BS578" s="134">
        <f t="shared" si="310"/>
        <v>0</v>
      </c>
      <c r="BT578" s="134">
        <f t="shared" si="310"/>
        <v>0</v>
      </c>
      <c r="BU578" s="134">
        <f t="shared" si="310"/>
        <v>0</v>
      </c>
      <c r="BV578" s="134">
        <f t="shared" si="310"/>
        <v>0</v>
      </c>
      <c r="BW578" s="134">
        <f t="shared" si="310"/>
        <v>0</v>
      </c>
      <c r="BX578" s="134">
        <f t="shared" si="310"/>
        <v>0</v>
      </c>
      <c r="BY578" s="134">
        <f t="shared" si="310"/>
        <v>0</v>
      </c>
      <c r="BZ578" s="134">
        <f t="shared" si="310"/>
        <v>0</v>
      </c>
      <c r="CA578" s="134">
        <f t="shared" si="310"/>
        <v>0</v>
      </c>
      <c r="CB578" s="134">
        <f t="shared" si="310"/>
        <v>0</v>
      </c>
      <c r="CC578" s="134">
        <f t="shared" si="310"/>
        <v>0</v>
      </c>
      <c r="CD578" s="134">
        <f t="shared" si="310"/>
        <v>0</v>
      </c>
      <c r="CE578" s="134">
        <f t="shared" si="310"/>
        <v>0</v>
      </c>
      <c r="CF578" s="134">
        <f t="shared" si="310"/>
        <v>0</v>
      </c>
      <c r="CG578" s="134">
        <f t="shared" si="310"/>
        <v>0</v>
      </c>
      <c r="CH578" s="134">
        <f t="shared" si="310"/>
        <v>0</v>
      </c>
      <c r="CI578" s="134">
        <f t="shared" si="310"/>
        <v>0</v>
      </c>
      <c r="CJ578" s="134">
        <f t="shared" si="310"/>
        <v>0</v>
      </c>
      <c r="CK578" s="134">
        <f t="shared" si="310"/>
        <v>0</v>
      </c>
      <c r="CL578" s="134">
        <f t="shared" si="310"/>
        <v>0</v>
      </c>
      <c r="CM578" s="134">
        <f t="shared" si="310"/>
        <v>0</v>
      </c>
      <c r="CN578" s="134">
        <f t="shared" si="310"/>
        <v>0</v>
      </c>
      <c r="CO578" s="134">
        <f t="shared" si="310"/>
        <v>0</v>
      </c>
      <c r="CP578" s="134">
        <f t="shared" si="310"/>
        <v>0</v>
      </c>
      <c r="CQ578" s="134">
        <f t="shared" si="310"/>
        <v>0</v>
      </c>
      <c r="CR578" s="134">
        <f t="shared" si="310"/>
        <v>0</v>
      </c>
      <c r="CS578" s="134">
        <f t="shared" si="310"/>
        <v>0</v>
      </c>
      <c r="CT578" s="134">
        <f t="shared" si="310"/>
        <v>0</v>
      </c>
      <c r="CU578" s="134">
        <f t="shared" si="310"/>
        <v>0</v>
      </c>
      <c r="CV578" s="134">
        <f t="shared" si="310"/>
        <v>0</v>
      </c>
      <c r="CW578" s="134">
        <f t="shared" si="310"/>
        <v>0</v>
      </c>
      <c r="CX578" s="134">
        <f t="shared" si="310"/>
        <v>0</v>
      </c>
      <c r="CY578" s="134">
        <f t="shared" si="310"/>
        <v>0</v>
      </c>
      <c r="CZ578" s="134">
        <f t="shared" si="310"/>
        <v>0</v>
      </c>
      <c r="DA578" s="134">
        <f t="shared" si="310"/>
        <v>0</v>
      </c>
      <c r="DB578" s="134">
        <f t="shared" si="310"/>
        <v>0</v>
      </c>
      <c r="DC578" s="134">
        <f t="shared" si="310"/>
        <v>0</v>
      </c>
      <c r="DD578" s="134">
        <f t="shared" si="310"/>
        <v>0</v>
      </c>
      <c r="DE578" s="134">
        <f t="shared" si="310"/>
        <v>0</v>
      </c>
      <c r="DF578" s="134">
        <f t="shared" si="310"/>
        <v>0</v>
      </c>
      <c r="DG578" s="134">
        <f t="shared" si="310"/>
        <v>0</v>
      </c>
      <c r="DH578" s="211">
        <f t="shared" si="310"/>
        <v>0</v>
      </c>
    </row>
    <row r="579" spans="1:112" ht="15" hidden="1" customHeight="1" x14ac:dyDescent="0.15">
      <c r="A579" s="119"/>
      <c r="B579" s="167" t="s">
        <v>309</v>
      </c>
      <c r="C579" s="178" t="s">
        <v>240</v>
      </c>
      <c r="D579" s="315">
        <f t="shared" si="305"/>
        <v>0</v>
      </c>
      <c r="E579" s="134">
        <f t="shared" si="311"/>
        <v>0</v>
      </c>
      <c r="F579" s="134">
        <f t="shared" si="311"/>
        <v>0</v>
      </c>
      <c r="G579" s="134">
        <f t="shared" si="311"/>
        <v>0</v>
      </c>
      <c r="H579" s="134">
        <f t="shared" si="311"/>
        <v>0</v>
      </c>
      <c r="I579" s="134">
        <f t="shared" si="311"/>
        <v>0</v>
      </c>
      <c r="J579" s="134">
        <f t="shared" si="311"/>
        <v>0</v>
      </c>
      <c r="K579" s="134">
        <f t="shared" si="311"/>
        <v>0.47796780593207999</v>
      </c>
      <c r="L579" s="134">
        <f t="shared" si="311"/>
        <v>0</v>
      </c>
      <c r="M579" s="134">
        <f t="shared" si="311"/>
        <v>0</v>
      </c>
      <c r="N579" s="134">
        <f t="shared" si="311"/>
        <v>0</v>
      </c>
      <c r="O579" s="134">
        <f t="shared" si="311"/>
        <v>0</v>
      </c>
      <c r="P579" s="134">
        <f t="shared" si="311"/>
        <v>0</v>
      </c>
      <c r="Q579" s="134">
        <f t="shared" si="311"/>
        <v>0</v>
      </c>
      <c r="R579" s="134">
        <f t="shared" si="311"/>
        <v>0</v>
      </c>
      <c r="S579" s="134">
        <f t="shared" si="311"/>
        <v>0</v>
      </c>
      <c r="T579" s="134">
        <f t="shared" si="311"/>
        <v>0</v>
      </c>
      <c r="U579" s="134">
        <f t="shared" si="311"/>
        <v>0</v>
      </c>
      <c r="V579" s="134">
        <f t="shared" si="311"/>
        <v>0</v>
      </c>
      <c r="W579" s="134">
        <f t="shared" si="311"/>
        <v>0</v>
      </c>
      <c r="X579" s="134">
        <f t="shared" si="311"/>
        <v>0</v>
      </c>
      <c r="Y579" s="134">
        <f t="shared" si="311"/>
        <v>0</v>
      </c>
      <c r="Z579" s="134">
        <f t="shared" si="311"/>
        <v>0</v>
      </c>
      <c r="AA579" s="134">
        <f t="shared" si="311"/>
        <v>0</v>
      </c>
      <c r="AB579" s="134">
        <f t="shared" si="311"/>
        <v>0</v>
      </c>
      <c r="AC579" s="134">
        <f t="shared" si="311"/>
        <v>0</v>
      </c>
      <c r="AD579" s="134">
        <f t="shared" si="311"/>
        <v>0</v>
      </c>
      <c r="AE579" s="134">
        <f t="shared" si="311"/>
        <v>0</v>
      </c>
      <c r="AF579" s="134">
        <f t="shared" si="311"/>
        <v>0</v>
      </c>
      <c r="AG579" s="134">
        <f t="shared" si="311"/>
        <v>0</v>
      </c>
      <c r="AH579" s="134">
        <f t="shared" si="311"/>
        <v>0</v>
      </c>
      <c r="AI579" s="134">
        <f t="shared" si="311"/>
        <v>0</v>
      </c>
      <c r="AJ579" s="134">
        <f t="shared" si="311"/>
        <v>0</v>
      </c>
      <c r="AK579" s="134">
        <f t="shared" si="311"/>
        <v>0</v>
      </c>
      <c r="AL579" s="134">
        <f t="shared" si="311"/>
        <v>0</v>
      </c>
      <c r="AM579" s="134">
        <f t="shared" si="311"/>
        <v>0</v>
      </c>
      <c r="AN579" s="134">
        <f t="shared" si="311"/>
        <v>0</v>
      </c>
      <c r="AO579" s="211">
        <f t="shared" si="311"/>
        <v>0</v>
      </c>
      <c r="AP579" s="134">
        <f t="shared" si="311"/>
        <v>0</v>
      </c>
      <c r="AQ579" s="134">
        <f t="shared" si="311"/>
        <v>0</v>
      </c>
      <c r="AR579" s="134">
        <f t="shared" si="311"/>
        <v>0</v>
      </c>
      <c r="AS579" s="134">
        <f t="shared" si="311"/>
        <v>0</v>
      </c>
      <c r="AT579" s="134">
        <f t="shared" si="311"/>
        <v>0</v>
      </c>
      <c r="AU579" s="134">
        <f t="shared" si="311"/>
        <v>0</v>
      </c>
      <c r="AV579" s="134">
        <f t="shared" si="311"/>
        <v>0</v>
      </c>
      <c r="AW579" s="134">
        <f t="shared" si="311"/>
        <v>0</v>
      </c>
      <c r="AX579" s="134">
        <f t="shared" si="311"/>
        <v>0</v>
      </c>
      <c r="AY579" s="134">
        <f t="shared" si="311"/>
        <v>0</v>
      </c>
      <c r="AZ579" s="134">
        <f t="shared" si="311"/>
        <v>0</v>
      </c>
      <c r="BA579" s="134">
        <f t="shared" si="311"/>
        <v>0</v>
      </c>
      <c r="BB579" s="134">
        <f t="shared" si="311"/>
        <v>0</v>
      </c>
      <c r="BC579" s="134">
        <f t="shared" si="311"/>
        <v>0</v>
      </c>
      <c r="BD579" s="134">
        <f t="shared" si="311"/>
        <v>0</v>
      </c>
      <c r="BE579" s="134">
        <f t="shared" si="311"/>
        <v>0</v>
      </c>
      <c r="BF579" s="134">
        <f t="shared" si="311"/>
        <v>0</v>
      </c>
      <c r="BG579" s="134">
        <f t="shared" si="311"/>
        <v>0</v>
      </c>
      <c r="BH579" s="134">
        <f t="shared" si="311"/>
        <v>0</v>
      </c>
      <c r="BI579" s="134">
        <f t="shared" si="311"/>
        <v>0</v>
      </c>
      <c r="BJ579" s="134">
        <f t="shared" si="311"/>
        <v>0</v>
      </c>
      <c r="BK579" s="134">
        <f t="shared" si="311"/>
        <v>0</v>
      </c>
      <c r="BL579" s="134">
        <f t="shared" si="311"/>
        <v>0</v>
      </c>
      <c r="BM579" s="134">
        <f t="shared" si="311"/>
        <v>0</v>
      </c>
      <c r="BN579" s="134">
        <f t="shared" si="311"/>
        <v>0</v>
      </c>
      <c r="BO579" s="134">
        <f t="shared" si="311"/>
        <v>0</v>
      </c>
      <c r="BP579" s="134">
        <f t="shared" si="311"/>
        <v>0</v>
      </c>
      <c r="BQ579" s="134">
        <f t="shared" si="310"/>
        <v>0</v>
      </c>
      <c r="BR579" s="134">
        <f t="shared" si="310"/>
        <v>0</v>
      </c>
      <c r="BS579" s="134">
        <f t="shared" si="310"/>
        <v>0</v>
      </c>
      <c r="BT579" s="134">
        <f t="shared" si="310"/>
        <v>0</v>
      </c>
      <c r="BU579" s="134">
        <f t="shared" si="310"/>
        <v>0</v>
      </c>
      <c r="BV579" s="134">
        <f t="shared" si="310"/>
        <v>0</v>
      </c>
      <c r="BW579" s="134">
        <f t="shared" si="310"/>
        <v>0</v>
      </c>
      <c r="BX579" s="134">
        <f t="shared" si="310"/>
        <v>0</v>
      </c>
      <c r="BY579" s="134">
        <f t="shared" si="310"/>
        <v>0</v>
      </c>
      <c r="BZ579" s="134">
        <f t="shared" si="310"/>
        <v>0</v>
      </c>
      <c r="CA579" s="134">
        <f t="shared" si="310"/>
        <v>0</v>
      </c>
      <c r="CB579" s="134">
        <f t="shared" si="310"/>
        <v>0</v>
      </c>
      <c r="CC579" s="134">
        <f t="shared" si="310"/>
        <v>0</v>
      </c>
      <c r="CD579" s="134">
        <f t="shared" si="310"/>
        <v>0</v>
      </c>
      <c r="CE579" s="134">
        <f t="shared" si="310"/>
        <v>0</v>
      </c>
      <c r="CF579" s="134">
        <f t="shared" si="310"/>
        <v>0</v>
      </c>
      <c r="CG579" s="134">
        <f t="shared" si="310"/>
        <v>0</v>
      </c>
      <c r="CH579" s="134">
        <f t="shared" si="310"/>
        <v>0</v>
      </c>
      <c r="CI579" s="134">
        <f t="shared" si="310"/>
        <v>0</v>
      </c>
      <c r="CJ579" s="134">
        <f t="shared" si="310"/>
        <v>0</v>
      </c>
      <c r="CK579" s="134">
        <f t="shared" si="310"/>
        <v>0</v>
      </c>
      <c r="CL579" s="134">
        <f t="shared" si="310"/>
        <v>0</v>
      </c>
      <c r="CM579" s="134">
        <f t="shared" si="310"/>
        <v>0</v>
      </c>
      <c r="CN579" s="134">
        <f t="shared" si="310"/>
        <v>0</v>
      </c>
      <c r="CO579" s="134">
        <f t="shared" si="310"/>
        <v>0</v>
      </c>
      <c r="CP579" s="134">
        <f t="shared" si="310"/>
        <v>0</v>
      </c>
      <c r="CQ579" s="134">
        <f t="shared" si="310"/>
        <v>0</v>
      </c>
      <c r="CR579" s="134">
        <f t="shared" si="310"/>
        <v>0</v>
      </c>
      <c r="CS579" s="134">
        <f t="shared" si="310"/>
        <v>0</v>
      </c>
      <c r="CT579" s="134">
        <f t="shared" si="310"/>
        <v>0</v>
      </c>
      <c r="CU579" s="134">
        <f t="shared" si="310"/>
        <v>0</v>
      </c>
      <c r="CV579" s="134">
        <f t="shared" si="310"/>
        <v>0</v>
      </c>
      <c r="CW579" s="134">
        <f t="shared" si="310"/>
        <v>0</v>
      </c>
      <c r="CX579" s="134">
        <f t="shared" si="310"/>
        <v>0</v>
      </c>
      <c r="CY579" s="134">
        <f t="shared" si="310"/>
        <v>0</v>
      </c>
      <c r="CZ579" s="134">
        <f t="shared" si="310"/>
        <v>0</v>
      </c>
      <c r="DA579" s="134">
        <f t="shared" si="310"/>
        <v>0</v>
      </c>
      <c r="DB579" s="134">
        <f t="shared" si="310"/>
        <v>0</v>
      </c>
      <c r="DC579" s="134">
        <f t="shared" si="310"/>
        <v>0</v>
      </c>
      <c r="DD579" s="134">
        <f t="shared" si="310"/>
        <v>0</v>
      </c>
      <c r="DE579" s="134">
        <f t="shared" si="310"/>
        <v>0</v>
      </c>
      <c r="DF579" s="134">
        <f t="shared" si="310"/>
        <v>0</v>
      </c>
      <c r="DG579" s="134">
        <f t="shared" si="310"/>
        <v>0</v>
      </c>
      <c r="DH579" s="211">
        <f t="shared" si="310"/>
        <v>0</v>
      </c>
    </row>
    <row r="580" spans="1:112" ht="15" hidden="1" customHeight="1" x14ac:dyDescent="0.15">
      <c r="A580" s="119"/>
      <c r="B580" s="167" t="s">
        <v>310</v>
      </c>
      <c r="C580" s="179" t="s">
        <v>241</v>
      </c>
      <c r="D580" s="315">
        <f t="shared" si="305"/>
        <v>0</v>
      </c>
      <c r="E580" s="134">
        <f t="shared" si="311"/>
        <v>0</v>
      </c>
      <c r="F580" s="134">
        <f t="shared" si="311"/>
        <v>0</v>
      </c>
      <c r="G580" s="134">
        <f t="shared" si="311"/>
        <v>0</v>
      </c>
      <c r="H580" s="134">
        <f t="shared" si="311"/>
        <v>0</v>
      </c>
      <c r="I580" s="134">
        <f t="shared" si="311"/>
        <v>0</v>
      </c>
      <c r="J580" s="134">
        <f t="shared" si="311"/>
        <v>0</v>
      </c>
      <c r="K580" s="134">
        <f t="shared" si="311"/>
        <v>0</v>
      </c>
      <c r="L580" s="134">
        <f t="shared" si="311"/>
        <v>0.33596780593208014</v>
      </c>
      <c r="M580" s="134">
        <f t="shared" si="311"/>
        <v>0</v>
      </c>
      <c r="N580" s="134">
        <f t="shared" si="311"/>
        <v>0</v>
      </c>
      <c r="O580" s="134">
        <f t="shared" si="311"/>
        <v>0</v>
      </c>
      <c r="P580" s="134">
        <f t="shared" si="311"/>
        <v>0</v>
      </c>
      <c r="Q580" s="134">
        <f t="shared" si="311"/>
        <v>0</v>
      </c>
      <c r="R580" s="134">
        <f t="shared" si="311"/>
        <v>0</v>
      </c>
      <c r="S580" s="134">
        <f t="shared" si="311"/>
        <v>0</v>
      </c>
      <c r="T580" s="134">
        <f t="shared" si="311"/>
        <v>0</v>
      </c>
      <c r="U580" s="134">
        <f t="shared" si="311"/>
        <v>0</v>
      </c>
      <c r="V580" s="134">
        <f t="shared" si="311"/>
        <v>0</v>
      </c>
      <c r="W580" s="134">
        <f t="shared" si="311"/>
        <v>0</v>
      </c>
      <c r="X580" s="134">
        <f t="shared" si="311"/>
        <v>0</v>
      </c>
      <c r="Y580" s="134">
        <f t="shared" si="311"/>
        <v>0</v>
      </c>
      <c r="Z580" s="134">
        <f t="shared" si="311"/>
        <v>0</v>
      </c>
      <c r="AA580" s="134">
        <f t="shared" si="311"/>
        <v>0</v>
      </c>
      <c r="AB580" s="134">
        <f t="shared" si="311"/>
        <v>0</v>
      </c>
      <c r="AC580" s="134">
        <f t="shared" si="311"/>
        <v>0</v>
      </c>
      <c r="AD580" s="134">
        <f t="shared" si="311"/>
        <v>0</v>
      </c>
      <c r="AE580" s="134">
        <f t="shared" si="311"/>
        <v>0</v>
      </c>
      <c r="AF580" s="134">
        <f t="shared" si="311"/>
        <v>0</v>
      </c>
      <c r="AG580" s="134">
        <f t="shared" si="311"/>
        <v>0</v>
      </c>
      <c r="AH580" s="134">
        <f t="shared" si="311"/>
        <v>0</v>
      </c>
      <c r="AI580" s="134">
        <f t="shared" si="311"/>
        <v>0</v>
      </c>
      <c r="AJ580" s="134">
        <f t="shared" si="311"/>
        <v>0</v>
      </c>
      <c r="AK580" s="134">
        <f t="shared" si="311"/>
        <v>0</v>
      </c>
      <c r="AL580" s="134">
        <f t="shared" si="311"/>
        <v>0</v>
      </c>
      <c r="AM580" s="134">
        <f t="shared" si="311"/>
        <v>0</v>
      </c>
      <c r="AN580" s="134">
        <f t="shared" si="311"/>
        <v>0</v>
      </c>
      <c r="AO580" s="211">
        <f t="shared" si="311"/>
        <v>0</v>
      </c>
      <c r="AP580" s="134">
        <f t="shared" si="311"/>
        <v>0</v>
      </c>
      <c r="AQ580" s="134">
        <f t="shared" si="311"/>
        <v>0</v>
      </c>
      <c r="AR580" s="134">
        <f t="shared" si="311"/>
        <v>0</v>
      </c>
      <c r="AS580" s="134">
        <f t="shared" si="311"/>
        <v>0</v>
      </c>
      <c r="AT580" s="134">
        <f t="shared" si="311"/>
        <v>0</v>
      </c>
      <c r="AU580" s="134">
        <f t="shared" si="311"/>
        <v>0</v>
      </c>
      <c r="AV580" s="134">
        <f t="shared" si="311"/>
        <v>0</v>
      </c>
      <c r="AW580" s="134">
        <f t="shared" si="311"/>
        <v>0</v>
      </c>
      <c r="AX580" s="134">
        <f t="shared" si="311"/>
        <v>0</v>
      </c>
      <c r="AY580" s="134">
        <f t="shared" si="311"/>
        <v>0</v>
      </c>
      <c r="AZ580" s="134">
        <f t="shared" si="311"/>
        <v>0</v>
      </c>
      <c r="BA580" s="134">
        <f t="shared" si="311"/>
        <v>0</v>
      </c>
      <c r="BB580" s="134">
        <f t="shared" si="311"/>
        <v>0</v>
      </c>
      <c r="BC580" s="134">
        <f t="shared" si="311"/>
        <v>0</v>
      </c>
      <c r="BD580" s="134">
        <f t="shared" si="311"/>
        <v>0</v>
      </c>
      <c r="BE580" s="134">
        <f t="shared" si="311"/>
        <v>0</v>
      </c>
      <c r="BF580" s="134">
        <f t="shared" si="311"/>
        <v>0</v>
      </c>
      <c r="BG580" s="134">
        <f t="shared" si="311"/>
        <v>0</v>
      </c>
      <c r="BH580" s="134">
        <f t="shared" si="311"/>
        <v>0</v>
      </c>
      <c r="BI580" s="134">
        <f t="shared" si="311"/>
        <v>0</v>
      </c>
      <c r="BJ580" s="134">
        <f t="shared" si="311"/>
        <v>0</v>
      </c>
      <c r="BK580" s="134">
        <f t="shared" si="311"/>
        <v>0</v>
      </c>
      <c r="BL580" s="134">
        <f t="shared" si="311"/>
        <v>0</v>
      </c>
      <c r="BM580" s="134">
        <f t="shared" si="311"/>
        <v>0</v>
      </c>
      <c r="BN580" s="134">
        <f t="shared" si="311"/>
        <v>0</v>
      </c>
      <c r="BO580" s="134">
        <f t="shared" si="311"/>
        <v>0</v>
      </c>
      <c r="BP580" s="134">
        <f t="shared" si="311"/>
        <v>0</v>
      </c>
      <c r="BQ580" s="134">
        <f t="shared" si="310"/>
        <v>0</v>
      </c>
      <c r="BR580" s="134">
        <f t="shared" si="310"/>
        <v>0</v>
      </c>
      <c r="BS580" s="134">
        <f t="shared" si="310"/>
        <v>0</v>
      </c>
      <c r="BT580" s="134">
        <f t="shared" si="310"/>
        <v>0</v>
      </c>
      <c r="BU580" s="134">
        <f t="shared" si="310"/>
        <v>0</v>
      </c>
      <c r="BV580" s="134">
        <f t="shared" si="310"/>
        <v>0</v>
      </c>
      <c r="BW580" s="134">
        <f t="shared" si="310"/>
        <v>0</v>
      </c>
      <c r="BX580" s="134">
        <f t="shared" si="310"/>
        <v>0</v>
      </c>
      <c r="BY580" s="134">
        <f t="shared" si="310"/>
        <v>0</v>
      </c>
      <c r="BZ580" s="134">
        <f t="shared" si="310"/>
        <v>0</v>
      </c>
      <c r="CA580" s="134">
        <f t="shared" si="310"/>
        <v>0</v>
      </c>
      <c r="CB580" s="134">
        <f t="shared" si="310"/>
        <v>0</v>
      </c>
      <c r="CC580" s="134">
        <f t="shared" si="310"/>
        <v>0</v>
      </c>
      <c r="CD580" s="134">
        <f t="shared" si="310"/>
        <v>0</v>
      </c>
      <c r="CE580" s="134">
        <f t="shared" si="310"/>
        <v>0</v>
      </c>
      <c r="CF580" s="134">
        <f t="shared" si="310"/>
        <v>0</v>
      </c>
      <c r="CG580" s="134">
        <f t="shared" si="310"/>
        <v>0</v>
      </c>
      <c r="CH580" s="134">
        <f t="shared" si="310"/>
        <v>0</v>
      </c>
      <c r="CI580" s="134">
        <f t="shared" si="310"/>
        <v>0</v>
      </c>
      <c r="CJ580" s="134">
        <f t="shared" si="310"/>
        <v>0</v>
      </c>
      <c r="CK580" s="134">
        <f t="shared" si="310"/>
        <v>0</v>
      </c>
      <c r="CL580" s="134">
        <f t="shared" si="310"/>
        <v>0</v>
      </c>
      <c r="CM580" s="134">
        <f t="shared" si="310"/>
        <v>0</v>
      </c>
      <c r="CN580" s="134">
        <f t="shared" si="310"/>
        <v>0</v>
      </c>
      <c r="CO580" s="134">
        <f t="shared" si="310"/>
        <v>0</v>
      </c>
      <c r="CP580" s="134">
        <f t="shared" si="310"/>
        <v>0</v>
      </c>
      <c r="CQ580" s="134">
        <f t="shared" si="310"/>
        <v>0</v>
      </c>
      <c r="CR580" s="134">
        <f t="shared" si="310"/>
        <v>0</v>
      </c>
      <c r="CS580" s="134">
        <f t="shared" si="310"/>
        <v>0</v>
      </c>
      <c r="CT580" s="134">
        <f t="shared" si="310"/>
        <v>0</v>
      </c>
      <c r="CU580" s="134">
        <f t="shared" si="310"/>
        <v>0</v>
      </c>
      <c r="CV580" s="134">
        <f t="shared" si="310"/>
        <v>0</v>
      </c>
      <c r="CW580" s="134">
        <f t="shared" si="310"/>
        <v>0</v>
      </c>
      <c r="CX580" s="134">
        <f t="shared" si="310"/>
        <v>0</v>
      </c>
      <c r="CY580" s="134">
        <f t="shared" si="310"/>
        <v>0</v>
      </c>
      <c r="CZ580" s="134">
        <f t="shared" si="310"/>
        <v>0</v>
      </c>
      <c r="DA580" s="134">
        <f t="shared" si="310"/>
        <v>0</v>
      </c>
      <c r="DB580" s="134">
        <f t="shared" si="310"/>
        <v>0</v>
      </c>
      <c r="DC580" s="134">
        <f t="shared" si="310"/>
        <v>0</v>
      </c>
      <c r="DD580" s="134">
        <f t="shared" si="310"/>
        <v>0</v>
      </c>
      <c r="DE580" s="134">
        <f t="shared" si="310"/>
        <v>0</v>
      </c>
      <c r="DF580" s="134">
        <f t="shared" si="310"/>
        <v>0</v>
      </c>
      <c r="DG580" s="134">
        <f t="shared" si="310"/>
        <v>0</v>
      </c>
      <c r="DH580" s="211">
        <f t="shared" si="310"/>
        <v>0</v>
      </c>
    </row>
    <row r="581" spans="1:112" ht="15" hidden="1" customHeight="1" x14ac:dyDescent="0.15">
      <c r="A581" s="119"/>
      <c r="B581" s="197" t="s">
        <v>311</v>
      </c>
      <c r="C581" s="177" t="s">
        <v>688</v>
      </c>
      <c r="D581" s="315">
        <f t="shared" si="305"/>
        <v>0</v>
      </c>
      <c r="E581" s="134">
        <f t="shared" si="311"/>
        <v>0</v>
      </c>
      <c r="F581" s="134">
        <f t="shared" si="311"/>
        <v>0</v>
      </c>
      <c r="G581" s="134">
        <f t="shared" si="311"/>
        <v>0</v>
      </c>
      <c r="H581" s="134">
        <f t="shared" si="311"/>
        <v>0</v>
      </c>
      <c r="I581" s="134">
        <f t="shared" si="311"/>
        <v>0</v>
      </c>
      <c r="J581" s="134">
        <f t="shared" si="311"/>
        <v>0</v>
      </c>
      <c r="K581" s="134">
        <f t="shared" si="311"/>
        <v>0</v>
      </c>
      <c r="L581" s="134">
        <f t="shared" si="311"/>
        <v>0</v>
      </c>
      <c r="M581" s="134">
        <f t="shared" si="311"/>
        <v>0.63396780593208024</v>
      </c>
      <c r="N581" s="134">
        <f t="shared" si="311"/>
        <v>0</v>
      </c>
      <c r="O581" s="134">
        <f t="shared" si="311"/>
        <v>0</v>
      </c>
      <c r="P581" s="134">
        <f t="shared" si="311"/>
        <v>0</v>
      </c>
      <c r="Q581" s="134">
        <f t="shared" si="311"/>
        <v>0</v>
      </c>
      <c r="R581" s="134">
        <f t="shared" si="311"/>
        <v>0</v>
      </c>
      <c r="S581" s="134">
        <f t="shared" si="311"/>
        <v>0</v>
      </c>
      <c r="T581" s="134">
        <f t="shared" si="311"/>
        <v>0</v>
      </c>
      <c r="U581" s="134">
        <f t="shared" si="311"/>
        <v>0</v>
      </c>
      <c r="V581" s="134">
        <f t="shared" si="311"/>
        <v>0</v>
      </c>
      <c r="W581" s="134">
        <f t="shared" si="311"/>
        <v>0</v>
      </c>
      <c r="X581" s="134">
        <f t="shared" si="311"/>
        <v>0</v>
      </c>
      <c r="Y581" s="134">
        <f t="shared" si="311"/>
        <v>0</v>
      </c>
      <c r="Z581" s="134">
        <f t="shared" si="311"/>
        <v>0</v>
      </c>
      <c r="AA581" s="134">
        <f t="shared" si="311"/>
        <v>0</v>
      </c>
      <c r="AB581" s="134">
        <f t="shared" si="311"/>
        <v>0</v>
      </c>
      <c r="AC581" s="134">
        <f t="shared" si="311"/>
        <v>0</v>
      </c>
      <c r="AD581" s="134">
        <f t="shared" si="311"/>
        <v>0</v>
      </c>
      <c r="AE581" s="134">
        <f t="shared" si="311"/>
        <v>0</v>
      </c>
      <c r="AF581" s="134">
        <f t="shared" si="311"/>
        <v>0</v>
      </c>
      <c r="AG581" s="134">
        <f t="shared" si="311"/>
        <v>0</v>
      </c>
      <c r="AH581" s="134">
        <f t="shared" si="311"/>
        <v>0</v>
      </c>
      <c r="AI581" s="134">
        <f t="shared" si="311"/>
        <v>0</v>
      </c>
      <c r="AJ581" s="134">
        <f t="shared" si="311"/>
        <v>0</v>
      </c>
      <c r="AK581" s="134">
        <f t="shared" si="311"/>
        <v>0</v>
      </c>
      <c r="AL581" s="134">
        <f t="shared" si="311"/>
        <v>0</v>
      </c>
      <c r="AM581" s="134">
        <f t="shared" si="311"/>
        <v>0</v>
      </c>
      <c r="AN581" s="134">
        <f t="shared" si="311"/>
        <v>0</v>
      </c>
      <c r="AO581" s="211">
        <f t="shared" si="311"/>
        <v>0</v>
      </c>
      <c r="AP581" s="134">
        <f t="shared" si="311"/>
        <v>0</v>
      </c>
      <c r="AQ581" s="134">
        <f t="shared" si="311"/>
        <v>0</v>
      </c>
      <c r="AR581" s="134">
        <f t="shared" si="311"/>
        <v>0</v>
      </c>
      <c r="AS581" s="134">
        <f t="shared" si="311"/>
        <v>0</v>
      </c>
      <c r="AT581" s="134">
        <f t="shared" si="311"/>
        <v>0</v>
      </c>
      <c r="AU581" s="134">
        <f t="shared" si="311"/>
        <v>0</v>
      </c>
      <c r="AV581" s="134">
        <f t="shared" si="311"/>
        <v>0</v>
      </c>
      <c r="AW581" s="134">
        <f t="shared" si="311"/>
        <v>0</v>
      </c>
      <c r="AX581" s="134">
        <f t="shared" si="311"/>
        <v>0</v>
      </c>
      <c r="AY581" s="134">
        <f t="shared" si="311"/>
        <v>0</v>
      </c>
      <c r="AZ581" s="134">
        <f t="shared" si="311"/>
        <v>0</v>
      </c>
      <c r="BA581" s="134">
        <f t="shared" si="311"/>
        <v>0</v>
      </c>
      <c r="BB581" s="134">
        <f t="shared" si="311"/>
        <v>0</v>
      </c>
      <c r="BC581" s="134">
        <f t="shared" si="311"/>
        <v>0</v>
      </c>
      <c r="BD581" s="134">
        <f t="shared" si="311"/>
        <v>0</v>
      </c>
      <c r="BE581" s="134">
        <f t="shared" si="311"/>
        <v>0</v>
      </c>
      <c r="BF581" s="134">
        <f t="shared" si="311"/>
        <v>0</v>
      </c>
      <c r="BG581" s="134">
        <f t="shared" si="311"/>
        <v>0</v>
      </c>
      <c r="BH581" s="134">
        <f t="shared" si="311"/>
        <v>0</v>
      </c>
      <c r="BI581" s="134">
        <f t="shared" si="311"/>
        <v>0</v>
      </c>
      <c r="BJ581" s="134">
        <f t="shared" si="311"/>
        <v>0</v>
      </c>
      <c r="BK581" s="134">
        <f t="shared" si="311"/>
        <v>0</v>
      </c>
      <c r="BL581" s="134">
        <f t="shared" si="311"/>
        <v>0</v>
      </c>
      <c r="BM581" s="134">
        <f t="shared" si="311"/>
        <v>0</v>
      </c>
      <c r="BN581" s="134">
        <f t="shared" si="311"/>
        <v>0</v>
      </c>
      <c r="BO581" s="134">
        <f t="shared" si="311"/>
        <v>0</v>
      </c>
      <c r="BP581" s="134">
        <f t="shared" ref="BP581:DH584" si="312">IF($B581=BP$4,$D470,0)</f>
        <v>0</v>
      </c>
      <c r="BQ581" s="134">
        <f t="shared" si="312"/>
        <v>0</v>
      </c>
      <c r="BR581" s="134">
        <f t="shared" si="312"/>
        <v>0</v>
      </c>
      <c r="BS581" s="134">
        <f t="shared" si="312"/>
        <v>0</v>
      </c>
      <c r="BT581" s="134">
        <f t="shared" si="312"/>
        <v>0</v>
      </c>
      <c r="BU581" s="134">
        <f t="shared" si="312"/>
        <v>0</v>
      </c>
      <c r="BV581" s="134">
        <f t="shared" si="312"/>
        <v>0</v>
      </c>
      <c r="BW581" s="134">
        <f t="shared" si="312"/>
        <v>0</v>
      </c>
      <c r="BX581" s="134">
        <f t="shared" si="312"/>
        <v>0</v>
      </c>
      <c r="BY581" s="134">
        <f t="shared" si="312"/>
        <v>0</v>
      </c>
      <c r="BZ581" s="134">
        <f t="shared" si="312"/>
        <v>0</v>
      </c>
      <c r="CA581" s="134">
        <f t="shared" si="312"/>
        <v>0</v>
      </c>
      <c r="CB581" s="134">
        <f t="shared" si="312"/>
        <v>0</v>
      </c>
      <c r="CC581" s="134">
        <f t="shared" si="312"/>
        <v>0</v>
      </c>
      <c r="CD581" s="134">
        <f t="shared" si="312"/>
        <v>0</v>
      </c>
      <c r="CE581" s="134">
        <f t="shared" si="312"/>
        <v>0</v>
      </c>
      <c r="CF581" s="134">
        <f t="shared" si="312"/>
        <v>0</v>
      </c>
      <c r="CG581" s="134">
        <f t="shared" si="312"/>
        <v>0</v>
      </c>
      <c r="CH581" s="134">
        <f t="shared" si="312"/>
        <v>0</v>
      </c>
      <c r="CI581" s="134">
        <f t="shared" si="312"/>
        <v>0</v>
      </c>
      <c r="CJ581" s="134">
        <f t="shared" si="312"/>
        <v>0</v>
      </c>
      <c r="CK581" s="134">
        <f t="shared" si="312"/>
        <v>0</v>
      </c>
      <c r="CL581" s="134">
        <f t="shared" si="312"/>
        <v>0</v>
      </c>
      <c r="CM581" s="134">
        <f t="shared" si="312"/>
        <v>0</v>
      </c>
      <c r="CN581" s="134">
        <f t="shared" si="312"/>
        <v>0</v>
      </c>
      <c r="CO581" s="134">
        <f t="shared" si="312"/>
        <v>0</v>
      </c>
      <c r="CP581" s="134">
        <f t="shared" si="312"/>
        <v>0</v>
      </c>
      <c r="CQ581" s="134">
        <f t="shared" si="312"/>
        <v>0</v>
      </c>
      <c r="CR581" s="134">
        <f t="shared" si="312"/>
        <v>0</v>
      </c>
      <c r="CS581" s="134">
        <f t="shared" si="312"/>
        <v>0</v>
      </c>
      <c r="CT581" s="134">
        <f t="shared" si="312"/>
        <v>0</v>
      </c>
      <c r="CU581" s="134">
        <f t="shared" si="312"/>
        <v>0</v>
      </c>
      <c r="CV581" s="134">
        <f t="shared" si="312"/>
        <v>0</v>
      </c>
      <c r="CW581" s="134">
        <f t="shared" si="312"/>
        <v>0</v>
      </c>
      <c r="CX581" s="134">
        <f t="shared" si="312"/>
        <v>0</v>
      </c>
      <c r="CY581" s="134">
        <f t="shared" si="312"/>
        <v>0</v>
      </c>
      <c r="CZ581" s="134">
        <f t="shared" si="312"/>
        <v>0</v>
      </c>
      <c r="DA581" s="134">
        <f t="shared" si="312"/>
        <v>0</v>
      </c>
      <c r="DB581" s="134">
        <f t="shared" si="312"/>
        <v>0</v>
      </c>
      <c r="DC581" s="134">
        <f t="shared" si="312"/>
        <v>0</v>
      </c>
      <c r="DD581" s="134">
        <f t="shared" si="312"/>
        <v>0</v>
      </c>
      <c r="DE581" s="134">
        <f t="shared" si="312"/>
        <v>0</v>
      </c>
      <c r="DF581" s="134">
        <f t="shared" si="312"/>
        <v>0</v>
      </c>
      <c r="DG581" s="134">
        <f t="shared" si="312"/>
        <v>0</v>
      </c>
      <c r="DH581" s="211">
        <f t="shared" si="312"/>
        <v>0</v>
      </c>
    </row>
    <row r="582" spans="1:112" ht="15" hidden="1" customHeight="1" x14ac:dyDescent="0.15">
      <c r="A582" s="119"/>
      <c r="B582" s="197" t="s">
        <v>312</v>
      </c>
      <c r="C582" s="177" t="s">
        <v>133</v>
      </c>
      <c r="D582" s="315">
        <f t="shared" si="305"/>
        <v>0</v>
      </c>
      <c r="E582" s="134">
        <f t="shared" ref="E582:BP585" si="313">IF($B582=E$4,$D471,0)</f>
        <v>0</v>
      </c>
      <c r="F582" s="134">
        <f t="shared" si="313"/>
        <v>0</v>
      </c>
      <c r="G582" s="134">
        <f t="shared" si="313"/>
        <v>0</v>
      </c>
      <c r="H582" s="134">
        <f t="shared" si="313"/>
        <v>0</v>
      </c>
      <c r="I582" s="134">
        <f t="shared" si="313"/>
        <v>0</v>
      </c>
      <c r="J582" s="134">
        <f t="shared" si="313"/>
        <v>0</v>
      </c>
      <c r="K582" s="134">
        <f t="shared" si="313"/>
        <v>0</v>
      </c>
      <c r="L582" s="134">
        <f t="shared" si="313"/>
        <v>0</v>
      </c>
      <c r="M582" s="134">
        <f t="shared" si="313"/>
        <v>0</v>
      </c>
      <c r="N582" s="134">
        <f t="shared" si="313"/>
        <v>0.30330755839595142</v>
      </c>
      <c r="O582" s="134">
        <f t="shared" si="313"/>
        <v>0</v>
      </c>
      <c r="P582" s="134">
        <f t="shared" si="313"/>
        <v>0</v>
      </c>
      <c r="Q582" s="134">
        <f t="shared" si="313"/>
        <v>0</v>
      </c>
      <c r="R582" s="134">
        <f t="shared" si="313"/>
        <v>0</v>
      </c>
      <c r="S582" s="134">
        <f t="shared" si="313"/>
        <v>0</v>
      </c>
      <c r="T582" s="134">
        <f t="shared" si="313"/>
        <v>0</v>
      </c>
      <c r="U582" s="134">
        <f t="shared" si="313"/>
        <v>0</v>
      </c>
      <c r="V582" s="134">
        <f t="shared" si="313"/>
        <v>0</v>
      </c>
      <c r="W582" s="134">
        <f t="shared" si="313"/>
        <v>0</v>
      </c>
      <c r="X582" s="134">
        <f t="shared" si="313"/>
        <v>0</v>
      </c>
      <c r="Y582" s="134">
        <f t="shared" si="313"/>
        <v>0</v>
      </c>
      <c r="Z582" s="134">
        <f t="shared" si="313"/>
        <v>0</v>
      </c>
      <c r="AA582" s="134">
        <f t="shared" si="313"/>
        <v>0</v>
      </c>
      <c r="AB582" s="134">
        <f t="shared" si="313"/>
        <v>0</v>
      </c>
      <c r="AC582" s="134">
        <f t="shared" si="313"/>
        <v>0</v>
      </c>
      <c r="AD582" s="134">
        <f t="shared" si="313"/>
        <v>0</v>
      </c>
      <c r="AE582" s="134">
        <f t="shared" si="313"/>
        <v>0</v>
      </c>
      <c r="AF582" s="134">
        <f t="shared" si="313"/>
        <v>0</v>
      </c>
      <c r="AG582" s="134">
        <f t="shared" si="313"/>
        <v>0</v>
      </c>
      <c r="AH582" s="134">
        <f t="shared" si="313"/>
        <v>0</v>
      </c>
      <c r="AI582" s="134">
        <f t="shared" si="313"/>
        <v>0</v>
      </c>
      <c r="AJ582" s="134">
        <f t="shared" si="313"/>
        <v>0</v>
      </c>
      <c r="AK582" s="134">
        <f t="shared" si="313"/>
        <v>0</v>
      </c>
      <c r="AL582" s="134">
        <f t="shared" si="313"/>
        <v>0</v>
      </c>
      <c r="AM582" s="134">
        <f t="shared" si="313"/>
        <v>0</v>
      </c>
      <c r="AN582" s="134">
        <f t="shared" si="313"/>
        <v>0</v>
      </c>
      <c r="AO582" s="211">
        <f t="shared" si="313"/>
        <v>0</v>
      </c>
      <c r="AP582" s="134">
        <f t="shared" si="313"/>
        <v>0</v>
      </c>
      <c r="AQ582" s="134">
        <f t="shared" si="313"/>
        <v>0</v>
      </c>
      <c r="AR582" s="134">
        <f t="shared" si="313"/>
        <v>0</v>
      </c>
      <c r="AS582" s="134">
        <f t="shared" si="313"/>
        <v>0</v>
      </c>
      <c r="AT582" s="134">
        <f t="shared" si="313"/>
        <v>0</v>
      </c>
      <c r="AU582" s="134">
        <f t="shared" si="313"/>
        <v>0</v>
      </c>
      <c r="AV582" s="134">
        <f t="shared" si="313"/>
        <v>0</v>
      </c>
      <c r="AW582" s="134">
        <f t="shared" si="313"/>
        <v>0</v>
      </c>
      <c r="AX582" s="134">
        <f t="shared" si="313"/>
        <v>0</v>
      </c>
      <c r="AY582" s="134">
        <f t="shared" si="313"/>
        <v>0</v>
      </c>
      <c r="AZ582" s="134">
        <f t="shared" si="313"/>
        <v>0</v>
      </c>
      <c r="BA582" s="134">
        <f t="shared" si="313"/>
        <v>0</v>
      </c>
      <c r="BB582" s="134">
        <f t="shared" si="313"/>
        <v>0</v>
      </c>
      <c r="BC582" s="134">
        <f t="shared" si="313"/>
        <v>0</v>
      </c>
      <c r="BD582" s="134">
        <f t="shared" si="313"/>
        <v>0</v>
      </c>
      <c r="BE582" s="134">
        <f t="shared" si="313"/>
        <v>0</v>
      </c>
      <c r="BF582" s="134">
        <f t="shared" si="313"/>
        <v>0</v>
      </c>
      <c r="BG582" s="134">
        <f t="shared" si="313"/>
        <v>0</v>
      </c>
      <c r="BH582" s="134">
        <f t="shared" si="313"/>
        <v>0</v>
      </c>
      <c r="BI582" s="134">
        <f t="shared" si="313"/>
        <v>0</v>
      </c>
      <c r="BJ582" s="134">
        <f t="shared" si="313"/>
        <v>0</v>
      </c>
      <c r="BK582" s="134">
        <f t="shared" si="313"/>
        <v>0</v>
      </c>
      <c r="BL582" s="134">
        <f t="shared" si="313"/>
        <v>0</v>
      </c>
      <c r="BM582" s="134">
        <f t="shared" si="313"/>
        <v>0</v>
      </c>
      <c r="BN582" s="134">
        <f t="shared" si="313"/>
        <v>0</v>
      </c>
      <c r="BO582" s="134">
        <f t="shared" si="313"/>
        <v>0</v>
      </c>
      <c r="BP582" s="134">
        <f t="shared" si="313"/>
        <v>0</v>
      </c>
      <c r="BQ582" s="134">
        <f t="shared" si="312"/>
        <v>0</v>
      </c>
      <c r="BR582" s="134">
        <f t="shared" si="312"/>
        <v>0</v>
      </c>
      <c r="BS582" s="134">
        <f t="shared" si="312"/>
        <v>0</v>
      </c>
      <c r="BT582" s="134">
        <f t="shared" si="312"/>
        <v>0</v>
      </c>
      <c r="BU582" s="134">
        <f t="shared" si="312"/>
        <v>0</v>
      </c>
      <c r="BV582" s="134">
        <f t="shared" si="312"/>
        <v>0</v>
      </c>
      <c r="BW582" s="134">
        <f t="shared" si="312"/>
        <v>0</v>
      </c>
      <c r="BX582" s="134">
        <f t="shared" si="312"/>
        <v>0</v>
      </c>
      <c r="BY582" s="134">
        <f t="shared" si="312"/>
        <v>0</v>
      </c>
      <c r="BZ582" s="134">
        <f t="shared" si="312"/>
        <v>0</v>
      </c>
      <c r="CA582" s="134">
        <f t="shared" si="312"/>
        <v>0</v>
      </c>
      <c r="CB582" s="134">
        <f t="shared" si="312"/>
        <v>0</v>
      </c>
      <c r="CC582" s="134">
        <f t="shared" si="312"/>
        <v>0</v>
      </c>
      <c r="CD582" s="134">
        <f t="shared" si="312"/>
        <v>0</v>
      </c>
      <c r="CE582" s="134">
        <f t="shared" si="312"/>
        <v>0</v>
      </c>
      <c r="CF582" s="134">
        <f t="shared" si="312"/>
        <v>0</v>
      </c>
      <c r="CG582" s="134">
        <f t="shared" si="312"/>
        <v>0</v>
      </c>
      <c r="CH582" s="134">
        <f t="shared" si="312"/>
        <v>0</v>
      </c>
      <c r="CI582" s="134">
        <f t="shared" si="312"/>
        <v>0</v>
      </c>
      <c r="CJ582" s="134">
        <f t="shared" si="312"/>
        <v>0</v>
      </c>
      <c r="CK582" s="134">
        <f t="shared" si="312"/>
        <v>0</v>
      </c>
      <c r="CL582" s="134">
        <f t="shared" si="312"/>
        <v>0</v>
      </c>
      <c r="CM582" s="134">
        <f t="shared" si="312"/>
        <v>0</v>
      </c>
      <c r="CN582" s="134">
        <f t="shared" si="312"/>
        <v>0</v>
      </c>
      <c r="CO582" s="134">
        <f t="shared" si="312"/>
        <v>0</v>
      </c>
      <c r="CP582" s="134">
        <f t="shared" si="312"/>
        <v>0</v>
      </c>
      <c r="CQ582" s="134">
        <f t="shared" si="312"/>
        <v>0</v>
      </c>
      <c r="CR582" s="134">
        <f t="shared" si="312"/>
        <v>0</v>
      </c>
      <c r="CS582" s="134">
        <f t="shared" si="312"/>
        <v>0</v>
      </c>
      <c r="CT582" s="134">
        <f t="shared" si="312"/>
        <v>0</v>
      </c>
      <c r="CU582" s="134">
        <f t="shared" si="312"/>
        <v>0</v>
      </c>
      <c r="CV582" s="134">
        <f t="shared" si="312"/>
        <v>0</v>
      </c>
      <c r="CW582" s="134">
        <f t="shared" si="312"/>
        <v>0</v>
      </c>
      <c r="CX582" s="134">
        <f t="shared" si="312"/>
        <v>0</v>
      </c>
      <c r="CY582" s="134">
        <f t="shared" si="312"/>
        <v>0</v>
      </c>
      <c r="CZ582" s="134">
        <f t="shared" si="312"/>
        <v>0</v>
      </c>
      <c r="DA582" s="134">
        <f t="shared" si="312"/>
        <v>0</v>
      </c>
      <c r="DB582" s="134">
        <f t="shared" si="312"/>
        <v>0</v>
      </c>
      <c r="DC582" s="134">
        <f t="shared" si="312"/>
        <v>0</v>
      </c>
      <c r="DD582" s="134">
        <f t="shared" si="312"/>
        <v>0</v>
      </c>
      <c r="DE582" s="134">
        <f t="shared" si="312"/>
        <v>0</v>
      </c>
      <c r="DF582" s="134">
        <f t="shared" si="312"/>
        <v>0</v>
      </c>
      <c r="DG582" s="134">
        <f t="shared" si="312"/>
        <v>0</v>
      </c>
      <c r="DH582" s="211">
        <f t="shared" si="312"/>
        <v>0</v>
      </c>
    </row>
    <row r="583" spans="1:112" ht="15" hidden="1" customHeight="1" x14ac:dyDescent="0.15">
      <c r="A583" s="119"/>
      <c r="B583" s="197" t="s">
        <v>313</v>
      </c>
      <c r="C583" s="177" t="s">
        <v>541</v>
      </c>
      <c r="D583" s="315">
        <f t="shared" si="305"/>
        <v>0</v>
      </c>
      <c r="E583" s="134">
        <f t="shared" si="313"/>
        <v>0</v>
      </c>
      <c r="F583" s="134">
        <f t="shared" si="313"/>
        <v>0</v>
      </c>
      <c r="G583" s="134">
        <f t="shared" si="313"/>
        <v>0</v>
      </c>
      <c r="H583" s="134">
        <f t="shared" si="313"/>
        <v>0</v>
      </c>
      <c r="I583" s="134">
        <f t="shared" si="313"/>
        <v>0</v>
      </c>
      <c r="J583" s="134">
        <f t="shared" si="313"/>
        <v>0</v>
      </c>
      <c r="K583" s="134">
        <f t="shared" si="313"/>
        <v>0</v>
      </c>
      <c r="L583" s="134">
        <f t="shared" si="313"/>
        <v>0</v>
      </c>
      <c r="M583" s="134">
        <f t="shared" si="313"/>
        <v>0</v>
      </c>
      <c r="N583" s="134">
        <f t="shared" si="313"/>
        <v>0</v>
      </c>
      <c r="O583" s="134">
        <f t="shared" si="313"/>
        <v>0.98589865099808949</v>
      </c>
      <c r="P583" s="134">
        <f t="shared" si="313"/>
        <v>0</v>
      </c>
      <c r="Q583" s="134">
        <f t="shared" si="313"/>
        <v>0</v>
      </c>
      <c r="R583" s="134">
        <f t="shared" si="313"/>
        <v>0</v>
      </c>
      <c r="S583" s="134">
        <f t="shared" si="313"/>
        <v>0</v>
      </c>
      <c r="T583" s="134">
        <f t="shared" si="313"/>
        <v>0</v>
      </c>
      <c r="U583" s="134">
        <f t="shared" si="313"/>
        <v>0</v>
      </c>
      <c r="V583" s="134">
        <f t="shared" si="313"/>
        <v>0</v>
      </c>
      <c r="W583" s="134">
        <f t="shared" si="313"/>
        <v>0</v>
      </c>
      <c r="X583" s="134">
        <f t="shared" si="313"/>
        <v>0</v>
      </c>
      <c r="Y583" s="134">
        <f t="shared" si="313"/>
        <v>0</v>
      </c>
      <c r="Z583" s="134">
        <f t="shared" si="313"/>
        <v>0</v>
      </c>
      <c r="AA583" s="134">
        <f t="shared" si="313"/>
        <v>0</v>
      </c>
      <c r="AB583" s="134">
        <f t="shared" si="313"/>
        <v>0</v>
      </c>
      <c r="AC583" s="134">
        <f t="shared" si="313"/>
        <v>0</v>
      </c>
      <c r="AD583" s="134">
        <f t="shared" si="313"/>
        <v>0</v>
      </c>
      <c r="AE583" s="134">
        <f t="shared" si="313"/>
        <v>0</v>
      </c>
      <c r="AF583" s="134">
        <f t="shared" si="313"/>
        <v>0</v>
      </c>
      <c r="AG583" s="134">
        <f t="shared" si="313"/>
        <v>0</v>
      </c>
      <c r="AH583" s="134">
        <f t="shared" si="313"/>
        <v>0</v>
      </c>
      <c r="AI583" s="134">
        <f t="shared" si="313"/>
        <v>0</v>
      </c>
      <c r="AJ583" s="134">
        <f t="shared" si="313"/>
        <v>0</v>
      </c>
      <c r="AK583" s="134">
        <f t="shared" si="313"/>
        <v>0</v>
      </c>
      <c r="AL583" s="134">
        <f t="shared" si="313"/>
        <v>0</v>
      </c>
      <c r="AM583" s="134">
        <f t="shared" si="313"/>
        <v>0</v>
      </c>
      <c r="AN583" s="134">
        <f t="shared" si="313"/>
        <v>0</v>
      </c>
      <c r="AO583" s="211">
        <f t="shared" si="313"/>
        <v>0</v>
      </c>
      <c r="AP583" s="134">
        <f t="shared" si="313"/>
        <v>0</v>
      </c>
      <c r="AQ583" s="134">
        <f t="shared" si="313"/>
        <v>0</v>
      </c>
      <c r="AR583" s="134">
        <f t="shared" si="313"/>
        <v>0</v>
      </c>
      <c r="AS583" s="134">
        <f t="shared" si="313"/>
        <v>0</v>
      </c>
      <c r="AT583" s="134">
        <f t="shared" si="313"/>
        <v>0</v>
      </c>
      <c r="AU583" s="134">
        <f t="shared" si="313"/>
        <v>0</v>
      </c>
      <c r="AV583" s="134">
        <f t="shared" si="313"/>
        <v>0</v>
      </c>
      <c r="AW583" s="134">
        <f t="shared" si="313"/>
        <v>0</v>
      </c>
      <c r="AX583" s="134">
        <f t="shared" si="313"/>
        <v>0</v>
      </c>
      <c r="AY583" s="134">
        <f t="shared" si="313"/>
        <v>0</v>
      </c>
      <c r="AZ583" s="134">
        <f t="shared" si="313"/>
        <v>0</v>
      </c>
      <c r="BA583" s="134">
        <f t="shared" si="313"/>
        <v>0</v>
      </c>
      <c r="BB583" s="134">
        <f t="shared" si="313"/>
        <v>0</v>
      </c>
      <c r="BC583" s="134">
        <f t="shared" si="313"/>
        <v>0</v>
      </c>
      <c r="BD583" s="134">
        <f t="shared" si="313"/>
        <v>0</v>
      </c>
      <c r="BE583" s="134">
        <f t="shared" si="313"/>
        <v>0</v>
      </c>
      <c r="BF583" s="134">
        <f t="shared" si="313"/>
        <v>0</v>
      </c>
      <c r="BG583" s="134">
        <f t="shared" si="313"/>
        <v>0</v>
      </c>
      <c r="BH583" s="134">
        <f t="shared" si="313"/>
        <v>0</v>
      </c>
      <c r="BI583" s="134">
        <f t="shared" si="313"/>
        <v>0</v>
      </c>
      <c r="BJ583" s="134">
        <f t="shared" si="313"/>
        <v>0</v>
      </c>
      <c r="BK583" s="134">
        <f t="shared" si="313"/>
        <v>0</v>
      </c>
      <c r="BL583" s="134">
        <f t="shared" si="313"/>
        <v>0</v>
      </c>
      <c r="BM583" s="134">
        <f t="shared" si="313"/>
        <v>0</v>
      </c>
      <c r="BN583" s="134">
        <f t="shared" si="313"/>
        <v>0</v>
      </c>
      <c r="BO583" s="134">
        <f t="shared" si="313"/>
        <v>0</v>
      </c>
      <c r="BP583" s="134">
        <f t="shared" si="313"/>
        <v>0</v>
      </c>
      <c r="BQ583" s="134">
        <f t="shared" si="312"/>
        <v>0</v>
      </c>
      <c r="BR583" s="134">
        <f t="shared" si="312"/>
        <v>0</v>
      </c>
      <c r="BS583" s="134">
        <f t="shared" si="312"/>
        <v>0</v>
      </c>
      <c r="BT583" s="134">
        <f t="shared" si="312"/>
        <v>0</v>
      </c>
      <c r="BU583" s="134">
        <f t="shared" si="312"/>
        <v>0</v>
      </c>
      <c r="BV583" s="134">
        <f t="shared" si="312"/>
        <v>0</v>
      </c>
      <c r="BW583" s="134">
        <f t="shared" si="312"/>
        <v>0</v>
      </c>
      <c r="BX583" s="134">
        <f t="shared" si="312"/>
        <v>0</v>
      </c>
      <c r="BY583" s="134">
        <f t="shared" si="312"/>
        <v>0</v>
      </c>
      <c r="BZ583" s="134">
        <f t="shared" si="312"/>
        <v>0</v>
      </c>
      <c r="CA583" s="134">
        <f t="shared" si="312"/>
        <v>0</v>
      </c>
      <c r="CB583" s="134">
        <f t="shared" si="312"/>
        <v>0</v>
      </c>
      <c r="CC583" s="134">
        <f t="shared" si="312"/>
        <v>0</v>
      </c>
      <c r="CD583" s="134">
        <f t="shared" si="312"/>
        <v>0</v>
      </c>
      <c r="CE583" s="134">
        <f t="shared" si="312"/>
        <v>0</v>
      </c>
      <c r="CF583" s="134">
        <f t="shared" si="312"/>
        <v>0</v>
      </c>
      <c r="CG583" s="134">
        <f t="shared" si="312"/>
        <v>0</v>
      </c>
      <c r="CH583" s="134">
        <f t="shared" si="312"/>
        <v>0</v>
      </c>
      <c r="CI583" s="134">
        <f t="shared" si="312"/>
        <v>0</v>
      </c>
      <c r="CJ583" s="134">
        <f t="shared" si="312"/>
        <v>0</v>
      </c>
      <c r="CK583" s="134">
        <f t="shared" si="312"/>
        <v>0</v>
      </c>
      <c r="CL583" s="134">
        <f t="shared" si="312"/>
        <v>0</v>
      </c>
      <c r="CM583" s="134">
        <f t="shared" si="312"/>
        <v>0</v>
      </c>
      <c r="CN583" s="134">
        <f t="shared" si="312"/>
        <v>0</v>
      </c>
      <c r="CO583" s="134">
        <f t="shared" si="312"/>
        <v>0</v>
      </c>
      <c r="CP583" s="134">
        <f t="shared" si="312"/>
        <v>0</v>
      </c>
      <c r="CQ583" s="134">
        <f t="shared" si="312"/>
        <v>0</v>
      </c>
      <c r="CR583" s="134">
        <f t="shared" si="312"/>
        <v>0</v>
      </c>
      <c r="CS583" s="134">
        <f t="shared" si="312"/>
        <v>0</v>
      </c>
      <c r="CT583" s="134">
        <f t="shared" si="312"/>
        <v>0</v>
      </c>
      <c r="CU583" s="134">
        <f t="shared" si="312"/>
        <v>0</v>
      </c>
      <c r="CV583" s="134">
        <f t="shared" si="312"/>
        <v>0</v>
      </c>
      <c r="CW583" s="134">
        <f t="shared" si="312"/>
        <v>0</v>
      </c>
      <c r="CX583" s="134">
        <f t="shared" si="312"/>
        <v>0</v>
      </c>
      <c r="CY583" s="134">
        <f t="shared" si="312"/>
        <v>0</v>
      </c>
      <c r="CZ583" s="134">
        <f t="shared" si="312"/>
        <v>0</v>
      </c>
      <c r="DA583" s="134">
        <f t="shared" si="312"/>
        <v>0</v>
      </c>
      <c r="DB583" s="134">
        <f t="shared" si="312"/>
        <v>0</v>
      </c>
      <c r="DC583" s="134">
        <f t="shared" si="312"/>
        <v>0</v>
      </c>
      <c r="DD583" s="134">
        <f t="shared" si="312"/>
        <v>0</v>
      </c>
      <c r="DE583" s="134">
        <f t="shared" si="312"/>
        <v>0</v>
      </c>
      <c r="DF583" s="134">
        <f t="shared" si="312"/>
        <v>0</v>
      </c>
      <c r="DG583" s="134">
        <f t="shared" si="312"/>
        <v>0</v>
      </c>
      <c r="DH583" s="211">
        <f t="shared" si="312"/>
        <v>0</v>
      </c>
    </row>
    <row r="584" spans="1:112" ht="15" hidden="1" customHeight="1" x14ac:dyDescent="0.15">
      <c r="A584" s="119"/>
      <c r="B584" s="197" t="s">
        <v>314</v>
      </c>
      <c r="C584" s="177" t="s">
        <v>134</v>
      </c>
      <c r="D584" s="315">
        <f t="shared" si="305"/>
        <v>0</v>
      </c>
      <c r="E584" s="134">
        <f t="shared" si="313"/>
        <v>0</v>
      </c>
      <c r="F584" s="134">
        <f t="shared" si="313"/>
        <v>0</v>
      </c>
      <c r="G584" s="134">
        <f t="shared" si="313"/>
        <v>0</v>
      </c>
      <c r="H584" s="134">
        <f t="shared" si="313"/>
        <v>0</v>
      </c>
      <c r="I584" s="134">
        <f t="shared" si="313"/>
        <v>0</v>
      </c>
      <c r="J584" s="134">
        <f t="shared" si="313"/>
        <v>0</v>
      </c>
      <c r="K584" s="134">
        <f t="shared" si="313"/>
        <v>0</v>
      </c>
      <c r="L584" s="134">
        <f t="shared" si="313"/>
        <v>0</v>
      </c>
      <c r="M584" s="134">
        <f t="shared" si="313"/>
        <v>0</v>
      </c>
      <c r="N584" s="134">
        <f t="shared" si="313"/>
        <v>0</v>
      </c>
      <c r="O584" s="134">
        <f t="shared" si="313"/>
        <v>0</v>
      </c>
      <c r="P584" s="134">
        <f t="shared" si="313"/>
        <v>1.0000000000000002</v>
      </c>
      <c r="Q584" s="134">
        <f t="shared" si="313"/>
        <v>0</v>
      </c>
      <c r="R584" s="134">
        <f t="shared" si="313"/>
        <v>0</v>
      </c>
      <c r="S584" s="134">
        <f t="shared" si="313"/>
        <v>0</v>
      </c>
      <c r="T584" s="134">
        <f t="shared" si="313"/>
        <v>0</v>
      </c>
      <c r="U584" s="134">
        <f t="shared" si="313"/>
        <v>0</v>
      </c>
      <c r="V584" s="134">
        <f t="shared" si="313"/>
        <v>0</v>
      </c>
      <c r="W584" s="134">
        <f t="shared" si="313"/>
        <v>0</v>
      </c>
      <c r="X584" s="134">
        <f t="shared" si="313"/>
        <v>0</v>
      </c>
      <c r="Y584" s="134">
        <f t="shared" si="313"/>
        <v>0</v>
      </c>
      <c r="Z584" s="134">
        <f t="shared" si="313"/>
        <v>0</v>
      </c>
      <c r="AA584" s="134">
        <f t="shared" si="313"/>
        <v>0</v>
      </c>
      <c r="AB584" s="134">
        <f t="shared" si="313"/>
        <v>0</v>
      </c>
      <c r="AC584" s="134">
        <f t="shared" si="313"/>
        <v>0</v>
      </c>
      <c r="AD584" s="134">
        <f t="shared" si="313"/>
        <v>0</v>
      </c>
      <c r="AE584" s="134">
        <f t="shared" si="313"/>
        <v>0</v>
      </c>
      <c r="AF584" s="134">
        <f t="shared" si="313"/>
        <v>0</v>
      </c>
      <c r="AG584" s="134">
        <f t="shared" si="313"/>
        <v>0</v>
      </c>
      <c r="AH584" s="134">
        <f t="shared" si="313"/>
        <v>0</v>
      </c>
      <c r="AI584" s="134">
        <f t="shared" si="313"/>
        <v>0</v>
      </c>
      <c r="AJ584" s="134">
        <f t="shared" si="313"/>
        <v>0</v>
      </c>
      <c r="AK584" s="134">
        <f t="shared" si="313"/>
        <v>0</v>
      </c>
      <c r="AL584" s="134">
        <f t="shared" si="313"/>
        <v>0</v>
      </c>
      <c r="AM584" s="134">
        <f t="shared" si="313"/>
        <v>0</v>
      </c>
      <c r="AN584" s="134">
        <f t="shared" si="313"/>
        <v>0</v>
      </c>
      <c r="AO584" s="211">
        <f t="shared" si="313"/>
        <v>0</v>
      </c>
      <c r="AP584" s="134">
        <f t="shared" si="313"/>
        <v>0</v>
      </c>
      <c r="AQ584" s="134">
        <f t="shared" si="313"/>
        <v>0</v>
      </c>
      <c r="AR584" s="134">
        <f t="shared" si="313"/>
        <v>0</v>
      </c>
      <c r="AS584" s="134">
        <f t="shared" si="313"/>
        <v>0</v>
      </c>
      <c r="AT584" s="134">
        <f t="shared" si="313"/>
        <v>0</v>
      </c>
      <c r="AU584" s="134">
        <f t="shared" si="313"/>
        <v>0</v>
      </c>
      <c r="AV584" s="134">
        <f t="shared" si="313"/>
        <v>0</v>
      </c>
      <c r="AW584" s="134">
        <f t="shared" si="313"/>
        <v>0</v>
      </c>
      <c r="AX584" s="134">
        <f t="shared" si="313"/>
        <v>0</v>
      </c>
      <c r="AY584" s="134">
        <f t="shared" si="313"/>
        <v>0</v>
      </c>
      <c r="AZ584" s="134">
        <f t="shared" si="313"/>
        <v>0</v>
      </c>
      <c r="BA584" s="134">
        <f t="shared" si="313"/>
        <v>0</v>
      </c>
      <c r="BB584" s="134">
        <f t="shared" si="313"/>
        <v>0</v>
      </c>
      <c r="BC584" s="134">
        <f t="shared" si="313"/>
        <v>0</v>
      </c>
      <c r="BD584" s="134">
        <f t="shared" si="313"/>
        <v>0</v>
      </c>
      <c r="BE584" s="134">
        <f t="shared" si="313"/>
        <v>0</v>
      </c>
      <c r="BF584" s="134">
        <f t="shared" si="313"/>
        <v>0</v>
      </c>
      <c r="BG584" s="134">
        <f t="shared" si="313"/>
        <v>0</v>
      </c>
      <c r="BH584" s="134">
        <f t="shared" si="313"/>
        <v>0</v>
      </c>
      <c r="BI584" s="134">
        <f t="shared" si="313"/>
        <v>0</v>
      </c>
      <c r="BJ584" s="134">
        <f t="shared" si="313"/>
        <v>0</v>
      </c>
      <c r="BK584" s="134">
        <f t="shared" si="313"/>
        <v>0</v>
      </c>
      <c r="BL584" s="134">
        <f t="shared" si="313"/>
        <v>0</v>
      </c>
      <c r="BM584" s="134">
        <f t="shared" si="313"/>
        <v>0</v>
      </c>
      <c r="BN584" s="134">
        <f t="shared" si="313"/>
        <v>0</v>
      </c>
      <c r="BO584" s="134">
        <f t="shared" si="313"/>
        <v>0</v>
      </c>
      <c r="BP584" s="134">
        <f t="shared" si="313"/>
        <v>0</v>
      </c>
      <c r="BQ584" s="134">
        <f t="shared" si="312"/>
        <v>0</v>
      </c>
      <c r="BR584" s="134">
        <f t="shared" si="312"/>
        <v>0</v>
      </c>
      <c r="BS584" s="134">
        <f t="shared" si="312"/>
        <v>0</v>
      </c>
      <c r="BT584" s="134">
        <f t="shared" si="312"/>
        <v>0</v>
      </c>
      <c r="BU584" s="134">
        <f t="shared" si="312"/>
        <v>0</v>
      </c>
      <c r="BV584" s="134">
        <f t="shared" si="312"/>
        <v>0</v>
      </c>
      <c r="BW584" s="134">
        <f t="shared" si="312"/>
        <v>0</v>
      </c>
      <c r="BX584" s="134">
        <f t="shared" si="312"/>
        <v>0</v>
      </c>
      <c r="BY584" s="134">
        <f t="shared" si="312"/>
        <v>0</v>
      </c>
      <c r="BZ584" s="134">
        <f t="shared" si="312"/>
        <v>0</v>
      </c>
      <c r="CA584" s="134">
        <f t="shared" si="312"/>
        <v>0</v>
      </c>
      <c r="CB584" s="134">
        <f t="shared" si="312"/>
        <v>0</v>
      </c>
      <c r="CC584" s="134">
        <f t="shared" si="312"/>
        <v>0</v>
      </c>
      <c r="CD584" s="134">
        <f t="shared" si="312"/>
        <v>0</v>
      </c>
      <c r="CE584" s="134">
        <f t="shared" si="312"/>
        <v>0</v>
      </c>
      <c r="CF584" s="134">
        <f t="shared" si="312"/>
        <v>0</v>
      </c>
      <c r="CG584" s="134">
        <f t="shared" si="312"/>
        <v>0</v>
      </c>
      <c r="CH584" s="134">
        <f t="shared" si="312"/>
        <v>0</v>
      </c>
      <c r="CI584" s="134">
        <f t="shared" si="312"/>
        <v>0</v>
      </c>
      <c r="CJ584" s="134">
        <f t="shared" si="312"/>
        <v>0</v>
      </c>
      <c r="CK584" s="134">
        <f t="shared" si="312"/>
        <v>0</v>
      </c>
      <c r="CL584" s="134">
        <f t="shared" si="312"/>
        <v>0</v>
      </c>
      <c r="CM584" s="134">
        <f t="shared" si="312"/>
        <v>0</v>
      </c>
      <c r="CN584" s="134">
        <f t="shared" si="312"/>
        <v>0</v>
      </c>
      <c r="CO584" s="134">
        <f t="shared" si="312"/>
        <v>0</v>
      </c>
      <c r="CP584" s="134">
        <f t="shared" si="312"/>
        <v>0</v>
      </c>
      <c r="CQ584" s="134">
        <f t="shared" si="312"/>
        <v>0</v>
      </c>
      <c r="CR584" s="134">
        <f t="shared" si="312"/>
        <v>0</v>
      </c>
      <c r="CS584" s="134">
        <f t="shared" si="312"/>
        <v>0</v>
      </c>
      <c r="CT584" s="134">
        <f t="shared" si="312"/>
        <v>0</v>
      </c>
      <c r="CU584" s="134">
        <f t="shared" si="312"/>
        <v>0</v>
      </c>
      <c r="CV584" s="134">
        <f t="shared" si="312"/>
        <v>0</v>
      </c>
      <c r="CW584" s="134">
        <f t="shared" si="312"/>
        <v>0</v>
      </c>
      <c r="CX584" s="134">
        <f t="shared" si="312"/>
        <v>0</v>
      </c>
      <c r="CY584" s="134">
        <f t="shared" si="312"/>
        <v>0</v>
      </c>
      <c r="CZ584" s="134">
        <f t="shared" si="312"/>
        <v>0</v>
      </c>
      <c r="DA584" s="134">
        <f t="shared" si="312"/>
        <v>0</v>
      </c>
      <c r="DB584" s="134">
        <f t="shared" si="312"/>
        <v>0</v>
      </c>
      <c r="DC584" s="134">
        <f t="shared" si="312"/>
        <v>0</v>
      </c>
      <c r="DD584" s="134">
        <f t="shared" si="312"/>
        <v>0</v>
      </c>
      <c r="DE584" s="134">
        <f t="shared" si="312"/>
        <v>0</v>
      </c>
      <c r="DF584" s="134">
        <f t="shared" si="312"/>
        <v>0</v>
      </c>
      <c r="DG584" s="134">
        <f t="shared" si="312"/>
        <v>0</v>
      </c>
      <c r="DH584" s="211">
        <f t="shared" si="312"/>
        <v>0</v>
      </c>
    </row>
    <row r="585" spans="1:112" ht="15" hidden="1" customHeight="1" x14ac:dyDescent="0.15">
      <c r="A585" s="119"/>
      <c r="B585" s="197" t="s">
        <v>315</v>
      </c>
      <c r="C585" s="177" t="s">
        <v>135</v>
      </c>
      <c r="D585" s="315">
        <f t="shared" si="305"/>
        <v>0</v>
      </c>
      <c r="E585" s="134">
        <f t="shared" si="313"/>
        <v>0</v>
      </c>
      <c r="F585" s="134">
        <f t="shared" si="313"/>
        <v>0</v>
      </c>
      <c r="G585" s="134">
        <f t="shared" si="313"/>
        <v>0</v>
      </c>
      <c r="H585" s="134">
        <f t="shared" si="313"/>
        <v>0</v>
      </c>
      <c r="I585" s="134">
        <f t="shared" si="313"/>
        <v>0</v>
      </c>
      <c r="J585" s="134">
        <f t="shared" si="313"/>
        <v>0</v>
      </c>
      <c r="K585" s="134">
        <f t="shared" si="313"/>
        <v>0</v>
      </c>
      <c r="L585" s="134">
        <f t="shared" si="313"/>
        <v>0</v>
      </c>
      <c r="M585" s="134">
        <f t="shared" si="313"/>
        <v>0</v>
      </c>
      <c r="N585" s="134">
        <f t="shared" si="313"/>
        <v>0</v>
      </c>
      <c r="O585" s="134">
        <f t="shared" si="313"/>
        <v>0</v>
      </c>
      <c r="P585" s="134">
        <f t="shared" si="313"/>
        <v>0</v>
      </c>
      <c r="Q585" s="134">
        <f t="shared" si="313"/>
        <v>1</v>
      </c>
      <c r="R585" s="134">
        <f t="shared" si="313"/>
        <v>0</v>
      </c>
      <c r="S585" s="134">
        <f t="shared" si="313"/>
        <v>0</v>
      </c>
      <c r="T585" s="134">
        <f t="shared" si="313"/>
        <v>0</v>
      </c>
      <c r="U585" s="134">
        <f t="shared" si="313"/>
        <v>0</v>
      </c>
      <c r="V585" s="134">
        <f t="shared" si="313"/>
        <v>0</v>
      </c>
      <c r="W585" s="134">
        <f t="shared" si="313"/>
        <v>0</v>
      </c>
      <c r="X585" s="134">
        <f t="shared" si="313"/>
        <v>0</v>
      </c>
      <c r="Y585" s="134">
        <f t="shared" si="313"/>
        <v>0</v>
      </c>
      <c r="Z585" s="134">
        <f t="shared" si="313"/>
        <v>0</v>
      </c>
      <c r="AA585" s="134">
        <f t="shared" si="313"/>
        <v>0</v>
      </c>
      <c r="AB585" s="134">
        <f t="shared" si="313"/>
        <v>0</v>
      </c>
      <c r="AC585" s="134">
        <f t="shared" si="313"/>
        <v>0</v>
      </c>
      <c r="AD585" s="134">
        <f t="shared" si="313"/>
        <v>0</v>
      </c>
      <c r="AE585" s="134">
        <f t="shared" si="313"/>
        <v>0</v>
      </c>
      <c r="AF585" s="134">
        <f t="shared" si="313"/>
        <v>0</v>
      </c>
      <c r="AG585" s="134">
        <f t="shared" si="313"/>
        <v>0</v>
      </c>
      <c r="AH585" s="134">
        <f t="shared" si="313"/>
        <v>0</v>
      </c>
      <c r="AI585" s="134">
        <f t="shared" si="313"/>
        <v>0</v>
      </c>
      <c r="AJ585" s="134">
        <f t="shared" si="313"/>
        <v>0</v>
      </c>
      <c r="AK585" s="134">
        <f t="shared" si="313"/>
        <v>0</v>
      </c>
      <c r="AL585" s="134">
        <f t="shared" si="313"/>
        <v>0</v>
      </c>
      <c r="AM585" s="134">
        <f t="shared" si="313"/>
        <v>0</v>
      </c>
      <c r="AN585" s="134">
        <f t="shared" si="313"/>
        <v>0</v>
      </c>
      <c r="AO585" s="211">
        <f t="shared" si="313"/>
        <v>0</v>
      </c>
      <c r="AP585" s="134">
        <f t="shared" si="313"/>
        <v>0</v>
      </c>
      <c r="AQ585" s="134">
        <f t="shared" si="313"/>
        <v>0</v>
      </c>
      <c r="AR585" s="134">
        <f t="shared" si="313"/>
        <v>0</v>
      </c>
      <c r="AS585" s="134">
        <f t="shared" si="313"/>
        <v>0</v>
      </c>
      <c r="AT585" s="134">
        <f t="shared" si="313"/>
        <v>0</v>
      </c>
      <c r="AU585" s="134">
        <f t="shared" si="313"/>
        <v>0</v>
      </c>
      <c r="AV585" s="134">
        <f t="shared" si="313"/>
        <v>0</v>
      </c>
      <c r="AW585" s="134">
        <f t="shared" si="313"/>
        <v>0</v>
      </c>
      <c r="AX585" s="134">
        <f t="shared" si="313"/>
        <v>0</v>
      </c>
      <c r="AY585" s="134">
        <f t="shared" si="313"/>
        <v>0</v>
      </c>
      <c r="AZ585" s="134">
        <f t="shared" si="313"/>
        <v>0</v>
      </c>
      <c r="BA585" s="134">
        <f t="shared" si="313"/>
        <v>0</v>
      </c>
      <c r="BB585" s="134">
        <f t="shared" si="313"/>
        <v>0</v>
      </c>
      <c r="BC585" s="134">
        <f t="shared" si="313"/>
        <v>0</v>
      </c>
      <c r="BD585" s="134">
        <f t="shared" si="313"/>
        <v>0</v>
      </c>
      <c r="BE585" s="134">
        <f t="shared" si="313"/>
        <v>0</v>
      </c>
      <c r="BF585" s="134">
        <f t="shared" si="313"/>
        <v>0</v>
      </c>
      <c r="BG585" s="134">
        <f t="shared" si="313"/>
        <v>0</v>
      </c>
      <c r="BH585" s="134">
        <f t="shared" si="313"/>
        <v>0</v>
      </c>
      <c r="BI585" s="134">
        <f t="shared" si="313"/>
        <v>0</v>
      </c>
      <c r="BJ585" s="134">
        <f t="shared" si="313"/>
        <v>0</v>
      </c>
      <c r="BK585" s="134">
        <f t="shared" si="313"/>
        <v>0</v>
      </c>
      <c r="BL585" s="134">
        <f t="shared" si="313"/>
        <v>0</v>
      </c>
      <c r="BM585" s="134">
        <f t="shared" si="313"/>
        <v>0</v>
      </c>
      <c r="BN585" s="134">
        <f t="shared" si="313"/>
        <v>0</v>
      </c>
      <c r="BO585" s="134">
        <f t="shared" si="313"/>
        <v>0</v>
      </c>
      <c r="BP585" s="134">
        <f t="shared" ref="BP585:DH588" si="314">IF($B585=BP$4,$D474,0)</f>
        <v>0</v>
      </c>
      <c r="BQ585" s="134">
        <f t="shared" si="314"/>
        <v>0</v>
      </c>
      <c r="BR585" s="134">
        <f t="shared" si="314"/>
        <v>0</v>
      </c>
      <c r="BS585" s="134">
        <f t="shared" si="314"/>
        <v>0</v>
      </c>
      <c r="BT585" s="134">
        <f t="shared" si="314"/>
        <v>0</v>
      </c>
      <c r="BU585" s="134">
        <f t="shared" si="314"/>
        <v>0</v>
      </c>
      <c r="BV585" s="134">
        <f t="shared" si="314"/>
        <v>0</v>
      </c>
      <c r="BW585" s="134">
        <f t="shared" si="314"/>
        <v>0</v>
      </c>
      <c r="BX585" s="134">
        <f t="shared" si="314"/>
        <v>0</v>
      </c>
      <c r="BY585" s="134">
        <f t="shared" si="314"/>
        <v>0</v>
      </c>
      <c r="BZ585" s="134">
        <f t="shared" si="314"/>
        <v>0</v>
      </c>
      <c r="CA585" s="134">
        <f t="shared" si="314"/>
        <v>0</v>
      </c>
      <c r="CB585" s="134">
        <f t="shared" si="314"/>
        <v>0</v>
      </c>
      <c r="CC585" s="134">
        <f t="shared" si="314"/>
        <v>0</v>
      </c>
      <c r="CD585" s="134">
        <f t="shared" si="314"/>
        <v>0</v>
      </c>
      <c r="CE585" s="134">
        <f t="shared" si="314"/>
        <v>0</v>
      </c>
      <c r="CF585" s="134">
        <f t="shared" si="314"/>
        <v>0</v>
      </c>
      <c r="CG585" s="134">
        <f t="shared" si="314"/>
        <v>0</v>
      </c>
      <c r="CH585" s="134">
        <f t="shared" si="314"/>
        <v>0</v>
      </c>
      <c r="CI585" s="134">
        <f t="shared" si="314"/>
        <v>0</v>
      </c>
      <c r="CJ585" s="134">
        <f t="shared" si="314"/>
        <v>0</v>
      </c>
      <c r="CK585" s="134">
        <f t="shared" si="314"/>
        <v>0</v>
      </c>
      <c r="CL585" s="134">
        <f t="shared" si="314"/>
        <v>0</v>
      </c>
      <c r="CM585" s="134">
        <f t="shared" si="314"/>
        <v>0</v>
      </c>
      <c r="CN585" s="134">
        <f t="shared" si="314"/>
        <v>0</v>
      </c>
      <c r="CO585" s="134">
        <f t="shared" si="314"/>
        <v>0</v>
      </c>
      <c r="CP585" s="134">
        <f t="shared" si="314"/>
        <v>0</v>
      </c>
      <c r="CQ585" s="134">
        <f t="shared" si="314"/>
        <v>0</v>
      </c>
      <c r="CR585" s="134">
        <f t="shared" si="314"/>
        <v>0</v>
      </c>
      <c r="CS585" s="134">
        <f t="shared" si="314"/>
        <v>0</v>
      </c>
      <c r="CT585" s="134">
        <f t="shared" si="314"/>
        <v>0</v>
      </c>
      <c r="CU585" s="134">
        <f t="shared" si="314"/>
        <v>0</v>
      </c>
      <c r="CV585" s="134">
        <f t="shared" si="314"/>
        <v>0</v>
      </c>
      <c r="CW585" s="134">
        <f t="shared" si="314"/>
        <v>0</v>
      </c>
      <c r="CX585" s="134">
        <f t="shared" si="314"/>
        <v>0</v>
      </c>
      <c r="CY585" s="134">
        <f t="shared" si="314"/>
        <v>0</v>
      </c>
      <c r="CZ585" s="134">
        <f t="shared" si="314"/>
        <v>0</v>
      </c>
      <c r="DA585" s="134">
        <f t="shared" si="314"/>
        <v>0</v>
      </c>
      <c r="DB585" s="134">
        <f t="shared" si="314"/>
        <v>0</v>
      </c>
      <c r="DC585" s="134">
        <f t="shared" si="314"/>
        <v>0</v>
      </c>
      <c r="DD585" s="134">
        <f t="shared" si="314"/>
        <v>0</v>
      </c>
      <c r="DE585" s="134">
        <f t="shared" si="314"/>
        <v>0</v>
      </c>
      <c r="DF585" s="134">
        <f t="shared" si="314"/>
        <v>0</v>
      </c>
      <c r="DG585" s="134">
        <f t="shared" si="314"/>
        <v>0</v>
      </c>
      <c r="DH585" s="211">
        <f t="shared" si="314"/>
        <v>0</v>
      </c>
    </row>
    <row r="586" spans="1:112" ht="15" hidden="1" customHeight="1" x14ac:dyDescent="0.15">
      <c r="A586" s="119"/>
      <c r="B586" s="197" t="s">
        <v>316</v>
      </c>
      <c r="C586" s="177" t="s">
        <v>249</v>
      </c>
      <c r="D586" s="315">
        <f t="shared" si="305"/>
        <v>0</v>
      </c>
      <c r="E586" s="134">
        <f t="shared" ref="E586:BP589" si="315">IF($B586=E$4,$D475,0)</f>
        <v>0</v>
      </c>
      <c r="F586" s="134">
        <f t="shared" si="315"/>
        <v>0</v>
      </c>
      <c r="G586" s="134">
        <f t="shared" si="315"/>
        <v>0</v>
      </c>
      <c r="H586" s="134">
        <f t="shared" si="315"/>
        <v>0</v>
      </c>
      <c r="I586" s="134">
        <f t="shared" si="315"/>
        <v>0</v>
      </c>
      <c r="J586" s="134">
        <f t="shared" si="315"/>
        <v>0</v>
      </c>
      <c r="K586" s="134">
        <f t="shared" si="315"/>
        <v>0</v>
      </c>
      <c r="L586" s="134">
        <f t="shared" si="315"/>
        <v>0</v>
      </c>
      <c r="M586" s="134">
        <f t="shared" si="315"/>
        <v>0</v>
      </c>
      <c r="N586" s="134">
        <f t="shared" si="315"/>
        <v>0</v>
      </c>
      <c r="O586" s="134">
        <f t="shared" si="315"/>
        <v>0</v>
      </c>
      <c r="P586" s="134">
        <f t="shared" si="315"/>
        <v>0</v>
      </c>
      <c r="Q586" s="134">
        <f t="shared" si="315"/>
        <v>0</v>
      </c>
      <c r="R586" s="134">
        <f t="shared" si="315"/>
        <v>0.8109210730979951</v>
      </c>
      <c r="S586" s="134">
        <f t="shared" si="315"/>
        <v>0</v>
      </c>
      <c r="T586" s="134">
        <f t="shared" si="315"/>
        <v>0</v>
      </c>
      <c r="U586" s="134">
        <f t="shared" si="315"/>
        <v>0</v>
      </c>
      <c r="V586" s="134">
        <f t="shared" si="315"/>
        <v>0</v>
      </c>
      <c r="W586" s="134">
        <f t="shared" si="315"/>
        <v>0</v>
      </c>
      <c r="X586" s="134">
        <f t="shared" si="315"/>
        <v>0</v>
      </c>
      <c r="Y586" s="134">
        <f t="shared" si="315"/>
        <v>0</v>
      </c>
      <c r="Z586" s="134">
        <f t="shared" si="315"/>
        <v>0</v>
      </c>
      <c r="AA586" s="134">
        <f t="shared" si="315"/>
        <v>0</v>
      </c>
      <c r="AB586" s="134">
        <f t="shared" si="315"/>
        <v>0</v>
      </c>
      <c r="AC586" s="134">
        <f t="shared" si="315"/>
        <v>0</v>
      </c>
      <c r="AD586" s="134">
        <f t="shared" si="315"/>
        <v>0</v>
      </c>
      <c r="AE586" s="134">
        <f t="shared" si="315"/>
        <v>0</v>
      </c>
      <c r="AF586" s="134">
        <f t="shared" si="315"/>
        <v>0</v>
      </c>
      <c r="AG586" s="134">
        <f t="shared" si="315"/>
        <v>0</v>
      </c>
      <c r="AH586" s="134">
        <f t="shared" si="315"/>
        <v>0</v>
      </c>
      <c r="AI586" s="134">
        <f t="shared" si="315"/>
        <v>0</v>
      </c>
      <c r="AJ586" s="134">
        <f t="shared" si="315"/>
        <v>0</v>
      </c>
      <c r="AK586" s="134">
        <f t="shared" si="315"/>
        <v>0</v>
      </c>
      <c r="AL586" s="134">
        <f t="shared" si="315"/>
        <v>0</v>
      </c>
      <c r="AM586" s="134">
        <f t="shared" si="315"/>
        <v>0</v>
      </c>
      <c r="AN586" s="134">
        <f t="shared" si="315"/>
        <v>0</v>
      </c>
      <c r="AO586" s="211">
        <f t="shared" si="315"/>
        <v>0</v>
      </c>
      <c r="AP586" s="134">
        <f t="shared" si="315"/>
        <v>0</v>
      </c>
      <c r="AQ586" s="134">
        <f t="shared" si="315"/>
        <v>0</v>
      </c>
      <c r="AR586" s="134">
        <f t="shared" si="315"/>
        <v>0</v>
      </c>
      <c r="AS586" s="134">
        <f t="shared" si="315"/>
        <v>0</v>
      </c>
      <c r="AT586" s="134">
        <f t="shared" si="315"/>
        <v>0</v>
      </c>
      <c r="AU586" s="134">
        <f t="shared" si="315"/>
        <v>0</v>
      </c>
      <c r="AV586" s="134">
        <f t="shared" si="315"/>
        <v>0</v>
      </c>
      <c r="AW586" s="134">
        <f t="shared" si="315"/>
        <v>0</v>
      </c>
      <c r="AX586" s="134">
        <f t="shared" si="315"/>
        <v>0</v>
      </c>
      <c r="AY586" s="134">
        <f t="shared" si="315"/>
        <v>0</v>
      </c>
      <c r="AZ586" s="134">
        <f t="shared" si="315"/>
        <v>0</v>
      </c>
      <c r="BA586" s="134">
        <f t="shared" si="315"/>
        <v>0</v>
      </c>
      <c r="BB586" s="134">
        <f t="shared" si="315"/>
        <v>0</v>
      </c>
      <c r="BC586" s="134">
        <f t="shared" si="315"/>
        <v>0</v>
      </c>
      <c r="BD586" s="134">
        <f t="shared" si="315"/>
        <v>0</v>
      </c>
      <c r="BE586" s="134">
        <f t="shared" si="315"/>
        <v>0</v>
      </c>
      <c r="BF586" s="134">
        <f t="shared" si="315"/>
        <v>0</v>
      </c>
      <c r="BG586" s="134">
        <f t="shared" si="315"/>
        <v>0</v>
      </c>
      <c r="BH586" s="134">
        <f t="shared" si="315"/>
        <v>0</v>
      </c>
      <c r="BI586" s="134">
        <f t="shared" si="315"/>
        <v>0</v>
      </c>
      <c r="BJ586" s="134">
        <f t="shared" si="315"/>
        <v>0</v>
      </c>
      <c r="BK586" s="134">
        <f t="shared" si="315"/>
        <v>0</v>
      </c>
      <c r="BL586" s="134">
        <f t="shared" si="315"/>
        <v>0</v>
      </c>
      <c r="BM586" s="134">
        <f t="shared" si="315"/>
        <v>0</v>
      </c>
      <c r="BN586" s="134">
        <f t="shared" si="315"/>
        <v>0</v>
      </c>
      <c r="BO586" s="134">
        <f t="shared" si="315"/>
        <v>0</v>
      </c>
      <c r="BP586" s="134">
        <f t="shared" si="315"/>
        <v>0</v>
      </c>
      <c r="BQ586" s="134">
        <f t="shared" si="314"/>
        <v>0</v>
      </c>
      <c r="BR586" s="134">
        <f t="shared" si="314"/>
        <v>0</v>
      </c>
      <c r="BS586" s="134">
        <f t="shared" si="314"/>
        <v>0</v>
      </c>
      <c r="BT586" s="134">
        <f t="shared" si="314"/>
        <v>0</v>
      </c>
      <c r="BU586" s="134">
        <f t="shared" si="314"/>
        <v>0</v>
      </c>
      <c r="BV586" s="134">
        <f t="shared" si="314"/>
        <v>0</v>
      </c>
      <c r="BW586" s="134">
        <f t="shared" si="314"/>
        <v>0</v>
      </c>
      <c r="BX586" s="134">
        <f t="shared" si="314"/>
        <v>0</v>
      </c>
      <c r="BY586" s="134">
        <f t="shared" si="314"/>
        <v>0</v>
      </c>
      <c r="BZ586" s="134">
        <f t="shared" si="314"/>
        <v>0</v>
      </c>
      <c r="CA586" s="134">
        <f t="shared" si="314"/>
        <v>0</v>
      </c>
      <c r="CB586" s="134">
        <f t="shared" si="314"/>
        <v>0</v>
      </c>
      <c r="CC586" s="134">
        <f t="shared" si="314"/>
        <v>0</v>
      </c>
      <c r="CD586" s="134">
        <f t="shared" si="314"/>
        <v>0</v>
      </c>
      <c r="CE586" s="134">
        <f t="shared" si="314"/>
        <v>0</v>
      </c>
      <c r="CF586" s="134">
        <f t="shared" si="314"/>
        <v>0</v>
      </c>
      <c r="CG586" s="134">
        <f t="shared" si="314"/>
        <v>0</v>
      </c>
      <c r="CH586" s="134">
        <f t="shared" si="314"/>
        <v>0</v>
      </c>
      <c r="CI586" s="134">
        <f t="shared" si="314"/>
        <v>0</v>
      </c>
      <c r="CJ586" s="134">
        <f t="shared" si="314"/>
        <v>0</v>
      </c>
      <c r="CK586" s="134">
        <f t="shared" si="314"/>
        <v>0</v>
      </c>
      <c r="CL586" s="134">
        <f t="shared" si="314"/>
        <v>0</v>
      </c>
      <c r="CM586" s="134">
        <f t="shared" si="314"/>
        <v>0</v>
      </c>
      <c r="CN586" s="134">
        <f t="shared" si="314"/>
        <v>0</v>
      </c>
      <c r="CO586" s="134">
        <f t="shared" si="314"/>
        <v>0</v>
      </c>
      <c r="CP586" s="134">
        <f t="shared" si="314"/>
        <v>0</v>
      </c>
      <c r="CQ586" s="134">
        <f t="shared" si="314"/>
        <v>0</v>
      </c>
      <c r="CR586" s="134">
        <f t="shared" si="314"/>
        <v>0</v>
      </c>
      <c r="CS586" s="134">
        <f t="shared" si="314"/>
        <v>0</v>
      </c>
      <c r="CT586" s="134">
        <f t="shared" si="314"/>
        <v>0</v>
      </c>
      <c r="CU586" s="134">
        <f t="shared" si="314"/>
        <v>0</v>
      </c>
      <c r="CV586" s="134">
        <f t="shared" si="314"/>
        <v>0</v>
      </c>
      <c r="CW586" s="134">
        <f t="shared" si="314"/>
        <v>0</v>
      </c>
      <c r="CX586" s="134">
        <f t="shared" si="314"/>
        <v>0</v>
      </c>
      <c r="CY586" s="134">
        <f t="shared" si="314"/>
        <v>0</v>
      </c>
      <c r="CZ586" s="134">
        <f t="shared" si="314"/>
        <v>0</v>
      </c>
      <c r="DA586" s="134">
        <f t="shared" si="314"/>
        <v>0</v>
      </c>
      <c r="DB586" s="134">
        <f t="shared" si="314"/>
        <v>0</v>
      </c>
      <c r="DC586" s="134">
        <f t="shared" si="314"/>
        <v>0</v>
      </c>
      <c r="DD586" s="134">
        <f t="shared" si="314"/>
        <v>0</v>
      </c>
      <c r="DE586" s="134">
        <f t="shared" si="314"/>
        <v>0</v>
      </c>
      <c r="DF586" s="134">
        <f t="shared" si="314"/>
        <v>0</v>
      </c>
      <c r="DG586" s="134">
        <f t="shared" si="314"/>
        <v>0</v>
      </c>
      <c r="DH586" s="211">
        <f t="shared" si="314"/>
        <v>0</v>
      </c>
    </row>
    <row r="587" spans="1:112" ht="15" hidden="1" customHeight="1" x14ac:dyDescent="0.15">
      <c r="A587" s="119"/>
      <c r="B587" s="197" t="s">
        <v>317</v>
      </c>
      <c r="C587" s="177" t="s">
        <v>347</v>
      </c>
      <c r="D587" s="315">
        <f t="shared" si="305"/>
        <v>0</v>
      </c>
      <c r="E587" s="134">
        <f t="shared" si="315"/>
        <v>0</v>
      </c>
      <c r="F587" s="134">
        <f t="shared" si="315"/>
        <v>0</v>
      </c>
      <c r="G587" s="134">
        <f t="shared" si="315"/>
        <v>0</v>
      </c>
      <c r="H587" s="134">
        <f t="shared" si="315"/>
        <v>0</v>
      </c>
      <c r="I587" s="134">
        <f t="shared" si="315"/>
        <v>0</v>
      </c>
      <c r="J587" s="134">
        <f t="shared" si="315"/>
        <v>0</v>
      </c>
      <c r="K587" s="134">
        <f t="shared" si="315"/>
        <v>0</v>
      </c>
      <c r="L587" s="134">
        <f t="shared" si="315"/>
        <v>0</v>
      </c>
      <c r="M587" s="134">
        <f t="shared" si="315"/>
        <v>0</v>
      </c>
      <c r="N587" s="134">
        <f t="shared" si="315"/>
        <v>0</v>
      </c>
      <c r="O587" s="134">
        <f t="shared" si="315"/>
        <v>0</v>
      </c>
      <c r="P587" s="134">
        <f t="shared" si="315"/>
        <v>0</v>
      </c>
      <c r="Q587" s="134">
        <f t="shared" si="315"/>
        <v>0</v>
      </c>
      <c r="R587" s="134">
        <f t="shared" si="315"/>
        <v>0</v>
      </c>
      <c r="S587" s="134">
        <f t="shared" si="315"/>
        <v>0.74181920706042392</v>
      </c>
      <c r="T587" s="134">
        <f t="shared" si="315"/>
        <v>0</v>
      </c>
      <c r="U587" s="134">
        <f t="shared" si="315"/>
        <v>0</v>
      </c>
      <c r="V587" s="134">
        <f t="shared" si="315"/>
        <v>0</v>
      </c>
      <c r="W587" s="134">
        <f t="shared" si="315"/>
        <v>0</v>
      </c>
      <c r="X587" s="134">
        <f t="shared" si="315"/>
        <v>0</v>
      </c>
      <c r="Y587" s="134">
        <f t="shared" si="315"/>
        <v>0</v>
      </c>
      <c r="Z587" s="134">
        <f t="shared" si="315"/>
        <v>0</v>
      </c>
      <c r="AA587" s="134">
        <f t="shared" si="315"/>
        <v>0</v>
      </c>
      <c r="AB587" s="134">
        <f t="shared" si="315"/>
        <v>0</v>
      </c>
      <c r="AC587" s="134">
        <f t="shared" si="315"/>
        <v>0</v>
      </c>
      <c r="AD587" s="134">
        <f t="shared" si="315"/>
        <v>0</v>
      </c>
      <c r="AE587" s="134">
        <f t="shared" si="315"/>
        <v>0</v>
      </c>
      <c r="AF587" s="134">
        <f t="shared" si="315"/>
        <v>0</v>
      </c>
      <c r="AG587" s="134">
        <f t="shared" si="315"/>
        <v>0</v>
      </c>
      <c r="AH587" s="134">
        <f t="shared" si="315"/>
        <v>0</v>
      </c>
      <c r="AI587" s="134">
        <f t="shared" si="315"/>
        <v>0</v>
      </c>
      <c r="AJ587" s="134">
        <f t="shared" si="315"/>
        <v>0</v>
      </c>
      <c r="AK587" s="134">
        <f t="shared" si="315"/>
        <v>0</v>
      </c>
      <c r="AL587" s="134">
        <f t="shared" si="315"/>
        <v>0</v>
      </c>
      <c r="AM587" s="134">
        <f t="shared" si="315"/>
        <v>0</v>
      </c>
      <c r="AN587" s="134">
        <f t="shared" si="315"/>
        <v>0</v>
      </c>
      <c r="AO587" s="211">
        <f t="shared" si="315"/>
        <v>0</v>
      </c>
      <c r="AP587" s="134">
        <f t="shared" si="315"/>
        <v>0</v>
      </c>
      <c r="AQ587" s="134">
        <f t="shared" si="315"/>
        <v>0</v>
      </c>
      <c r="AR587" s="134">
        <f t="shared" si="315"/>
        <v>0</v>
      </c>
      <c r="AS587" s="134">
        <f t="shared" si="315"/>
        <v>0</v>
      </c>
      <c r="AT587" s="134">
        <f t="shared" si="315"/>
        <v>0</v>
      </c>
      <c r="AU587" s="134">
        <f t="shared" si="315"/>
        <v>0</v>
      </c>
      <c r="AV587" s="134">
        <f t="shared" si="315"/>
        <v>0</v>
      </c>
      <c r="AW587" s="134">
        <f t="shared" si="315"/>
        <v>0</v>
      </c>
      <c r="AX587" s="134">
        <f t="shared" si="315"/>
        <v>0</v>
      </c>
      <c r="AY587" s="134">
        <f t="shared" si="315"/>
        <v>0</v>
      </c>
      <c r="AZ587" s="134">
        <f t="shared" si="315"/>
        <v>0</v>
      </c>
      <c r="BA587" s="134">
        <f t="shared" si="315"/>
        <v>0</v>
      </c>
      <c r="BB587" s="134">
        <f t="shared" si="315"/>
        <v>0</v>
      </c>
      <c r="BC587" s="134">
        <f t="shared" si="315"/>
        <v>0</v>
      </c>
      <c r="BD587" s="134">
        <f t="shared" si="315"/>
        <v>0</v>
      </c>
      <c r="BE587" s="134">
        <f t="shared" si="315"/>
        <v>0</v>
      </c>
      <c r="BF587" s="134">
        <f t="shared" si="315"/>
        <v>0</v>
      </c>
      <c r="BG587" s="134">
        <f t="shared" si="315"/>
        <v>0</v>
      </c>
      <c r="BH587" s="134">
        <f t="shared" si="315"/>
        <v>0</v>
      </c>
      <c r="BI587" s="134">
        <f t="shared" si="315"/>
        <v>0</v>
      </c>
      <c r="BJ587" s="134">
        <f t="shared" si="315"/>
        <v>0</v>
      </c>
      <c r="BK587" s="134">
        <f t="shared" si="315"/>
        <v>0</v>
      </c>
      <c r="BL587" s="134">
        <f t="shared" si="315"/>
        <v>0</v>
      </c>
      <c r="BM587" s="134">
        <f t="shared" si="315"/>
        <v>0</v>
      </c>
      <c r="BN587" s="134">
        <f t="shared" si="315"/>
        <v>0</v>
      </c>
      <c r="BO587" s="134">
        <f t="shared" si="315"/>
        <v>0</v>
      </c>
      <c r="BP587" s="134">
        <f t="shared" si="315"/>
        <v>0</v>
      </c>
      <c r="BQ587" s="134">
        <f t="shared" si="314"/>
        <v>0</v>
      </c>
      <c r="BR587" s="134">
        <f t="shared" si="314"/>
        <v>0</v>
      </c>
      <c r="BS587" s="134">
        <f t="shared" si="314"/>
        <v>0</v>
      </c>
      <c r="BT587" s="134">
        <f t="shared" si="314"/>
        <v>0</v>
      </c>
      <c r="BU587" s="134">
        <f t="shared" si="314"/>
        <v>0</v>
      </c>
      <c r="BV587" s="134">
        <f t="shared" si="314"/>
        <v>0</v>
      </c>
      <c r="BW587" s="134">
        <f t="shared" si="314"/>
        <v>0</v>
      </c>
      <c r="BX587" s="134">
        <f t="shared" si="314"/>
        <v>0</v>
      </c>
      <c r="BY587" s="134">
        <f t="shared" si="314"/>
        <v>0</v>
      </c>
      <c r="BZ587" s="134">
        <f t="shared" si="314"/>
        <v>0</v>
      </c>
      <c r="CA587" s="134">
        <f t="shared" si="314"/>
        <v>0</v>
      </c>
      <c r="CB587" s="134">
        <f t="shared" si="314"/>
        <v>0</v>
      </c>
      <c r="CC587" s="134">
        <f t="shared" si="314"/>
        <v>0</v>
      </c>
      <c r="CD587" s="134">
        <f t="shared" si="314"/>
        <v>0</v>
      </c>
      <c r="CE587" s="134">
        <f t="shared" si="314"/>
        <v>0</v>
      </c>
      <c r="CF587" s="134">
        <f t="shared" si="314"/>
        <v>0</v>
      </c>
      <c r="CG587" s="134">
        <f t="shared" si="314"/>
        <v>0</v>
      </c>
      <c r="CH587" s="134">
        <f t="shared" si="314"/>
        <v>0</v>
      </c>
      <c r="CI587" s="134">
        <f t="shared" si="314"/>
        <v>0</v>
      </c>
      <c r="CJ587" s="134">
        <f t="shared" si="314"/>
        <v>0</v>
      </c>
      <c r="CK587" s="134">
        <f t="shared" si="314"/>
        <v>0</v>
      </c>
      <c r="CL587" s="134">
        <f t="shared" si="314"/>
        <v>0</v>
      </c>
      <c r="CM587" s="134">
        <f t="shared" si="314"/>
        <v>0</v>
      </c>
      <c r="CN587" s="134">
        <f t="shared" si="314"/>
        <v>0</v>
      </c>
      <c r="CO587" s="134">
        <f t="shared" si="314"/>
        <v>0</v>
      </c>
      <c r="CP587" s="134">
        <f t="shared" si="314"/>
        <v>0</v>
      </c>
      <c r="CQ587" s="134">
        <f t="shared" si="314"/>
        <v>0</v>
      </c>
      <c r="CR587" s="134">
        <f t="shared" si="314"/>
        <v>0</v>
      </c>
      <c r="CS587" s="134">
        <f t="shared" si="314"/>
        <v>0</v>
      </c>
      <c r="CT587" s="134">
        <f t="shared" si="314"/>
        <v>0</v>
      </c>
      <c r="CU587" s="134">
        <f t="shared" si="314"/>
        <v>0</v>
      </c>
      <c r="CV587" s="134">
        <f t="shared" si="314"/>
        <v>0</v>
      </c>
      <c r="CW587" s="134">
        <f t="shared" si="314"/>
        <v>0</v>
      </c>
      <c r="CX587" s="134">
        <f t="shared" si="314"/>
        <v>0</v>
      </c>
      <c r="CY587" s="134">
        <f t="shared" si="314"/>
        <v>0</v>
      </c>
      <c r="CZ587" s="134">
        <f t="shared" si="314"/>
        <v>0</v>
      </c>
      <c r="DA587" s="134">
        <f t="shared" si="314"/>
        <v>0</v>
      </c>
      <c r="DB587" s="134">
        <f t="shared" si="314"/>
        <v>0</v>
      </c>
      <c r="DC587" s="134">
        <f t="shared" si="314"/>
        <v>0</v>
      </c>
      <c r="DD587" s="134">
        <f t="shared" si="314"/>
        <v>0</v>
      </c>
      <c r="DE587" s="134">
        <f t="shared" si="314"/>
        <v>0</v>
      </c>
      <c r="DF587" s="134">
        <f t="shared" si="314"/>
        <v>0</v>
      </c>
      <c r="DG587" s="134">
        <f t="shared" si="314"/>
        <v>0</v>
      </c>
      <c r="DH587" s="211">
        <f t="shared" si="314"/>
        <v>0</v>
      </c>
    </row>
    <row r="588" spans="1:112" ht="15" hidden="1" customHeight="1" x14ac:dyDescent="0.15">
      <c r="A588" s="119"/>
      <c r="B588" s="197" t="s">
        <v>318</v>
      </c>
      <c r="C588" s="177" t="s">
        <v>136</v>
      </c>
      <c r="D588" s="315">
        <f t="shared" si="305"/>
        <v>0</v>
      </c>
      <c r="E588" s="134">
        <f t="shared" si="315"/>
        <v>0</v>
      </c>
      <c r="F588" s="134">
        <f t="shared" si="315"/>
        <v>0</v>
      </c>
      <c r="G588" s="134">
        <f t="shared" si="315"/>
        <v>0</v>
      </c>
      <c r="H588" s="134">
        <f t="shared" si="315"/>
        <v>0</v>
      </c>
      <c r="I588" s="134">
        <f t="shared" si="315"/>
        <v>0</v>
      </c>
      <c r="J588" s="134">
        <f t="shared" si="315"/>
        <v>0</v>
      </c>
      <c r="K588" s="134">
        <f t="shared" si="315"/>
        <v>0</v>
      </c>
      <c r="L588" s="134">
        <f t="shared" si="315"/>
        <v>0</v>
      </c>
      <c r="M588" s="134">
        <f t="shared" si="315"/>
        <v>0</v>
      </c>
      <c r="N588" s="134">
        <f t="shared" si="315"/>
        <v>0</v>
      </c>
      <c r="O588" s="134">
        <f t="shared" si="315"/>
        <v>0</v>
      </c>
      <c r="P588" s="134">
        <f t="shared" si="315"/>
        <v>0</v>
      </c>
      <c r="Q588" s="134">
        <f t="shared" si="315"/>
        <v>0</v>
      </c>
      <c r="R588" s="134">
        <f t="shared" si="315"/>
        <v>0</v>
      </c>
      <c r="S588" s="134">
        <f t="shared" si="315"/>
        <v>0</v>
      </c>
      <c r="T588" s="134">
        <f t="shared" si="315"/>
        <v>0.82774378842670215</v>
      </c>
      <c r="U588" s="134">
        <f t="shared" si="315"/>
        <v>0</v>
      </c>
      <c r="V588" s="134">
        <f t="shared" si="315"/>
        <v>0</v>
      </c>
      <c r="W588" s="134">
        <f t="shared" si="315"/>
        <v>0</v>
      </c>
      <c r="X588" s="134">
        <f t="shared" si="315"/>
        <v>0</v>
      </c>
      <c r="Y588" s="134">
        <f t="shared" si="315"/>
        <v>0</v>
      </c>
      <c r="Z588" s="134">
        <f t="shared" si="315"/>
        <v>0</v>
      </c>
      <c r="AA588" s="134">
        <f t="shared" si="315"/>
        <v>0</v>
      </c>
      <c r="AB588" s="134">
        <f t="shared" si="315"/>
        <v>0</v>
      </c>
      <c r="AC588" s="134">
        <f t="shared" si="315"/>
        <v>0</v>
      </c>
      <c r="AD588" s="134">
        <f t="shared" si="315"/>
        <v>0</v>
      </c>
      <c r="AE588" s="134">
        <f t="shared" si="315"/>
        <v>0</v>
      </c>
      <c r="AF588" s="134">
        <f t="shared" si="315"/>
        <v>0</v>
      </c>
      <c r="AG588" s="134">
        <f t="shared" si="315"/>
        <v>0</v>
      </c>
      <c r="AH588" s="134">
        <f t="shared" si="315"/>
        <v>0</v>
      </c>
      <c r="AI588" s="134">
        <f t="shared" si="315"/>
        <v>0</v>
      </c>
      <c r="AJ588" s="134">
        <f t="shared" si="315"/>
        <v>0</v>
      </c>
      <c r="AK588" s="134">
        <f t="shared" si="315"/>
        <v>0</v>
      </c>
      <c r="AL588" s="134">
        <f t="shared" si="315"/>
        <v>0</v>
      </c>
      <c r="AM588" s="134">
        <f t="shared" si="315"/>
        <v>0</v>
      </c>
      <c r="AN588" s="134">
        <f t="shared" si="315"/>
        <v>0</v>
      </c>
      <c r="AO588" s="211">
        <f t="shared" si="315"/>
        <v>0</v>
      </c>
      <c r="AP588" s="134">
        <f t="shared" si="315"/>
        <v>0</v>
      </c>
      <c r="AQ588" s="134">
        <f t="shared" si="315"/>
        <v>0</v>
      </c>
      <c r="AR588" s="134">
        <f t="shared" si="315"/>
        <v>0</v>
      </c>
      <c r="AS588" s="134">
        <f t="shared" si="315"/>
        <v>0</v>
      </c>
      <c r="AT588" s="134">
        <f t="shared" si="315"/>
        <v>0</v>
      </c>
      <c r="AU588" s="134">
        <f t="shared" si="315"/>
        <v>0</v>
      </c>
      <c r="AV588" s="134">
        <f t="shared" si="315"/>
        <v>0</v>
      </c>
      <c r="AW588" s="134">
        <f t="shared" si="315"/>
        <v>0</v>
      </c>
      <c r="AX588" s="134">
        <f t="shared" si="315"/>
        <v>0</v>
      </c>
      <c r="AY588" s="134">
        <f t="shared" si="315"/>
        <v>0</v>
      </c>
      <c r="AZ588" s="134">
        <f t="shared" si="315"/>
        <v>0</v>
      </c>
      <c r="BA588" s="134">
        <f t="shared" si="315"/>
        <v>0</v>
      </c>
      <c r="BB588" s="134">
        <f t="shared" si="315"/>
        <v>0</v>
      </c>
      <c r="BC588" s="134">
        <f t="shared" si="315"/>
        <v>0</v>
      </c>
      <c r="BD588" s="134">
        <f t="shared" si="315"/>
        <v>0</v>
      </c>
      <c r="BE588" s="134">
        <f t="shared" si="315"/>
        <v>0</v>
      </c>
      <c r="BF588" s="134">
        <f t="shared" si="315"/>
        <v>0</v>
      </c>
      <c r="BG588" s="134">
        <f t="shared" si="315"/>
        <v>0</v>
      </c>
      <c r="BH588" s="134">
        <f t="shared" si="315"/>
        <v>0</v>
      </c>
      <c r="BI588" s="134">
        <f t="shared" si="315"/>
        <v>0</v>
      </c>
      <c r="BJ588" s="134">
        <f t="shared" si="315"/>
        <v>0</v>
      </c>
      <c r="BK588" s="134">
        <f t="shared" si="315"/>
        <v>0</v>
      </c>
      <c r="BL588" s="134">
        <f t="shared" si="315"/>
        <v>0</v>
      </c>
      <c r="BM588" s="134">
        <f t="shared" si="315"/>
        <v>0</v>
      </c>
      <c r="BN588" s="134">
        <f t="shared" si="315"/>
        <v>0</v>
      </c>
      <c r="BO588" s="134">
        <f t="shared" si="315"/>
        <v>0</v>
      </c>
      <c r="BP588" s="134">
        <f t="shared" si="315"/>
        <v>0</v>
      </c>
      <c r="BQ588" s="134">
        <f t="shared" si="314"/>
        <v>0</v>
      </c>
      <c r="BR588" s="134">
        <f t="shared" si="314"/>
        <v>0</v>
      </c>
      <c r="BS588" s="134">
        <f t="shared" si="314"/>
        <v>0</v>
      </c>
      <c r="BT588" s="134">
        <f t="shared" si="314"/>
        <v>0</v>
      </c>
      <c r="BU588" s="134">
        <f t="shared" si="314"/>
        <v>0</v>
      </c>
      <c r="BV588" s="134">
        <f t="shared" si="314"/>
        <v>0</v>
      </c>
      <c r="BW588" s="134">
        <f t="shared" si="314"/>
        <v>0</v>
      </c>
      <c r="BX588" s="134">
        <f t="shared" si="314"/>
        <v>0</v>
      </c>
      <c r="BY588" s="134">
        <f t="shared" si="314"/>
        <v>0</v>
      </c>
      <c r="BZ588" s="134">
        <f t="shared" si="314"/>
        <v>0</v>
      </c>
      <c r="CA588" s="134">
        <f t="shared" si="314"/>
        <v>0</v>
      </c>
      <c r="CB588" s="134">
        <f t="shared" si="314"/>
        <v>0</v>
      </c>
      <c r="CC588" s="134">
        <f t="shared" si="314"/>
        <v>0</v>
      </c>
      <c r="CD588" s="134">
        <f t="shared" si="314"/>
        <v>0</v>
      </c>
      <c r="CE588" s="134">
        <f t="shared" si="314"/>
        <v>0</v>
      </c>
      <c r="CF588" s="134">
        <f t="shared" si="314"/>
        <v>0</v>
      </c>
      <c r="CG588" s="134">
        <f t="shared" si="314"/>
        <v>0</v>
      </c>
      <c r="CH588" s="134">
        <f t="shared" si="314"/>
        <v>0</v>
      </c>
      <c r="CI588" s="134">
        <f t="shared" si="314"/>
        <v>0</v>
      </c>
      <c r="CJ588" s="134">
        <f t="shared" si="314"/>
        <v>0</v>
      </c>
      <c r="CK588" s="134">
        <f t="shared" si="314"/>
        <v>0</v>
      </c>
      <c r="CL588" s="134">
        <f t="shared" si="314"/>
        <v>0</v>
      </c>
      <c r="CM588" s="134">
        <f t="shared" si="314"/>
        <v>0</v>
      </c>
      <c r="CN588" s="134">
        <f t="shared" si="314"/>
        <v>0</v>
      </c>
      <c r="CO588" s="134">
        <f t="shared" si="314"/>
        <v>0</v>
      </c>
      <c r="CP588" s="134">
        <f t="shared" si="314"/>
        <v>0</v>
      </c>
      <c r="CQ588" s="134">
        <f t="shared" si="314"/>
        <v>0</v>
      </c>
      <c r="CR588" s="134">
        <f t="shared" si="314"/>
        <v>0</v>
      </c>
      <c r="CS588" s="134">
        <f t="shared" si="314"/>
        <v>0</v>
      </c>
      <c r="CT588" s="134">
        <f t="shared" si="314"/>
        <v>0</v>
      </c>
      <c r="CU588" s="134">
        <f t="shared" si="314"/>
        <v>0</v>
      </c>
      <c r="CV588" s="134">
        <f t="shared" si="314"/>
        <v>0</v>
      </c>
      <c r="CW588" s="134">
        <f t="shared" si="314"/>
        <v>0</v>
      </c>
      <c r="CX588" s="134">
        <f t="shared" si="314"/>
        <v>0</v>
      </c>
      <c r="CY588" s="134">
        <f t="shared" si="314"/>
        <v>0</v>
      </c>
      <c r="CZ588" s="134">
        <f t="shared" si="314"/>
        <v>0</v>
      </c>
      <c r="DA588" s="134">
        <f t="shared" si="314"/>
        <v>0</v>
      </c>
      <c r="DB588" s="134">
        <f t="shared" si="314"/>
        <v>0</v>
      </c>
      <c r="DC588" s="134">
        <f t="shared" si="314"/>
        <v>0</v>
      </c>
      <c r="DD588" s="134">
        <f t="shared" si="314"/>
        <v>0</v>
      </c>
      <c r="DE588" s="134">
        <f t="shared" si="314"/>
        <v>0</v>
      </c>
      <c r="DF588" s="134">
        <f t="shared" si="314"/>
        <v>0</v>
      </c>
      <c r="DG588" s="134">
        <f t="shared" si="314"/>
        <v>0</v>
      </c>
      <c r="DH588" s="211">
        <f t="shared" si="314"/>
        <v>0</v>
      </c>
    </row>
    <row r="589" spans="1:112" ht="15" hidden="1" customHeight="1" x14ac:dyDescent="0.15">
      <c r="A589" s="119"/>
      <c r="B589" s="197" t="s">
        <v>319</v>
      </c>
      <c r="C589" s="177" t="s">
        <v>137</v>
      </c>
      <c r="D589" s="315">
        <f t="shared" si="305"/>
        <v>0</v>
      </c>
      <c r="E589" s="134">
        <f t="shared" si="315"/>
        <v>0</v>
      </c>
      <c r="F589" s="134">
        <f t="shared" si="315"/>
        <v>0</v>
      </c>
      <c r="G589" s="134">
        <f t="shared" si="315"/>
        <v>0</v>
      </c>
      <c r="H589" s="134">
        <f t="shared" si="315"/>
        <v>0</v>
      </c>
      <c r="I589" s="134">
        <f t="shared" si="315"/>
        <v>0</v>
      </c>
      <c r="J589" s="134">
        <f t="shared" si="315"/>
        <v>0</v>
      </c>
      <c r="K589" s="134">
        <f t="shared" si="315"/>
        <v>0</v>
      </c>
      <c r="L589" s="134">
        <f t="shared" si="315"/>
        <v>0</v>
      </c>
      <c r="M589" s="134">
        <f t="shared" si="315"/>
        <v>0</v>
      </c>
      <c r="N589" s="134">
        <f t="shared" si="315"/>
        <v>0</v>
      </c>
      <c r="O589" s="134">
        <f t="shared" si="315"/>
        <v>0</v>
      </c>
      <c r="P589" s="134">
        <f t="shared" si="315"/>
        <v>0</v>
      </c>
      <c r="Q589" s="134">
        <f t="shared" si="315"/>
        <v>0</v>
      </c>
      <c r="R589" s="134">
        <f t="shared" si="315"/>
        <v>0</v>
      </c>
      <c r="S589" s="134">
        <f t="shared" si="315"/>
        <v>0</v>
      </c>
      <c r="T589" s="134">
        <f t="shared" si="315"/>
        <v>0</v>
      </c>
      <c r="U589" s="134">
        <f t="shared" si="315"/>
        <v>1.0000000000000002</v>
      </c>
      <c r="V589" s="134">
        <f t="shared" si="315"/>
        <v>0</v>
      </c>
      <c r="W589" s="134">
        <f t="shared" si="315"/>
        <v>0</v>
      </c>
      <c r="X589" s="134">
        <f t="shared" si="315"/>
        <v>0</v>
      </c>
      <c r="Y589" s="134">
        <f t="shared" si="315"/>
        <v>0</v>
      </c>
      <c r="Z589" s="134">
        <f t="shared" si="315"/>
        <v>0</v>
      </c>
      <c r="AA589" s="134">
        <f t="shared" si="315"/>
        <v>0</v>
      </c>
      <c r="AB589" s="134">
        <f t="shared" si="315"/>
        <v>0</v>
      </c>
      <c r="AC589" s="134">
        <f t="shared" si="315"/>
        <v>0</v>
      </c>
      <c r="AD589" s="134">
        <f t="shared" si="315"/>
        <v>0</v>
      </c>
      <c r="AE589" s="134">
        <f t="shared" si="315"/>
        <v>0</v>
      </c>
      <c r="AF589" s="134">
        <f t="shared" si="315"/>
        <v>0</v>
      </c>
      <c r="AG589" s="134">
        <f t="shared" si="315"/>
        <v>0</v>
      </c>
      <c r="AH589" s="134">
        <f t="shared" si="315"/>
        <v>0</v>
      </c>
      <c r="AI589" s="134">
        <f t="shared" si="315"/>
        <v>0</v>
      </c>
      <c r="AJ589" s="134">
        <f t="shared" si="315"/>
        <v>0</v>
      </c>
      <c r="AK589" s="134">
        <f t="shared" si="315"/>
        <v>0</v>
      </c>
      <c r="AL589" s="134">
        <f t="shared" si="315"/>
        <v>0</v>
      </c>
      <c r="AM589" s="134">
        <f t="shared" si="315"/>
        <v>0</v>
      </c>
      <c r="AN589" s="134">
        <f t="shared" si="315"/>
        <v>0</v>
      </c>
      <c r="AO589" s="211">
        <f t="shared" si="315"/>
        <v>0</v>
      </c>
      <c r="AP589" s="134">
        <f t="shared" si="315"/>
        <v>0</v>
      </c>
      <c r="AQ589" s="134">
        <f t="shared" si="315"/>
        <v>0</v>
      </c>
      <c r="AR589" s="134">
        <f t="shared" si="315"/>
        <v>0</v>
      </c>
      <c r="AS589" s="134">
        <f t="shared" si="315"/>
        <v>0</v>
      </c>
      <c r="AT589" s="134">
        <f t="shared" si="315"/>
        <v>0</v>
      </c>
      <c r="AU589" s="134">
        <f t="shared" si="315"/>
        <v>0</v>
      </c>
      <c r="AV589" s="134">
        <f t="shared" si="315"/>
        <v>0</v>
      </c>
      <c r="AW589" s="134">
        <f t="shared" si="315"/>
        <v>0</v>
      </c>
      <c r="AX589" s="134">
        <f t="shared" si="315"/>
        <v>0</v>
      </c>
      <c r="AY589" s="134">
        <f t="shared" si="315"/>
        <v>0</v>
      </c>
      <c r="AZ589" s="134">
        <f t="shared" si="315"/>
        <v>0</v>
      </c>
      <c r="BA589" s="134">
        <f t="shared" si="315"/>
        <v>0</v>
      </c>
      <c r="BB589" s="134">
        <f t="shared" si="315"/>
        <v>0</v>
      </c>
      <c r="BC589" s="134">
        <f t="shared" si="315"/>
        <v>0</v>
      </c>
      <c r="BD589" s="134">
        <f t="shared" si="315"/>
        <v>0</v>
      </c>
      <c r="BE589" s="134">
        <f t="shared" si="315"/>
        <v>0</v>
      </c>
      <c r="BF589" s="134">
        <f t="shared" si="315"/>
        <v>0</v>
      </c>
      <c r="BG589" s="134">
        <f t="shared" si="315"/>
        <v>0</v>
      </c>
      <c r="BH589" s="134">
        <f t="shared" si="315"/>
        <v>0</v>
      </c>
      <c r="BI589" s="134">
        <f t="shared" si="315"/>
        <v>0</v>
      </c>
      <c r="BJ589" s="134">
        <f t="shared" si="315"/>
        <v>0</v>
      </c>
      <c r="BK589" s="134">
        <f t="shared" si="315"/>
        <v>0</v>
      </c>
      <c r="BL589" s="134">
        <f t="shared" si="315"/>
        <v>0</v>
      </c>
      <c r="BM589" s="134">
        <f t="shared" si="315"/>
        <v>0</v>
      </c>
      <c r="BN589" s="134">
        <f t="shared" si="315"/>
        <v>0</v>
      </c>
      <c r="BO589" s="134">
        <f t="shared" si="315"/>
        <v>0</v>
      </c>
      <c r="BP589" s="134">
        <f t="shared" ref="BP589:DH592" si="316">IF($B589=BP$4,$D478,0)</f>
        <v>0</v>
      </c>
      <c r="BQ589" s="134">
        <f t="shared" si="316"/>
        <v>0</v>
      </c>
      <c r="BR589" s="134">
        <f t="shared" si="316"/>
        <v>0</v>
      </c>
      <c r="BS589" s="134">
        <f t="shared" si="316"/>
        <v>0</v>
      </c>
      <c r="BT589" s="134">
        <f t="shared" si="316"/>
        <v>0</v>
      </c>
      <c r="BU589" s="134">
        <f t="shared" si="316"/>
        <v>0</v>
      </c>
      <c r="BV589" s="134">
        <f t="shared" si="316"/>
        <v>0</v>
      </c>
      <c r="BW589" s="134">
        <f t="shared" si="316"/>
        <v>0</v>
      </c>
      <c r="BX589" s="134">
        <f t="shared" si="316"/>
        <v>0</v>
      </c>
      <c r="BY589" s="134">
        <f t="shared" si="316"/>
        <v>0</v>
      </c>
      <c r="BZ589" s="134">
        <f t="shared" si="316"/>
        <v>0</v>
      </c>
      <c r="CA589" s="134">
        <f t="shared" si="316"/>
        <v>0</v>
      </c>
      <c r="CB589" s="134">
        <f t="shared" si="316"/>
        <v>0</v>
      </c>
      <c r="CC589" s="134">
        <f t="shared" si="316"/>
        <v>0</v>
      </c>
      <c r="CD589" s="134">
        <f t="shared" si="316"/>
        <v>0</v>
      </c>
      <c r="CE589" s="134">
        <f t="shared" si="316"/>
        <v>0</v>
      </c>
      <c r="CF589" s="134">
        <f t="shared" si="316"/>
        <v>0</v>
      </c>
      <c r="CG589" s="134">
        <f t="shared" si="316"/>
        <v>0</v>
      </c>
      <c r="CH589" s="134">
        <f t="shared" si="316"/>
        <v>0</v>
      </c>
      <c r="CI589" s="134">
        <f t="shared" si="316"/>
        <v>0</v>
      </c>
      <c r="CJ589" s="134">
        <f t="shared" si="316"/>
        <v>0</v>
      </c>
      <c r="CK589" s="134">
        <f t="shared" si="316"/>
        <v>0</v>
      </c>
      <c r="CL589" s="134">
        <f t="shared" si="316"/>
        <v>0</v>
      </c>
      <c r="CM589" s="134">
        <f t="shared" si="316"/>
        <v>0</v>
      </c>
      <c r="CN589" s="134">
        <f t="shared" si="316"/>
        <v>0</v>
      </c>
      <c r="CO589" s="134">
        <f t="shared" si="316"/>
        <v>0</v>
      </c>
      <c r="CP589" s="134">
        <f t="shared" si="316"/>
        <v>0</v>
      </c>
      <c r="CQ589" s="134">
        <f t="shared" si="316"/>
        <v>0</v>
      </c>
      <c r="CR589" s="134">
        <f t="shared" si="316"/>
        <v>0</v>
      </c>
      <c r="CS589" s="134">
        <f t="shared" si="316"/>
        <v>0</v>
      </c>
      <c r="CT589" s="134">
        <f t="shared" si="316"/>
        <v>0</v>
      </c>
      <c r="CU589" s="134">
        <f t="shared" si="316"/>
        <v>0</v>
      </c>
      <c r="CV589" s="134">
        <f t="shared" si="316"/>
        <v>0</v>
      </c>
      <c r="CW589" s="134">
        <f t="shared" si="316"/>
        <v>0</v>
      </c>
      <c r="CX589" s="134">
        <f t="shared" si="316"/>
        <v>0</v>
      </c>
      <c r="CY589" s="134">
        <f t="shared" si="316"/>
        <v>0</v>
      </c>
      <c r="CZ589" s="134">
        <f t="shared" si="316"/>
        <v>0</v>
      </c>
      <c r="DA589" s="134">
        <f t="shared" si="316"/>
        <v>0</v>
      </c>
      <c r="DB589" s="134">
        <f t="shared" si="316"/>
        <v>0</v>
      </c>
      <c r="DC589" s="134">
        <f t="shared" si="316"/>
        <v>0</v>
      </c>
      <c r="DD589" s="134">
        <f t="shared" si="316"/>
        <v>0</v>
      </c>
      <c r="DE589" s="134">
        <f t="shared" si="316"/>
        <v>0</v>
      </c>
      <c r="DF589" s="134">
        <f t="shared" si="316"/>
        <v>0</v>
      </c>
      <c r="DG589" s="134">
        <f t="shared" si="316"/>
        <v>0</v>
      </c>
      <c r="DH589" s="211">
        <f t="shared" si="316"/>
        <v>0</v>
      </c>
    </row>
    <row r="590" spans="1:112" ht="15" hidden="1" customHeight="1" x14ac:dyDescent="0.15">
      <c r="A590" s="119"/>
      <c r="B590" s="197" t="s">
        <v>320</v>
      </c>
      <c r="C590" s="177" t="s">
        <v>139</v>
      </c>
      <c r="D590" s="315">
        <f t="shared" si="305"/>
        <v>0</v>
      </c>
      <c r="E590" s="134">
        <f t="shared" ref="E590:BP593" si="317">IF($B590=E$4,$D479,0)</f>
        <v>0</v>
      </c>
      <c r="F590" s="134">
        <f t="shared" si="317"/>
        <v>0</v>
      </c>
      <c r="G590" s="134">
        <f t="shared" si="317"/>
        <v>0</v>
      </c>
      <c r="H590" s="134">
        <f t="shared" si="317"/>
        <v>0</v>
      </c>
      <c r="I590" s="134">
        <f t="shared" si="317"/>
        <v>0</v>
      </c>
      <c r="J590" s="134">
        <f t="shared" si="317"/>
        <v>0</v>
      </c>
      <c r="K590" s="134">
        <f t="shared" si="317"/>
        <v>0</v>
      </c>
      <c r="L590" s="134">
        <f t="shared" si="317"/>
        <v>0</v>
      </c>
      <c r="M590" s="134">
        <f t="shared" si="317"/>
        <v>0</v>
      </c>
      <c r="N590" s="134">
        <f t="shared" si="317"/>
        <v>0</v>
      </c>
      <c r="O590" s="134">
        <f t="shared" si="317"/>
        <v>0</v>
      </c>
      <c r="P590" s="134">
        <f t="shared" si="317"/>
        <v>0</v>
      </c>
      <c r="Q590" s="134">
        <f t="shared" si="317"/>
        <v>0</v>
      </c>
      <c r="R590" s="134">
        <f t="shared" si="317"/>
        <v>0</v>
      </c>
      <c r="S590" s="134">
        <f t="shared" si="317"/>
        <v>0</v>
      </c>
      <c r="T590" s="134">
        <f t="shared" si="317"/>
        <v>0</v>
      </c>
      <c r="U590" s="134">
        <f t="shared" si="317"/>
        <v>0</v>
      </c>
      <c r="V590" s="134">
        <f t="shared" si="317"/>
        <v>0.99999951216301042</v>
      </c>
      <c r="W590" s="134">
        <f t="shared" si="317"/>
        <v>0</v>
      </c>
      <c r="X590" s="134">
        <f t="shared" si="317"/>
        <v>0</v>
      </c>
      <c r="Y590" s="134">
        <f t="shared" si="317"/>
        <v>0</v>
      </c>
      <c r="Z590" s="134">
        <f t="shared" si="317"/>
        <v>0</v>
      </c>
      <c r="AA590" s="134">
        <f t="shared" si="317"/>
        <v>0</v>
      </c>
      <c r="AB590" s="134">
        <f t="shared" si="317"/>
        <v>0</v>
      </c>
      <c r="AC590" s="134">
        <f t="shared" si="317"/>
        <v>0</v>
      </c>
      <c r="AD590" s="134">
        <f t="shared" si="317"/>
        <v>0</v>
      </c>
      <c r="AE590" s="134">
        <f t="shared" si="317"/>
        <v>0</v>
      </c>
      <c r="AF590" s="134">
        <f t="shared" si="317"/>
        <v>0</v>
      </c>
      <c r="AG590" s="134">
        <f t="shared" si="317"/>
        <v>0</v>
      </c>
      <c r="AH590" s="134">
        <f t="shared" si="317"/>
        <v>0</v>
      </c>
      <c r="AI590" s="134">
        <f t="shared" si="317"/>
        <v>0</v>
      </c>
      <c r="AJ590" s="134">
        <f t="shared" si="317"/>
        <v>0</v>
      </c>
      <c r="AK590" s="134">
        <f t="shared" si="317"/>
        <v>0</v>
      </c>
      <c r="AL590" s="134">
        <f t="shared" si="317"/>
        <v>0</v>
      </c>
      <c r="AM590" s="134">
        <f t="shared" si="317"/>
        <v>0</v>
      </c>
      <c r="AN590" s="134">
        <f t="shared" si="317"/>
        <v>0</v>
      </c>
      <c r="AO590" s="211">
        <f t="shared" si="317"/>
        <v>0</v>
      </c>
      <c r="AP590" s="134">
        <f t="shared" si="317"/>
        <v>0</v>
      </c>
      <c r="AQ590" s="134">
        <f t="shared" si="317"/>
        <v>0</v>
      </c>
      <c r="AR590" s="134">
        <f t="shared" si="317"/>
        <v>0</v>
      </c>
      <c r="AS590" s="134">
        <f t="shared" si="317"/>
        <v>0</v>
      </c>
      <c r="AT590" s="134">
        <f t="shared" si="317"/>
        <v>0</v>
      </c>
      <c r="AU590" s="134">
        <f t="shared" si="317"/>
        <v>0</v>
      </c>
      <c r="AV590" s="134">
        <f t="shared" si="317"/>
        <v>0</v>
      </c>
      <c r="AW590" s="134">
        <f t="shared" si="317"/>
        <v>0</v>
      </c>
      <c r="AX590" s="134">
        <f t="shared" si="317"/>
        <v>0</v>
      </c>
      <c r="AY590" s="134">
        <f t="shared" si="317"/>
        <v>0</v>
      </c>
      <c r="AZ590" s="134">
        <f t="shared" si="317"/>
        <v>0</v>
      </c>
      <c r="BA590" s="134">
        <f t="shared" si="317"/>
        <v>0</v>
      </c>
      <c r="BB590" s="134">
        <f t="shared" si="317"/>
        <v>0</v>
      </c>
      <c r="BC590" s="134">
        <f t="shared" si="317"/>
        <v>0</v>
      </c>
      <c r="BD590" s="134">
        <f t="shared" si="317"/>
        <v>0</v>
      </c>
      <c r="BE590" s="134">
        <f t="shared" si="317"/>
        <v>0</v>
      </c>
      <c r="BF590" s="134">
        <f t="shared" si="317"/>
        <v>0</v>
      </c>
      <c r="BG590" s="134">
        <f t="shared" si="317"/>
        <v>0</v>
      </c>
      <c r="BH590" s="134">
        <f t="shared" si="317"/>
        <v>0</v>
      </c>
      <c r="BI590" s="134">
        <f t="shared" si="317"/>
        <v>0</v>
      </c>
      <c r="BJ590" s="134">
        <f t="shared" si="317"/>
        <v>0</v>
      </c>
      <c r="BK590" s="134">
        <f t="shared" si="317"/>
        <v>0</v>
      </c>
      <c r="BL590" s="134">
        <f t="shared" si="317"/>
        <v>0</v>
      </c>
      <c r="BM590" s="134">
        <f t="shared" si="317"/>
        <v>0</v>
      </c>
      <c r="BN590" s="134">
        <f t="shared" si="317"/>
        <v>0</v>
      </c>
      <c r="BO590" s="134">
        <f t="shared" si="317"/>
        <v>0</v>
      </c>
      <c r="BP590" s="134">
        <f t="shared" si="317"/>
        <v>0</v>
      </c>
      <c r="BQ590" s="134">
        <f t="shared" si="316"/>
        <v>0</v>
      </c>
      <c r="BR590" s="134">
        <f t="shared" si="316"/>
        <v>0</v>
      </c>
      <c r="BS590" s="134">
        <f t="shared" si="316"/>
        <v>0</v>
      </c>
      <c r="BT590" s="134">
        <f t="shared" si="316"/>
        <v>0</v>
      </c>
      <c r="BU590" s="134">
        <f t="shared" si="316"/>
        <v>0</v>
      </c>
      <c r="BV590" s="134">
        <f t="shared" si="316"/>
        <v>0</v>
      </c>
      <c r="BW590" s="134">
        <f t="shared" si="316"/>
        <v>0</v>
      </c>
      <c r="BX590" s="134">
        <f t="shared" si="316"/>
        <v>0</v>
      </c>
      <c r="BY590" s="134">
        <f t="shared" si="316"/>
        <v>0</v>
      </c>
      <c r="BZ590" s="134">
        <f t="shared" si="316"/>
        <v>0</v>
      </c>
      <c r="CA590" s="134">
        <f t="shared" si="316"/>
        <v>0</v>
      </c>
      <c r="CB590" s="134">
        <f t="shared" si="316"/>
        <v>0</v>
      </c>
      <c r="CC590" s="134">
        <f t="shared" si="316"/>
        <v>0</v>
      </c>
      <c r="CD590" s="134">
        <f t="shared" si="316"/>
        <v>0</v>
      </c>
      <c r="CE590" s="134">
        <f t="shared" si="316"/>
        <v>0</v>
      </c>
      <c r="CF590" s="134">
        <f t="shared" si="316"/>
        <v>0</v>
      </c>
      <c r="CG590" s="134">
        <f t="shared" si="316"/>
        <v>0</v>
      </c>
      <c r="CH590" s="134">
        <f t="shared" si="316"/>
        <v>0</v>
      </c>
      <c r="CI590" s="134">
        <f t="shared" si="316"/>
        <v>0</v>
      </c>
      <c r="CJ590" s="134">
        <f t="shared" si="316"/>
        <v>0</v>
      </c>
      <c r="CK590" s="134">
        <f t="shared" si="316"/>
        <v>0</v>
      </c>
      <c r="CL590" s="134">
        <f t="shared" si="316"/>
        <v>0</v>
      </c>
      <c r="CM590" s="134">
        <f t="shared" si="316"/>
        <v>0</v>
      </c>
      <c r="CN590" s="134">
        <f t="shared" si="316"/>
        <v>0</v>
      </c>
      <c r="CO590" s="134">
        <f t="shared" si="316"/>
        <v>0</v>
      </c>
      <c r="CP590" s="134">
        <f t="shared" si="316"/>
        <v>0</v>
      </c>
      <c r="CQ590" s="134">
        <f t="shared" si="316"/>
        <v>0</v>
      </c>
      <c r="CR590" s="134">
        <f t="shared" si="316"/>
        <v>0</v>
      </c>
      <c r="CS590" s="134">
        <f t="shared" si="316"/>
        <v>0</v>
      </c>
      <c r="CT590" s="134">
        <f t="shared" si="316"/>
        <v>0</v>
      </c>
      <c r="CU590" s="134">
        <f t="shared" si="316"/>
        <v>0</v>
      </c>
      <c r="CV590" s="134">
        <f t="shared" si="316"/>
        <v>0</v>
      </c>
      <c r="CW590" s="134">
        <f t="shared" si="316"/>
        <v>0</v>
      </c>
      <c r="CX590" s="134">
        <f t="shared" si="316"/>
        <v>0</v>
      </c>
      <c r="CY590" s="134">
        <f t="shared" si="316"/>
        <v>0</v>
      </c>
      <c r="CZ590" s="134">
        <f t="shared" si="316"/>
        <v>0</v>
      </c>
      <c r="DA590" s="134">
        <f t="shared" si="316"/>
        <v>0</v>
      </c>
      <c r="DB590" s="134">
        <f t="shared" si="316"/>
        <v>0</v>
      </c>
      <c r="DC590" s="134">
        <f t="shared" si="316"/>
        <v>0</v>
      </c>
      <c r="DD590" s="134">
        <f t="shared" si="316"/>
        <v>0</v>
      </c>
      <c r="DE590" s="134">
        <f t="shared" si="316"/>
        <v>0</v>
      </c>
      <c r="DF590" s="134">
        <f t="shared" si="316"/>
        <v>0</v>
      </c>
      <c r="DG590" s="134">
        <f t="shared" si="316"/>
        <v>0</v>
      </c>
      <c r="DH590" s="211">
        <f t="shared" si="316"/>
        <v>0</v>
      </c>
    </row>
    <row r="591" spans="1:112" ht="15" hidden="1" customHeight="1" x14ac:dyDescent="0.15">
      <c r="A591" s="119"/>
      <c r="B591" s="197" t="s">
        <v>321</v>
      </c>
      <c r="C591" s="177" t="s">
        <v>140</v>
      </c>
      <c r="D591" s="315">
        <f t="shared" si="305"/>
        <v>0</v>
      </c>
      <c r="E591" s="134">
        <f t="shared" si="317"/>
        <v>0</v>
      </c>
      <c r="F591" s="134">
        <f t="shared" si="317"/>
        <v>0</v>
      </c>
      <c r="G591" s="134">
        <f t="shared" si="317"/>
        <v>0</v>
      </c>
      <c r="H591" s="134">
        <f t="shared" si="317"/>
        <v>0</v>
      </c>
      <c r="I591" s="134">
        <f t="shared" si="317"/>
        <v>0</v>
      </c>
      <c r="J591" s="134">
        <f t="shared" si="317"/>
        <v>0</v>
      </c>
      <c r="K591" s="134">
        <f t="shared" si="317"/>
        <v>0</v>
      </c>
      <c r="L591" s="134">
        <f t="shared" si="317"/>
        <v>0</v>
      </c>
      <c r="M591" s="134">
        <f t="shared" si="317"/>
        <v>0</v>
      </c>
      <c r="N591" s="134">
        <f t="shared" si="317"/>
        <v>0</v>
      </c>
      <c r="O591" s="134">
        <f t="shared" si="317"/>
        <v>0</v>
      </c>
      <c r="P591" s="134">
        <f t="shared" si="317"/>
        <v>0</v>
      </c>
      <c r="Q591" s="134">
        <f t="shared" si="317"/>
        <v>0</v>
      </c>
      <c r="R591" s="134">
        <f t="shared" si="317"/>
        <v>0</v>
      </c>
      <c r="S591" s="134">
        <f t="shared" si="317"/>
        <v>0</v>
      </c>
      <c r="T591" s="134">
        <f t="shared" si="317"/>
        <v>0</v>
      </c>
      <c r="U591" s="134">
        <f t="shared" si="317"/>
        <v>0</v>
      </c>
      <c r="V591" s="134">
        <f t="shared" si="317"/>
        <v>0</v>
      </c>
      <c r="W591" s="134">
        <f t="shared" si="317"/>
        <v>0.90646197176790888</v>
      </c>
      <c r="X591" s="134">
        <f t="shared" si="317"/>
        <v>0</v>
      </c>
      <c r="Y591" s="134">
        <f t="shared" si="317"/>
        <v>0</v>
      </c>
      <c r="Z591" s="134">
        <f t="shared" si="317"/>
        <v>0</v>
      </c>
      <c r="AA591" s="134">
        <f t="shared" si="317"/>
        <v>0</v>
      </c>
      <c r="AB591" s="134">
        <f t="shared" si="317"/>
        <v>0</v>
      </c>
      <c r="AC591" s="134">
        <f t="shared" si="317"/>
        <v>0</v>
      </c>
      <c r="AD591" s="134">
        <f t="shared" si="317"/>
        <v>0</v>
      </c>
      <c r="AE591" s="134">
        <f t="shared" si="317"/>
        <v>0</v>
      </c>
      <c r="AF591" s="134">
        <f t="shared" si="317"/>
        <v>0</v>
      </c>
      <c r="AG591" s="134">
        <f t="shared" si="317"/>
        <v>0</v>
      </c>
      <c r="AH591" s="134">
        <f t="shared" si="317"/>
        <v>0</v>
      </c>
      <c r="AI591" s="134">
        <f t="shared" si="317"/>
        <v>0</v>
      </c>
      <c r="AJ591" s="134">
        <f t="shared" si="317"/>
        <v>0</v>
      </c>
      <c r="AK591" s="134">
        <f t="shared" si="317"/>
        <v>0</v>
      </c>
      <c r="AL591" s="134">
        <f t="shared" si="317"/>
        <v>0</v>
      </c>
      <c r="AM591" s="134">
        <f t="shared" si="317"/>
        <v>0</v>
      </c>
      <c r="AN591" s="134">
        <f t="shared" si="317"/>
        <v>0</v>
      </c>
      <c r="AO591" s="211">
        <f t="shared" si="317"/>
        <v>0</v>
      </c>
      <c r="AP591" s="134">
        <f t="shared" si="317"/>
        <v>0</v>
      </c>
      <c r="AQ591" s="134">
        <f t="shared" si="317"/>
        <v>0</v>
      </c>
      <c r="AR591" s="134">
        <f t="shared" si="317"/>
        <v>0</v>
      </c>
      <c r="AS591" s="134">
        <f t="shared" si="317"/>
        <v>0</v>
      </c>
      <c r="AT591" s="134">
        <f t="shared" si="317"/>
        <v>0</v>
      </c>
      <c r="AU591" s="134">
        <f t="shared" si="317"/>
        <v>0</v>
      </c>
      <c r="AV591" s="134">
        <f t="shared" si="317"/>
        <v>0</v>
      </c>
      <c r="AW591" s="134">
        <f t="shared" si="317"/>
        <v>0</v>
      </c>
      <c r="AX591" s="134">
        <f t="shared" si="317"/>
        <v>0</v>
      </c>
      <c r="AY591" s="134">
        <f t="shared" si="317"/>
        <v>0</v>
      </c>
      <c r="AZ591" s="134">
        <f t="shared" si="317"/>
        <v>0</v>
      </c>
      <c r="BA591" s="134">
        <f t="shared" si="317"/>
        <v>0</v>
      </c>
      <c r="BB591" s="134">
        <f t="shared" si="317"/>
        <v>0</v>
      </c>
      <c r="BC591" s="134">
        <f t="shared" si="317"/>
        <v>0</v>
      </c>
      <c r="BD591" s="134">
        <f t="shared" si="317"/>
        <v>0</v>
      </c>
      <c r="BE591" s="134">
        <f t="shared" si="317"/>
        <v>0</v>
      </c>
      <c r="BF591" s="134">
        <f t="shared" si="317"/>
        <v>0</v>
      </c>
      <c r="BG591" s="134">
        <f t="shared" si="317"/>
        <v>0</v>
      </c>
      <c r="BH591" s="134">
        <f t="shared" si="317"/>
        <v>0</v>
      </c>
      <c r="BI591" s="134">
        <f t="shared" si="317"/>
        <v>0</v>
      </c>
      <c r="BJ591" s="134">
        <f t="shared" si="317"/>
        <v>0</v>
      </c>
      <c r="BK591" s="134">
        <f t="shared" si="317"/>
        <v>0</v>
      </c>
      <c r="BL591" s="134">
        <f t="shared" si="317"/>
        <v>0</v>
      </c>
      <c r="BM591" s="134">
        <f t="shared" si="317"/>
        <v>0</v>
      </c>
      <c r="BN591" s="134">
        <f t="shared" si="317"/>
        <v>0</v>
      </c>
      <c r="BO591" s="134">
        <f t="shared" si="317"/>
        <v>0</v>
      </c>
      <c r="BP591" s="134">
        <f t="shared" si="317"/>
        <v>0</v>
      </c>
      <c r="BQ591" s="134">
        <f t="shared" si="316"/>
        <v>0</v>
      </c>
      <c r="BR591" s="134">
        <f t="shared" si="316"/>
        <v>0</v>
      </c>
      <c r="BS591" s="134">
        <f t="shared" si="316"/>
        <v>0</v>
      </c>
      <c r="BT591" s="134">
        <f t="shared" si="316"/>
        <v>0</v>
      </c>
      <c r="BU591" s="134">
        <f t="shared" si="316"/>
        <v>0</v>
      </c>
      <c r="BV591" s="134">
        <f t="shared" si="316"/>
        <v>0</v>
      </c>
      <c r="BW591" s="134">
        <f t="shared" si="316"/>
        <v>0</v>
      </c>
      <c r="BX591" s="134">
        <f t="shared" si="316"/>
        <v>0</v>
      </c>
      <c r="BY591" s="134">
        <f t="shared" si="316"/>
        <v>0</v>
      </c>
      <c r="BZ591" s="134">
        <f t="shared" si="316"/>
        <v>0</v>
      </c>
      <c r="CA591" s="134">
        <f t="shared" si="316"/>
        <v>0</v>
      </c>
      <c r="CB591" s="134">
        <f t="shared" si="316"/>
        <v>0</v>
      </c>
      <c r="CC591" s="134">
        <f t="shared" si="316"/>
        <v>0</v>
      </c>
      <c r="CD591" s="134">
        <f t="shared" si="316"/>
        <v>0</v>
      </c>
      <c r="CE591" s="134">
        <f t="shared" si="316"/>
        <v>0</v>
      </c>
      <c r="CF591" s="134">
        <f t="shared" si="316"/>
        <v>0</v>
      </c>
      <c r="CG591" s="134">
        <f t="shared" si="316"/>
        <v>0</v>
      </c>
      <c r="CH591" s="134">
        <f t="shared" si="316"/>
        <v>0</v>
      </c>
      <c r="CI591" s="134">
        <f t="shared" si="316"/>
        <v>0</v>
      </c>
      <c r="CJ591" s="134">
        <f t="shared" si="316"/>
        <v>0</v>
      </c>
      <c r="CK591" s="134">
        <f t="shared" si="316"/>
        <v>0</v>
      </c>
      <c r="CL591" s="134">
        <f t="shared" si="316"/>
        <v>0</v>
      </c>
      <c r="CM591" s="134">
        <f t="shared" si="316"/>
        <v>0</v>
      </c>
      <c r="CN591" s="134">
        <f t="shared" si="316"/>
        <v>0</v>
      </c>
      <c r="CO591" s="134">
        <f t="shared" si="316"/>
        <v>0</v>
      </c>
      <c r="CP591" s="134">
        <f t="shared" si="316"/>
        <v>0</v>
      </c>
      <c r="CQ591" s="134">
        <f t="shared" si="316"/>
        <v>0</v>
      </c>
      <c r="CR591" s="134">
        <f t="shared" si="316"/>
        <v>0</v>
      </c>
      <c r="CS591" s="134">
        <f t="shared" si="316"/>
        <v>0</v>
      </c>
      <c r="CT591" s="134">
        <f t="shared" si="316"/>
        <v>0</v>
      </c>
      <c r="CU591" s="134">
        <f t="shared" si="316"/>
        <v>0</v>
      </c>
      <c r="CV591" s="134">
        <f t="shared" si="316"/>
        <v>0</v>
      </c>
      <c r="CW591" s="134">
        <f t="shared" si="316"/>
        <v>0</v>
      </c>
      <c r="CX591" s="134">
        <f t="shared" si="316"/>
        <v>0</v>
      </c>
      <c r="CY591" s="134">
        <f t="shared" si="316"/>
        <v>0</v>
      </c>
      <c r="CZ591" s="134">
        <f t="shared" si="316"/>
        <v>0</v>
      </c>
      <c r="DA591" s="134">
        <f t="shared" si="316"/>
        <v>0</v>
      </c>
      <c r="DB591" s="134">
        <f t="shared" si="316"/>
        <v>0</v>
      </c>
      <c r="DC591" s="134">
        <f t="shared" si="316"/>
        <v>0</v>
      </c>
      <c r="DD591" s="134">
        <f t="shared" si="316"/>
        <v>0</v>
      </c>
      <c r="DE591" s="134">
        <f t="shared" si="316"/>
        <v>0</v>
      </c>
      <c r="DF591" s="134">
        <f t="shared" si="316"/>
        <v>0</v>
      </c>
      <c r="DG591" s="134">
        <f t="shared" si="316"/>
        <v>0</v>
      </c>
      <c r="DH591" s="211">
        <f t="shared" si="316"/>
        <v>0</v>
      </c>
    </row>
    <row r="592" spans="1:112" ht="15" hidden="1" customHeight="1" x14ac:dyDescent="0.15">
      <c r="A592" s="119"/>
      <c r="B592" s="197" t="s">
        <v>322</v>
      </c>
      <c r="C592" s="177" t="s">
        <v>141</v>
      </c>
      <c r="D592" s="315">
        <f t="shared" si="305"/>
        <v>0</v>
      </c>
      <c r="E592" s="134">
        <f t="shared" si="317"/>
        <v>0</v>
      </c>
      <c r="F592" s="134">
        <f t="shared" si="317"/>
        <v>0</v>
      </c>
      <c r="G592" s="134">
        <f t="shared" si="317"/>
        <v>0</v>
      </c>
      <c r="H592" s="134">
        <f t="shared" si="317"/>
        <v>0</v>
      </c>
      <c r="I592" s="134">
        <f t="shared" si="317"/>
        <v>0</v>
      </c>
      <c r="J592" s="134">
        <f t="shared" si="317"/>
        <v>0</v>
      </c>
      <c r="K592" s="134">
        <f t="shared" si="317"/>
        <v>0</v>
      </c>
      <c r="L592" s="134">
        <f t="shared" si="317"/>
        <v>0</v>
      </c>
      <c r="M592" s="134">
        <f t="shared" si="317"/>
        <v>0</v>
      </c>
      <c r="N592" s="134">
        <f t="shared" si="317"/>
        <v>0</v>
      </c>
      <c r="O592" s="134">
        <f t="shared" si="317"/>
        <v>0</v>
      </c>
      <c r="P592" s="134">
        <f t="shared" si="317"/>
        <v>0</v>
      </c>
      <c r="Q592" s="134">
        <f t="shared" si="317"/>
        <v>0</v>
      </c>
      <c r="R592" s="134">
        <f t="shared" si="317"/>
        <v>0</v>
      </c>
      <c r="S592" s="134">
        <f t="shared" si="317"/>
        <v>0</v>
      </c>
      <c r="T592" s="134">
        <f t="shared" si="317"/>
        <v>0</v>
      </c>
      <c r="U592" s="134">
        <f t="shared" si="317"/>
        <v>0</v>
      </c>
      <c r="V592" s="134">
        <f t="shared" si="317"/>
        <v>0</v>
      </c>
      <c r="W592" s="134">
        <f t="shared" si="317"/>
        <v>0</v>
      </c>
      <c r="X592" s="134">
        <f t="shared" si="317"/>
        <v>1</v>
      </c>
      <c r="Y592" s="134">
        <f t="shared" si="317"/>
        <v>0</v>
      </c>
      <c r="Z592" s="134">
        <f t="shared" si="317"/>
        <v>0</v>
      </c>
      <c r="AA592" s="134">
        <f t="shared" si="317"/>
        <v>0</v>
      </c>
      <c r="AB592" s="134">
        <f t="shared" si="317"/>
        <v>0</v>
      </c>
      <c r="AC592" s="134">
        <f t="shared" si="317"/>
        <v>0</v>
      </c>
      <c r="AD592" s="134">
        <f t="shared" si="317"/>
        <v>0</v>
      </c>
      <c r="AE592" s="134">
        <f t="shared" si="317"/>
        <v>0</v>
      </c>
      <c r="AF592" s="134">
        <f t="shared" si="317"/>
        <v>0</v>
      </c>
      <c r="AG592" s="134">
        <f t="shared" si="317"/>
        <v>0</v>
      </c>
      <c r="AH592" s="134">
        <f t="shared" si="317"/>
        <v>0</v>
      </c>
      <c r="AI592" s="134">
        <f t="shared" si="317"/>
        <v>0</v>
      </c>
      <c r="AJ592" s="134">
        <f t="shared" si="317"/>
        <v>0</v>
      </c>
      <c r="AK592" s="134">
        <f t="shared" si="317"/>
        <v>0</v>
      </c>
      <c r="AL592" s="134">
        <f t="shared" si="317"/>
        <v>0</v>
      </c>
      <c r="AM592" s="134">
        <f t="shared" si="317"/>
        <v>0</v>
      </c>
      <c r="AN592" s="134">
        <f t="shared" si="317"/>
        <v>0</v>
      </c>
      <c r="AO592" s="211">
        <f t="shared" si="317"/>
        <v>0</v>
      </c>
      <c r="AP592" s="134">
        <f t="shared" si="317"/>
        <v>0</v>
      </c>
      <c r="AQ592" s="134">
        <f t="shared" si="317"/>
        <v>0</v>
      </c>
      <c r="AR592" s="134">
        <f t="shared" si="317"/>
        <v>0</v>
      </c>
      <c r="AS592" s="134">
        <f t="shared" si="317"/>
        <v>0</v>
      </c>
      <c r="AT592" s="134">
        <f t="shared" si="317"/>
        <v>0</v>
      </c>
      <c r="AU592" s="134">
        <f t="shared" si="317"/>
        <v>0</v>
      </c>
      <c r="AV592" s="134">
        <f t="shared" si="317"/>
        <v>0</v>
      </c>
      <c r="AW592" s="134">
        <f t="shared" si="317"/>
        <v>0</v>
      </c>
      <c r="AX592" s="134">
        <f t="shared" si="317"/>
        <v>0</v>
      </c>
      <c r="AY592" s="134">
        <f t="shared" si="317"/>
        <v>0</v>
      </c>
      <c r="AZ592" s="134">
        <f t="shared" si="317"/>
        <v>0</v>
      </c>
      <c r="BA592" s="134">
        <f t="shared" si="317"/>
        <v>0</v>
      </c>
      <c r="BB592" s="134">
        <f t="shared" si="317"/>
        <v>0</v>
      </c>
      <c r="BC592" s="134">
        <f t="shared" si="317"/>
        <v>0</v>
      </c>
      <c r="BD592" s="134">
        <f t="shared" si="317"/>
        <v>0</v>
      </c>
      <c r="BE592" s="134">
        <f t="shared" si="317"/>
        <v>0</v>
      </c>
      <c r="BF592" s="134">
        <f t="shared" si="317"/>
        <v>0</v>
      </c>
      <c r="BG592" s="134">
        <f t="shared" si="317"/>
        <v>0</v>
      </c>
      <c r="BH592" s="134">
        <f t="shared" si="317"/>
        <v>0</v>
      </c>
      <c r="BI592" s="134">
        <f t="shared" si="317"/>
        <v>0</v>
      </c>
      <c r="BJ592" s="134">
        <f t="shared" si="317"/>
        <v>0</v>
      </c>
      <c r="BK592" s="134">
        <f t="shared" si="317"/>
        <v>0</v>
      </c>
      <c r="BL592" s="134">
        <f t="shared" si="317"/>
        <v>0</v>
      </c>
      <c r="BM592" s="134">
        <f t="shared" si="317"/>
        <v>0</v>
      </c>
      <c r="BN592" s="134">
        <f t="shared" si="317"/>
        <v>0</v>
      </c>
      <c r="BO592" s="134">
        <f t="shared" si="317"/>
        <v>0</v>
      </c>
      <c r="BP592" s="134">
        <f t="shared" si="317"/>
        <v>0</v>
      </c>
      <c r="BQ592" s="134">
        <f t="shared" si="316"/>
        <v>0</v>
      </c>
      <c r="BR592" s="134">
        <f t="shared" si="316"/>
        <v>0</v>
      </c>
      <c r="BS592" s="134">
        <f t="shared" si="316"/>
        <v>0</v>
      </c>
      <c r="BT592" s="134">
        <f t="shared" si="316"/>
        <v>0</v>
      </c>
      <c r="BU592" s="134">
        <f t="shared" si="316"/>
        <v>0</v>
      </c>
      <c r="BV592" s="134">
        <f t="shared" si="316"/>
        <v>0</v>
      </c>
      <c r="BW592" s="134">
        <f t="shared" si="316"/>
        <v>0</v>
      </c>
      <c r="BX592" s="134">
        <f t="shared" si="316"/>
        <v>0</v>
      </c>
      <c r="BY592" s="134">
        <f t="shared" si="316"/>
        <v>0</v>
      </c>
      <c r="BZ592" s="134">
        <f t="shared" si="316"/>
        <v>0</v>
      </c>
      <c r="CA592" s="134">
        <f t="shared" si="316"/>
        <v>0</v>
      </c>
      <c r="CB592" s="134">
        <f t="shared" si="316"/>
        <v>0</v>
      </c>
      <c r="CC592" s="134">
        <f t="shared" si="316"/>
        <v>0</v>
      </c>
      <c r="CD592" s="134">
        <f t="shared" si="316"/>
        <v>0</v>
      </c>
      <c r="CE592" s="134">
        <f t="shared" si="316"/>
        <v>0</v>
      </c>
      <c r="CF592" s="134">
        <f t="shared" si="316"/>
        <v>0</v>
      </c>
      <c r="CG592" s="134">
        <f t="shared" si="316"/>
        <v>0</v>
      </c>
      <c r="CH592" s="134">
        <f t="shared" si="316"/>
        <v>0</v>
      </c>
      <c r="CI592" s="134">
        <f t="shared" si="316"/>
        <v>0</v>
      </c>
      <c r="CJ592" s="134">
        <f t="shared" si="316"/>
        <v>0</v>
      </c>
      <c r="CK592" s="134">
        <f t="shared" si="316"/>
        <v>0</v>
      </c>
      <c r="CL592" s="134">
        <f t="shared" si="316"/>
        <v>0</v>
      </c>
      <c r="CM592" s="134">
        <f t="shared" si="316"/>
        <v>0</v>
      </c>
      <c r="CN592" s="134">
        <f t="shared" si="316"/>
        <v>0</v>
      </c>
      <c r="CO592" s="134">
        <f t="shared" si="316"/>
        <v>0</v>
      </c>
      <c r="CP592" s="134">
        <f t="shared" si="316"/>
        <v>0</v>
      </c>
      <c r="CQ592" s="134">
        <f t="shared" si="316"/>
        <v>0</v>
      </c>
      <c r="CR592" s="134">
        <f t="shared" si="316"/>
        <v>0</v>
      </c>
      <c r="CS592" s="134">
        <f t="shared" si="316"/>
        <v>0</v>
      </c>
      <c r="CT592" s="134">
        <f t="shared" si="316"/>
        <v>0</v>
      </c>
      <c r="CU592" s="134">
        <f t="shared" si="316"/>
        <v>0</v>
      </c>
      <c r="CV592" s="134">
        <f t="shared" si="316"/>
        <v>0</v>
      </c>
      <c r="CW592" s="134">
        <f t="shared" si="316"/>
        <v>0</v>
      </c>
      <c r="CX592" s="134">
        <f t="shared" si="316"/>
        <v>0</v>
      </c>
      <c r="CY592" s="134">
        <f t="shared" si="316"/>
        <v>0</v>
      </c>
      <c r="CZ592" s="134">
        <f t="shared" si="316"/>
        <v>0</v>
      </c>
      <c r="DA592" s="134">
        <f t="shared" si="316"/>
        <v>0</v>
      </c>
      <c r="DB592" s="134">
        <f t="shared" si="316"/>
        <v>0</v>
      </c>
      <c r="DC592" s="134">
        <f t="shared" si="316"/>
        <v>0</v>
      </c>
      <c r="DD592" s="134">
        <f t="shared" si="316"/>
        <v>0</v>
      </c>
      <c r="DE592" s="134">
        <f t="shared" si="316"/>
        <v>0</v>
      </c>
      <c r="DF592" s="134">
        <f t="shared" si="316"/>
        <v>0</v>
      </c>
      <c r="DG592" s="134">
        <f t="shared" si="316"/>
        <v>0</v>
      </c>
      <c r="DH592" s="211">
        <f t="shared" si="316"/>
        <v>0</v>
      </c>
    </row>
    <row r="593" spans="1:112" ht="15" hidden="1" customHeight="1" x14ac:dyDescent="0.15">
      <c r="A593" s="119"/>
      <c r="B593" s="197" t="s">
        <v>323</v>
      </c>
      <c r="C593" s="177" t="s">
        <v>142</v>
      </c>
      <c r="D593" s="315">
        <f t="shared" si="305"/>
        <v>0</v>
      </c>
      <c r="E593" s="134">
        <f t="shared" si="317"/>
        <v>0</v>
      </c>
      <c r="F593" s="134">
        <f t="shared" si="317"/>
        <v>0</v>
      </c>
      <c r="G593" s="134">
        <f t="shared" si="317"/>
        <v>0</v>
      </c>
      <c r="H593" s="134">
        <f t="shared" si="317"/>
        <v>0</v>
      </c>
      <c r="I593" s="134">
        <f t="shared" si="317"/>
        <v>0</v>
      </c>
      <c r="J593" s="134">
        <f t="shared" si="317"/>
        <v>0</v>
      </c>
      <c r="K593" s="134">
        <f t="shared" si="317"/>
        <v>0</v>
      </c>
      <c r="L593" s="134">
        <f t="shared" si="317"/>
        <v>0</v>
      </c>
      <c r="M593" s="134">
        <f t="shared" si="317"/>
        <v>0</v>
      </c>
      <c r="N593" s="134">
        <f t="shared" si="317"/>
        <v>0</v>
      </c>
      <c r="O593" s="134">
        <f t="shared" si="317"/>
        <v>0</v>
      </c>
      <c r="P593" s="134">
        <f t="shared" si="317"/>
        <v>0</v>
      </c>
      <c r="Q593" s="134">
        <f t="shared" si="317"/>
        <v>0</v>
      </c>
      <c r="R593" s="134">
        <f t="shared" si="317"/>
        <v>0</v>
      </c>
      <c r="S593" s="134">
        <f t="shared" si="317"/>
        <v>0</v>
      </c>
      <c r="T593" s="134">
        <f t="shared" si="317"/>
        <v>0</v>
      </c>
      <c r="U593" s="134">
        <f t="shared" si="317"/>
        <v>0</v>
      </c>
      <c r="V593" s="134">
        <f t="shared" si="317"/>
        <v>0</v>
      </c>
      <c r="W593" s="134">
        <f t="shared" si="317"/>
        <v>0</v>
      </c>
      <c r="X593" s="134">
        <f t="shared" si="317"/>
        <v>0</v>
      </c>
      <c r="Y593" s="134">
        <f t="shared" si="317"/>
        <v>1.0000000000000002</v>
      </c>
      <c r="Z593" s="134">
        <f t="shared" si="317"/>
        <v>0</v>
      </c>
      <c r="AA593" s="134">
        <f t="shared" si="317"/>
        <v>0</v>
      </c>
      <c r="AB593" s="134">
        <f t="shared" si="317"/>
        <v>0</v>
      </c>
      <c r="AC593" s="134">
        <f t="shared" si="317"/>
        <v>0</v>
      </c>
      <c r="AD593" s="134">
        <f t="shared" si="317"/>
        <v>0</v>
      </c>
      <c r="AE593" s="134">
        <f t="shared" si="317"/>
        <v>0</v>
      </c>
      <c r="AF593" s="134">
        <f t="shared" si="317"/>
        <v>0</v>
      </c>
      <c r="AG593" s="134">
        <f t="shared" si="317"/>
        <v>0</v>
      </c>
      <c r="AH593" s="134">
        <f t="shared" si="317"/>
        <v>0</v>
      </c>
      <c r="AI593" s="134">
        <f t="shared" si="317"/>
        <v>0</v>
      </c>
      <c r="AJ593" s="134">
        <f t="shared" si="317"/>
        <v>0</v>
      </c>
      <c r="AK593" s="134">
        <f t="shared" si="317"/>
        <v>0</v>
      </c>
      <c r="AL593" s="134">
        <f t="shared" si="317"/>
        <v>0</v>
      </c>
      <c r="AM593" s="134">
        <f t="shared" si="317"/>
        <v>0</v>
      </c>
      <c r="AN593" s="134">
        <f t="shared" si="317"/>
        <v>0</v>
      </c>
      <c r="AO593" s="211">
        <f t="shared" si="317"/>
        <v>0</v>
      </c>
      <c r="AP593" s="134">
        <f t="shared" si="317"/>
        <v>0</v>
      </c>
      <c r="AQ593" s="134">
        <f t="shared" si="317"/>
        <v>0</v>
      </c>
      <c r="AR593" s="134">
        <f t="shared" si="317"/>
        <v>0</v>
      </c>
      <c r="AS593" s="134">
        <f t="shared" si="317"/>
        <v>0</v>
      </c>
      <c r="AT593" s="134">
        <f t="shared" si="317"/>
        <v>0</v>
      </c>
      <c r="AU593" s="134">
        <f t="shared" si="317"/>
        <v>0</v>
      </c>
      <c r="AV593" s="134">
        <f t="shared" si="317"/>
        <v>0</v>
      </c>
      <c r="AW593" s="134">
        <f t="shared" si="317"/>
        <v>0</v>
      </c>
      <c r="AX593" s="134">
        <f t="shared" si="317"/>
        <v>0</v>
      </c>
      <c r="AY593" s="134">
        <f t="shared" si="317"/>
        <v>0</v>
      </c>
      <c r="AZ593" s="134">
        <f t="shared" si="317"/>
        <v>0</v>
      </c>
      <c r="BA593" s="134">
        <f t="shared" si="317"/>
        <v>0</v>
      </c>
      <c r="BB593" s="134">
        <f t="shared" si="317"/>
        <v>0</v>
      </c>
      <c r="BC593" s="134">
        <f t="shared" si="317"/>
        <v>0</v>
      </c>
      <c r="BD593" s="134">
        <f t="shared" si="317"/>
        <v>0</v>
      </c>
      <c r="BE593" s="134">
        <f t="shared" si="317"/>
        <v>0</v>
      </c>
      <c r="BF593" s="134">
        <f t="shared" si="317"/>
        <v>0</v>
      </c>
      <c r="BG593" s="134">
        <f t="shared" si="317"/>
        <v>0</v>
      </c>
      <c r="BH593" s="134">
        <f t="shared" si="317"/>
        <v>0</v>
      </c>
      <c r="BI593" s="134">
        <f t="shared" si="317"/>
        <v>0</v>
      </c>
      <c r="BJ593" s="134">
        <f t="shared" si="317"/>
        <v>0</v>
      </c>
      <c r="BK593" s="134">
        <f t="shared" si="317"/>
        <v>0</v>
      </c>
      <c r="BL593" s="134">
        <f t="shared" si="317"/>
        <v>0</v>
      </c>
      <c r="BM593" s="134">
        <f t="shared" si="317"/>
        <v>0</v>
      </c>
      <c r="BN593" s="134">
        <f t="shared" si="317"/>
        <v>0</v>
      </c>
      <c r="BO593" s="134">
        <f t="shared" si="317"/>
        <v>0</v>
      </c>
      <c r="BP593" s="134">
        <f t="shared" ref="BP593:DH596" si="318">IF($B593=BP$4,$D482,0)</f>
        <v>0</v>
      </c>
      <c r="BQ593" s="134">
        <f t="shared" si="318"/>
        <v>0</v>
      </c>
      <c r="BR593" s="134">
        <f t="shared" si="318"/>
        <v>0</v>
      </c>
      <c r="BS593" s="134">
        <f t="shared" si="318"/>
        <v>0</v>
      </c>
      <c r="BT593" s="134">
        <f t="shared" si="318"/>
        <v>0</v>
      </c>
      <c r="BU593" s="134">
        <f t="shared" si="318"/>
        <v>0</v>
      </c>
      <c r="BV593" s="134">
        <f t="shared" si="318"/>
        <v>0</v>
      </c>
      <c r="BW593" s="134">
        <f t="shared" si="318"/>
        <v>0</v>
      </c>
      <c r="BX593" s="134">
        <f t="shared" si="318"/>
        <v>0</v>
      </c>
      <c r="BY593" s="134">
        <f t="shared" si="318"/>
        <v>0</v>
      </c>
      <c r="BZ593" s="134">
        <f t="shared" si="318"/>
        <v>0</v>
      </c>
      <c r="CA593" s="134">
        <f t="shared" si="318"/>
        <v>0</v>
      </c>
      <c r="CB593" s="134">
        <f t="shared" si="318"/>
        <v>0</v>
      </c>
      <c r="CC593" s="134">
        <f t="shared" si="318"/>
        <v>0</v>
      </c>
      <c r="CD593" s="134">
        <f t="shared" si="318"/>
        <v>0</v>
      </c>
      <c r="CE593" s="134">
        <f t="shared" si="318"/>
        <v>0</v>
      </c>
      <c r="CF593" s="134">
        <f t="shared" si="318"/>
        <v>0</v>
      </c>
      <c r="CG593" s="134">
        <f t="shared" si="318"/>
        <v>0</v>
      </c>
      <c r="CH593" s="134">
        <f t="shared" si="318"/>
        <v>0</v>
      </c>
      <c r="CI593" s="134">
        <f t="shared" si="318"/>
        <v>0</v>
      </c>
      <c r="CJ593" s="134">
        <f t="shared" si="318"/>
        <v>0</v>
      </c>
      <c r="CK593" s="134">
        <f t="shared" si="318"/>
        <v>0</v>
      </c>
      <c r="CL593" s="134">
        <f t="shared" si="318"/>
        <v>0</v>
      </c>
      <c r="CM593" s="134">
        <f t="shared" si="318"/>
        <v>0</v>
      </c>
      <c r="CN593" s="134">
        <f t="shared" si="318"/>
        <v>0</v>
      </c>
      <c r="CO593" s="134">
        <f t="shared" si="318"/>
        <v>0</v>
      </c>
      <c r="CP593" s="134">
        <f t="shared" si="318"/>
        <v>0</v>
      </c>
      <c r="CQ593" s="134">
        <f t="shared" si="318"/>
        <v>0</v>
      </c>
      <c r="CR593" s="134">
        <f t="shared" si="318"/>
        <v>0</v>
      </c>
      <c r="CS593" s="134">
        <f t="shared" si="318"/>
        <v>0</v>
      </c>
      <c r="CT593" s="134">
        <f t="shared" si="318"/>
        <v>0</v>
      </c>
      <c r="CU593" s="134">
        <f t="shared" si="318"/>
        <v>0</v>
      </c>
      <c r="CV593" s="134">
        <f t="shared" si="318"/>
        <v>0</v>
      </c>
      <c r="CW593" s="134">
        <f t="shared" si="318"/>
        <v>0</v>
      </c>
      <c r="CX593" s="134">
        <f t="shared" si="318"/>
        <v>0</v>
      </c>
      <c r="CY593" s="134">
        <f t="shared" si="318"/>
        <v>0</v>
      </c>
      <c r="CZ593" s="134">
        <f t="shared" si="318"/>
        <v>0</v>
      </c>
      <c r="DA593" s="134">
        <f t="shared" si="318"/>
        <v>0</v>
      </c>
      <c r="DB593" s="134">
        <f t="shared" si="318"/>
        <v>0</v>
      </c>
      <c r="DC593" s="134">
        <f t="shared" si="318"/>
        <v>0</v>
      </c>
      <c r="DD593" s="134">
        <f t="shared" si="318"/>
        <v>0</v>
      </c>
      <c r="DE593" s="134">
        <f t="shared" si="318"/>
        <v>0</v>
      </c>
      <c r="DF593" s="134">
        <f t="shared" si="318"/>
        <v>0</v>
      </c>
      <c r="DG593" s="134">
        <f t="shared" si="318"/>
        <v>0</v>
      </c>
      <c r="DH593" s="211">
        <f t="shared" si="318"/>
        <v>0</v>
      </c>
    </row>
    <row r="594" spans="1:112" ht="15" hidden="1" customHeight="1" x14ac:dyDescent="0.15">
      <c r="A594" s="119"/>
      <c r="B594" s="197" t="s">
        <v>324</v>
      </c>
      <c r="C594" s="177" t="s">
        <v>348</v>
      </c>
      <c r="D594" s="315">
        <f t="shared" si="305"/>
        <v>0</v>
      </c>
      <c r="E594" s="134">
        <f t="shared" ref="E594:BP597" si="319">IF($B594=E$4,$D483,0)</f>
        <v>0</v>
      </c>
      <c r="F594" s="134">
        <f t="shared" si="319"/>
        <v>0</v>
      </c>
      <c r="G594" s="134">
        <f t="shared" si="319"/>
        <v>0</v>
      </c>
      <c r="H594" s="134">
        <f t="shared" si="319"/>
        <v>0</v>
      </c>
      <c r="I594" s="134">
        <f t="shared" si="319"/>
        <v>0</v>
      </c>
      <c r="J594" s="134">
        <f t="shared" si="319"/>
        <v>0</v>
      </c>
      <c r="K594" s="134">
        <f t="shared" si="319"/>
        <v>0</v>
      </c>
      <c r="L594" s="134">
        <f t="shared" si="319"/>
        <v>0</v>
      </c>
      <c r="M594" s="134">
        <f t="shared" si="319"/>
        <v>0</v>
      </c>
      <c r="N594" s="134">
        <f t="shared" si="319"/>
        <v>0</v>
      </c>
      <c r="O594" s="134">
        <f t="shared" si="319"/>
        <v>0</v>
      </c>
      <c r="P594" s="134">
        <f t="shared" si="319"/>
        <v>0</v>
      </c>
      <c r="Q594" s="134">
        <f t="shared" si="319"/>
        <v>0</v>
      </c>
      <c r="R594" s="134">
        <f t="shared" si="319"/>
        <v>0</v>
      </c>
      <c r="S594" s="134">
        <f t="shared" si="319"/>
        <v>0</v>
      </c>
      <c r="T594" s="134">
        <f t="shared" si="319"/>
        <v>0</v>
      </c>
      <c r="U594" s="134">
        <f t="shared" si="319"/>
        <v>0</v>
      </c>
      <c r="V594" s="134">
        <f t="shared" si="319"/>
        <v>0</v>
      </c>
      <c r="W594" s="134">
        <f t="shared" si="319"/>
        <v>0</v>
      </c>
      <c r="X594" s="134">
        <f t="shared" si="319"/>
        <v>0</v>
      </c>
      <c r="Y594" s="134">
        <f t="shared" si="319"/>
        <v>0</v>
      </c>
      <c r="Z594" s="134">
        <f t="shared" si="319"/>
        <v>1</v>
      </c>
      <c r="AA594" s="134">
        <f t="shared" si="319"/>
        <v>0</v>
      </c>
      <c r="AB594" s="134">
        <f t="shared" si="319"/>
        <v>0</v>
      </c>
      <c r="AC594" s="134">
        <f t="shared" si="319"/>
        <v>0</v>
      </c>
      <c r="AD594" s="134">
        <f t="shared" si="319"/>
        <v>0</v>
      </c>
      <c r="AE594" s="134">
        <f t="shared" si="319"/>
        <v>0</v>
      </c>
      <c r="AF594" s="134">
        <f t="shared" si="319"/>
        <v>0</v>
      </c>
      <c r="AG594" s="134">
        <f t="shared" si="319"/>
        <v>0</v>
      </c>
      <c r="AH594" s="134">
        <f t="shared" si="319"/>
        <v>0</v>
      </c>
      <c r="AI594" s="134">
        <f t="shared" si="319"/>
        <v>0</v>
      </c>
      <c r="AJ594" s="134">
        <f t="shared" si="319"/>
        <v>0</v>
      </c>
      <c r="AK594" s="134">
        <f t="shared" si="319"/>
        <v>0</v>
      </c>
      <c r="AL594" s="134">
        <f t="shared" si="319"/>
        <v>0</v>
      </c>
      <c r="AM594" s="134">
        <f t="shared" si="319"/>
        <v>0</v>
      </c>
      <c r="AN594" s="134">
        <f t="shared" si="319"/>
        <v>0</v>
      </c>
      <c r="AO594" s="211">
        <f t="shared" si="319"/>
        <v>0</v>
      </c>
      <c r="AP594" s="134">
        <f t="shared" si="319"/>
        <v>0</v>
      </c>
      <c r="AQ594" s="134">
        <f t="shared" si="319"/>
        <v>0</v>
      </c>
      <c r="AR594" s="134">
        <f t="shared" si="319"/>
        <v>0</v>
      </c>
      <c r="AS594" s="134">
        <f t="shared" si="319"/>
        <v>0</v>
      </c>
      <c r="AT594" s="134">
        <f t="shared" si="319"/>
        <v>0</v>
      </c>
      <c r="AU594" s="134">
        <f t="shared" si="319"/>
        <v>0</v>
      </c>
      <c r="AV594" s="134">
        <f t="shared" si="319"/>
        <v>0</v>
      </c>
      <c r="AW594" s="134">
        <f t="shared" si="319"/>
        <v>0</v>
      </c>
      <c r="AX594" s="134">
        <f t="shared" si="319"/>
        <v>0</v>
      </c>
      <c r="AY594" s="134">
        <f t="shared" si="319"/>
        <v>0</v>
      </c>
      <c r="AZ594" s="134">
        <f t="shared" si="319"/>
        <v>0</v>
      </c>
      <c r="BA594" s="134">
        <f t="shared" si="319"/>
        <v>0</v>
      </c>
      <c r="BB594" s="134">
        <f t="shared" si="319"/>
        <v>0</v>
      </c>
      <c r="BC594" s="134">
        <f t="shared" si="319"/>
        <v>0</v>
      </c>
      <c r="BD594" s="134">
        <f t="shared" si="319"/>
        <v>0</v>
      </c>
      <c r="BE594" s="134">
        <f t="shared" si="319"/>
        <v>0</v>
      </c>
      <c r="BF594" s="134">
        <f t="shared" si="319"/>
        <v>0</v>
      </c>
      <c r="BG594" s="134">
        <f t="shared" si="319"/>
        <v>0</v>
      </c>
      <c r="BH594" s="134">
        <f t="shared" si="319"/>
        <v>0</v>
      </c>
      <c r="BI594" s="134">
        <f t="shared" si="319"/>
        <v>0</v>
      </c>
      <c r="BJ594" s="134">
        <f t="shared" si="319"/>
        <v>0</v>
      </c>
      <c r="BK594" s="134">
        <f t="shared" si="319"/>
        <v>0</v>
      </c>
      <c r="BL594" s="134">
        <f t="shared" si="319"/>
        <v>0</v>
      </c>
      <c r="BM594" s="134">
        <f t="shared" si="319"/>
        <v>0</v>
      </c>
      <c r="BN594" s="134">
        <f t="shared" si="319"/>
        <v>0</v>
      </c>
      <c r="BO594" s="134">
        <f t="shared" si="319"/>
        <v>0</v>
      </c>
      <c r="BP594" s="134">
        <f t="shared" si="319"/>
        <v>0</v>
      </c>
      <c r="BQ594" s="134">
        <f t="shared" si="318"/>
        <v>0</v>
      </c>
      <c r="BR594" s="134">
        <f t="shared" si="318"/>
        <v>0</v>
      </c>
      <c r="BS594" s="134">
        <f t="shared" si="318"/>
        <v>0</v>
      </c>
      <c r="BT594" s="134">
        <f t="shared" si="318"/>
        <v>0</v>
      </c>
      <c r="BU594" s="134">
        <f t="shared" si="318"/>
        <v>0</v>
      </c>
      <c r="BV594" s="134">
        <f t="shared" si="318"/>
        <v>0</v>
      </c>
      <c r="BW594" s="134">
        <f t="shared" si="318"/>
        <v>0</v>
      </c>
      <c r="BX594" s="134">
        <f t="shared" si="318"/>
        <v>0</v>
      </c>
      <c r="BY594" s="134">
        <f t="shared" si="318"/>
        <v>0</v>
      </c>
      <c r="BZ594" s="134">
        <f t="shared" si="318"/>
        <v>0</v>
      </c>
      <c r="CA594" s="134">
        <f t="shared" si="318"/>
        <v>0</v>
      </c>
      <c r="CB594" s="134">
        <f t="shared" si="318"/>
        <v>0</v>
      </c>
      <c r="CC594" s="134">
        <f t="shared" si="318"/>
        <v>0</v>
      </c>
      <c r="CD594" s="134">
        <f t="shared" si="318"/>
        <v>0</v>
      </c>
      <c r="CE594" s="134">
        <f t="shared" si="318"/>
        <v>0</v>
      </c>
      <c r="CF594" s="134">
        <f t="shared" si="318"/>
        <v>0</v>
      </c>
      <c r="CG594" s="134">
        <f t="shared" si="318"/>
        <v>0</v>
      </c>
      <c r="CH594" s="134">
        <f t="shared" si="318"/>
        <v>0</v>
      </c>
      <c r="CI594" s="134">
        <f t="shared" si="318"/>
        <v>0</v>
      </c>
      <c r="CJ594" s="134">
        <f t="shared" si="318"/>
        <v>0</v>
      </c>
      <c r="CK594" s="134">
        <f t="shared" si="318"/>
        <v>0</v>
      </c>
      <c r="CL594" s="134">
        <f t="shared" si="318"/>
        <v>0</v>
      </c>
      <c r="CM594" s="134">
        <f t="shared" si="318"/>
        <v>0</v>
      </c>
      <c r="CN594" s="134">
        <f t="shared" si="318"/>
        <v>0</v>
      </c>
      <c r="CO594" s="134">
        <f t="shared" si="318"/>
        <v>0</v>
      </c>
      <c r="CP594" s="134">
        <f t="shared" si="318"/>
        <v>0</v>
      </c>
      <c r="CQ594" s="134">
        <f t="shared" si="318"/>
        <v>0</v>
      </c>
      <c r="CR594" s="134">
        <f t="shared" si="318"/>
        <v>0</v>
      </c>
      <c r="CS594" s="134">
        <f t="shared" si="318"/>
        <v>0</v>
      </c>
      <c r="CT594" s="134">
        <f t="shared" si="318"/>
        <v>0</v>
      </c>
      <c r="CU594" s="134">
        <f t="shared" si="318"/>
        <v>0</v>
      </c>
      <c r="CV594" s="134">
        <f t="shared" si="318"/>
        <v>0</v>
      </c>
      <c r="CW594" s="134">
        <f t="shared" si="318"/>
        <v>0</v>
      </c>
      <c r="CX594" s="134">
        <f t="shared" si="318"/>
        <v>0</v>
      </c>
      <c r="CY594" s="134">
        <f t="shared" si="318"/>
        <v>0</v>
      </c>
      <c r="CZ594" s="134">
        <f t="shared" si="318"/>
        <v>0</v>
      </c>
      <c r="DA594" s="134">
        <f t="shared" si="318"/>
        <v>0</v>
      </c>
      <c r="DB594" s="134">
        <f t="shared" si="318"/>
        <v>0</v>
      </c>
      <c r="DC594" s="134">
        <f t="shared" si="318"/>
        <v>0</v>
      </c>
      <c r="DD594" s="134">
        <f t="shared" si="318"/>
        <v>0</v>
      </c>
      <c r="DE594" s="134">
        <f t="shared" si="318"/>
        <v>0</v>
      </c>
      <c r="DF594" s="134">
        <f t="shared" si="318"/>
        <v>0</v>
      </c>
      <c r="DG594" s="134">
        <f t="shared" si="318"/>
        <v>0</v>
      </c>
      <c r="DH594" s="211">
        <f t="shared" si="318"/>
        <v>0</v>
      </c>
    </row>
    <row r="595" spans="1:112" ht="15" hidden="1" customHeight="1" x14ac:dyDescent="0.15">
      <c r="A595" s="119"/>
      <c r="B595" s="197" t="s">
        <v>325</v>
      </c>
      <c r="C595" s="177" t="s">
        <v>349</v>
      </c>
      <c r="D595" s="315">
        <f t="shared" si="305"/>
        <v>0</v>
      </c>
      <c r="E595" s="134">
        <f t="shared" si="319"/>
        <v>0</v>
      </c>
      <c r="F595" s="134">
        <f t="shared" si="319"/>
        <v>0</v>
      </c>
      <c r="G595" s="134">
        <f t="shared" si="319"/>
        <v>0</v>
      </c>
      <c r="H595" s="134">
        <f t="shared" si="319"/>
        <v>0</v>
      </c>
      <c r="I595" s="134">
        <f t="shared" si="319"/>
        <v>0</v>
      </c>
      <c r="J595" s="134">
        <f t="shared" si="319"/>
        <v>0</v>
      </c>
      <c r="K595" s="134">
        <f t="shared" si="319"/>
        <v>0</v>
      </c>
      <c r="L595" s="134">
        <f t="shared" si="319"/>
        <v>0</v>
      </c>
      <c r="M595" s="134">
        <f t="shared" si="319"/>
        <v>0</v>
      </c>
      <c r="N595" s="134">
        <f t="shared" si="319"/>
        <v>0</v>
      </c>
      <c r="O595" s="134">
        <f t="shared" si="319"/>
        <v>0</v>
      </c>
      <c r="P595" s="134">
        <f t="shared" si="319"/>
        <v>0</v>
      </c>
      <c r="Q595" s="134">
        <f t="shared" si="319"/>
        <v>0</v>
      </c>
      <c r="R595" s="134">
        <f t="shared" si="319"/>
        <v>0</v>
      </c>
      <c r="S595" s="134">
        <f t="shared" si="319"/>
        <v>0</v>
      </c>
      <c r="T595" s="134">
        <f t="shared" si="319"/>
        <v>0</v>
      </c>
      <c r="U595" s="134">
        <f t="shared" si="319"/>
        <v>0</v>
      </c>
      <c r="V595" s="134">
        <f t="shared" si="319"/>
        <v>0</v>
      </c>
      <c r="W595" s="134">
        <f t="shared" si="319"/>
        <v>0</v>
      </c>
      <c r="X595" s="134">
        <f t="shared" si="319"/>
        <v>0</v>
      </c>
      <c r="Y595" s="134">
        <f t="shared" si="319"/>
        <v>0</v>
      </c>
      <c r="Z595" s="134">
        <f t="shared" si="319"/>
        <v>0</v>
      </c>
      <c r="AA595" s="134">
        <f t="shared" si="319"/>
        <v>0.99999999999999989</v>
      </c>
      <c r="AB595" s="134">
        <f t="shared" si="319"/>
        <v>0</v>
      </c>
      <c r="AC595" s="134">
        <f t="shared" si="319"/>
        <v>0</v>
      </c>
      <c r="AD595" s="134">
        <f t="shared" si="319"/>
        <v>0</v>
      </c>
      <c r="AE595" s="134">
        <f t="shared" si="319"/>
        <v>0</v>
      </c>
      <c r="AF595" s="134">
        <f t="shared" si="319"/>
        <v>0</v>
      </c>
      <c r="AG595" s="134">
        <f t="shared" si="319"/>
        <v>0</v>
      </c>
      <c r="AH595" s="134">
        <f t="shared" si="319"/>
        <v>0</v>
      </c>
      <c r="AI595" s="134">
        <f t="shared" si="319"/>
        <v>0</v>
      </c>
      <c r="AJ595" s="134">
        <f t="shared" si="319"/>
        <v>0</v>
      </c>
      <c r="AK595" s="134">
        <f t="shared" si="319"/>
        <v>0</v>
      </c>
      <c r="AL595" s="134">
        <f t="shared" si="319"/>
        <v>0</v>
      </c>
      <c r="AM595" s="134">
        <f t="shared" si="319"/>
        <v>0</v>
      </c>
      <c r="AN595" s="134">
        <f t="shared" si="319"/>
        <v>0</v>
      </c>
      <c r="AO595" s="211">
        <f t="shared" si="319"/>
        <v>0</v>
      </c>
      <c r="AP595" s="134">
        <f t="shared" si="319"/>
        <v>0</v>
      </c>
      <c r="AQ595" s="134">
        <f t="shared" si="319"/>
        <v>0</v>
      </c>
      <c r="AR595" s="134">
        <f t="shared" si="319"/>
        <v>0</v>
      </c>
      <c r="AS595" s="134">
        <f t="shared" si="319"/>
        <v>0</v>
      </c>
      <c r="AT595" s="134">
        <f t="shared" si="319"/>
        <v>0</v>
      </c>
      <c r="AU595" s="134">
        <f t="shared" si="319"/>
        <v>0</v>
      </c>
      <c r="AV595" s="134">
        <f t="shared" si="319"/>
        <v>0</v>
      </c>
      <c r="AW595" s="134">
        <f t="shared" si="319"/>
        <v>0</v>
      </c>
      <c r="AX595" s="134">
        <f t="shared" si="319"/>
        <v>0</v>
      </c>
      <c r="AY595" s="134">
        <f t="shared" si="319"/>
        <v>0</v>
      </c>
      <c r="AZ595" s="134">
        <f t="shared" si="319"/>
        <v>0</v>
      </c>
      <c r="BA595" s="134">
        <f t="shared" si="319"/>
        <v>0</v>
      </c>
      <c r="BB595" s="134">
        <f t="shared" si="319"/>
        <v>0</v>
      </c>
      <c r="BC595" s="134">
        <f t="shared" si="319"/>
        <v>0</v>
      </c>
      <c r="BD595" s="134">
        <f t="shared" si="319"/>
        <v>0</v>
      </c>
      <c r="BE595" s="134">
        <f t="shared" si="319"/>
        <v>0</v>
      </c>
      <c r="BF595" s="134">
        <f t="shared" si="319"/>
        <v>0</v>
      </c>
      <c r="BG595" s="134">
        <f t="shared" si="319"/>
        <v>0</v>
      </c>
      <c r="BH595" s="134">
        <f t="shared" si="319"/>
        <v>0</v>
      </c>
      <c r="BI595" s="134">
        <f t="shared" si="319"/>
        <v>0</v>
      </c>
      <c r="BJ595" s="134">
        <f t="shared" si="319"/>
        <v>0</v>
      </c>
      <c r="BK595" s="134">
        <f t="shared" si="319"/>
        <v>0</v>
      </c>
      <c r="BL595" s="134">
        <f t="shared" si="319"/>
        <v>0</v>
      </c>
      <c r="BM595" s="134">
        <f t="shared" si="319"/>
        <v>0</v>
      </c>
      <c r="BN595" s="134">
        <f t="shared" si="319"/>
        <v>0</v>
      </c>
      <c r="BO595" s="134">
        <f t="shared" si="319"/>
        <v>0</v>
      </c>
      <c r="BP595" s="134">
        <f t="shared" si="319"/>
        <v>0</v>
      </c>
      <c r="BQ595" s="134">
        <f t="shared" si="318"/>
        <v>0</v>
      </c>
      <c r="BR595" s="134">
        <f t="shared" si="318"/>
        <v>0</v>
      </c>
      <c r="BS595" s="134">
        <f t="shared" si="318"/>
        <v>0</v>
      </c>
      <c r="BT595" s="134">
        <f t="shared" si="318"/>
        <v>0</v>
      </c>
      <c r="BU595" s="134">
        <f t="shared" si="318"/>
        <v>0</v>
      </c>
      <c r="BV595" s="134">
        <f t="shared" si="318"/>
        <v>0</v>
      </c>
      <c r="BW595" s="134">
        <f t="shared" si="318"/>
        <v>0</v>
      </c>
      <c r="BX595" s="134">
        <f t="shared" si="318"/>
        <v>0</v>
      </c>
      <c r="BY595" s="134">
        <f t="shared" si="318"/>
        <v>0</v>
      </c>
      <c r="BZ595" s="134">
        <f t="shared" si="318"/>
        <v>0</v>
      </c>
      <c r="CA595" s="134">
        <f t="shared" si="318"/>
        <v>0</v>
      </c>
      <c r="CB595" s="134">
        <f t="shared" si="318"/>
        <v>0</v>
      </c>
      <c r="CC595" s="134">
        <f t="shared" si="318"/>
        <v>0</v>
      </c>
      <c r="CD595" s="134">
        <f t="shared" si="318"/>
        <v>0</v>
      </c>
      <c r="CE595" s="134">
        <f t="shared" si="318"/>
        <v>0</v>
      </c>
      <c r="CF595" s="134">
        <f t="shared" si="318"/>
        <v>0</v>
      </c>
      <c r="CG595" s="134">
        <f t="shared" si="318"/>
        <v>0</v>
      </c>
      <c r="CH595" s="134">
        <f t="shared" si="318"/>
        <v>0</v>
      </c>
      <c r="CI595" s="134">
        <f t="shared" si="318"/>
        <v>0</v>
      </c>
      <c r="CJ595" s="134">
        <f t="shared" si="318"/>
        <v>0</v>
      </c>
      <c r="CK595" s="134">
        <f t="shared" si="318"/>
        <v>0</v>
      </c>
      <c r="CL595" s="134">
        <f t="shared" si="318"/>
        <v>0</v>
      </c>
      <c r="CM595" s="134">
        <f t="shared" si="318"/>
        <v>0</v>
      </c>
      <c r="CN595" s="134">
        <f t="shared" si="318"/>
        <v>0</v>
      </c>
      <c r="CO595" s="134">
        <f t="shared" si="318"/>
        <v>0</v>
      </c>
      <c r="CP595" s="134">
        <f t="shared" si="318"/>
        <v>0</v>
      </c>
      <c r="CQ595" s="134">
        <f t="shared" si="318"/>
        <v>0</v>
      </c>
      <c r="CR595" s="134">
        <f t="shared" si="318"/>
        <v>0</v>
      </c>
      <c r="CS595" s="134">
        <f t="shared" si="318"/>
        <v>0</v>
      </c>
      <c r="CT595" s="134">
        <f t="shared" si="318"/>
        <v>0</v>
      </c>
      <c r="CU595" s="134">
        <f t="shared" si="318"/>
        <v>0</v>
      </c>
      <c r="CV595" s="134">
        <f t="shared" si="318"/>
        <v>0</v>
      </c>
      <c r="CW595" s="134">
        <f t="shared" si="318"/>
        <v>0</v>
      </c>
      <c r="CX595" s="134">
        <f t="shared" si="318"/>
        <v>0</v>
      </c>
      <c r="CY595" s="134">
        <f t="shared" si="318"/>
        <v>0</v>
      </c>
      <c r="CZ595" s="134">
        <f t="shared" si="318"/>
        <v>0</v>
      </c>
      <c r="DA595" s="134">
        <f t="shared" si="318"/>
        <v>0</v>
      </c>
      <c r="DB595" s="134">
        <f t="shared" si="318"/>
        <v>0</v>
      </c>
      <c r="DC595" s="134">
        <f t="shared" si="318"/>
        <v>0</v>
      </c>
      <c r="DD595" s="134">
        <f t="shared" si="318"/>
        <v>0</v>
      </c>
      <c r="DE595" s="134">
        <f t="shared" si="318"/>
        <v>0</v>
      </c>
      <c r="DF595" s="134">
        <f t="shared" si="318"/>
        <v>0</v>
      </c>
      <c r="DG595" s="134">
        <f t="shared" si="318"/>
        <v>0</v>
      </c>
      <c r="DH595" s="211">
        <f t="shared" si="318"/>
        <v>0</v>
      </c>
    </row>
    <row r="596" spans="1:112" ht="15" hidden="1" customHeight="1" x14ac:dyDescent="0.15">
      <c r="A596" s="119"/>
      <c r="B596" s="197" t="s">
        <v>326</v>
      </c>
      <c r="C596" s="177" t="s">
        <v>144</v>
      </c>
      <c r="D596" s="315">
        <f t="shared" si="305"/>
        <v>0</v>
      </c>
      <c r="E596" s="134">
        <f t="shared" si="319"/>
        <v>0</v>
      </c>
      <c r="F596" s="134">
        <f t="shared" si="319"/>
        <v>0</v>
      </c>
      <c r="G596" s="134">
        <f t="shared" si="319"/>
        <v>0</v>
      </c>
      <c r="H596" s="134">
        <f t="shared" si="319"/>
        <v>0</v>
      </c>
      <c r="I596" s="134">
        <f t="shared" si="319"/>
        <v>0</v>
      </c>
      <c r="J596" s="134">
        <f t="shared" si="319"/>
        <v>0</v>
      </c>
      <c r="K596" s="134">
        <f t="shared" si="319"/>
        <v>0</v>
      </c>
      <c r="L596" s="134">
        <f t="shared" si="319"/>
        <v>0</v>
      </c>
      <c r="M596" s="134">
        <f t="shared" si="319"/>
        <v>0</v>
      </c>
      <c r="N596" s="134">
        <f t="shared" si="319"/>
        <v>0</v>
      </c>
      <c r="O596" s="134">
        <f t="shared" si="319"/>
        <v>0</v>
      </c>
      <c r="P596" s="134">
        <f t="shared" si="319"/>
        <v>0</v>
      </c>
      <c r="Q596" s="134">
        <f t="shared" si="319"/>
        <v>0</v>
      </c>
      <c r="R596" s="134">
        <f t="shared" si="319"/>
        <v>0</v>
      </c>
      <c r="S596" s="134">
        <f t="shared" si="319"/>
        <v>0</v>
      </c>
      <c r="T596" s="134">
        <f t="shared" si="319"/>
        <v>0</v>
      </c>
      <c r="U596" s="134">
        <f t="shared" si="319"/>
        <v>0</v>
      </c>
      <c r="V596" s="134">
        <f t="shared" si="319"/>
        <v>0</v>
      </c>
      <c r="W596" s="134">
        <f t="shared" si="319"/>
        <v>0</v>
      </c>
      <c r="X596" s="134">
        <f t="shared" si="319"/>
        <v>0</v>
      </c>
      <c r="Y596" s="134">
        <f t="shared" si="319"/>
        <v>0</v>
      </c>
      <c r="Z596" s="134">
        <f t="shared" si="319"/>
        <v>0</v>
      </c>
      <c r="AA596" s="134">
        <f t="shared" si="319"/>
        <v>0</v>
      </c>
      <c r="AB596" s="134">
        <f t="shared" si="319"/>
        <v>1</v>
      </c>
      <c r="AC596" s="134">
        <f t="shared" si="319"/>
        <v>0</v>
      </c>
      <c r="AD596" s="134">
        <f t="shared" si="319"/>
        <v>0</v>
      </c>
      <c r="AE596" s="134">
        <f t="shared" si="319"/>
        <v>0</v>
      </c>
      <c r="AF596" s="134">
        <f t="shared" si="319"/>
        <v>0</v>
      </c>
      <c r="AG596" s="134">
        <f t="shared" si="319"/>
        <v>0</v>
      </c>
      <c r="AH596" s="134">
        <f t="shared" si="319"/>
        <v>0</v>
      </c>
      <c r="AI596" s="134">
        <f t="shared" si="319"/>
        <v>0</v>
      </c>
      <c r="AJ596" s="134">
        <f t="shared" si="319"/>
        <v>0</v>
      </c>
      <c r="AK596" s="134">
        <f t="shared" si="319"/>
        <v>0</v>
      </c>
      <c r="AL596" s="134">
        <f t="shared" si="319"/>
        <v>0</v>
      </c>
      <c r="AM596" s="134">
        <f t="shared" si="319"/>
        <v>0</v>
      </c>
      <c r="AN596" s="134">
        <f t="shared" si="319"/>
        <v>0</v>
      </c>
      <c r="AO596" s="211">
        <f t="shared" si="319"/>
        <v>0</v>
      </c>
      <c r="AP596" s="134">
        <f t="shared" si="319"/>
        <v>0</v>
      </c>
      <c r="AQ596" s="134">
        <f t="shared" si="319"/>
        <v>0</v>
      </c>
      <c r="AR596" s="134">
        <f t="shared" si="319"/>
        <v>0</v>
      </c>
      <c r="AS596" s="134">
        <f t="shared" si="319"/>
        <v>0</v>
      </c>
      <c r="AT596" s="134">
        <f t="shared" si="319"/>
        <v>0</v>
      </c>
      <c r="AU596" s="134">
        <f t="shared" si="319"/>
        <v>0</v>
      </c>
      <c r="AV596" s="134">
        <f t="shared" si="319"/>
        <v>0</v>
      </c>
      <c r="AW596" s="134">
        <f t="shared" si="319"/>
        <v>0</v>
      </c>
      <c r="AX596" s="134">
        <f t="shared" si="319"/>
        <v>0</v>
      </c>
      <c r="AY596" s="134">
        <f t="shared" si="319"/>
        <v>0</v>
      </c>
      <c r="AZ596" s="134">
        <f t="shared" si="319"/>
        <v>0</v>
      </c>
      <c r="BA596" s="134">
        <f t="shared" si="319"/>
        <v>0</v>
      </c>
      <c r="BB596" s="134">
        <f t="shared" si="319"/>
        <v>0</v>
      </c>
      <c r="BC596" s="134">
        <f t="shared" si="319"/>
        <v>0</v>
      </c>
      <c r="BD596" s="134">
        <f t="shared" si="319"/>
        <v>0</v>
      </c>
      <c r="BE596" s="134">
        <f t="shared" si="319"/>
        <v>0</v>
      </c>
      <c r="BF596" s="134">
        <f t="shared" si="319"/>
        <v>0</v>
      </c>
      <c r="BG596" s="134">
        <f t="shared" si="319"/>
        <v>0</v>
      </c>
      <c r="BH596" s="134">
        <f t="shared" si="319"/>
        <v>0</v>
      </c>
      <c r="BI596" s="134">
        <f t="shared" si="319"/>
        <v>0</v>
      </c>
      <c r="BJ596" s="134">
        <f t="shared" si="319"/>
        <v>0</v>
      </c>
      <c r="BK596" s="134">
        <f t="shared" si="319"/>
        <v>0</v>
      </c>
      <c r="BL596" s="134">
        <f t="shared" si="319"/>
        <v>0</v>
      </c>
      <c r="BM596" s="134">
        <f t="shared" si="319"/>
        <v>0</v>
      </c>
      <c r="BN596" s="134">
        <f t="shared" si="319"/>
        <v>0</v>
      </c>
      <c r="BO596" s="134">
        <f t="shared" si="319"/>
        <v>0</v>
      </c>
      <c r="BP596" s="134">
        <f t="shared" si="319"/>
        <v>0</v>
      </c>
      <c r="BQ596" s="134">
        <f t="shared" si="318"/>
        <v>0</v>
      </c>
      <c r="BR596" s="134">
        <f t="shared" si="318"/>
        <v>0</v>
      </c>
      <c r="BS596" s="134">
        <f t="shared" si="318"/>
        <v>0</v>
      </c>
      <c r="BT596" s="134">
        <f t="shared" si="318"/>
        <v>0</v>
      </c>
      <c r="BU596" s="134">
        <f t="shared" si="318"/>
        <v>0</v>
      </c>
      <c r="BV596" s="134">
        <f t="shared" si="318"/>
        <v>0</v>
      </c>
      <c r="BW596" s="134">
        <f t="shared" si="318"/>
        <v>0</v>
      </c>
      <c r="BX596" s="134">
        <f t="shared" si="318"/>
        <v>0</v>
      </c>
      <c r="BY596" s="134">
        <f t="shared" si="318"/>
        <v>0</v>
      </c>
      <c r="BZ596" s="134">
        <f t="shared" si="318"/>
        <v>0</v>
      </c>
      <c r="CA596" s="134">
        <f t="shared" si="318"/>
        <v>0</v>
      </c>
      <c r="CB596" s="134">
        <f t="shared" si="318"/>
        <v>0</v>
      </c>
      <c r="CC596" s="134">
        <f t="shared" si="318"/>
        <v>0</v>
      </c>
      <c r="CD596" s="134">
        <f t="shared" si="318"/>
        <v>0</v>
      </c>
      <c r="CE596" s="134">
        <f t="shared" si="318"/>
        <v>0</v>
      </c>
      <c r="CF596" s="134">
        <f t="shared" si="318"/>
        <v>0</v>
      </c>
      <c r="CG596" s="134">
        <f t="shared" si="318"/>
        <v>0</v>
      </c>
      <c r="CH596" s="134">
        <f t="shared" si="318"/>
        <v>0</v>
      </c>
      <c r="CI596" s="134">
        <f t="shared" si="318"/>
        <v>0</v>
      </c>
      <c r="CJ596" s="134">
        <f t="shared" si="318"/>
        <v>0</v>
      </c>
      <c r="CK596" s="134">
        <f t="shared" si="318"/>
        <v>0</v>
      </c>
      <c r="CL596" s="134">
        <f t="shared" si="318"/>
        <v>0</v>
      </c>
      <c r="CM596" s="134">
        <f t="shared" si="318"/>
        <v>0</v>
      </c>
      <c r="CN596" s="134">
        <f t="shared" si="318"/>
        <v>0</v>
      </c>
      <c r="CO596" s="134">
        <f t="shared" si="318"/>
        <v>0</v>
      </c>
      <c r="CP596" s="134">
        <f t="shared" si="318"/>
        <v>0</v>
      </c>
      <c r="CQ596" s="134">
        <f t="shared" si="318"/>
        <v>0</v>
      </c>
      <c r="CR596" s="134">
        <f t="shared" si="318"/>
        <v>0</v>
      </c>
      <c r="CS596" s="134">
        <f t="shared" si="318"/>
        <v>0</v>
      </c>
      <c r="CT596" s="134">
        <f t="shared" si="318"/>
        <v>0</v>
      </c>
      <c r="CU596" s="134">
        <f t="shared" si="318"/>
        <v>0</v>
      </c>
      <c r="CV596" s="134">
        <f t="shared" si="318"/>
        <v>0</v>
      </c>
      <c r="CW596" s="134">
        <f t="shared" si="318"/>
        <v>0</v>
      </c>
      <c r="CX596" s="134">
        <f t="shared" si="318"/>
        <v>0</v>
      </c>
      <c r="CY596" s="134">
        <f t="shared" si="318"/>
        <v>0</v>
      </c>
      <c r="CZ596" s="134">
        <f t="shared" si="318"/>
        <v>0</v>
      </c>
      <c r="DA596" s="134">
        <f t="shared" si="318"/>
        <v>0</v>
      </c>
      <c r="DB596" s="134">
        <f t="shared" si="318"/>
        <v>0</v>
      </c>
      <c r="DC596" s="134">
        <f t="shared" si="318"/>
        <v>0</v>
      </c>
      <c r="DD596" s="134">
        <f t="shared" si="318"/>
        <v>0</v>
      </c>
      <c r="DE596" s="134">
        <f t="shared" si="318"/>
        <v>0</v>
      </c>
      <c r="DF596" s="134">
        <f t="shared" si="318"/>
        <v>0</v>
      </c>
      <c r="DG596" s="134">
        <f t="shared" si="318"/>
        <v>0</v>
      </c>
      <c r="DH596" s="211">
        <f t="shared" si="318"/>
        <v>0</v>
      </c>
    </row>
    <row r="597" spans="1:112" ht="15" hidden="1" customHeight="1" x14ac:dyDescent="0.15">
      <c r="A597" s="119"/>
      <c r="B597" s="197" t="s">
        <v>327</v>
      </c>
      <c r="C597" s="177" t="s">
        <v>145</v>
      </c>
      <c r="D597" s="315">
        <f t="shared" si="305"/>
        <v>0</v>
      </c>
      <c r="E597" s="134">
        <f t="shared" si="319"/>
        <v>0</v>
      </c>
      <c r="F597" s="134">
        <f t="shared" si="319"/>
        <v>0</v>
      </c>
      <c r="G597" s="134">
        <f t="shared" si="319"/>
        <v>0</v>
      </c>
      <c r="H597" s="134">
        <f t="shared" si="319"/>
        <v>0</v>
      </c>
      <c r="I597" s="134">
        <f t="shared" si="319"/>
        <v>0</v>
      </c>
      <c r="J597" s="134">
        <f t="shared" si="319"/>
        <v>0</v>
      </c>
      <c r="K597" s="134">
        <f t="shared" si="319"/>
        <v>0</v>
      </c>
      <c r="L597" s="134">
        <f t="shared" si="319"/>
        <v>0</v>
      </c>
      <c r="M597" s="134">
        <f t="shared" si="319"/>
        <v>0</v>
      </c>
      <c r="N597" s="134">
        <f t="shared" si="319"/>
        <v>0</v>
      </c>
      <c r="O597" s="134">
        <f t="shared" si="319"/>
        <v>0</v>
      </c>
      <c r="P597" s="134">
        <f t="shared" si="319"/>
        <v>0</v>
      </c>
      <c r="Q597" s="134">
        <f t="shared" si="319"/>
        <v>0</v>
      </c>
      <c r="R597" s="134">
        <f t="shared" si="319"/>
        <v>0</v>
      </c>
      <c r="S597" s="134">
        <f t="shared" si="319"/>
        <v>0</v>
      </c>
      <c r="T597" s="134">
        <f t="shared" si="319"/>
        <v>0</v>
      </c>
      <c r="U597" s="134">
        <f t="shared" si="319"/>
        <v>0</v>
      </c>
      <c r="V597" s="134">
        <f t="shared" si="319"/>
        <v>0</v>
      </c>
      <c r="W597" s="134">
        <f t="shared" si="319"/>
        <v>0</v>
      </c>
      <c r="X597" s="134">
        <f t="shared" si="319"/>
        <v>0</v>
      </c>
      <c r="Y597" s="134">
        <f t="shared" si="319"/>
        <v>0</v>
      </c>
      <c r="Z597" s="134">
        <f t="shared" si="319"/>
        <v>0</v>
      </c>
      <c r="AA597" s="134">
        <f t="shared" si="319"/>
        <v>0</v>
      </c>
      <c r="AB597" s="134">
        <f t="shared" si="319"/>
        <v>0</v>
      </c>
      <c r="AC597" s="134">
        <f t="shared" si="319"/>
        <v>0.99991823112708034</v>
      </c>
      <c r="AD597" s="134">
        <f t="shared" si="319"/>
        <v>0</v>
      </c>
      <c r="AE597" s="134">
        <f t="shared" si="319"/>
        <v>0</v>
      </c>
      <c r="AF597" s="134">
        <f t="shared" si="319"/>
        <v>0</v>
      </c>
      <c r="AG597" s="134">
        <f t="shared" si="319"/>
        <v>0</v>
      </c>
      <c r="AH597" s="134">
        <f t="shared" si="319"/>
        <v>0</v>
      </c>
      <c r="AI597" s="134">
        <f t="shared" si="319"/>
        <v>0</v>
      </c>
      <c r="AJ597" s="134">
        <f t="shared" si="319"/>
        <v>0</v>
      </c>
      <c r="AK597" s="134">
        <f t="shared" si="319"/>
        <v>0</v>
      </c>
      <c r="AL597" s="134">
        <f t="shared" si="319"/>
        <v>0</v>
      </c>
      <c r="AM597" s="134">
        <f t="shared" si="319"/>
        <v>0</v>
      </c>
      <c r="AN597" s="134">
        <f t="shared" si="319"/>
        <v>0</v>
      </c>
      <c r="AO597" s="211">
        <f t="shared" si="319"/>
        <v>0</v>
      </c>
      <c r="AP597" s="134">
        <f t="shared" si="319"/>
        <v>0</v>
      </c>
      <c r="AQ597" s="134">
        <f t="shared" si="319"/>
        <v>0</v>
      </c>
      <c r="AR597" s="134">
        <f t="shared" si="319"/>
        <v>0</v>
      </c>
      <c r="AS597" s="134">
        <f t="shared" si="319"/>
        <v>0</v>
      </c>
      <c r="AT597" s="134">
        <f t="shared" si="319"/>
        <v>0</v>
      </c>
      <c r="AU597" s="134">
        <f t="shared" si="319"/>
        <v>0</v>
      </c>
      <c r="AV597" s="134">
        <f t="shared" si="319"/>
        <v>0</v>
      </c>
      <c r="AW597" s="134">
        <f t="shared" si="319"/>
        <v>0</v>
      </c>
      <c r="AX597" s="134">
        <f t="shared" si="319"/>
        <v>0</v>
      </c>
      <c r="AY597" s="134">
        <f t="shared" si="319"/>
        <v>0</v>
      </c>
      <c r="AZ597" s="134">
        <f t="shared" si="319"/>
        <v>0</v>
      </c>
      <c r="BA597" s="134">
        <f t="shared" si="319"/>
        <v>0</v>
      </c>
      <c r="BB597" s="134">
        <f t="shared" si="319"/>
        <v>0</v>
      </c>
      <c r="BC597" s="134">
        <f t="shared" si="319"/>
        <v>0</v>
      </c>
      <c r="BD597" s="134">
        <f t="shared" si="319"/>
        <v>0</v>
      </c>
      <c r="BE597" s="134">
        <f t="shared" si="319"/>
        <v>0</v>
      </c>
      <c r="BF597" s="134">
        <f t="shared" si="319"/>
        <v>0</v>
      </c>
      <c r="BG597" s="134">
        <f t="shared" si="319"/>
        <v>0</v>
      </c>
      <c r="BH597" s="134">
        <f t="shared" si="319"/>
        <v>0</v>
      </c>
      <c r="BI597" s="134">
        <f t="shared" si="319"/>
        <v>0</v>
      </c>
      <c r="BJ597" s="134">
        <f t="shared" si="319"/>
        <v>0</v>
      </c>
      <c r="BK597" s="134">
        <f t="shared" si="319"/>
        <v>0</v>
      </c>
      <c r="BL597" s="134">
        <f t="shared" si="319"/>
        <v>0</v>
      </c>
      <c r="BM597" s="134">
        <f t="shared" si="319"/>
        <v>0</v>
      </c>
      <c r="BN597" s="134">
        <f t="shared" si="319"/>
        <v>0</v>
      </c>
      <c r="BO597" s="134">
        <f t="shared" si="319"/>
        <v>0</v>
      </c>
      <c r="BP597" s="134">
        <f t="shared" ref="BP597:DH600" si="320">IF($B597=BP$4,$D486,0)</f>
        <v>0</v>
      </c>
      <c r="BQ597" s="134">
        <f t="shared" si="320"/>
        <v>0</v>
      </c>
      <c r="BR597" s="134">
        <f t="shared" si="320"/>
        <v>0</v>
      </c>
      <c r="BS597" s="134">
        <f t="shared" si="320"/>
        <v>0</v>
      </c>
      <c r="BT597" s="134">
        <f t="shared" si="320"/>
        <v>0</v>
      </c>
      <c r="BU597" s="134">
        <f t="shared" si="320"/>
        <v>0</v>
      </c>
      <c r="BV597" s="134">
        <f t="shared" si="320"/>
        <v>0</v>
      </c>
      <c r="BW597" s="134">
        <f t="shared" si="320"/>
        <v>0</v>
      </c>
      <c r="BX597" s="134">
        <f t="shared" si="320"/>
        <v>0</v>
      </c>
      <c r="BY597" s="134">
        <f t="shared" si="320"/>
        <v>0</v>
      </c>
      <c r="BZ597" s="134">
        <f t="shared" si="320"/>
        <v>0</v>
      </c>
      <c r="CA597" s="134">
        <f t="shared" si="320"/>
        <v>0</v>
      </c>
      <c r="CB597" s="134">
        <f t="shared" si="320"/>
        <v>0</v>
      </c>
      <c r="CC597" s="134">
        <f t="shared" si="320"/>
        <v>0</v>
      </c>
      <c r="CD597" s="134">
        <f t="shared" si="320"/>
        <v>0</v>
      </c>
      <c r="CE597" s="134">
        <f t="shared" si="320"/>
        <v>0</v>
      </c>
      <c r="CF597" s="134">
        <f t="shared" si="320"/>
        <v>0</v>
      </c>
      <c r="CG597" s="134">
        <f t="shared" si="320"/>
        <v>0</v>
      </c>
      <c r="CH597" s="134">
        <f t="shared" si="320"/>
        <v>0</v>
      </c>
      <c r="CI597" s="134">
        <f t="shared" si="320"/>
        <v>0</v>
      </c>
      <c r="CJ597" s="134">
        <f t="shared" si="320"/>
        <v>0</v>
      </c>
      <c r="CK597" s="134">
        <f t="shared" si="320"/>
        <v>0</v>
      </c>
      <c r="CL597" s="134">
        <f t="shared" si="320"/>
        <v>0</v>
      </c>
      <c r="CM597" s="134">
        <f t="shared" si="320"/>
        <v>0</v>
      </c>
      <c r="CN597" s="134">
        <f t="shared" si="320"/>
        <v>0</v>
      </c>
      <c r="CO597" s="134">
        <f t="shared" si="320"/>
        <v>0</v>
      </c>
      <c r="CP597" s="134">
        <f t="shared" si="320"/>
        <v>0</v>
      </c>
      <c r="CQ597" s="134">
        <f t="shared" si="320"/>
        <v>0</v>
      </c>
      <c r="CR597" s="134">
        <f t="shared" si="320"/>
        <v>0</v>
      </c>
      <c r="CS597" s="134">
        <f t="shared" si="320"/>
        <v>0</v>
      </c>
      <c r="CT597" s="134">
        <f t="shared" si="320"/>
        <v>0</v>
      </c>
      <c r="CU597" s="134">
        <f t="shared" si="320"/>
        <v>0</v>
      </c>
      <c r="CV597" s="134">
        <f t="shared" si="320"/>
        <v>0</v>
      </c>
      <c r="CW597" s="134">
        <f t="shared" si="320"/>
        <v>0</v>
      </c>
      <c r="CX597" s="134">
        <f t="shared" si="320"/>
        <v>0</v>
      </c>
      <c r="CY597" s="134">
        <f t="shared" si="320"/>
        <v>0</v>
      </c>
      <c r="CZ597" s="134">
        <f t="shared" si="320"/>
        <v>0</v>
      </c>
      <c r="DA597" s="134">
        <f t="shared" si="320"/>
        <v>0</v>
      </c>
      <c r="DB597" s="134">
        <f t="shared" si="320"/>
        <v>0</v>
      </c>
      <c r="DC597" s="134">
        <f t="shared" si="320"/>
        <v>0</v>
      </c>
      <c r="DD597" s="134">
        <f t="shared" si="320"/>
        <v>0</v>
      </c>
      <c r="DE597" s="134">
        <f t="shared" si="320"/>
        <v>0</v>
      </c>
      <c r="DF597" s="134">
        <f t="shared" si="320"/>
        <v>0</v>
      </c>
      <c r="DG597" s="134">
        <f t="shared" si="320"/>
        <v>0</v>
      </c>
      <c r="DH597" s="211">
        <f t="shared" si="320"/>
        <v>0</v>
      </c>
    </row>
    <row r="598" spans="1:112" ht="15" hidden="1" customHeight="1" x14ac:dyDescent="0.15">
      <c r="A598" s="119"/>
      <c r="B598" s="197" t="s">
        <v>328</v>
      </c>
      <c r="C598" s="177" t="s">
        <v>689</v>
      </c>
      <c r="D598" s="315">
        <f t="shared" si="305"/>
        <v>0</v>
      </c>
      <c r="E598" s="134">
        <f t="shared" ref="E598:BP601" si="321">IF($B598=E$4,$D487,0)</f>
        <v>0</v>
      </c>
      <c r="F598" s="134">
        <f t="shared" si="321"/>
        <v>0</v>
      </c>
      <c r="G598" s="134">
        <f t="shared" si="321"/>
        <v>0</v>
      </c>
      <c r="H598" s="134">
        <f t="shared" si="321"/>
        <v>0</v>
      </c>
      <c r="I598" s="134">
        <f t="shared" si="321"/>
        <v>0</v>
      </c>
      <c r="J598" s="134">
        <f t="shared" si="321"/>
        <v>0</v>
      </c>
      <c r="K598" s="134">
        <f t="shared" si="321"/>
        <v>0</v>
      </c>
      <c r="L598" s="134">
        <f t="shared" si="321"/>
        <v>0</v>
      </c>
      <c r="M598" s="134">
        <f t="shared" si="321"/>
        <v>0</v>
      </c>
      <c r="N598" s="134">
        <f t="shared" si="321"/>
        <v>0</v>
      </c>
      <c r="O598" s="134">
        <f t="shared" si="321"/>
        <v>0</v>
      </c>
      <c r="P598" s="134">
        <f t="shared" si="321"/>
        <v>0</v>
      </c>
      <c r="Q598" s="134">
        <f t="shared" si="321"/>
        <v>0</v>
      </c>
      <c r="R598" s="134">
        <f t="shared" si="321"/>
        <v>0</v>
      </c>
      <c r="S598" s="134">
        <f t="shared" si="321"/>
        <v>0</v>
      </c>
      <c r="T598" s="134">
        <f t="shared" si="321"/>
        <v>0</v>
      </c>
      <c r="U598" s="134">
        <f t="shared" si="321"/>
        <v>0</v>
      </c>
      <c r="V598" s="134">
        <f t="shared" si="321"/>
        <v>0</v>
      </c>
      <c r="W598" s="134">
        <f t="shared" si="321"/>
        <v>0</v>
      </c>
      <c r="X598" s="134">
        <f t="shared" si="321"/>
        <v>0</v>
      </c>
      <c r="Y598" s="134">
        <f t="shared" si="321"/>
        <v>0</v>
      </c>
      <c r="Z598" s="134">
        <f t="shared" si="321"/>
        <v>0</v>
      </c>
      <c r="AA598" s="134">
        <f t="shared" si="321"/>
        <v>0</v>
      </c>
      <c r="AB598" s="134">
        <f t="shared" si="321"/>
        <v>0</v>
      </c>
      <c r="AC598" s="134">
        <f t="shared" si="321"/>
        <v>0</v>
      </c>
      <c r="AD598" s="134">
        <f t="shared" si="321"/>
        <v>1.0000416628807307</v>
      </c>
      <c r="AE598" s="134">
        <f t="shared" si="321"/>
        <v>0</v>
      </c>
      <c r="AF598" s="134">
        <f t="shared" si="321"/>
        <v>0</v>
      </c>
      <c r="AG598" s="134">
        <f t="shared" si="321"/>
        <v>0</v>
      </c>
      <c r="AH598" s="134">
        <f t="shared" si="321"/>
        <v>0</v>
      </c>
      <c r="AI598" s="134">
        <f t="shared" si="321"/>
        <v>0</v>
      </c>
      <c r="AJ598" s="134">
        <f t="shared" si="321"/>
        <v>0</v>
      </c>
      <c r="AK598" s="134">
        <f t="shared" si="321"/>
        <v>0</v>
      </c>
      <c r="AL598" s="134">
        <f t="shared" si="321"/>
        <v>0</v>
      </c>
      <c r="AM598" s="134">
        <f t="shared" si="321"/>
        <v>0</v>
      </c>
      <c r="AN598" s="134">
        <f t="shared" si="321"/>
        <v>0</v>
      </c>
      <c r="AO598" s="211">
        <f t="shared" si="321"/>
        <v>0</v>
      </c>
      <c r="AP598" s="134">
        <f t="shared" si="321"/>
        <v>0</v>
      </c>
      <c r="AQ598" s="134">
        <f t="shared" si="321"/>
        <v>0</v>
      </c>
      <c r="AR598" s="134">
        <f t="shared" si="321"/>
        <v>0</v>
      </c>
      <c r="AS598" s="134">
        <f t="shared" si="321"/>
        <v>0</v>
      </c>
      <c r="AT598" s="134">
        <f t="shared" si="321"/>
        <v>0</v>
      </c>
      <c r="AU598" s="134">
        <f t="shared" si="321"/>
        <v>0</v>
      </c>
      <c r="AV598" s="134">
        <f t="shared" si="321"/>
        <v>0</v>
      </c>
      <c r="AW598" s="134">
        <f t="shared" si="321"/>
        <v>0</v>
      </c>
      <c r="AX598" s="134">
        <f t="shared" si="321"/>
        <v>0</v>
      </c>
      <c r="AY598" s="134">
        <f t="shared" si="321"/>
        <v>0</v>
      </c>
      <c r="AZ598" s="134">
        <f t="shared" si="321"/>
        <v>0</v>
      </c>
      <c r="BA598" s="134">
        <f t="shared" si="321"/>
        <v>0</v>
      </c>
      <c r="BB598" s="134">
        <f t="shared" si="321"/>
        <v>0</v>
      </c>
      <c r="BC598" s="134">
        <f t="shared" si="321"/>
        <v>0</v>
      </c>
      <c r="BD598" s="134">
        <f t="shared" si="321"/>
        <v>0</v>
      </c>
      <c r="BE598" s="134">
        <f t="shared" si="321"/>
        <v>0</v>
      </c>
      <c r="BF598" s="134">
        <f t="shared" si="321"/>
        <v>0</v>
      </c>
      <c r="BG598" s="134">
        <f t="shared" si="321"/>
        <v>0</v>
      </c>
      <c r="BH598" s="134">
        <f t="shared" si="321"/>
        <v>0</v>
      </c>
      <c r="BI598" s="134">
        <f t="shared" si="321"/>
        <v>0</v>
      </c>
      <c r="BJ598" s="134">
        <f t="shared" si="321"/>
        <v>0</v>
      </c>
      <c r="BK598" s="134">
        <f t="shared" si="321"/>
        <v>0</v>
      </c>
      <c r="BL598" s="134">
        <f t="shared" si="321"/>
        <v>0</v>
      </c>
      <c r="BM598" s="134">
        <f t="shared" si="321"/>
        <v>0</v>
      </c>
      <c r="BN598" s="134">
        <f t="shared" si="321"/>
        <v>0</v>
      </c>
      <c r="BO598" s="134">
        <f t="shared" si="321"/>
        <v>0</v>
      </c>
      <c r="BP598" s="134">
        <f t="shared" si="321"/>
        <v>0</v>
      </c>
      <c r="BQ598" s="134">
        <f t="shared" si="320"/>
        <v>0</v>
      </c>
      <c r="BR598" s="134">
        <f t="shared" si="320"/>
        <v>0</v>
      </c>
      <c r="BS598" s="134">
        <f t="shared" si="320"/>
        <v>0</v>
      </c>
      <c r="BT598" s="134">
        <f t="shared" si="320"/>
        <v>0</v>
      </c>
      <c r="BU598" s="134">
        <f t="shared" si="320"/>
        <v>0</v>
      </c>
      <c r="BV598" s="134">
        <f t="shared" si="320"/>
        <v>0</v>
      </c>
      <c r="BW598" s="134">
        <f t="shared" si="320"/>
        <v>0</v>
      </c>
      <c r="BX598" s="134">
        <f t="shared" si="320"/>
        <v>0</v>
      </c>
      <c r="BY598" s="134">
        <f t="shared" si="320"/>
        <v>0</v>
      </c>
      <c r="BZ598" s="134">
        <f t="shared" si="320"/>
        <v>0</v>
      </c>
      <c r="CA598" s="134">
        <f t="shared" si="320"/>
        <v>0</v>
      </c>
      <c r="CB598" s="134">
        <f t="shared" si="320"/>
        <v>0</v>
      </c>
      <c r="CC598" s="134">
        <f t="shared" si="320"/>
        <v>0</v>
      </c>
      <c r="CD598" s="134">
        <f t="shared" si="320"/>
        <v>0</v>
      </c>
      <c r="CE598" s="134">
        <f t="shared" si="320"/>
        <v>0</v>
      </c>
      <c r="CF598" s="134">
        <f t="shared" si="320"/>
        <v>0</v>
      </c>
      <c r="CG598" s="134">
        <f t="shared" si="320"/>
        <v>0</v>
      </c>
      <c r="CH598" s="134">
        <f t="shared" si="320"/>
        <v>0</v>
      </c>
      <c r="CI598" s="134">
        <f t="shared" si="320"/>
        <v>0</v>
      </c>
      <c r="CJ598" s="134">
        <f t="shared" si="320"/>
        <v>0</v>
      </c>
      <c r="CK598" s="134">
        <f t="shared" si="320"/>
        <v>0</v>
      </c>
      <c r="CL598" s="134">
        <f t="shared" si="320"/>
        <v>0</v>
      </c>
      <c r="CM598" s="134">
        <f t="shared" si="320"/>
        <v>0</v>
      </c>
      <c r="CN598" s="134">
        <f t="shared" si="320"/>
        <v>0</v>
      </c>
      <c r="CO598" s="134">
        <f t="shared" si="320"/>
        <v>0</v>
      </c>
      <c r="CP598" s="134">
        <f t="shared" si="320"/>
        <v>0</v>
      </c>
      <c r="CQ598" s="134">
        <f t="shared" si="320"/>
        <v>0</v>
      </c>
      <c r="CR598" s="134">
        <f t="shared" si="320"/>
        <v>0</v>
      </c>
      <c r="CS598" s="134">
        <f t="shared" si="320"/>
        <v>0</v>
      </c>
      <c r="CT598" s="134">
        <f t="shared" si="320"/>
        <v>0</v>
      </c>
      <c r="CU598" s="134">
        <f t="shared" si="320"/>
        <v>0</v>
      </c>
      <c r="CV598" s="134">
        <f t="shared" si="320"/>
        <v>0</v>
      </c>
      <c r="CW598" s="134">
        <f t="shared" si="320"/>
        <v>0</v>
      </c>
      <c r="CX598" s="134">
        <f t="shared" si="320"/>
        <v>0</v>
      </c>
      <c r="CY598" s="134">
        <f t="shared" si="320"/>
        <v>0</v>
      </c>
      <c r="CZ598" s="134">
        <f t="shared" si="320"/>
        <v>0</v>
      </c>
      <c r="DA598" s="134">
        <f t="shared" si="320"/>
        <v>0</v>
      </c>
      <c r="DB598" s="134">
        <f t="shared" si="320"/>
        <v>0</v>
      </c>
      <c r="DC598" s="134">
        <f t="shared" si="320"/>
        <v>0</v>
      </c>
      <c r="DD598" s="134">
        <f t="shared" si="320"/>
        <v>0</v>
      </c>
      <c r="DE598" s="134">
        <f t="shared" si="320"/>
        <v>0</v>
      </c>
      <c r="DF598" s="134">
        <f t="shared" si="320"/>
        <v>0</v>
      </c>
      <c r="DG598" s="134">
        <f t="shared" si="320"/>
        <v>0</v>
      </c>
      <c r="DH598" s="211">
        <f t="shared" si="320"/>
        <v>0</v>
      </c>
    </row>
    <row r="599" spans="1:112" ht="15" hidden="1" customHeight="1" x14ac:dyDescent="0.15">
      <c r="A599" s="119"/>
      <c r="B599" s="197" t="s">
        <v>329</v>
      </c>
      <c r="C599" s="177" t="s">
        <v>146</v>
      </c>
      <c r="D599" s="315">
        <f t="shared" si="305"/>
        <v>0</v>
      </c>
      <c r="E599" s="134">
        <f t="shared" si="321"/>
        <v>0</v>
      </c>
      <c r="F599" s="134">
        <f t="shared" si="321"/>
        <v>0</v>
      </c>
      <c r="G599" s="134">
        <f t="shared" si="321"/>
        <v>0</v>
      </c>
      <c r="H599" s="134">
        <f t="shared" si="321"/>
        <v>0</v>
      </c>
      <c r="I599" s="134">
        <f t="shared" si="321"/>
        <v>0</v>
      </c>
      <c r="J599" s="134">
        <f t="shared" si="321"/>
        <v>0</v>
      </c>
      <c r="K599" s="134">
        <f t="shared" si="321"/>
        <v>0</v>
      </c>
      <c r="L599" s="134">
        <f t="shared" si="321"/>
        <v>0</v>
      </c>
      <c r="M599" s="134">
        <f t="shared" si="321"/>
        <v>0</v>
      </c>
      <c r="N599" s="134">
        <f t="shared" si="321"/>
        <v>0</v>
      </c>
      <c r="O599" s="134">
        <f t="shared" si="321"/>
        <v>0</v>
      </c>
      <c r="P599" s="134">
        <f t="shared" si="321"/>
        <v>0</v>
      </c>
      <c r="Q599" s="134">
        <f t="shared" si="321"/>
        <v>0</v>
      </c>
      <c r="R599" s="134">
        <f t="shared" si="321"/>
        <v>0</v>
      </c>
      <c r="S599" s="134">
        <f t="shared" si="321"/>
        <v>0</v>
      </c>
      <c r="T599" s="134">
        <f t="shared" si="321"/>
        <v>0</v>
      </c>
      <c r="U599" s="134">
        <f t="shared" si="321"/>
        <v>0</v>
      </c>
      <c r="V599" s="134">
        <f t="shared" si="321"/>
        <v>0</v>
      </c>
      <c r="W599" s="134">
        <f t="shared" si="321"/>
        <v>0</v>
      </c>
      <c r="X599" s="134">
        <f t="shared" si="321"/>
        <v>0</v>
      </c>
      <c r="Y599" s="134">
        <f t="shared" si="321"/>
        <v>0</v>
      </c>
      <c r="Z599" s="134">
        <f t="shared" si="321"/>
        <v>0</v>
      </c>
      <c r="AA599" s="134">
        <f t="shared" si="321"/>
        <v>0</v>
      </c>
      <c r="AB599" s="134">
        <f t="shared" si="321"/>
        <v>0</v>
      </c>
      <c r="AC599" s="134">
        <f t="shared" si="321"/>
        <v>0</v>
      </c>
      <c r="AD599" s="134">
        <f t="shared" si="321"/>
        <v>0</v>
      </c>
      <c r="AE599" s="134">
        <f t="shared" si="321"/>
        <v>1.000026198915098</v>
      </c>
      <c r="AF599" s="134">
        <f t="shared" si="321"/>
        <v>0</v>
      </c>
      <c r="AG599" s="134">
        <f t="shared" si="321"/>
        <v>0</v>
      </c>
      <c r="AH599" s="134">
        <f t="shared" si="321"/>
        <v>0</v>
      </c>
      <c r="AI599" s="134">
        <f t="shared" si="321"/>
        <v>0</v>
      </c>
      <c r="AJ599" s="134">
        <f t="shared" si="321"/>
        <v>0</v>
      </c>
      <c r="AK599" s="134">
        <f t="shared" si="321"/>
        <v>0</v>
      </c>
      <c r="AL599" s="134">
        <f t="shared" si="321"/>
        <v>0</v>
      </c>
      <c r="AM599" s="134">
        <f t="shared" si="321"/>
        <v>0</v>
      </c>
      <c r="AN599" s="134">
        <f t="shared" si="321"/>
        <v>0</v>
      </c>
      <c r="AO599" s="211">
        <f t="shared" si="321"/>
        <v>0</v>
      </c>
      <c r="AP599" s="134">
        <f t="shared" si="321"/>
        <v>0</v>
      </c>
      <c r="AQ599" s="134">
        <f t="shared" si="321"/>
        <v>0</v>
      </c>
      <c r="AR599" s="134">
        <f t="shared" si="321"/>
        <v>0</v>
      </c>
      <c r="AS599" s="134">
        <f t="shared" si="321"/>
        <v>0</v>
      </c>
      <c r="AT599" s="134">
        <f t="shared" si="321"/>
        <v>0</v>
      </c>
      <c r="AU599" s="134">
        <f t="shared" si="321"/>
        <v>0</v>
      </c>
      <c r="AV599" s="134">
        <f t="shared" si="321"/>
        <v>0</v>
      </c>
      <c r="AW599" s="134">
        <f t="shared" si="321"/>
        <v>0</v>
      </c>
      <c r="AX599" s="134">
        <f t="shared" si="321"/>
        <v>0</v>
      </c>
      <c r="AY599" s="134">
        <f t="shared" si="321"/>
        <v>0</v>
      </c>
      <c r="AZ599" s="134">
        <f t="shared" si="321"/>
        <v>0</v>
      </c>
      <c r="BA599" s="134">
        <f t="shared" si="321"/>
        <v>0</v>
      </c>
      <c r="BB599" s="134">
        <f t="shared" si="321"/>
        <v>0</v>
      </c>
      <c r="BC599" s="134">
        <f t="shared" si="321"/>
        <v>0</v>
      </c>
      <c r="BD599" s="134">
        <f t="shared" si="321"/>
        <v>0</v>
      </c>
      <c r="BE599" s="134">
        <f t="shared" si="321"/>
        <v>0</v>
      </c>
      <c r="BF599" s="134">
        <f t="shared" si="321"/>
        <v>0</v>
      </c>
      <c r="BG599" s="134">
        <f t="shared" si="321"/>
        <v>0</v>
      </c>
      <c r="BH599" s="134">
        <f t="shared" si="321"/>
        <v>0</v>
      </c>
      <c r="BI599" s="134">
        <f t="shared" si="321"/>
        <v>0</v>
      </c>
      <c r="BJ599" s="134">
        <f t="shared" si="321"/>
        <v>0</v>
      </c>
      <c r="BK599" s="134">
        <f t="shared" si="321"/>
        <v>0</v>
      </c>
      <c r="BL599" s="134">
        <f t="shared" si="321"/>
        <v>0</v>
      </c>
      <c r="BM599" s="134">
        <f t="shared" si="321"/>
        <v>0</v>
      </c>
      <c r="BN599" s="134">
        <f t="shared" si="321"/>
        <v>0</v>
      </c>
      <c r="BO599" s="134">
        <f t="shared" si="321"/>
        <v>0</v>
      </c>
      <c r="BP599" s="134">
        <f t="shared" si="321"/>
        <v>0</v>
      </c>
      <c r="BQ599" s="134">
        <f t="shared" si="320"/>
        <v>0</v>
      </c>
      <c r="BR599" s="134">
        <f t="shared" si="320"/>
        <v>0</v>
      </c>
      <c r="BS599" s="134">
        <f t="shared" si="320"/>
        <v>0</v>
      </c>
      <c r="BT599" s="134">
        <f t="shared" si="320"/>
        <v>0</v>
      </c>
      <c r="BU599" s="134">
        <f t="shared" si="320"/>
        <v>0</v>
      </c>
      <c r="BV599" s="134">
        <f t="shared" si="320"/>
        <v>0</v>
      </c>
      <c r="BW599" s="134">
        <f t="shared" si="320"/>
        <v>0</v>
      </c>
      <c r="BX599" s="134">
        <f t="shared" si="320"/>
        <v>0</v>
      </c>
      <c r="BY599" s="134">
        <f t="shared" si="320"/>
        <v>0</v>
      </c>
      <c r="BZ599" s="134">
        <f t="shared" si="320"/>
        <v>0</v>
      </c>
      <c r="CA599" s="134">
        <f t="shared" si="320"/>
        <v>0</v>
      </c>
      <c r="CB599" s="134">
        <f t="shared" si="320"/>
        <v>0</v>
      </c>
      <c r="CC599" s="134">
        <f t="shared" si="320"/>
        <v>0</v>
      </c>
      <c r="CD599" s="134">
        <f t="shared" si="320"/>
        <v>0</v>
      </c>
      <c r="CE599" s="134">
        <f t="shared" si="320"/>
        <v>0</v>
      </c>
      <c r="CF599" s="134">
        <f t="shared" si="320"/>
        <v>0</v>
      </c>
      <c r="CG599" s="134">
        <f t="shared" si="320"/>
        <v>0</v>
      </c>
      <c r="CH599" s="134">
        <f t="shared" si="320"/>
        <v>0</v>
      </c>
      <c r="CI599" s="134">
        <f t="shared" si="320"/>
        <v>0</v>
      </c>
      <c r="CJ599" s="134">
        <f t="shared" si="320"/>
        <v>0</v>
      </c>
      <c r="CK599" s="134">
        <f t="shared" si="320"/>
        <v>0</v>
      </c>
      <c r="CL599" s="134">
        <f t="shared" si="320"/>
        <v>0</v>
      </c>
      <c r="CM599" s="134">
        <f t="shared" si="320"/>
        <v>0</v>
      </c>
      <c r="CN599" s="134">
        <f t="shared" si="320"/>
        <v>0</v>
      </c>
      <c r="CO599" s="134">
        <f t="shared" si="320"/>
        <v>0</v>
      </c>
      <c r="CP599" s="134">
        <f t="shared" si="320"/>
        <v>0</v>
      </c>
      <c r="CQ599" s="134">
        <f t="shared" si="320"/>
        <v>0</v>
      </c>
      <c r="CR599" s="134">
        <f t="shared" si="320"/>
        <v>0</v>
      </c>
      <c r="CS599" s="134">
        <f t="shared" si="320"/>
        <v>0</v>
      </c>
      <c r="CT599" s="134">
        <f t="shared" si="320"/>
        <v>0</v>
      </c>
      <c r="CU599" s="134">
        <f t="shared" si="320"/>
        <v>0</v>
      </c>
      <c r="CV599" s="134">
        <f t="shared" si="320"/>
        <v>0</v>
      </c>
      <c r="CW599" s="134">
        <f t="shared" si="320"/>
        <v>0</v>
      </c>
      <c r="CX599" s="134">
        <f t="shared" si="320"/>
        <v>0</v>
      </c>
      <c r="CY599" s="134">
        <f t="shared" si="320"/>
        <v>0</v>
      </c>
      <c r="CZ599" s="134">
        <f t="shared" si="320"/>
        <v>0</v>
      </c>
      <c r="DA599" s="134">
        <f t="shared" si="320"/>
        <v>0</v>
      </c>
      <c r="DB599" s="134">
        <f t="shared" si="320"/>
        <v>0</v>
      </c>
      <c r="DC599" s="134">
        <f t="shared" si="320"/>
        <v>0</v>
      </c>
      <c r="DD599" s="134">
        <f t="shared" si="320"/>
        <v>0</v>
      </c>
      <c r="DE599" s="134">
        <f t="shared" si="320"/>
        <v>0</v>
      </c>
      <c r="DF599" s="134">
        <f t="shared" si="320"/>
        <v>0</v>
      </c>
      <c r="DG599" s="134">
        <f t="shared" si="320"/>
        <v>0</v>
      </c>
      <c r="DH599" s="211">
        <f t="shared" si="320"/>
        <v>0</v>
      </c>
    </row>
    <row r="600" spans="1:112" ht="15" hidden="1" customHeight="1" x14ac:dyDescent="0.15">
      <c r="A600" s="119"/>
      <c r="B600" s="197" t="s">
        <v>330</v>
      </c>
      <c r="C600" s="177" t="s">
        <v>147</v>
      </c>
      <c r="D600" s="315">
        <f t="shared" si="305"/>
        <v>0</v>
      </c>
      <c r="E600" s="134">
        <f t="shared" si="321"/>
        <v>0</v>
      </c>
      <c r="F600" s="134">
        <f t="shared" si="321"/>
        <v>0</v>
      </c>
      <c r="G600" s="134">
        <f t="shared" si="321"/>
        <v>0</v>
      </c>
      <c r="H600" s="134">
        <f t="shared" si="321"/>
        <v>0</v>
      </c>
      <c r="I600" s="134">
        <f t="shared" si="321"/>
        <v>0</v>
      </c>
      <c r="J600" s="134">
        <f t="shared" si="321"/>
        <v>0</v>
      </c>
      <c r="K600" s="134">
        <f t="shared" si="321"/>
        <v>0</v>
      </c>
      <c r="L600" s="134">
        <f t="shared" si="321"/>
        <v>0</v>
      </c>
      <c r="M600" s="134">
        <f t="shared" si="321"/>
        <v>0</v>
      </c>
      <c r="N600" s="134">
        <f t="shared" si="321"/>
        <v>0</v>
      </c>
      <c r="O600" s="134">
        <f t="shared" si="321"/>
        <v>0</v>
      </c>
      <c r="P600" s="134">
        <f t="shared" si="321"/>
        <v>0</v>
      </c>
      <c r="Q600" s="134">
        <f t="shared" si="321"/>
        <v>0</v>
      </c>
      <c r="R600" s="134">
        <f t="shared" si="321"/>
        <v>0</v>
      </c>
      <c r="S600" s="134">
        <f t="shared" si="321"/>
        <v>0</v>
      </c>
      <c r="T600" s="134">
        <f t="shared" si="321"/>
        <v>0</v>
      </c>
      <c r="U600" s="134">
        <f t="shared" si="321"/>
        <v>0</v>
      </c>
      <c r="V600" s="134">
        <f t="shared" si="321"/>
        <v>0</v>
      </c>
      <c r="W600" s="134">
        <f t="shared" si="321"/>
        <v>0</v>
      </c>
      <c r="X600" s="134">
        <f t="shared" si="321"/>
        <v>0</v>
      </c>
      <c r="Y600" s="134">
        <f t="shared" si="321"/>
        <v>0</v>
      </c>
      <c r="Z600" s="134">
        <f t="shared" si="321"/>
        <v>0</v>
      </c>
      <c r="AA600" s="134">
        <f t="shared" si="321"/>
        <v>0</v>
      </c>
      <c r="AB600" s="134">
        <f t="shared" si="321"/>
        <v>0</v>
      </c>
      <c r="AC600" s="134">
        <f t="shared" si="321"/>
        <v>0</v>
      </c>
      <c r="AD600" s="134">
        <f t="shared" si="321"/>
        <v>0</v>
      </c>
      <c r="AE600" s="134">
        <f t="shared" si="321"/>
        <v>0</v>
      </c>
      <c r="AF600" s="134">
        <f t="shared" si="321"/>
        <v>0.57196007452651854</v>
      </c>
      <c r="AG600" s="134">
        <f t="shared" si="321"/>
        <v>0</v>
      </c>
      <c r="AH600" s="134">
        <f t="shared" si="321"/>
        <v>0</v>
      </c>
      <c r="AI600" s="134">
        <f t="shared" si="321"/>
        <v>0</v>
      </c>
      <c r="AJ600" s="134">
        <f t="shared" si="321"/>
        <v>0</v>
      </c>
      <c r="AK600" s="134">
        <f t="shared" si="321"/>
        <v>0</v>
      </c>
      <c r="AL600" s="134">
        <f t="shared" si="321"/>
        <v>0</v>
      </c>
      <c r="AM600" s="134">
        <f t="shared" si="321"/>
        <v>0</v>
      </c>
      <c r="AN600" s="134">
        <f t="shared" si="321"/>
        <v>0</v>
      </c>
      <c r="AO600" s="211">
        <f t="shared" si="321"/>
        <v>0</v>
      </c>
      <c r="AP600" s="134">
        <f t="shared" si="321"/>
        <v>0</v>
      </c>
      <c r="AQ600" s="134">
        <f t="shared" si="321"/>
        <v>0</v>
      </c>
      <c r="AR600" s="134">
        <f t="shared" si="321"/>
        <v>0</v>
      </c>
      <c r="AS600" s="134">
        <f t="shared" si="321"/>
        <v>0</v>
      </c>
      <c r="AT600" s="134">
        <f t="shared" si="321"/>
        <v>0</v>
      </c>
      <c r="AU600" s="134">
        <f t="shared" si="321"/>
        <v>0</v>
      </c>
      <c r="AV600" s="134">
        <f t="shared" si="321"/>
        <v>0</v>
      </c>
      <c r="AW600" s="134">
        <f t="shared" si="321"/>
        <v>0</v>
      </c>
      <c r="AX600" s="134">
        <f t="shared" si="321"/>
        <v>0</v>
      </c>
      <c r="AY600" s="134">
        <f t="shared" si="321"/>
        <v>0</v>
      </c>
      <c r="AZ600" s="134">
        <f t="shared" si="321"/>
        <v>0</v>
      </c>
      <c r="BA600" s="134">
        <f t="shared" si="321"/>
        <v>0</v>
      </c>
      <c r="BB600" s="134">
        <f t="shared" si="321"/>
        <v>0</v>
      </c>
      <c r="BC600" s="134">
        <f t="shared" si="321"/>
        <v>0</v>
      </c>
      <c r="BD600" s="134">
        <f t="shared" si="321"/>
        <v>0</v>
      </c>
      <c r="BE600" s="134">
        <f t="shared" si="321"/>
        <v>0</v>
      </c>
      <c r="BF600" s="134">
        <f t="shared" si="321"/>
        <v>0</v>
      </c>
      <c r="BG600" s="134">
        <f t="shared" si="321"/>
        <v>0</v>
      </c>
      <c r="BH600" s="134">
        <f t="shared" si="321"/>
        <v>0</v>
      </c>
      <c r="BI600" s="134">
        <f t="shared" si="321"/>
        <v>0</v>
      </c>
      <c r="BJ600" s="134">
        <f t="shared" si="321"/>
        <v>0</v>
      </c>
      <c r="BK600" s="134">
        <f t="shared" si="321"/>
        <v>0</v>
      </c>
      <c r="BL600" s="134">
        <f t="shared" si="321"/>
        <v>0</v>
      </c>
      <c r="BM600" s="134">
        <f t="shared" si="321"/>
        <v>0</v>
      </c>
      <c r="BN600" s="134">
        <f t="shared" si="321"/>
        <v>0</v>
      </c>
      <c r="BO600" s="134">
        <f t="shared" si="321"/>
        <v>0</v>
      </c>
      <c r="BP600" s="134">
        <f t="shared" si="321"/>
        <v>0</v>
      </c>
      <c r="BQ600" s="134">
        <f t="shared" si="320"/>
        <v>0</v>
      </c>
      <c r="BR600" s="134">
        <f t="shared" si="320"/>
        <v>0</v>
      </c>
      <c r="BS600" s="134">
        <f t="shared" si="320"/>
        <v>0</v>
      </c>
      <c r="BT600" s="134">
        <f t="shared" si="320"/>
        <v>0</v>
      </c>
      <c r="BU600" s="134">
        <f t="shared" si="320"/>
        <v>0</v>
      </c>
      <c r="BV600" s="134">
        <f t="shared" si="320"/>
        <v>0</v>
      </c>
      <c r="BW600" s="134">
        <f t="shared" si="320"/>
        <v>0</v>
      </c>
      <c r="BX600" s="134">
        <f t="shared" si="320"/>
        <v>0</v>
      </c>
      <c r="BY600" s="134">
        <f t="shared" si="320"/>
        <v>0</v>
      </c>
      <c r="BZ600" s="134">
        <f t="shared" si="320"/>
        <v>0</v>
      </c>
      <c r="CA600" s="134">
        <f t="shared" si="320"/>
        <v>0</v>
      </c>
      <c r="CB600" s="134">
        <f t="shared" si="320"/>
        <v>0</v>
      </c>
      <c r="CC600" s="134">
        <f t="shared" si="320"/>
        <v>0</v>
      </c>
      <c r="CD600" s="134">
        <f t="shared" si="320"/>
        <v>0</v>
      </c>
      <c r="CE600" s="134">
        <f t="shared" si="320"/>
        <v>0</v>
      </c>
      <c r="CF600" s="134">
        <f t="shared" si="320"/>
        <v>0</v>
      </c>
      <c r="CG600" s="134">
        <f t="shared" si="320"/>
        <v>0</v>
      </c>
      <c r="CH600" s="134">
        <f t="shared" si="320"/>
        <v>0</v>
      </c>
      <c r="CI600" s="134">
        <f t="shared" si="320"/>
        <v>0</v>
      </c>
      <c r="CJ600" s="134">
        <f t="shared" si="320"/>
        <v>0</v>
      </c>
      <c r="CK600" s="134">
        <f t="shared" si="320"/>
        <v>0</v>
      </c>
      <c r="CL600" s="134">
        <f t="shared" si="320"/>
        <v>0</v>
      </c>
      <c r="CM600" s="134">
        <f t="shared" si="320"/>
        <v>0</v>
      </c>
      <c r="CN600" s="134">
        <f t="shared" si="320"/>
        <v>0</v>
      </c>
      <c r="CO600" s="134">
        <f t="shared" si="320"/>
        <v>0</v>
      </c>
      <c r="CP600" s="134">
        <f t="shared" si="320"/>
        <v>0</v>
      </c>
      <c r="CQ600" s="134">
        <f t="shared" si="320"/>
        <v>0</v>
      </c>
      <c r="CR600" s="134">
        <f t="shared" si="320"/>
        <v>0</v>
      </c>
      <c r="CS600" s="134">
        <f t="shared" si="320"/>
        <v>0</v>
      </c>
      <c r="CT600" s="134">
        <f t="shared" si="320"/>
        <v>0</v>
      </c>
      <c r="CU600" s="134">
        <f t="shared" si="320"/>
        <v>0</v>
      </c>
      <c r="CV600" s="134">
        <f t="shared" si="320"/>
        <v>0</v>
      </c>
      <c r="CW600" s="134">
        <f t="shared" si="320"/>
        <v>0</v>
      </c>
      <c r="CX600" s="134">
        <f t="shared" si="320"/>
        <v>0</v>
      </c>
      <c r="CY600" s="134">
        <f t="shared" si="320"/>
        <v>0</v>
      </c>
      <c r="CZ600" s="134">
        <f t="shared" si="320"/>
        <v>0</v>
      </c>
      <c r="DA600" s="134">
        <f t="shared" si="320"/>
        <v>0</v>
      </c>
      <c r="DB600" s="134">
        <f t="shared" si="320"/>
        <v>0</v>
      </c>
      <c r="DC600" s="134">
        <f t="shared" si="320"/>
        <v>0</v>
      </c>
      <c r="DD600" s="134">
        <f t="shared" si="320"/>
        <v>0</v>
      </c>
      <c r="DE600" s="134">
        <f t="shared" si="320"/>
        <v>0</v>
      </c>
      <c r="DF600" s="134">
        <f t="shared" si="320"/>
        <v>0</v>
      </c>
      <c r="DG600" s="134">
        <f t="shared" si="320"/>
        <v>0</v>
      </c>
      <c r="DH600" s="211">
        <f t="shared" si="320"/>
        <v>0</v>
      </c>
    </row>
    <row r="601" spans="1:112" ht="15" hidden="1" customHeight="1" x14ac:dyDescent="0.15">
      <c r="A601" s="119"/>
      <c r="B601" s="197" t="s">
        <v>331</v>
      </c>
      <c r="C601" s="177" t="s">
        <v>148</v>
      </c>
      <c r="D601" s="315">
        <f t="shared" si="305"/>
        <v>0</v>
      </c>
      <c r="E601" s="134">
        <f t="shared" si="321"/>
        <v>0</v>
      </c>
      <c r="F601" s="134">
        <f t="shared" si="321"/>
        <v>0</v>
      </c>
      <c r="G601" s="134">
        <f t="shared" si="321"/>
        <v>0</v>
      </c>
      <c r="H601" s="134">
        <f t="shared" si="321"/>
        <v>0</v>
      </c>
      <c r="I601" s="134">
        <f t="shared" si="321"/>
        <v>0</v>
      </c>
      <c r="J601" s="134">
        <f t="shared" si="321"/>
        <v>0</v>
      </c>
      <c r="K601" s="134">
        <f t="shared" si="321"/>
        <v>0</v>
      </c>
      <c r="L601" s="134">
        <f t="shared" si="321"/>
        <v>0</v>
      </c>
      <c r="M601" s="134">
        <f t="shared" si="321"/>
        <v>0</v>
      </c>
      <c r="N601" s="134">
        <f t="shared" si="321"/>
        <v>0</v>
      </c>
      <c r="O601" s="134">
        <f t="shared" si="321"/>
        <v>0</v>
      </c>
      <c r="P601" s="134">
        <f t="shared" si="321"/>
        <v>0</v>
      </c>
      <c r="Q601" s="134">
        <f t="shared" si="321"/>
        <v>0</v>
      </c>
      <c r="R601" s="134">
        <f t="shared" si="321"/>
        <v>0</v>
      </c>
      <c r="S601" s="134">
        <f t="shared" si="321"/>
        <v>0</v>
      </c>
      <c r="T601" s="134">
        <f t="shared" si="321"/>
        <v>0</v>
      </c>
      <c r="U601" s="134">
        <f t="shared" si="321"/>
        <v>0</v>
      </c>
      <c r="V601" s="134">
        <f t="shared" si="321"/>
        <v>0</v>
      </c>
      <c r="W601" s="134">
        <f t="shared" si="321"/>
        <v>0</v>
      </c>
      <c r="X601" s="134">
        <f t="shared" si="321"/>
        <v>0</v>
      </c>
      <c r="Y601" s="134">
        <f t="shared" si="321"/>
        <v>0</v>
      </c>
      <c r="Z601" s="134">
        <f t="shared" si="321"/>
        <v>0</v>
      </c>
      <c r="AA601" s="134">
        <f t="shared" si="321"/>
        <v>0</v>
      </c>
      <c r="AB601" s="134">
        <f t="shared" si="321"/>
        <v>0</v>
      </c>
      <c r="AC601" s="134">
        <f t="shared" si="321"/>
        <v>0</v>
      </c>
      <c r="AD601" s="134">
        <f t="shared" si="321"/>
        <v>0</v>
      </c>
      <c r="AE601" s="134">
        <f t="shared" si="321"/>
        <v>0</v>
      </c>
      <c r="AF601" s="134">
        <f t="shared" si="321"/>
        <v>0</v>
      </c>
      <c r="AG601" s="134">
        <f t="shared" si="321"/>
        <v>1.0000254445886776</v>
      </c>
      <c r="AH601" s="134">
        <f t="shared" si="321"/>
        <v>0</v>
      </c>
      <c r="AI601" s="134">
        <f t="shared" si="321"/>
        <v>0</v>
      </c>
      <c r="AJ601" s="134">
        <f t="shared" si="321"/>
        <v>0</v>
      </c>
      <c r="AK601" s="134">
        <f t="shared" si="321"/>
        <v>0</v>
      </c>
      <c r="AL601" s="134">
        <f t="shared" si="321"/>
        <v>0</v>
      </c>
      <c r="AM601" s="134">
        <f t="shared" si="321"/>
        <v>0</v>
      </c>
      <c r="AN601" s="134">
        <f t="shared" si="321"/>
        <v>0</v>
      </c>
      <c r="AO601" s="211">
        <f t="shared" si="321"/>
        <v>0</v>
      </c>
      <c r="AP601" s="134">
        <f t="shared" si="321"/>
        <v>0</v>
      </c>
      <c r="AQ601" s="134">
        <f t="shared" si="321"/>
        <v>0</v>
      </c>
      <c r="AR601" s="134">
        <f t="shared" si="321"/>
        <v>0</v>
      </c>
      <c r="AS601" s="134">
        <f t="shared" si="321"/>
        <v>0</v>
      </c>
      <c r="AT601" s="134">
        <f t="shared" si="321"/>
        <v>0</v>
      </c>
      <c r="AU601" s="134">
        <f t="shared" si="321"/>
        <v>0</v>
      </c>
      <c r="AV601" s="134">
        <f t="shared" si="321"/>
        <v>0</v>
      </c>
      <c r="AW601" s="134">
        <f t="shared" si="321"/>
        <v>0</v>
      </c>
      <c r="AX601" s="134">
        <f t="shared" si="321"/>
        <v>0</v>
      </c>
      <c r="AY601" s="134">
        <f t="shared" si="321"/>
        <v>0</v>
      </c>
      <c r="AZ601" s="134">
        <f t="shared" si="321"/>
        <v>0</v>
      </c>
      <c r="BA601" s="134">
        <f t="shared" si="321"/>
        <v>0</v>
      </c>
      <c r="BB601" s="134">
        <f t="shared" si="321"/>
        <v>0</v>
      </c>
      <c r="BC601" s="134">
        <f t="shared" si="321"/>
        <v>0</v>
      </c>
      <c r="BD601" s="134">
        <f t="shared" si="321"/>
        <v>0</v>
      </c>
      <c r="BE601" s="134">
        <f t="shared" si="321"/>
        <v>0</v>
      </c>
      <c r="BF601" s="134">
        <f t="shared" si="321"/>
        <v>0</v>
      </c>
      <c r="BG601" s="134">
        <f t="shared" si="321"/>
        <v>0</v>
      </c>
      <c r="BH601" s="134">
        <f t="shared" si="321"/>
        <v>0</v>
      </c>
      <c r="BI601" s="134">
        <f t="shared" si="321"/>
        <v>0</v>
      </c>
      <c r="BJ601" s="134">
        <f t="shared" si="321"/>
        <v>0</v>
      </c>
      <c r="BK601" s="134">
        <f t="shared" si="321"/>
        <v>0</v>
      </c>
      <c r="BL601" s="134">
        <f t="shared" si="321"/>
        <v>0</v>
      </c>
      <c r="BM601" s="134">
        <f t="shared" si="321"/>
        <v>0</v>
      </c>
      <c r="BN601" s="134">
        <f t="shared" si="321"/>
        <v>0</v>
      </c>
      <c r="BO601" s="134">
        <f t="shared" si="321"/>
        <v>0</v>
      </c>
      <c r="BP601" s="134">
        <f t="shared" ref="BP601:DH604" si="322">IF($B601=BP$4,$D490,0)</f>
        <v>0</v>
      </c>
      <c r="BQ601" s="134">
        <f t="shared" si="322"/>
        <v>0</v>
      </c>
      <c r="BR601" s="134">
        <f t="shared" si="322"/>
        <v>0</v>
      </c>
      <c r="BS601" s="134">
        <f t="shared" si="322"/>
        <v>0</v>
      </c>
      <c r="BT601" s="134">
        <f t="shared" si="322"/>
        <v>0</v>
      </c>
      <c r="BU601" s="134">
        <f t="shared" si="322"/>
        <v>0</v>
      </c>
      <c r="BV601" s="134">
        <f t="shared" si="322"/>
        <v>0</v>
      </c>
      <c r="BW601" s="134">
        <f t="shared" si="322"/>
        <v>0</v>
      </c>
      <c r="BX601" s="134">
        <f t="shared" si="322"/>
        <v>0</v>
      </c>
      <c r="BY601" s="134">
        <f t="shared" si="322"/>
        <v>0</v>
      </c>
      <c r="BZ601" s="134">
        <f t="shared" si="322"/>
        <v>0</v>
      </c>
      <c r="CA601" s="134">
        <f t="shared" si="322"/>
        <v>0</v>
      </c>
      <c r="CB601" s="134">
        <f t="shared" si="322"/>
        <v>0</v>
      </c>
      <c r="CC601" s="134">
        <f t="shared" si="322"/>
        <v>0</v>
      </c>
      <c r="CD601" s="134">
        <f t="shared" si="322"/>
        <v>0</v>
      </c>
      <c r="CE601" s="134">
        <f t="shared" si="322"/>
        <v>0</v>
      </c>
      <c r="CF601" s="134">
        <f t="shared" si="322"/>
        <v>0</v>
      </c>
      <c r="CG601" s="134">
        <f t="shared" si="322"/>
        <v>0</v>
      </c>
      <c r="CH601" s="134">
        <f t="shared" si="322"/>
        <v>0</v>
      </c>
      <c r="CI601" s="134">
        <f t="shared" si="322"/>
        <v>0</v>
      </c>
      <c r="CJ601" s="134">
        <f t="shared" si="322"/>
        <v>0</v>
      </c>
      <c r="CK601" s="134">
        <f t="shared" si="322"/>
        <v>0</v>
      </c>
      <c r="CL601" s="134">
        <f t="shared" si="322"/>
        <v>0</v>
      </c>
      <c r="CM601" s="134">
        <f t="shared" si="322"/>
        <v>0</v>
      </c>
      <c r="CN601" s="134">
        <f t="shared" si="322"/>
        <v>0</v>
      </c>
      <c r="CO601" s="134">
        <f t="shared" si="322"/>
        <v>0</v>
      </c>
      <c r="CP601" s="134">
        <f t="shared" si="322"/>
        <v>0</v>
      </c>
      <c r="CQ601" s="134">
        <f t="shared" si="322"/>
        <v>0</v>
      </c>
      <c r="CR601" s="134">
        <f t="shared" si="322"/>
        <v>0</v>
      </c>
      <c r="CS601" s="134">
        <f t="shared" si="322"/>
        <v>0</v>
      </c>
      <c r="CT601" s="134">
        <f t="shared" si="322"/>
        <v>0</v>
      </c>
      <c r="CU601" s="134">
        <f t="shared" si="322"/>
        <v>0</v>
      </c>
      <c r="CV601" s="134">
        <f t="shared" si="322"/>
        <v>0</v>
      </c>
      <c r="CW601" s="134">
        <f t="shared" si="322"/>
        <v>0</v>
      </c>
      <c r="CX601" s="134">
        <f t="shared" si="322"/>
        <v>0</v>
      </c>
      <c r="CY601" s="134">
        <f t="shared" si="322"/>
        <v>0</v>
      </c>
      <c r="CZ601" s="134">
        <f t="shared" si="322"/>
        <v>0</v>
      </c>
      <c r="DA601" s="134">
        <f t="shared" si="322"/>
        <v>0</v>
      </c>
      <c r="DB601" s="134">
        <f t="shared" si="322"/>
        <v>0</v>
      </c>
      <c r="DC601" s="134">
        <f t="shared" si="322"/>
        <v>0</v>
      </c>
      <c r="DD601" s="134">
        <f t="shared" si="322"/>
        <v>0</v>
      </c>
      <c r="DE601" s="134">
        <f t="shared" si="322"/>
        <v>0</v>
      </c>
      <c r="DF601" s="134">
        <f t="shared" si="322"/>
        <v>0</v>
      </c>
      <c r="DG601" s="134">
        <f t="shared" si="322"/>
        <v>0</v>
      </c>
      <c r="DH601" s="211">
        <f t="shared" si="322"/>
        <v>0</v>
      </c>
    </row>
    <row r="602" spans="1:112" ht="15" hidden="1" customHeight="1" x14ac:dyDescent="0.15">
      <c r="A602" s="119"/>
      <c r="B602" s="197" t="s">
        <v>332</v>
      </c>
      <c r="C602" s="177" t="s">
        <v>149</v>
      </c>
      <c r="D602" s="315">
        <f t="shared" si="305"/>
        <v>0</v>
      </c>
      <c r="E602" s="134">
        <f t="shared" ref="E602:BP605" si="323">IF($B602=E$4,$D491,0)</f>
        <v>0</v>
      </c>
      <c r="F602" s="134">
        <f t="shared" si="323"/>
        <v>0</v>
      </c>
      <c r="G602" s="134">
        <f t="shared" si="323"/>
        <v>0</v>
      </c>
      <c r="H602" s="134">
        <f t="shared" si="323"/>
        <v>0</v>
      </c>
      <c r="I602" s="134">
        <f t="shared" si="323"/>
        <v>0</v>
      </c>
      <c r="J602" s="134">
        <f t="shared" si="323"/>
        <v>0</v>
      </c>
      <c r="K602" s="134">
        <f t="shared" si="323"/>
        <v>0</v>
      </c>
      <c r="L602" s="134">
        <f t="shared" si="323"/>
        <v>0</v>
      </c>
      <c r="M602" s="134">
        <f t="shared" si="323"/>
        <v>0</v>
      </c>
      <c r="N602" s="134">
        <f t="shared" si="323"/>
        <v>0</v>
      </c>
      <c r="O602" s="134">
        <f t="shared" si="323"/>
        <v>0</v>
      </c>
      <c r="P602" s="134">
        <f t="shared" si="323"/>
        <v>0</v>
      </c>
      <c r="Q602" s="134">
        <f t="shared" si="323"/>
        <v>0</v>
      </c>
      <c r="R602" s="134">
        <f t="shared" si="323"/>
        <v>0</v>
      </c>
      <c r="S602" s="134">
        <f t="shared" si="323"/>
        <v>0</v>
      </c>
      <c r="T602" s="134">
        <f t="shared" si="323"/>
        <v>0</v>
      </c>
      <c r="U602" s="134">
        <f t="shared" si="323"/>
        <v>0</v>
      </c>
      <c r="V602" s="134">
        <f t="shared" si="323"/>
        <v>0</v>
      </c>
      <c r="W602" s="134">
        <f t="shared" si="323"/>
        <v>0</v>
      </c>
      <c r="X602" s="134">
        <f t="shared" si="323"/>
        <v>0</v>
      </c>
      <c r="Y602" s="134">
        <f t="shared" si="323"/>
        <v>0</v>
      </c>
      <c r="Z602" s="134">
        <f t="shared" si="323"/>
        <v>0</v>
      </c>
      <c r="AA602" s="134">
        <f t="shared" si="323"/>
        <v>0</v>
      </c>
      <c r="AB602" s="134">
        <f t="shared" si="323"/>
        <v>0</v>
      </c>
      <c r="AC602" s="134">
        <f t="shared" si="323"/>
        <v>0</v>
      </c>
      <c r="AD602" s="134">
        <f t="shared" si="323"/>
        <v>0</v>
      </c>
      <c r="AE602" s="134">
        <f t="shared" si="323"/>
        <v>0</v>
      </c>
      <c r="AF602" s="134">
        <f t="shared" si="323"/>
        <v>0</v>
      </c>
      <c r="AG602" s="134">
        <f t="shared" si="323"/>
        <v>0</v>
      </c>
      <c r="AH602" s="134">
        <f t="shared" si="323"/>
        <v>1.0000022509237043</v>
      </c>
      <c r="AI602" s="134">
        <f t="shared" si="323"/>
        <v>0</v>
      </c>
      <c r="AJ602" s="134">
        <f t="shared" si="323"/>
        <v>0</v>
      </c>
      <c r="AK602" s="134">
        <f t="shared" si="323"/>
        <v>0</v>
      </c>
      <c r="AL602" s="134">
        <f t="shared" si="323"/>
        <v>0</v>
      </c>
      <c r="AM602" s="134">
        <f t="shared" si="323"/>
        <v>0</v>
      </c>
      <c r="AN602" s="134">
        <f t="shared" si="323"/>
        <v>0</v>
      </c>
      <c r="AO602" s="211">
        <f t="shared" si="323"/>
        <v>0</v>
      </c>
      <c r="AP602" s="134">
        <f t="shared" si="323"/>
        <v>0</v>
      </c>
      <c r="AQ602" s="134">
        <f t="shared" si="323"/>
        <v>0</v>
      </c>
      <c r="AR602" s="134">
        <f t="shared" si="323"/>
        <v>0</v>
      </c>
      <c r="AS602" s="134">
        <f t="shared" si="323"/>
        <v>0</v>
      </c>
      <c r="AT602" s="134">
        <f t="shared" si="323"/>
        <v>0</v>
      </c>
      <c r="AU602" s="134">
        <f t="shared" si="323"/>
        <v>0</v>
      </c>
      <c r="AV602" s="134">
        <f t="shared" si="323"/>
        <v>0</v>
      </c>
      <c r="AW602" s="134">
        <f t="shared" si="323"/>
        <v>0</v>
      </c>
      <c r="AX602" s="134">
        <f t="shared" si="323"/>
        <v>0</v>
      </c>
      <c r="AY602" s="134">
        <f t="shared" si="323"/>
        <v>0</v>
      </c>
      <c r="AZ602" s="134">
        <f t="shared" si="323"/>
        <v>0</v>
      </c>
      <c r="BA602" s="134">
        <f t="shared" si="323"/>
        <v>0</v>
      </c>
      <c r="BB602" s="134">
        <f t="shared" si="323"/>
        <v>0</v>
      </c>
      <c r="BC602" s="134">
        <f t="shared" si="323"/>
        <v>0</v>
      </c>
      <c r="BD602" s="134">
        <f t="shared" si="323"/>
        <v>0</v>
      </c>
      <c r="BE602" s="134">
        <f t="shared" si="323"/>
        <v>0</v>
      </c>
      <c r="BF602" s="134">
        <f t="shared" si="323"/>
        <v>0</v>
      </c>
      <c r="BG602" s="134">
        <f t="shared" si="323"/>
        <v>0</v>
      </c>
      <c r="BH602" s="134">
        <f t="shared" si="323"/>
        <v>0</v>
      </c>
      <c r="BI602" s="134">
        <f t="shared" si="323"/>
        <v>0</v>
      </c>
      <c r="BJ602" s="134">
        <f t="shared" si="323"/>
        <v>0</v>
      </c>
      <c r="BK602" s="134">
        <f t="shared" si="323"/>
        <v>0</v>
      </c>
      <c r="BL602" s="134">
        <f t="shared" si="323"/>
        <v>0</v>
      </c>
      <c r="BM602" s="134">
        <f t="shared" si="323"/>
        <v>0</v>
      </c>
      <c r="BN602" s="134">
        <f t="shared" si="323"/>
        <v>0</v>
      </c>
      <c r="BO602" s="134">
        <f t="shared" si="323"/>
        <v>0</v>
      </c>
      <c r="BP602" s="134">
        <f t="shared" si="323"/>
        <v>0</v>
      </c>
      <c r="BQ602" s="134">
        <f t="shared" si="322"/>
        <v>0</v>
      </c>
      <c r="BR602" s="134">
        <f t="shared" si="322"/>
        <v>0</v>
      </c>
      <c r="BS602" s="134">
        <f t="shared" si="322"/>
        <v>0</v>
      </c>
      <c r="BT602" s="134">
        <f t="shared" si="322"/>
        <v>0</v>
      </c>
      <c r="BU602" s="134">
        <f t="shared" si="322"/>
        <v>0</v>
      </c>
      <c r="BV602" s="134">
        <f t="shared" si="322"/>
        <v>0</v>
      </c>
      <c r="BW602" s="134">
        <f t="shared" si="322"/>
        <v>0</v>
      </c>
      <c r="BX602" s="134">
        <f t="shared" si="322"/>
        <v>0</v>
      </c>
      <c r="BY602" s="134">
        <f t="shared" si="322"/>
        <v>0</v>
      </c>
      <c r="BZ602" s="134">
        <f t="shared" si="322"/>
        <v>0</v>
      </c>
      <c r="CA602" s="134">
        <f t="shared" si="322"/>
        <v>0</v>
      </c>
      <c r="CB602" s="134">
        <f t="shared" si="322"/>
        <v>0</v>
      </c>
      <c r="CC602" s="134">
        <f t="shared" si="322"/>
        <v>0</v>
      </c>
      <c r="CD602" s="134">
        <f t="shared" si="322"/>
        <v>0</v>
      </c>
      <c r="CE602" s="134">
        <f t="shared" si="322"/>
        <v>0</v>
      </c>
      <c r="CF602" s="134">
        <f t="shared" si="322"/>
        <v>0</v>
      </c>
      <c r="CG602" s="134">
        <f t="shared" si="322"/>
        <v>0</v>
      </c>
      <c r="CH602" s="134">
        <f t="shared" si="322"/>
        <v>0</v>
      </c>
      <c r="CI602" s="134">
        <f t="shared" si="322"/>
        <v>0</v>
      </c>
      <c r="CJ602" s="134">
        <f t="shared" si="322"/>
        <v>0</v>
      </c>
      <c r="CK602" s="134">
        <f t="shared" si="322"/>
        <v>0</v>
      </c>
      <c r="CL602" s="134">
        <f t="shared" si="322"/>
        <v>0</v>
      </c>
      <c r="CM602" s="134">
        <f t="shared" si="322"/>
        <v>0</v>
      </c>
      <c r="CN602" s="134">
        <f t="shared" si="322"/>
        <v>0</v>
      </c>
      <c r="CO602" s="134">
        <f t="shared" si="322"/>
        <v>0</v>
      </c>
      <c r="CP602" s="134">
        <f t="shared" si="322"/>
        <v>0</v>
      </c>
      <c r="CQ602" s="134">
        <f t="shared" si="322"/>
        <v>0</v>
      </c>
      <c r="CR602" s="134">
        <f t="shared" si="322"/>
        <v>0</v>
      </c>
      <c r="CS602" s="134">
        <f t="shared" si="322"/>
        <v>0</v>
      </c>
      <c r="CT602" s="134">
        <f t="shared" si="322"/>
        <v>0</v>
      </c>
      <c r="CU602" s="134">
        <f t="shared" si="322"/>
        <v>0</v>
      </c>
      <c r="CV602" s="134">
        <f t="shared" si="322"/>
        <v>0</v>
      </c>
      <c r="CW602" s="134">
        <f t="shared" si="322"/>
        <v>0</v>
      </c>
      <c r="CX602" s="134">
        <f t="shared" si="322"/>
        <v>0</v>
      </c>
      <c r="CY602" s="134">
        <f t="shared" si="322"/>
        <v>0</v>
      </c>
      <c r="CZ602" s="134">
        <f t="shared" si="322"/>
        <v>0</v>
      </c>
      <c r="DA602" s="134">
        <f t="shared" si="322"/>
        <v>0</v>
      </c>
      <c r="DB602" s="134">
        <f t="shared" si="322"/>
        <v>0</v>
      </c>
      <c r="DC602" s="134">
        <f t="shared" si="322"/>
        <v>0</v>
      </c>
      <c r="DD602" s="134">
        <f t="shared" si="322"/>
        <v>0</v>
      </c>
      <c r="DE602" s="134">
        <f t="shared" si="322"/>
        <v>0</v>
      </c>
      <c r="DF602" s="134">
        <f t="shared" si="322"/>
        <v>0</v>
      </c>
      <c r="DG602" s="134">
        <f t="shared" si="322"/>
        <v>0</v>
      </c>
      <c r="DH602" s="211">
        <f t="shared" si="322"/>
        <v>0</v>
      </c>
    </row>
    <row r="603" spans="1:112" ht="15" hidden="1" customHeight="1" x14ac:dyDescent="0.15">
      <c r="A603" s="119"/>
      <c r="B603" s="197" t="s">
        <v>333</v>
      </c>
      <c r="C603" s="177" t="s">
        <v>350</v>
      </c>
      <c r="D603" s="315">
        <f t="shared" si="305"/>
        <v>0</v>
      </c>
      <c r="E603" s="134">
        <f t="shared" si="323"/>
        <v>0</v>
      </c>
      <c r="F603" s="134">
        <f t="shared" si="323"/>
        <v>0</v>
      </c>
      <c r="G603" s="134">
        <f t="shared" si="323"/>
        <v>0</v>
      </c>
      <c r="H603" s="134">
        <f t="shared" si="323"/>
        <v>0</v>
      </c>
      <c r="I603" s="134">
        <f t="shared" si="323"/>
        <v>0</v>
      </c>
      <c r="J603" s="134">
        <f t="shared" si="323"/>
        <v>0</v>
      </c>
      <c r="K603" s="134">
        <f t="shared" si="323"/>
        <v>0</v>
      </c>
      <c r="L603" s="134">
        <f t="shared" si="323"/>
        <v>0</v>
      </c>
      <c r="M603" s="134">
        <f t="shared" si="323"/>
        <v>0</v>
      </c>
      <c r="N603" s="134">
        <f t="shared" si="323"/>
        <v>0</v>
      </c>
      <c r="O603" s="134">
        <f t="shared" si="323"/>
        <v>0</v>
      </c>
      <c r="P603" s="134">
        <f t="shared" si="323"/>
        <v>0</v>
      </c>
      <c r="Q603" s="134">
        <f t="shared" si="323"/>
        <v>0</v>
      </c>
      <c r="R603" s="134">
        <f t="shared" si="323"/>
        <v>0</v>
      </c>
      <c r="S603" s="134">
        <f t="shared" si="323"/>
        <v>0</v>
      </c>
      <c r="T603" s="134">
        <f t="shared" si="323"/>
        <v>0</v>
      </c>
      <c r="U603" s="134">
        <f t="shared" si="323"/>
        <v>0</v>
      </c>
      <c r="V603" s="134">
        <f t="shared" si="323"/>
        <v>0</v>
      </c>
      <c r="W603" s="134">
        <f t="shared" si="323"/>
        <v>0</v>
      </c>
      <c r="X603" s="134">
        <f t="shared" si="323"/>
        <v>0</v>
      </c>
      <c r="Y603" s="134">
        <f t="shared" si="323"/>
        <v>0</v>
      </c>
      <c r="Z603" s="134">
        <f t="shared" si="323"/>
        <v>0</v>
      </c>
      <c r="AA603" s="134">
        <f t="shared" si="323"/>
        <v>0</v>
      </c>
      <c r="AB603" s="134">
        <f t="shared" si="323"/>
        <v>0</v>
      </c>
      <c r="AC603" s="134">
        <f t="shared" si="323"/>
        <v>0</v>
      </c>
      <c r="AD603" s="134">
        <f t="shared" si="323"/>
        <v>0</v>
      </c>
      <c r="AE603" s="134">
        <f t="shared" si="323"/>
        <v>0</v>
      </c>
      <c r="AF603" s="134">
        <f t="shared" si="323"/>
        <v>0</v>
      </c>
      <c r="AG603" s="134">
        <f t="shared" si="323"/>
        <v>0</v>
      </c>
      <c r="AH603" s="134">
        <f t="shared" si="323"/>
        <v>0</v>
      </c>
      <c r="AI603" s="134">
        <f t="shared" si="323"/>
        <v>0.99039774326122354</v>
      </c>
      <c r="AJ603" s="134">
        <f t="shared" si="323"/>
        <v>0</v>
      </c>
      <c r="AK603" s="134">
        <f t="shared" si="323"/>
        <v>0</v>
      </c>
      <c r="AL603" s="134">
        <f t="shared" si="323"/>
        <v>0</v>
      </c>
      <c r="AM603" s="134">
        <f t="shared" si="323"/>
        <v>0</v>
      </c>
      <c r="AN603" s="134">
        <f t="shared" si="323"/>
        <v>0</v>
      </c>
      <c r="AO603" s="211">
        <f t="shared" si="323"/>
        <v>0</v>
      </c>
      <c r="AP603" s="134">
        <f t="shared" si="323"/>
        <v>0</v>
      </c>
      <c r="AQ603" s="134">
        <f t="shared" si="323"/>
        <v>0</v>
      </c>
      <c r="AR603" s="134">
        <f t="shared" si="323"/>
        <v>0</v>
      </c>
      <c r="AS603" s="134">
        <f t="shared" si="323"/>
        <v>0</v>
      </c>
      <c r="AT603" s="134">
        <f t="shared" si="323"/>
        <v>0</v>
      </c>
      <c r="AU603" s="134">
        <f t="shared" si="323"/>
        <v>0</v>
      </c>
      <c r="AV603" s="134">
        <f t="shared" si="323"/>
        <v>0</v>
      </c>
      <c r="AW603" s="134">
        <f t="shared" si="323"/>
        <v>0</v>
      </c>
      <c r="AX603" s="134">
        <f t="shared" si="323"/>
        <v>0</v>
      </c>
      <c r="AY603" s="134">
        <f t="shared" si="323"/>
        <v>0</v>
      </c>
      <c r="AZ603" s="134">
        <f t="shared" si="323"/>
        <v>0</v>
      </c>
      <c r="BA603" s="134">
        <f t="shared" si="323"/>
        <v>0</v>
      </c>
      <c r="BB603" s="134">
        <f t="shared" si="323"/>
        <v>0</v>
      </c>
      <c r="BC603" s="134">
        <f t="shared" si="323"/>
        <v>0</v>
      </c>
      <c r="BD603" s="134">
        <f t="shared" si="323"/>
        <v>0</v>
      </c>
      <c r="BE603" s="134">
        <f t="shared" si="323"/>
        <v>0</v>
      </c>
      <c r="BF603" s="134">
        <f t="shared" si="323"/>
        <v>0</v>
      </c>
      <c r="BG603" s="134">
        <f t="shared" si="323"/>
        <v>0</v>
      </c>
      <c r="BH603" s="134">
        <f t="shared" si="323"/>
        <v>0</v>
      </c>
      <c r="BI603" s="134">
        <f t="shared" si="323"/>
        <v>0</v>
      </c>
      <c r="BJ603" s="134">
        <f t="shared" si="323"/>
        <v>0</v>
      </c>
      <c r="BK603" s="134">
        <f t="shared" si="323"/>
        <v>0</v>
      </c>
      <c r="BL603" s="134">
        <f t="shared" si="323"/>
        <v>0</v>
      </c>
      <c r="BM603" s="134">
        <f t="shared" si="323"/>
        <v>0</v>
      </c>
      <c r="BN603" s="134">
        <f t="shared" si="323"/>
        <v>0</v>
      </c>
      <c r="BO603" s="134">
        <f t="shared" si="323"/>
        <v>0</v>
      </c>
      <c r="BP603" s="134">
        <f t="shared" si="323"/>
        <v>0</v>
      </c>
      <c r="BQ603" s="134">
        <f t="shared" si="322"/>
        <v>0</v>
      </c>
      <c r="BR603" s="134">
        <f t="shared" si="322"/>
        <v>0</v>
      </c>
      <c r="BS603" s="134">
        <f t="shared" si="322"/>
        <v>0</v>
      </c>
      <c r="BT603" s="134">
        <f t="shared" si="322"/>
        <v>0</v>
      </c>
      <c r="BU603" s="134">
        <f t="shared" si="322"/>
        <v>0</v>
      </c>
      <c r="BV603" s="134">
        <f t="shared" si="322"/>
        <v>0</v>
      </c>
      <c r="BW603" s="134">
        <f t="shared" si="322"/>
        <v>0</v>
      </c>
      <c r="BX603" s="134">
        <f t="shared" si="322"/>
        <v>0</v>
      </c>
      <c r="BY603" s="134">
        <f t="shared" si="322"/>
        <v>0</v>
      </c>
      <c r="BZ603" s="134">
        <f t="shared" si="322"/>
        <v>0</v>
      </c>
      <c r="CA603" s="134">
        <f t="shared" si="322"/>
        <v>0</v>
      </c>
      <c r="CB603" s="134">
        <f t="shared" si="322"/>
        <v>0</v>
      </c>
      <c r="CC603" s="134">
        <f t="shared" si="322"/>
        <v>0</v>
      </c>
      <c r="CD603" s="134">
        <f t="shared" si="322"/>
        <v>0</v>
      </c>
      <c r="CE603" s="134">
        <f t="shared" si="322"/>
        <v>0</v>
      </c>
      <c r="CF603" s="134">
        <f t="shared" si="322"/>
        <v>0</v>
      </c>
      <c r="CG603" s="134">
        <f t="shared" si="322"/>
        <v>0</v>
      </c>
      <c r="CH603" s="134">
        <f t="shared" si="322"/>
        <v>0</v>
      </c>
      <c r="CI603" s="134">
        <f t="shared" si="322"/>
        <v>0</v>
      </c>
      <c r="CJ603" s="134">
        <f t="shared" si="322"/>
        <v>0</v>
      </c>
      <c r="CK603" s="134">
        <f t="shared" si="322"/>
        <v>0</v>
      </c>
      <c r="CL603" s="134">
        <f t="shared" si="322"/>
        <v>0</v>
      </c>
      <c r="CM603" s="134">
        <f t="shared" si="322"/>
        <v>0</v>
      </c>
      <c r="CN603" s="134">
        <f t="shared" si="322"/>
        <v>0</v>
      </c>
      <c r="CO603" s="134">
        <f t="shared" si="322"/>
        <v>0</v>
      </c>
      <c r="CP603" s="134">
        <f t="shared" si="322"/>
        <v>0</v>
      </c>
      <c r="CQ603" s="134">
        <f t="shared" si="322"/>
        <v>0</v>
      </c>
      <c r="CR603" s="134">
        <f t="shared" si="322"/>
        <v>0</v>
      </c>
      <c r="CS603" s="134">
        <f t="shared" si="322"/>
        <v>0</v>
      </c>
      <c r="CT603" s="134">
        <f t="shared" si="322"/>
        <v>0</v>
      </c>
      <c r="CU603" s="134">
        <f t="shared" si="322"/>
        <v>0</v>
      </c>
      <c r="CV603" s="134">
        <f t="shared" si="322"/>
        <v>0</v>
      </c>
      <c r="CW603" s="134">
        <f t="shared" si="322"/>
        <v>0</v>
      </c>
      <c r="CX603" s="134">
        <f t="shared" si="322"/>
        <v>0</v>
      </c>
      <c r="CY603" s="134">
        <f t="shared" si="322"/>
        <v>0</v>
      </c>
      <c r="CZ603" s="134">
        <f t="shared" si="322"/>
        <v>0</v>
      </c>
      <c r="DA603" s="134">
        <f t="shared" si="322"/>
        <v>0</v>
      </c>
      <c r="DB603" s="134">
        <f t="shared" si="322"/>
        <v>0</v>
      </c>
      <c r="DC603" s="134">
        <f t="shared" si="322"/>
        <v>0</v>
      </c>
      <c r="DD603" s="134">
        <f t="shared" si="322"/>
        <v>0</v>
      </c>
      <c r="DE603" s="134">
        <f t="shared" si="322"/>
        <v>0</v>
      </c>
      <c r="DF603" s="134">
        <f t="shared" si="322"/>
        <v>0</v>
      </c>
      <c r="DG603" s="134">
        <f t="shared" si="322"/>
        <v>0</v>
      </c>
      <c r="DH603" s="211">
        <f t="shared" si="322"/>
        <v>0</v>
      </c>
    </row>
    <row r="604" spans="1:112" ht="15" hidden="1" customHeight="1" x14ac:dyDescent="0.15">
      <c r="A604" s="119"/>
      <c r="B604" s="197" t="s">
        <v>334</v>
      </c>
      <c r="C604" s="177" t="s">
        <v>151</v>
      </c>
      <c r="D604" s="315">
        <f t="shared" ref="D604:D635" si="324">IF($B604=D$4,$D493,0)</f>
        <v>0</v>
      </c>
      <c r="E604" s="134">
        <f t="shared" si="323"/>
        <v>0</v>
      </c>
      <c r="F604" s="134">
        <f t="shared" si="323"/>
        <v>0</v>
      </c>
      <c r="G604" s="134">
        <f t="shared" si="323"/>
        <v>0</v>
      </c>
      <c r="H604" s="134">
        <f t="shared" si="323"/>
        <v>0</v>
      </c>
      <c r="I604" s="134">
        <f t="shared" si="323"/>
        <v>0</v>
      </c>
      <c r="J604" s="134">
        <f t="shared" si="323"/>
        <v>0</v>
      </c>
      <c r="K604" s="134">
        <f t="shared" si="323"/>
        <v>0</v>
      </c>
      <c r="L604" s="134">
        <f t="shared" si="323"/>
        <v>0</v>
      </c>
      <c r="M604" s="134">
        <f t="shared" si="323"/>
        <v>0</v>
      </c>
      <c r="N604" s="134">
        <f t="shared" si="323"/>
        <v>0</v>
      </c>
      <c r="O604" s="134">
        <f t="shared" si="323"/>
        <v>0</v>
      </c>
      <c r="P604" s="134">
        <f t="shared" si="323"/>
        <v>0</v>
      </c>
      <c r="Q604" s="134">
        <f t="shared" si="323"/>
        <v>0</v>
      </c>
      <c r="R604" s="134">
        <f t="shared" si="323"/>
        <v>0</v>
      </c>
      <c r="S604" s="134">
        <f t="shared" si="323"/>
        <v>0</v>
      </c>
      <c r="T604" s="134">
        <f t="shared" si="323"/>
        <v>0</v>
      </c>
      <c r="U604" s="134">
        <f t="shared" si="323"/>
        <v>0</v>
      </c>
      <c r="V604" s="134">
        <f t="shared" si="323"/>
        <v>0</v>
      </c>
      <c r="W604" s="134">
        <f t="shared" si="323"/>
        <v>0</v>
      </c>
      <c r="X604" s="134">
        <f t="shared" si="323"/>
        <v>0</v>
      </c>
      <c r="Y604" s="134">
        <f t="shared" si="323"/>
        <v>0</v>
      </c>
      <c r="Z604" s="134">
        <f t="shared" si="323"/>
        <v>0</v>
      </c>
      <c r="AA604" s="134">
        <f t="shared" si="323"/>
        <v>0</v>
      </c>
      <c r="AB604" s="134">
        <f t="shared" si="323"/>
        <v>0</v>
      </c>
      <c r="AC604" s="134">
        <f t="shared" si="323"/>
        <v>0</v>
      </c>
      <c r="AD604" s="134">
        <f t="shared" si="323"/>
        <v>0</v>
      </c>
      <c r="AE604" s="134">
        <f t="shared" si="323"/>
        <v>0</v>
      </c>
      <c r="AF604" s="134">
        <f t="shared" si="323"/>
        <v>0</v>
      </c>
      <c r="AG604" s="134">
        <f t="shared" si="323"/>
        <v>0</v>
      </c>
      <c r="AH604" s="134">
        <f t="shared" si="323"/>
        <v>0</v>
      </c>
      <c r="AI604" s="134">
        <f t="shared" si="323"/>
        <v>0</v>
      </c>
      <c r="AJ604" s="134">
        <f t="shared" si="323"/>
        <v>1.0000129522889041</v>
      </c>
      <c r="AK604" s="134">
        <f t="shared" si="323"/>
        <v>0</v>
      </c>
      <c r="AL604" s="134">
        <f t="shared" si="323"/>
        <v>0</v>
      </c>
      <c r="AM604" s="134">
        <f t="shared" si="323"/>
        <v>0</v>
      </c>
      <c r="AN604" s="134">
        <f t="shared" si="323"/>
        <v>0</v>
      </c>
      <c r="AO604" s="211">
        <f t="shared" si="323"/>
        <v>0</v>
      </c>
      <c r="AP604" s="134">
        <f t="shared" si="323"/>
        <v>0</v>
      </c>
      <c r="AQ604" s="134">
        <f t="shared" si="323"/>
        <v>0</v>
      </c>
      <c r="AR604" s="134">
        <f t="shared" si="323"/>
        <v>0</v>
      </c>
      <c r="AS604" s="134">
        <f t="shared" si="323"/>
        <v>0</v>
      </c>
      <c r="AT604" s="134">
        <f t="shared" si="323"/>
        <v>0</v>
      </c>
      <c r="AU604" s="134">
        <f t="shared" si="323"/>
        <v>0</v>
      </c>
      <c r="AV604" s="134">
        <f t="shared" si="323"/>
        <v>0</v>
      </c>
      <c r="AW604" s="134">
        <f t="shared" si="323"/>
        <v>0</v>
      </c>
      <c r="AX604" s="134">
        <f t="shared" si="323"/>
        <v>0</v>
      </c>
      <c r="AY604" s="134">
        <f t="shared" si="323"/>
        <v>0</v>
      </c>
      <c r="AZ604" s="134">
        <f t="shared" si="323"/>
        <v>0</v>
      </c>
      <c r="BA604" s="134">
        <f t="shared" si="323"/>
        <v>0</v>
      </c>
      <c r="BB604" s="134">
        <f t="shared" si="323"/>
        <v>0</v>
      </c>
      <c r="BC604" s="134">
        <f t="shared" si="323"/>
        <v>0</v>
      </c>
      <c r="BD604" s="134">
        <f t="shared" si="323"/>
        <v>0</v>
      </c>
      <c r="BE604" s="134">
        <f t="shared" si="323"/>
        <v>0</v>
      </c>
      <c r="BF604" s="134">
        <f t="shared" si="323"/>
        <v>0</v>
      </c>
      <c r="BG604" s="134">
        <f t="shared" si="323"/>
        <v>0</v>
      </c>
      <c r="BH604" s="134">
        <f t="shared" si="323"/>
        <v>0</v>
      </c>
      <c r="BI604" s="134">
        <f t="shared" si="323"/>
        <v>0</v>
      </c>
      <c r="BJ604" s="134">
        <f t="shared" si="323"/>
        <v>0</v>
      </c>
      <c r="BK604" s="134">
        <f t="shared" si="323"/>
        <v>0</v>
      </c>
      <c r="BL604" s="134">
        <f t="shared" si="323"/>
        <v>0</v>
      </c>
      <c r="BM604" s="134">
        <f t="shared" si="323"/>
        <v>0</v>
      </c>
      <c r="BN604" s="134">
        <f t="shared" si="323"/>
        <v>0</v>
      </c>
      <c r="BO604" s="134">
        <f t="shared" si="323"/>
        <v>0</v>
      </c>
      <c r="BP604" s="134">
        <f t="shared" si="323"/>
        <v>0</v>
      </c>
      <c r="BQ604" s="134">
        <f t="shared" si="322"/>
        <v>0</v>
      </c>
      <c r="BR604" s="134">
        <f t="shared" si="322"/>
        <v>0</v>
      </c>
      <c r="BS604" s="134">
        <f t="shared" si="322"/>
        <v>0</v>
      </c>
      <c r="BT604" s="134">
        <f t="shared" si="322"/>
        <v>0</v>
      </c>
      <c r="BU604" s="134">
        <f t="shared" si="322"/>
        <v>0</v>
      </c>
      <c r="BV604" s="134">
        <f t="shared" si="322"/>
        <v>0</v>
      </c>
      <c r="BW604" s="134">
        <f t="shared" si="322"/>
        <v>0</v>
      </c>
      <c r="BX604" s="134">
        <f t="shared" si="322"/>
        <v>0</v>
      </c>
      <c r="BY604" s="134">
        <f t="shared" si="322"/>
        <v>0</v>
      </c>
      <c r="BZ604" s="134">
        <f t="shared" si="322"/>
        <v>0</v>
      </c>
      <c r="CA604" s="134">
        <f t="shared" si="322"/>
        <v>0</v>
      </c>
      <c r="CB604" s="134">
        <f t="shared" si="322"/>
        <v>0</v>
      </c>
      <c r="CC604" s="134">
        <f t="shared" si="322"/>
        <v>0</v>
      </c>
      <c r="CD604" s="134">
        <f t="shared" si="322"/>
        <v>0</v>
      </c>
      <c r="CE604" s="134">
        <f t="shared" si="322"/>
        <v>0</v>
      </c>
      <c r="CF604" s="134">
        <f t="shared" si="322"/>
        <v>0</v>
      </c>
      <c r="CG604" s="134">
        <f t="shared" si="322"/>
        <v>0</v>
      </c>
      <c r="CH604" s="134">
        <f t="shared" si="322"/>
        <v>0</v>
      </c>
      <c r="CI604" s="134">
        <f t="shared" si="322"/>
        <v>0</v>
      </c>
      <c r="CJ604" s="134">
        <f t="shared" si="322"/>
        <v>0</v>
      </c>
      <c r="CK604" s="134">
        <f t="shared" si="322"/>
        <v>0</v>
      </c>
      <c r="CL604" s="134">
        <f t="shared" si="322"/>
        <v>0</v>
      </c>
      <c r="CM604" s="134">
        <f t="shared" si="322"/>
        <v>0</v>
      </c>
      <c r="CN604" s="134">
        <f t="shared" si="322"/>
        <v>0</v>
      </c>
      <c r="CO604" s="134">
        <f t="shared" si="322"/>
        <v>0</v>
      </c>
      <c r="CP604" s="134">
        <f t="shared" si="322"/>
        <v>0</v>
      </c>
      <c r="CQ604" s="134">
        <f t="shared" si="322"/>
        <v>0</v>
      </c>
      <c r="CR604" s="134">
        <f t="shared" si="322"/>
        <v>0</v>
      </c>
      <c r="CS604" s="134">
        <f t="shared" si="322"/>
        <v>0</v>
      </c>
      <c r="CT604" s="134">
        <f t="shared" si="322"/>
        <v>0</v>
      </c>
      <c r="CU604" s="134">
        <f t="shared" si="322"/>
        <v>0</v>
      </c>
      <c r="CV604" s="134">
        <f t="shared" si="322"/>
        <v>0</v>
      </c>
      <c r="CW604" s="134">
        <f t="shared" si="322"/>
        <v>0</v>
      </c>
      <c r="CX604" s="134">
        <f t="shared" si="322"/>
        <v>0</v>
      </c>
      <c r="CY604" s="134">
        <f t="shared" si="322"/>
        <v>0</v>
      </c>
      <c r="CZ604" s="134">
        <f t="shared" si="322"/>
        <v>0</v>
      </c>
      <c r="DA604" s="134">
        <f t="shared" si="322"/>
        <v>0</v>
      </c>
      <c r="DB604" s="134">
        <f t="shared" si="322"/>
        <v>0</v>
      </c>
      <c r="DC604" s="134">
        <f t="shared" si="322"/>
        <v>0</v>
      </c>
      <c r="DD604" s="134">
        <f t="shared" si="322"/>
        <v>0</v>
      </c>
      <c r="DE604" s="134">
        <f t="shared" si="322"/>
        <v>0</v>
      </c>
      <c r="DF604" s="134">
        <f t="shared" si="322"/>
        <v>0</v>
      </c>
      <c r="DG604" s="134">
        <f t="shared" si="322"/>
        <v>0</v>
      </c>
      <c r="DH604" s="211">
        <f t="shared" si="322"/>
        <v>0</v>
      </c>
    </row>
    <row r="605" spans="1:112" ht="15" hidden="1" customHeight="1" x14ac:dyDescent="0.15">
      <c r="A605" s="119"/>
      <c r="B605" s="197" t="s">
        <v>335</v>
      </c>
      <c r="C605" s="177" t="s">
        <v>152</v>
      </c>
      <c r="D605" s="315">
        <f t="shared" si="324"/>
        <v>0</v>
      </c>
      <c r="E605" s="134">
        <f t="shared" si="323"/>
        <v>0</v>
      </c>
      <c r="F605" s="134">
        <f t="shared" si="323"/>
        <v>0</v>
      </c>
      <c r="G605" s="134">
        <f t="shared" si="323"/>
        <v>0</v>
      </c>
      <c r="H605" s="134">
        <f t="shared" si="323"/>
        <v>0</v>
      </c>
      <c r="I605" s="134">
        <f t="shared" si="323"/>
        <v>0</v>
      </c>
      <c r="J605" s="134">
        <f t="shared" si="323"/>
        <v>0</v>
      </c>
      <c r="K605" s="134">
        <f t="shared" si="323"/>
        <v>0</v>
      </c>
      <c r="L605" s="134">
        <f t="shared" si="323"/>
        <v>0</v>
      </c>
      <c r="M605" s="134">
        <f t="shared" si="323"/>
        <v>0</v>
      </c>
      <c r="N605" s="134">
        <f t="shared" si="323"/>
        <v>0</v>
      </c>
      <c r="O605" s="134">
        <f t="shared" si="323"/>
        <v>0</v>
      </c>
      <c r="P605" s="134">
        <f t="shared" si="323"/>
        <v>0</v>
      </c>
      <c r="Q605" s="134">
        <f t="shared" si="323"/>
        <v>0</v>
      </c>
      <c r="R605" s="134">
        <f t="shared" si="323"/>
        <v>0</v>
      </c>
      <c r="S605" s="134">
        <f t="shared" si="323"/>
        <v>0</v>
      </c>
      <c r="T605" s="134">
        <f t="shared" si="323"/>
        <v>0</v>
      </c>
      <c r="U605" s="134">
        <f t="shared" si="323"/>
        <v>0</v>
      </c>
      <c r="V605" s="134">
        <f t="shared" si="323"/>
        <v>0</v>
      </c>
      <c r="W605" s="134">
        <f t="shared" si="323"/>
        <v>0</v>
      </c>
      <c r="X605" s="134">
        <f t="shared" si="323"/>
        <v>0</v>
      </c>
      <c r="Y605" s="134">
        <f t="shared" si="323"/>
        <v>0</v>
      </c>
      <c r="Z605" s="134">
        <f t="shared" si="323"/>
        <v>0</v>
      </c>
      <c r="AA605" s="134">
        <f t="shared" si="323"/>
        <v>0</v>
      </c>
      <c r="AB605" s="134">
        <f t="shared" si="323"/>
        <v>0</v>
      </c>
      <c r="AC605" s="134">
        <f t="shared" si="323"/>
        <v>0</v>
      </c>
      <c r="AD605" s="134">
        <f t="shared" si="323"/>
        <v>0</v>
      </c>
      <c r="AE605" s="134">
        <f t="shared" si="323"/>
        <v>0</v>
      </c>
      <c r="AF605" s="134">
        <f t="shared" si="323"/>
        <v>0</v>
      </c>
      <c r="AG605" s="134">
        <f t="shared" si="323"/>
        <v>0</v>
      </c>
      <c r="AH605" s="134">
        <f t="shared" si="323"/>
        <v>0</v>
      </c>
      <c r="AI605" s="134">
        <f t="shared" si="323"/>
        <v>0</v>
      </c>
      <c r="AJ605" s="134">
        <f t="shared" si="323"/>
        <v>0</v>
      </c>
      <c r="AK605" s="134">
        <f t="shared" si="323"/>
        <v>0.31061058174342288</v>
      </c>
      <c r="AL605" s="134">
        <f t="shared" si="323"/>
        <v>0</v>
      </c>
      <c r="AM605" s="134">
        <f t="shared" si="323"/>
        <v>0</v>
      </c>
      <c r="AN605" s="134">
        <f t="shared" si="323"/>
        <v>0</v>
      </c>
      <c r="AO605" s="211">
        <f t="shared" si="323"/>
        <v>0</v>
      </c>
      <c r="AP605" s="134">
        <f t="shared" si="323"/>
        <v>0</v>
      </c>
      <c r="AQ605" s="134">
        <f t="shared" si="323"/>
        <v>0</v>
      </c>
      <c r="AR605" s="134">
        <f t="shared" si="323"/>
        <v>0</v>
      </c>
      <c r="AS605" s="134">
        <f t="shared" si="323"/>
        <v>0</v>
      </c>
      <c r="AT605" s="134">
        <f t="shared" si="323"/>
        <v>0</v>
      </c>
      <c r="AU605" s="134">
        <f t="shared" si="323"/>
        <v>0</v>
      </c>
      <c r="AV605" s="134">
        <f t="shared" si="323"/>
        <v>0</v>
      </c>
      <c r="AW605" s="134">
        <f t="shared" si="323"/>
        <v>0</v>
      </c>
      <c r="AX605" s="134">
        <f t="shared" si="323"/>
        <v>0</v>
      </c>
      <c r="AY605" s="134">
        <f t="shared" si="323"/>
        <v>0</v>
      </c>
      <c r="AZ605" s="134">
        <f t="shared" si="323"/>
        <v>0</v>
      </c>
      <c r="BA605" s="134">
        <f t="shared" si="323"/>
        <v>0</v>
      </c>
      <c r="BB605" s="134">
        <f t="shared" si="323"/>
        <v>0</v>
      </c>
      <c r="BC605" s="134">
        <f t="shared" si="323"/>
        <v>0</v>
      </c>
      <c r="BD605" s="134">
        <f t="shared" si="323"/>
        <v>0</v>
      </c>
      <c r="BE605" s="134">
        <f t="shared" si="323"/>
        <v>0</v>
      </c>
      <c r="BF605" s="134">
        <f t="shared" si="323"/>
        <v>0</v>
      </c>
      <c r="BG605" s="134">
        <f t="shared" si="323"/>
        <v>0</v>
      </c>
      <c r="BH605" s="134">
        <f t="shared" si="323"/>
        <v>0</v>
      </c>
      <c r="BI605" s="134">
        <f t="shared" si="323"/>
        <v>0</v>
      </c>
      <c r="BJ605" s="134">
        <f t="shared" si="323"/>
        <v>0</v>
      </c>
      <c r="BK605" s="134">
        <f t="shared" si="323"/>
        <v>0</v>
      </c>
      <c r="BL605" s="134">
        <f t="shared" si="323"/>
        <v>0</v>
      </c>
      <c r="BM605" s="134">
        <f t="shared" si="323"/>
        <v>0</v>
      </c>
      <c r="BN605" s="134">
        <f t="shared" si="323"/>
        <v>0</v>
      </c>
      <c r="BO605" s="134">
        <f t="shared" si="323"/>
        <v>0</v>
      </c>
      <c r="BP605" s="134">
        <f t="shared" ref="BP605:DH608" si="325">IF($B605=BP$4,$D494,0)</f>
        <v>0</v>
      </c>
      <c r="BQ605" s="134">
        <f t="shared" si="325"/>
        <v>0</v>
      </c>
      <c r="BR605" s="134">
        <f t="shared" si="325"/>
        <v>0</v>
      </c>
      <c r="BS605" s="134">
        <f t="shared" si="325"/>
        <v>0</v>
      </c>
      <c r="BT605" s="134">
        <f t="shared" si="325"/>
        <v>0</v>
      </c>
      <c r="BU605" s="134">
        <f t="shared" si="325"/>
        <v>0</v>
      </c>
      <c r="BV605" s="134">
        <f t="shared" si="325"/>
        <v>0</v>
      </c>
      <c r="BW605" s="134">
        <f t="shared" si="325"/>
        <v>0</v>
      </c>
      <c r="BX605" s="134">
        <f t="shared" si="325"/>
        <v>0</v>
      </c>
      <c r="BY605" s="134">
        <f t="shared" si="325"/>
        <v>0</v>
      </c>
      <c r="BZ605" s="134">
        <f t="shared" si="325"/>
        <v>0</v>
      </c>
      <c r="CA605" s="134">
        <f t="shared" si="325"/>
        <v>0</v>
      </c>
      <c r="CB605" s="134">
        <f t="shared" si="325"/>
        <v>0</v>
      </c>
      <c r="CC605" s="134">
        <f t="shared" si="325"/>
        <v>0</v>
      </c>
      <c r="CD605" s="134">
        <f t="shared" si="325"/>
        <v>0</v>
      </c>
      <c r="CE605" s="134">
        <f t="shared" si="325"/>
        <v>0</v>
      </c>
      <c r="CF605" s="134">
        <f t="shared" si="325"/>
        <v>0</v>
      </c>
      <c r="CG605" s="134">
        <f t="shared" si="325"/>
        <v>0</v>
      </c>
      <c r="CH605" s="134">
        <f t="shared" si="325"/>
        <v>0</v>
      </c>
      <c r="CI605" s="134">
        <f t="shared" si="325"/>
        <v>0</v>
      </c>
      <c r="CJ605" s="134">
        <f t="shared" si="325"/>
        <v>0</v>
      </c>
      <c r="CK605" s="134">
        <f t="shared" si="325"/>
        <v>0</v>
      </c>
      <c r="CL605" s="134">
        <f t="shared" si="325"/>
        <v>0</v>
      </c>
      <c r="CM605" s="134">
        <f t="shared" si="325"/>
        <v>0</v>
      </c>
      <c r="CN605" s="134">
        <f t="shared" si="325"/>
        <v>0</v>
      </c>
      <c r="CO605" s="134">
        <f t="shared" si="325"/>
        <v>0</v>
      </c>
      <c r="CP605" s="134">
        <f t="shared" si="325"/>
        <v>0</v>
      </c>
      <c r="CQ605" s="134">
        <f t="shared" si="325"/>
        <v>0</v>
      </c>
      <c r="CR605" s="134">
        <f t="shared" si="325"/>
        <v>0</v>
      </c>
      <c r="CS605" s="134">
        <f t="shared" si="325"/>
        <v>0</v>
      </c>
      <c r="CT605" s="134">
        <f t="shared" si="325"/>
        <v>0</v>
      </c>
      <c r="CU605" s="134">
        <f t="shared" si="325"/>
        <v>0</v>
      </c>
      <c r="CV605" s="134">
        <f t="shared" si="325"/>
        <v>0</v>
      </c>
      <c r="CW605" s="134">
        <f t="shared" si="325"/>
        <v>0</v>
      </c>
      <c r="CX605" s="134">
        <f t="shared" si="325"/>
        <v>0</v>
      </c>
      <c r="CY605" s="134">
        <f t="shared" si="325"/>
        <v>0</v>
      </c>
      <c r="CZ605" s="134">
        <f t="shared" si="325"/>
        <v>0</v>
      </c>
      <c r="DA605" s="134">
        <f t="shared" si="325"/>
        <v>0</v>
      </c>
      <c r="DB605" s="134">
        <f t="shared" si="325"/>
        <v>0</v>
      </c>
      <c r="DC605" s="134">
        <f t="shared" si="325"/>
        <v>0</v>
      </c>
      <c r="DD605" s="134">
        <f t="shared" si="325"/>
        <v>0</v>
      </c>
      <c r="DE605" s="134">
        <f t="shared" si="325"/>
        <v>0</v>
      </c>
      <c r="DF605" s="134">
        <f t="shared" si="325"/>
        <v>0</v>
      </c>
      <c r="DG605" s="134">
        <f t="shared" si="325"/>
        <v>0</v>
      </c>
      <c r="DH605" s="211">
        <f t="shared" si="325"/>
        <v>0</v>
      </c>
    </row>
    <row r="606" spans="1:112" ht="15" hidden="1" customHeight="1" x14ac:dyDescent="0.15">
      <c r="A606" s="119"/>
      <c r="B606" s="197" t="s">
        <v>336</v>
      </c>
      <c r="C606" s="177" t="s">
        <v>153</v>
      </c>
      <c r="D606" s="315">
        <f t="shared" si="324"/>
        <v>0</v>
      </c>
      <c r="E606" s="134">
        <f t="shared" ref="E606:BP609" si="326">IF($B606=E$4,$D495,0)</f>
        <v>0</v>
      </c>
      <c r="F606" s="134">
        <f t="shared" si="326"/>
        <v>0</v>
      </c>
      <c r="G606" s="134">
        <f t="shared" si="326"/>
        <v>0</v>
      </c>
      <c r="H606" s="134">
        <f t="shared" si="326"/>
        <v>0</v>
      </c>
      <c r="I606" s="134">
        <f t="shared" si="326"/>
        <v>0</v>
      </c>
      <c r="J606" s="134">
        <f t="shared" si="326"/>
        <v>0</v>
      </c>
      <c r="K606" s="134">
        <f t="shared" si="326"/>
        <v>0</v>
      </c>
      <c r="L606" s="134">
        <f t="shared" si="326"/>
        <v>0</v>
      </c>
      <c r="M606" s="134">
        <f t="shared" si="326"/>
        <v>0</v>
      </c>
      <c r="N606" s="134">
        <f t="shared" si="326"/>
        <v>0</v>
      </c>
      <c r="O606" s="134">
        <f t="shared" si="326"/>
        <v>0</v>
      </c>
      <c r="P606" s="134">
        <f t="shared" si="326"/>
        <v>0</v>
      </c>
      <c r="Q606" s="134">
        <f t="shared" si="326"/>
        <v>0</v>
      </c>
      <c r="R606" s="134">
        <f t="shared" si="326"/>
        <v>0</v>
      </c>
      <c r="S606" s="134">
        <f t="shared" si="326"/>
        <v>0</v>
      </c>
      <c r="T606" s="134">
        <f t="shared" si="326"/>
        <v>0</v>
      </c>
      <c r="U606" s="134">
        <f t="shared" si="326"/>
        <v>0</v>
      </c>
      <c r="V606" s="134">
        <f t="shared" si="326"/>
        <v>0</v>
      </c>
      <c r="W606" s="134">
        <f t="shared" si="326"/>
        <v>0</v>
      </c>
      <c r="X606" s="134">
        <f t="shared" si="326"/>
        <v>0</v>
      </c>
      <c r="Y606" s="134">
        <f t="shared" si="326"/>
        <v>0</v>
      </c>
      <c r="Z606" s="134">
        <f t="shared" si="326"/>
        <v>0</v>
      </c>
      <c r="AA606" s="134">
        <f t="shared" si="326"/>
        <v>0</v>
      </c>
      <c r="AB606" s="134">
        <f t="shared" si="326"/>
        <v>0</v>
      </c>
      <c r="AC606" s="134">
        <f t="shared" si="326"/>
        <v>0</v>
      </c>
      <c r="AD606" s="134">
        <f t="shared" si="326"/>
        <v>0</v>
      </c>
      <c r="AE606" s="134">
        <f t="shared" si="326"/>
        <v>0</v>
      </c>
      <c r="AF606" s="134">
        <f t="shared" si="326"/>
        <v>0</v>
      </c>
      <c r="AG606" s="134">
        <f t="shared" si="326"/>
        <v>0</v>
      </c>
      <c r="AH606" s="134">
        <f t="shared" si="326"/>
        <v>0</v>
      </c>
      <c r="AI606" s="134">
        <f t="shared" si="326"/>
        <v>0</v>
      </c>
      <c r="AJ606" s="134">
        <f t="shared" si="326"/>
        <v>0</v>
      </c>
      <c r="AK606" s="134">
        <f t="shared" si="326"/>
        <v>0</v>
      </c>
      <c r="AL606" s="134">
        <f t="shared" si="326"/>
        <v>1.000045241733128</v>
      </c>
      <c r="AM606" s="134">
        <f t="shared" si="326"/>
        <v>0</v>
      </c>
      <c r="AN606" s="134">
        <f t="shared" si="326"/>
        <v>0</v>
      </c>
      <c r="AO606" s="211">
        <f t="shared" si="326"/>
        <v>0</v>
      </c>
      <c r="AP606" s="134">
        <f t="shared" si="326"/>
        <v>0</v>
      </c>
      <c r="AQ606" s="134">
        <f t="shared" si="326"/>
        <v>0</v>
      </c>
      <c r="AR606" s="134">
        <f t="shared" si="326"/>
        <v>0</v>
      </c>
      <c r="AS606" s="134">
        <f t="shared" si="326"/>
        <v>0</v>
      </c>
      <c r="AT606" s="134">
        <f t="shared" si="326"/>
        <v>0</v>
      </c>
      <c r="AU606" s="134">
        <f t="shared" si="326"/>
        <v>0</v>
      </c>
      <c r="AV606" s="134">
        <f t="shared" si="326"/>
        <v>0</v>
      </c>
      <c r="AW606" s="134">
        <f t="shared" si="326"/>
        <v>0</v>
      </c>
      <c r="AX606" s="134">
        <f t="shared" si="326"/>
        <v>0</v>
      </c>
      <c r="AY606" s="134">
        <f t="shared" si="326"/>
        <v>0</v>
      </c>
      <c r="AZ606" s="134">
        <f t="shared" si="326"/>
        <v>0</v>
      </c>
      <c r="BA606" s="134">
        <f t="shared" si="326"/>
        <v>0</v>
      </c>
      <c r="BB606" s="134">
        <f t="shared" si="326"/>
        <v>0</v>
      </c>
      <c r="BC606" s="134">
        <f t="shared" si="326"/>
        <v>0</v>
      </c>
      <c r="BD606" s="134">
        <f t="shared" si="326"/>
        <v>0</v>
      </c>
      <c r="BE606" s="134">
        <f t="shared" si="326"/>
        <v>0</v>
      </c>
      <c r="BF606" s="134">
        <f t="shared" si="326"/>
        <v>0</v>
      </c>
      <c r="BG606" s="134">
        <f t="shared" si="326"/>
        <v>0</v>
      </c>
      <c r="BH606" s="134">
        <f t="shared" si="326"/>
        <v>0</v>
      </c>
      <c r="BI606" s="134">
        <f t="shared" si="326"/>
        <v>0</v>
      </c>
      <c r="BJ606" s="134">
        <f t="shared" si="326"/>
        <v>0</v>
      </c>
      <c r="BK606" s="134">
        <f t="shared" si="326"/>
        <v>0</v>
      </c>
      <c r="BL606" s="134">
        <f t="shared" si="326"/>
        <v>0</v>
      </c>
      <c r="BM606" s="134">
        <f t="shared" si="326"/>
        <v>0</v>
      </c>
      <c r="BN606" s="134">
        <f t="shared" si="326"/>
        <v>0</v>
      </c>
      <c r="BO606" s="134">
        <f t="shared" si="326"/>
        <v>0</v>
      </c>
      <c r="BP606" s="134">
        <f t="shared" si="326"/>
        <v>0</v>
      </c>
      <c r="BQ606" s="134">
        <f t="shared" si="325"/>
        <v>0</v>
      </c>
      <c r="BR606" s="134">
        <f t="shared" si="325"/>
        <v>0</v>
      </c>
      <c r="BS606" s="134">
        <f t="shared" si="325"/>
        <v>0</v>
      </c>
      <c r="BT606" s="134">
        <f t="shared" si="325"/>
        <v>0</v>
      </c>
      <c r="BU606" s="134">
        <f t="shared" si="325"/>
        <v>0</v>
      </c>
      <c r="BV606" s="134">
        <f t="shared" si="325"/>
        <v>0</v>
      </c>
      <c r="BW606" s="134">
        <f t="shared" si="325"/>
        <v>0</v>
      </c>
      <c r="BX606" s="134">
        <f t="shared" si="325"/>
        <v>0</v>
      </c>
      <c r="BY606" s="134">
        <f t="shared" si="325"/>
        <v>0</v>
      </c>
      <c r="BZ606" s="134">
        <f t="shared" si="325"/>
        <v>0</v>
      </c>
      <c r="CA606" s="134">
        <f t="shared" si="325"/>
        <v>0</v>
      </c>
      <c r="CB606" s="134">
        <f t="shared" si="325"/>
        <v>0</v>
      </c>
      <c r="CC606" s="134">
        <f t="shared" si="325"/>
        <v>0</v>
      </c>
      <c r="CD606" s="134">
        <f t="shared" si="325"/>
        <v>0</v>
      </c>
      <c r="CE606" s="134">
        <f t="shared" si="325"/>
        <v>0</v>
      </c>
      <c r="CF606" s="134">
        <f t="shared" si="325"/>
        <v>0</v>
      </c>
      <c r="CG606" s="134">
        <f t="shared" si="325"/>
        <v>0</v>
      </c>
      <c r="CH606" s="134">
        <f t="shared" si="325"/>
        <v>0</v>
      </c>
      <c r="CI606" s="134">
        <f t="shared" si="325"/>
        <v>0</v>
      </c>
      <c r="CJ606" s="134">
        <f t="shared" si="325"/>
        <v>0</v>
      </c>
      <c r="CK606" s="134">
        <f t="shared" si="325"/>
        <v>0</v>
      </c>
      <c r="CL606" s="134">
        <f t="shared" si="325"/>
        <v>0</v>
      </c>
      <c r="CM606" s="134">
        <f t="shared" si="325"/>
        <v>0</v>
      </c>
      <c r="CN606" s="134">
        <f t="shared" si="325"/>
        <v>0</v>
      </c>
      <c r="CO606" s="134">
        <f t="shared" si="325"/>
        <v>0</v>
      </c>
      <c r="CP606" s="134">
        <f t="shared" si="325"/>
        <v>0</v>
      </c>
      <c r="CQ606" s="134">
        <f t="shared" si="325"/>
        <v>0</v>
      </c>
      <c r="CR606" s="134">
        <f t="shared" si="325"/>
        <v>0</v>
      </c>
      <c r="CS606" s="134">
        <f t="shared" si="325"/>
        <v>0</v>
      </c>
      <c r="CT606" s="134">
        <f t="shared" si="325"/>
        <v>0</v>
      </c>
      <c r="CU606" s="134">
        <f t="shared" si="325"/>
        <v>0</v>
      </c>
      <c r="CV606" s="134">
        <f t="shared" si="325"/>
        <v>0</v>
      </c>
      <c r="CW606" s="134">
        <f t="shared" si="325"/>
        <v>0</v>
      </c>
      <c r="CX606" s="134">
        <f t="shared" si="325"/>
        <v>0</v>
      </c>
      <c r="CY606" s="134">
        <f t="shared" si="325"/>
        <v>0</v>
      </c>
      <c r="CZ606" s="134">
        <f t="shared" si="325"/>
        <v>0</v>
      </c>
      <c r="DA606" s="134">
        <f t="shared" si="325"/>
        <v>0</v>
      </c>
      <c r="DB606" s="134">
        <f t="shared" si="325"/>
        <v>0</v>
      </c>
      <c r="DC606" s="134">
        <f t="shared" si="325"/>
        <v>0</v>
      </c>
      <c r="DD606" s="134">
        <f t="shared" si="325"/>
        <v>0</v>
      </c>
      <c r="DE606" s="134">
        <f t="shared" si="325"/>
        <v>0</v>
      </c>
      <c r="DF606" s="134">
        <f t="shared" si="325"/>
        <v>0</v>
      </c>
      <c r="DG606" s="134">
        <f t="shared" si="325"/>
        <v>0</v>
      </c>
      <c r="DH606" s="211">
        <f t="shared" si="325"/>
        <v>0</v>
      </c>
    </row>
    <row r="607" spans="1:112" ht="15" hidden="1" customHeight="1" x14ac:dyDescent="0.15">
      <c r="A607" s="119"/>
      <c r="B607" s="197" t="s">
        <v>337</v>
      </c>
      <c r="C607" s="177" t="s">
        <v>154</v>
      </c>
      <c r="D607" s="315">
        <f t="shared" si="324"/>
        <v>0</v>
      </c>
      <c r="E607" s="134">
        <f t="shared" si="326"/>
        <v>0</v>
      </c>
      <c r="F607" s="134">
        <f t="shared" si="326"/>
        <v>0</v>
      </c>
      <c r="G607" s="134">
        <f t="shared" si="326"/>
        <v>0</v>
      </c>
      <c r="H607" s="134">
        <f t="shared" si="326"/>
        <v>0</v>
      </c>
      <c r="I607" s="134">
        <f t="shared" si="326"/>
        <v>0</v>
      </c>
      <c r="J607" s="134">
        <f t="shared" si="326"/>
        <v>0</v>
      </c>
      <c r="K607" s="134">
        <f t="shared" si="326"/>
        <v>0</v>
      </c>
      <c r="L607" s="134">
        <f t="shared" si="326"/>
        <v>0</v>
      </c>
      <c r="M607" s="134">
        <f t="shared" si="326"/>
        <v>0</v>
      </c>
      <c r="N607" s="134">
        <f t="shared" si="326"/>
        <v>0</v>
      </c>
      <c r="O607" s="134">
        <f t="shared" si="326"/>
        <v>0</v>
      </c>
      <c r="P607" s="134">
        <f t="shared" si="326"/>
        <v>0</v>
      </c>
      <c r="Q607" s="134">
        <f t="shared" si="326"/>
        <v>0</v>
      </c>
      <c r="R607" s="134">
        <f t="shared" si="326"/>
        <v>0</v>
      </c>
      <c r="S607" s="134">
        <f t="shared" si="326"/>
        <v>0</v>
      </c>
      <c r="T607" s="134">
        <f t="shared" si="326"/>
        <v>0</v>
      </c>
      <c r="U607" s="134">
        <f t="shared" si="326"/>
        <v>0</v>
      </c>
      <c r="V607" s="134">
        <f t="shared" si="326"/>
        <v>0</v>
      </c>
      <c r="W607" s="134">
        <f t="shared" si="326"/>
        <v>0</v>
      </c>
      <c r="X607" s="134">
        <f t="shared" si="326"/>
        <v>0</v>
      </c>
      <c r="Y607" s="134">
        <f t="shared" si="326"/>
        <v>0</v>
      </c>
      <c r="Z607" s="134">
        <f t="shared" si="326"/>
        <v>0</v>
      </c>
      <c r="AA607" s="134">
        <f t="shared" si="326"/>
        <v>0</v>
      </c>
      <c r="AB607" s="134">
        <f t="shared" si="326"/>
        <v>0</v>
      </c>
      <c r="AC607" s="134">
        <f t="shared" si="326"/>
        <v>0</v>
      </c>
      <c r="AD607" s="134">
        <f t="shared" si="326"/>
        <v>0</v>
      </c>
      <c r="AE607" s="134">
        <f t="shared" si="326"/>
        <v>0</v>
      </c>
      <c r="AF607" s="134">
        <f t="shared" si="326"/>
        <v>0</v>
      </c>
      <c r="AG607" s="134">
        <f t="shared" si="326"/>
        <v>0</v>
      </c>
      <c r="AH607" s="134">
        <f t="shared" si="326"/>
        <v>0</v>
      </c>
      <c r="AI607" s="134">
        <f t="shared" si="326"/>
        <v>0</v>
      </c>
      <c r="AJ607" s="134">
        <f t="shared" si="326"/>
        <v>0</v>
      </c>
      <c r="AK607" s="134">
        <f t="shared" si="326"/>
        <v>0</v>
      </c>
      <c r="AL607" s="134">
        <f t="shared" si="326"/>
        <v>0</v>
      </c>
      <c r="AM607" s="134">
        <f t="shared" si="326"/>
        <v>1.0000290041365909</v>
      </c>
      <c r="AN607" s="134">
        <f t="shared" si="326"/>
        <v>0</v>
      </c>
      <c r="AO607" s="211">
        <f t="shared" si="326"/>
        <v>0</v>
      </c>
      <c r="AP607" s="134">
        <f t="shared" si="326"/>
        <v>0</v>
      </c>
      <c r="AQ607" s="134">
        <f t="shared" si="326"/>
        <v>0</v>
      </c>
      <c r="AR607" s="134">
        <f t="shared" si="326"/>
        <v>0</v>
      </c>
      <c r="AS607" s="134">
        <f t="shared" si="326"/>
        <v>0</v>
      </c>
      <c r="AT607" s="134">
        <f t="shared" si="326"/>
        <v>0</v>
      </c>
      <c r="AU607" s="134">
        <f t="shared" si="326"/>
        <v>0</v>
      </c>
      <c r="AV607" s="134">
        <f t="shared" si="326"/>
        <v>0</v>
      </c>
      <c r="AW607" s="134">
        <f t="shared" si="326"/>
        <v>0</v>
      </c>
      <c r="AX607" s="134">
        <f t="shared" si="326"/>
        <v>0</v>
      </c>
      <c r="AY607" s="134">
        <f t="shared" si="326"/>
        <v>0</v>
      </c>
      <c r="AZ607" s="134">
        <f t="shared" si="326"/>
        <v>0</v>
      </c>
      <c r="BA607" s="134">
        <f t="shared" si="326"/>
        <v>0</v>
      </c>
      <c r="BB607" s="134">
        <f t="shared" si="326"/>
        <v>0</v>
      </c>
      <c r="BC607" s="134">
        <f t="shared" si="326"/>
        <v>0</v>
      </c>
      <c r="BD607" s="134">
        <f t="shared" si="326"/>
        <v>0</v>
      </c>
      <c r="BE607" s="134">
        <f t="shared" si="326"/>
        <v>0</v>
      </c>
      <c r="BF607" s="134">
        <f t="shared" si="326"/>
        <v>0</v>
      </c>
      <c r="BG607" s="134">
        <f t="shared" si="326"/>
        <v>0</v>
      </c>
      <c r="BH607" s="134">
        <f t="shared" si="326"/>
        <v>0</v>
      </c>
      <c r="BI607" s="134">
        <f t="shared" si="326"/>
        <v>0</v>
      </c>
      <c r="BJ607" s="134">
        <f t="shared" si="326"/>
        <v>0</v>
      </c>
      <c r="BK607" s="134">
        <f t="shared" si="326"/>
        <v>0</v>
      </c>
      <c r="BL607" s="134">
        <f t="shared" si="326"/>
        <v>0</v>
      </c>
      <c r="BM607" s="134">
        <f t="shared" si="326"/>
        <v>0</v>
      </c>
      <c r="BN607" s="134">
        <f t="shared" si="326"/>
        <v>0</v>
      </c>
      <c r="BO607" s="134">
        <f t="shared" si="326"/>
        <v>0</v>
      </c>
      <c r="BP607" s="134">
        <f t="shared" si="326"/>
        <v>0</v>
      </c>
      <c r="BQ607" s="134">
        <f t="shared" si="325"/>
        <v>0</v>
      </c>
      <c r="BR607" s="134">
        <f t="shared" si="325"/>
        <v>0</v>
      </c>
      <c r="BS607" s="134">
        <f t="shared" si="325"/>
        <v>0</v>
      </c>
      <c r="BT607" s="134">
        <f t="shared" si="325"/>
        <v>0</v>
      </c>
      <c r="BU607" s="134">
        <f t="shared" si="325"/>
        <v>0</v>
      </c>
      <c r="BV607" s="134">
        <f t="shared" si="325"/>
        <v>0</v>
      </c>
      <c r="BW607" s="134">
        <f t="shared" si="325"/>
        <v>0</v>
      </c>
      <c r="BX607" s="134">
        <f t="shared" si="325"/>
        <v>0</v>
      </c>
      <c r="BY607" s="134">
        <f t="shared" si="325"/>
        <v>0</v>
      </c>
      <c r="BZ607" s="134">
        <f t="shared" si="325"/>
        <v>0</v>
      </c>
      <c r="CA607" s="134">
        <f t="shared" si="325"/>
        <v>0</v>
      </c>
      <c r="CB607" s="134">
        <f t="shared" si="325"/>
        <v>0</v>
      </c>
      <c r="CC607" s="134">
        <f t="shared" si="325"/>
        <v>0</v>
      </c>
      <c r="CD607" s="134">
        <f t="shared" si="325"/>
        <v>0</v>
      </c>
      <c r="CE607" s="134">
        <f t="shared" si="325"/>
        <v>0</v>
      </c>
      <c r="CF607" s="134">
        <f t="shared" si="325"/>
        <v>0</v>
      </c>
      <c r="CG607" s="134">
        <f t="shared" si="325"/>
        <v>0</v>
      </c>
      <c r="CH607" s="134">
        <f t="shared" si="325"/>
        <v>0</v>
      </c>
      <c r="CI607" s="134">
        <f t="shared" si="325"/>
        <v>0</v>
      </c>
      <c r="CJ607" s="134">
        <f t="shared" si="325"/>
        <v>0</v>
      </c>
      <c r="CK607" s="134">
        <f t="shared" si="325"/>
        <v>0</v>
      </c>
      <c r="CL607" s="134">
        <f t="shared" si="325"/>
        <v>0</v>
      </c>
      <c r="CM607" s="134">
        <f t="shared" si="325"/>
        <v>0</v>
      </c>
      <c r="CN607" s="134">
        <f t="shared" si="325"/>
        <v>0</v>
      </c>
      <c r="CO607" s="134">
        <f t="shared" si="325"/>
        <v>0</v>
      </c>
      <c r="CP607" s="134">
        <f t="shared" si="325"/>
        <v>0</v>
      </c>
      <c r="CQ607" s="134">
        <f t="shared" si="325"/>
        <v>0</v>
      </c>
      <c r="CR607" s="134">
        <f t="shared" si="325"/>
        <v>0</v>
      </c>
      <c r="CS607" s="134">
        <f t="shared" si="325"/>
        <v>0</v>
      </c>
      <c r="CT607" s="134">
        <f t="shared" si="325"/>
        <v>0</v>
      </c>
      <c r="CU607" s="134">
        <f t="shared" si="325"/>
        <v>0</v>
      </c>
      <c r="CV607" s="134">
        <f t="shared" si="325"/>
        <v>0</v>
      </c>
      <c r="CW607" s="134">
        <f t="shared" si="325"/>
        <v>0</v>
      </c>
      <c r="CX607" s="134">
        <f t="shared" si="325"/>
        <v>0</v>
      </c>
      <c r="CY607" s="134">
        <f t="shared" si="325"/>
        <v>0</v>
      </c>
      <c r="CZ607" s="134">
        <f t="shared" si="325"/>
        <v>0</v>
      </c>
      <c r="DA607" s="134">
        <f t="shared" si="325"/>
        <v>0</v>
      </c>
      <c r="DB607" s="134">
        <f t="shared" si="325"/>
        <v>0</v>
      </c>
      <c r="DC607" s="134">
        <f t="shared" si="325"/>
        <v>0</v>
      </c>
      <c r="DD607" s="134">
        <f t="shared" si="325"/>
        <v>0</v>
      </c>
      <c r="DE607" s="134">
        <f t="shared" si="325"/>
        <v>0</v>
      </c>
      <c r="DF607" s="134">
        <f t="shared" si="325"/>
        <v>0</v>
      </c>
      <c r="DG607" s="134">
        <f t="shared" si="325"/>
        <v>0</v>
      </c>
      <c r="DH607" s="211">
        <f t="shared" si="325"/>
        <v>0</v>
      </c>
    </row>
    <row r="608" spans="1:112" ht="15" hidden="1" customHeight="1" x14ac:dyDescent="0.15">
      <c r="A608" s="119"/>
      <c r="B608" s="197" t="s">
        <v>338</v>
      </c>
      <c r="C608" s="177" t="s">
        <v>155</v>
      </c>
      <c r="D608" s="315">
        <f t="shared" si="324"/>
        <v>0</v>
      </c>
      <c r="E608" s="134">
        <f t="shared" si="326"/>
        <v>0</v>
      </c>
      <c r="F608" s="134">
        <f t="shared" si="326"/>
        <v>0</v>
      </c>
      <c r="G608" s="134">
        <f t="shared" si="326"/>
        <v>0</v>
      </c>
      <c r="H608" s="134">
        <f t="shared" si="326"/>
        <v>0</v>
      </c>
      <c r="I608" s="134">
        <f t="shared" si="326"/>
        <v>0</v>
      </c>
      <c r="J608" s="134">
        <f t="shared" si="326"/>
        <v>0</v>
      </c>
      <c r="K608" s="134">
        <f t="shared" si="326"/>
        <v>0</v>
      </c>
      <c r="L608" s="134">
        <f t="shared" si="326"/>
        <v>0</v>
      </c>
      <c r="M608" s="134">
        <f t="shared" si="326"/>
        <v>0</v>
      </c>
      <c r="N608" s="134">
        <f t="shared" si="326"/>
        <v>0</v>
      </c>
      <c r="O608" s="134">
        <f t="shared" si="326"/>
        <v>0</v>
      </c>
      <c r="P608" s="134">
        <f t="shared" si="326"/>
        <v>0</v>
      </c>
      <c r="Q608" s="134">
        <f t="shared" si="326"/>
        <v>0</v>
      </c>
      <c r="R608" s="134">
        <f t="shared" si="326"/>
        <v>0</v>
      </c>
      <c r="S608" s="134">
        <f t="shared" si="326"/>
        <v>0</v>
      </c>
      <c r="T608" s="134">
        <f t="shared" si="326"/>
        <v>0</v>
      </c>
      <c r="U608" s="134">
        <f t="shared" si="326"/>
        <v>0</v>
      </c>
      <c r="V608" s="134">
        <f t="shared" si="326"/>
        <v>0</v>
      </c>
      <c r="W608" s="134">
        <f t="shared" si="326"/>
        <v>0</v>
      </c>
      <c r="X608" s="134">
        <f t="shared" si="326"/>
        <v>0</v>
      </c>
      <c r="Y608" s="134">
        <f t="shared" si="326"/>
        <v>0</v>
      </c>
      <c r="Z608" s="134">
        <f t="shared" si="326"/>
        <v>0</v>
      </c>
      <c r="AA608" s="134">
        <f t="shared" si="326"/>
        <v>0</v>
      </c>
      <c r="AB608" s="134">
        <f t="shared" si="326"/>
        <v>0</v>
      </c>
      <c r="AC608" s="134">
        <f t="shared" si="326"/>
        <v>0</v>
      </c>
      <c r="AD608" s="134">
        <f t="shared" si="326"/>
        <v>0</v>
      </c>
      <c r="AE608" s="134">
        <f t="shared" si="326"/>
        <v>0</v>
      </c>
      <c r="AF608" s="134">
        <f t="shared" si="326"/>
        <v>0</v>
      </c>
      <c r="AG608" s="134">
        <f t="shared" si="326"/>
        <v>0</v>
      </c>
      <c r="AH608" s="134">
        <f t="shared" si="326"/>
        <v>0</v>
      </c>
      <c r="AI608" s="134">
        <f t="shared" si="326"/>
        <v>0</v>
      </c>
      <c r="AJ608" s="134">
        <f t="shared" si="326"/>
        <v>0</v>
      </c>
      <c r="AK608" s="134">
        <f t="shared" si="326"/>
        <v>0</v>
      </c>
      <c r="AL608" s="134">
        <f t="shared" si="326"/>
        <v>0</v>
      </c>
      <c r="AM608" s="134">
        <f t="shared" si="326"/>
        <v>0</v>
      </c>
      <c r="AN608" s="134">
        <f t="shared" si="326"/>
        <v>3.5532260979577071E-3</v>
      </c>
      <c r="AO608" s="211">
        <f t="shared" si="326"/>
        <v>0</v>
      </c>
      <c r="AP608" s="134">
        <f t="shared" si="326"/>
        <v>0</v>
      </c>
      <c r="AQ608" s="134">
        <f t="shared" si="326"/>
        <v>0</v>
      </c>
      <c r="AR608" s="134">
        <f t="shared" si="326"/>
        <v>0</v>
      </c>
      <c r="AS608" s="134">
        <f t="shared" si="326"/>
        <v>0</v>
      </c>
      <c r="AT608" s="134">
        <f t="shared" si="326"/>
        <v>0</v>
      </c>
      <c r="AU608" s="134">
        <f t="shared" si="326"/>
        <v>0</v>
      </c>
      <c r="AV608" s="134">
        <f t="shared" si="326"/>
        <v>0</v>
      </c>
      <c r="AW608" s="134">
        <f t="shared" si="326"/>
        <v>0</v>
      </c>
      <c r="AX608" s="134">
        <f t="shared" si="326"/>
        <v>0</v>
      </c>
      <c r="AY608" s="134">
        <f t="shared" si="326"/>
        <v>0</v>
      </c>
      <c r="AZ608" s="134">
        <f t="shared" si="326"/>
        <v>0</v>
      </c>
      <c r="BA608" s="134">
        <f t="shared" si="326"/>
        <v>0</v>
      </c>
      <c r="BB608" s="134">
        <f t="shared" si="326"/>
        <v>0</v>
      </c>
      <c r="BC608" s="134">
        <f t="shared" si="326"/>
        <v>0</v>
      </c>
      <c r="BD608" s="134">
        <f t="shared" si="326"/>
        <v>0</v>
      </c>
      <c r="BE608" s="134">
        <f t="shared" si="326"/>
        <v>0</v>
      </c>
      <c r="BF608" s="134">
        <f t="shared" si="326"/>
        <v>0</v>
      </c>
      <c r="BG608" s="134">
        <f t="shared" si="326"/>
        <v>0</v>
      </c>
      <c r="BH608" s="134">
        <f t="shared" si="326"/>
        <v>0</v>
      </c>
      <c r="BI608" s="134">
        <f t="shared" si="326"/>
        <v>0</v>
      </c>
      <c r="BJ608" s="134">
        <f t="shared" si="326"/>
        <v>0</v>
      </c>
      <c r="BK608" s="134">
        <f t="shared" si="326"/>
        <v>0</v>
      </c>
      <c r="BL608" s="134">
        <f t="shared" si="326"/>
        <v>0</v>
      </c>
      <c r="BM608" s="134">
        <f t="shared" si="326"/>
        <v>0</v>
      </c>
      <c r="BN608" s="134">
        <f t="shared" si="326"/>
        <v>0</v>
      </c>
      <c r="BO608" s="134">
        <f t="shared" si="326"/>
        <v>0</v>
      </c>
      <c r="BP608" s="134">
        <f t="shared" si="326"/>
        <v>0</v>
      </c>
      <c r="BQ608" s="134">
        <f t="shared" si="325"/>
        <v>0</v>
      </c>
      <c r="BR608" s="134">
        <f t="shared" si="325"/>
        <v>0</v>
      </c>
      <c r="BS608" s="134">
        <f t="shared" si="325"/>
        <v>0</v>
      </c>
      <c r="BT608" s="134">
        <f t="shared" si="325"/>
        <v>0</v>
      </c>
      <c r="BU608" s="134">
        <f t="shared" si="325"/>
        <v>0</v>
      </c>
      <c r="BV608" s="134">
        <f t="shared" si="325"/>
        <v>0</v>
      </c>
      <c r="BW608" s="134">
        <f t="shared" si="325"/>
        <v>0</v>
      </c>
      <c r="BX608" s="134">
        <f t="shared" si="325"/>
        <v>0</v>
      </c>
      <c r="BY608" s="134">
        <f t="shared" si="325"/>
        <v>0</v>
      </c>
      <c r="BZ608" s="134">
        <f t="shared" si="325"/>
        <v>0</v>
      </c>
      <c r="CA608" s="134">
        <f t="shared" si="325"/>
        <v>0</v>
      </c>
      <c r="CB608" s="134">
        <f t="shared" si="325"/>
        <v>0</v>
      </c>
      <c r="CC608" s="134">
        <f t="shared" si="325"/>
        <v>0</v>
      </c>
      <c r="CD608" s="134">
        <f t="shared" si="325"/>
        <v>0</v>
      </c>
      <c r="CE608" s="134">
        <f t="shared" si="325"/>
        <v>0</v>
      </c>
      <c r="CF608" s="134">
        <f t="shared" si="325"/>
        <v>0</v>
      </c>
      <c r="CG608" s="134">
        <f t="shared" si="325"/>
        <v>0</v>
      </c>
      <c r="CH608" s="134">
        <f t="shared" si="325"/>
        <v>0</v>
      </c>
      <c r="CI608" s="134">
        <f t="shared" si="325"/>
        <v>0</v>
      </c>
      <c r="CJ608" s="134">
        <f t="shared" si="325"/>
        <v>0</v>
      </c>
      <c r="CK608" s="134">
        <f t="shared" si="325"/>
        <v>0</v>
      </c>
      <c r="CL608" s="134">
        <f t="shared" si="325"/>
        <v>0</v>
      </c>
      <c r="CM608" s="134">
        <f t="shared" si="325"/>
        <v>0</v>
      </c>
      <c r="CN608" s="134">
        <f t="shared" si="325"/>
        <v>0</v>
      </c>
      <c r="CO608" s="134">
        <f t="shared" si="325"/>
        <v>0</v>
      </c>
      <c r="CP608" s="134">
        <f t="shared" si="325"/>
        <v>0</v>
      </c>
      <c r="CQ608" s="134">
        <f t="shared" si="325"/>
        <v>0</v>
      </c>
      <c r="CR608" s="134">
        <f t="shared" si="325"/>
        <v>0</v>
      </c>
      <c r="CS608" s="134">
        <f t="shared" si="325"/>
        <v>0</v>
      </c>
      <c r="CT608" s="134">
        <f t="shared" si="325"/>
        <v>0</v>
      </c>
      <c r="CU608" s="134">
        <f t="shared" si="325"/>
        <v>0</v>
      </c>
      <c r="CV608" s="134">
        <f t="shared" si="325"/>
        <v>0</v>
      </c>
      <c r="CW608" s="134">
        <f t="shared" si="325"/>
        <v>0</v>
      </c>
      <c r="CX608" s="134">
        <f t="shared" si="325"/>
        <v>0</v>
      </c>
      <c r="CY608" s="134">
        <f t="shared" si="325"/>
        <v>0</v>
      </c>
      <c r="CZ608" s="134">
        <f t="shared" si="325"/>
        <v>0</v>
      </c>
      <c r="DA608" s="134">
        <f t="shared" si="325"/>
        <v>0</v>
      </c>
      <c r="DB608" s="134">
        <f t="shared" si="325"/>
        <v>0</v>
      </c>
      <c r="DC608" s="134">
        <f t="shared" si="325"/>
        <v>0</v>
      </c>
      <c r="DD608" s="134">
        <f t="shared" si="325"/>
        <v>0</v>
      </c>
      <c r="DE608" s="134">
        <f t="shared" si="325"/>
        <v>0</v>
      </c>
      <c r="DF608" s="134">
        <f t="shared" si="325"/>
        <v>0</v>
      </c>
      <c r="DG608" s="134">
        <f t="shared" si="325"/>
        <v>0</v>
      </c>
      <c r="DH608" s="211">
        <f t="shared" si="325"/>
        <v>0</v>
      </c>
    </row>
    <row r="609" spans="1:112" ht="15" hidden="1" customHeight="1" x14ac:dyDescent="0.15">
      <c r="A609" s="119"/>
      <c r="B609" s="197" t="s">
        <v>339</v>
      </c>
      <c r="C609" s="177" t="s">
        <v>156</v>
      </c>
      <c r="D609" s="315">
        <f t="shared" si="324"/>
        <v>0</v>
      </c>
      <c r="E609" s="134">
        <f t="shared" si="326"/>
        <v>0</v>
      </c>
      <c r="F609" s="134">
        <f t="shared" si="326"/>
        <v>0</v>
      </c>
      <c r="G609" s="134">
        <f t="shared" si="326"/>
        <v>0</v>
      </c>
      <c r="H609" s="134">
        <f t="shared" si="326"/>
        <v>0</v>
      </c>
      <c r="I609" s="134">
        <f t="shared" si="326"/>
        <v>0</v>
      </c>
      <c r="J609" s="134">
        <f t="shared" si="326"/>
        <v>0</v>
      </c>
      <c r="K609" s="134">
        <f t="shared" si="326"/>
        <v>0</v>
      </c>
      <c r="L609" s="134">
        <f t="shared" si="326"/>
        <v>0</v>
      </c>
      <c r="M609" s="134">
        <f t="shared" si="326"/>
        <v>0</v>
      </c>
      <c r="N609" s="134">
        <f t="shared" si="326"/>
        <v>0</v>
      </c>
      <c r="O609" s="134">
        <f t="shared" si="326"/>
        <v>0</v>
      </c>
      <c r="P609" s="134">
        <f t="shared" si="326"/>
        <v>0</v>
      </c>
      <c r="Q609" s="134">
        <f t="shared" si="326"/>
        <v>0</v>
      </c>
      <c r="R609" s="134">
        <f t="shared" si="326"/>
        <v>0</v>
      </c>
      <c r="S609" s="134">
        <f t="shared" si="326"/>
        <v>0</v>
      </c>
      <c r="T609" s="134">
        <f t="shared" si="326"/>
        <v>0</v>
      </c>
      <c r="U609" s="134">
        <f t="shared" si="326"/>
        <v>0</v>
      </c>
      <c r="V609" s="134">
        <f t="shared" si="326"/>
        <v>0</v>
      </c>
      <c r="W609" s="134">
        <f t="shared" si="326"/>
        <v>0</v>
      </c>
      <c r="X609" s="134">
        <f t="shared" si="326"/>
        <v>0</v>
      </c>
      <c r="Y609" s="134">
        <f t="shared" si="326"/>
        <v>0</v>
      </c>
      <c r="Z609" s="134">
        <f t="shared" si="326"/>
        <v>0</v>
      </c>
      <c r="AA609" s="134">
        <f t="shared" si="326"/>
        <v>0</v>
      </c>
      <c r="AB609" s="134">
        <f t="shared" si="326"/>
        <v>0</v>
      </c>
      <c r="AC609" s="134">
        <f t="shared" si="326"/>
        <v>0</v>
      </c>
      <c r="AD609" s="134">
        <f t="shared" si="326"/>
        <v>0</v>
      </c>
      <c r="AE609" s="134">
        <f t="shared" si="326"/>
        <v>0</v>
      </c>
      <c r="AF609" s="134">
        <f t="shared" si="326"/>
        <v>0</v>
      </c>
      <c r="AG609" s="134">
        <f t="shared" si="326"/>
        <v>0</v>
      </c>
      <c r="AH609" s="134">
        <f t="shared" si="326"/>
        <v>0</v>
      </c>
      <c r="AI609" s="134">
        <f t="shared" si="326"/>
        <v>0</v>
      </c>
      <c r="AJ609" s="134">
        <f t="shared" si="326"/>
        <v>0</v>
      </c>
      <c r="AK609" s="134">
        <f t="shared" si="326"/>
        <v>0</v>
      </c>
      <c r="AL609" s="134">
        <f t="shared" si="326"/>
        <v>0</v>
      </c>
      <c r="AM609" s="134">
        <f t="shared" si="326"/>
        <v>0</v>
      </c>
      <c r="AN609" s="134">
        <f t="shared" si="326"/>
        <v>0</v>
      </c>
      <c r="AO609" s="211">
        <f t="shared" si="326"/>
        <v>1</v>
      </c>
      <c r="AP609" s="134">
        <f t="shared" si="326"/>
        <v>0</v>
      </c>
      <c r="AQ609" s="134">
        <f t="shared" si="326"/>
        <v>0</v>
      </c>
      <c r="AR609" s="134">
        <f t="shared" si="326"/>
        <v>0</v>
      </c>
      <c r="AS609" s="134">
        <f t="shared" si="326"/>
        <v>0</v>
      </c>
      <c r="AT609" s="134">
        <f t="shared" si="326"/>
        <v>0</v>
      </c>
      <c r="AU609" s="134">
        <f t="shared" si="326"/>
        <v>0</v>
      </c>
      <c r="AV609" s="134">
        <f t="shared" si="326"/>
        <v>0</v>
      </c>
      <c r="AW609" s="134">
        <f t="shared" si="326"/>
        <v>0</v>
      </c>
      <c r="AX609" s="134">
        <f t="shared" si="326"/>
        <v>0</v>
      </c>
      <c r="AY609" s="134">
        <f t="shared" si="326"/>
        <v>0</v>
      </c>
      <c r="AZ609" s="134">
        <f t="shared" si="326"/>
        <v>0</v>
      </c>
      <c r="BA609" s="134">
        <f t="shared" si="326"/>
        <v>0</v>
      </c>
      <c r="BB609" s="134">
        <f t="shared" si="326"/>
        <v>0</v>
      </c>
      <c r="BC609" s="134">
        <f t="shared" si="326"/>
        <v>0</v>
      </c>
      <c r="BD609" s="134">
        <f t="shared" si="326"/>
        <v>0</v>
      </c>
      <c r="BE609" s="134">
        <f t="shared" si="326"/>
        <v>0</v>
      </c>
      <c r="BF609" s="134">
        <f t="shared" si="326"/>
        <v>0</v>
      </c>
      <c r="BG609" s="134">
        <f t="shared" si="326"/>
        <v>0</v>
      </c>
      <c r="BH609" s="134">
        <f t="shared" si="326"/>
        <v>0</v>
      </c>
      <c r="BI609" s="134">
        <f t="shared" si="326"/>
        <v>0</v>
      </c>
      <c r="BJ609" s="134">
        <f t="shared" si="326"/>
        <v>0</v>
      </c>
      <c r="BK609" s="134">
        <f t="shared" si="326"/>
        <v>0</v>
      </c>
      <c r="BL609" s="134">
        <f t="shared" si="326"/>
        <v>0</v>
      </c>
      <c r="BM609" s="134">
        <f t="shared" si="326"/>
        <v>0</v>
      </c>
      <c r="BN609" s="134">
        <f t="shared" si="326"/>
        <v>0</v>
      </c>
      <c r="BO609" s="134">
        <f t="shared" si="326"/>
        <v>0</v>
      </c>
      <c r="BP609" s="134">
        <f t="shared" ref="BP609:DH612" si="327">IF($B609=BP$4,$D498,0)</f>
        <v>0</v>
      </c>
      <c r="BQ609" s="134">
        <f t="shared" si="327"/>
        <v>0</v>
      </c>
      <c r="BR609" s="134">
        <f t="shared" si="327"/>
        <v>0</v>
      </c>
      <c r="BS609" s="134">
        <f t="shared" si="327"/>
        <v>0</v>
      </c>
      <c r="BT609" s="134">
        <f t="shared" si="327"/>
        <v>0</v>
      </c>
      <c r="BU609" s="134">
        <f t="shared" si="327"/>
        <v>0</v>
      </c>
      <c r="BV609" s="134">
        <f t="shared" si="327"/>
        <v>0</v>
      </c>
      <c r="BW609" s="134">
        <f t="shared" si="327"/>
        <v>0</v>
      </c>
      <c r="BX609" s="134">
        <f t="shared" si="327"/>
        <v>0</v>
      </c>
      <c r="BY609" s="134">
        <f t="shared" si="327"/>
        <v>0</v>
      </c>
      <c r="BZ609" s="134">
        <f t="shared" si="327"/>
        <v>0</v>
      </c>
      <c r="CA609" s="134">
        <f t="shared" si="327"/>
        <v>0</v>
      </c>
      <c r="CB609" s="134">
        <f t="shared" si="327"/>
        <v>0</v>
      </c>
      <c r="CC609" s="134">
        <f t="shared" si="327"/>
        <v>0</v>
      </c>
      <c r="CD609" s="134">
        <f t="shared" si="327"/>
        <v>0</v>
      </c>
      <c r="CE609" s="134">
        <f t="shared" si="327"/>
        <v>0</v>
      </c>
      <c r="CF609" s="134">
        <f t="shared" si="327"/>
        <v>0</v>
      </c>
      <c r="CG609" s="134">
        <f t="shared" si="327"/>
        <v>0</v>
      </c>
      <c r="CH609" s="134">
        <f t="shared" si="327"/>
        <v>0</v>
      </c>
      <c r="CI609" s="134">
        <f t="shared" si="327"/>
        <v>0</v>
      </c>
      <c r="CJ609" s="134">
        <f t="shared" si="327"/>
        <v>0</v>
      </c>
      <c r="CK609" s="134">
        <f t="shared" si="327"/>
        <v>0</v>
      </c>
      <c r="CL609" s="134">
        <f t="shared" si="327"/>
        <v>0</v>
      </c>
      <c r="CM609" s="134">
        <f t="shared" si="327"/>
        <v>0</v>
      </c>
      <c r="CN609" s="134">
        <f t="shared" si="327"/>
        <v>0</v>
      </c>
      <c r="CO609" s="134">
        <f t="shared" si="327"/>
        <v>0</v>
      </c>
      <c r="CP609" s="134">
        <f t="shared" si="327"/>
        <v>0</v>
      </c>
      <c r="CQ609" s="134">
        <f t="shared" si="327"/>
        <v>0</v>
      </c>
      <c r="CR609" s="134">
        <f t="shared" si="327"/>
        <v>0</v>
      </c>
      <c r="CS609" s="134">
        <f t="shared" si="327"/>
        <v>0</v>
      </c>
      <c r="CT609" s="134">
        <f t="shared" si="327"/>
        <v>0</v>
      </c>
      <c r="CU609" s="134">
        <f t="shared" si="327"/>
        <v>0</v>
      </c>
      <c r="CV609" s="134">
        <f t="shared" si="327"/>
        <v>0</v>
      </c>
      <c r="CW609" s="134">
        <f t="shared" si="327"/>
        <v>0</v>
      </c>
      <c r="CX609" s="134">
        <f t="shared" si="327"/>
        <v>0</v>
      </c>
      <c r="CY609" s="134">
        <f t="shared" si="327"/>
        <v>0</v>
      </c>
      <c r="CZ609" s="134">
        <f t="shared" si="327"/>
        <v>0</v>
      </c>
      <c r="DA609" s="134">
        <f t="shared" si="327"/>
        <v>0</v>
      </c>
      <c r="DB609" s="134">
        <f t="shared" si="327"/>
        <v>0</v>
      </c>
      <c r="DC609" s="134">
        <f t="shared" si="327"/>
        <v>0</v>
      </c>
      <c r="DD609" s="134">
        <f t="shared" si="327"/>
        <v>0</v>
      </c>
      <c r="DE609" s="134">
        <f t="shared" si="327"/>
        <v>0</v>
      </c>
      <c r="DF609" s="134">
        <f t="shared" si="327"/>
        <v>0</v>
      </c>
      <c r="DG609" s="134">
        <f t="shared" si="327"/>
        <v>0</v>
      </c>
      <c r="DH609" s="211">
        <f t="shared" si="327"/>
        <v>0</v>
      </c>
    </row>
    <row r="610" spans="1:112" ht="15" hidden="1" customHeight="1" x14ac:dyDescent="0.15">
      <c r="A610" s="119"/>
      <c r="B610" s="197" t="s">
        <v>707</v>
      </c>
      <c r="C610" s="177" t="s">
        <v>690</v>
      </c>
      <c r="D610" s="315">
        <f t="shared" si="324"/>
        <v>0</v>
      </c>
      <c r="E610" s="134">
        <f t="shared" ref="E610:BP613" si="328">IF($B610=E$4,$D499,0)</f>
        <v>0</v>
      </c>
      <c r="F610" s="134">
        <f t="shared" si="328"/>
        <v>0</v>
      </c>
      <c r="G610" s="134">
        <f t="shared" si="328"/>
        <v>0</v>
      </c>
      <c r="H610" s="134">
        <f t="shared" si="328"/>
        <v>0</v>
      </c>
      <c r="I610" s="134">
        <f t="shared" si="328"/>
        <v>0</v>
      </c>
      <c r="J610" s="134">
        <f t="shared" si="328"/>
        <v>0</v>
      </c>
      <c r="K610" s="134">
        <f t="shared" si="328"/>
        <v>0</v>
      </c>
      <c r="L610" s="134">
        <f t="shared" si="328"/>
        <v>0</v>
      </c>
      <c r="M610" s="134">
        <f t="shared" si="328"/>
        <v>0</v>
      </c>
      <c r="N610" s="134">
        <f t="shared" si="328"/>
        <v>0</v>
      </c>
      <c r="O610" s="134">
        <f t="shared" si="328"/>
        <v>0</v>
      </c>
      <c r="P610" s="134">
        <f t="shared" si="328"/>
        <v>0</v>
      </c>
      <c r="Q610" s="134">
        <f t="shared" si="328"/>
        <v>0</v>
      </c>
      <c r="R610" s="134">
        <f t="shared" si="328"/>
        <v>0</v>
      </c>
      <c r="S610" s="134">
        <f t="shared" si="328"/>
        <v>0</v>
      </c>
      <c r="T610" s="134">
        <f t="shared" si="328"/>
        <v>0</v>
      </c>
      <c r="U610" s="134">
        <f t="shared" si="328"/>
        <v>0</v>
      </c>
      <c r="V610" s="134">
        <f t="shared" si="328"/>
        <v>0</v>
      </c>
      <c r="W610" s="134">
        <f t="shared" si="328"/>
        <v>0</v>
      </c>
      <c r="X610" s="134">
        <f t="shared" si="328"/>
        <v>0</v>
      </c>
      <c r="Y610" s="134">
        <f t="shared" si="328"/>
        <v>0</v>
      </c>
      <c r="Z610" s="134">
        <f t="shared" si="328"/>
        <v>0</v>
      </c>
      <c r="AA610" s="134">
        <f t="shared" si="328"/>
        <v>0</v>
      </c>
      <c r="AB610" s="134">
        <f t="shared" si="328"/>
        <v>0</v>
      </c>
      <c r="AC610" s="134">
        <f t="shared" si="328"/>
        <v>0</v>
      </c>
      <c r="AD610" s="134">
        <f t="shared" si="328"/>
        <v>0</v>
      </c>
      <c r="AE610" s="134">
        <f t="shared" si="328"/>
        <v>0</v>
      </c>
      <c r="AF610" s="134">
        <f t="shared" si="328"/>
        <v>0</v>
      </c>
      <c r="AG610" s="134">
        <f t="shared" si="328"/>
        <v>0</v>
      </c>
      <c r="AH610" s="134">
        <f t="shared" si="328"/>
        <v>0</v>
      </c>
      <c r="AI610" s="134">
        <f t="shared" si="328"/>
        <v>0</v>
      </c>
      <c r="AJ610" s="134">
        <f t="shared" si="328"/>
        <v>0</v>
      </c>
      <c r="AK610" s="134">
        <f t="shared" si="328"/>
        <v>0</v>
      </c>
      <c r="AL610" s="134">
        <f t="shared" si="328"/>
        <v>0</v>
      </c>
      <c r="AM610" s="134">
        <f t="shared" si="328"/>
        <v>0</v>
      </c>
      <c r="AN610" s="134">
        <f t="shared" si="328"/>
        <v>0</v>
      </c>
      <c r="AO610" s="211">
        <f t="shared" si="328"/>
        <v>0</v>
      </c>
      <c r="AP610" s="134">
        <f t="shared" si="328"/>
        <v>1.0000000000000002</v>
      </c>
      <c r="AQ610" s="134">
        <f t="shared" si="328"/>
        <v>0</v>
      </c>
      <c r="AR610" s="134">
        <f t="shared" si="328"/>
        <v>0</v>
      </c>
      <c r="AS610" s="134">
        <f t="shared" si="328"/>
        <v>0</v>
      </c>
      <c r="AT610" s="134">
        <f t="shared" si="328"/>
        <v>0</v>
      </c>
      <c r="AU610" s="134">
        <f t="shared" si="328"/>
        <v>0</v>
      </c>
      <c r="AV610" s="134">
        <f t="shared" si="328"/>
        <v>0</v>
      </c>
      <c r="AW610" s="134">
        <f t="shared" si="328"/>
        <v>0</v>
      </c>
      <c r="AX610" s="134">
        <f t="shared" si="328"/>
        <v>0</v>
      </c>
      <c r="AY610" s="134">
        <f t="shared" si="328"/>
        <v>0</v>
      </c>
      <c r="AZ610" s="134">
        <f t="shared" si="328"/>
        <v>0</v>
      </c>
      <c r="BA610" s="134">
        <f t="shared" si="328"/>
        <v>0</v>
      </c>
      <c r="BB610" s="134">
        <f t="shared" si="328"/>
        <v>0</v>
      </c>
      <c r="BC610" s="134">
        <f t="shared" si="328"/>
        <v>0</v>
      </c>
      <c r="BD610" s="134">
        <f t="shared" si="328"/>
        <v>0</v>
      </c>
      <c r="BE610" s="134">
        <f t="shared" si="328"/>
        <v>0</v>
      </c>
      <c r="BF610" s="134">
        <f t="shared" si="328"/>
        <v>0</v>
      </c>
      <c r="BG610" s="134">
        <f t="shared" si="328"/>
        <v>0</v>
      </c>
      <c r="BH610" s="134">
        <f t="shared" si="328"/>
        <v>0</v>
      </c>
      <c r="BI610" s="134">
        <f t="shared" si="328"/>
        <v>0</v>
      </c>
      <c r="BJ610" s="134">
        <f t="shared" si="328"/>
        <v>0</v>
      </c>
      <c r="BK610" s="134">
        <f t="shared" si="328"/>
        <v>0</v>
      </c>
      <c r="BL610" s="134">
        <f t="shared" si="328"/>
        <v>0</v>
      </c>
      <c r="BM610" s="134">
        <f t="shared" si="328"/>
        <v>0</v>
      </c>
      <c r="BN610" s="134">
        <f t="shared" si="328"/>
        <v>0</v>
      </c>
      <c r="BO610" s="134">
        <f t="shared" si="328"/>
        <v>0</v>
      </c>
      <c r="BP610" s="134">
        <f t="shared" si="328"/>
        <v>0</v>
      </c>
      <c r="BQ610" s="134">
        <f t="shared" si="327"/>
        <v>0</v>
      </c>
      <c r="BR610" s="134">
        <f t="shared" si="327"/>
        <v>0</v>
      </c>
      <c r="BS610" s="134">
        <f t="shared" si="327"/>
        <v>0</v>
      </c>
      <c r="BT610" s="134">
        <f t="shared" si="327"/>
        <v>0</v>
      </c>
      <c r="BU610" s="134">
        <f t="shared" si="327"/>
        <v>0</v>
      </c>
      <c r="BV610" s="134">
        <f t="shared" si="327"/>
        <v>0</v>
      </c>
      <c r="BW610" s="134">
        <f t="shared" si="327"/>
        <v>0</v>
      </c>
      <c r="BX610" s="134">
        <f t="shared" si="327"/>
        <v>0</v>
      </c>
      <c r="BY610" s="134">
        <f t="shared" si="327"/>
        <v>0</v>
      </c>
      <c r="BZ610" s="134">
        <f t="shared" si="327"/>
        <v>0</v>
      </c>
      <c r="CA610" s="134">
        <f t="shared" si="327"/>
        <v>0</v>
      </c>
      <c r="CB610" s="134">
        <f t="shared" si="327"/>
        <v>0</v>
      </c>
      <c r="CC610" s="134">
        <f t="shared" si="327"/>
        <v>0</v>
      </c>
      <c r="CD610" s="134">
        <f t="shared" si="327"/>
        <v>0</v>
      </c>
      <c r="CE610" s="134">
        <f t="shared" si="327"/>
        <v>0</v>
      </c>
      <c r="CF610" s="134">
        <f t="shared" si="327"/>
        <v>0</v>
      </c>
      <c r="CG610" s="134">
        <f t="shared" si="327"/>
        <v>0</v>
      </c>
      <c r="CH610" s="134">
        <f t="shared" si="327"/>
        <v>0</v>
      </c>
      <c r="CI610" s="134">
        <f t="shared" si="327"/>
        <v>0</v>
      </c>
      <c r="CJ610" s="134">
        <f t="shared" si="327"/>
        <v>0</v>
      </c>
      <c r="CK610" s="134">
        <f t="shared" si="327"/>
        <v>0</v>
      </c>
      <c r="CL610" s="134">
        <f t="shared" si="327"/>
        <v>0</v>
      </c>
      <c r="CM610" s="134">
        <f t="shared" si="327"/>
        <v>0</v>
      </c>
      <c r="CN610" s="134">
        <f t="shared" si="327"/>
        <v>0</v>
      </c>
      <c r="CO610" s="134">
        <f t="shared" si="327"/>
        <v>0</v>
      </c>
      <c r="CP610" s="134">
        <f t="shared" si="327"/>
        <v>0</v>
      </c>
      <c r="CQ610" s="134">
        <f t="shared" si="327"/>
        <v>0</v>
      </c>
      <c r="CR610" s="134">
        <f t="shared" si="327"/>
        <v>0</v>
      </c>
      <c r="CS610" s="134">
        <f t="shared" si="327"/>
        <v>0</v>
      </c>
      <c r="CT610" s="134">
        <f t="shared" si="327"/>
        <v>0</v>
      </c>
      <c r="CU610" s="134">
        <f t="shared" si="327"/>
        <v>0</v>
      </c>
      <c r="CV610" s="134">
        <f t="shared" si="327"/>
        <v>0</v>
      </c>
      <c r="CW610" s="134">
        <f t="shared" si="327"/>
        <v>0</v>
      </c>
      <c r="CX610" s="134">
        <f t="shared" si="327"/>
        <v>0</v>
      </c>
      <c r="CY610" s="134">
        <f t="shared" si="327"/>
        <v>0</v>
      </c>
      <c r="CZ610" s="134">
        <f t="shared" si="327"/>
        <v>0</v>
      </c>
      <c r="DA610" s="134">
        <f t="shared" si="327"/>
        <v>0</v>
      </c>
      <c r="DB610" s="134">
        <f t="shared" si="327"/>
        <v>0</v>
      </c>
      <c r="DC610" s="134">
        <f t="shared" si="327"/>
        <v>0</v>
      </c>
      <c r="DD610" s="134">
        <f t="shared" si="327"/>
        <v>0</v>
      </c>
      <c r="DE610" s="134">
        <f t="shared" si="327"/>
        <v>0</v>
      </c>
      <c r="DF610" s="134">
        <f t="shared" si="327"/>
        <v>0</v>
      </c>
      <c r="DG610" s="134">
        <f t="shared" si="327"/>
        <v>0</v>
      </c>
      <c r="DH610" s="211">
        <f t="shared" si="327"/>
        <v>0</v>
      </c>
    </row>
    <row r="611" spans="1:112" ht="15" hidden="1" customHeight="1" x14ac:dyDescent="0.15">
      <c r="A611" s="119"/>
      <c r="B611" s="197" t="s">
        <v>708</v>
      </c>
      <c r="C611" s="177" t="s">
        <v>157</v>
      </c>
      <c r="D611" s="315">
        <f t="shared" si="324"/>
        <v>0</v>
      </c>
      <c r="E611" s="134">
        <f t="shared" si="328"/>
        <v>0</v>
      </c>
      <c r="F611" s="134">
        <f t="shared" si="328"/>
        <v>0</v>
      </c>
      <c r="G611" s="134">
        <f t="shared" si="328"/>
        <v>0</v>
      </c>
      <c r="H611" s="134">
        <f t="shared" si="328"/>
        <v>0</v>
      </c>
      <c r="I611" s="134">
        <f t="shared" si="328"/>
        <v>0</v>
      </c>
      <c r="J611" s="134">
        <f t="shared" si="328"/>
        <v>0</v>
      </c>
      <c r="K611" s="134">
        <f t="shared" si="328"/>
        <v>0</v>
      </c>
      <c r="L611" s="134">
        <f t="shared" si="328"/>
        <v>0</v>
      </c>
      <c r="M611" s="134">
        <f t="shared" si="328"/>
        <v>0</v>
      </c>
      <c r="N611" s="134">
        <f t="shared" si="328"/>
        <v>0</v>
      </c>
      <c r="O611" s="134">
        <f t="shared" si="328"/>
        <v>0</v>
      </c>
      <c r="P611" s="134">
        <f t="shared" si="328"/>
        <v>0</v>
      </c>
      <c r="Q611" s="134">
        <f t="shared" si="328"/>
        <v>0</v>
      </c>
      <c r="R611" s="134">
        <f t="shared" si="328"/>
        <v>0</v>
      </c>
      <c r="S611" s="134">
        <f t="shared" si="328"/>
        <v>0</v>
      </c>
      <c r="T611" s="134">
        <f t="shared" si="328"/>
        <v>0</v>
      </c>
      <c r="U611" s="134">
        <f t="shared" si="328"/>
        <v>0</v>
      </c>
      <c r="V611" s="134">
        <f t="shared" si="328"/>
        <v>0</v>
      </c>
      <c r="W611" s="134">
        <f t="shared" si="328"/>
        <v>0</v>
      </c>
      <c r="X611" s="134">
        <f t="shared" si="328"/>
        <v>0</v>
      </c>
      <c r="Y611" s="134">
        <f t="shared" si="328"/>
        <v>0</v>
      </c>
      <c r="Z611" s="134">
        <f t="shared" si="328"/>
        <v>0</v>
      </c>
      <c r="AA611" s="134">
        <f t="shared" si="328"/>
        <v>0</v>
      </c>
      <c r="AB611" s="134">
        <f t="shared" si="328"/>
        <v>0</v>
      </c>
      <c r="AC611" s="134">
        <f t="shared" si="328"/>
        <v>0</v>
      </c>
      <c r="AD611" s="134">
        <f t="shared" si="328"/>
        <v>0</v>
      </c>
      <c r="AE611" s="134">
        <f t="shared" si="328"/>
        <v>0</v>
      </c>
      <c r="AF611" s="134">
        <f t="shared" si="328"/>
        <v>0</v>
      </c>
      <c r="AG611" s="134">
        <f t="shared" si="328"/>
        <v>0</v>
      </c>
      <c r="AH611" s="134">
        <f t="shared" si="328"/>
        <v>0</v>
      </c>
      <c r="AI611" s="134">
        <f t="shared" si="328"/>
        <v>0</v>
      </c>
      <c r="AJ611" s="134">
        <f t="shared" si="328"/>
        <v>0</v>
      </c>
      <c r="AK611" s="134">
        <f t="shared" si="328"/>
        <v>0</v>
      </c>
      <c r="AL611" s="134">
        <f t="shared" si="328"/>
        <v>0</v>
      </c>
      <c r="AM611" s="134">
        <f t="shared" si="328"/>
        <v>0</v>
      </c>
      <c r="AN611" s="134">
        <f t="shared" si="328"/>
        <v>0</v>
      </c>
      <c r="AO611" s="211">
        <f t="shared" si="328"/>
        <v>0</v>
      </c>
      <c r="AP611" s="134">
        <f t="shared" si="328"/>
        <v>0</v>
      </c>
      <c r="AQ611" s="134">
        <f t="shared" si="328"/>
        <v>0.99996311745213939</v>
      </c>
      <c r="AR611" s="134">
        <f t="shared" si="328"/>
        <v>0</v>
      </c>
      <c r="AS611" s="134">
        <f t="shared" si="328"/>
        <v>0</v>
      </c>
      <c r="AT611" s="134">
        <f t="shared" si="328"/>
        <v>0</v>
      </c>
      <c r="AU611" s="134">
        <f t="shared" si="328"/>
        <v>0</v>
      </c>
      <c r="AV611" s="134">
        <f t="shared" si="328"/>
        <v>0</v>
      </c>
      <c r="AW611" s="134">
        <f t="shared" si="328"/>
        <v>0</v>
      </c>
      <c r="AX611" s="134">
        <f t="shared" si="328"/>
        <v>0</v>
      </c>
      <c r="AY611" s="134">
        <f t="shared" si="328"/>
        <v>0</v>
      </c>
      <c r="AZ611" s="134">
        <f t="shared" si="328"/>
        <v>0</v>
      </c>
      <c r="BA611" s="134">
        <f t="shared" si="328"/>
        <v>0</v>
      </c>
      <c r="BB611" s="134">
        <f t="shared" si="328"/>
        <v>0</v>
      </c>
      <c r="BC611" s="134">
        <f t="shared" si="328"/>
        <v>0</v>
      </c>
      <c r="BD611" s="134">
        <f t="shared" si="328"/>
        <v>0</v>
      </c>
      <c r="BE611" s="134">
        <f t="shared" si="328"/>
        <v>0</v>
      </c>
      <c r="BF611" s="134">
        <f t="shared" si="328"/>
        <v>0</v>
      </c>
      <c r="BG611" s="134">
        <f t="shared" si="328"/>
        <v>0</v>
      </c>
      <c r="BH611" s="134">
        <f t="shared" si="328"/>
        <v>0</v>
      </c>
      <c r="BI611" s="134">
        <f t="shared" si="328"/>
        <v>0</v>
      </c>
      <c r="BJ611" s="134">
        <f t="shared" si="328"/>
        <v>0</v>
      </c>
      <c r="BK611" s="134">
        <f t="shared" si="328"/>
        <v>0</v>
      </c>
      <c r="BL611" s="134">
        <f t="shared" si="328"/>
        <v>0</v>
      </c>
      <c r="BM611" s="134">
        <f t="shared" si="328"/>
        <v>0</v>
      </c>
      <c r="BN611" s="134">
        <f t="shared" si="328"/>
        <v>0</v>
      </c>
      <c r="BO611" s="134">
        <f t="shared" si="328"/>
        <v>0</v>
      </c>
      <c r="BP611" s="134">
        <f t="shared" si="328"/>
        <v>0</v>
      </c>
      <c r="BQ611" s="134">
        <f t="shared" si="327"/>
        <v>0</v>
      </c>
      <c r="BR611" s="134">
        <f t="shared" si="327"/>
        <v>0</v>
      </c>
      <c r="BS611" s="134">
        <f t="shared" si="327"/>
        <v>0</v>
      </c>
      <c r="BT611" s="134">
        <f t="shared" si="327"/>
        <v>0</v>
      </c>
      <c r="BU611" s="134">
        <f t="shared" si="327"/>
        <v>0</v>
      </c>
      <c r="BV611" s="134">
        <f t="shared" si="327"/>
        <v>0</v>
      </c>
      <c r="BW611" s="134">
        <f t="shared" si="327"/>
        <v>0</v>
      </c>
      <c r="BX611" s="134">
        <f t="shared" si="327"/>
        <v>0</v>
      </c>
      <c r="BY611" s="134">
        <f t="shared" si="327"/>
        <v>0</v>
      </c>
      <c r="BZ611" s="134">
        <f t="shared" si="327"/>
        <v>0</v>
      </c>
      <c r="CA611" s="134">
        <f t="shared" si="327"/>
        <v>0</v>
      </c>
      <c r="CB611" s="134">
        <f t="shared" si="327"/>
        <v>0</v>
      </c>
      <c r="CC611" s="134">
        <f t="shared" si="327"/>
        <v>0</v>
      </c>
      <c r="CD611" s="134">
        <f t="shared" si="327"/>
        <v>0</v>
      </c>
      <c r="CE611" s="134">
        <f t="shared" si="327"/>
        <v>0</v>
      </c>
      <c r="CF611" s="134">
        <f t="shared" si="327"/>
        <v>0</v>
      </c>
      <c r="CG611" s="134">
        <f t="shared" si="327"/>
        <v>0</v>
      </c>
      <c r="CH611" s="134">
        <f t="shared" si="327"/>
        <v>0</v>
      </c>
      <c r="CI611" s="134">
        <f t="shared" si="327"/>
        <v>0</v>
      </c>
      <c r="CJ611" s="134">
        <f t="shared" si="327"/>
        <v>0</v>
      </c>
      <c r="CK611" s="134">
        <f t="shared" si="327"/>
        <v>0</v>
      </c>
      <c r="CL611" s="134">
        <f t="shared" si="327"/>
        <v>0</v>
      </c>
      <c r="CM611" s="134">
        <f t="shared" si="327"/>
        <v>0</v>
      </c>
      <c r="CN611" s="134">
        <f t="shared" si="327"/>
        <v>0</v>
      </c>
      <c r="CO611" s="134">
        <f t="shared" si="327"/>
        <v>0</v>
      </c>
      <c r="CP611" s="134">
        <f t="shared" si="327"/>
        <v>0</v>
      </c>
      <c r="CQ611" s="134">
        <f t="shared" si="327"/>
        <v>0</v>
      </c>
      <c r="CR611" s="134">
        <f t="shared" si="327"/>
        <v>0</v>
      </c>
      <c r="CS611" s="134">
        <f t="shared" si="327"/>
        <v>0</v>
      </c>
      <c r="CT611" s="134">
        <f t="shared" si="327"/>
        <v>0</v>
      </c>
      <c r="CU611" s="134">
        <f t="shared" si="327"/>
        <v>0</v>
      </c>
      <c r="CV611" s="134">
        <f t="shared" si="327"/>
        <v>0</v>
      </c>
      <c r="CW611" s="134">
        <f t="shared" si="327"/>
        <v>0</v>
      </c>
      <c r="CX611" s="134">
        <f t="shared" si="327"/>
        <v>0</v>
      </c>
      <c r="CY611" s="134">
        <f t="shared" si="327"/>
        <v>0</v>
      </c>
      <c r="CZ611" s="134">
        <f t="shared" si="327"/>
        <v>0</v>
      </c>
      <c r="DA611" s="134">
        <f t="shared" si="327"/>
        <v>0</v>
      </c>
      <c r="DB611" s="134">
        <f t="shared" si="327"/>
        <v>0</v>
      </c>
      <c r="DC611" s="134">
        <f t="shared" si="327"/>
        <v>0</v>
      </c>
      <c r="DD611" s="134">
        <f t="shared" si="327"/>
        <v>0</v>
      </c>
      <c r="DE611" s="134">
        <f t="shared" si="327"/>
        <v>0</v>
      </c>
      <c r="DF611" s="134">
        <f t="shared" si="327"/>
        <v>0</v>
      </c>
      <c r="DG611" s="134">
        <f t="shared" si="327"/>
        <v>0</v>
      </c>
      <c r="DH611" s="211">
        <f t="shared" si="327"/>
        <v>0</v>
      </c>
    </row>
    <row r="612" spans="1:112" ht="15" hidden="1" customHeight="1" x14ac:dyDescent="0.15">
      <c r="A612" s="119"/>
      <c r="B612" s="197" t="s">
        <v>340</v>
      </c>
      <c r="C612" s="177" t="s">
        <v>158</v>
      </c>
      <c r="D612" s="315">
        <f t="shared" si="324"/>
        <v>0</v>
      </c>
      <c r="E612" s="134">
        <f t="shared" si="328"/>
        <v>0</v>
      </c>
      <c r="F612" s="134">
        <f t="shared" si="328"/>
        <v>0</v>
      </c>
      <c r="G612" s="134">
        <f t="shared" si="328"/>
        <v>0</v>
      </c>
      <c r="H612" s="134">
        <f t="shared" si="328"/>
        <v>0</v>
      </c>
      <c r="I612" s="134">
        <f t="shared" si="328"/>
        <v>0</v>
      </c>
      <c r="J612" s="134">
        <f t="shared" si="328"/>
        <v>0</v>
      </c>
      <c r="K612" s="134">
        <f t="shared" si="328"/>
        <v>0</v>
      </c>
      <c r="L612" s="134">
        <f t="shared" si="328"/>
        <v>0</v>
      </c>
      <c r="M612" s="134">
        <f t="shared" si="328"/>
        <v>0</v>
      </c>
      <c r="N612" s="134">
        <f t="shared" si="328"/>
        <v>0</v>
      </c>
      <c r="O612" s="134">
        <f t="shared" si="328"/>
        <v>0</v>
      </c>
      <c r="P612" s="134">
        <f t="shared" si="328"/>
        <v>0</v>
      </c>
      <c r="Q612" s="134">
        <f t="shared" si="328"/>
        <v>0</v>
      </c>
      <c r="R612" s="134">
        <f t="shared" si="328"/>
        <v>0</v>
      </c>
      <c r="S612" s="134">
        <f t="shared" si="328"/>
        <v>0</v>
      </c>
      <c r="T612" s="134">
        <f t="shared" si="328"/>
        <v>0</v>
      </c>
      <c r="U612" s="134">
        <f t="shared" si="328"/>
        <v>0</v>
      </c>
      <c r="V612" s="134">
        <f t="shared" si="328"/>
        <v>0</v>
      </c>
      <c r="W612" s="134">
        <f t="shared" si="328"/>
        <v>0</v>
      </c>
      <c r="X612" s="134">
        <f t="shared" si="328"/>
        <v>0</v>
      </c>
      <c r="Y612" s="134">
        <f t="shared" si="328"/>
        <v>0</v>
      </c>
      <c r="Z612" s="134">
        <f t="shared" si="328"/>
        <v>0</v>
      </c>
      <c r="AA612" s="134">
        <f t="shared" si="328"/>
        <v>0</v>
      </c>
      <c r="AB612" s="134">
        <f t="shared" si="328"/>
        <v>0</v>
      </c>
      <c r="AC612" s="134">
        <f t="shared" si="328"/>
        <v>0</v>
      </c>
      <c r="AD612" s="134">
        <f t="shared" si="328"/>
        <v>0</v>
      </c>
      <c r="AE612" s="134">
        <f t="shared" si="328"/>
        <v>0</v>
      </c>
      <c r="AF612" s="134">
        <f t="shared" si="328"/>
        <v>0</v>
      </c>
      <c r="AG612" s="134">
        <f t="shared" si="328"/>
        <v>0</v>
      </c>
      <c r="AH612" s="134">
        <f t="shared" si="328"/>
        <v>0</v>
      </c>
      <c r="AI612" s="134">
        <f t="shared" si="328"/>
        <v>0</v>
      </c>
      <c r="AJ612" s="134">
        <f t="shared" si="328"/>
        <v>0</v>
      </c>
      <c r="AK612" s="134">
        <f t="shared" si="328"/>
        <v>0</v>
      </c>
      <c r="AL612" s="134">
        <f t="shared" si="328"/>
        <v>0</v>
      </c>
      <c r="AM612" s="134">
        <f t="shared" si="328"/>
        <v>0</v>
      </c>
      <c r="AN612" s="134">
        <f t="shared" si="328"/>
        <v>0</v>
      </c>
      <c r="AO612" s="211">
        <f t="shared" si="328"/>
        <v>0</v>
      </c>
      <c r="AP612" s="134">
        <f t="shared" si="328"/>
        <v>0</v>
      </c>
      <c r="AQ612" s="134">
        <f t="shared" si="328"/>
        <v>0</v>
      </c>
      <c r="AR612" s="134">
        <f t="shared" si="328"/>
        <v>1.0000000000000002</v>
      </c>
      <c r="AS612" s="134">
        <f t="shared" si="328"/>
        <v>0</v>
      </c>
      <c r="AT612" s="134">
        <f t="shared" si="328"/>
        <v>0</v>
      </c>
      <c r="AU612" s="134">
        <f t="shared" si="328"/>
        <v>0</v>
      </c>
      <c r="AV612" s="134">
        <f t="shared" si="328"/>
        <v>0</v>
      </c>
      <c r="AW612" s="134">
        <f t="shared" si="328"/>
        <v>0</v>
      </c>
      <c r="AX612" s="134">
        <f t="shared" si="328"/>
        <v>0</v>
      </c>
      <c r="AY612" s="134">
        <f t="shared" si="328"/>
        <v>0</v>
      </c>
      <c r="AZ612" s="134">
        <f t="shared" si="328"/>
        <v>0</v>
      </c>
      <c r="BA612" s="134">
        <f t="shared" si="328"/>
        <v>0</v>
      </c>
      <c r="BB612" s="134">
        <f t="shared" si="328"/>
        <v>0</v>
      </c>
      <c r="BC612" s="134">
        <f t="shared" si="328"/>
        <v>0</v>
      </c>
      <c r="BD612" s="134">
        <f t="shared" si="328"/>
        <v>0</v>
      </c>
      <c r="BE612" s="134">
        <f t="shared" si="328"/>
        <v>0</v>
      </c>
      <c r="BF612" s="134">
        <f t="shared" si="328"/>
        <v>0</v>
      </c>
      <c r="BG612" s="134">
        <f t="shared" si="328"/>
        <v>0</v>
      </c>
      <c r="BH612" s="134">
        <f t="shared" si="328"/>
        <v>0</v>
      </c>
      <c r="BI612" s="134">
        <f t="shared" si="328"/>
        <v>0</v>
      </c>
      <c r="BJ612" s="134">
        <f t="shared" si="328"/>
        <v>0</v>
      </c>
      <c r="BK612" s="134">
        <f t="shared" si="328"/>
        <v>0</v>
      </c>
      <c r="BL612" s="134">
        <f t="shared" si="328"/>
        <v>0</v>
      </c>
      <c r="BM612" s="134">
        <f t="shared" si="328"/>
        <v>0</v>
      </c>
      <c r="BN612" s="134">
        <f t="shared" si="328"/>
        <v>0</v>
      </c>
      <c r="BO612" s="134">
        <f t="shared" si="328"/>
        <v>0</v>
      </c>
      <c r="BP612" s="134">
        <f t="shared" si="328"/>
        <v>0</v>
      </c>
      <c r="BQ612" s="134">
        <f t="shared" si="327"/>
        <v>0</v>
      </c>
      <c r="BR612" s="134">
        <f t="shared" si="327"/>
        <v>0</v>
      </c>
      <c r="BS612" s="134">
        <f t="shared" si="327"/>
        <v>0</v>
      </c>
      <c r="BT612" s="134">
        <f t="shared" si="327"/>
        <v>0</v>
      </c>
      <c r="BU612" s="134">
        <f t="shared" si="327"/>
        <v>0</v>
      </c>
      <c r="BV612" s="134">
        <f t="shared" si="327"/>
        <v>0</v>
      </c>
      <c r="BW612" s="134">
        <f t="shared" si="327"/>
        <v>0</v>
      </c>
      <c r="BX612" s="134">
        <f t="shared" si="327"/>
        <v>0</v>
      </c>
      <c r="BY612" s="134">
        <f t="shared" si="327"/>
        <v>0</v>
      </c>
      <c r="BZ612" s="134">
        <f t="shared" si="327"/>
        <v>0</v>
      </c>
      <c r="CA612" s="134">
        <f t="shared" si="327"/>
        <v>0</v>
      </c>
      <c r="CB612" s="134">
        <f t="shared" si="327"/>
        <v>0</v>
      </c>
      <c r="CC612" s="134">
        <f t="shared" si="327"/>
        <v>0</v>
      </c>
      <c r="CD612" s="134">
        <f t="shared" si="327"/>
        <v>0</v>
      </c>
      <c r="CE612" s="134">
        <f t="shared" si="327"/>
        <v>0</v>
      </c>
      <c r="CF612" s="134">
        <f t="shared" si="327"/>
        <v>0</v>
      </c>
      <c r="CG612" s="134">
        <f t="shared" si="327"/>
        <v>0</v>
      </c>
      <c r="CH612" s="134">
        <f t="shared" si="327"/>
        <v>0</v>
      </c>
      <c r="CI612" s="134">
        <f t="shared" si="327"/>
        <v>0</v>
      </c>
      <c r="CJ612" s="134">
        <f t="shared" si="327"/>
        <v>0</v>
      </c>
      <c r="CK612" s="134">
        <f t="shared" si="327"/>
        <v>0</v>
      </c>
      <c r="CL612" s="134">
        <f t="shared" si="327"/>
        <v>0</v>
      </c>
      <c r="CM612" s="134">
        <f t="shared" si="327"/>
        <v>0</v>
      </c>
      <c r="CN612" s="134">
        <f t="shared" si="327"/>
        <v>0</v>
      </c>
      <c r="CO612" s="134">
        <f t="shared" si="327"/>
        <v>0</v>
      </c>
      <c r="CP612" s="134">
        <f t="shared" si="327"/>
        <v>0</v>
      </c>
      <c r="CQ612" s="134">
        <f t="shared" si="327"/>
        <v>0</v>
      </c>
      <c r="CR612" s="134">
        <f t="shared" si="327"/>
        <v>0</v>
      </c>
      <c r="CS612" s="134">
        <f t="shared" si="327"/>
        <v>0</v>
      </c>
      <c r="CT612" s="134">
        <f t="shared" si="327"/>
        <v>0</v>
      </c>
      <c r="CU612" s="134">
        <f t="shared" si="327"/>
        <v>0</v>
      </c>
      <c r="CV612" s="134">
        <f t="shared" si="327"/>
        <v>0</v>
      </c>
      <c r="CW612" s="134">
        <f t="shared" si="327"/>
        <v>0</v>
      </c>
      <c r="CX612" s="134">
        <f t="shared" si="327"/>
        <v>0</v>
      </c>
      <c r="CY612" s="134">
        <f t="shared" si="327"/>
        <v>0</v>
      </c>
      <c r="CZ612" s="134">
        <f t="shared" si="327"/>
        <v>0</v>
      </c>
      <c r="DA612" s="134">
        <f t="shared" si="327"/>
        <v>0</v>
      </c>
      <c r="DB612" s="134">
        <f t="shared" si="327"/>
        <v>0</v>
      </c>
      <c r="DC612" s="134">
        <f t="shared" si="327"/>
        <v>0</v>
      </c>
      <c r="DD612" s="134">
        <f t="shared" si="327"/>
        <v>0</v>
      </c>
      <c r="DE612" s="134">
        <f t="shared" si="327"/>
        <v>0</v>
      </c>
      <c r="DF612" s="134">
        <f t="shared" si="327"/>
        <v>0</v>
      </c>
      <c r="DG612" s="134">
        <f t="shared" si="327"/>
        <v>0</v>
      </c>
      <c r="DH612" s="211">
        <f t="shared" si="327"/>
        <v>0</v>
      </c>
    </row>
    <row r="613" spans="1:112" ht="15" hidden="1" customHeight="1" x14ac:dyDescent="0.15">
      <c r="A613" s="119"/>
      <c r="B613" s="197" t="s">
        <v>341</v>
      </c>
      <c r="C613" s="177" t="s">
        <v>159</v>
      </c>
      <c r="D613" s="315">
        <f t="shared" si="324"/>
        <v>0</v>
      </c>
      <c r="E613" s="134">
        <f t="shared" si="328"/>
        <v>0</v>
      </c>
      <c r="F613" s="134">
        <f t="shared" si="328"/>
        <v>0</v>
      </c>
      <c r="G613" s="134">
        <f t="shared" si="328"/>
        <v>0</v>
      </c>
      <c r="H613" s="134">
        <f t="shared" si="328"/>
        <v>0</v>
      </c>
      <c r="I613" s="134">
        <f t="shared" si="328"/>
        <v>0</v>
      </c>
      <c r="J613" s="134">
        <f t="shared" si="328"/>
        <v>0</v>
      </c>
      <c r="K613" s="134">
        <f t="shared" si="328"/>
        <v>0</v>
      </c>
      <c r="L613" s="134">
        <f t="shared" si="328"/>
        <v>0</v>
      </c>
      <c r="M613" s="134">
        <f t="shared" si="328"/>
        <v>0</v>
      </c>
      <c r="N613" s="134">
        <f t="shared" si="328"/>
        <v>0</v>
      </c>
      <c r="O613" s="134">
        <f t="shared" si="328"/>
        <v>0</v>
      </c>
      <c r="P613" s="134">
        <f t="shared" si="328"/>
        <v>0</v>
      </c>
      <c r="Q613" s="134">
        <f t="shared" si="328"/>
        <v>0</v>
      </c>
      <c r="R613" s="134">
        <f t="shared" si="328"/>
        <v>0</v>
      </c>
      <c r="S613" s="134">
        <f t="shared" si="328"/>
        <v>0</v>
      </c>
      <c r="T613" s="134">
        <f t="shared" si="328"/>
        <v>0</v>
      </c>
      <c r="U613" s="134">
        <f t="shared" si="328"/>
        <v>0</v>
      </c>
      <c r="V613" s="134">
        <f t="shared" si="328"/>
        <v>0</v>
      </c>
      <c r="W613" s="134">
        <f t="shared" si="328"/>
        <v>0</v>
      </c>
      <c r="X613" s="134">
        <f t="shared" si="328"/>
        <v>0</v>
      </c>
      <c r="Y613" s="134">
        <f t="shared" si="328"/>
        <v>0</v>
      </c>
      <c r="Z613" s="134">
        <f t="shared" si="328"/>
        <v>0</v>
      </c>
      <c r="AA613" s="134">
        <f t="shared" si="328"/>
        <v>0</v>
      </c>
      <c r="AB613" s="134">
        <f t="shared" si="328"/>
        <v>0</v>
      </c>
      <c r="AC613" s="134">
        <f t="shared" si="328"/>
        <v>0</v>
      </c>
      <c r="AD613" s="134">
        <f t="shared" si="328"/>
        <v>0</v>
      </c>
      <c r="AE613" s="134">
        <f t="shared" si="328"/>
        <v>0</v>
      </c>
      <c r="AF613" s="134">
        <f t="shared" si="328"/>
        <v>0</v>
      </c>
      <c r="AG613" s="134">
        <f t="shared" si="328"/>
        <v>0</v>
      </c>
      <c r="AH613" s="134">
        <f t="shared" si="328"/>
        <v>0</v>
      </c>
      <c r="AI613" s="134">
        <f t="shared" si="328"/>
        <v>0</v>
      </c>
      <c r="AJ613" s="134">
        <f t="shared" si="328"/>
        <v>0</v>
      </c>
      <c r="AK613" s="134">
        <f t="shared" si="328"/>
        <v>0</v>
      </c>
      <c r="AL613" s="134">
        <f t="shared" si="328"/>
        <v>0</v>
      </c>
      <c r="AM613" s="134">
        <f t="shared" si="328"/>
        <v>0</v>
      </c>
      <c r="AN613" s="134">
        <f t="shared" si="328"/>
        <v>0</v>
      </c>
      <c r="AO613" s="211">
        <f t="shared" si="328"/>
        <v>0</v>
      </c>
      <c r="AP613" s="134">
        <f t="shared" si="328"/>
        <v>0</v>
      </c>
      <c r="AQ613" s="134">
        <f t="shared" si="328"/>
        <v>0</v>
      </c>
      <c r="AR613" s="134">
        <f t="shared" si="328"/>
        <v>0</v>
      </c>
      <c r="AS613" s="134">
        <f t="shared" si="328"/>
        <v>1.0000444477395236</v>
      </c>
      <c r="AT613" s="134">
        <f t="shared" si="328"/>
        <v>0</v>
      </c>
      <c r="AU613" s="134">
        <f t="shared" si="328"/>
        <v>0</v>
      </c>
      <c r="AV613" s="134">
        <f t="shared" si="328"/>
        <v>0</v>
      </c>
      <c r="AW613" s="134">
        <f t="shared" si="328"/>
        <v>0</v>
      </c>
      <c r="AX613" s="134">
        <f t="shared" si="328"/>
        <v>0</v>
      </c>
      <c r="AY613" s="134">
        <f t="shared" si="328"/>
        <v>0</v>
      </c>
      <c r="AZ613" s="134">
        <f t="shared" si="328"/>
        <v>0</v>
      </c>
      <c r="BA613" s="134">
        <f t="shared" si="328"/>
        <v>0</v>
      </c>
      <c r="BB613" s="134">
        <f t="shared" si="328"/>
        <v>0</v>
      </c>
      <c r="BC613" s="134">
        <f t="shared" si="328"/>
        <v>0</v>
      </c>
      <c r="BD613" s="134">
        <f t="shared" si="328"/>
        <v>0</v>
      </c>
      <c r="BE613" s="134">
        <f t="shared" si="328"/>
        <v>0</v>
      </c>
      <c r="BF613" s="134">
        <f t="shared" si="328"/>
        <v>0</v>
      </c>
      <c r="BG613" s="134">
        <f t="shared" si="328"/>
        <v>0</v>
      </c>
      <c r="BH613" s="134">
        <f t="shared" si="328"/>
        <v>0</v>
      </c>
      <c r="BI613" s="134">
        <f t="shared" si="328"/>
        <v>0</v>
      </c>
      <c r="BJ613" s="134">
        <f t="shared" si="328"/>
        <v>0</v>
      </c>
      <c r="BK613" s="134">
        <f t="shared" si="328"/>
        <v>0</v>
      </c>
      <c r="BL613" s="134">
        <f t="shared" si="328"/>
        <v>0</v>
      </c>
      <c r="BM613" s="134">
        <f t="shared" si="328"/>
        <v>0</v>
      </c>
      <c r="BN613" s="134">
        <f t="shared" si="328"/>
        <v>0</v>
      </c>
      <c r="BO613" s="134">
        <f t="shared" si="328"/>
        <v>0</v>
      </c>
      <c r="BP613" s="134">
        <f t="shared" ref="BP613:DH616" si="329">IF($B613=BP$4,$D502,0)</f>
        <v>0</v>
      </c>
      <c r="BQ613" s="134">
        <f t="shared" si="329"/>
        <v>0</v>
      </c>
      <c r="BR613" s="134">
        <f t="shared" si="329"/>
        <v>0</v>
      </c>
      <c r="BS613" s="134">
        <f t="shared" si="329"/>
        <v>0</v>
      </c>
      <c r="BT613" s="134">
        <f t="shared" si="329"/>
        <v>0</v>
      </c>
      <c r="BU613" s="134">
        <f t="shared" si="329"/>
        <v>0</v>
      </c>
      <c r="BV613" s="134">
        <f t="shared" si="329"/>
        <v>0</v>
      </c>
      <c r="BW613" s="134">
        <f t="shared" si="329"/>
        <v>0</v>
      </c>
      <c r="BX613" s="134">
        <f t="shared" si="329"/>
        <v>0</v>
      </c>
      <c r="BY613" s="134">
        <f t="shared" si="329"/>
        <v>0</v>
      </c>
      <c r="BZ613" s="134">
        <f t="shared" si="329"/>
        <v>0</v>
      </c>
      <c r="CA613" s="134">
        <f t="shared" si="329"/>
        <v>0</v>
      </c>
      <c r="CB613" s="134">
        <f t="shared" si="329"/>
        <v>0</v>
      </c>
      <c r="CC613" s="134">
        <f t="shared" si="329"/>
        <v>0</v>
      </c>
      <c r="CD613" s="134">
        <f t="shared" si="329"/>
        <v>0</v>
      </c>
      <c r="CE613" s="134">
        <f t="shared" si="329"/>
        <v>0</v>
      </c>
      <c r="CF613" s="134">
        <f t="shared" si="329"/>
        <v>0</v>
      </c>
      <c r="CG613" s="134">
        <f t="shared" si="329"/>
        <v>0</v>
      </c>
      <c r="CH613" s="134">
        <f t="shared" si="329"/>
        <v>0</v>
      </c>
      <c r="CI613" s="134">
        <f t="shared" si="329"/>
        <v>0</v>
      </c>
      <c r="CJ613" s="134">
        <f t="shared" si="329"/>
        <v>0</v>
      </c>
      <c r="CK613" s="134">
        <f t="shared" si="329"/>
        <v>0</v>
      </c>
      <c r="CL613" s="134">
        <f t="shared" si="329"/>
        <v>0</v>
      </c>
      <c r="CM613" s="134">
        <f t="shared" si="329"/>
        <v>0</v>
      </c>
      <c r="CN613" s="134">
        <f t="shared" si="329"/>
        <v>0</v>
      </c>
      <c r="CO613" s="134">
        <f t="shared" si="329"/>
        <v>0</v>
      </c>
      <c r="CP613" s="134">
        <f t="shared" si="329"/>
        <v>0</v>
      </c>
      <c r="CQ613" s="134">
        <f t="shared" si="329"/>
        <v>0</v>
      </c>
      <c r="CR613" s="134">
        <f t="shared" si="329"/>
        <v>0</v>
      </c>
      <c r="CS613" s="134">
        <f t="shared" si="329"/>
        <v>0</v>
      </c>
      <c r="CT613" s="134">
        <f t="shared" si="329"/>
        <v>0</v>
      </c>
      <c r="CU613" s="134">
        <f t="shared" si="329"/>
        <v>0</v>
      </c>
      <c r="CV613" s="134">
        <f t="shared" si="329"/>
        <v>0</v>
      </c>
      <c r="CW613" s="134">
        <f t="shared" si="329"/>
        <v>0</v>
      </c>
      <c r="CX613" s="134">
        <f t="shared" si="329"/>
        <v>0</v>
      </c>
      <c r="CY613" s="134">
        <f t="shared" si="329"/>
        <v>0</v>
      </c>
      <c r="CZ613" s="134">
        <f t="shared" si="329"/>
        <v>0</v>
      </c>
      <c r="DA613" s="134">
        <f t="shared" si="329"/>
        <v>0</v>
      </c>
      <c r="DB613" s="134">
        <f t="shared" si="329"/>
        <v>0</v>
      </c>
      <c r="DC613" s="134">
        <f t="shared" si="329"/>
        <v>0</v>
      </c>
      <c r="DD613" s="134">
        <f t="shared" si="329"/>
        <v>0</v>
      </c>
      <c r="DE613" s="134">
        <f t="shared" si="329"/>
        <v>0</v>
      </c>
      <c r="DF613" s="134">
        <f t="shared" si="329"/>
        <v>0</v>
      </c>
      <c r="DG613" s="134">
        <f t="shared" si="329"/>
        <v>0</v>
      </c>
      <c r="DH613" s="211">
        <f t="shared" si="329"/>
        <v>0</v>
      </c>
    </row>
    <row r="614" spans="1:112" ht="15" hidden="1" customHeight="1" x14ac:dyDescent="0.15">
      <c r="A614" s="119"/>
      <c r="B614" s="197" t="s">
        <v>342</v>
      </c>
      <c r="C614" s="177" t="s">
        <v>352</v>
      </c>
      <c r="D614" s="315">
        <f t="shared" si="324"/>
        <v>0</v>
      </c>
      <c r="E614" s="134">
        <f t="shared" ref="E614:BP617" si="330">IF($B614=E$4,$D503,0)</f>
        <v>0</v>
      </c>
      <c r="F614" s="134">
        <f t="shared" si="330"/>
        <v>0</v>
      </c>
      <c r="G614" s="134">
        <f t="shared" si="330"/>
        <v>0</v>
      </c>
      <c r="H614" s="134">
        <f t="shared" si="330"/>
        <v>0</v>
      </c>
      <c r="I614" s="134">
        <f t="shared" si="330"/>
        <v>0</v>
      </c>
      <c r="J614" s="134">
        <f t="shared" si="330"/>
        <v>0</v>
      </c>
      <c r="K614" s="134">
        <f t="shared" si="330"/>
        <v>0</v>
      </c>
      <c r="L614" s="134">
        <f t="shared" si="330"/>
        <v>0</v>
      </c>
      <c r="M614" s="134">
        <f t="shared" si="330"/>
        <v>0</v>
      </c>
      <c r="N614" s="134">
        <f t="shared" si="330"/>
        <v>0</v>
      </c>
      <c r="O614" s="134">
        <f t="shared" si="330"/>
        <v>0</v>
      </c>
      <c r="P614" s="134">
        <f t="shared" si="330"/>
        <v>0</v>
      </c>
      <c r="Q614" s="134">
        <f t="shared" si="330"/>
        <v>0</v>
      </c>
      <c r="R614" s="134">
        <f t="shared" si="330"/>
        <v>0</v>
      </c>
      <c r="S614" s="134">
        <f t="shared" si="330"/>
        <v>0</v>
      </c>
      <c r="T614" s="134">
        <f t="shared" si="330"/>
        <v>0</v>
      </c>
      <c r="U614" s="134">
        <f t="shared" si="330"/>
        <v>0</v>
      </c>
      <c r="V614" s="134">
        <f t="shared" si="330"/>
        <v>0</v>
      </c>
      <c r="W614" s="134">
        <f t="shared" si="330"/>
        <v>0</v>
      </c>
      <c r="X614" s="134">
        <f t="shared" si="330"/>
        <v>0</v>
      </c>
      <c r="Y614" s="134">
        <f t="shared" si="330"/>
        <v>0</v>
      </c>
      <c r="Z614" s="134">
        <f t="shared" si="330"/>
        <v>0</v>
      </c>
      <c r="AA614" s="134">
        <f t="shared" si="330"/>
        <v>0</v>
      </c>
      <c r="AB614" s="134">
        <f t="shared" si="330"/>
        <v>0</v>
      </c>
      <c r="AC614" s="134">
        <f t="shared" si="330"/>
        <v>0</v>
      </c>
      <c r="AD614" s="134">
        <f t="shared" si="330"/>
        <v>0</v>
      </c>
      <c r="AE614" s="134">
        <f t="shared" si="330"/>
        <v>0</v>
      </c>
      <c r="AF614" s="134">
        <f t="shared" si="330"/>
        <v>0</v>
      </c>
      <c r="AG614" s="134">
        <f t="shared" si="330"/>
        <v>0</v>
      </c>
      <c r="AH614" s="134">
        <f t="shared" si="330"/>
        <v>0</v>
      </c>
      <c r="AI614" s="134">
        <f t="shared" si="330"/>
        <v>0</v>
      </c>
      <c r="AJ614" s="134">
        <f t="shared" si="330"/>
        <v>0</v>
      </c>
      <c r="AK614" s="134">
        <f t="shared" si="330"/>
        <v>0</v>
      </c>
      <c r="AL614" s="134">
        <f t="shared" si="330"/>
        <v>0</v>
      </c>
      <c r="AM614" s="134">
        <f t="shared" si="330"/>
        <v>0</v>
      </c>
      <c r="AN614" s="134">
        <f t="shared" si="330"/>
        <v>0</v>
      </c>
      <c r="AO614" s="211">
        <f t="shared" si="330"/>
        <v>0</v>
      </c>
      <c r="AP614" s="134">
        <f t="shared" si="330"/>
        <v>0</v>
      </c>
      <c r="AQ614" s="134">
        <f t="shared" si="330"/>
        <v>0</v>
      </c>
      <c r="AR614" s="134">
        <f t="shared" si="330"/>
        <v>0</v>
      </c>
      <c r="AS614" s="134">
        <f t="shared" si="330"/>
        <v>0</v>
      </c>
      <c r="AT614" s="134">
        <f t="shared" si="330"/>
        <v>0.87127846543658538</v>
      </c>
      <c r="AU614" s="134">
        <f t="shared" si="330"/>
        <v>0</v>
      </c>
      <c r="AV614" s="134">
        <f t="shared" si="330"/>
        <v>0</v>
      </c>
      <c r="AW614" s="134">
        <f t="shared" si="330"/>
        <v>0</v>
      </c>
      <c r="AX614" s="134">
        <f t="shared" si="330"/>
        <v>0</v>
      </c>
      <c r="AY614" s="134">
        <f t="shared" si="330"/>
        <v>0</v>
      </c>
      <c r="AZ614" s="134">
        <f t="shared" si="330"/>
        <v>0</v>
      </c>
      <c r="BA614" s="134">
        <f t="shared" si="330"/>
        <v>0</v>
      </c>
      <c r="BB614" s="134">
        <f t="shared" si="330"/>
        <v>0</v>
      </c>
      <c r="BC614" s="134">
        <f t="shared" si="330"/>
        <v>0</v>
      </c>
      <c r="BD614" s="134">
        <f t="shared" si="330"/>
        <v>0</v>
      </c>
      <c r="BE614" s="134">
        <f t="shared" si="330"/>
        <v>0</v>
      </c>
      <c r="BF614" s="134">
        <f t="shared" si="330"/>
        <v>0</v>
      </c>
      <c r="BG614" s="134">
        <f t="shared" si="330"/>
        <v>0</v>
      </c>
      <c r="BH614" s="134">
        <f t="shared" si="330"/>
        <v>0</v>
      </c>
      <c r="BI614" s="134">
        <f t="shared" si="330"/>
        <v>0</v>
      </c>
      <c r="BJ614" s="134">
        <f t="shared" si="330"/>
        <v>0</v>
      </c>
      <c r="BK614" s="134">
        <f t="shared" si="330"/>
        <v>0</v>
      </c>
      <c r="BL614" s="134">
        <f t="shared" si="330"/>
        <v>0</v>
      </c>
      <c r="BM614" s="134">
        <f t="shared" si="330"/>
        <v>0</v>
      </c>
      <c r="BN614" s="134">
        <f t="shared" si="330"/>
        <v>0</v>
      </c>
      <c r="BO614" s="134">
        <f t="shared" si="330"/>
        <v>0</v>
      </c>
      <c r="BP614" s="134">
        <f t="shared" si="330"/>
        <v>0</v>
      </c>
      <c r="BQ614" s="134">
        <f t="shared" si="329"/>
        <v>0</v>
      </c>
      <c r="BR614" s="134">
        <f t="shared" si="329"/>
        <v>0</v>
      </c>
      <c r="BS614" s="134">
        <f t="shared" si="329"/>
        <v>0</v>
      </c>
      <c r="BT614" s="134">
        <f t="shared" si="329"/>
        <v>0</v>
      </c>
      <c r="BU614" s="134">
        <f t="shared" si="329"/>
        <v>0</v>
      </c>
      <c r="BV614" s="134">
        <f t="shared" si="329"/>
        <v>0</v>
      </c>
      <c r="BW614" s="134">
        <f t="shared" si="329"/>
        <v>0</v>
      </c>
      <c r="BX614" s="134">
        <f t="shared" si="329"/>
        <v>0</v>
      </c>
      <c r="BY614" s="134">
        <f t="shared" si="329"/>
        <v>0</v>
      </c>
      <c r="BZ614" s="134">
        <f t="shared" si="329"/>
        <v>0</v>
      </c>
      <c r="CA614" s="134">
        <f t="shared" si="329"/>
        <v>0</v>
      </c>
      <c r="CB614" s="134">
        <f t="shared" si="329"/>
        <v>0</v>
      </c>
      <c r="CC614" s="134">
        <f t="shared" si="329"/>
        <v>0</v>
      </c>
      <c r="CD614" s="134">
        <f t="shared" si="329"/>
        <v>0</v>
      </c>
      <c r="CE614" s="134">
        <f t="shared" si="329"/>
        <v>0</v>
      </c>
      <c r="CF614" s="134">
        <f t="shared" si="329"/>
        <v>0</v>
      </c>
      <c r="CG614" s="134">
        <f t="shared" si="329"/>
        <v>0</v>
      </c>
      <c r="CH614" s="134">
        <f t="shared" si="329"/>
        <v>0</v>
      </c>
      <c r="CI614" s="134">
        <f t="shared" si="329"/>
        <v>0</v>
      </c>
      <c r="CJ614" s="134">
        <f t="shared" si="329"/>
        <v>0</v>
      </c>
      <c r="CK614" s="134">
        <f t="shared" si="329"/>
        <v>0</v>
      </c>
      <c r="CL614" s="134">
        <f t="shared" si="329"/>
        <v>0</v>
      </c>
      <c r="CM614" s="134">
        <f t="shared" si="329"/>
        <v>0</v>
      </c>
      <c r="CN614" s="134">
        <f t="shared" si="329"/>
        <v>0</v>
      </c>
      <c r="CO614" s="134">
        <f t="shared" si="329"/>
        <v>0</v>
      </c>
      <c r="CP614" s="134">
        <f t="shared" si="329"/>
        <v>0</v>
      </c>
      <c r="CQ614" s="134">
        <f t="shared" si="329"/>
        <v>0</v>
      </c>
      <c r="CR614" s="134">
        <f t="shared" si="329"/>
        <v>0</v>
      </c>
      <c r="CS614" s="134">
        <f t="shared" si="329"/>
        <v>0</v>
      </c>
      <c r="CT614" s="134">
        <f t="shared" si="329"/>
        <v>0</v>
      </c>
      <c r="CU614" s="134">
        <f t="shared" si="329"/>
        <v>0</v>
      </c>
      <c r="CV614" s="134">
        <f t="shared" si="329"/>
        <v>0</v>
      </c>
      <c r="CW614" s="134">
        <f t="shared" si="329"/>
        <v>0</v>
      </c>
      <c r="CX614" s="134">
        <f t="shared" si="329"/>
        <v>0</v>
      </c>
      <c r="CY614" s="134">
        <f t="shared" si="329"/>
        <v>0</v>
      </c>
      <c r="CZ614" s="134">
        <f t="shared" si="329"/>
        <v>0</v>
      </c>
      <c r="DA614" s="134">
        <f t="shared" si="329"/>
        <v>0</v>
      </c>
      <c r="DB614" s="134">
        <f t="shared" si="329"/>
        <v>0</v>
      </c>
      <c r="DC614" s="134">
        <f t="shared" si="329"/>
        <v>0</v>
      </c>
      <c r="DD614" s="134">
        <f t="shared" si="329"/>
        <v>0</v>
      </c>
      <c r="DE614" s="134">
        <f t="shared" si="329"/>
        <v>0</v>
      </c>
      <c r="DF614" s="134">
        <f t="shared" si="329"/>
        <v>0</v>
      </c>
      <c r="DG614" s="134">
        <f t="shared" si="329"/>
        <v>0</v>
      </c>
      <c r="DH614" s="211">
        <f t="shared" si="329"/>
        <v>0</v>
      </c>
    </row>
    <row r="615" spans="1:112" ht="15" hidden="1" customHeight="1" x14ac:dyDescent="0.15">
      <c r="A615" s="119"/>
      <c r="B615" s="197" t="s">
        <v>343</v>
      </c>
      <c r="C615" s="177" t="s">
        <v>160</v>
      </c>
      <c r="D615" s="315">
        <f t="shared" si="324"/>
        <v>0</v>
      </c>
      <c r="E615" s="134">
        <f t="shared" si="330"/>
        <v>0</v>
      </c>
      <c r="F615" s="134">
        <f t="shared" si="330"/>
        <v>0</v>
      </c>
      <c r="G615" s="134">
        <f t="shared" si="330"/>
        <v>0</v>
      </c>
      <c r="H615" s="134">
        <f t="shared" si="330"/>
        <v>0</v>
      </c>
      <c r="I615" s="134">
        <f t="shared" si="330"/>
        <v>0</v>
      </c>
      <c r="J615" s="134">
        <f t="shared" si="330"/>
        <v>0</v>
      </c>
      <c r="K615" s="134">
        <f t="shared" si="330"/>
        <v>0</v>
      </c>
      <c r="L615" s="134">
        <f t="shared" si="330"/>
        <v>0</v>
      </c>
      <c r="M615" s="134">
        <f t="shared" si="330"/>
        <v>0</v>
      </c>
      <c r="N615" s="134">
        <f t="shared" si="330"/>
        <v>0</v>
      </c>
      <c r="O615" s="134">
        <f t="shared" si="330"/>
        <v>0</v>
      </c>
      <c r="P615" s="134">
        <f t="shared" si="330"/>
        <v>0</v>
      </c>
      <c r="Q615" s="134">
        <f t="shared" si="330"/>
        <v>0</v>
      </c>
      <c r="R615" s="134">
        <f t="shared" si="330"/>
        <v>0</v>
      </c>
      <c r="S615" s="134">
        <f t="shared" si="330"/>
        <v>0</v>
      </c>
      <c r="T615" s="134">
        <f t="shared" si="330"/>
        <v>0</v>
      </c>
      <c r="U615" s="134">
        <f t="shared" si="330"/>
        <v>0</v>
      </c>
      <c r="V615" s="134">
        <f t="shared" si="330"/>
        <v>0</v>
      </c>
      <c r="W615" s="134">
        <f t="shared" si="330"/>
        <v>0</v>
      </c>
      <c r="X615" s="134">
        <f t="shared" si="330"/>
        <v>0</v>
      </c>
      <c r="Y615" s="134">
        <f t="shared" si="330"/>
        <v>0</v>
      </c>
      <c r="Z615" s="134">
        <f t="shared" si="330"/>
        <v>0</v>
      </c>
      <c r="AA615" s="134">
        <f t="shared" si="330"/>
        <v>0</v>
      </c>
      <c r="AB615" s="134">
        <f t="shared" si="330"/>
        <v>0</v>
      </c>
      <c r="AC615" s="134">
        <f t="shared" si="330"/>
        <v>0</v>
      </c>
      <c r="AD615" s="134">
        <f t="shared" si="330"/>
        <v>0</v>
      </c>
      <c r="AE615" s="134">
        <f t="shared" si="330"/>
        <v>0</v>
      </c>
      <c r="AF615" s="134">
        <f t="shared" si="330"/>
        <v>0</v>
      </c>
      <c r="AG615" s="134">
        <f t="shared" si="330"/>
        <v>0</v>
      </c>
      <c r="AH615" s="134">
        <f t="shared" si="330"/>
        <v>0</v>
      </c>
      <c r="AI615" s="134">
        <f t="shared" si="330"/>
        <v>0</v>
      </c>
      <c r="AJ615" s="134">
        <f t="shared" si="330"/>
        <v>0</v>
      </c>
      <c r="AK615" s="134">
        <f t="shared" si="330"/>
        <v>0</v>
      </c>
      <c r="AL615" s="134">
        <f t="shared" si="330"/>
        <v>0</v>
      </c>
      <c r="AM615" s="134">
        <f t="shared" si="330"/>
        <v>0</v>
      </c>
      <c r="AN615" s="134">
        <f t="shared" si="330"/>
        <v>0</v>
      </c>
      <c r="AO615" s="211">
        <f t="shared" si="330"/>
        <v>0</v>
      </c>
      <c r="AP615" s="134">
        <f t="shared" si="330"/>
        <v>0</v>
      </c>
      <c r="AQ615" s="134">
        <f t="shared" si="330"/>
        <v>0</v>
      </c>
      <c r="AR615" s="134">
        <f t="shared" si="330"/>
        <v>0</v>
      </c>
      <c r="AS615" s="134">
        <f t="shared" si="330"/>
        <v>0</v>
      </c>
      <c r="AT615" s="134">
        <f t="shared" si="330"/>
        <v>0</v>
      </c>
      <c r="AU615" s="134">
        <f t="shared" si="330"/>
        <v>0.60008301981541257</v>
      </c>
      <c r="AV615" s="134">
        <f t="shared" si="330"/>
        <v>0</v>
      </c>
      <c r="AW615" s="134">
        <f t="shared" si="330"/>
        <v>0</v>
      </c>
      <c r="AX615" s="134">
        <f t="shared" si="330"/>
        <v>0</v>
      </c>
      <c r="AY615" s="134">
        <f t="shared" si="330"/>
        <v>0</v>
      </c>
      <c r="AZ615" s="134">
        <f t="shared" si="330"/>
        <v>0</v>
      </c>
      <c r="BA615" s="134">
        <f t="shared" si="330"/>
        <v>0</v>
      </c>
      <c r="BB615" s="134">
        <f t="shared" si="330"/>
        <v>0</v>
      </c>
      <c r="BC615" s="134">
        <f t="shared" si="330"/>
        <v>0</v>
      </c>
      <c r="BD615" s="134">
        <f t="shared" si="330"/>
        <v>0</v>
      </c>
      <c r="BE615" s="134">
        <f t="shared" si="330"/>
        <v>0</v>
      </c>
      <c r="BF615" s="134">
        <f t="shared" si="330"/>
        <v>0</v>
      </c>
      <c r="BG615" s="134">
        <f t="shared" si="330"/>
        <v>0</v>
      </c>
      <c r="BH615" s="134">
        <f t="shared" si="330"/>
        <v>0</v>
      </c>
      <c r="BI615" s="134">
        <f t="shared" si="330"/>
        <v>0</v>
      </c>
      <c r="BJ615" s="134">
        <f t="shared" si="330"/>
        <v>0</v>
      </c>
      <c r="BK615" s="134">
        <f t="shared" si="330"/>
        <v>0</v>
      </c>
      <c r="BL615" s="134">
        <f t="shared" si="330"/>
        <v>0</v>
      </c>
      <c r="BM615" s="134">
        <f t="shared" si="330"/>
        <v>0</v>
      </c>
      <c r="BN615" s="134">
        <f t="shared" si="330"/>
        <v>0</v>
      </c>
      <c r="BO615" s="134">
        <f t="shared" si="330"/>
        <v>0</v>
      </c>
      <c r="BP615" s="134">
        <f t="shared" si="330"/>
        <v>0</v>
      </c>
      <c r="BQ615" s="134">
        <f t="shared" si="329"/>
        <v>0</v>
      </c>
      <c r="BR615" s="134">
        <f t="shared" si="329"/>
        <v>0</v>
      </c>
      <c r="BS615" s="134">
        <f t="shared" si="329"/>
        <v>0</v>
      </c>
      <c r="BT615" s="134">
        <f t="shared" si="329"/>
        <v>0</v>
      </c>
      <c r="BU615" s="134">
        <f t="shared" si="329"/>
        <v>0</v>
      </c>
      <c r="BV615" s="134">
        <f t="shared" si="329"/>
        <v>0</v>
      </c>
      <c r="BW615" s="134">
        <f t="shared" si="329"/>
        <v>0</v>
      </c>
      <c r="BX615" s="134">
        <f t="shared" si="329"/>
        <v>0</v>
      </c>
      <c r="BY615" s="134">
        <f t="shared" si="329"/>
        <v>0</v>
      </c>
      <c r="BZ615" s="134">
        <f t="shared" si="329"/>
        <v>0</v>
      </c>
      <c r="CA615" s="134">
        <f t="shared" si="329"/>
        <v>0</v>
      </c>
      <c r="CB615" s="134">
        <f t="shared" si="329"/>
        <v>0</v>
      </c>
      <c r="CC615" s="134">
        <f t="shared" si="329"/>
        <v>0</v>
      </c>
      <c r="CD615" s="134">
        <f t="shared" si="329"/>
        <v>0</v>
      </c>
      <c r="CE615" s="134">
        <f t="shared" si="329"/>
        <v>0</v>
      </c>
      <c r="CF615" s="134">
        <f t="shared" si="329"/>
        <v>0</v>
      </c>
      <c r="CG615" s="134">
        <f t="shared" si="329"/>
        <v>0</v>
      </c>
      <c r="CH615" s="134">
        <f t="shared" si="329"/>
        <v>0</v>
      </c>
      <c r="CI615" s="134">
        <f t="shared" si="329"/>
        <v>0</v>
      </c>
      <c r="CJ615" s="134">
        <f t="shared" si="329"/>
        <v>0</v>
      </c>
      <c r="CK615" s="134">
        <f t="shared" si="329"/>
        <v>0</v>
      </c>
      <c r="CL615" s="134">
        <f t="shared" si="329"/>
        <v>0</v>
      </c>
      <c r="CM615" s="134">
        <f t="shared" si="329"/>
        <v>0</v>
      </c>
      <c r="CN615" s="134">
        <f t="shared" si="329"/>
        <v>0</v>
      </c>
      <c r="CO615" s="134">
        <f t="shared" si="329"/>
        <v>0</v>
      </c>
      <c r="CP615" s="134">
        <f t="shared" si="329"/>
        <v>0</v>
      </c>
      <c r="CQ615" s="134">
        <f t="shared" si="329"/>
        <v>0</v>
      </c>
      <c r="CR615" s="134">
        <f t="shared" si="329"/>
        <v>0</v>
      </c>
      <c r="CS615" s="134">
        <f t="shared" si="329"/>
        <v>0</v>
      </c>
      <c r="CT615" s="134">
        <f t="shared" si="329"/>
        <v>0</v>
      </c>
      <c r="CU615" s="134">
        <f t="shared" si="329"/>
        <v>0</v>
      </c>
      <c r="CV615" s="134">
        <f t="shared" si="329"/>
        <v>0</v>
      </c>
      <c r="CW615" s="134">
        <f t="shared" si="329"/>
        <v>0</v>
      </c>
      <c r="CX615" s="134">
        <f t="shared" si="329"/>
        <v>0</v>
      </c>
      <c r="CY615" s="134">
        <f t="shared" si="329"/>
        <v>0</v>
      </c>
      <c r="CZ615" s="134">
        <f t="shared" si="329"/>
        <v>0</v>
      </c>
      <c r="DA615" s="134">
        <f t="shared" si="329"/>
        <v>0</v>
      </c>
      <c r="DB615" s="134">
        <f t="shared" si="329"/>
        <v>0</v>
      </c>
      <c r="DC615" s="134">
        <f t="shared" si="329"/>
        <v>0</v>
      </c>
      <c r="DD615" s="134">
        <f t="shared" si="329"/>
        <v>0</v>
      </c>
      <c r="DE615" s="134">
        <f t="shared" si="329"/>
        <v>0</v>
      </c>
      <c r="DF615" s="134">
        <f t="shared" si="329"/>
        <v>0</v>
      </c>
      <c r="DG615" s="134">
        <f t="shared" si="329"/>
        <v>0</v>
      </c>
      <c r="DH615" s="211">
        <f t="shared" si="329"/>
        <v>0</v>
      </c>
    </row>
    <row r="616" spans="1:112" ht="15" hidden="1" customHeight="1" x14ac:dyDescent="0.15">
      <c r="A616" s="119"/>
      <c r="B616" s="197" t="s">
        <v>344</v>
      </c>
      <c r="C616" s="177" t="s">
        <v>6</v>
      </c>
      <c r="D616" s="315">
        <f t="shared" si="324"/>
        <v>0</v>
      </c>
      <c r="E616" s="134">
        <f t="shared" si="330"/>
        <v>0</v>
      </c>
      <c r="F616" s="134">
        <f t="shared" si="330"/>
        <v>0</v>
      </c>
      <c r="G616" s="134">
        <f t="shared" si="330"/>
        <v>0</v>
      </c>
      <c r="H616" s="134">
        <f t="shared" si="330"/>
        <v>0</v>
      </c>
      <c r="I616" s="134">
        <f t="shared" si="330"/>
        <v>0</v>
      </c>
      <c r="J616" s="134">
        <f t="shared" si="330"/>
        <v>0</v>
      </c>
      <c r="K616" s="134">
        <f t="shared" si="330"/>
        <v>0</v>
      </c>
      <c r="L616" s="134">
        <f t="shared" si="330"/>
        <v>0</v>
      </c>
      <c r="M616" s="134">
        <f t="shared" si="330"/>
        <v>0</v>
      </c>
      <c r="N616" s="134">
        <f t="shared" si="330"/>
        <v>0</v>
      </c>
      <c r="O616" s="134">
        <f t="shared" si="330"/>
        <v>0</v>
      </c>
      <c r="P616" s="134">
        <f t="shared" si="330"/>
        <v>0</v>
      </c>
      <c r="Q616" s="134">
        <f t="shared" si="330"/>
        <v>0</v>
      </c>
      <c r="R616" s="134">
        <f t="shared" si="330"/>
        <v>0</v>
      </c>
      <c r="S616" s="134">
        <f t="shared" si="330"/>
        <v>0</v>
      </c>
      <c r="T616" s="134">
        <f t="shared" si="330"/>
        <v>0</v>
      </c>
      <c r="U616" s="134">
        <f t="shared" si="330"/>
        <v>0</v>
      </c>
      <c r="V616" s="134">
        <f t="shared" si="330"/>
        <v>0</v>
      </c>
      <c r="W616" s="134">
        <f t="shared" si="330"/>
        <v>0</v>
      </c>
      <c r="X616" s="134">
        <f t="shared" si="330"/>
        <v>0</v>
      </c>
      <c r="Y616" s="134">
        <f t="shared" si="330"/>
        <v>0</v>
      </c>
      <c r="Z616" s="134">
        <f t="shared" si="330"/>
        <v>0</v>
      </c>
      <c r="AA616" s="134">
        <f t="shared" si="330"/>
        <v>0</v>
      </c>
      <c r="AB616" s="134">
        <f t="shared" si="330"/>
        <v>0</v>
      </c>
      <c r="AC616" s="134">
        <f t="shared" si="330"/>
        <v>0</v>
      </c>
      <c r="AD616" s="134">
        <f t="shared" si="330"/>
        <v>0</v>
      </c>
      <c r="AE616" s="134">
        <f t="shared" si="330"/>
        <v>0</v>
      </c>
      <c r="AF616" s="134">
        <f t="shared" si="330"/>
        <v>0</v>
      </c>
      <c r="AG616" s="134">
        <f t="shared" si="330"/>
        <v>0</v>
      </c>
      <c r="AH616" s="134">
        <f t="shared" si="330"/>
        <v>0</v>
      </c>
      <c r="AI616" s="134">
        <f t="shared" si="330"/>
        <v>0</v>
      </c>
      <c r="AJ616" s="134">
        <f t="shared" si="330"/>
        <v>0</v>
      </c>
      <c r="AK616" s="134">
        <f t="shared" si="330"/>
        <v>0</v>
      </c>
      <c r="AL616" s="134">
        <f t="shared" si="330"/>
        <v>0</v>
      </c>
      <c r="AM616" s="134">
        <f t="shared" si="330"/>
        <v>0</v>
      </c>
      <c r="AN616" s="134">
        <f t="shared" si="330"/>
        <v>0</v>
      </c>
      <c r="AO616" s="211">
        <f t="shared" si="330"/>
        <v>0</v>
      </c>
      <c r="AP616" s="134">
        <f t="shared" si="330"/>
        <v>0</v>
      </c>
      <c r="AQ616" s="134">
        <f t="shared" si="330"/>
        <v>0</v>
      </c>
      <c r="AR616" s="134">
        <f t="shared" si="330"/>
        <v>0</v>
      </c>
      <c r="AS616" s="134">
        <f t="shared" si="330"/>
        <v>0</v>
      </c>
      <c r="AT616" s="134">
        <f t="shared" si="330"/>
        <v>0</v>
      </c>
      <c r="AU616" s="134">
        <f t="shared" si="330"/>
        <v>0</v>
      </c>
      <c r="AV616" s="134">
        <f t="shared" si="330"/>
        <v>1</v>
      </c>
      <c r="AW616" s="134">
        <f t="shared" si="330"/>
        <v>0</v>
      </c>
      <c r="AX616" s="134">
        <f t="shared" si="330"/>
        <v>0</v>
      </c>
      <c r="AY616" s="134">
        <f t="shared" si="330"/>
        <v>0</v>
      </c>
      <c r="AZ616" s="134">
        <f t="shared" si="330"/>
        <v>0</v>
      </c>
      <c r="BA616" s="134">
        <f t="shared" si="330"/>
        <v>0</v>
      </c>
      <c r="BB616" s="134">
        <f t="shared" si="330"/>
        <v>0</v>
      </c>
      <c r="BC616" s="134">
        <f t="shared" si="330"/>
        <v>0</v>
      </c>
      <c r="BD616" s="134">
        <f t="shared" si="330"/>
        <v>0</v>
      </c>
      <c r="BE616" s="134">
        <f t="shared" si="330"/>
        <v>0</v>
      </c>
      <c r="BF616" s="134">
        <f t="shared" si="330"/>
        <v>0</v>
      </c>
      <c r="BG616" s="134">
        <f t="shared" si="330"/>
        <v>0</v>
      </c>
      <c r="BH616" s="134">
        <f t="shared" si="330"/>
        <v>0</v>
      </c>
      <c r="BI616" s="134">
        <f t="shared" si="330"/>
        <v>0</v>
      </c>
      <c r="BJ616" s="134">
        <f t="shared" si="330"/>
        <v>0</v>
      </c>
      <c r="BK616" s="134">
        <f t="shared" si="330"/>
        <v>0</v>
      </c>
      <c r="BL616" s="134">
        <f t="shared" si="330"/>
        <v>0</v>
      </c>
      <c r="BM616" s="134">
        <f t="shared" si="330"/>
        <v>0</v>
      </c>
      <c r="BN616" s="134">
        <f t="shared" si="330"/>
        <v>0</v>
      </c>
      <c r="BO616" s="134">
        <f t="shared" si="330"/>
        <v>0</v>
      </c>
      <c r="BP616" s="134">
        <f t="shared" si="330"/>
        <v>0</v>
      </c>
      <c r="BQ616" s="134">
        <f t="shared" si="329"/>
        <v>0</v>
      </c>
      <c r="BR616" s="134">
        <f t="shared" si="329"/>
        <v>0</v>
      </c>
      <c r="BS616" s="134">
        <f t="shared" si="329"/>
        <v>0</v>
      </c>
      <c r="BT616" s="134">
        <f t="shared" si="329"/>
        <v>0</v>
      </c>
      <c r="BU616" s="134">
        <f t="shared" si="329"/>
        <v>0</v>
      </c>
      <c r="BV616" s="134">
        <f t="shared" si="329"/>
        <v>0</v>
      </c>
      <c r="BW616" s="134">
        <f t="shared" si="329"/>
        <v>0</v>
      </c>
      <c r="BX616" s="134">
        <f t="shared" si="329"/>
        <v>0</v>
      </c>
      <c r="BY616" s="134">
        <f t="shared" si="329"/>
        <v>0</v>
      </c>
      <c r="BZ616" s="134">
        <f t="shared" si="329"/>
        <v>0</v>
      </c>
      <c r="CA616" s="134">
        <f t="shared" si="329"/>
        <v>0</v>
      </c>
      <c r="CB616" s="134">
        <f t="shared" si="329"/>
        <v>0</v>
      </c>
      <c r="CC616" s="134">
        <f t="shared" si="329"/>
        <v>0</v>
      </c>
      <c r="CD616" s="134">
        <f t="shared" si="329"/>
        <v>0</v>
      </c>
      <c r="CE616" s="134">
        <f t="shared" si="329"/>
        <v>0</v>
      </c>
      <c r="CF616" s="134">
        <f t="shared" si="329"/>
        <v>0</v>
      </c>
      <c r="CG616" s="134">
        <f t="shared" si="329"/>
        <v>0</v>
      </c>
      <c r="CH616" s="134">
        <f t="shared" si="329"/>
        <v>0</v>
      </c>
      <c r="CI616" s="134">
        <f t="shared" si="329"/>
        <v>0</v>
      </c>
      <c r="CJ616" s="134">
        <f t="shared" si="329"/>
        <v>0</v>
      </c>
      <c r="CK616" s="134">
        <f t="shared" si="329"/>
        <v>0</v>
      </c>
      <c r="CL616" s="134">
        <f t="shared" si="329"/>
        <v>0</v>
      </c>
      <c r="CM616" s="134">
        <f t="shared" si="329"/>
        <v>0</v>
      </c>
      <c r="CN616" s="134">
        <f t="shared" si="329"/>
        <v>0</v>
      </c>
      <c r="CO616" s="134">
        <f t="shared" si="329"/>
        <v>0</v>
      </c>
      <c r="CP616" s="134">
        <f t="shared" si="329"/>
        <v>0</v>
      </c>
      <c r="CQ616" s="134">
        <f t="shared" si="329"/>
        <v>0</v>
      </c>
      <c r="CR616" s="134">
        <f t="shared" si="329"/>
        <v>0</v>
      </c>
      <c r="CS616" s="134">
        <f t="shared" si="329"/>
        <v>0</v>
      </c>
      <c r="CT616" s="134">
        <f t="shared" si="329"/>
        <v>0</v>
      </c>
      <c r="CU616" s="134">
        <f t="shared" si="329"/>
        <v>0</v>
      </c>
      <c r="CV616" s="134">
        <f t="shared" si="329"/>
        <v>0</v>
      </c>
      <c r="CW616" s="134">
        <f t="shared" si="329"/>
        <v>0</v>
      </c>
      <c r="CX616" s="134">
        <f t="shared" si="329"/>
        <v>0</v>
      </c>
      <c r="CY616" s="134">
        <f t="shared" si="329"/>
        <v>0</v>
      </c>
      <c r="CZ616" s="134">
        <f t="shared" si="329"/>
        <v>0</v>
      </c>
      <c r="DA616" s="134">
        <f t="shared" si="329"/>
        <v>0</v>
      </c>
      <c r="DB616" s="134">
        <f t="shared" si="329"/>
        <v>0</v>
      </c>
      <c r="DC616" s="134">
        <f t="shared" si="329"/>
        <v>0</v>
      </c>
      <c r="DD616" s="134">
        <f t="shared" si="329"/>
        <v>0</v>
      </c>
      <c r="DE616" s="134">
        <f t="shared" si="329"/>
        <v>0</v>
      </c>
      <c r="DF616" s="134">
        <f t="shared" si="329"/>
        <v>0</v>
      </c>
      <c r="DG616" s="134">
        <f t="shared" si="329"/>
        <v>0</v>
      </c>
      <c r="DH616" s="211">
        <f t="shared" si="329"/>
        <v>0</v>
      </c>
    </row>
    <row r="617" spans="1:112" ht="15" hidden="1" customHeight="1" x14ac:dyDescent="0.15">
      <c r="A617" s="119"/>
      <c r="B617" s="197" t="s">
        <v>709</v>
      </c>
      <c r="C617" s="177" t="s">
        <v>7</v>
      </c>
      <c r="D617" s="315">
        <f t="shared" si="324"/>
        <v>0</v>
      </c>
      <c r="E617" s="134">
        <f t="shared" si="330"/>
        <v>0</v>
      </c>
      <c r="F617" s="134">
        <f t="shared" si="330"/>
        <v>0</v>
      </c>
      <c r="G617" s="134">
        <f t="shared" si="330"/>
        <v>0</v>
      </c>
      <c r="H617" s="134">
        <f t="shared" si="330"/>
        <v>0</v>
      </c>
      <c r="I617" s="134">
        <f t="shared" si="330"/>
        <v>0</v>
      </c>
      <c r="J617" s="134">
        <f t="shared" si="330"/>
        <v>0</v>
      </c>
      <c r="K617" s="134">
        <f t="shared" si="330"/>
        <v>0</v>
      </c>
      <c r="L617" s="134">
        <f t="shared" si="330"/>
        <v>0</v>
      </c>
      <c r="M617" s="134">
        <f t="shared" si="330"/>
        <v>0</v>
      </c>
      <c r="N617" s="134">
        <f t="shared" si="330"/>
        <v>0</v>
      </c>
      <c r="O617" s="134">
        <f t="shared" si="330"/>
        <v>0</v>
      </c>
      <c r="P617" s="134">
        <f t="shared" si="330"/>
        <v>0</v>
      </c>
      <c r="Q617" s="134">
        <f t="shared" si="330"/>
        <v>0</v>
      </c>
      <c r="R617" s="134">
        <f t="shared" si="330"/>
        <v>0</v>
      </c>
      <c r="S617" s="134">
        <f t="shared" si="330"/>
        <v>0</v>
      </c>
      <c r="T617" s="134">
        <f t="shared" si="330"/>
        <v>0</v>
      </c>
      <c r="U617" s="134">
        <f t="shared" si="330"/>
        <v>0</v>
      </c>
      <c r="V617" s="134">
        <f t="shared" si="330"/>
        <v>0</v>
      </c>
      <c r="W617" s="134">
        <f t="shared" si="330"/>
        <v>0</v>
      </c>
      <c r="X617" s="134">
        <f t="shared" si="330"/>
        <v>0</v>
      </c>
      <c r="Y617" s="134">
        <f t="shared" si="330"/>
        <v>0</v>
      </c>
      <c r="Z617" s="134">
        <f t="shared" si="330"/>
        <v>0</v>
      </c>
      <c r="AA617" s="134">
        <f t="shared" si="330"/>
        <v>0</v>
      </c>
      <c r="AB617" s="134">
        <f t="shared" si="330"/>
        <v>0</v>
      </c>
      <c r="AC617" s="134">
        <f t="shared" si="330"/>
        <v>0</v>
      </c>
      <c r="AD617" s="134">
        <f t="shared" si="330"/>
        <v>0</v>
      </c>
      <c r="AE617" s="134">
        <f t="shared" si="330"/>
        <v>0</v>
      </c>
      <c r="AF617" s="134">
        <f t="shared" si="330"/>
        <v>0</v>
      </c>
      <c r="AG617" s="134">
        <f t="shared" si="330"/>
        <v>0</v>
      </c>
      <c r="AH617" s="134">
        <f t="shared" si="330"/>
        <v>0</v>
      </c>
      <c r="AI617" s="134">
        <f t="shared" si="330"/>
        <v>0</v>
      </c>
      <c r="AJ617" s="134">
        <f t="shared" si="330"/>
        <v>0</v>
      </c>
      <c r="AK617" s="134">
        <f t="shared" si="330"/>
        <v>0</v>
      </c>
      <c r="AL617" s="134">
        <f t="shared" si="330"/>
        <v>0</v>
      </c>
      <c r="AM617" s="134">
        <f t="shared" si="330"/>
        <v>0</v>
      </c>
      <c r="AN617" s="134">
        <f t="shared" si="330"/>
        <v>0</v>
      </c>
      <c r="AO617" s="211">
        <f t="shared" si="330"/>
        <v>0</v>
      </c>
      <c r="AP617" s="134">
        <f t="shared" si="330"/>
        <v>0</v>
      </c>
      <c r="AQ617" s="134">
        <f t="shared" si="330"/>
        <v>0</v>
      </c>
      <c r="AR617" s="134">
        <f t="shared" si="330"/>
        <v>0</v>
      </c>
      <c r="AS617" s="134">
        <f t="shared" si="330"/>
        <v>0</v>
      </c>
      <c r="AT617" s="134">
        <f t="shared" si="330"/>
        <v>0</v>
      </c>
      <c r="AU617" s="134">
        <f t="shared" si="330"/>
        <v>0</v>
      </c>
      <c r="AV617" s="134">
        <f t="shared" si="330"/>
        <v>0</v>
      </c>
      <c r="AW617" s="134">
        <f t="shared" si="330"/>
        <v>0.8144671884724376</v>
      </c>
      <c r="AX617" s="134">
        <f t="shared" si="330"/>
        <v>0</v>
      </c>
      <c r="AY617" s="134">
        <f t="shared" si="330"/>
        <v>0</v>
      </c>
      <c r="AZ617" s="134">
        <f t="shared" si="330"/>
        <v>0</v>
      </c>
      <c r="BA617" s="134">
        <f t="shared" si="330"/>
        <v>0</v>
      </c>
      <c r="BB617" s="134">
        <f t="shared" si="330"/>
        <v>0</v>
      </c>
      <c r="BC617" s="134">
        <f t="shared" si="330"/>
        <v>0</v>
      </c>
      <c r="BD617" s="134">
        <f t="shared" si="330"/>
        <v>0</v>
      </c>
      <c r="BE617" s="134">
        <f t="shared" si="330"/>
        <v>0</v>
      </c>
      <c r="BF617" s="134">
        <f t="shared" si="330"/>
        <v>0</v>
      </c>
      <c r="BG617" s="134">
        <f t="shared" si="330"/>
        <v>0</v>
      </c>
      <c r="BH617" s="134">
        <f t="shared" si="330"/>
        <v>0</v>
      </c>
      <c r="BI617" s="134">
        <f t="shared" si="330"/>
        <v>0</v>
      </c>
      <c r="BJ617" s="134">
        <f t="shared" si="330"/>
        <v>0</v>
      </c>
      <c r="BK617" s="134">
        <f t="shared" si="330"/>
        <v>0</v>
      </c>
      <c r="BL617" s="134">
        <f t="shared" si="330"/>
        <v>0</v>
      </c>
      <c r="BM617" s="134">
        <f t="shared" si="330"/>
        <v>0</v>
      </c>
      <c r="BN617" s="134">
        <f t="shared" si="330"/>
        <v>0</v>
      </c>
      <c r="BO617" s="134">
        <f t="shared" si="330"/>
        <v>0</v>
      </c>
      <c r="BP617" s="134">
        <f t="shared" ref="BP617:DH620" si="331">IF($B617=BP$4,$D506,0)</f>
        <v>0</v>
      </c>
      <c r="BQ617" s="134">
        <f t="shared" si="331"/>
        <v>0</v>
      </c>
      <c r="BR617" s="134">
        <f t="shared" si="331"/>
        <v>0</v>
      </c>
      <c r="BS617" s="134">
        <f t="shared" si="331"/>
        <v>0</v>
      </c>
      <c r="BT617" s="134">
        <f t="shared" si="331"/>
        <v>0</v>
      </c>
      <c r="BU617" s="134">
        <f t="shared" si="331"/>
        <v>0</v>
      </c>
      <c r="BV617" s="134">
        <f t="shared" si="331"/>
        <v>0</v>
      </c>
      <c r="BW617" s="134">
        <f t="shared" si="331"/>
        <v>0</v>
      </c>
      <c r="BX617" s="134">
        <f t="shared" si="331"/>
        <v>0</v>
      </c>
      <c r="BY617" s="134">
        <f t="shared" si="331"/>
        <v>0</v>
      </c>
      <c r="BZ617" s="134">
        <f t="shared" si="331"/>
        <v>0</v>
      </c>
      <c r="CA617" s="134">
        <f t="shared" si="331"/>
        <v>0</v>
      </c>
      <c r="CB617" s="134">
        <f t="shared" si="331"/>
        <v>0</v>
      </c>
      <c r="CC617" s="134">
        <f t="shared" si="331"/>
        <v>0</v>
      </c>
      <c r="CD617" s="134">
        <f t="shared" si="331"/>
        <v>0</v>
      </c>
      <c r="CE617" s="134">
        <f t="shared" si="331"/>
        <v>0</v>
      </c>
      <c r="CF617" s="134">
        <f t="shared" si="331"/>
        <v>0</v>
      </c>
      <c r="CG617" s="134">
        <f t="shared" si="331"/>
        <v>0</v>
      </c>
      <c r="CH617" s="134">
        <f t="shared" si="331"/>
        <v>0</v>
      </c>
      <c r="CI617" s="134">
        <f t="shared" si="331"/>
        <v>0</v>
      </c>
      <c r="CJ617" s="134">
        <f t="shared" si="331"/>
        <v>0</v>
      </c>
      <c r="CK617" s="134">
        <f t="shared" si="331"/>
        <v>0</v>
      </c>
      <c r="CL617" s="134">
        <f t="shared" si="331"/>
        <v>0</v>
      </c>
      <c r="CM617" s="134">
        <f t="shared" si="331"/>
        <v>0</v>
      </c>
      <c r="CN617" s="134">
        <f t="shared" si="331"/>
        <v>0</v>
      </c>
      <c r="CO617" s="134">
        <f t="shared" si="331"/>
        <v>0</v>
      </c>
      <c r="CP617" s="134">
        <f t="shared" si="331"/>
        <v>0</v>
      </c>
      <c r="CQ617" s="134">
        <f t="shared" si="331"/>
        <v>0</v>
      </c>
      <c r="CR617" s="134">
        <f t="shared" si="331"/>
        <v>0</v>
      </c>
      <c r="CS617" s="134">
        <f t="shared" si="331"/>
        <v>0</v>
      </c>
      <c r="CT617" s="134">
        <f t="shared" si="331"/>
        <v>0</v>
      </c>
      <c r="CU617" s="134">
        <f t="shared" si="331"/>
        <v>0</v>
      </c>
      <c r="CV617" s="134">
        <f t="shared" si="331"/>
        <v>0</v>
      </c>
      <c r="CW617" s="134">
        <f t="shared" si="331"/>
        <v>0</v>
      </c>
      <c r="CX617" s="134">
        <f t="shared" si="331"/>
        <v>0</v>
      </c>
      <c r="CY617" s="134">
        <f t="shared" si="331"/>
        <v>0</v>
      </c>
      <c r="CZ617" s="134">
        <f t="shared" si="331"/>
        <v>0</v>
      </c>
      <c r="DA617" s="134">
        <f t="shared" si="331"/>
        <v>0</v>
      </c>
      <c r="DB617" s="134">
        <f t="shared" si="331"/>
        <v>0</v>
      </c>
      <c r="DC617" s="134">
        <f t="shared" si="331"/>
        <v>0</v>
      </c>
      <c r="DD617" s="134">
        <f t="shared" si="331"/>
        <v>0</v>
      </c>
      <c r="DE617" s="134">
        <f t="shared" si="331"/>
        <v>0</v>
      </c>
      <c r="DF617" s="134">
        <f t="shared" si="331"/>
        <v>0</v>
      </c>
      <c r="DG617" s="134">
        <f t="shared" si="331"/>
        <v>0</v>
      </c>
      <c r="DH617" s="211">
        <f t="shared" si="331"/>
        <v>0</v>
      </c>
    </row>
    <row r="618" spans="1:112" ht="15" hidden="1" customHeight="1" x14ac:dyDescent="0.15">
      <c r="A618" s="119"/>
      <c r="B618" s="197" t="s">
        <v>710</v>
      </c>
      <c r="C618" s="177" t="s">
        <v>8</v>
      </c>
      <c r="D618" s="315">
        <f t="shared" si="324"/>
        <v>0</v>
      </c>
      <c r="E618" s="134">
        <f t="shared" ref="E618:BP621" si="332">IF($B618=E$4,$D507,0)</f>
        <v>0</v>
      </c>
      <c r="F618" s="134">
        <f t="shared" si="332"/>
        <v>0</v>
      </c>
      <c r="G618" s="134">
        <f t="shared" si="332"/>
        <v>0</v>
      </c>
      <c r="H618" s="134">
        <f t="shared" si="332"/>
        <v>0</v>
      </c>
      <c r="I618" s="134">
        <f t="shared" si="332"/>
        <v>0</v>
      </c>
      <c r="J618" s="134">
        <f t="shared" si="332"/>
        <v>0</v>
      </c>
      <c r="K618" s="134">
        <f t="shared" si="332"/>
        <v>0</v>
      </c>
      <c r="L618" s="134">
        <f t="shared" si="332"/>
        <v>0</v>
      </c>
      <c r="M618" s="134">
        <f t="shared" si="332"/>
        <v>0</v>
      </c>
      <c r="N618" s="134">
        <f t="shared" si="332"/>
        <v>0</v>
      </c>
      <c r="O618" s="134">
        <f t="shared" si="332"/>
        <v>0</v>
      </c>
      <c r="P618" s="134">
        <f t="shared" si="332"/>
        <v>0</v>
      </c>
      <c r="Q618" s="134">
        <f t="shared" si="332"/>
        <v>0</v>
      </c>
      <c r="R618" s="134">
        <f t="shared" si="332"/>
        <v>0</v>
      </c>
      <c r="S618" s="134">
        <f t="shared" si="332"/>
        <v>0</v>
      </c>
      <c r="T618" s="134">
        <f t="shared" si="332"/>
        <v>0</v>
      </c>
      <c r="U618" s="134">
        <f t="shared" si="332"/>
        <v>0</v>
      </c>
      <c r="V618" s="134">
        <f t="shared" si="332"/>
        <v>0</v>
      </c>
      <c r="W618" s="134">
        <f t="shared" si="332"/>
        <v>0</v>
      </c>
      <c r="X618" s="134">
        <f t="shared" si="332"/>
        <v>0</v>
      </c>
      <c r="Y618" s="134">
        <f t="shared" si="332"/>
        <v>0</v>
      </c>
      <c r="Z618" s="134">
        <f t="shared" si="332"/>
        <v>0</v>
      </c>
      <c r="AA618" s="134">
        <f t="shared" si="332"/>
        <v>0</v>
      </c>
      <c r="AB618" s="134">
        <f t="shared" si="332"/>
        <v>0</v>
      </c>
      <c r="AC618" s="134">
        <f t="shared" si="332"/>
        <v>0</v>
      </c>
      <c r="AD618" s="134">
        <f t="shared" si="332"/>
        <v>0</v>
      </c>
      <c r="AE618" s="134">
        <f t="shared" si="332"/>
        <v>0</v>
      </c>
      <c r="AF618" s="134">
        <f t="shared" si="332"/>
        <v>0</v>
      </c>
      <c r="AG618" s="134">
        <f t="shared" si="332"/>
        <v>0</v>
      </c>
      <c r="AH618" s="134">
        <f t="shared" si="332"/>
        <v>0</v>
      </c>
      <c r="AI618" s="134">
        <f t="shared" si="332"/>
        <v>0</v>
      </c>
      <c r="AJ618" s="134">
        <f t="shared" si="332"/>
        <v>0</v>
      </c>
      <c r="AK618" s="134">
        <f t="shared" si="332"/>
        <v>0</v>
      </c>
      <c r="AL618" s="134">
        <f t="shared" si="332"/>
        <v>0</v>
      </c>
      <c r="AM618" s="134">
        <f t="shared" si="332"/>
        <v>0</v>
      </c>
      <c r="AN618" s="134">
        <f t="shared" si="332"/>
        <v>0</v>
      </c>
      <c r="AO618" s="211">
        <f t="shared" si="332"/>
        <v>0</v>
      </c>
      <c r="AP618" s="134">
        <f t="shared" si="332"/>
        <v>0</v>
      </c>
      <c r="AQ618" s="134">
        <f t="shared" si="332"/>
        <v>0</v>
      </c>
      <c r="AR618" s="134">
        <f t="shared" si="332"/>
        <v>0</v>
      </c>
      <c r="AS618" s="134">
        <f t="shared" si="332"/>
        <v>0</v>
      </c>
      <c r="AT618" s="134">
        <f t="shared" si="332"/>
        <v>0</v>
      </c>
      <c r="AU618" s="134">
        <f t="shared" si="332"/>
        <v>0</v>
      </c>
      <c r="AV618" s="134">
        <f t="shared" si="332"/>
        <v>0</v>
      </c>
      <c r="AW618" s="134">
        <f t="shared" si="332"/>
        <v>0</v>
      </c>
      <c r="AX618" s="134">
        <f t="shared" si="332"/>
        <v>0.99999999999999989</v>
      </c>
      <c r="AY618" s="134">
        <f t="shared" si="332"/>
        <v>0</v>
      </c>
      <c r="AZ618" s="134">
        <f t="shared" si="332"/>
        <v>0</v>
      </c>
      <c r="BA618" s="134">
        <f t="shared" si="332"/>
        <v>0</v>
      </c>
      <c r="BB618" s="134">
        <f t="shared" si="332"/>
        <v>0</v>
      </c>
      <c r="BC618" s="134">
        <f t="shared" si="332"/>
        <v>0</v>
      </c>
      <c r="BD618" s="134">
        <f t="shared" si="332"/>
        <v>0</v>
      </c>
      <c r="BE618" s="134">
        <f t="shared" si="332"/>
        <v>0</v>
      </c>
      <c r="BF618" s="134">
        <f t="shared" si="332"/>
        <v>0</v>
      </c>
      <c r="BG618" s="134">
        <f t="shared" si="332"/>
        <v>0</v>
      </c>
      <c r="BH618" s="134">
        <f t="shared" si="332"/>
        <v>0</v>
      </c>
      <c r="BI618" s="134">
        <f t="shared" si="332"/>
        <v>0</v>
      </c>
      <c r="BJ618" s="134">
        <f t="shared" si="332"/>
        <v>0</v>
      </c>
      <c r="BK618" s="134">
        <f t="shared" si="332"/>
        <v>0</v>
      </c>
      <c r="BL618" s="134">
        <f t="shared" si="332"/>
        <v>0</v>
      </c>
      <c r="BM618" s="134">
        <f t="shared" si="332"/>
        <v>0</v>
      </c>
      <c r="BN618" s="134">
        <f t="shared" si="332"/>
        <v>0</v>
      </c>
      <c r="BO618" s="134">
        <f t="shared" si="332"/>
        <v>0</v>
      </c>
      <c r="BP618" s="134">
        <f t="shared" si="332"/>
        <v>0</v>
      </c>
      <c r="BQ618" s="134">
        <f t="shared" si="331"/>
        <v>0</v>
      </c>
      <c r="BR618" s="134">
        <f t="shared" si="331"/>
        <v>0</v>
      </c>
      <c r="BS618" s="134">
        <f t="shared" si="331"/>
        <v>0</v>
      </c>
      <c r="BT618" s="134">
        <f t="shared" si="331"/>
        <v>0</v>
      </c>
      <c r="BU618" s="134">
        <f t="shared" si="331"/>
        <v>0</v>
      </c>
      <c r="BV618" s="134">
        <f t="shared" si="331"/>
        <v>0</v>
      </c>
      <c r="BW618" s="134">
        <f t="shared" si="331"/>
        <v>0</v>
      </c>
      <c r="BX618" s="134">
        <f t="shared" si="331"/>
        <v>0</v>
      </c>
      <c r="BY618" s="134">
        <f t="shared" si="331"/>
        <v>0</v>
      </c>
      <c r="BZ618" s="134">
        <f t="shared" si="331"/>
        <v>0</v>
      </c>
      <c r="CA618" s="134">
        <f t="shared" si="331"/>
        <v>0</v>
      </c>
      <c r="CB618" s="134">
        <f t="shared" si="331"/>
        <v>0</v>
      </c>
      <c r="CC618" s="134">
        <f t="shared" si="331"/>
        <v>0</v>
      </c>
      <c r="CD618" s="134">
        <f t="shared" si="331"/>
        <v>0</v>
      </c>
      <c r="CE618" s="134">
        <f t="shared" si="331"/>
        <v>0</v>
      </c>
      <c r="CF618" s="134">
        <f t="shared" si="331"/>
        <v>0</v>
      </c>
      <c r="CG618" s="134">
        <f t="shared" si="331"/>
        <v>0</v>
      </c>
      <c r="CH618" s="134">
        <f t="shared" si="331"/>
        <v>0</v>
      </c>
      <c r="CI618" s="134">
        <f t="shared" si="331"/>
        <v>0</v>
      </c>
      <c r="CJ618" s="134">
        <f t="shared" si="331"/>
        <v>0</v>
      </c>
      <c r="CK618" s="134">
        <f t="shared" si="331"/>
        <v>0</v>
      </c>
      <c r="CL618" s="134">
        <f t="shared" si="331"/>
        <v>0</v>
      </c>
      <c r="CM618" s="134">
        <f t="shared" si="331"/>
        <v>0</v>
      </c>
      <c r="CN618" s="134">
        <f t="shared" si="331"/>
        <v>0</v>
      </c>
      <c r="CO618" s="134">
        <f t="shared" si="331"/>
        <v>0</v>
      </c>
      <c r="CP618" s="134">
        <f t="shared" si="331"/>
        <v>0</v>
      </c>
      <c r="CQ618" s="134">
        <f t="shared" si="331"/>
        <v>0</v>
      </c>
      <c r="CR618" s="134">
        <f t="shared" si="331"/>
        <v>0</v>
      </c>
      <c r="CS618" s="134">
        <f t="shared" si="331"/>
        <v>0</v>
      </c>
      <c r="CT618" s="134">
        <f t="shared" si="331"/>
        <v>0</v>
      </c>
      <c r="CU618" s="134">
        <f t="shared" si="331"/>
        <v>0</v>
      </c>
      <c r="CV618" s="134">
        <f t="shared" si="331"/>
        <v>0</v>
      </c>
      <c r="CW618" s="134">
        <f t="shared" si="331"/>
        <v>0</v>
      </c>
      <c r="CX618" s="134">
        <f t="shared" si="331"/>
        <v>0</v>
      </c>
      <c r="CY618" s="134">
        <f t="shared" si="331"/>
        <v>0</v>
      </c>
      <c r="CZ618" s="134">
        <f t="shared" si="331"/>
        <v>0</v>
      </c>
      <c r="DA618" s="134">
        <f t="shared" si="331"/>
        <v>0</v>
      </c>
      <c r="DB618" s="134">
        <f t="shared" si="331"/>
        <v>0</v>
      </c>
      <c r="DC618" s="134">
        <f t="shared" si="331"/>
        <v>0</v>
      </c>
      <c r="DD618" s="134">
        <f t="shared" si="331"/>
        <v>0</v>
      </c>
      <c r="DE618" s="134">
        <f t="shared" si="331"/>
        <v>0</v>
      </c>
      <c r="DF618" s="134">
        <f t="shared" si="331"/>
        <v>0</v>
      </c>
      <c r="DG618" s="134">
        <f t="shared" si="331"/>
        <v>0</v>
      </c>
      <c r="DH618" s="211">
        <f t="shared" si="331"/>
        <v>0</v>
      </c>
    </row>
    <row r="619" spans="1:112" ht="15" hidden="1" customHeight="1" x14ac:dyDescent="0.15">
      <c r="A619" s="119"/>
      <c r="B619" s="197" t="s">
        <v>711</v>
      </c>
      <c r="C619" s="177" t="s">
        <v>353</v>
      </c>
      <c r="D619" s="315">
        <f t="shared" si="324"/>
        <v>0</v>
      </c>
      <c r="E619" s="134">
        <f t="shared" si="332"/>
        <v>0</v>
      </c>
      <c r="F619" s="134">
        <f t="shared" si="332"/>
        <v>0</v>
      </c>
      <c r="G619" s="134">
        <f t="shared" si="332"/>
        <v>0</v>
      </c>
      <c r="H619" s="134">
        <f t="shared" si="332"/>
        <v>0</v>
      </c>
      <c r="I619" s="134">
        <f t="shared" si="332"/>
        <v>0</v>
      </c>
      <c r="J619" s="134">
        <f t="shared" si="332"/>
        <v>0</v>
      </c>
      <c r="K619" s="134">
        <f t="shared" si="332"/>
        <v>0</v>
      </c>
      <c r="L619" s="134">
        <f t="shared" si="332"/>
        <v>0</v>
      </c>
      <c r="M619" s="134">
        <f t="shared" si="332"/>
        <v>0</v>
      </c>
      <c r="N619" s="134">
        <f t="shared" si="332"/>
        <v>0</v>
      </c>
      <c r="O619" s="134">
        <f t="shared" si="332"/>
        <v>0</v>
      </c>
      <c r="P619" s="134">
        <f t="shared" si="332"/>
        <v>0</v>
      </c>
      <c r="Q619" s="134">
        <f t="shared" si="332"/>
        <v>0</v>
      </c>
      <c r="R619" s="134">
        <f t="shared" si="332"/>
        <v>0</v>
      </c>
      <c r="S619" s="134">
        <f t="shared" si="332"/>
        <v>0</v>
      </c>
      <c r="T619" s="134">
        <f t="shared" si="332"/>
        <v>0</v>
      </c>
      <c r="U619" s="134">
        <f t="shared" si="332"/>
        <v>0</v>
      </c>
      <c r="V619" s="134">
        <f t="shared" si="332"/>
        <v>0</v>
      </c>
      <c r="W619" s="134">
        <f t="shared" si="332"/>
        <v>0</v>
      </c>
      <c r="X619" s="134">
        <f t="shared" si="332"/>
        <v>0</v>
      </c>
      <c r="Y619" s="134">
        <f t="shared" si="332"/>
        <v>0</v>
      </c>
      <c r="Z619" s="134">
        <f t="shared" si="332"/>
        <v>0</v>
      </c>
      <c r="AA619" s="134">
        <f t="shared" si="332"/>
        <v>0</v>
      </c>
      <c r="AB619" s="134">
        <f t="shared" si="332"/>
        <v>0</v>
      </c>
      <c r="AC619" s="134">
        <f t="shared" si="332"/>
        <v>0</v>
      </c>
      <c r="AD619" s="134">
        <f t="shared" si="332"/>
        <v>0</v>
      </c>
      <c r="AE619" s="134">
        <f t="shared" si="332"/>
        <v>0</v>
      </c>
      <c r="AF619" s="134">
        <f t="shared" si="332"/>
        <v>0</v>
      </c>
      <c r="AG619" s="134">
        <f t="shared" si="332"/>
        <v>0</v>
      </c>
      <c r="AH619" s="134">
        <f t="shared" si="332"/>
        <v>0</v>
      </c>
      <c r="AI619" s="134">
        <f t="shared" si="332"/>
        <v>0</v>
      </c>
      <c r="AJ619" s="134">
        <f t="shared" si="332"/>
        <v>0</v>
      </c>
      <c r="AK619" s="134">
        <f t="shared" si="332"/>
        <v>0</v>
      </c>
      <c r="AL619" s="134">
        <f t="shared" si="332"/>
        <v>0</v>
      </c>
      <c r="AM619" s="134">
        <f t="shared" si="332"/>
        <v>0</v>
      </c>
      <c r="AN619" s="134">
        <f t="shared" si="332"/>
        <v>0</v>
      </c>
      <c r="AO619" s="211">
        <f t="shared" si="332"/>
        <v>0</v>
      </c>
      <c r="AP619" s="134">
        <f t="shared" si="332"/>
        <v>0</v>
      </c>
      <c r="AQ619" s="134">
        <f t="shared" si="332"/>
        <v>0</v>
      </c>
      <c r="AR619" s="134">
        <f t="shared" si="332"/>
        <v>0</v>
      </c>
      <c r="AS619" s="134">
        <f t="shared" si="332"/>
        <v>0</v>
      </c>
      <c r="AT619" s="134">
        <f t="shared" si="332"/>
        <v>0</v>
      </c>
      <c r="AU619" s="134">
        <f t="shared" si="332"/>
        <v>0</v>
      </c>
      <c r="AV619" s="134">
        <f t="shared" si="332"/>
        <v>0</v>
      </c>
      <c r="AW619" s="134">
        <f t="shared" si="332"/>
        <v>0</v>
      </c>
      <c r="AX619" s="134">
        <f t="shared" si="332"/>
        <v>0</v>
      </c>
      <c r="AY619" s="134">
        <f t="shared" si="332"/>
        <v>0.53666045301572907</v>
      </c>
      <c r="AZ619" s="134">
        <f t="shared" si="332"/>
        <v>0</v>
      </c>
      <c r="BA619" s="134">
        <f t="shared" si="332"/>
        <v>0</v>
      </c>
      <c r="BB619" s="134">
        <f t="shared" si="332"/>
        <v>0</v>
      </c>
      <c r="BC619" s="134">
        <f t="shared" si="332"/>
        <v>0</v>
      </c>
      <c r="BD619" s="134">
        <f t="shared" si="332"/>
        <v>0</v>
      </c>
      <c r="BE619" s="134">
        <f t="shared" si="332"/>
        <v>0</v>
      </c>
      <c r="BF619" s="134">
        <f t="shared" si="332"/>
        <v>0</v>
      </c>
      <c r="BG619" s="134">
        <f t="shared" si="332"/>
        <v>0</v>
      </c>
      <c r="BH619" s="134">
        <f t="shared" si="332"/>
        <v>0</v>
      </c>
      <c r="BI619" s="134">
        <f t="shared" si="332"/>
        <v>0</v>
      </c>
      <c r="BJ619" s="134">
        <f t="shared" si="332"/>
        <v>0</v>
      </c>
      <c r="BK619" s="134">
        <f t="shared" si="332"/>
        <v>0</v>
      </c>
      <c r="BL619" s="134">
        <f t="shared" si="332"/>
        <v>0</v>
      </c>
      <c r="BM619" s="134">
        <f t="shared" si="332"/>
        <v>0</v>
      </c>
      <c r="BN619" s="134">
        <f t="shared" si="332"/>
        <v>0</v>
      </c>
      <c r="BO619" s="134">
        <f t="shared" si="332"/>
        <v>0</v>
      </c>
      <c r="BP619" s="134">
        <f t="shared" si="332"/>
        <v>0</v>
      </c>
      <c r="BQ619" s="134">
        <f t="shared" si="331"/>
        <v>0</v>
      </c>
      <c r="BR619" s="134">
        <f t="shared" si="331"/>
        <v>0</v>
      </c>
      <c r="BS619" s="134">
        <f t="shared" si="331"/>
        <v>0</v>
      </c>
      <c r="BT619" s="134">
        <f t="shared" si="331"/>
        <v>0</v>
      </c>
      <c r="BU619" s="134">
        <f t="shared" si="331"/>
        <v>0</v>
      </c>
      <c r="BV619" s="134">
        <f t="shared" si="331"/>
        <v>0</v>
      </c>
      <c r="BW619" s="134">
        <f t="shared" si="331"/>
        <v>0</v>
      </c>
      <c r="BX619" s="134">
        <f t="shared" si="331"/>
        <v>0</v>
      </c>
      <c r="BY619" s="134">
        <f t="shared" si="331"/>
        <v>0</v>
      </c>
      <c r="BZ619" s="134">
        <f t="shared" si="331"/>
        <v>0</v>
      </c>
      <c r="CA619" s="134">
        <f t="shared" si="331"/>
        <v>0</v>
      </c>
      <c r="CB619" s="134">
        <f t="shared" si="331"/>
        <v>0</v>
      </c>
      <c r="CC619" s="134">
        <f t="shared" si="331"/>
        <v>0</v>
      </c>
      <c r="CD619" s="134">
        <f t="shared" si="331"/>
        <v>0</v>
      </c>
      <c r="CE619" s="134">
        <f t="shared" si="331"/>
        <v>0</v>
      </c>
      <c r="CF619" s="134">
        <f t="shared" si="331"/>
        <v>0</v>
      </c>
      <c r="CG619" s="134">
        <f t="shared" si="331"/>
        <v>0</v>
      </c>
      <c r="CH619" s="134">
        <f t="shared" si="331"/>
        <v>0</v>
      </c>
      <c r="CI619" s="134">
        <f t="shared" si="331"/>
        <v>0</v>
      </c>
      <c r="CJ619" s="134">
        <f t="shared" si="331"/>
        <v>0</v>
      </c>
      <c r="CK619" s="134">
        <f t="shared" si="331"/>
        <v>0</v>
      </c>
      <c r="CL619" s="134">
        <f t="shared" si="331"/>
        <v>0</v>
      </c>
      <c r="CM619" s="134">
        <f t="shared" si="331"/>
        <v>0</v>
      </c>
      <c r="CN619" s="134">
        <f t="shared" si="331"/>
        <v>0</v>
      </c>
      <c r="CO619" s="134">
        <f t="shared" si="331"/>
        <v>0</v>
      </c>
      <c r="CP619" s="134">
        <f t="shared" si="331"/>
        <v>0</v>
      </c>
      <c r="CQ619" s="134">
        <f t="shared" si="331"/>
        <v>0</v>
      </c>
      <c r="CR619" s="134">
        <f t="shared" si="331"/>
        <v>0</v>
      </c>
      <c r="CS619" s="134">
        <f t="shared" si="331"/>
        <v>0</v>
      </c>
      <c r="CT619" s="134">
        <f t="shared" si="331"/>
        <v>0</v>
      </c>
      <c r="CU619" s="134">
        <f t="shared" si="331"/>
        <v>0</v>
      </c>
      <c r="CV619" s="134">
        <f t="shared" si="331"/>
        <v>0</v>
      </c>
      <c r="CW619" s="134">
        <f t="shared" si="331"/>
        <v>0</v>
      </c>
      <c r="CX619" s="134">
        <f t="shared" si="331"/>
        <v>0</v>
      </c>
      <c r="CY619" s="134">
        <f t="shared" si="331"/>
        <v>0</v>
      </c>
      <c r="CZ619" s="134">
        <f t="shared" si="331"/>
        <v>0</v>
      </c>
      <c r="DA619" s="134">
        <f t="shared" si="331"/>
        <v>0</v>
      </c>
      <c r="DB619" s="134">
        <f t="shared" si="331"/>
        <v>0</v>
      </c>
      <c r="DC619" s="134">
        <f t="shared" si="331"/>
        <v>0</v>
      </c>
      <c r="DD619" s="134">
        <f t="shared" si="331"/>
        <v>0</v>
      </c>
      <c r="DE619" s="134">
        <f t="shared" si="331"/>
        <v>0</v>
      </c>
      <c r="DF619" s="134">
        <f t="shared" si="331"/>
        <v>0</v>
      </c>
      <c r="DG619" s="134">
        <f t="shared" si="331"/>
        <v>0</v>
      </c>
      <c r="DH619" s="211">
        <f t="shared" si="331"/>
        <v>0</v>
      </c>
    </row>
    <row r="620" spans="1:112" ht="15" hidden="1" customHeight="1" x14ac:dyDescent="0.15">
      <c r="A620" s="119"/>
      <c r="B620" s="197" t="s">
        <v>712</v>
      </c>
      <c r="C620" s="177" t="s">
        <v>212</v>
      </c>
      <c r="D620" s="315">
        <f t="shared" si="324"/>
        <v>0</v>
      </c>
      <c r="E620" s="134">
        <f t="shared" si="332"/>
        <v>0</v>
      </c>
      <c r="F620" s="134">
        <f t="shared" si="332"/>
        <v>0</v>
      </c>
      <c r="G620" s="134">
        <f t="shared" si="332"/>
        <v>0</v>
      </c>
      <c r="H620" s="134">
        <f t="shared" si="332"/>
        <v>0</v>
      </c>
      <c r="I620" s="134">
        <f t="shared" si="332"/>
        <v>0</v>
      </c>
      <c r="J620" s="134">
        <f t="shared" si="332"/>
        <v>0</v>
      </c>
      <c r="K620" s="134">
        <f t="shared" si="332"/>
        <v>0</v>
      </c>
      <c r="L620" s="134">
        <f t="shared" si="332"/>
        <v>0</v>
      </c>
      <c r="M620" s="134">
        <f t="shared" si="332"/>
        <v>0</v>
      </c>
      <c r="N620" s="134">
        <f t="shared" si="332"/>
        <v>0</v>
      </c>
      <c r="O620" s="134">
        <f t="shared" si="332"/>
        <v>0</v>
      </c>
      <c r="P620" s="134">
        <f t="shared" si="332"/>
        <v>0</v>
      </c>
      <c r="Q620" s="134">
        <f t="shared" si="332"/>
        <v>0</v>
      </c>
      <c r="R620" s="134">
        <f t="shared" si="332"/>
        <v>0</v>
      </c>
      <c r="S620" s="134">
        <f t="shared" si="332"/>
        <v>0</v>
      </c>
      <c r="T620" s="134">
        <f t="shared" si="332"/>
        <v>0</v>
      </c>
      <c r="U620" s="134">
        <f t="shared" si="332"/>
        <v>0</v>
      </c>
      <c r="V620" s="134">
        <f t="shared" si="332"/>
        <v>0</v>
      </c>
      <c r="W620" s="134">
        <f t="shared" si="332"/>
        <v>0</v>
      </c>
      <c r="X620" s="134">
        <f t="shared" si="332"/>
        <v>0</v>
      </c>
      <c r="Y620" s="134">
        <f t="shared" si="332"/>
        <v>0</v>
      </c>
      <c r="Z620" s="134">
        <f t="shared" si="332"/>
        <v>0</v>
      </c>
      <c r="AA620" s="134">
        <f t="shared" si="332"/>
        <v>0</v>
      </c>
      <c r="AB620" s="134">
        <f t="shared" si="332"/>
        <v>0</v>
      </c>
      <c r="AC620" s="134">
        <f t="shared" si="332"/>
        <v>0</v>
      </c>
      <c r="AD620" s="134">
        <f t="shared" si="332"/>
        <v>0</v>
      </c>
      <c r="AE620" s="134">
        <f t="shared" si="332"/>
        <v>0</v>
      </c>
      <c r="AF620" s="134">
        <f t="shared" si="332"/>
        <v>0</v>
      </c>
      <c r="AG620" s="134">
        <f t="shared" si="332"/>
        <v>0</v>
      </c>
      <c r="AH620" s="134">
        <f t="shared" si="332"/>
        <v>0</v>
      </c>
      <c r="AI620" s="134">
        <f t="shared" si="332"/>
        <v>0</v>
      </c>
      <c r="AJ620" s="134">
        <f t="shared" si="332"/>
        <v>0</v>
      </c>
      <c r="AK620" s="134">
        <f t="shared" si="332"/>
        <v>0</v>
      </c>
      <c r="AL620" s="134">
        <f t="shared" si="332"/>
        <v>0</v>
      </c>
      <c r="AM620" s="134">
        <f t="shared" si="332"/>
        <v>0</v>
      </c>
      <c r="AN620" s="134">
        <f t="shared" si="332"/>
        <v>0</v>
      </c>
      <c r="AO620" s="211">
        <f t="shared" si="332"/>
        <v>0</v>
      </c>
      <c r="AP620" s="134">
        <f t="shared" si="332"/>
        <v>0</v>
      </c>
      <c r="AQ620" s="134">
        <f t="shared" si="332"/>
        <v>0</v>
      </c>
      <c r="AR620" s="134">
        <f t="shared" si="332"/>
        <v>0</v>
      </c>
      <c r="AS620" s="134">
        <f t="shared" si="332"/>
        <v>0</v>
      </c>
      <c r="AT620" s="134">
        <f t="shared" si="332"/>
        <v>0</v>
      </c>
      <c r="AU620" s="134">
        <f t="shared" si="332"/>
        <v>0</v>
      </c>
      <c r="AV620" s="134">
        <f t="shared" si="332"/>
        <v>0</v>
      </c>
      <c r="AW620" s="134">
        <f t="shared" si="332"/>
        <v>0</v>
      </c>
      <c r="AX620" s="134">
        <f t="shared" si="332"/>
        <v>0</v>
      </c>
      <c r="AY620" s="134">
        <f t="shared" si="332"/>
        <v>0</v>
      </c>
      <c r="AZ620" s="134">
        <f t="shared" si="332"/>
        <v>0.24311750824498984</v>
      </c>
      <c r="BA620" s="134">
        <f t="shared" si="332"/>
        <v>0</v>
      </c>
      <c r="BB620" s="134">
        <f t="shared" si="332"/>
        <v>0</v>
      </c>
      <c r="BC620" s="134">
        <f t="shared" si="332"/>
        <v>0</v>
      </c>
      <c r="BD620" s="134">
        <f t="shared" si="332"/>
        <v>0</v>
      </c>
      <c r="BE620" s="134">
        <f t="shared" si="332"/>
        <v>0</v>
      </c>
      <c r="BF620" s="134">
        <f t="shared" si="332"/>
        <v>0</v>
      </c>
      <c r="BG620" s="134">
        <f t="shared" si="332"/>
        <v>0</v>
      </c>
      <c r="BH620" s="134">
        <f t="shared" si="332"/>
        <v>0</v>
      </c>
      <c r="BI620" s="134">
        <f t="shared" si="332"/>
        <v>0</v>
      </c>
      <c r="BJ620" s="134">
        <f t="shared" si="332"/>
        <v>0</v>
      </c>
      <c r="BK620" s="134">
        <f t="shared" si="332"/>
        <v>0</v>
      </c>
      <c r="BL620" s="134">
        <f t="shared" si="332"/>
        <v>0</v>
      </c>
      <c r="BM620" s="134">
        <f t="shared" si="332"/>
        <v>0</v>
      </c>
      <c r="BN620" s="134">
        <f t="shared" si="332"/>
        <v>0</v>
      </c>
      <c r="BO620" s="134">
        <f t="shared" si="332"/>
        <v>0</v>
      </c>
      <c r="BP620" s="134">
        <f t="shared" si="332"/>
        <v>0</v>
      </c>
      <c r="BQ620" s="134">
        <f t="shared" si="331"/>
        <v>0</v>
      </c>
      <c r="BR620" s="134">
        <f t="shared" si="331"/>
        <v>0</v>
      </c>
      <c r="BS620" s="134">
        <f t="shared" si="331"/>
        <v>0</v>
      </c>
      <c r="BT620" s="134">
        <f t="shared" si="331"/>
        <v>0</v>
      </c>
      <c r="BU620" s="134">
        <f t="shared" si="331"/>
        <v>0</v>
      </c>
      <c r="BV620" s="134">
        <f t="shared" si="331"/>
        <v>0</v>
      </c>
      <c r="BW620" s="134">
        <f t="shared" si="331"/>
        <v>0</v>
      </c>
      <c r="BX620" s="134">
        <f t="shared" si="331"/>
        <v>0</v>
      </c>
      <c r="BY620" s="134">
        <f t="shared" si="331"/>
        <v>0</v>
      </c>
      <c r="BZ620" s="134">
        <f t="shared" si="331"/>
        <v>0</v>
      </c>
      <c r="CA620" s="134">
        <f t="shared" si="331"/>
        <v>0</v>
      </c>
      <c r="CB620" s="134">
        <f t="shared" si="331"/>
        <v>0</v>
      </c>
      <c r="CC620" s="134">
        <f t="shared" si="331"/>
        <v>0</v>
      </c>
      <c r="CD620" s="134">
        <f t="shared" si="331"/>
        <v>0</v>
      </c>
      <c r="CE620" s="134">
        <f t="shared" si="331"/>
        <v>0</v>
      </c>
      <c r="CF620" s="134">
        <f t="shared" si="331"/>
        <v>0</v>
      </c>
      <c r="CG620" s="134">
        <f t="shared" si="331"/>
        <v>0</v>
      </c>
      <c r="CH620" s="134">
        <f t="shared" si="331"/>
        <v>0</v>
      </c>
      <c r="CI620" s="134">
        <f t="shared" si="331"/>
        <v>0</v>
      </c>
      <c r="CJ620" s="134">
        <f t="shared" si="331"/>
        <v>0</v>
      </c>
      <c r="CK620" s="134">
        <f t="shared" si="331"/>
        <v>0</v>
      </c>
      <c r="CL620" s="134">
        <f t="shared" si="331"/>
        <v>0</v>
      </c>
      <c r="CM620" s="134">
        <f t="shared" si="331"/>
        <v>0</v>
      </c>
      <c r="CN620" s="134">
        <f t="shared" si="331"/>
        <v>0</v>
      </c>
      <c r="CO620" s="134">
        <f t="shared" si="331"/>
        <v>0</v>
      </c>
      <c r="CP620" s="134">
        <f t="shared" si="331"/>
        <v>0</v>
      </c>
      <c r="CQ620" s="134">
        <f t="shared" si="331"/>
        <v>0</v>
      </c>
      <c r="CR620" s="134">
        <f t="shared" si="331"/>
        <v>0</v>
      </c>
      <c r="CS620" s="134">
        <f t="shared" si="331"/>
        <v>0</v>
      </c>
      <c r="CT620" s="134">
        <f t="shared" si="331"/>
        <v>0</v>
      </c>
      <c r="CU620" s="134">
        <f t="shared" si="331"/>
        <v>0</v>
      </c>
      <c r="CV620" s="134">
        <f t="shared" si="331"/>
        <v>0</v>
      </c>
      <c r="CW620" s="134">
        <f t="shared" si="331"/>
        <v>0</v>
      </c>
      <c r="CX620" s="134">
        <f t="shared" si="331"/>
        <v>0</v>
      </c>
      <c r="CY620" s="134">
        <f t="shared" si="331"/>
        <v>0</v>
      </c>
      <c r="CZ620" s="134">
        <f t="shared" si="331"/>
        <v>0</v>
      </c>
      <c r="DA620" s="134">
        <f t="shared" si="331"/>
        <v>0</v>
      </c>
      <c r="DB620" s="134">
        <f t="shared" si="331"/>
        <v>0</v>
      </c>
      <c r="DC620" s="134">
        <f t="shared" si="331"/>
        <v>0</v>
      </c>
      <c r="DD620" s="134">
        <f t="shared" si="331"/>
        <v>0</v>
      </c>
      <c r="DE620" s="134">
        <f t="shared" si="331"/>
        <v>0</v>
      </c>
      <c r="DF620" s="134">
        <f t="shared" si="331"/>
        <v>0</v>
      </c>
      <c r="DG620" s="134">
        <f t="shared" si="331"/>
        <v>0</v>
      </c>
      <c r="DH620" s="211">
        <f t="shared" si="331"/>
        <v>0</v>
      </c>
    </row>
    <row r="621" spans="1:112" ht="15" hidden="1" customHeight="1" x14ac:dyDescent="0.15">
      <c r="A621" s="119"/>
      <c r="B621" s="197" t="s">
        <v>713</v>
      </c>
      <c r="C621" s="177" t="s">
        <v>255</v>
      </c>
      <c r="D621" s="315">
        <f t="shared" si="324"/>
        <v>0</v>
      </c>
      <c r="E621" s="134">
        <f t="shared" si="332"/>
        <v>0</v>
      </c>
      <c r="F621" s="134">
        <f t="shared" si="332"/>
        <v>0</v>
      </c>
      <c r="G621" s="134">
        <f t="shared" si="332"/>
        <v>0</v>
      </c>
      <c r="H621" s="134">
        <f t="shared" si="332"/>
        <v>0</v>
      </c>
      <c r="I621" s="134">
        <f t="shared" si="332"/>
        <v>0</v>
      </c>
      <c r="J621" s="134">
        <f t="shared" si="332"/>
        <v>0</v>
      </c>
      <c r="K621" s="134">
        <f t="shared" si="332"/>
        <v>0</v>
      </c>
      <c r="L621" s="134">
        <f t="shared" si="332"/>
        <v>0</v>
      </c>
      <c r="M621" s="134">
        <f t="shared" si="332"/>
        <v>0</v>
      </c>
      <c r="N621" s="134">
        <f t="shared" si="332"/>
        <v>0</v>
      </c>
      <c r="O621" s="134">
        <f t="shared" si="332"/>
        <v>0</v>
      </c>
      <c r="P621" s="134">
        <f t="shared" si="332"/>
        <v>0</v>
      </c>
      <c r="Q621" s="134">
        <f t="shared" si="332"/>
        <v>0</v>
      </c>
      <c r="R621" s="134">
        <f t="shared" si="332"/>
        <v>0</v>
      </c>
      <c r="S621" s="134">
        <f t="shared" si="332"/>
        <v>0</v>
      </c>
      <c r="T621" s="134">
        <f t="shared" si="332"/>
        <v>0</v>
      </c>
      <c r="U621" s="134">
        <f t="shared" si="332"/>
        <v>0</v>
      </c>
      <c r="V621" s="134">
        <f t="shared" si="332"/>
        <v>0</v>
      </c>
      <c r="W621" s="134">
        <f t="shared" si="332"/>
        <v>0</v>
      </c>
      <c r="X621" s="134">
        <f t="shared" si="332"/>
        <v>0</v>
      </c>
      <c r="Y621" s="134">
        <f t="shared" si="332"/>
        <v>0</v>
      </c>
      <c r="Z621" s="134">
        <f t="shared" si="332"/>
        <v>0</v>
      </c>
      <c r="AA621" s="134">
        <f t="shared" si="332"/>
        <v>0</v>
      </c>
      <c r="AB621" s="134">
        <f t="shared" si="332"/>
        <v>0</v>
      </c>
      <c r="AC621" s="134">
        <f t="shared" si="332"/>
        <v>0</v>
      </c>
      <c r="AD621" s="134">
        <f t="shared" si="332"/>
        <v>0</v>
      </c>
      <c r="AE621" s="134">
        <f t="shared" si="332"/>
        <v>0</v>
      </c>
      <c r="AF621" s="134">
        <f t="shared" si="332"/>
        <v>0</v>
      </c>
      <c r="AG621" s="134">
        <f t="shared" si="332"/>
        <v>0</v>
      </c>
      <c r="AH621" s="134">
        <f t="shared" si="332"/>
        <v>0</v>
      </c>
      <c r="AI621" s="134">
        <f t="shared" si="332"/>
        <v>0</v>
      </c>
      <c r="AJ621" s="134">
        <f t="shared" si="332"/>
        <v>0</v>
      </c>
      <c r="AK621" s="134">
        <f t="shared" si="332"/>
        <v>0</v>
      </c>
      <c r="AL621" s="134">
        <f t="shared" si="332"/>
        <v>0</v>
      </c>
      <c r="AM621" s="134">
        <f t="shared" si="332"/>
        <v>0</v>
      </c>
      <c r="AN621" s="134">
        <f t="shared" si="332"/>
        <v>0</v>
      </c>
      <c r="AO621" s="211">
        <f t="shared" si="332"/>
        <v>0</v>
      </c>
      <c r="AP621" s="134">
        <f t="shared" si="332"/>
        <v>0</v>
      </c>
      <c r="AQ621" s="134">
        <f t="shared" si="332"/>
        <v>0</v>
      </c>
      <c r="AR621" s="134">
        <f t="shared" si="332"/>
        <v>0</v>
      </c>
      <c r="AS621" s="134">
        <f t="shared" si="332"/>
        <v>0</v>
      </c>
      <c r="AT621" s="134">
        <f t="shared" si="332"/>
        <v>0</v>
      </c>
      <c r="AU621" s="134">
        <f t="shared" si="332"/>
        <v>0</v>
      </c>
      <c r="AV621" s="134">
        <f t="shared" si="332"/>
        <v>0</v>
      </c>
      <c r="AW621" s="134">
        <f t="shared" si="332"/>
        <v>0</v>
      </c>
      <c r="AX621" s="134">
        <f t="shared" si="332"/>
        <v>0</v>
      </c>
      <c r="AY621" s="134">
        <f t="shared" si="332"/>
        <v>0</v>
      </c>
      <c r="AZ621" s="134">
        <f t="shared" si="332"/>
        <v>0</v>
      </c>
      <c r="BA621" s="134">
        <f t="shared" si="332"/>
        <v>1.0000000000000002</v>
      </c>
      <c r="BB621" s="134">
        <f t="shared" si="332"/>
        <v>0</v>
      </c>
      <c r="BC621" s="134">
        <f t="shared" si="332"/>
        <v>0</v>
      </c>
      <c r="BD621" s="134">
        <f t="shared" si="332"/>
        <v>0</v>
      </c>
      <c r="BE621" s="134">
        <f t="shared" si="332"/>
        <v>0</v>
      </c>
      <c r="BF621" s="134">
        <f t="shared" si="332"/>
        <v>0</v>
      </c>
      <c r="BG621" s="134">
        <f t="shared" si="332"/>
        <v>0</v>
      </c>
      <c r="BH621" s="134">
        <f t="shared" si="332"/>
        <v>0</v>
      </c>
      <c r="BI621" s="134">
        <f t="shared" si="332"/>
        <v>0</v>
      </c>
      <c r="BJ621" s="134">
        <f t="shared" si="332"/>
        <v>0</v>
      </c>
      <c r="BK621" s="134">
        <f t="shared" si="332"/>
        <v>0</v>
      </c>
      <c r="BL621" s="134">
        <f t="shared" si="332"/>
        <v>0</v>
      </c>
      <c r="BM621" s="134">
        <f t="shared" si="332"/>
        <v>0</v>
      </c>
      <c r="BN621" s="134">
        <f t="shared" si="332"/>
        <v>0</v>
      </c>
      <c r="BO621" s="134">
        <f t="shared" si="332"/>
        <v>0</v>
      </c>
      <c r="BP621" s="134">
        <f t="shared" ref="BP621:DH624" si="333">IF($B621=BP$4,$D510,0)</f>
        <v>0</v>
      </c>
      <c r="BQ621" s="134">
        <f t="shared" si="333"/>
        <v>0</v>
      </c>
      <c r="BR621" s="134">
        <f t="shared" si="333"/>
        <v>0</v>
      </c>
      <c r="BS621" s="134">
        <f t="shared" si="333"/>
        <v>0</v>
      </c>
      <c r="BT621" s="134">
        <f t="shared" si="333"/>
        <v>0</v>
      </c>
      <c r="BU621" s="134">
        <f t="shared" si="333"/>
        <v>0</v>
      </c>
      <c r="BV621" s="134">
        <f t="shared" si="333"/>
        <v>0</v>
      </c>
      <c r="BW621" s="134">
        <f t="shared" si="333"/>
        <v>0</v>
      </c>
      <c r="BX621" s="134">
        <f t="shared" si="333"/>
        <v>0</v>
      </c>
      <c r="BY621" s="134">
        <f t="shared" si="333"/>
        <v>0</v>
      </c>
      <c r="BZ621" s="134">
        <f t="shared" si="333"/>
        <v>0</v>
      </c>
      <c r="CA621" s="134">
        <f t="shared" si="333"/>
        <v>0</v>
      </c>
      <c r="CB621" s="134">
        <f t="shared" si="333"/>
        <v>0</v>
      </c>
      <c r="CC621" s="134">
        <f t="shared" si="333"/>
        <v>0</v>
      </c>
      <c r="CD621" s="134">
        <f t="shared" si="333"/>
        <v>0</v>
      </c>
      <c r="CE621" s="134">
        <f t="shared" si="333"/>
        <v>0</v>
      </c>
      <c r="CF621" s="134">
        <f t="shared" si="333"/>
        <v>0</v>
      </c>
      <c r="CG621" s="134">
        <f t="shared" si="333"/>
        <v>0</v>
      </c>
      <c r="CH621" s="134">
        <f t="shared" si="333"/>
        <v>0</v>
      </c>
      <c r="CI621" s="134">
        <f t="shared" si="333"/>
        <v>0</v>
      </c>
      <c r="CJ621" s="134">
        <f t="shared" si="333"/>
        <v>0</v>
      </c>
      <c r="CK621" s="134">
        <f t="shared" si="333"/>
        <v>0</v>
      </c>
      <c r="CL621" s="134">
        <f t="shared" si="333"/>
        <v>0</v>
      </c>
      <c r="CM621" s="134">
        <f t="shared" si="333"/>
        <v>0</v>
      </c>
      <c r="CN621" s="134">
        <f t="shared" si="333"/>
        <v>0</v>
      </c>
      <c r="CO621" s="134">
        <f t="shared" si="333"/>
        <v>0</v>
      </c>
      <c r="CP621" s="134">
        <f t="shared" si="333"/>
        <v>0</v>
      </c>
      <c r="CQ621" s="134">
        <f t="shared" si="333"/>
        <v>0</v>
      </c>
      <c r="CR621" s="134">
        <f t="shared" si="333"/>
        <v>0</v>
      </c>
      <c r="CS621" s="134">
        <f t="shared" si="333"/>
        <v>0</v>
      </c>
      <c r="CT621" s="134">
        <f t="shared" si="333"/>
        <v>0</v>
      </c>
      <c r="CU621" s="134">
        <f t="shared" si="333"/>
        <v>0</v>
      </c>
      <c r="CV621" s="134">
        <f t="shared" si="333"/>
        <v>0</v>
      </c>
      <c r="CW621" s="134">
        <f t="shared" si="333"/>
        <v>0</v>
      </c>
      <c r="CX621" s="134">
        <f t="shared" si="333"/>
        <v>0</v>
      </c>
      <c r="CY621" s="134">
        <f t="shared" si="333"/>
        <v>0</v>
      </c>
      <c r="CZ621" s="134">
        <f t="shared" si="333"/>
        <v>0</v>
      </c>
      <c r="DA621" s="134">
        <f t="shared" si="333"/>
        <v>0</v>
      </c>
      <c r="DB621" s="134">
        <f t="shared" si="333"/>
        <v>0</v>
      </c>
      <c r="DC621" s="134">
        <f t="shared" si="333"/>
        <v>0</v>
      </c>
      <c r="DD621" s="134">
        <f t="shared" si="333"/>
        <v>0</v>
      </c>
      <c r="DE621" s="134">
        <f t="shared" si="333"/>
        <v>0</v>
      </c>
      <c r="DF621" s="134">
        <f t="shared" si="333"/>
        <v>0</v>
      </c>
      <c r="DG621" s="134">
        <f t="shared" si="333"/>
        <v>0</v>
      </c>
      <c r="DH621" s="211">
        <f t="shared" si="333"/>
        <v>0</v>
      </c>
    </row>
    <row r="622" spans="1:112" ht="15" hidden="1" customHeight="1" x14ac:dyDescent="0.15">
      <c r="A622" s="119"/>
      <c r="B622" s="197" t="s">
        <v>714</v>
      </c>
      <c r="C622" s="177" t="s">
        <v>161</v>
      </c>
      <c r="D622" s="315">
        <f t="shared" si="324"/>
        <v>0</v>
      </c>
      <c r="E622" s="134">
        <f t="shared" ref="E622:BP625" si="334">IF($B622=E$4,$D511,0)</f>
        <v>0</v>
      </c>
      <c r="F622" s="134">
        <f t="shared" si="334"/>
        <v>0</v>
      </c>
      <c r="G622" s="134">
        <f t="shared" si="334"/>
        <v>0</v>
      </c>
      <c r="H622" s="134">
        <f t="shared" si="334"/>
        <v>0</v>
      </c>
      <c r="I622" s="134">
        <f t="shared" si="334"/>
        <v>0</v>
      </c>
      <c r="J622" s="134">
        <f t="shared" si="334"/>
        <v>0</v>
      </c>
      <c r="K622" s="134">
        <f t="shared" si="334"/>
        <v>0</v>
      </c>
      <c r="L622" s="134">
        <f t="shared" si="334"/>
        <v>0</v>
      </c>
      <c r="M622" s="134">
        <f t="shared" si="334"/>
        <v>0</v>
      </c>
      <c r="N622" s="134">
        <f t="shared" si="334"/>
        <v>0</v>
      </c>
      <c r="O622" s="134">
        <f t="shared" si="334"/>
        <v>0</v>
      </c>
      <c r="P622" s="134">
        <f t="shared" si="334"/>
        <v>0</v>
      </c>
      <c r="Q622" s="134">
        <f t="shared" si="334"/>
        <v>0</v>
      </c>
      <c r="R622" s="134">
        <f t="shared" si="334"/>
        <v>0</v>
      </c>
      <c r="S622" s="134">
        <f t="shared" si="334"/>
        <v>0</v>
      </c>
      <c r="T622" s="134">
        <f t="shared" si="334"/>
        <v>0</v>
      </c>
      <c r="U622" s="134">
        <f t="shared" si="334"/>
        <v>0</v>
      </c>
      <c r="V622" s="134">
        <f t="shared" si="334"/>
        <v>0</v>
      </c>
      <c r="W622" s="134">
        <f t="shared" si="334"/>
        <v>0</v>
      </c>
      <c r="X622" s="134">
        <f t="shared" si="334"/>
        <v>0</v>
      </c>
      <c r="Y622" s="134">
        <f t="shared" si="334"/>
        <v>0</v>
      </c>
      <c r="Z622" s="134">
        <f t="shared" si="334"/>
        <v>0</v>
      </c>
      <c r="AA622" s="134">
        <f t="shared" si="334"/>
        <v>0</v>
      </c>
      <c r="AB622" s="134">
        <f t="shared" si="334"/>
        <v>0</v>
      </c>
      <c r="AC622" s="134">
        <f t="shared" si="334"/>
        <v>0</v>
      </c>
      <c r="AD622" s="134">
        <f t="shared" si="334"/>
        <v>0</v>
      </c>
      <c r="AE622" s="134">
        <f t="shared" si="334"/>
        <v>0</v>
      </c>
      <c r="AF622" s="134">
        <f t="shared" si="334"/>
        <v>0</v>
      </c>
      <c r="AG622" s="134">
        <f t="shared" si="334"/>
        <v>0</v>
      </c>
      <c r="AH622" s="134">
        <f t="shared" si="334"/>
        <v>0</v>
      </c>
      <c r="AI622" s="134">
        <f t="shared" si="334"/>
        <v>0</v>
      </c>
      <c r="AJ622" s="134">
        <f t="shared" si="334"/>
        <v>0</v>
      </c>
      <c r="AK622" s="134">
        <f t="shared" si="334"/>
        <v>0</v>
      </c>
      <c r="AL622" s="134">
        <f t="shared" si="334"/>
        <v>0</v>
      </c>
      <c r="AM622" s="134">
        <f t="shared" si="334"/>
        <v>0</v>
      </c>
      <c r="AN622" s="134">
        <f t="shared" si="334"/>
        <v>0</v>
      </c>
      <c r="AO622" s="211">
        <f t="shared" si="334"/>
        <v>0</v>
      </c>
      <c r="AP622" s="134">
        <f t="shared" si="334"/>
        <v>0</v>
      </c>
      <c r="AQ622" s="134">
        <f t="shared" si="334"/>
        <v>0</v>
      </c>
      <c r="AR622" s="134">
        <f t="shared" si="334"/>
        <v>0</v>
      </c>
      <c r="AS622" s="134">
        <f t="shared" si="334"/>
        <v>0</v>
      </c>
      <c r="AT622" s="134">
        <f t="shared" si="334"/>
        <v>0</v>
      </c>
      <c r="AU622" s="134">
        <f t="shared" si="334"/>
        <v>0</v>
      </c>
      <c r="AV622" s="134">
        <f t="shared" si="334"/>
        <v>0</v>
      </c>
      <c r="AW622" s="134">
        <f t="shared" si="334"/>
        <v>0</v>
      </c>
      <c r="AX622" s="134">
        <f t="shared" si="334"/>
        <v>0</v>
      </c>
      <c r="AY622" s="134">
        <f t="shared" si="334"/>
        <v>0</v>
      </c>
      <c r="AZ622" s="134">
        <f t="shared" si="334"/>
        <v>0</v>
      </c>
      <c r="BA622" s="134">
        <f t="shared" si="334"/>
        <v>0</v>
      </c>
      <c r="BB622" s="134">
        <f t="shared" si="334"/>
        <v>1.0000000000000002</v>
      </c>
      <c r="BC622" s="134">
        <f t="shared" si="334"/>
        <v>0</v>
      </c>
      <c r="BD622" s="134">
        <f t="shared" si="334"/>
        <v>0</v>
      </c>
      <c r="BE622" s="134">
        <f t="shared" si="334"/>
        <v>0</v>
      </c>
      <c r="BF622" s="134">
        <f t="shared" si="334"/>
        <v>0</v>
      </c>
      <c r="BG622" s="134">
        <f t="shared" si="334"/>
        <v>0</v>
      </c>
      <c r="BH622" s="134">
        <f t="shared" si="334"/>
        <v>0</v>
      </c>
      <c r="BI622" s="134">
        <f t="shared" si="334"/>
        <v>0</v>
      </c>
      <c r="BJ622" s="134">
        <f t="shared" si="334"/>
        <v>0</v>
      </c>
      <c r="BK622" s="134">
        <f t="shared" si="334"/>
        <v>0</v>
      </c>
      <c r="BL622" s="134">
        <f t="shared" si="334"/>
        <v>0</v>
      </c>
      <c r="BM622" s="134">
        <f t="shared" si="334"/>
        <v>0</v>
      </c>
      <c r="BN622" s="134">
        <f t="shared" si="334"/>
        <v>0</v>
      </c>
      <c r="BO622" s="134">
        <f t="shared" si="334"/>
        <v>0</v>
      </c>
      <c r="BP622" s="134">
        <f t="shared" si="334"/>
        <v>0</v>
      </c>
      <c r="BQ622" s="134">
        <f t="shared" si="333"/>
        <v>0</v>
      </c>
      <c r="BR622" s="134">
        <f t="shared" si="333"/>
        <v>0</v>
      </c>
      <c r="BS622" s="134">
        <f t="shared" si="333"/>
        <v>0</v>
      </c>
      <c r="BT622" s="134">
        <f t="shared" si="333"/>
        <v>0</v>
      </c>
      <c r="BU622" s="134">
        <f t="shared" si="333"/>
        <v>0</v>
      </c>
      <c r="BV622" s="134">
        <f t="shared" si="333"/>
        <v>0</v>
      </c>
      <c r="BW622" s="134">
        <f t="shared" si="333"/>
        <v>0</v>
      </c>
      <c r="BX622" s="134">
        <f t="shared" si="333"/>
        <v>0</v>
      </c>
      <c r="BY622" s="134">
        <f t="shared" si="333"/>
        <v>0</v>
      </c>
      <c r="BZ622" s="134">
        <f t="shared" si="333"/>
        <v>0</v>
      </c>
      <c r="CA622" s="134">
        <f t="shared" si="333"/>
        <v>0</v>
      </c>
      <c r="CB622" s="134">
        <f t="shared" si="333"/>
        <v>0</v>
      </c>
      <c r="CC622" s="134">
        <f t="shared" si="333"/>
        <v>0</v>
      </c>
      <c r="CD622" s="134">
        <f t="shared" si="333"/>
        <v>0</v>
      </c>
      <c r="CE622" s="134">
        <f t="shared" si="333"/>
        <v>0</v>
      </c>
      <c r="CF622" s="134">
        <f t="shared" si="333"/>
        <v>0</v>
      </c>
      <c r="CG622" s="134">
        <f t="shared" si="333"/>
        <v>0</v>
      </c>
      <c r="CH622" s="134">
        <f t="shared" si="333"/>
        <v>0</v>
      </c>
      <c r="CI622" s="134">
        <f t="shared" si="333"/>
        <v>0</v>
      </c>
      <c r="CJ622" s="134">
        <f t="shared" si="333"/>
        <v>0</v>
      </c>
      <c r="CK622" s="134">
        <f t="shared" si="333"/>
        <v>0</v>
      </c>
      <c r="CL622" s="134">
        <f t="shared" si="333"/>
        <v>0</v>
      </c>
      <c r="CM622" s="134">
        <f t="shared" si="333"/>
        <v>0</v>
      </c>
      <c r="CN622" s="134">
        <f t="shared" si="333"/>
        <v>0</v>
      </c>
      <c r="CO622" s="134">
        <f t="shared" si="333"/>
        <v>0</v>
      </c>
      <c r="CP622" s="134">
        <f t="shared" si="333"/>
        <v>0</v>
      </c>
      <c r="CQ622" s="134">
        <f t="shared" si="333"/>
        <v>0</v>
      </c>
      <c r="CR622" s="134">
        <f t="shared" si="333"/>
        <v>0</v>
      </c>
      <c r="CS622" s="134">
        <f t="shared" si="333"/>
        <v>0</v>
      </c>
      <c r="CT622" s="134">
        <f t="shared" si="333"/>
        <v>0</v>
      </c>
      <c r="CU622" s="134">
        <f t="shared" si="333"/>
        <v>0</v>
      </c>
      <c r="CV622" s="134">
        <f t="shared" si="333"/>
        <v>0</v>
      </c>
      <c r="CW622" s="134">
        <f t="shared" si="333"/>
        <v>0</v>
      </c>
      <c r="CX622" s="134">
        <f t="shared" si="333"/>
        <v>0</v>
      </c>
      <c r="CY622" s="134">
        <f t="shared" si="333"/>
        <v>0</v>
      </c>
      <c r="CZ622" s="134">
        <f t="shared" si="333"/>
        <v>0</v>
      </c>
      <c r="DA622" s="134">
        <f t="shared" si="333"/>
        <v>0</v>
      </c>
      <c r="DB622" s="134">
        <f t="shared" si="333"/>
        <v>0</v>
      </c>
      <c r="DC622" s="134">
        <f t="shared" si="333"/>
        <v>0</v>
      </c>
      <c r="DD622" s="134">
        <f t="shared" si="333"/>
        <v>0</v>
      </c>
      <c r="DE622" s="134">
        <f t="shared" si="333"/>
        <v>0</v>
      </c>
      <c r="DF622" s="134">
        <f t="shared" si="333"/>
        <v>0</v>
      </c>
      <c r="DG622" s="134">
        <f t="shared" si="333"/>
        <v>0</v>
      </c>
      <c r="DH622" s="211">
        <f t="shared" si="333"/>
        <v>0</v>
      </c>
    </row>
    <row r="623" spans="1:112" ht="15" hidden="1" customHeight="1" x14ac:dyDescent="0.15">
      <c r="A623" s="119"/>
      <c r="B623" s="197" t="s">
        <v>715</v>
      </c>
      <c r="C623" s="177" t="s">
        <v>256</v>
      </c>
      <c r="D623" s="315">
        <f t="shared" si="324"/>
        <v>0</v>
      </c>
      <c r="E623" s="134">
        <f t="shared" si="334"/>
        <v>0</v>
      </c>
      <c r="F623" s="134">
        <f t="shared" si="334"/>
        <v>0</v>
      </c>
      <c r="G623" s="134">
        <f t="shared" si="334"/>
        <v>0</v>
      </c>
      <c r="H623" s="134">
        <f t="shared" si="334"/>
        <v>0</v>
      </c>
      <c r="I623" s="134">
        <f t="shared" si="334"/>
        <v>0</v>
      </c>
      <c r="J623" s="134">
        <f t="shared" si="334"/>
        <v>0</v>
      </c>
      <c r="K623" s="134">
        <f t="shared" si="334"/>
        <v>0</v>
      </c>
      <c r="L623" s="134">
        <f t="shared" si="334"/>
        <v>0</v>
      </c>
      <c r="M623" s="134">
        <f t="shared" si="334"/>
        <v>0</v>
      </c>
      <c r="N623" s="134">
        <f t="shared" si="334"/>
        <v>0</v>
      </c>
      <c r="O623" s="134">
        <f t="shared" si="334"/>
        <v>0</v>
      </c>
      <c r="P623" s="134">
        <f t="shared" si="334"/>
        <v>0</v>
      </c>
      <c r="Q623" s="134">
        <f t="shared" si="334"/>
        <v>0</v>
      </c>
      <c r="R623" s="134">
        <f t="shared" si="334"/>
        <v>0</v>
      </c>
      <c r="S623" s="134">
        <f t="shared" si="334"/>
        <v>0</v>
      </c>
      <c r="T623" s="134">
        <f t="shared" si="334"/>
        <v>0</v>
      </c>
      <c r="U623" s="134">
        <f t="shared" si="334"/>
        <v>0</v>
      </c>
      <c r="V623" s="134">
        <f t="shared" si="334"/>
        <v>0</v>
      </c>
      <c r="W623" s="134">
        <f t="shared" si="334"/>
        <v>0</v>
      </c>
      <c r="X623" s="134">
        <f t="shared" si="334"/>
        <v>0</v>
      </c>
      <c r="Y623" s="134">
        <f t="shared" si="334"/>
        <v>0</v>
      </c>
      <c r="Z623" s="134">
        <f t="shared" si="334"/>
        <v>0</v>
      </c>
      <c r="AA623" s="134">
        <f t="shared" si="334"/>
        <v>0</v>
      </c>
      <c r="AB623" s="134">
        <f t="shared" si="334"/>
        <v>0</v>
      </c>
      <c r="AC623" s="134">
        <f t="shared" si="334"/>
        <v>0</v>
      </c>
      <c r="AD623" s="134">
        <f t="shared" si="334"/>
        <v>0</v>
      </c>
      <c r="AE623" s="134">
        <f t="shared" si="334"/>
        <v>0</v>
      </c>
      <c r="AF623" s="134">
        <f t="shared" si="334"/>
        <v>0</v>
      </c>
      <c r="AG623" s="134">
        <f t="shared" si="334"/>
        <v>0</v>
      </c>
      <c r="AH623" s="134">
        <f t="shared" si="334"/>
        <v>0</v>
      </c>
      <c r="AI623" s="134">
        <f t="shared" si="334"/>
        <v>0</v>
      </c>
      <c r="AJ623" s="134">
        <f t="shared" si="334"/>
        <v>0</v>
      </c>
      <c r="AK623" s="134">
        <f t="shared" si="334"/>
        <v>0</v>
      </c>
      <c r="AL623" s="134">
        <f t="shared" si="334"/>
        <v>0</v>
      </c>
      <c r="AM623" s="134">
        <f t="shared" si="334"/>
        <v>0</v>
      </c>
      <c r="AN623" s="134">
        <f t="shared" si="334"/>
        <v>0</v>
      </c>
      <c r="AO623" s="211">
        <f t="shared" si="334"/>
        <v>0</v>
      </c>
      <c r="AP623" s="134">
        <f t="shared" si="334"/>
        <v>0</v>
      </c>
      <c r="AQ623" s="134">
        <f t="shared" si="334"/>
        <v>0</v>
      </c>
      <c r="AR623" s="134">
        <f t="shared" si="334"/>
        <v>0</v>
      </c>
      <c r="AS623" s="134">
        <f t="shared" si="334"/>
        <v>0</v>
      </c>
      <c r="AT623" s="134">
        <f t="shared" si="334"/>
        <v>0</v>
      </c>
      <c r="AU623" s="134">
        <f t="shared" si="334"/>
        <v>0</v>
      </c>
      <c r="AV623" s="134">
        <f t="shared" si="334"/>
        <v>0</v>
      </c>
      <c r="AW623" s="134">
        <f t="shared" si="334"/>
        <v>0</v>
      </c>
      <c r="AX623" s="134">
        <f t="shared" si="334"/>
        <v>0</v>
      </c>
      <c r="AY623" s="134">
        <f t="shared" si="334"/>
        <v>0</v>
      </c>
      <c r="AZ623" s="134">
        <f t="shared" si="334"/>
        <v>0</v>
      </c>
      <c r="BA623" s="134">
        <f t="shared" si="334"/>
        <v>0</v>
      </c>
      <c r="BB623" s="134">
        <f t="shared" si="334"/>
        <v>0</v>
      </c>
      <c r="BC623" s="134">
        <f t="shared" si="334"/>
        <v>1</v>
      </c>
      <c r="BD623" s="134">
        <f t="shared" si="334"/>
        <v>0</v>
      </c>
      <c r="BE623" s="134">
        <f t="shared" si="334"/>
        <v>0</v>
      </c>
      <c r="BF623" s="134">
        <f t="shared" si="334"/>
        <v>0</v>
      </c>
      <c r="BG623" s="134">
        <f t="shared" si="334"/>
        <v>0</v>
      </c>
      <c r="BH623" s="134">
        <f t="shared" si="334"/>
        <v>0</v>
      </c>
      <c r="BI623" s="134">
        <f t="shared" si="334"/>
        <v>0</v>
      </c>
      <c r="BJ623" s="134">
        <f t="shared" si="334"/>
        <v>0</v>
      </c>
      <c r="BK623" s="134">
        <f t="shared" si="334"/>
        <v>0</v>
      </c>
      <c r="BL623" s="134">
        <f t="shared" si="334"/>
        <v>0</v>
      </c>
      <c r="BM623" s="134">
        <f t="shared" si="334"/>
        <v>0</v>
      </c>
      <c r="BN623" s="134">
        <f t="shared" si="334"/>
        <v>0</v>
      </c>
      <c r="BO623" s="134">
        <f t="shared" si="334"/>
        <v>0</v>
      </c>
      <c r="BP623" s="134">
        <f t="shared" si="334"/>
        <v>0</v>
      </c>
      <c r="BQ623" s="134">
        <f t="shared" si="333"/>
        <v>0</v>
      </c>
      <c r="BR623" s="134">
        <f t="shared" si="333"/>
        <v>0</v>
      </c>
      <c r="BS623" s="134">
        <f t="shared" si="333"/>
        <v>0</v>
      </c>
      <c r="BT623" s="134">
        <f t="shared" si="333"/>
        <v>0</v>
      </c>
      <c r="BU623" s="134">
        <f t="shared" si="333"/>
        <v>0</v>
      </c>
      <c r="BV623" s="134">
        <f t="shared" si="333"/>
        <v>0</v>
      </c>
      <c r="BW623" s="134">
        <f t="shared" si="333"/>
        <v>0</v>
      </c>
      <c r="BX623" s="134">
        <f t="shared" si="333"/>
        <v>0</v>
      </c>
      <c r="BY623" s="134">
        <f t="shared" si="333"/>
        <v>0</v>
      </c>
      <c r="BZ623" s="134">
        <f t="shared" si="333"/>
        <v>0</v>
      </c>
      <c r="CA623" s="134">
        <f t="shared" si="333"/>
        <v>0</v>
      </c>
      <c r="CB623" s="134">
        <f t="shared" si="333"/>
        <v>0</v>
      </c>
      <c r="CC623" s="134">
        <f t="shared" si="333"/>
        <v>0</v>
      </c>
      <c r="CD623" s="134">
        <f t="shared" si="333"/>
        <v>0</v>
      </c>
      <c r="CE623" s="134">
        <f t="shared" si="333"/>
        <v>0</v>
      </c>
      <c r="CF623" s="134">
        <f t="shared" si="333"/>
        <v>0</v>
      </c>
      <c r="CG623" s="134">
        <f t="shared" si="333"/>
        <v>0</v>
      </c>
      <c r="CH623" s="134">
        <f t="shared" si="333"/>
        <v>0</v>
      </c>
      <c r="CI623" s="134">
        <f t="shared" si="333"/>
        <v>0</v>
      </c>
      <c r="CJ623" s="134">
        <f t="shared" si="333"/>
        <v>0</v>
      </c>
      <c r="CK623" s="134">
        <f t="shared" si="333"/>
        <v>0</v>
      </c>
      <c r="CL623" s="134">
        <f t="shared" si="333"/>
        <v>0</v>
      </c>
      <c r="CM623" s="134">
        <f t="shared" si="333"/>
        <v>0</v>
      </c>
      <c r="CN623" s="134">
        <f t="shared" si="333"/>
        <v>0</v>
      </c>
      <c r="CO623" s="134">
        <f t="shared" si="333"/>
        <v>0</v>
      </c>
      <c r="CP623" s="134">
        <f t="shared" si="333"/>
        <v>0</v>
      </c>
      <c r="CQ623" s="134">
        <f t="shared" si="333"/>
        <v>0</v>
      </c>
      <c r="CR623" s="134">
        <f t="shared" si="333"/>
        <v>0</v>
      </c>
      <c r="CS623" s="134">
        <f t="shared" si="333"/>
        <v>0</v>
      </c>
      <c r="CT623" s="134">
        <f t="shared" si="333"/>
        <v>0</v>
      </c>
      <c r="CU623" s="134">
        <f t="shared" si="333"/>
        <v>0</v>
      </c>
      <c r="CV623" s="134">
        <f t="shared" si="333"/>
        <v>0</v>
      </c>
      <c r="CW623" s="134">
        <f t="shared" si="333"/>
        <v>0</v>
      </c>
      <c r="CX623" s="134">
        <f t="shared" si="333"/>
        <v>0</v>
      </c>
      <c r="CY623" s="134">
        <f t="shared" si="333"/>
        <v>0</v>
      </c>
      <c r="CZ623" s="134">
        <f t="shared" si="333"/>
        <v>0</v>
      </c>
      <c r="DA623" s="134">
        <f t="shared" si="333"/>
        <v>0</v>
      </c>
      <c r="DB623" s="134">
        <f t="shared" si="333"/>
        <v>0</v>
      </c>
      <c r="DC623" s="134">
        <f t="shared" si="333"/>
        <v>0</v>
      </c>
      <c r="DD623" s="134">
        <f t="shared" si="333"/>
        <v>0</v>
      </c>
      <c r="DE623" s="134">
        <f t="shared" si="333"/>
        <v>0</v>
      </c>
      <c r="DF623" s="134">
        <f t="shared" si="333"/>
        <v>0</v>
      </c>
      <c r="DG623" s="134">
        <f t="shared" si="333"/>
        <v>0</v>
      </c>
      <c r="DH623" s="211">
        <f t="shared" si="333"/>
        <v>0</v>
      </c>
    </row>
    <row r="624" spans="1:112" ht="15" hidden="1" customHeight="1" x14ac:dyDescent="0.15">
      <c r="A624" s="119"/>
      <c r="B624" s="197" t="s">
        <v>716</v>
      </c>
      <c r="C624" s="177" t="s">
        <v>354</v>
      </c>
      <c r="D624" s="315">
        <f t="shared" si="324"/>
        <v>0</v>
      </c>
      <c r="E624" s="134">
        <f t="shared" si="334"/>
        <v>0</v>
      </c>
      <c r="F624" s="134">
        <f t="shared" si="334"/>
        <v>0</v>
      </c>
      <c r="G624" s="134">
        <f t="shared" si="334"/>
        <v>0</v>
      </c>
      <c r="H624" s="134">
        <f t="shared" si="334"/>
        <v>0</v>
      </c>
      <c r="I624" s="134">
        <f t="shared" si="334"/>
        <v>0</v>
      </c>
      <c r="J624" s="134">
        <f t="shared" si="334"/>
        <v>0</v>
      </c>
      <c r="K624" s="134">
        <f t="shared" si="334"/>
        <v>0</v>
      </c>
      <c r="L624" s="134">
        <f t="shared" si="334"/>
        <v>0</v>
      </c>
      <c r="M624" s="134">
        <f t="shared" si="334"/>
        <v>0</v>
      </c>
      <c r="N624" s="134">
        <f t="shared" si="334"/>
        <v>0</v>
      </c>
      <c r="O624" s="134">
        <f t="shared" si="334"/>
        <v>0</v>
      </c>
      <c r="P624" s="134">
        <f t="shared" si="334"/>
        <v>0</v>
      </c>
      <c r="Q624" s="134">
        <f t="shared" si="334"/>
        <v>0</v>
      </c>
      <c r="R624" s="134">
        <f t="shared" si="334"/>
        <v>0</v>
      </c>
      <c r="S624" s="134">
        <f t="shared" si="334"/>
        <v>0</v>
      </c>
      <c r="T624" s="134">
        <f t="shared" si="334"/>
        <v>0</v>
      </c>
      <c r="U624" s="134">
        <f t="shared" si="334"/>
        <v>0</v>
      </c>
      <c r="V624" s="134">
        <f t="shared" si="334"/>
        <v>0</v>
      </c>
      <c r="W624" s="134">
        <f t="shared" si="334"/>
        <v>0</v>
      </c>
      <c r="X624" s="134">
        <f t="shared" si="334"/>
        <v>0</v>
      </c>
      <c r="Y624" s="134">
        <f t="shared" si="334"/>
        <v>0</v>
      </c>
      <c r="Z624" s="134">
        <f t="shared" si="334"/>
        <v>0</v>
      </c>
      <c r="AA624" s="134">
        <f t="shared" si="334"/>
        <v>0</v>
      </c>
      <c r="AB624" s="134">
        <f t="shared" si="334"/>
        <v>0</v>
      </c>
      <c r="AC624" s="134">
        <f t="shared" si="334"/>
        <v>0</v>
      </c>
      <c r="AD624" s="134">
        <f t="shared" si="334"/>
        <v>0</v>
      </c>
      <c r="AE624" s="134">
        <f t="shared" si="334"/>
        <v>0</v>
      </c>
      <c r="AF624" s="134">
        <f t="shared" si="334"/>
        <v>0</v>
      </c>
      <c r="AG624" s="134">
        <f t="shared" si="334"/>
        <v>0</v>
      </c>
      <c r="AH624" s="134">
        <f t="shared" si="334"/>
        <v>0</v>
      </c>
      <c r="AI624" s="134">
        <f t="shared" si="334"/>
        <v>0</v>
      </c>
      <c r="AJ624" s="134">
        <f t="shared" si="334"/>
        <v>0</v>
      </c>
      <c r="AK624" s="134">
        <f t="shared" si="334"/>
        <v>0</v>
      </c>
      <c r="AL624" s="134">
        <f t="shared" si="334"/>
        <v>0</v>
      </c>
      <c r="AM624" s="134">
        <f t="shared" si="334"/>
        <v>0</v>
      </c>
      <c r="AN624" s="134">
        <f t="shared" si="334"/>
        <v>0</v>
      </c>
      <c r="AO624" s="211">
        <f t="shared" si="334"/>
        <v>0</v>
      </c>
      <c r="AP624" s="134">
        <f t="shared" si="334"/>
        <v>0</v>
      </c>
      <c r="AQ624" s="134">
        <f t="shared" si="334"/>
        <v>0</v>
      </c>
      <c r="AR624" s="134">
        <f t="shared" si="334"/>
        <v>0</v>
      </c>
      <c r="AS624" s="134">
        <f t="shared" si="334"/>
        <v>0</v>
      </c>
      <c r="AT624" s="134">
        <f t="shared" si="334"/>
        <v>0</v>
      </c>
      <c r="AU624" s="134">
        <f t="shared" si="334"/>
        <v>0</v>
      </c>
      <c r="AV624" s="134">
        <f t="shared" si="334"/>
        <v>0</v>
      </c>
      <c r="AW624" s="134">
        <f t="shared" si="334"/>
        <v>0</v>
      </c>
      <c r="AX624" s="134">
        <f t="shared" si="334"/>
        <v>0</v>
      </c>
      <c r="AY624" s="134">
        <f t="shared" si="334"/>
        <v>0</v>
      </c>
      <c r="AZ624" s="134">
        <f t="shared" si="334"/>
        <v>0</v>
      </c>
      <c r="BA624" s="134">
        <f t="shared" si="334"/>
        <v>0</v>
      </c>
      <c r="BB624" s="134">
        <f t="shared" si="334"/>
        <v>0</v>
      </c>
      <c r="BC624" s="134">
        <f t="shared" si="334"/>
        <v>0</v>
      </c>
      <c r="BD624" s="134">
        <f t="shared" si="334"/>
        <v>1</v>
      </c>
      <c r="BE624" s="134">
        <f t="shared" si="334"/>
        <v>0</v>
      </c>
      <c r="BF624" s="134">
        <f t="shared" si="334"/>
        <v>0</v>
      </c>
      <c r="BG624" s="134">
        <f t="shared" si="334"/>
        <v>0</v>
      </c>
      <c r="BH624" s="134">
        <f t="shared" si="334"/>
        <v>0</v>
      </c>
      <c r="BI624" s="134">
        <f t="shared" si="334"/>
        <v>0</v>
      </c>
      <c r="BJ624" s="134">
        <f t="shared" si="334"/>
        <v>0</v>
      </c>
      <c r="BK624" s="134">
        <f t="shared" si="334"/>
        <v>0</v>
      </c>
      <c r="BL624" s="134">
        <f t="shared" si="334"/>
        <v>0</v>
      </c>
      <c r="BM624" s="134">
        <f t="shared" si="334"/>
        <v>0</v>
      </c>
      <c r="BN624" s="134">
        <f t="shared" si="334"/>
        <v>0</v>
      </c>
      <c r="BO624" s="134">
        <f t="shared" si="334"/>
        <v>0</v>
      </c>
      <c r="BP624" s="134">
        <f t="shared" si="334"/>
        <v>0</v>
      </c>
      <c r="BQ624" s="134">
        <f t="shared" si="333"/>
        <v>0</v>
      </c>
      <c r="BR624" s="134">
        <f t="shared" si="333"/>
        <v>0</v>
      </c>
      <c r="BS624" s="134">
        <f t="shared" si="333"/>
        <v>0</v>
      </c>
      <c r="BT624" s="134">
        <f t="shared" si="333"/>
        <v>0</v>
      </c>
      <c r="BU624" s="134">
        <f t="shared" si="333"/>
        <v>0</v>
      </c>
      <c r="BV624" s="134">
        <f t="shared" si="333"/>
        <v>0</v>
      </c>
      <c r="BW624" s="134">
        <f t="shared" si="333"/>
        <v>0</v>
      </c>
      <c r="BX624" s="134">
        <f t="shared" si="333"/>
        <v>0</v>
      </c>
      <c r="BY624" s="134">
        <f t="shared" si="333"/>
        <v>0</v>
      </c>
      <c r="BZ624" s="134">
        <f t="shared" si="333"/>
        <v>0</v>
      </c>
      <c r="CA624" s="134">
        <f t="shared" si="333"/>
        <v>0</v>
      </c>
      <c r="CB624" s="134">
        <f t="shared" si="333"/>
        <v>0</v>
      </c>
      <c r="CC624" s="134">
        <f t="shared" si="333"/>
        <v>0</v>
      </c>
      <c r="CD624" s="134">
        <f t="shared" si="333"/>
        <v>0</v>
      </c>
      <c r="CE624" s="134">
        <f t="shared" si="333"/>
        <v>0</v>
      </c>
      <c r="CF624" s="134">
        <f t="shared" si="333"/>
        <v>0</v>
      </c>
      <c r="CG624" s="134">
        <f t="shared" si="333"/>
        <v>0</v>
      </c>
      <c r="CH624" s="134">
        <f t="shared" si="333"/>
        <v>0</v>
      </c>
      <c r="CI624" s="134">
        <f t="shared" si="333"/>
        <v>0</v>
      </c>
      <c r="CJ624" s="134">
        <f t="shared" si="333"/>
        <v>0</v>
      </c>
      <c r="CK624" s="134">
        <f t="shared" si="333"/>
        <v>0</v>
      </c>
      <c r="CL624" s="134">
        <f t="shared" si="333"/>
        <v>0</v>
      </c>
      <c r="CM624" s="134">
        <f t="shared" si="333"/>
        <v>0</v>
      </c>
      <c r="CN624" s="134">
        <f t="shared" si="333"/>
        <v>0</v>
      </c>
      <c r="CO624" s="134">
        <f t="shared" si="333"/>
        <v>0</v>
      </c>
      <c r="CP624" s="134">
        <f t="shared" si="333"/>
        <v>0</v>
      </c>
      <c r="CQ624" s="134">
        <f t="shared" si="333"/>
        <v>0</v>
      </c>
      <c r="CR624" s="134">
        <f t="shared" si="333"/>
        <v>0</v>
      </c>
      <c r="CS624" s="134">
        <f t="shared" si="333"/>
        <v>0</v>
      </c>
      <c r="CT624" s="134">
        <f t="shared" si="333"/>
        <v>0</v>
      </c>
      <c r="CU624" s="134">
        <f t="shared" si="333"/>
        <v>0</v>
      </c>
      <c r="CV624" s="134">
        <f t="shared" si="333"/>
        <v>0</v>
      </c>
      <c r="CW624" s="134">
        <f t="shared" si="333"/>
        <v>0</v>
      </c>
      <c r="CX624" s="134">
        <f t="shared" si="333"/>
        <v>0</v>
      </c>
      <c r="CY624" s="134">
        <f t="shared" si="333"/>
        <v>0</v>
      </c>
      <c r="CZ624" s="134">
        <f t="shared" si="333"/>
        <v>0</v>
      </c>
      <c r="DA624" s="134">
        <f t="shared" si="333"/>
        <v>0</v>
      </c>
      <c r="DB624" s="134">
        <f t="shared" si="333"/>
        <v>0</v>
      </c>
      <c r="DC624" s="134">
        <f t="shared" si="333"/>
        <v>0</v>
      </c>
      <c r="DD624" s="134">
        <f t="shared" si="333"/>
        <v>0</v>
      </c>
      <c r="DE624" s="134">
        <f t="shared" si="333"/>
        <v>0</v>
      </c>
      <c r="DF624" s="134">
        <f t="shared" si="333"/>
        <v>0</v>
      </c>
      <c r="DG624" s="134">
        <f t="shared" si="333"/>
        <v>0</v>
      </c>
      <c r="DH624" s="211">
        <f t="shared" si="333"/>
        <v>0</v>
      </c>
    </row>
    <row r="625" spans="1:112" ht="15" hidden="1" customHeight="1" x14ac:dyDescent="0.15">
      <c r="A625" s="119"/>
      <c r="B625" s="197" t="s">
        <v>717</v>
      </c>
      <c r="C625" s="177" t="s">
        <v>355</v>
      </c>
      <c r="D625" s="315">
        <f t="shared" si="324"/>
        <v>0</v>
      </c>
      <c r="E625" s="134">
        <f t="shared" si="334"/>
        <v>0</v>
      </c>
      <c r="F625" s="134">
        <f t="shared" si="334"/>
        <v>0</v>
      </c>
      <c r="G625" s="134">
        <f t="shared" si="334"/>
        <v>0</v>
      </c>
      <c r="H625" s="134">
        <f t="shared" si="334"/>
        <v>0</v>
      </c>
      <c r="I625" s="134">
        <f t="shared" si="334"/>
        <v>0</v>
      </c>
      <c r="J625" s="134">
        <f t="shared" si="334"/>
        <v>0</v>
      </c>
      <c r="K625" s="134">
        <f t="shared" si="334"/>
        <v>0</v>
      </c>
      <c r="L625" s="134">
        <f t="shared" si="334"/>
        <v>0</v>
      </c>
      <c r="M625" s="134">
        <f t="shared" si="334"/>
        <v>0</v>
      </c>
      <c r="N625" s="134">
        <f t="shared" si="334"/>
        <v>0</v>
      </c>
      <c r="O625" s="134">
        <f t="shared" si="334"/>
        <v>0</v>
      </c>
      <c r="P625" s="134">
        <f t="shared" si="334"/>
        <v>0</v>
      </c>
      <c r="Q625" s="134">
        <f t="shared" si="334"/>
        <v>0</v>
      </c>
      <c r="R625" s="134">
        <f t="shared" si="334"/>
        <v>0</v>
      </c>
      <c r="S625" s="134">
        <f t="shared" si="334"/>
        <v>0</v>
      </c>
      <c r="T625" s="134">
        <f t="shared" si="334"/>
        <v>0</v>
      </c>
      <c r="U625" s="134">
        <f t="shared" si="334"/>
        <v>0</v>
      </c>
      <c r="V625" s="134">
        <f t="shared" si="334"/>
        <v>0</v>
      </c>
      <c r="W625" s="134">
        <f t="shared" si="334"/>
        <v>0</v>
      </c>
      <c r="X625" s="134">
        <f t="shared" si="334"/>
        <v>0</v>
      </c>
      <c r="Y625" s="134">
        <f t="shared" si="334"/>
        <v>0</v>
      </c>
      <c r="Z625" s="134">
        <f t="shared" si="334"/>
        <v>0</v>
      </c>
      <c r="AA625" s="134">
        <f t="shared" si="334"/>
        <v>0</v>
      </c>
      <c r="AB625" s="134">
        <f t="shared" si="334"/>
        <v>0</v>
      </c>
      <c r="AC625" s="134">
        <f t="shared" si="334"/>
        <v>0</v>
      </c>
      <c r="AD625" s="134">
        <f t="shared" si="334"/>
        <v>0</v>
      </c>
      <c r="AE625" s="134">
        <f t="shared" si="334"/>
        <v>0</v>
      </c>
      <c r="AF625" s="134">
        <f t="shared" si="334"/>
        <v>0</v>
      </c>
      <c r="AG625" s="134">
        <f t="shared" si="334"/>
        <v>0</v>
      </c>
      <c r="AH625" s="134">
        <f t="shared" si="334"/>
        <v>0</v>
      </c>
      <c r="AI625" s="134">
        <f t="shared" si="334"/>
        <v>0</v>
      </c>
      <c r="AJ625" s="134">
        <f t="shared" si="334"/>
        <v>0</v>
      </c>
      <c r="AK625" s="134">
        <f t="shared" si="334"/>
        <v>0</v>
      </c>
      <c r="AL625" s="134">
        <f t="shared" si="334"/>
        <v>0</v>
      </c>
      <c r="AM625" s="134">
        <f t="shared" si="334"/>
        <v>0</v>
      </c>
      <c r="AN625" s="134">
        <f t="shared" si="334"/>
        <v>0</v>
      </c>
      <c r="AO625" s="211">
        <f t="shared" si="334"/>
        <v>0</v>
      </c>
      <c r="AP625" s="134">
        <f t="shared" si="334"/>
        <v>0</v>
      </c>
      <c r="AQ625" s="134">
        <f t="shared" si="334"/>
        <v>0</v>
      </c>
      <c r="AR625" s="134">
        <f t="shared" si="334"/>
        <v>0</v>
      </c>
      <c r="AS625" s="134">
        <f t="shared" si="334"/>
        <v>0</v>
      </c>
      <c r="AT625" s="134">
        <f t="shared" si="334"/>
        <v>0</v>
      </c>
      <c r="AU625" s="134">
        <f t="shared" si="334"/>
        <v>0</v>
      </c>
      <c r="AV625" s="134">
        <f t="shared" si="334"/>
        <v>0</v>
      </c>
      <c r="AW625" s="134">
        <f t="shared" si="334"/>
        <v>0</v>
      </c>
      <c r="AX625" s="134">
        <f t="shared" si="334"/>
        <v>0</v>
      </c>
      <c r="AY625" s="134">
        <f t="shared" si="334"/>
        <v>0</v>
      </c>
      <c r="AZ625" s="134">
        <f t="shared" si="334"/>
        <v>0</v>
      </c>
      <c r="BA625" s="134">
        <f t="shared" si="334"/>
        <v>0</v>
      </c>
      <c r="BB625" s="134">
        <f t="shared" si="334"/>
        <v>0</v>
      </c>
      <c r="BC625" s="134">
        <f t="shared" si="334"/>
        <v>0</v>
      </c>
      <c r="BD625" s="134">
        <f t="shared" si="334"/>
        <v>0</v>
      </c>
      <c r="BE625" s="134">
        <f t="shared" si="334"/>
        <v>1</v>
      </c>
      <c r="BF625" s="134">
        <f t="shared" si="334"/>
        <v>0</v>
      </c>
      <c r="BG625" s="134">
        <f t="shared" si="334"/>
        <v>0</v>
      </c>
      <c r="BH625" s="134">
        <f t="shared" si="334"/>
        <v>0</v>
      </c>
      <c r="BI625" s="134">
        <f t="shared" si="334"/>
        <v>0</v>
      </c>
      <c r="BJ625" s="134">
        <f t="shared" si="334"/>
        <v>0</v>
      </c>
      <c r="BK625" s="134">
        <f t="shared" si="334"/>
        <v>0</v>
      </c>
      <c r="BL625" s="134">
        <f t="shared" si="334"/>
        <v>0</v>
      </c>
      <c r="BM625" s="134">
        <f t="shared" si="334"/>
        <v>0</v>
      </c>
      <c r="BN625" s="134">
        <f t="shared" si="334"/>
        <v>0</v>
      </c>
      <c r="BO625" s="134">
        <f t="shared" si="334"/>
        <v>0</v>
      </c>
      <c r="BP625" s="134">
        <f t="shared" ref="BP625:DH628" si="335">IF($B625=BP$4,$D514,0)</f>
        <v>0</v>
      </c>
      <c r="BQ625" s="134">
        <f t="shared" si="335"/>
        <v>0</v>
      </c>
      <c r="BR625" s="134">
        <f t="shared" si="335"/>
        <v>0</v>
      </c>
      <c r="BS625" s="134">
        <f t="shared" si="335"/>
        <v>0</v>
      </c>
      <c r="BT625" s="134">
        <f t="shared" si="335"/>
        <v>0</v>
      </c>
      <c r="BU625" s="134">
        <f t="shared" si="335"/>
        <v>0</v>
      </c>
      <c r="BV625" s="134">
        <f t="shared" si="335"/>
        <v>0</v>
      </c>
      <c r="BW625" s="134">
        <f t="shared" si="335"/>
        <v>0</v>
      </c>
      <c r="BX625" s="134">
        <f t="shared" si="335"/>
        <v>0</v>
      </c>
      <c r="BY625" s="134">
        <f t="shared" si="335"/>
        <v>0</v>
      </c>
      <c r="BZ625" s="134">
        <f t="shared" si="335"/>
        <v>0</v>
      </c>
      <c r="CA625" s="134">
        <f t="shared" si="335"/>
        <v>0</v>
      </c>
      <c r="CB625" s="134">
        <f t="shared" si="335"/>
        <v>0</v>
      </c>
      <c r="CC625" s="134">
        <f t="shared" si="335"/>
        <v>0</v>
      </c>
      <c r="CD625" s="134">
        <f t="shared" si="335"/>
        <v>0</v>
      </c>
      <c r="CE625" s="134">
        <f t="shared" si="335"/>
        <v>0</v>
      </c>
      <c r="CF625" s="134">
        <f t="shared" si="335"/>
        <v>0</v>
      </c>
      <c r="CG625" s="134">
        <f t="shared" si="335"/>
        <v>0</v>
      </c>
      <c r="CH625" s="134">
        <f t="shared" si="335"/>
        <v>0</v>
      </c>
      <c r="CI625" s="134">
        <f t="shared" si="335"/>
        <v>0</v>
      </c>
      <c r="CJ625" s="134">
        <f t="shared" si="335"/>
        <v>0</v>
      </c>
      <c r="CK625" s="134">
        <f t="shared" si="335"/>
        <v>0</v>
      </c>
      <c r="CL625" s="134">
        <f t="shared" si="335"/>
        <v>0</v>
      </c>
      <c r="CM625" s="134">
        <f t="shared" si="335"/>
        <v>0</v>
      </c>
      <c r="CN625" s="134">
        <f t="shared" si="335"/>
        <v>0</v>
      </c>
      <c r="CO625" s="134">
        <f t="shared" si="335"/>
        <v>0</v>
      </c>
      <c r="CP625" s="134">
        <f t="shared" si="335"/>
        <v>0</v>
      </c>
      <c r="CQ625" s="134">
        <f t="shared" si="335"/>
        <v>0</v>
      </c>
      <c r="CR625" s="134">
        <f t="shared" si="335"/>
        <v>0</v>
      </c>
      <c r="CS625" s="134">
        <f t="shared" si="335"/>
        <v>0</v>
      </c>
      <c r="CT625" s="134">
        <f t="shared" si="335"/>
        <v>0</v>
      </c>
      <c r="CU625" s="134">
        <f t="shared" si="335"/>
        <v>0</v>
      </c>
      <c r="CV625" s="134">
        <f t="shared" si="335"/>
        <v>0</v>
      </c>
      <c r="CW625" s="134">
        <f t="shared" si="335"/>
        <v>0</v>
      </c>
      <c r="CX625" s="134">
        <f t="shared" si="335"/>
        <v>0</v>
      </c>
      <c r="CY625" s="134">
        <f t="shared" si="335"/>
        <v>0</v>
      </c>
      <c r="CZ625" s="134">
        <f t="shared" si="335"/>
        <v>0</v>
      </c>
      <c r="DA625" s="134">
        <f t="shared" si="335"/>
        <v>0</v>
      </c>
      <c r="DB625" s="134">
        <f t="shared" si="335"/>
        <v>0</v>
      </c>
      <c r="DC625" s="134">
        <f t="shared" si="335"/>
        <v>0</v>
      </c>
      <c r="DD625" s="134">
        <f t="shared" si="335"/>
        <v>0</v>
      </c>
      <c r="DE625" s="134">
        <f t="shared" si="335"/>
        <v>0</v>
      </c>
      <c r="DF625" s="134">
        <f t="shared" si="335"/>
        <v>0</v>
      </c>
      <c r="DG625" s="134">
        <f t="shared" si="335"/>
        <v>0</v>
      </c>
      <c r="DH625" s="211">
        <f t="shared" si="335"/>
        <v>0</v>
      </c>
    </row>
    <row r="626" spans="1:112" ht="15" hidden="1" customHeight="1" x14ac:dyDescent="0.15">
      <c r="A626" s="119"/>
      <c r="B626" s="197" t="s">
        <v>718</v>
      </c>
      <c r="C626" s="177" t="s">
        <v>356</v>
      </c>
      <c r="D626" s="315">
        <f t="shared" si="324"/>
        <v>0</v>
      </c>
      <c r="E626" s="134">
        <f t="shared" ref="E626:BP629" si="336">IF($B626=E$4,$D515,0)</f>
        <v>0</v>
      </c>
      <c r="F626" s="134">
        <f t="shared" si="336"/>
        <v>0</v>
      </c>
      <c r="G626" s="134">
        <f t="shared" si="336"/>
        <v>0</v>
      </c>
      <c r="H626" s="134">
        <f t="shared" si="336"/>
        <v>0</v>
      </c>
      <c r="I626" s="134">
        <f t="shared" si="336"/>
        <v>0</v>
      </c>
      <c r="J626" s="134">
        <f t="shared" si="336"/>
        <v>0</v>
      </c>
      <c r="K626" s="134">
        <f t="shared" si="336"/>
        <v>0</v>
      </c>
      <c r="L626" s="134">
        <f t="shared" si="336"/>
        <v>0</v>
      </c>
      <c r="M626" s="134">
        <f t="shared" si="336"/>
        <v>0</v>
      </c>
      <c r="N626" s="134">
        <f t="shared" si="336"/>
        <v>0</v>
      </c>
      <c r="O626" s="134">
        <f t="shared" si="336"/>
        <v>0</v>
      </c>
      <c r="P626" s="134">
        <f t="shared" si="336"/>
        <v>0</v>
      </c>
      <c r="Q626" s="134">
        <f t="shared" si="336"/>
        <v>0</v>
      </c>
      <c r="R626" s="134">
        <f t="shared" si="336"/>
        <v>0</v>
      </c>
      <c r="S626" s="134">
        <f t="shared" si="336"/>
        <v>0</v>
      </c>
      <c r="T626" s="134">
        <f t="shared" si="336"/>
        <v>0</v>
      </c>
      <c r="U626" s="134">
        <f t="shared" si="336"/>
        <v>0</v>
      </c>
      <c r="V626" s="134">
        <f t="shared" si="336"/>
        <v>0</v>
      </c>
      <c r="W626" s="134">
        <f t="shared" si="336"/>
        <v>0</v>
      </c>
      <c r="X626" s="134">
        <f t="shared" si="336"/>
        <v>0</v>
      </c>
      <c r="Y626" s="134">
        <f t="shared" si="336"/>
        <v>0</v>
      </c>
      <c r="Z626" s="134">
        <f t="shared" si="336"/>
        <v>0</v>
      </c>
      <c r="AA626" s="134">
        <f t="shared" si="336"/>
        <v>0</v>
      </c>
      <c r="AB626" s="134">
        <f t="shared" si="336"/>
        <v>0</v>
      </c>
      <c r="AC626" s="134">
        <f t="shared" si="336"/>
        <v>0</v>
      </c>
      <c r="AD626" s="134">
        <f t="shared" si="336"/>
        <v>0</v>
      </c>
      <c r="AE626" s="134">
        <f t="shared" si="336"/>
        <v>0</v>
      </c>
      <c r="AF626" s="134">
        <f t="shared" si="336"/>
        <v>0</v>
      </c>
      <c r="AG626" s="134">
        <f t="shared" si="336"/>
        <v>0</v>
      </c>
      <c r="AH626" s="134">
        <f t="shared" si="336"/>
        <v>0</v>
      </c>
      <c r="AI626" s="134">
        <f t="shared" si="336"/>
        <v>0</v>
      </c>
      <c r="AJ626" s="134">
        <f t="shared" si="336"/>
        <v>0</v>
      </c>
      <c r="AK626" s="134">
        <f t="shared" si="336"/>
        <v>0</v>
      </c>
      <c r="AL626" s="134">
        <f t="shared" si="336"/>
        <v>0</v>
      </c>
      <c r="AM626" s="134">
        <f t="shared" si="336"/>
        <v>0</v>
      </c>
      <c r="AN626" s="134">
        <f t="shared" si="336"/>
        <v>0</v>
      </c>
      <c r="AO626" s="211">
        <f t="shared" si="336"/>
        <v>0</v>
      </c>
      <c r="AP626" s="134">
        <f t="shared" si="336"/>
        <v>0</v>
      </c>
      <c r="AQ626" s="134">
        <f t="shared" si="336"/>
        <v>0</v>
      </c>
      <c r="AR626" s="134">
        <f t="shared" si="336"/>
        <v>0</v>
      </c>
      <c r="AS626" s="134">
        <f t="shared" si="336"/>
        <v>0</v>
      </c>
      <c r="AT626" s="134">
        <f t="shared" si="336"/>
        <v>0</v>
      </c>
      <c r="AU626" s="134">
        <f t="shared" si="336"/>
        <v>0</v>
      </c>
      <c r="AV626" s="134">
        <f t="shared" si="336"/>
        <v>0</v>
      </c>
      <c r="AW626" s="134">
        <f t="shared" si="336"/>
        <v>0</v>
      </c>
      <c r="AX626" s="134">
        <f t="shared" si="336"/>
        <v>0</v>
      </c>
      <c r="AY626" s="134">
        <f t="shared" si="336"/>
        <v>0</v>
      </c>
      <c r="AZ626" s="134">
        <f t="shared" si="336"/>
        <v>0</v>
      </c>
      <c r="BA626" s="134">
        <f t="shared" si="336"/>
        <v>0</v>
      </c>
      <c r="BB626" s="134">
        <f t="shared" si="336"/>
        <v>0</v>
      </c>
      <c r="BC626" s="134">
        <f t="shared" si="336"/>
        <v>0</v>
      </c>
      <c r="BD626" s="134">
        <f t="shared" si="336"/>
        <v>0</v>
      </c>
      <c r="BE626" s="134">
        <f t="shared" si="336"/>
        <v>0</v>
      </c>
      <c r="BF626" s="134">
        <f t="shared" si="336"/>
        <v>1.0000000000000002</v>
      </c>
      <c r="BG626" s="134">
        <f t="shared" si="336"/>
        <v>0</v>
      </c>
      <c r="BH626" s="134">
        <f t="shared" si="336"/>
        <v>0</v>
      </c>
      <c r="BI626" s="134">
        <f t="shared" si="336"/>
        <v>0</v>
      </c>
      <c r="BJ626" s="134">
        <f t="shared" si="336"/>
        <v>0</v>
      </c>
      <c r="BK626" s="134">
        <f t="shared" si="336"/>
        <v>0</v>
      </c>
      <c r="BL626" s="134">
        <f t="shared" si="336"/>
        <v>0</v>
      </c>
      <c r="BM626" s="134">
        <f t="shared" si="336"/>
        <v>0</v>
      </c>
      <c r="BN626" s="134">
        <f t="shared" si="336"/>
        <v>0</v>
      </c>
      <c r="BO626" s="134">
        <f t="shared" si="336"/>
        <v>0</v>
      </c>
      <c r="BP626" s="134">
        <f t="shared" si="336"/>
        <v>0</v>
      </c>
      <c r="BQ626" s="134">
        <f t="shared" si="335"/>
        <v>0</v>
      </c>
      <c r="BR626" s="134">
        <f t="shared" si="335"/>
        <v>0</v>
      </c>
      <c r="BS626" s="134">
        <f t="shared" si="335"/>
        <v>0</v>
      </c>
      <c r="BT626" s="134">
        <f t="shared" si="335"/>
        <v>0</v>
      </c>
      <c r="BU626" s="134">
        <f t="shared" si="335"/>
        <v>0</v>
      </c>
      <c r="BV626" s="134">
        <f t="shared" si="335"/>
        <v>0</v>
      </c>
      <c r="BW626" s="134">
        <f t="shared" si="335"/>
        <v>0</v>
      </c>
      <c r="BX626" s="134">
        <f t="shared" si="335"/>
        <v>0</v>
      </c>
      <c r="BY626" s="134">
        <f t="shared" si="335"/>
        <v>0</v>
      </c>
      <c r="BZ626" s="134">
        <f t="shared" si="335"/>
        <v>0</v>
      </c>
      <c r="CA626" s="134">
        <f t="shared" si="335"/>
        <v>0</v>
      </c>
      <c r="CB626" s="134">
        <f t="shared" si="335"/>
        <v>0</v>
      </c>
      <c r="CC626" s="134">
        <f t="shared" si="335"/>
        <v>0</v>
      </c>
      <c r="CD626" s="134">
        <f t="shared" si="335"/>
        <v>0</v>
      </c>
      <c r="CE626" s="134">
        <f t="shared" si="335"/>
        <v>0</v>
      </c>
      <c r="CF626" s="134">
        <f t="shared" si="335"/>
        <v>0</v>
      </c>
      <c r="CG626" s="134">
        <f t="shared" si="335"/>
        <v>0</v>
      </c>
      <c r="CH626" s="134">
        <f t="shared" si="335"/>
        <v>0</v>
      </c>
      <c r="CI626" s="134">
        <f t="shared" si="335"/>
        <v>0</v>
      </c>
      <c r="CJ626" s="134">
        <f t="shared" si="335"/>
        <v>0</v>
      </c>
      <c r="CK626" s="134">
        <f t="shared" si="335"/>
        <v>0</v>
      </c>
      <c r="CL626" s="134">
        <f t="shared" si="335"/>
        <v>0</v>
      </c>
      <c r="CM626" s="134">
        <f t="shared" si="335"/>
        <v>0</v>
      </c>
      <c r="CN626" s="134">
        <f t="shared" si="335"/>
        <v>0</v>
      </c>
      <c r="CO626" s="134">
        <f t="shared" si="335"/>
        <v>0</v>
      </c>
      <c r="CP626" s="134">
        <f t="shared" si="335"/>
        <v>0</v>
      </c>
      <c r="CQ626" s="134">
        <f t="shared" si="335"/>
        <v>0</v>
      </c>
      <c r="CR626" s="134">
        <f t="shared" si="335"/>
        <v>0</v>
      </c>
      <c r="CS626" s="134">
        <f t="shared" si="335"/>
        <v>0</v>
      </c>
      <c r="CT626" s="134">
        <f t="shared" si="335"/>
        <v>0</v>
      </c>
      <c r="CU626" s="134">
        <f t="shared" si="335"/>
        <v>0</v>
      </c>
      <c r="CV626" s="134">
        <f t="shared" si="335"/>
        <v>0</v>
      </c>
      <c r="CW626" s="134">
        <f t="shared" si="335"/>
        <v>0</v>
      </c>
      <c r="CX626" s="134">
        <f t="shared" si="335"/>
        <v>0</v>
      </c>
      <c r="CY626" s="134">
        <f t="shared" si="335"/>
        <v>0</v>
      </c>
      <c r="CZ626" s="134">
        <f t="shared" si="335"/>
        <v>0</v>
      </c>
      <c r="DA626" s="134">
        <f t="shared" si="335"/>
        <v>0</v>
      </c>
      <c r="DB626" s="134">
        <f t="shared" si="335"/>
        <v>0</v>
      </c>
      <c r="DC626" s="134">
        <f t="shared" si="335"/>
        <v>0</v>
      </c>
      <c r="DD626" s="134">
        <f t="shared" si="335"/>
        <v>0</v>
      </c>
      <c r="DE626" s="134">
        <f t="shared" si="335"/>
        <v>0</v>
      </c>
      <c r="DF626" s="134">
        <f t="shared" si="335"/>
        <v>0</v>
      </c>
      <c r="DG626" s="134">
        <f t="shared" si="335"/>
        <v>0</v>
      </c>
      <c r="DH626" s="211">
        <f t="shared" si="335"/>
        <v>0</v>
      </c>
    </row>
    <row r="627" spans="1:112" ht="15" hidden="1" customHeight="1" x14ac:dyDescent="0.15">
      <c r="A627" s="119"/>
      <c r="B627" s="197" t="s">
        <v>719</v>
      </c>
      <c r="C627" s="177" t="s">
        <v>162</v>
      </c>
      <c r="D627" s="315">
        <f t="shared" si="324"/>
        <v>0</v>
      </c>
      <c r="E627" s="134">
        <f t="shared" si="336"/>
        <v>0</v>
      </c>
      <c r="F627" s="134">
        <f t="shared" si="336"/>
        <v>0</v>
      </c>
      <c r="G627" s="134">
        <f t="shared" si="336"/>
        <v>0</v>
      </c>
      <c r="H627" s="134">
        <f t="shared" si="336"/>
        <v>0</v>
      </c>
      <c r="I627" s="134">
        <f t="shared" si="336"/>
        <v>0</v>
      </c>
      <c r="J627" s="134">
        <f t="shared" si="336"/>
        <v>0</v>
      </c>
      <c r="K627" s="134">
        <f t="shared" si="336"/>
        <v>0</v>
      </c>
      <c r="L627" s="134">
        <f t="shared" si="336"/>
        <v>0</v>
      </c>
      <c r="M627" s="134">
        <f t="shared" si="336"/>
        <v>0</v>
      </c>
      <c r="N627" s="134">
        <f t="shared" si="336"/>
        <v>0</v>
      </c>
      <c r="O627" s="134">
        <f t="shared" si="336"/>
        <v>0</v>
      </c>
      <c r="P627" s="134">
        <f t="shared" si="336"/>
        <v>0</v>
      </c>
      <c r="Q627" s="134">
        <f t="shared" si="336"/>
        <v>0</v>
      </c>
      <c r="R627" s="134">
        <f t="shared" si="336"/>
        <v>0</v>
      </c>
      <c r="S627" s="134">
        <f t="shared" si="336"/>
        <v>0</v>
      </c>
      <c r="T627" s="134">
        <f t="shared" si="336"/>
        <v>0</v>
      </c>
      <c r="U627" s="134">
        <f t="shared" si="336"/>
        <v>0</v>
      </c>
      <c r="V627" s="134">
        <f t="shared" si="336"/>
        <v>0</v>
      </c>
      <c r="W627" s="134">
        <f t="shared" si="336"/>
        <v>0</v>
      </c>
      <c r="X627" s="134">
        <f t="shared" si="336"/>
        <v>0</v>
      </c>
      <c r="Y627" s="134">
        <f t="shared" si="336"/>
        <v>0</v>
      </c>
      <c r="Z627" s="134">
        <f t="shared" si="336"/>
        <v>0</v>
      </c>
      <c r="AA627" s="134">
        <f t="shared" si="336"/>
        <v>0</v>
      </c>
      <c r="AB627" s="134">
        <f t="shared" si="336"/>
        <v>0</v>
      </c>
      <c r="AC627" s="134">
        <f t="shared" si="336"/>
        <v>0</v>
      </c>
      <c r="AD627" s="134">
        <f t="shared" si="336"/>
        <v>0</v>
      </c>
      <c r="AE627" s="134">
        <f t="shared" si="336"/>
        <v>0</v>
      </c>
      <c r="AF627" s="134">
        <f t="shared" si="336"/>
        <v>0</v>
      </c>
      <c r="AG627" s="134">
        <f t="shared" si="336"/>
        <v>0</v>
      </c>
      <c r="AH627" s="134">
        <f t="shared" si="336"/>
        <v>0</v>
      </c>
      <c r="AI627" s="134">
        <f t="shared" si="336"/>
        <v>0</v>
      </c>
      <c r="AJ627" s="134">
        <f t="shared" si="336"/>
        <v>0</v>
      </c>
      <c r="AK627" s="134">
        <f t="shared" si="336"/>
        <v>0</v>
      </c>
      <c r="AL627" s="134">
        <f t="shared" si="336"/>
        <v>0</v>
      </c>
      <c r="AM627" s="134">
        <f t="shared" si="336"/>
        <v>0</v>
      </c>
      <c r="AN627" s="134">
        <f t="shared" si="336"/>
        <v>0</v>
      </c>
      <c r="AO627" s="211">
        <f t="shared" si="336"/>
        <v>0</v>
      </c>
      <c r="AP627" s="134">
        <f t="shared" si="336"/>
        <v>0</v>
      </c>
      <c r="AQ627" s="134">
        <f t="shared" si="336"/>
        <v>0</v>
      </c>
      <c r="AR627" s="134">
        <f t="shared" si="336"/>
        <v>0</v>
      </c>
      <c r="AS627" s="134">
        <f t="shared" si="336"/>
        <v>0</v>
      </c>
      <c r="AT627" s="134">
        <f t="shared" si="336"/>
        <v>0</v>
      </c>
      <c r="AU627" s="134">
        <f t="shared" si="336"/>
        <v>0</v>
      </c>
      <c r="AV627" s="134">
        <f t="shared" si="336"/>
        <v>0</v>
      </c>
      <c r="AW627" s="134">
        <f t="shared" si="336"/>
        <v>0</v>
      </c>
      <c r="AX627" s="134">
        <f t="shared" si="336"/>
        <v>0</v>
      </c>
      <c r="AY627" s="134">
        <f t="shared" si="336"/>
        <v>0</v>
      </c>
      <c r="AZ627" s="134">
        <f t="shared" si="336"/>
        <v>0</v>
      </c>
      <c r="BA627" s="134">
        <f t="shared" si="336"/>
        <v>0</v>
      </c>
      <c r="BB627" s="134">
        <f t="shared" si="336"/>
        <v>0</v>
      </c>
      <c r="BC627" s="134">
        <f t="shared" si="336"/>
        <v>0</v>
      </c>
      <c r="BD627" s="134">
        <f t="shared" si="336"/>
        <v>0</v>
      </c>
      <c r="BE627" s="134">
        <f t="shared" si="336"/>
        <v>0</v>
      </c>
      <c r="BF627" s="134">
        <f t="shared" si="336"/>
        <v>0</v>
      </c>
      <c r="BG627" s="134">
        <f t="shared" si="336"/>
        <v>1</v>
      </c>
      <c r="BH627" s="134">
        <f t="shared" si="336"/>
        <v>0</v>
      </c>
      <c r="BI627" s="134">
        <f t="shared" si="336"/>
        <v>0</v>
      </c>
      <c r="BJ627" s="134">
        <f t="shared" si="336"/>
        <v>0</v>
      </c>
      <c r="BK627" s="134">
        <f t="shared" si="336"/>
        <v>0</v>
      </c>
      <c r="BL627" s="134">
        <f t="shared" si="336"/>
        <v>0</v>
      </c>
      <c r="BM627" s="134">
        <f t="shared" si="336"/>
        <v>0</v>
      </c>
      <c r="BN627" s="134">
        <f t="shared" si="336"/>
        <v>0</v>
      </c>
      <c r="BO627" s="134">
        <f t="shared" si="336"/>
        <v>0</v>
      </c>
      <c r="BP627" s="134">
        <f t="shared" si="336"/>
        <v>0</v>
      </c>
      <c r="BQ627" s="134">
        <f t="shared" si="335"/>
        <v>0</v>
      </c>
      <c r="BR627" s="134">
        <f t="shared" si="335"/>
        <v>0</v>
      </c>
      <c r="BS627" s="134">
        <f t="shared" si="335"/>
        <v>0</v>
      </c>
      <c r="BT627" s="134">
        <f t="shared" si="335"/>
        <v>0</v>
      </c>
      <c r="BU627" s="134">
        <f t="shared" si="335"/>
        <v>0</v>
      </c>
      <c r="BV627" s="134">
        <f t="shared" si="335"/>
        <v>0</v>
      </c>
      <c r="BW627" s="134">
        <f t="shared" si="335"/>
        <v>0</v>
      </c>
      <c r="BX627" s="134">
        <f t="shared" si="335"/>
        <v>0</v>
      </c>
      <c r="BY627" s="134">
        <f t="shared" si="335"/>
        <v>0</v>
      </c>
      <c r="BZ627" s="134">
        <f t="shared" si="335"/>
        <v>0</v>
      </c>
      <c r="CA627" s="134">
        <f t="shared" si="335"/>
        <v>0</v>
      </c>
      <c r="CB627" s="134">
        <f t="shared" si="335"/>
        <v>0</v>
      </c>
      <c r="CC627" s="134">
        <f t="shared" si="335"/>
        <v>0</v>
      </c>
      <c r="CD627" s="134">
        <f t="shared" si="335"/>
        <v>0</v>
      </c>
      <c r="CE627" s="134">
        <f t="shared" si="335"/>
        <v>0</v>
      </c>
      <c r="CF627" s="134">
        <f t="shared" si="335"/>
        <v>0</v>
      </c>
      <c r="CG627" s="134">
        <f t="shared" si="335"/>
        <v>0</v>
      </c>
      <c r="CH627" s="134">
        <f t="shared" si="335"/>
        <v>0</v>
      </c>
      <c r="CI627" s="134">
        <f t="shared" si="335"/>
        <v>0</v>
      </c>
      <c r="CJ627" s="134">
        <f t="shared" si="335"/>
        <v>0</v>
      </c>
      <c r="CK627" s="134">
        <f t="shared" si="335"/>
        <v>0</v>
      </c>
      <c r="CL627" s="134">
        <f t="shared" si="335"/>
        <v>0</v>
      </c>
      <c r="CM627" s="134">
        <f t="shared" si="335"/>
        <v>0</v>
      </c>
      <c r="CN627" s="134">
        <f t="shared" si="335"/>
        <v>0</v>
      </c>
      <c r="CO627" s="134">
        <f t="shared" si="335"/>
        <v>0</v>
      </c>
      <c r="CP627" s="134">
        <f t="shared" si="335"/>
        <v>0</v>
      </c>
      <c r="CQ627" s="134">
        <f t="shared" si="335"/>
        <v>0</v>
      </c>
      <c r="CR627" s="134">
        <f t="shared" si="335"/>
        <v>0</v>
      </c>
      <c r="CS627" s="134">
        <f t="shared" si="335"/>
        <v>0</v>
      </c>
      <c r="CT627" s="134">
        <f t="shared" si="335"/>
        <v>0</v>
      </c>
      <c r="CU627" s="134">
        <f t="shared" si="335"/>
        <v>0</v>
      </c>
      <c r="CV627" s="134">
        <f t="shared" si="335"/>
        <v>0</v>
      </c>
      <c r="CW627" s="134">
        <f t="shared" si="335"/>
        <v>0</v>
      </c>
      <c r="CX627" s="134">
        <f t="shared" si="335"/>
        <v>0</v>
      </c>
      <c r="CY627" s="134">
        <f t="shared" si="335"/>
        <v>0</v>
      </c>
      <c r="CZ627" s="134">
        <f t="shared" si="335"/>
        <v>0</v>
      </c>
      <c r="DA627" s="134">
        <f t="shared" si="335"/>
        <v>0</v>
      </c>
      <c r="DB627" s="134">
        <f t="shared" si="335"/>
        <v>0</v>
      </c>
      <c r="DC627" s="134">
        <f t="shared" si="335"/>
        <v>0</v>
      </c>
      <c r="DD627" s="134">
        <f t="shared" si="335"/>
        <v>0</v>
      </c>
      <c r="DE627" s="134">
        <f t="shared" si="335"/>
        <v>0</v>
      </c>
      <c r="DF627" s="134">
        <f t="shared" si="335"/>
        <v>0</v>
      </c>
      <c r="DG627" s="134">
        <f t="shared" si="335"/>
        <v>0</v>
      </c>
      <c r="DH627" s="211">
        <f t="shared" si="335"/>
        <v>0</v>
      </c>
    </row>
    <row r="628" spans="1:112" ht="15" hidden="1" customHeight="1" x14ac:dyDescent="0.15">
      <c r="A628" s="119"/>
      <c r="B628" s="197" t="s">
        <v>720</v>
      </c>
      <c r="C628" s="177" t="s">
        <v>259</v>
      </c>
      <c r="D628" s="315">
        <f t="shared" si="324"/>
        <v>0</v>
      </c>
      <c r="E628" s="134">
        <f t="shared" si="336"/>
        <v>0</v>
      </c>
      <c r="F628" s="134">
        <f t="shared" si="336"/>
        <v>0</v>
      </c>
      <c r="G628" s="134">
        <f t="shared" si="336"/>
        <v>0</v>
      </c>
      <c r="H628" s="134">
        <f t="shared" si="336"/>
        <v>0</v>
      </c>
      <c r="I628" s="134">
        <f t="shared" si="336"/>
        <v>0</v>
      </c>
      <c r="J628" s="134">
        <f t="shared" si="336"/>
        <v>0</v>
      </c>
      <c r="K628" s="134">
        <f t="shared" si="336"/>
        <v>0</v>
      </c>
      <c r="L628" s="134">
        <f t="shared" si="336"/>
        <v>0</v>
      </c>
      <c r="M628" s="134">
        <f t="shared" si="336"/>
        <v>0</v>
      </c>
      <c r="N628" s="134">
        <f t="shared" si="336"/>
        <v>0</v>
      </c>
      <c r="O628" s="134">
        <f t="shared" si="336"/>
        <v>0</v>
      </c>
      <c r="P628" s="134">
        <f t="shared" si="336"/>
        <v>0</v>
      </c>
      <c r="Q628" s="134">
        <f t="shared" si="336"/>
        <v>0</v>
      </c>
      <c r="R628" s="134">
        <f t="shared" si="336"/>
        <v>0</v>
      </c>
      <c r="S628" s="134">
        <f t="shared" si="336"/>
        <v>0</v>
      </c>
      <c r="T628" s="134">
        <f t="shared" si="336"/>
        <v>0</v>
      </c>
      <c r="U628" s="134">
        <f t="shared" si="336"/>
        <v>0</v>
      </c>
      <c r="V628" s="134">
        <f t="shared" si="336"/>
        <v>0</v>
      </c>
      <c r="W628" s="134">
        <f t="shared" si="336"/>
        <v>0</v>
      </c>
      <c r="X628" s="134">
        <f t="shared" si="336"/>
        <v>0</v>
      </c>
      <c r="Y628" s="134">
        <f t="shared" si="336"/>
        <v>0</v>
      </c>
      <c r="Z628" s="134">
        <f t="shared" si="336"/>
        <v>0</v>
      </c>
      <c r="AA628" s="134">
        <f t="shared" si="336"/>
        <v>0</v>
      </c>
      <c r="AB628" s="134">
        <f t="shared" si="336"/>
        <v>0</v>
      </c>
      <c r="AC628" s="134">
        <f t="shared" si="336"/>
        <v>0</v>
      </c>
      <c r="AD628" s="134">
        <f t="shared" si="336"/>
        <v>0</v>
      </c>
      <c r="AE628" s="134">
        <f t="shared" si="336"/>
        <v>0</v>
      </c>
      <c r="AF628" s="134">
        <f t="shared" si="336"/>
        <v>0</v>
      </c>
      <c r="AG628" s="134">
        <f t="shared" si="336"/>
        <v>0</v>
      </c>
      <c r="AH628" s="134">
        <f t="shared" si="336"/>
        <v>0</v>
      </c>
      <c r="AI628" s="134">
        <f t="shared" si="336"/>
        <v>0</v>
      </c>
      <c r="AJ628" s="134">
        <f t="shared" si="336"/>
        <v>0</v>
      </c>
      <c r="AK628" s="134">
        <f t="shared" si="336"/>
        <v>0</v>
      </c>
      <c r="AL628" s="134">
        <f t="shared" si="336"/>
        <v>0</v>
      </c>
      <c r="AM628" s="134">
        <f t="shared" si="336"/>
        <v>0</v>
      </c>
      <c r="AN628" s="134">
        <f t="shared" si="336"/>
        <v>0</v>
      </c>
      <c r="AO628" s="211">
        <f t="shared" si="336"/>
        <v>0</v>
      </c>
      <c r="AP628" s="134">
        <f t="shared" si="336"/>
        <v>0</v>
      </c>
      <c r="AQ628" s="134">
        <f t="shared" si="336"/>
        <v>0</v>
      </c>
      <c r="AR628" s="134">
        <f t="shared" si="336"/>
        <v>0</v>
      </c>
      <c r="AS628" s="134">
        <f t="shared" si="336"/>
        <v>0</v>
      </c>
      <c r="AT628" s="134">
        <f t="shared" si="336"/>
        <v>0</v>
      </c>
      <c r="AU628" s="134">
        <f t="shared" si="336"/>
        <v>0</v>
      </c>
      <c r="AV628" s="134">
        <f t="shared" si="336"/>
        <v>0</v>
      </c>
      <c r="AW628" s="134">
        <f t="shared" si="336"/>
        <v>0</v>
      </c>
      <c r="AX628" s="134">
        <f t="shared" si="336"/>
        <v>0</v>
      </c>
      <c r="AY628" s="134">
        <f t="shared" si="336"/>
        <v>0</v>
      </c>
      <c r="AZ628" s="134">
        <f t="shared" si="336"/>
        <v>0</v>
      </c>
      <c r="BA628" s="134">
        <f t="shared" si="336"/>
        <v>0</v>
      </c>
      <c r="BB628" s="134">
        <f t="shared" si="336"/>
        <v>0</v>
      </c>
      <c r="BC628" s="134">
        <f t="shared" si="336"/>
        <v>0</v>
      </c>
      <c r="BD628" s="134">
        <f t="shared" si="336"/>
        <v>0</v>
      </c>
      <c r="BE628" s="134">
        <f t="shared" si="336"/>
        <v>0</v>
      </c>
      <c r="BF628" s="134">
        <f t="shared" si="336"/>
        <v>0</v>
      </c>
      <c r="BG628" s="134">
        <f t="shared" si="336"/>
        <v>0</v>
      </c>
      <c r="BH628" s="134">
        <f t="shared" si="336"/>
        <v>0.99486957995123315</v>
      </c>
      <c r="BI628" s="134">
        <f t="shared" si="336"/>
        <v>0</v>
      </c>
      <c r="BJ628" s="134">
        <f t="shared" si="336"/>
        <v>0</v>
      </c>
      <c r="BK628" s="134">
        <f t="shared" si="336"/>
        <v>0</v>
      </c>
      <c r="BL628" s="134">
        <f t="shared" si="336"/>
        <v>0</v>
      </c>
      <c r="BM628" s="134">
        <f t="shared" si="336"/>
        <v>0</v>
      </c>
      <c r="BN628" s="134">
        <f t="shared" si="336"/>
        <v>0</v>
      </c>
      <c r="BO628" s="134">
        <f t="shared" si="336"/>
        <v>0</v>
      </c>
      <c r="BP628" s="134">
        <f t="shared" si="336"/>
        <v>0</v>
      </c>
      <c r="BQ628" s="134">
        <f t="shared" si="335"/>
        <v>0</v>
      </c>
      <c r="BR628" s="134">
        <f t="shared" si="335"/>
        <v>0</v>
      </c>
      <c r="BS628" s="134">
        <f t="shared" si="335"/>
        <v>0</v>
      </c>
      <c r="BT628" s="134">
        <f t="shared" si="335"/>
        <v>0</v>
      </c>
      <c r="BU628" s="134">
        <f t="shared" si="335"/>
        <v>0</v>
      </c>
      <c r="BV628" s="134">
        <f t="shared" si="335"/>
        <v>0</v>
      </c>
      <c r="BW628" s="134">
        <f t="shared" si="335"/>
        <v>0</v>
      </c>
      <c r="BX628" s="134">
        <f t="shared" si="335"/>
        <v>0</v>
      </c>
      <c r="BY628" s="134">
        <f t="shared" si="335"/>
        <v>0</v>
      </c>
      <c r="BZ628" s="134">
        <f t="shared" si="335"/>
        <v>0</v>
      </c>
      <c r="CA628" s="134">
        <f t="shared" si="335"/>
        <v>0</v>
      </c>
      <c r="CB628" s="134">
        <f t="shared" si="335"/>
        <v>0</v>
      </c>
      <c r="CC628" s="134">
        <f t="shared" si="335"/>
        <v>0</v>
      </c>
      <c r="CD628" s="134">
        <f t="shared" si="335"/>
        <v>0</v>
      </c>
      <c r="CE628" s="134">
        <f t="shared" si="335"/>
        <v>0</v>
      </c>
      <c r="CF628" s="134">
        <f t="shared" si="335"/>
        <v>0</v>
      </c>
      <c r="CG628" s="134">
        <f t="shared" si="335"/>
        <v>0</v>
      </c>
      <c r="CH628" s="134">
        <f t="shared" si="335"/>
        <v>0</v>
      </c>
      <c r="CI628" s="134">
        <f t="shared" si="335"/>
        <v>0</v>
      </c>
      <c r="CJ628" s="134">
        <f t="shared" si="335"/>
        <v>0</v>
      </c>
      <c r="CK628" s="134">
        <f t="shared" si="335"/>
        <v>0</v>
      </c>
      <c r="CL628" s="134">
        <f t="shared" si="335"/>
        <v>0</v>
      </c>
      <c r="CM628" s="134">
        <f t="shared" si="335"/>
        <v>0</v>
      </c>
      <c r="CN628" s="134">
        <f t="shared" si="335"/>
        <v>0</v>
      </c>
      <c r="CO628" s="134">
        <f t="shared" si="335"/>
        <v>0</v>
      </c>
      <c r="CP628" s="134">
        <f t="shared" si="335"/>
        <v>0</v>
      </c>
      <c r="CQ628" s="134">
        <f t="shared" si="335"/>
        <v>0</v>
      </c>
      <c r="CR628" s="134">
        <f t="shared" si="335"/>
        <v>0</v>
      </c>
      <c r="CS628" s="134">
        <f t="shared" si="335"/>
        <v>0</v>
      </c>
      <c r="CT628" s="134">
        <f t="shared" si="335"/>
        <v>0</v>
      </c>
      <c r="CU628" s="134">
        <f t="shared" si="335"/>
        <v>0</v>
      </c>
      <c r="CV628" s="134">
        <f t="shared" si="335"/>
        <v>0</v>
      </c>
      <c r="CW628" s="134">
        <f t="shared" si="335"/>
        <v>0</v>
      </c>
      <c r="CX628" s="134">
        <f t="shared" si="335"/>
        <v>0</v>
      </c>
      <c r="CY628" s="134">
        <f t="shared" si="335"/>
        <v>0</v>
      </c>
      <c r="CZ628" s="134">
        <f t="shared" si="335"/>
        <v>0</v>
      </c>
      <c r="DA628" s="134">
        <f t="shared" si="335"/>
        <v>0</v>
      </c>
      <c r="DB628" s="134">
        <f t="shared" si="335"/>
        <v>0</v>
      </c>
      <c r="DC628" s="134">
        <f t="shared" si="335"/>
        <v>0</v>
      </c>
      <c r="DD628" s="134">
        <f t="shared" si="335"/>
        <v>0</v>
      </c>
      <c r="DE628" s="134">
        <f t="shared" si="335"/>
        <v>0</v>
      </c>
      <c r="DF628" s="134">
        <f t="shared" si="335"/>
        <v>0</v>
      </c>
      <c r="DG628" s="134">
        <f t="shared" si="335"/>
        <v>0</v>
      </c>
      <c r="DH628" s="211">
        <f t="shared" si="335"/>
        <v>0</v>
      </c>
    </row>
    <row r="629" spans="1:112" ht="15" hidden="1" customHeight="1" x14ac:dyDescent="0.15">
      <c r="A629" s="119"/>
      <c r="B629" s="197" t="s">
        <v>721</v>
      </c>
      <c r="C629" s="177" t="s">
        <v>357</v>
      </c>
      <c r="D629" s="315">
        <f t="shared" si="324"/>
        <v>0</v>
      </c>
      <c r="E629" s="134">
        <f t="shared" si="336"/>
        <v>0</v>
      </c>
      <c r="F629" s="134">
        <f t="shared" si="336"/>
        <v>0</v>
      </c>
      <c r="G629" s="134">
        <f t="shared" si="336"/>
        <v>0</v>
      </c>
      <c r="H629" s="134">
        <f t="shared" si="336"/>
        <v>0</v>
      </c>
      <c r="I629" s="134">
        <f t="shared" si="336"/>
        <v>0</v>
      </c>
      <c r="J629" s="134">
        <f t="shared" si="336"/>
        <v>0</v>
      </c>
      <c r="K629" s="134">
        <f t="shared" si="336"/>
        <v>0</v>
      </c>
      <c r="L629" s="134">
        <f t="shared" si="336"/>
        <v>0</v>
      </c>
      <c r="M629" s="134">
        <f t="shared" si="336"/>
        <v>0</v>
      </c>
      <c r="N629" s="134">
        <f t="shared" si="336"/>
        <v>0</v>
      </c>
      <c r="O629" s="134">
        <f t="shared" si="336"/>
        <v>0</v>
      </c>
      <c r="P629" s="134">
        <f t="shared" si="336"/>
        <v>0</v>
      </c>
      <c r="Q629" s="134">
        <f t="shared" si="336"/>
        <v>0</v>
      </c>
      <c r="R629" s="134">
        <f t="shared" si="336"/>
        <v>0</v>
      </c>
      <c r="S629" s="134">
        <f t="shared" si="336"/>
        <v>0</v>
      </c>
      <c r="T629" s="134">
        <f t="shared" si="336"/>
        <v>0</v>
      </c>
      <c r="U629" s="134">
        <f t="shared" si="336"/>
        <v>0</v>
      </c>
      <c r="V629" s="134">
        <f t="shared" si="336"/>
        <v>0</v>
      </c>
      <c r="W629" s="134">
        <f t="shared" si="336"/>
        <v>0</v>
      </c>
      <c r="X629" s="134">
        <f t="shared" si="336"/>
        <v>0</v>
      </c>
      <c r="Y629" s="134">
        <f t="shared" si="336"/>
        <v>0</v>
      </c>
      <c r="Z629" s="134">
        <f t="shared" si="336"/>
        <v>0</v>
      </c>
      <c r="AA629" s="134">
        <f t="shared" si="336"/>
        <v>0</v>
      </c>
      <c r="AB629" s="134">
        <f t="shared" si="336"/>
        <v>0</v>
      </c>
      <c r="AC629" s="134">
        <f t="shared" si="336"/>
        <v>0</v>
      </c>
      <c r="AD629" s="134">
        <f t="shared" si="336"/>
        <v>0</v>
      </c>
      <c r="AE629" s="134">
        <f t="shared" si="336"/>
        <v>0</v>
      </c>
      <c r="AF629" s="134">
        <f t="shared" si="336"/>
        <v>0</v>
      </c>
      <c r="AG629" s="134">
        <f t="shared" si="336"/>
        <v>0</v>
      </c>
      <c r="AH629" s="134">
        <f t="shared" si="336"/>
        <v>0</v>
      </c>
      <c r="AI629" s="134">
        <f t="shared" si="336"/>
        <v>0</v>
      </c>
      <c r="AJ629" s="134">
        <f t="shared" si="336"/>
        <v>0</v>
      </c>
      <c r="AK629" s="134">
        <f t="shared" si="336"/>
        <v>0</v>
      </c>
      <c r="AL629" s="134">
        <f t="shared" si="336"/>
        <v>0</v>
      </c>
      <c r="AM629" s="134">
        <f t="shared" si="336"/>
        <v>0</v>
      </c>
      <c r="AN629" s="134">
        <f t="shared" si="336"/>
        <v>0</v>
      </c>
      <c r="AO629" s="211">
        <f t="shared" si="336"/>
        <v>0</v>
      </c>
      <c r="AP629" s="134">
        <f t="shared" si="336"/>
        <v>0</v>
      </c>
      <c r="AQ629" s="134">
        <f t="shared" si="336"/>
        <v>0</v>
      </c>
      <c r="AR629" s="134">
        <f t="shared" si="336"/>
        <v>0</v>
      </c>
      <c r="AS629" s="134">
        <f t="shared" si="336"/>
        <v>0</v>
      </c>
      <c r="AT629" s="134">
        <f t="shared" si="336"/>
        <v>0</v>
      </c>
      <c r="AU629" s="134">
        <f t="shared" si="336"/>
        <v>0</v>
      </c>
      <c r="AV629" s="134">
        <f t="shared" si="336"/>
        <v>0</v>
      </c>
      <c r="AW629" s="134">
        <f t="shared" si="336"/>
        <v>0</v>
      </c>
      <c r="AX629" s="134">
        <f t="shared" si="336"/>
        <v>0</v>
      </c>
      <c r="AY629" s="134">
        <f t="shared" si="336"/>
        <v>0</v>
      </c>
      <c r="AZ629" s="134">
        <f t="shared" si="336"/>
        <v>0</v>
      </c>
      <c r="BA629" s="134">
        <f t="shared" si="336"/>
        <v>0</v>
      </c>
      <c r="BB629" s="134">
        <f t="shared" si="336"/>
        <v>0</v>
      </c>
      <c r="BC629" s="134">
        <f t="shared" si="336"/>
        <v>0</v>
      </c>
      <c r="BD629" s="134">
        <f t="shared" si="336"/>
        <v>0</v>
      </c>
      <c r="BE629" s="134">
        <f t="shared" si="336"/>
        <v>0</v>
      </c>
      <c r="BF629" s="134">
        <f t="shared" si="336"/>
        <v>0</v>
      </c>
      <c r="BG629" s="134">
        <f t="shared" si="336"/>
        <v>0</v>
      </c>
      <c r="BH629" s="134">
        <f t="shared" si="336"/>
        <v>0</v>
      </c>
      <c r="BI629" s="134">
        <f t="shared" si="336"/>
        <v>0.75653362710747207</v>
      </c>
      <c r="BJ629" s="134">
        <f t="shared" si="336"/>
        <v>0</v>
      </c>
      <c r="BK629" s="134">
        <f t="shared" si="336"/>
        <v>0</v>
      </c>
      <c r="BL629" s="134">
        <f t="shared" si="336"/>
        <v>0</v>
      </c>
      <c r="BM629" s="134">
        <f t="shared" si="336"/>
        <v>0</v>
      </c>
      <c r="BN629" s="134">
        <f t="shared" si="336"/>
        <v>0</v>
      </c>
      <c r="BO629" s="134">
        <f t="shared" si="336"/>
        <v>0</v>
      </c>
      <c r="BP629" s="134">
        <f t="shared" ref="BP629:DH632" si="337">IF($B629=BP$4,$D518,0)</f>
        <v>0</v>
      </c>
      <c r="BQ629" s="134">
        <f t="shared" si="337"/>
        <v>0</v>
      </c>
      <c r="BR629" s="134">
        <f t="shared" si="337"/>
        <v>0</v>
      </c>
      <c r="BS629" s="134">
        <f t="shared" si="337"/>
        <v>0</v>
      </c>
      <c r="BT629" s="134">
        <f t="shared" si="337"/>
        <v>0</v>
      </c>
      <c r="BU629" s="134">
        <f t="shared" si="337"/>
        <v>0</v>
      </c>
      <c r="BV629" s="134">
        <f t="shared" si="337"/>
        <v>0</v>
      </c>
      <c r="BW629" s="134">
        <f t="shared" si="337"/>
        <v>0</v>
      </c>
      <c r="BX629" s="134">
        <f t="shared" si="337"/>
        <v>0</v>
      </c>
      <c r="BY629" s="134">
        <f t="shared" si="337"/>
        <v>0</v>
      </c>
      <c r="BZ629" s="134">
        <f t="shared" si="337"/>
        <v>0</v>
      </c>
      <c r="CA629" s="134">
        <f t="shared" si="337"/>
        <v>0</v>
      </c>
      <c r="CB629" s="134">
        <f t="shared" si="337"/>
        <v>0</v>
      </c>
      <c r="CC629" s="134">
        <f t="shared" si="337"/>
        <v>0</v>
      </c>
      <c r="CD629" s="134">
        <f t="shared" si="337"/>
        <v>0</v>
      </c>
      <c r="CE629" s="134">
        <f t="shared" si="337"/>
        <v>0</v>
      </c>
      <c r="CF629" s="134">
        <f t="shared" si="337"/>
        <v>0</v>
      </c>
      <c r="CG629" s="134">
        <f t="shared" si="337"/>
        <v>0</v>
      </c>
      <c r="CH629" s="134">
        <f t="shared" si="337"/>
        <v>0</v>
      </c>
      <c r="CI629" s="134">
        <f t="shared" si="337"/>
        <v>0</v>
      </c>
      <c r="CJ629" s="134">
        <f t="shared" si="337"/>
        <v>0</v>
      </c>
      <c r="CK629" s="134">
        <f t="shared" si="337"/>
        <v>0</v>
      </c>
      <c r="CL629" s="134">
        <f t="shared" si="337"/>
        <v>0</v>
      </c>
      <c r="CM629" s="134">
        <f t="shared" si="337"/>
        <v>0</v>
      </c>
      <c r="CN629" s="134">
        <f t="shared" si="337"/>
        <v>0</v>
      </c>
      <c r="CO629" s="134">
        <f t="shared" si="337"/>
        <v>0</v>
      </c>
      <c r="CP629" s="134">
        <f t="shared" si="337"/>
        <v>0</v>
      </c>
      <c r="CQ629" s="134">
        <f t="shared" si="337"/>
        <v>0</v>
      </c>
      <c r="CR629" s="134">
        <f t="shared" si="337"/>
        <v>0</v>
      </c>
      <c r="CS629" s="134">
        <f t="shared" si="337"/>
        <v>0</v>
      </c>
      <c r="CT629" s="134">
        <f t="shared" si="337"/>
        <v>0</v>
      </c>
      <c r="CU629" s="134">
        <f t="shared" si="337"/>
        <v>0</v>
      </c>
      <c r="CV629" s="134">
        <f t="shared" si="337"/>
        <v>0</v>
      </c>
      <c r="CW629" s="134">
        <f t="shared" si="337"/>
        <v>0</v>
      </c>
      <c r="CX629" s="134">
        <f t="shared" si="337"/>
        <v>0</v>
      </c>
      <c r="CY629" s="134">
        <f t="shared" si="337"/>
        <v>0</v>
      </c>
      <c r="CZ629" s="134">
        <f t="shared" si="337"/>
        <v>0</v>
      </c>
      <c r="DA629" s="134">
        <f t="shared" si="337"/>
        <v>0</v>
      </c>
      <c r="DB629" s="134">
        <f t="shared" si="337"/>
        <v>0</v>
      </c>
      <c r="DC629" s="134">
        <f t="shared" si="337"/>
        <v>0</v>
      </c>
      <c r="DD629" s="134">
        <f t="shared" si="337"/>
        <v>0</v>
      </c>
      <c r="DE629" s="134">
        <f t="shared" si="337"/>
        <v>0</v>
      </c>
      <c r="DF629" s="134">
        <f t="shared" si="337"/>
        <v>0</v>
      </c>
      <c r="DG629" s="134">
        <f t="shared" si="337"/>
        <v>0</v>
      </c>
      <c r="DH629" s="211">
        <f t="shared" si="337"/>
        <v>0</v>
      </c>
    </row>
    <row r="630" spans="1:112" ht="15" hidden="1" customHeight="1" x14ac:dyDescent="0.15">
      <c r="A630" s="119"/>
      <c r="B630" s="197" t="s">
        <v>722</v>
      </c>
      <c r="C630" s="177" t="s">
        <v>163</v>
      </c>
      <c r="D630" s="315">
        <f t="shared" si="324"/>
        <v>0</v>
      </c>
      <c r="E630" s="134">
        <f t="shared" ref="E630:BP633" si="338">IF($B630=E$4,$D519,0)</f>
        <v>0</v>
      </c>
      <c r="F630" s="134">
        <f t="shared" si="338"/>
        <v>0</v>
      </c>
      <c r="G630" s="134">
        <f t="shared" si="338"/>
        <v>0</v>
      </c>
      <c r="H630" s="134">
        <f t="shared" si="338"/>
        <v>0</v>
      </c>
      <c r="I630" s="134">
        <f t="shared" si="338"/>
        <v>0</v>
      </c>
      <c r="J630" s="134">
        <f t="shared" si="338"/>
        <v>0</v>
      </c>
      <c r="K630" s="134">
        <f t="shared" si="338"/>
        <v>0</v>
      </c>
      <c r="L630" s="134">
        <f t="shared" si="338"/>
        <v>0</v>
      </c>
      <c r="M630" s="134">
        <f t="shared" si="338"/>
        <v>0</v>
      </c>
      <c r="N630" s="134">
        <f t="shared" si="338"/>
        <v>0</v>
      </c>
      <c r="O630" s="134">
        <f t="shared" si="338"/>
        <v>0</v>
      </c>
      <c r="P630" s="134">
        <f t="shared" si="338"/>
        <v>0</v>
      </c>
      <c r="Q630" s="134">
        <f t="shared" si="338"/>
        <v>0</v>
      </c>
      <c r="R630" s="134">
        <f t="shared" si="338"/>
        <v>0</v>
      </c>
      <c r="S630" s="134">
        <f t="shared" si="338"/>
        <v>0</v>
      </c>
      <c r="T630" s="134">
        <f t="shared" si="338"/>
        <v>0</v>
      </c>
      <c r="U630" s="134">
        <f t="shared" si="338"/>
        <v>0</v>
      </c>
      <c r="V630" s="134">
        <f t="shared" si="338"/>
        <v>0</v>
      </c>
      <c r="W630" s="134">
        <f t="shared" si="338"/>
        <v>0</v>
      </c>
      <c r="X630" s="134">
        <f t="shared" si="338"/>
        <v>0</v>
      </c>
      <c r="Y630" s="134">
        <f t="shared" si="338"/>
        <v>0</v>
      </c>
      <c r="Z630" s="134">
        <f t="shared" si="338"/>
        <v>0</v>
      </c>
      <c r="AA630" s="134">
        <f t="shared" si="338"/>
        <v>0</v>
      </c>
      <c r="AB630" s="134">
        <f t="shared" si="338"/>
        <v>0</v>
      </c>
      <c r="AC630" s="134">
        <f t="shared" si="338"/>
        <v>0</v>
      </c>
      <c r="AD630" s="134">
        <f t="shared" si="338"/>
        <v>0</v>
      </c>
      <c r="AE630" s="134">
        <f t="shared" si="338"/>
        <v>0</v>
      </c>
      <c r="AF630" s="134">
        <f t="shared" si="338"/>
        <v>0</v>
      </c>
      <c r="AG630" s="134">
        <f t="shared" si="338"/>
        <v>0</v>
      </c>
      <c r="AH630" s="134">
        <f t="shared" si="338"/>
        <v>0</v>
      </c>
      <c r="AI630" s="134">
        <f t="shared" si="338"/>
        <v>0</v>
      </c>
      <c r="AJ630" s="134">
        <f t="shared" si="338"/>
        <v>0</v>
      </c>
      <c r="AK630" s="134">
        <f t="shared" si="338"/>
        <v>0</v>
      </c>
      <c r="AL630" s="134">
        <f t="shared" si="338"/>
        <v>0</v>
      </c>
      <c r="AM630" s="134">
        <f t="shared" si="338"/>
        <v>0</v>
      </c>
      <c r="AN630" s="134">
        <f t="shared" si="338"/>
        <v>0</v>
      </c>
      <c r="AO630" s="211">
        <f t="shared" si="338"/>
        <v>0</v>
      </c>
      <c r="AP630" s="134">
        <f t="shared" si="338"/>
        <v>0</v>
      </c>
      <c r="AQ630" s="134">
        <f t="shared" si="338"/>
        <v>0</v>
      </c>
      <c r="AR630" s="134">
        <f t="shared" si="338"/>
        <v>0</v>
      </c>
      <c r="AS630" s="134">
        <f t="shared" si="338"/>
        <v>0</v>
      </c>
      <c r="AT630" s="134">
        <f t="shared" si="338"/>
        <v>0</v>
      </c>
      <c r="AU630" s="134">
        <f t="shared" si="338"/>
        <v>0</v>
      </c>
      <c r="AV630" s="134">
        <f t="shared" si="338"/>
        <v>0</v>
      </c>
      <c r="AW630" s="134">
        <f t="shared" si="338"/>
        <v>0</v>
      </c>
      <c r="AX630" s="134">
        <f t="shared" si="338"/>
        <v>0</v>
      </c>
      <c r="AY630" s="134">
        <f t="shared" si="338"/>
        <v>0</v>
      </c>
      <c r="AZ630" s="134">
        <f t="shared" si="338"/>
        <v>0</v>
      </c>
      <c r="BA630" s="134">
        <f t="shared" si="338"/>
        <v>0</v>
      </c>
      <c r="BB630" s="134">
        <f t="shared" si="338"/>
        <v>0</v>
      </c>
      <c r="BC630" s="134">
        <f t="shared" si="338"/>
        <v>0</v>
      </c>
      <c r="BD630" s="134">
        <f t="shared" si="338"/>
        <v>0</v>
      </c>
      <c r="BE630" s="134">
        <f t="shared" si="338"/>
        <v>0</v>
      </c>
      <c r="BF630" s="134">
        <f t="shared" si="338"/>
        <v>0</v>
      </c>
      <c r="BG630" s="134">
        <f t="shared" si="338"/>
        <v>0</v>
      </c>
      <c r="BH630" s="134">
        <f t="shared" si="338"/>
        <v>0</v>
      </c>
      <c r="BI630" s="134">
        <f t="shared" si="338"/>
        <v>0</v>
      </c>
      <c r="BJ630" s="134">
        <f t="shared" si="338"/>
        <v>0.96139956023834638</v>
      </c>
      <c r="BK630" s="134">
        <f t="shared" si="338"/>
        <v>0</v>
      </c>
      <c r="BL630" s="134">
        <f t="shared" si="338"/>
        <v>0</v>
      </c>
      <c r="BM630" s="134">
        <f t="shared" si="338"/>
        <v>0</v>
      </c>
      <c r="BN630" s="134">
        <f t="shared" si="338"/>
        <v>0</v>
      </c>
      <c r="BO630" s="134">
        <f t="shared" si="338"/>
        <v>0</v>
      </c>
      <c r="BP630" s="134">
        <f t="shared" si="338"/>
        <v>0</v>
      </c>
      <c r="BQ630" s="134">
        <f t="shared" si="337"/>
        <v>0</v>
      </c>
      <c r="BR630" s="134">
        <f t="shared" si="337"/>
        <v>0</v>
      </c>
      <c r="BS630" s="134">
        <f t="shared" si="337"/>
        <v>0</v>
      </c>
      <c r="BT630" s="134">
        <f t="shared" si="337"/>
        <v>0</v>
      </c>
      <c r="BU630" s="134">
        <f t="shared" si="337"/>
        <v>0</v>
      </c>
      <c r="BV630" s="134">
        <f t="shared" si="337"/>
        <v>0</v>
      </c>
      <c r="BW630" s="134">
        <f t="shared" si="337"/>
        <v>0</v>
      </c>
      <c r="BX630" s="134">
        <f t="shared" si="337"/>
        <v>0</v>
      </c>
      <c r="BY630" s="134">
        <f t="shared" si="337"/>
        <v>0</v>
      </c>
      <c r="BZ630" s="134">
        <f t="shared" si="337"/>
        <v>0</v>
      </c>
      <c r="CA630" s="134">
        <f t="shared" si="337"/>
        <v>0</v>
      </c>
      <c r="CB630" s="134">
        <f t="shared" si="337"/>
        <v>0</v>
      </c>
      <c r="CC630" s="134">
        <f t="shared" si="337"/>
        <v>0</v>
      </c>
      <c r="CD630" s="134">
        <f t="shared" si="337"/>
        <v>0</v>
      </c>
      <c r="CE630" s="134">
        <f t="shared" si="337"/>
        <v>0</v>
      </c>
      <c r="CF630" s="134">
        <f t="shared" si="337"/>
        <v>0</v>
      </c>
      <c r="CG630" s="134">
        <f t="shared" si="337"/>
        <v>0</v>
      </c>
      <c r="CH630" s="134">
        <f t="shared" si="337"/>
        <v>0</v>
      </c>
      <c r="CI630" s="134">
        <f t="shared" si="337"/>
        <v>0</v>
      </c>
      <c r="CJ630" s="134">
        <f t="shared" si="337"/>
        <v>0</v>
      </c>
      <c r="CK630" s="134">
        <f t="shared" si="337"/>
        <v>0</v>
      </c>
      <c r="CL630" s="134">
        <f t="shared" si="337"/>
        <v>0</v>
      </c>
      <c r="CM630" s="134">
        <f t="shared" si="337"/>
        <v>0</v>
      </c>
      <c r="CN630" s="134">
        <f t="shared" si="337"/>
        <v>0</v>
      </c>
      <c r="CO630" s="134">
        <f t="shared" si="337"/>
        <v>0</v>
      </c>
      <c r="CP630" s="134">
        <f t="shared" si="337"/>
        <v>0</v>
      </c>
      <c r="CQ630" s="134">
        <f t="shared" si="337"/>
        <v>0</v>
      </c>
      <c r="CR630" s="134">
        <f t="shared" si="337"/>
        <v>0</v>
      </c>
      <c r="CS630" s="134">
        <f t="shared" si="337"/>
        <v>0</v>
      </c>
      <c r="CT630" s="134">
        <f t="shared" si="337"/>
        <v>0</v>
      </c>
      <c r="CU630" s="134">
        <f t="shared" si="337"/>
        <v>0</v>
      </c>
      <c r="CV630" s="134">
        <f t="shared" si="337"/>
        <v>0</v>
      </c>
      <c r="CW630" s="134">
        <f t="shared" si="337"/>
        <v>0</v>
      </c>
      <c r="CX630" s="134">
        <f t="shared" si="337"/>
        <v>0</v>
      </c>
      <c r="CY630" s="134">
        <f t="shared" si="337"/>
        <v>0</v>
      </c>
      <c r="CZ630" s="134">
        <f t="shared" si="337"/>
        <v>0</v>
      </c>
      <c r="DA630" s="134">
        <f t="shared" si="337"/>
        <v>0</v>
      </c>
      <c r="DB630" s="134">
        <f t="shared" si="337"/>
        <v>0</v>
      </c>
      <c r="DC630" s="134">
        <f t="shared" si="337"/>
        <v>0</v>
      </c>
      <c r="DD630" s="134">
        <f t="shared" si="337"/>
        <v>0</v>
      </c>
      <c r="DE630" s="134">
        <f t="shared" si="337"/>
        <v>0</v>
      </c>
      <c r="DF630" s="134">
        <f t="shared" si="337"/>
        <v>0</v>
      </c>
      <c r="DG630" s="134">
        <f t="shared" si="337"/>
        <v>0</v>
      </c>
      <c r="DH630" s="211">
        <f t="shared" si="337"/>
        <v>0</v>
      </c>
    </row>
    <row r="631" spans="1:112" ht="15" hidden="1" customHeight="1" x14ac:dyDescent="0.15">
      <c r="A631" s="119"/>
      <c r="B631" s="197" t="s">
        <v>723</v>
      </c>
      <c r="C631" s="177" t="s">
        <v>260</v>
      </c>
      <c r="D631" s="315">
        <f t="shared" si="324"/>
        <v>0</v>
      </c>
      <c r="E631" s="134">
        <f t="shared" si="338"/>
        <v>0</v>
      </c>
      <c r="F631" s="134">
        <f t="shared" si="338"/>
        <v>0</v>
      </c>
      <c r="G631" s="134">
        <f t="shared" si="338"/>
        <v>0</v>
      </c>
      <c r="H631" s="134">
        <f t="shared" si="338"/>
        <v>0</v>
      </c>
      <c r="I631" s="134">
        <f t="shared" si="338"/>
        <v>0</v>
      </c>
      <c r="J631" s="134">
        <f t="shared" si="338"/>
        <v>0</v>
      </c>
      <c r="K631" s="134">
        <f t="shared" si="338"/>
        <v>0</v>
      </c>
      <c r="L631" s="134">
        <f t="shared" si="338"/>
        <v>0</v>
      </c>
      <c r="M631" s="134">
        <f t="shared" si="338"/>
        <v>0</v>
      </c>
      <c r="N631" s="134">
        <f t="shared" si="338"/>
        <v>0</v>
      </c>
      <c r="O631" s="134">
        <f t="shared" si="338"/>
        <v>0</v>
      </c>
      <c r="P631" s="134">
        <f t="shared" si="338"/>
        <v>0</v>
      </c>
      <c r="Q631" s="134">
        <f t="shared" si="338"/>
        <v>0</v>
      </c>
      <c r="R631" s="134">
        <f t="shared" si="338"/>
        <v>0</v>
      </c>
      <c r="S631" s="134">
        <f t="shared" si="338"/>
        <v>0</v>
      </c>
      <c r="T631" s="134">
        <f t="shared" si="338"/>
        <v>0</v>
      </c>
      <c r="U631" s="134">
        <f t="shared" si="338"/>
        <v>0</v>
      </c>
      <c r="V631" s="134">
        <f t="shared" si="338"/>
        <v>0</v>
      </c>
      <c r="W631" s="134">
        <f t="shared" si="338"/>
        <v>0</v>
      </c>
      <c r="X631" s="134">
        <f t="shared" si="338"/>
        <v>0</v>
      </c>
      <c r="Y631" s="134">
        <f t="shared" si="338"/>
        <v>0</v>
      </c>
      <c r="Z631" s="134">
        <f t="shared" si="338"/>
        <v>0</v>
      </c>
      <c r="AA631" s="134">
        <f t="shared" si="338"/>
        <v>0</v>
      </c>
      <c r="AB631" s="134">
        <f t="shared" si="338"/>
        <v>0</v>
      </c>
      <c r="AC631" s="134">
        <f t="shared" si="338"/>
        <v>0</v>
      </c>
      <c r="AD631" s="134">
        <f t="shared" si="338"/>
        <v>0</v>
      </c>
      <c r="AE631" s="134">
        <f t="shared" si="338"/>
        <v>0</v>
      </c>
      <c r="AF631" s="134">
        <f t="shared" si="338"/>
        <v>0</v>
      </c>
      <c r="AG631" s="134">
        <f t="shared" si="338"/>
        <v>0</v>
      </c>
      <c r="AH631" s="134">
        <f t="shared" si="338"/>
        <v>0</v>
      </c>
      <c r="AI631" s="134">
        <f t="shared" si="338"/>
        <v>0</v>
      </c>
      <c r="AJ631" s="134">
        <f t="shared" si="338"/>
        <v>0</v>
      </c>
      <c r="AK631" s="134">
        <f t="shared" si="338"/>
        <v>0</v>
      </c>
      <c r="AL631" s="134">
        <f t="shared" si="338"/>
        <v>0</v>
      </c>
      <c r="AM631" s="134">
        <f t="shared" si="338"/>
        <v>0</v>
      </c>
      <c r="AN631" s="134">
        <f t="shared" si="338"/>
        <v>0</v>
      </c>
      <c r="AO631" s="211">
        <f t="shared" si="338"/>
        <v>0</v>
      </c>
      <c r="AP631" s="134">
        <f t="shared" si="338"/>
        <v>0</v>
      </c>
      <c r="AQ631" s="134">
        <f t="shared" si="338"/>
        <v>0</v>
      </c>
      <c r="AR631" s="134">
        <f t="shared" si="338"/>
        <v>0</v>
      </c>
      <c r="AS631" s="134">
        <f t="shared" si="338"/>
        <v>0</v>
      </c>
      <c r="AT631" s="134">
        <f t="shared" si="338"/>
        <v>0</v>
      </c>
      <c r="AU631" s="134">
        <f t="shared" si="338"/>
        <v>0</v>
      </c>
      <c r="AV631" s="134">
        <f t="shared" si="338"/>
        <v>0</v>
      </c>
      <c r="AW631" s="134">
        <f t="shared" si="338"/>
        <v>0</v>
      </c>
      <c r="AX631" s="134">
        <f t="shared" si="338"/>
        <v>0</v>
      </c>
      <c r="AY631" s="134">
        <f t="shared" si="338"/>
        <v>0</v>
      </c>
      <c r="AZ631" s="134">
        <f t="shared" si="338"/>
        <v>0</v>
      </c>
      <c r="BA631" s="134">
        <f t="shared" si="338"/>
        <v>0</v>
      </c>
      <c r="BB631" s="134">
        <f t="shared" si="338"/>
        <v>0</v>
      </c>
      <c r="BC631" s="134">
        <f t="shared" si="338"/>
        <v>0</v>
      </c>
      <c r="BD631" s="134">
        <f t="shared" si="338"/>
        <v>0</v>
      </c>
      <c r="BE631" s="134">
        <f t="shared" si="338"/>
        <v>0</v>
      </c>
      <c r="BF631" s="134">
        <f t="shared" si="338"/>
        <v>0</v>
      </c>
      <c r="BG631" s="134">
        <f t="shared" si="338"/>
        <v>0</v>
      </c>
      <c r="BH631" s="134">
        <f t="shared" si="338"/>
        <v>0</v>
      </c>
      <c r="BI631" s="134">
        <f t="shared" si="338"/>
        <v>0</v>
      </c>
      <c r="BJ631" s="134">
        <f t="shared" si="338"/>
        <v>0</v>
      </c>
      <c r="BK631" s="134">
        <f t="shared" si="338"/>
        <v>0.99469277898751629</v>
      </c>
      <c r="BL631" s="134">
        <f t="shared" si="338"/>
        <v>0</v>
      </c>
      <c r="BM631" s="134">
        <f t="shared" si="338"/>
        <v>0</v>
      </c>
      <c r="BN631" s="134">
        <f t="shared" si="338"/>
        <v>0</v>
      </c>
      <c r="BO631" s="134">
        <f t="shared" si="338"/>
        <v>0</v>
      </c>
      <c r="BP631" s="134">
        <f t="shared" si="338"/>
        <v>0</v>
      </c>
      <c r="BQ631" s="134">
        <f t="shared" si="337"/>
        <v>0</v>
      </c>
      <c r="BR631" s="134">
        <f t="shared" si="337"/>
        <v>0</v>
      </c>
      <c r="BS631" s="134">
        <f t="shared" si="337"/>
        <v>0</v>
      </c>
      <c r="BT631" s="134">
        <f t="shared" si="337"/>
        <v>0</v>
      </c>
      <c r="BU631" s="134">
        <f t="shared" si="337"/>
        <v>0</v>
      </c>
      <c r="BV631" s="134">
        <f t="shared" si="337"/>
        <v>0</v>
      </c>
      <c r="BW631" s="134">
        <f t="shared" si="337"/>
        <v>0</v>
      </c>
      <c r="BX631" s="134">
        <f t="shared" si="337"/>
        <v>0</v>
      </c>
      <c r="BY631" s="134">
        <f t="shared" si="337"/>
        <v>0</v>
      </c>
      <c r="BZ631" s="134">
        <f t="shared" si="337"/>
        <v>0</v>
      </c>
      <c r="CA631" s="134">
        <f t="shared" si="337"/>
        <v>0</v>
      </c>
      <c r="CB631" s="134">
        <f t="shared" si="337"/>
        <v>0</v>
      </c>
      <c r="CC631" s="134">
        <f t="shared" si="337"/>
        <v>0</v>
      </c>
      <c r="CD631" s="134">
        <f t="shared" si="337"/>
        <v>0</v>
      </c>
      <c r="CE631" s="134">
        <f t="shared" si="337"/>
        <v>0</v>
      </c>
      <c r="CF631" s="134">
        <f t="shared" si="337"/>
        <v>0</v>
      </c>
      <c r="CG631" s="134">
        <f t="shared" si="337"/>
        <v>0</v>
      </c>
      <c r="CH631" s="134">
        <f t="shared" si="337"/>
        <v>0</v>
      </c>
      <c r="CI631" s="134">
        <f t="shared" si="337"/>
        <v>0</v>
      </c>
      <c r="CJ631" s="134">
        <f t="shared" si="337"/>
        <v>0</v>
      </c>
      <c r="CK631" s="134">
        <f t="shared" si="337"/>
        <v>0</v>
      </c>
      <c r="CL631" s="134">
        <f t="shared" si="337"/>
        <v>0</v>
      </c>
      <c r="CM631" s="134">
        <f t="shared" si="337"/>
        <v>0</v>
      </c>
      <c r="CN631" s="134">
        <f t="shared" si="337"/>
        <v>0</v>
      </c>
      <c r="CO631" s="134">
        <f t="shared" si="337"/>
        <v>0</v>
      </c>
      <c r="CP631" s="134">
        <f t="shared" si="337"/>
        <v>0</v>
      </c>
      <c r="CQ631" s="134">
        <f t="shared" si="337"/>
        <v>0</v>
      </c>
      <c r="CR631" s="134">
        <f t="shared" si="337"/>
        <v>0</v>
      </c>
      <c r="CS631" s="134">
        <f t="shared" si="337"/>
        <v>0</v>
      </c>
      <c r="CT631" s="134">
        <f t="shared" si="337"/>
        <v>0</v>
      </c>
      <c r="CU631" s="134">
        <f t="shared" si="337"/>
        <v>0</v>
      </c>
      <c r="CV631" s="134">
        <f t="shared" si="337"/>
        <v>0</v>
      </c>
      <c r="CW631" s="134">
        <f t="shared" si="337"/>
        <v>0</v>
      </c>
      <c r="CX631" s="134">
        <f t="shared" si="337"/>
        <v>0</v>
      </c>
      <c r="CY631" s="134">
        <f t="shared" si="337"/>
        <v>0</v>
      </c>
      <c r="CZ631" s="134">
        <f t="shared" si="337"/>
        <v>0</v>
      </c>
      <c r="DA631" s="134">
        <f t="shared" si="337"/>
        <v>0</v>
      </c>
      <c r="DB631" s="134">
        <f t="shared" si="337"/>
        <v>0</v>
      </c>
      <c r="DC631" s="134">
        <f t="shared" si="337"/>
        <v>0</v>
      </c>
      <c r="DD631" s="134">
        <f t="shared" si="337"/>
        <v>0</v>
      </c>
      <c r="DE631" s="134">
        <f t="shared" si="337"/>
        <v>0</v>
      </c>
      <c r="DF631" s="134">
        <f t="shared" si="337"/>
        <v>0</v>
      </c>
      <c r="DG631" s="134">
        <f t="shared" si="337"/>
        <v>0</v>
      </c>
      <c r="DH631" s="211">
        <f t="shared" si="337"/>
        <v>0</v>
      </c>
    </row>
    <row r="632" spans="1:112" ht="15" hidden="1" customHeight="1" x14ac:dyDescent="0.15">
      <c r="A632" s="119"/>
      <c r="B632" s="197" t="s">
        <v>724</v>
      </c>
      <c r="C632" s="177" t="s">
        <v>164</v>
      </c>
      <c r="D632" s="315">
        <f t="shared" si="324"/>
        <v>0</v>
      </c>
      <c r="E632" s="134">
        <f t="shared" si="338"/>
        <v>0</v>
      </c>
      <c r="F632" s="134">
        <f t="shared" si="338"/>
        <v>0</v>
      </c>
      <c r="G632" s="134">
        <f t="shared" si="338"/>
        <v>0</v>
      </c>
      <c r="H632" s="134">
        <f t="shared" si="338"/>
        <v>0</v>
      </c>
      <c r="I632" s="134">
        <f t="shared" si="338"/>
        <v>0</v>
      </c>
      <c r="J632" s="134">
        <f t="shared" si="338"/>
        <v>0</v>
      </c>
      <c r="K632" s="134">
        <f t="shared" si="338"/>
        <v>0</v>
      </c>
      <c r="L632" s="134">
        <f t="shared" si="338"/>
        <v>0</v>
      </c>
      <c r="M632" s="134">
        <f t="shared" si="338"/>
        <v>0</v>
      </c>
      <c r="N632" s="134">
        <f t="shared" si="338"/>
        <v>0</v>
      </c>
      <c r="O632" s="134">
        <f t="shared" si="338"/>
        <v>0</v>
      </c>
      <c r="P632" s="134">
        <f t="shared" si="338"/>
        <v>0</v>
      </c>
      <c r="Q632" s="134">
        <f t="shared" si="338"/>
        <v>0</v>
      </c>
      <c r="R632" s="134">
        <f t="shared" si="338"/>
        <v>0</v>
      </c>
      <c r="S632" s="134">
        <f t="shared" si="338"/>
        <v>0</v>
      </c>
      <c r="T632" s="134">
        <f t="shared" si="338"/>
        <v>0</v>
      </c>
      <c r="U632" s="134">
        <f t="shared" si="338"/>
        <v>0</v>
      </c>
      <c r="V632" s="134">
        <f t="shared" si="338"/>
        <v>0</v>
      </c>
      <c r="W632" s="134">
        <f t="shared" si="338"/>
        <v>0</v>
      </c>
      <c r="X632" s="134">
        <f t="shared" si="338"/>
        <v>0</v>
      </c>
      <c r="Y632" s="134">
        <f t="shared" si="338"/>
        <v>0</v>
      </c>
      <c r="Z632" s="134">
        <f t="shared" si="338"/>
        <v>0</v>
      </c>
      <c r="AA632" s="134">
        <f t="shared" si="338"/>
        <v>0</v>
      </c>
      <c r="AB632" s="134">
        <f t="shared" si="338"/>
        <v>0</v>
      </c>
      <c r="AC632" s="134">
        <f t="shared" si="338"/>
        <v>0</v>
      </c>
      <c r="AD632" s="134">
        <f t="shared" si="338"/>
        <v>0</v>
      </c>
      <c r="AE632" s="134">
        <f t="shared" si="338"/>
        <v>0</v>
      </c>
      <c r="AF632" s="134">
        <f t="shared" si="338"/>
        <v>0</v>
      </c>
      <c r="AG632" s="134">
        <f t="shared" si="338"/>
        <v>0</v>
      </c>
      <c r="AH632" s="134">
        <f t="shared" si="338"/>
        <v>0</v>
      </c>
      <c r="AI632" s="134">
        <f t="shared" si="338"/>
        <v>0</v>
      </c>
      <c r="AJ632" s="134">
        <f t="shared" si="338"/>
        <v>0</v>
      </c>
      <c r="AK632" s="134">
        <f t="shared" si="338"/>
        <v>0</v>
      </c>
      <c r="AL632" s="134">
        <f t="shared" si="338"/>
        <v>0</v>
      </c>
      <c r="AM632" s="134">
        <f t="shared" si="338"/>
        <v>0</v>
      </c>
      <c r="AN632" s="134">
        <f t="shared" si="338"/>
        <v>0</v>
      </c>
      <c r="AO632" s="211">
        <f t="shared" si="338"/>
        <v>0</v>
      </c>
      <c r="AP632" s="134">
        <f t="shared" si="338"/>
        <v>0</v>
      </c>
      <c r="AQ632" s="134">
        <f t="shared" si="338"/>
        <v>0</v>
      </c>
      <c r="AR632" s="134">
        <f t="shared" si="338"/>
        <v>0</v>
      </c>
      <c r="AS632" s="134">
        <f t="shared" si="338"/>
        <v>0</v>
      </c>
      <c r="AT632" s="134">
        <f t="shared" si="338"/>
        <v>0</v>
      </c>
      <c r="AU632" s="134">
        <f t="shared" si="338"/>
        <v>0</v>
      </c>
      <c r="AV632" s="134">
        <f t="shared" si="338"/>
        <v>0</v>
      </c>
      <c r="AW632" s="134">
        <f t="shared" si="338"/>
        <v>0</v>
      </c>
      <c r="AX632" s="134">
        <f t="shared" si="338"/>
        <v>0</v>
      </c>
      <c r="AY632" s="134">
        <f t="shared" si="338"/>
        <v>0</v>
      </c>
      <c r="AZ632" s="134">
        <f t="shared" si="338"/>
        <v>0</v>
      </c>
      <c r="BA632" s="134">
        <f t="shared" si="338"/>
        <v>0</v>
      </c>
      <c r="BB632" s="134">
        <f t="shared" si="338"/>
        <v>0</v>
      </c>
      <c r="BC632" s="134">
        <f t="shared" si="338"/>
        <v>0</v>
      </c>
      <c r="BD632" s="134">
        <f t="shared" si="338"/>
        <v>0</v>
      </c>
      <c r="BE632" s="134">
        <f t="shared" si="338"/>
        <v>0</v>
      </c>
      <c r="BF632" s="134">
        <f t="shared" si="338"/>
        <v>0</v>
      </c>
      <c r="BG632" s="134">
        <f t="shared" si="338"/>
        <v>0</v>
      </c>
      <c r="BH632" s="134">
        <f t="shared" si="338"/>
        <v>0</v>
      </c>
      <c r="BI632" s="134">
        <f t="shared" si="338"/>
        <v>0</v>
      </c>
      <c r="BJ632" s="134">
        <f t="shared" si="338"/>
        <v>0</v>
      </c>
      <c r="BK632" s="134">
        <f t="shared" si="338"/>
        <v>0</v>
      </c>
      <c r="BL632" s="134">
        <f t="shared" si="338"/>
        <v>0.69649262680053403</v>
      </c>
      <c r="BM632" s="134">
        <f t="shared" si="338"/>
        <v>0</v>
      </c>
      <c r="BN632" s="134">
        <f t="shared" si="338"/>
        <v>0</v>
      </c>
      <c r="BO632" s="134">
        <f t="shared" si="338"/>
        <v>0</v>
      </c>
      <c r="BP632" s="134">
        <f t="shared" si="338"/>
        <v>0</v>
      </c>
      <c r="BQ632" s="134">
        <f t="shared" si="337"/>
        <v>0</v>
      </c>
      <c r="BR632" s="134">
        <f t="shared" si="337"/>
        <v>0</v>
      </c>
      <c r="BS632" s="134">
        <f t="shared" si="337"/>
        <v>0</v>
      </c>
      <c r="BT632" s="134">
        <f t="shared" si="337"/>
        <v>0</v>
      </c>
      <c r="BU632" s="134">
        <f t="shared" si="337"/>
        <v>0</v>
      </c>
      <c r="BV632" s="134">
        <f t="shared" si="337"/>
        <v>0</v>
      </c>
      <c r="BW632" s="134">
        <f t="shared" si="337"/>
        <v>0</v>
      </c>
      <c r="BX632" s="134">
        <f t="shared" si="337"/>
        <v>0</v>
      </c>
      <c r="BY632" s="134">
        <f t="shared" si="337"/>
        <v>0</v>
      </c>
      <c r="BZ632" s="134">
        <f t="shared" si="337"/>
        <v>0</v>
      </c>
      <c r="CA632" s="134">
        <f t="shared" si="337"/>
        <v>0</v>
      </c>
      <c r="CB632" s="134">
        <f t="shared" si="337"/>
        <v>0</v>
      </c>
      <c r="CC632" s="134">
        <f t="shared" si="337"/>
        <v>0</v>
      </c>
      <c r="CD632" s="134">
        <f t="shared" si="337"/>
        <v>0</v>
      </c>
      <c r="CE632" s="134">
        <f t="shared" si="337"/>
        <v>0</v>
      </c>
      <c r="CF632" s="134">
        <f t="shared" si="337"/>
        <v>0</v>
      </c>
      <c r="CG632" s="134">
        <f t="shared" si="337"/>
        <v>0</v>
      </c>
      <c r="CH632" s="134">
        <f t="shared" si="337"/>
        <v>0</v>
      </c>
      <c r="CI632" s="134">
        <f t="shared" si="337"/>
        <v>0</v>
      </c>
      <c r="CJ632" s="134">
        <f t="shared" si="337"/>
        <v>0</v>
      </c>
      <c r="CK632" s="134">
        <f t="shared" si="337"/>
        <v>0</v>
      </c>
      <c r="CL632" s="134">
        <f t="shared" si="337"/>
        <v>0</v>
      </c>
      <c r="CM632" s="134">
        <f t="shared" si="337"/>
        <v>0</v>
      </c>
      <c r="CN632" s="134">
        <f t="shared" si="337"/>
        <v>0</v>
      </c>
      <c r="CO632" s="134">
        <f t="shared" si="337"/>
        <v>0</v>
      </c>
      <c r="CP632" s="134">
        <f t="shared" si="337"/>
        <v>0</v>
      </c>
      <c r="CQ632" s="134">
        <f t="shared" si="337"/>
        <v>0</v>
      </c>
      <c r="CR632" s="134">
        <f t="shared" si="337"/>
        <v>0</v>
      </c>
      <c r="CS632" s="134">
        <f t="shared" si="337"/>
        <v>0</v>
      </c>
      <c r="CT632" s="134">
        <f t="shared" si="337"/>
        <v>0</v>
      </c>
      <c r="CU632" s="134">
        <f t="shared" si="337"/>
        <v>0</v>
      </c>
      <c r="CV632" s="134">
        <f t="shared" si="337"/>
        <v>0</v>
      </c>
      <c r="CW632" s="134">
        <f t="shared" si="337"/>
        <v>0</v>
      </c>
      <c r="CX632" s="134">
        <f t="shared" si="337"/>
        <v>0</v>
      </c>
      <c r="CY632" s="134">
        <f t="shared" si="337"/>
        <v>0</v>
      </c>
      <c r="CZ632" s="134">
        <f t="shared" si="337"/>
        <v>0</v>
      </c>
      <c r="DA632" s="134">
        <f t="shared" si="337"/>
        <v>0</v>
      </c>
      <c r="DB632" s="134">
        <f t="shared" si="337"/>
        <v>0</v>
      </c>
      <c r="DC632" s="134">
        <f t="shared" si="337"/>
        <v>0</v>
      </c>
      <c r="DD632" s="134">
        <f t="shared" si="337"/>
        <v>0</v>
      </c>
      <c r="DE632" s="134">
        <f t="shared" si="337"/>
        <v>0</v>
      </c>
      <c r="DF632" s="134">
        <f t="shared" si="337"/>
        <v>0</v>
      </c>
      <c r="DG632" s="134">
        <f t="shared" si="337"/>
        <v>0</v>
      </c>
      <c r="DH632" s="211">
        <f t="shared" si="337"/>
        <v>0</v>
      </c>
    </row>
    <row r="633" spans="1:112" ht="15" hidden="1" customHeight="1" x14ac:dyDescent="0.15">
      <c r="A633" s="119"/>
      <c r="B633" s="197" t="s">
        <v>725</v>
      </c>
      <c r="C633" s="177" t="s">
        <v>165</v>
      </c>
      <c r="D633" s="315">
        <f t="shared" si="324"/>
        <v>0</v>
      </c>
      <c r="E633" s="134">
        <f t="shared" si="338"/>
        <v>0</v>
      </c>
      <c r="F633" s="134">
        <f t="shared" si="338"/>
        <v>0</v>
      </c>
      <c r="G633" s="134">
        <f t="shared" si="338"/>
        <v>0</v>
      </c>
      <c r="H633" s="134">
        <f t="shared" si="338"/>
        <v>0</v>
      </c>
      <c r="I633" s="134">
        <f t="shared" si="338"/>
        <v>0</v>
      </c>
      <c r="J633" s="134">
        <f t="shared" si="338"/>
        <v>0</v>
      </c>
      <c r="K633" s="134">
        <f t="shared" si="338"/>
        <v>0</v>
      </c>
      <c r="L633" s="134">
        <f t="shared" si="338"/>
        <v>0</v>
      </c>
      <c r="M633" s="134">
        <f t="shared" si="338"/>
        <v>0</v>
      </c>
      <c r="N633" s="134">
        <f t="shared" si="338"/>
        <v>0</v>
      </c>
      <c r="O633" s="134">
        <f t="shared" si="338"/>
        <v>0</v>
      </c>
      <c r="P633" s="134">
        <f t="shared" si="338"/>
        <v>0</v>
      </c>
      <c r="Q633" s="134">
        <f t="shared" si="338"/>
        <v>0</v>
      </c>
      <c r="R633" s="134">
        <f t="shared" si="338"/>
        <v>0</v>
      </c>
      <c r="S633" s="134">
        <f t="shared" si="338"/>
        <v>0</v>
      </c>
      <c r="T633" s="134">
        <f t="shared" si="338"/>
        <v>0</v>
      </c>
      <c r="U633" s="134">
        <f t="shared" si="338"/>
        <v>0</v>
      </c>
      <c r="V633" s="134">
        <f t="shared" si="338"/>
        <v>0</v>
      </c>
      <c r="W633" s="134">
        <f t="shared" si="338"/>
        <v>0</v>
      </c>
      <c r="X633" s="134">
        <f t="shared" si="338"/>
        <v>0</v>
      </c>
      <c r="Y633" s="134">
        <f t="shared" si="338"/>
        <v>0</v>
      </c>
      <c r="Z633" s="134">
        <f t="shared" si="338"/>
        <v>0</v>
      </c>
      <c r="AA633" s="134">
        <f t="shared" si="338"/>
        <v>0</v>
      </c>
      <c r="AB633" s="134">
        <f t="shared" si="338"/>
        <v>0</v>
      </c>
      <c r="AC633" s="134">
        <f t="shared" si="338"/>
        <v>0</v>
      </c>
      <c r="AD633" s="134">
        <f t="shared" si="338"/>
        <v>0</v>
      </c>
      <c r="AE633" s="134">
        <f t="shared" si="338"/>
        <v>0</v>
      </c>
      <c r="AF633" s="134">
        <f t="shared" si="338"/>
        <v>0</v>
      </c>
      <c r="AG633" s="134">
        <f t="shared" si="338"/>
        <v>0</v>
      </c>
      <c r="AH633" s="134">
        <f t="shared" si="338"/>
        <v>0</v>
      </c>
      <c r="AI633" s="134">
        <f t="shared" si="338"/>
        <v>0</v>
      </c>
      <c r="AJ633" s="134">
        <f t="shared" si="338"/>
        <v>0</v>
      </c>
      <c r="AK633" s="134">
        <f t="shared" si="338"/>
        <v>0</v>
      </c>
      <c r="AL633" s="134">
        <f t="shared" si="338"/>
        <v>0</v>
      </c>
      <c r="AM633" s="134">
        <f t="shared" si="338"/>
        <v>0</v>
      </c>
      <c r="AN633" s="134">
        <f t="shared" si="338"/>
        <v>0</v>
      </c>
      <c r="AO633" s="211">
        <f t="shared" si="338"/>
        <v>0</v>
      </c>
      <c r="AP633" s="134">
        <f t="shared" si="338"/>
        <v>0</v>
      </c>
      <c r="AQ633" s="134">
        <f t="shared" si="338"/>
        <v>0</v>
      </c>
      <c r="AR633" s="134">
        <f t="shared" si="338"/>
        <v>0</v>
      </c>
      <c r="AS633" s="134">
        <f t="shared" si="338"/>
        <v>0</v>
      </c>
      <c r="AT633" s="134">
        <f t="shared" si="338"/>
        <v>0</v>
      </c>
      <c r="AU633" s="134">
        <f t="shared" si="338"/>
        <v>0</v>
      </c>
      <c r="AV633" s="134">
        <f t="shared" si="338"/>
        <v>0</v>
      </c>
      <c r="AW633" s="134">
        <f t="shared" si="338"/>
        <v>0</v>
      </c>
      <c r="AX633" s="134">
        <f t="shared" si="338"/>
        <v>0</v>
      </c>
      <c r="AY633" s="134">
        <f t="shared" si="338"/>
        <v>0</v>
      </c>
      <c r="AZ633" s="134">
        <f t="shared" si="338"/>
        <v>0</v>
      </c>
      <c r="BA633" s="134">
        <f t="shared" si="338"/>
        <v>0</v>
      </c>
      <c r="BB633" s="134">
        <f t="shared" si="338"/>
        <v>0</v>
      </c>
      <c r="BC633" s="134">
        <f t="shared" si="338"/>
        <v>0</v>
      </c>
      <c r="BD633" s="134">
        <f t="shared" si="338"/>
        <v>0</v>
      </c>
      <c r="BE633" s="134">
        <f t="shared" si="338"/>
        <v>0</v>
      </c>
      <c r="BF633" s="134">
        <f t="shared" si="338"/>
        <v>0</v>
      </c>
      <c r="BG633" s="134">
        <f t="shared" si="338"/>
        <v>0</v>
      </c>
      <c r="BH633" s="134">
        <f t="shared" si="338"/>
        <v>0</v>
      </c>
      <c r="BI633" s="134">
        <f t="shared" si="338"/>
        <v>0</v>
      </c>
      <c r="BJ633" s="134">
        <f t="shared" si="338"/>
        <v>0</v>
      </c>
      <c r="BK633" s="134">
        <f t="shared" si="338"/>
        <v>0</v>
      </c>
      <c r="BL633" s="134">
        <f t="shared" si="338"/>
        <v>0</v>
      </c>
      <c r="BM633" s="134">
        <f t="shared" si="338"/>
        <v>0</v>
      </c>
      <c r="BN633" s="134">
        <f t="shared" si="338"/>
        <v>0</v>
      </c>
      <c r="BO633" s="134">
        <f t="shared" si="338"/>
        <v>0</v>
      </c>
      <c r="BP633" s="134">
        <f t="shared" ref="BP633:DH638" si="339">IF($B633=BP$4,$D522,0)</f>
        <v>0</v>
      </c>
      <c r="BQ633" s="134">
        <f t="shared" si="339"/>
        <v>0</v>
      </c>
      <c r="BR633" s="134">
        <f t="shared" si="339"/>
        <v>0</v>
      </c>
      <c r="BS633" s="134">
        <f t="shared" si="339"/>
        <v>0</v>
      </c>
      <c r="BT633" s="134">
        <f t="shared" si="339"/>
        <v>0</v>
      </c>
      <c r="BU633" s="134">
        <f t="shared" si="339"/>
        <v>0</v>
      </c>
      <c r="BV633" s="134">
        <f t="shared" si="339"/>
        <v>0</v>
      </c>
      <c r="BW633" s="134">
        <f t="shared" si="339"/>
        <v>0</v>
      </c>
      <c r="BX633" s="134">
        <f t="shared" si="339"/>
        <v>0</v>
      </c>
      <c r="BY633" s="134">
        <f t="shared" si="339"/>
        <v>0</v>
      </c>
      <c r="BZ633" s="134">
        <f t="shared" si="339"/>
        <v>0</v>
      </c>
      <c r="CA633" s="134">
        <f t="shared" si="339"/>
        <v>0</v>
      </c>
      <c r="CB633" s="134">
        <f t="shared" si="339"/>
        <v>0</v>
      </c>
      <c r="CC633" s="134">
        <f t="shared" si="339"/>
        <v>0</v>
      </c>
      <c r="CD633" s="134">
        <f t="shared" si="339"/>
        <v>0</v>
      </c>
      <c r="CE633" s="134">
        <f t="shared" si="339"/>
        <v>0</v>
      </c>
      <c r="CF633" s="134">
        <f t="shared" si="339"/>
        <v>0</v>
      </c>
      <c r="CG633" s="134">
        <f t="shared" si="339"/>
        <v>0</v>
      </c>
      <c r="CH633" s="134">
        <f t="shared" si="339"/>
        <v>0</v>
      </c>
      <c r="CI633" s="134">
        <f t="shared" si="339"/>
        <v>0</v>
      </c>
      <c r="CJ633" s="134">
        <f t="shared" si="339"/>
        <v>0</v>
      </c>
      <c r="CK633" s="134">
        <f t="shared" si="339"/>
        <v>0</v>
      </c>
      <c r="CL633" s="134">
        <f t="shared" si="339"/>
        <v>0</v>
      </c>
      <c r="CM633" s="134">
        <f t="shared" si="339"/>
        <v>0</v>
      </c>
      <c r="CN633" s="134">
        <f t="shared" si="339"/>
        <v>0</v>
      </c>
      <c r="CO633" s="134">
        <f t="shared" si="339"/>
        <v>0</v>
      </c>
      <c r="CP633" s="134">
        <f t="shared" si="339"/>
        <v>0</v>
      </c>
      <c r="CQ633" s="134">
        <f t="shared" si="339"/>
        <v>0</v>
      </c>
      <c r="CR633" s="134">
        <f t="shared" si="339"/>
        <v>0</v>
      </c>
      <c r="CS633" s="134">
        <f t="shared" si="339"/>
        <v>0</v>
      </c>
      <c r="CT633" s="134">
        <f t="shared" si="339"/>
        <v>0</v>
      </c>
      <c r="CU633" s="134">
        <f t="shared" si="339"/>
        <v>0</v>
      </c>
      <c r="CV633" s="134">
        <f t="shared" si="339"/>
        <v>0</v>
      </c>
      <c r="CW633" s="134">
        <f t="shared" si="339"/>
        <v>0</v>
      </c>
      <c r="CX633" s="134">
        <f t="shared" si="339"/>
        <v>0</v>
      </c>
      <c r="CY633" s="134">
        <f t="shared" si="339"/>
        <v>0</v>
      </c>
      <c r="CZ633" s="134">
        <f t="shared" si="339"/>
        <v>0</v>
      </c>
      <c r="DA633" s="134">
        <f t="shared" si="339"/>
        <v>0</v>
      </c>
      <c r="DB633" s="134">
        <f t="shared" si="339"/>
        <v>0</v>
      </c>
      <c r="DC633" s="134">
        <f t="shared" si="339"/>
        <v>0</v>
      </c>
      <c r="DD633" s="134">
        <f t="shared" si="339"/>
        <v>0</v>
      </c>
      <c r="DE633" s="134">
        <f t="shared" si="339"/>
        <v>0</v>
      </c>
      <c r="DF633" s="134">
        <f t="shared" si="339"/>
        <v>0</v>
      </c>
      <c r="DG633" s="134">
        <f t="shared" si="339"/>
        <v>0</v>
      </c>
      <c r="DH633" s="211">
        <f t="shared" si="339"/>
        <v>0</v>
      </c>
    </row>
    <row r="634" spans="1:112" ht="15" hidden="1" customHeight="1" x14ac:dyDescent="0.15">
      <c r="A634" s="119"/>
      <c r="B634" s="197" t="s">
        <v>726</v>
      </c>
      <c r="C634" s="177" t="s">
        <v>166</v>
      </c>
      <c r="D634" s="315">
        <f t="shared" si="324"/>
        <v>0</v>
      </c>
      <c r="E634" s="134">
        <f t="shared" ref="E634:BP637" si="340">IF($B634=E$4,$D523,0)</f>
        <v>0</v>
      </c>
      <c r="F634" s="134">
        <f t="shared" si="340"/>
        <v>0</v>
      </c>
      <c r="G634" s="134">
        <f t="shared" si="340"/>
        <v>0</v>
      </c>
      <c r="H634" s="134">
        <f t="shared" si="340"/>
        <v>0</v>
      </c>
      <c r="I634" s="134">
        <f t="shared" si="340"/>
        <v>0</v>
      </c>
      <c r="J634" s="134">
        <f t="shared" si="340"/>
        <v>0</v>
      </c>
      <c r="K634" s="134">
        <f t="shared" si="340"/>
        <v>0</v>
      </c>
      <c r="L634" s="134">
        <f t="shared" si="340"/>
        <v>0</v>
      </c>
      <c r="M634" s="134">
        <f t="shared" si="340"/>
        <v>0</v>
      </c>
      <c r="N634" s="134">
        <f t="shared" si="340"/>
        <v>0</v>
      </c>
      <c r="O634" s="134">
        <f t="shared" si="340"/>
        <v>0</v>
      </c>
      <c r="P634" s="134">
        <f t="shared" si="340"/>
        <v>0</v>
      </c>
      <c r="Q634" s="134">
        <f t="shared" si="340"/>
        <v>0</v>
      </c>
      <c r="R634" s="134">
        <f t="shared" si="340"/>
        <v>0</v>
      </c>
      <c r="S634" s="134">
        <f t="shared" si="340"/>
        <v>0</v>
      </c>
      <c r="T634" s="134">
        <f t="shared" si="340"/>
        <v>0</v>
      </c>
      <c r="U634" s="134">
        <f t="shared" si="340"/>
        <v>0</v>
      </c>
      <c r="V634" s="134">
        <f t="shared" si="340"/>
        <v>0</v>
      </c>
      <c r="W634" s="134">
        <f t="shared" si="340"/>
        <v>0</v>
      </c>
      <c r="X634" s="134">
        <f t="shared" si="340"/>
        <v>0</v>
      </c>
      <c r="Y634" s="134">
        <f t="shared" si="340"/>
        <v>0</v>
      </c>
      <c r="Z634" s="134">
        <f t="shared" si="340"/>
        <v>0</v>
      </c>
      <c r="AA634" s="134">
        <f t="shared" si="340"/>
        <v>0</v>
      </c>
      <c r="AB634" s="134">
        <f t="shared" si="340"/>
        <v>0</v>
      </c>
      <c r="AC634" s="134">
        <f t="shared" si="340"/>
        <v>0</v>
      </c>
      <c r="AD634" s="134">
        <f t="shared" si="340"/>
        <v>0</v>
      </c>
      <c r="AE634" s="134">
        <f t="shared" si="340"/>
        <v>0</v>
      </c>
      <c r="AF634" s="134">
        <f t="shared" si="340"/>
        <v>0</v>
      </c>
      <c r="AG634" s="134">
        <f t="shared" si="340"/>
        <v>0</v>
      </c>
      <c r="AH634" s="134">
        <f t="shared" si="340"/>
        <v>0</v>
      </c>
      <c r="AI634" s="134">
        <f t="shared" si="340"/>
        <v>0</v>
      </c>
      <c r="AJ634" s="134">
        <f t="shared" si="340"/>
        <v>0</v>
      </c>
      <c r="AK634" s="134">
        <f t="shared" si="340"/>
        <v>0</v>
      </c>
      <c r="AL634" s="134">
        <f t="shared" si="340"/>
        <v>0</v>
      </c>
      <c r="AM634" s="134">
        <f t="shared" si="340"/>
        <v>0</v>
      </c>
      <c r="AN634" s="134">
        <f t="shared" si="340"/>
        <v>0</v>
      </c>
      <c r="AO634" s="211">
        <f t="shared" si="340"/>
        <v>0</v>
      </c>
      <c r="AP634" s="134">
        <f t="shared" si="340"/>
        <v>0</v>
      </c>
      <c r="AQ634" s="134">
        <f t="shared" si="340"/>
        <v>0</v>
      </c>
      <c r="AR634" s="134">
        <f t="shared" si="340"/>
        <v>0</v>
      </c>
      <c r="AS634" s="134">
        <f t="shared" si="340"/>
        <v>0</v>
      </c>
      <c r="AT634" s="134">
        <f t="shared" si="340"/>
        <v>0</v>
      </c>
      <c r="AU634" s="134">
        <f t="shared" si="340"/>
        <v>0</v>
      </c>
      <c r="AV634" s="134">
        <f t="shared" si="340"/>
        <v>0</v>
      </c>
      <c r="AW634" s="134">
        <f t="shared" si="340"/>
        <v>0</v>
      </c>
      <c r="AX634" s="134">
        <f t="shared" si="340"/>
        <v>0</v>
      </c>
      <c r="AY634" s="134">
        <f t="shared" si="340"/>
        <v>0</v>
      </c>
      <c r="AZ634" s="134">
        <f t="shared" si="340"/>
        <v>0</v>
      </c>
      <c r="BA634" s="134">
        <f t="shared" si="340"/>
        <v>0</v>
      </c>
      <c r="BB634" s="134">
        <f t="shared" si="340"/>
        <v>0</v>
      </c>
      <c r="BC634" s="134">
        <f t="shared" si="340"/>
        <v>0</v>
      </c>
      <c r="BD634" s="134">
        <f t="shared" si="340"/>
        <v>0</v>
      </c>
      <c r="BE634" s="134">
        <f t="shared" si="340"/>
        <v>0</v>
      </c>
      <c r="BF634" s="134">
        <f t="shared" si="340"/>
        <v>0</v>
      </c>
      <c r="BG634" s="134">
        <f t="shared" si="340"/>
        <v>0</v>
      </c>
      <c r="BH634" s="134">
        <f t="shared" si="340"/>
        <v>0</v>
      </c>
      <c r="BI634" s="134">
        <f t="shared" si="340"/>
        <v>0</v>
      </c>
      <c r="BJ634" s="134">
        <f t="shared" si="340"/>
        <v>0</v>
      </c>
      <c r="BK634" s="134">
        <f t="shared" si="340"/>
        <v>0</v>
      </c>
      <c r="BL634" s="134">
        <f t="shared" si="340"/>
        <v>0</v>
      </c>
      <c r="BM634" s="134">
        <f t="shared" si="340"/>
        <v>0</v>
      </c>
      <c r="BN634" s="134">
        <f t="shared" si="340"/>
        <v>0</v>
      </c>
      <c r="BO634" s="134">
        <f t="shared" si="340"/>
        <v>0</v>
      </c>
      <c r="BP634" s="134">
        <f t="shared" si="340"/>
        <v>0</v>
      </c>
      <c r="BQ634" s="134">
        <f t="shared" si="339"/>
        <v>0</v>
      </c>
      <c r="BR634" s="134">
        <f t="shared" si="339"/>
        <v>0</v>
      </c>
      <c r="BS634" s="134">
        <f t="shared" si="339"/>
        <v>0</v>
      </c>
      <c r="BT634" s="134">
        <f t="shared" si="339"/>
        <v>0</v>
      </c>
      <c r="BU634" s="134">
        <f t="shared" si="339"/>
        <v>0</v>
      </c>
      <c r="BV634" s="134">
        <f t="shared" si="339"/>
        <v>0</v>
      </c>
      <c r="BW634" s="134">
        <f t="shared" si="339"/>
        <v>0</v>
      </c>
      <c r="BX634" s="134">
        <f t="shared" si="339"/>
        <v>0</v>
      </c>
      <c r="BY634" s="134">
        <f t="shared" si="339"/>
        <v>0</v>
      </c>
      <c r="BZ634" s="134">
        <f t="shared" si="339"/>
        <v>0</v>
      </c>
      <c r="CA634" s="134">
        <f t="shared" si="339"/>
        <v>0</v>
      </c>
      <c r="CB634" s="134">
        <f t="shared" si="339"/>
        <v>0</v>
      </c>
      <c r="CC634" s="134">
        <f t="shared" si="339"/>
        <v>0</v>
      </c>
      <c r="CD634" s="134">
        <f t="shared" si="339"/>
        <v>0</v>
      </c>
      <c r="CE634" s="134">
        <f t="shared" si="339"/>
        <v>0</v>
      </c>
      <c r="CF634" s="134">
        <f t="shared" si="339"/>
        <v>0</v>
      </c>
      <c r="CG634" s="134">
        <f t="shared" si="339"/>
        <v>0</v>
      </c>
      <c r="CH634" s="134">
        <f t="shared" si="339"/>
        <v>0</v>
      </c>
      <c r="CI634" s="134">
        <f t="shared" si="339"/>
        <v>0</v>
      </c>
      <c r="CJ634" s="134">
        <f t="shared" si="339"/>
        <v>0</v>
      </c>
      <c r="CK634" s="134">
        <f t="shared" si="339"/>
        <v>0</v>
      </c>
      <c r="CL634" s="134">
        <f t="shared" si="339"/>
        <v>0</v>
      </c>
      <c r="CM634" s="134">
        <f t="shared" si="339"/>
        <v>0</v>
      </c>
      <c r="CN634" s="134">
        <f t="shared" si="339"/>
        <v>0</v>
      </c>
      <c r="CO634" s="134">
        <f t="shared" si="339"/>
        <v>0</v>
      </c>
      <c r="CP634" s="134">
        <f t="shared" si="339"/>
        <v>0</v>
      </c>
      <c r="CQ634" s="134">
        <f t="shared" si="339"/>
        <v>0</v>
      </c>
      <c r="CR634" s="134">
        <f t="shared" si="339"/>
        <v>0</v>
      </c>
      <c r="CS634" s="134">
        <f t="shared" si="339"/>
        <v>0</v>
      </c>
      <c r="CT634" s="134">
        <f t="shared" si="339"/>
        <v>0</v>
      </c>
      <c r="CU634" s="134">
        <f t="shared" si="339"/>
        <v>0</v>
      </c>
      <c r="CV634" s="134">
        <f t="shared" si="339"/>
        <v>0</v>
      </c>
      <c r="CW634" s="134">
        <f t="shared" si="339"/>
        <v>0</v>
      </c>
      <c r="CX634" s="134">
        <f t="shared" si="339"/>
        <v>0</v>
      </c>
      <c r="CY634" s="134">
        <f t="shared" si="339"/>
        <v>0</v>
      </c>
      <c r="CZ634" s="134">
        <f t="shared" si="339"/>
        <v>0</v>
      </c>
      <c r="DA634" s="134">
        <f t="shared" si="339"/>
        <v>0</v>
      </c>
      <c r="DB634" s="134">
        <f t="shared" si="339"/>
        <v>0</v>
      </c>
      <c r="DC634" s="134">
        <f t="shared" si="339"/>
        <v>0</v>
      </c>
      <c r="DD634" s="134">
        <f t="shared" si="339"/>
        <v>0</v>
      </c>
      <c r="DE634" s="134">
        <f t="shared" si="339"/>
        <v>0</v>
      </c>
      <c r="DF634" s="134">
        <f t="shared" si="339"/>
        <v>0</v>
      </c>
      <c r="DG634" s="134">
        <f t="shared" si="339"/>
        <v>0</v>
      </c>
      <c r="DH634" s="211">
        <f t="shared" si="339"/>
        <v>0</v>
      </c>
    </row>
    <row r="635" spans="1:112" ht="15" hidden="1" customHeight="1" x14ac:dyDescent="0.15">
      <c r="A635" s="119"/>
      <c r="B635" s="197" t="s">
        <v>727</v>
      </c>
      <c r="C635" s="177" t="s">
        <v>216</v>
      </c>
      <c r="D635" s="315">
        <f t="shared" si="324"/>
        <v>0</v>
      </c>
      <c r="E635" s="134">
        <f t="shared" si="340"/>
        <v>0</v>
      </c>
      <c r="F635" s="134">
        <f t="shared" si="340"/>
        <v>0</v>
      </c>
      <c r="G635" s="134">
        <f t="shared" si="340"/>
        <v>0</v>
      </c>
      <c r="H635" s="134">
        <f t="shared" si="340"/>
        <v>0</v>
      </c>
      <c r="I635" s="134">
        <f t="shared" si="340"/>
        <v>0</v>
      </c>
      <c r="J635" s="134">
        <f t="shared" si="340"/>
        <v>0</v>
      </c>
      <c r="K635" s="134">
        <f t="shared" si="340"/>
        <v>0</v>
      </c>
      <c r="L635" s="134">
        <f t="shared" si="340"/>
        <v>0</v>
      </c>
      <c r="M635" s="134">
        <f t="shared" si="340"/>
        <v>0</v>
      </c>
      <c r="N635" s="134">
        <f t="shared" si="340"/>
        <v>0</v>
      </c>
      <c r="O635" s="134">
        <f t="shared" si="340"/>
        <v>0</v>
      </c>
      <c r="P635" s="134">
        <f t="shared" si="340"/>
        <v>0</v>
      </c>
      <c r="Q635" s="134">
        <f t="shared" si="340"/>
        <v>0</v>
      </c>
      <c r="R635" s="134">
        <f t="shared" si="340"/>
        <v>0</v>
      </c>
      <c r="S635" s="134">
        <f t="shared" si="340"/>
        <v>0</v>
      </c>
      <c r="T635" s="134">
        <f t="shared" si="340"/>
        <v>0</v>
      </c>
      <c r="U635" s="134">
        <f t="shared" si="340"/>
        <v>0</v>
      </c>
      <c r="V635" s="134">
        <f t="shared" si="340"/>
        <v>0</v>
      </c>
      <c r="W635" s="134">
        <f t="shared" si="340"/>
        <v>0</v>
      </c>
      <c r="X635" s="134">
        <f t="shared" si="340"/>
        <v>0</v>
      </c>
      <c r="Y635" s="134">
        <f t="shared" si="340"/>
        <v>0</v>
      </c>
      <c r="Z635" s="134">
        <f t="shared" si="340"/>
        <v>0</v>
      </c>
      <c r="AA635" s="134">
        <f t="shared" si="340"/>
        <v>0</v>
      </c>
      <c r="AB635" s="134">
        <f t="shared" si="340"/>
        <v>0</v>
      </c>
      <c r="AC635" s="134">
        <f t="shared" si="340"/>
        <v>0</v>
      </c>
      <c r="AD635" s="134">
        <f t="shared" si="340"/>
        <v>0</v>
      </c>
      <c r="AE635" s="134">
        <f t="shared" si="340"/>
        <v>0</v>
      </c>
      <c r="AF635" s="134">
        <f t="shared" si="340"/>
        <v>0</v>
      </c>
      <c r="AG635" s="134">
        <f t="shared" si="340"/>
        <v>0</v>
      </c>
      <c r="AH635" s="134">
        <f t="shared" si="340"/>
        <v>0</v>
      </c>
      <c r="AI635" s="134">
        <f t="shared" si="340"/>
        <v>0</v>
      </c>
      <c r="AJ635" s="134">
        <f t="shared" si="340"/>
        <v>0</v>
      </c>
      <c r="AK635" s="134">
        <f t="shared" si="340"/>
        <v>0</v>
      </c>
      <c r="AL635" s="134">
        <f t="shared" si="340"/>
        <v>0</v>
      </c>
      <c r="AM635" s="134">
        <f t="shared" si="340"/>
        <v>0</v>
      </c>
      <c r="AN635" s="134">
        <f t="shared" si="340"/>
        <v>0</v>
      </c>
      <c r="AO635" s="211">
        <f t="shared" si="340"/>
        <v>0</v>
      </c>
      <c r="AP635" s="134">
        <f t="shared" si="340"/>
        <v>0</v>
      </c>
      <c r="AQ635" s="134">
        <f t="shared" si="340"/>
        <v>0</v>
      </c>
      <c r="AR635" s="134">
        <f t="shared" si="340"/>
        <v>0</v>
      </c>
      <c r="AS635" s="134">
        <f t="shared" si="340"/>
        <v>0</v>
      </c>
      <c r="AT635" s="134">
        <f t="shared" si="340"/>
        <v>0</v>
      </c>
      <c r="AU635" s="134">
        <f t="shared" si="340"/>
        <v>0</v>
      </c>
      <c r="AV635" s="134">
        <f t="shared" si="340"/>
        <v>0</v>
      </c>
      <c r="AW635" s="134">
        <f t="shared" si="340"/>
        <v>0</v>
      </c>
      <c r="AX635" s="134">
        <f t="shared" si="340"/>
        <v>0</v>
      </c>
      <c r="AY635" s="134">
        <f t="shared" si="340"/>
        <v>0</v>
      </c>
      <c r="AZ635" s="134">
        <f t="shared" si="340"/>
        <v>0</v>
      </c>
      <c r="BA635" s="134">
        <f t="shared" si="340"/>
        <v>0</v>
      </c>
      <c r="BB635" s="134">
        <f t="shared" si="340"/>
        <v>0</v>
      </c>
      <c r="BC635" s="134">
        <f t="shared" si="340"/>
        <v>0</v>
      </c>
      <c r="BD635" s="134">
        <f t="shared" si="340"/>
        <v>0</v>
      </c>
      <c r="BE635" s="134">
        <f t="shared" si="340"/>
        <v>0</v>
      </c>
      <c r="BF635" s="134">
        <f t="shared" si="340"/>
        <v>0</v>
      </c>
      <c r="BG635" s="134">
        <f t="shared" si="340"/>
        <v>0</v>
      </c>
      <c r="BH635" s="134">
        <f t="shared" si="340"/>
        <v>0</v>
      </c>
      <c r="BI635" s="134">
        <f t="shared" si="340"/>
        <v>0</v>
      </c>
      <c r="BJ635" s="134">
        <f t="shared" si="340"/>
        <v>0</v>
      </c>
      <c r="BK635" s="134">
        <f t="shared" si="340"/>
        <v>0</v>
      </c>
      <c r="BL635" s="134">
        <f t="shared" si="340"/>
        <v>0</v>
      </c>
      <c r="BM635" s="134">
        <f t="shared" si="340"/>
        <v>0</v>
      </c>
      <c r="BN635" s="134">
        <f t="shared" si="340"/>
        <v>0</v>
      </c>
      <c r="BO635" s="134">
        <f t="shared" si="340"/>
        <v>0</v>
      </c>
      <c r="BP635" s="134">
        <f t="shared" si="340"/>
        <v>0</v>
      </c>
      <c r="BQ635" s="134">
        <f t="shared" si="339"/>
        <v>0</v>
      </c>
      <c r="BR635" s="134">
        <f t="shared" si="339"/>
        <v>0</v>
      </c>
      <c r="BS635" s="134">
        <f t="shared" si="339"/>
        <v>0</v>
      </c>
      <c r="BT635" s="134">
        <f t="shared" si="339"/>
        <v>0</v>
      </c>
      <c r="BU635" s="134">
        <f t="shared" si="339"/>
        <v>0</v>
      </c>
      <c r="BV635" s="134">
        <f t="shared" si="339"/>
        <v>0</v>
      </c>
      <c r="BW635" s="134">
        <f t="shared" si="339"/>
        <v>0</v>
      </c>
      <c r="BX635" s="134">
        <f t="shared" si="339"/>
        <v>0</v>
      </c>
      <c r="BY635" s="134">
        <f t="shared" si="339"/>
        <v>0</v>
      </c>
      <c r="BZ635" s="134">
        <f t="shared" si="339"/>
        <v>0</v>
      </c>
      <c r="CA635" s="134">
        <f t="shared" si="339"/>
        <v>0</v>
      </c>
      <c r="CB635" s="134">
        <f t="shared" si="339"/>
        <v>0</v>
      </c>
      <c r="CC635" s="134">
        <f t="shared" si="339"/>
        <v>0</v>
      </c>
      <c r="CD635" s="134">
        <f t="shared" si="339"/>
        <v>0</v>
      </c>
      <c r="CE635" s="134">
        <f t="shared" si="339"/>
        <v>0</v>
      </c>
      <c r="CF635" s="134">
        <f t="shared" si="339"/>
        <v>0</v>
      </c>
      <c r="CG635" s="134">
        <f t="shared" si="339"/>
        <v>0</v>
      </c>
      <c r="CH635" s="134">
        <f t="shared" si="339"/>
        <v>0</v>
      </c>
      <c r="CI635" s="134">
        <f t="shared" si="339"/>
        <v>0</v>
      </c>
      <c r="CJ635" s="134">
        <f t="shared" si="339"/>
        <v>0</v>
      </c>
      <c r="CK635" s="134">
        <f t="shared" si="339"/>
        <v>0</v>
      </c>
      <c r="CL635" s="134">
        <f t="shared" si="339"/>
        <v>0</v>
      </c>
      <c r="CM635" s="134">
        <f t="shared" si="339"/>
        <v>0</v>
      </c>
      <c r="CN635" s="134">
        <f t="shared" si="339"/>
        <v>0</v>
      </c>
      <c r="CO635" s="134">
        <f t="shared" si="339"/>
        <v>0</v>
      </c>
      <c r="CP635" s="134">
        <f t="shared" si="339"/>
        <v>0</v>
      </c>
      <c r="CQ635" s="134">
        <f t="shared" si="339"/>
        <v>0</v>
      </c>
      <c r="CR635" s="134">
        <f t="shared" si="339"/>
        <v>0</v>
      </c>
      <c r="CS635" s="134">
        <f t="shared" si="339"/>
        <v>0</v>
      </c>
      <c r="CT635" s="134">
        <f t="shared" si="339"/>
        <v>0</v>
      </c>
      <c r="CU635" s="134">
        <f t="shared" si="339"/>
        <v>0</v>
      </c>
      <c r="CV635" s="134">
        <f t="shared" si="339"/>
        <v>0</v>
      </c>
      <c r="CW635" s="134">
        <f t="shared" si="339"/>
        <v>0</v>
      </c>
      <c r="CX635" s="134">
        <f t="shared" si="339"/>
        <v>0</v>
      </c>
      <c r="CY635" s="134">
        <f t="shared" si="339"/>
        <v>0</v>
      </c>
      <c r="CZ635" s="134">
        <f t="shared" si="339"/>
        <v>0</v>
      </c>
      <c r="DA635" s="134">
        <f t="shared" si="339"/>
        <v>0</v>
      </c>
      <c r="DB635" s="134">
        <f t="shared" si="339"/>
        <v>0</v>
      </c>
      <c r="DC635" s="134">
        <f t="shared" si="339"/>
        <v>0</v>
      </c>
      <c r="DD635" s="134">
        <f t="shared" si="339"/>
        <v>0</v>
      </c>
      <c r="DE635" s="134">
        <f t="shared" si="339"/>
        <v>0</v>
      </c>
      <c r="DF635" s="134">
        <f t="shared" si="339"/>
        <v>0</v>
      </c>
      <c r="DG635" s="134">
        <f t="shared" si="339"/>
        <v>0</v>
      </c>
      <c r="DH635" s="211">
        <f t="shared" si="339"/>
        <v>0</v>
      </c>
    </row>
    <row r="636" spans="1:112" ht="15" hidden="1" customHeight="1" x14ac:dyDescent="0.15">
      <c r="A636" s="119"/>
      <c r="B636" s="197" t="s">
        <v>728</v>
      </c>
      <c r="C636" s="177" t="s">
        <v>167</v>
      </c>
      <c r="D636" s="315">
        <f t="shared" ref="D636:D667" si="341">IF($B636=D$4,$D525,0)</f>
        <v>0</v>
      </c>
      <c r="E636" s="134">
        <f t="shared" si="340"/>
        <v>0</v>
      </c>
      <c r="F636" s="134">
        <f t="shared" si="340"/>
        <v>0</v>
      </c>
      <c r="G636" s="134">
        <f t="shared" si="340"/>
        <v>0</v>
      </c>
      <c r="H636" s="134">
        <f t="shared" si="340"/>
        <v>0</v>
      </c>
      <c r="I636" s="134">
        <f t="shared" si="340"/>
        <v>0</v>
      </c>
      <c r="J636" s="134">
        <f t="shared" si="340"/>
        <v>0</v>
      </c>
      <c r="K636" s="134">
        <f t="shared" si="340"/>
        <v>0</v>
      </c>
      <c r="L636" s="134">
        <f t="shared" si="340"/>
        <v>0</v>
      </c>
      <c r="M636" s="134">
        <f t="shared" si="340"/>
        <v>0</v>
      </c>
      <c r="N636" s="134">
        <f t="shared" si="340"/>
        <v>0</v>
      </c>
      <c r="O636" s="134">
        <f t="shared" si="340"/>
        <v>0</v>
      </c>
      <c r="P636" s="134">
        <f t="shared" si="340"/>
        <v>0</v>
      </c>
      <c r="Q636" s="134">
        <f t="shared" si="340"/>
        <v>0</v>
      </c>
      <c r="R636" s="134">
        <f t="shared" si="340"/>
        <v>0</v>
      </c>
      <c r="S636" s="134">
        <f t="shared" si="340"/>
        <v>0</v>
      </c>
      <c r="T636" s="134">
        <f t="shared" si="340"/>
        <v>0</v>
      </c>
      <c r="U636" s="134">
        <f t="shared" si="340"/>
        <v>0</v>
      </c>
      <c r="V636" s="134">
        <f t="shared" si="340"/>
        <v>0</v>
      </c>
      <c r="W636" s="134">
        <f t="shared" si="340"/>
        <v>0</v>
      </c>
      <c r="X636" s="134">
        <f t="shared" si="340"/>
        <v>0</v>
      </c>
      <c r="Y636" s="134">
        <f t="shared" si="340"/>
        <v>0</v>
      </c>
      <c r="Z636" s="134">
        <f t="shared" si="340"/>
        <v>0</v>
      </c>
      <c r="AA636" s="134">
        <f t="shared" si="340"/>
        <v>0</v>
      </c>
      <c r="AB636" s="134">
        <f t="shared" si="340"/>
        <v>0</v>
      </c>
      <c r="AC636" s="134">
        <f t="shared" si="340"/>
        <v>0</v>
      </c>
      <c r="AD636" s="134">
        <f t="shared" si="340"/>
        <v>0</v>
      </c>
      <c r="AE636" s="134">
        <f t="shared" si="340"/>
        <v>0</v>
      </c>
      <c r="AF636" s="134">
        <f t="shared" si="340"/>
        <v>0</v>
      </c>
      <c r="AG636" s="134">
        <f t="shared" si="340"/>
        <v>0</v>
      </c>
      <c r="AH636" s="134">
        <f t="shared" si="340"/>
        <v>0</v>
      </c>
      <c r="AI636" s="134">
        <f t="shared" si="340"/>
        <v>0</v>
      </c>
      <c r="AJ636" s="134">
        <f t="shared" si="340"/>
        <v>0</v>
      </c>
      <c r="AK636" s="134">
        <f t="shared" si="340"/>
        <v>0</v>
      </c>
      <c r="AL636" s="134">
        <f t="shared" si="340"/>
        <v>0</v>
      </c>
      <c r="AM636" s="134">
        <f t="shared" si="340"/>
        <v>0</v>
      </c>
      <c r="AN636" s="134">
        <f t="shared" si="340"/>
        <v>0</v>
      </c>
      <c r="AO636" s="211">
        <f t="shared" si="340"/>
        <v>0</v>
      </c>
      <c r="AP636" s="134">
        <f t="shared" si="340"/>
        <v>0</v>
      </c>
      <c r="AQ636" s="134">
        <f t="shared" si="340"/>
        <v>0</v>
      </c>
      <c r="AR636" s="134">
        <f t="shared" si="340"/>
        <v>0</v>
      </c>
      <c r="AS636" s="134">
        <f t="shared" si="340"/>
        <v>0</v>
      </c>
      <c r="AT636" s="134">
        <f t="shared" si="340"/>
        <v>0</v>
      </c>
      <c r="AU636" s="134">
        <f t="shared" si="340"/>
        <v>0</v>
      </c>
      <c r="AV636" s="134">
        <f t="shared" si="340"/>
        <v>0</v>
      </c>
      <c r="AW636" s="134">
        <f t="shared" si="340"/>
        <v>0</v>
      </c>
      <c r="AX636" s="134">
        <f t="shared" si="340"/>
        <v>0</v>
      </c>
      <c r="AY636" s="134">
        <f t="shared" si="340"/>
        <v>0</v>
      </c>
      <c r="AZ636" s="134">
        <f t="shared" si="340"/>
        <v>0</v>
      </c>
      <c r="BA636" s="134">
        <f t="shared" si="340"/>
        <v>0</v>
      </c>
      <c r="BB636" s="134">
        <f t="shared" si="340"/>
        <v>0</v>
      </c>
      <c r="BC636" s="134">
        <f t="shared" si="340"/>
        <v>0</v>
      </c>
      <c r="BD636" s="134">
        <f t="shared" si="340"/>
        <v>0</v>
      </c>
      <c r="BE636" s="134">
        <f t="shared" si="340"/>
        <v>0</v>
      </c>
      <c r="BF636" s="134">
        <f t="shared" si="340"/>
        <v>0</v>
      </c>
      <c r="BG636" s="134">
        <f t="shared" si="340"/>
        <v>0</v>
      </c>
      <c r="BH636" s="134">
        <f t="shared" si="340"/>
        <v>0</v>
      </c>
      <c r="BI636" s="134">
        <f t="shared" si="340"/>
        <v>0</v>
      </c>
      <c r="BJ636" s="134">
        <f t="shared" si="340"/>
        <v>0</v>
      </c>
      <c r="BK636" s="134">
        <f t="shared" si="340"/>
        <v>0</v>
      </c>
      <c r="BL636" s="134">
        <f t="shared" si="340"/>
        <v>0</v>
      </c>
      <c r="BM636" s="134">
        <f t="shared" si="340"/>
        <v>0</v>
      </c>
      <c r="BN636" s="134">
        <f t="shared" si="340"/>
        <v>0</v>
      </c>
      <c r="BO636" s="134">
        <f t="shared" si="340"/>
        <v>0</v>
      </c>
      <c r="BP636" s="134">
        <f t="shared" si="340"/>
        <v>0</v>
      </c>
      <c r="BQ636" s="134">
        <f t="shared" si="339"/>
        <v>0</v>
      </c>
      <c r="BR636" s="134">
        <f t="shared" si="339"/>
        <v>0</v>
      </c>
      <c r="BS636" s="134">
        <f t="shared" si="339"/>
        <v>0</v>
      </c>
      <c r="BT636" s="134">
        <f t="shared" si="339"/>
        <v>0</v>
      </c>
      <c r="BU636" s="134">
        <f t="shared" si="339"/>
        <v>0</v>
      </c>
      <c r="BV636" s="134">
        <f t="shared" si="339"/>
        <v>0</v>
      </c>
      <c r="BW636" s="134">
        <f t="shared" si="339"/>
        <v>0</v>
      </c>
      <c r="BX636" s="134">
        <f t="shared" si="339"/>
        <v>0</v>
      </c>
      <c r="BY636" s="134">
        <f t="shared" si="339"/>
        <v>0</v>
      </c>
      <c r="BZ636" s="134">
        <f t="shared" si="339"/>
        <v>0</v>
      </c>
      <c r="CA636" s="134">
        <f t="shared" si="339"/>
        <v>0</v>
      </c>
      <c r="CB636" s="134">
        <f t="shared" si="339"/>
        <v>0</v>
      </c>
      <c r="CC636" s="134">
        <f t="shared" si="339"/>
        <v>0</v>
      </c>
      <c r="CD636" s="134">
        <f t="shared" si="339"/>
        <v>0</v>
      </c>
      <c r="CE636" s="134">
        <f t="shared" si="339"/>
        <v>0</v>
      </c>
      <c r="CF636" s="134">
        <f t="shared" si="339"/>
        <v>0</v>
      </c>
      <c r="CG636" s="134">
        <f t="shared" si="339"/>
        <v>0</v>
      </c>
      <c r="CH636" s="134">
        <f t="shared" si="339"/>
        <v>0</v>
      </c>
      <c r="CI636" s="134">
        <f t="shared" si="339"/>
        <v>0</v>
      </c>
      <c r="CJ636" s="134">
        <f t="shared" si="339"/>
        <v>0</v>
      </c>
      <c r="CK636" s="134">
        <f t="shared" si="339"/>
        <v>0</v>
      </c>
      <c r="CL636" s="134">
        <f t="shared" si="339"/>
        <v>0</v>
      </c>
      <c r="CM636" s="134">
        <f t="shared" si="339"/>
        <v>0</v>
      </c>
      <c r="CN636" s="134">
        <f t="shared" si="339"/>
        <v>0</v>
      </c>
      <c r="CO636" s="134">
        <f t="shared" si="339"/>
        <v>0</v>
      </c>
      <c r="CP636" s="134">
        <f t="shared" si="339"/>
        <v>0</v>
      </c>
      <c r="CQ636" s="134">
        <f t="shared" si="339"/>
        <v>0</v>
      </c>
      <c r="CR636" s="134">
        <f t="shared" si="339"/>
        <v>0</v>
      </c>
      <c r="CS636" s="134">
        <f t="shared" si="339"/>
        <v>0</v>
      </c>
      <c r="CT636" s="134">
        <f t="shared" si="339"/>
        <v>0</v>
      </c>
      <c r="CU636" s="134">
        <f t="shared" si="339"/>
        <v>0</v>
      </c>
      <c r="CV636" s="134">
        <f t="shared" si="339"/>
        <v>0</v>
      </c>
      <c r="CW636" s="134">
        <f t="shared" si="339"/>
        <v>0</v>
      </c>
      <c r="CX636" s="134">
        <f t="shared" si="339"/>
        <v>0</v>
      </c>
      <c r="CY636" s="134">
        <f t="shared" si="339"/>
        <v>0</v>
      </c>
      <c r="CZ636" s="134">
        <f t="shared" si="339"/>
        <v>0</v>
      </c>
      <c r="DA636" s="134">
        <f t="shared" si="339"/>
        <v>0</v>
      </c>
      <c r="DB636" s="134">
        <f t="shared" si="339"/>
        <v>0</v>
      </c>
      <c r="DC636" s="134">
        <f t="shared" si="339"/>
        <v>0</v>
      </c>
      <c r="DD636" s="134">
        <f t="shared" si="339"/>
        <v>0</v>
      </c>
      <c r="DE636" s="134">
        <f t="shared" si="339"/>
        <v>0</v>
      </c>
      <c r="DF636" s="134">
        <f t="shared" si="339"/>
        <v>0</v>
      </c>
      <c r="DG636" s="134">
        <f t="shared" si="339"/>
        <v>0</v>
      </c>
      <c r="DH636" s="211">
        <f t="shared" si="339"/>
        <v>0</v>
      </c>
    </row>
    <row r="637" spans="1:112" ht="15" hidden="1" customHeight="1" x14ac:dyDescent="0.15">
      <c r="A637" s="119"/>
      <c r="B637" s="197" t="s">
        <v>729</v>
      </c>
      <c r="C637" s="177" t="s">
        <v>217</v>
      </c>
      <c r="D637" s="315">
        <f t="shared" si="341"/>
        <v>0</v>
      </c>
      <c r="E637" s="134">
        <f t="shared" ref="E637:S637" si="342">IF($B637=E$4,$D526,0)</f>
        <v>0</v>
      </c>
      <c r="F637" s="134">
        <f t="shared" si="342"/>
        <v>0</v>
      </c>
      <c r="G637" s="134">
        <f t="shared" si="342"/>
        <v>0</v>
      </c>
      <c r="H637" s="134">
        <f t="shared" si="342"/>
        <v>0</v>
      </c>
      <c r="I637" s="134">
        <f t="shared" si="342"/>
        <v>0</v>
      </c>
      <c r="J637" s="134">
        <f t="shared" si="342"/>
        <v>0</v>
      </c>
      <c r="K637" s="134">
        <f t="shared" si="342"/>
        <v>0</v>
      </c>
      <c r="L637" s="134">
        <f t="shared" si="342"/>
        <v>0</v>
      </c>
      <c r="M637" s="134">
        <f t="shared" si="342"/>
        <v>0</v>
      </c>
      <c r="N637" s="134">
        <f t="shared" si="342"/>
        <v>0</v>
      </c>
      <c r="O637" s="134">
        <f t="shared" si="342"/>
        <v>0</v>
      </c>
      <c r="P637" s="134">
        <f t="shared" si="342"/>
        <v>0</v>
      </c>
      <c r="Q637" s="134">
        <f t="shared" si="342"/>
        <v>0</v>
      </c>
      <c r="R637" s="134">
        <f t="shared" si="342"/>
        <v>0</v>
      </c>
      <c r="S637" s="134">
        <f t="shared" si="342"/>
        <v>0</v>
      </c>
      <c r="T637" s="134">
        <f t="shared" si="340"/>
        <v>0</v>
      </c>
      <c r="U637" s="134">
        <f t="shared" si="340"/>
        <v>0</v>
      </c>
      <c r="V637" s="134">
        <f t="shared" si="340"/>
        <v>0</v>
      </c>
      <c r="W637" s="134">
        <f t="shared" si="340"/>
        <v>0</v>
      </c>
      <c r="X637" s="134">
        <f t="shared" si="340"/>
        <v>0</v>
      </c>
      <c r="Y637" s="134">
        <f t="shared" si="340"/>
        <v>0</v>
      </c>
      <c r="Z637" s="134">
        <f t="shared" si="340"/>
        <v>0</v>
      </c>
      <c r="AA637" s="134">
        <f t="shared" si="340"/>
        <v>0</v>
      </c>
      <c r="AB637" s="134">
        <f t="shared" si="340"/>
        <v>0</v>
      </c>
      <c r="AC637" s="134">
        <f t="shared" si="340"/>
        <v>0</v>
      </c>
      <c r="AD637" s="134">
        <f t="shared" si="340"/>
        <v>0</v>
      </c>
      <c r="AE637" s="134">
        <f t="shared" si="340"/>
        <v>0</v>
      </c>
      <c r="AF637" s="134">
        <f t="shared" si="340"/>
        <v>0</v>
      </c>
      <c r="AG637" s="134">
        <f t="shared" si="340"/>
        <v>0</v>
      </c>
      <c r="AH637" s="134">
        <f t="shared" si="340"/>
        <v>0</v>
      </c>
      <c r="AI637" s="134">
        <f t="shared" si="340"/>
        <v>0</v>
      </c>
      <c r="AJ637" s="134">
        <f t="shared" si="340"/>
        <v>0</v>
      </c>
      <c r="AK637" s="134">
        <f t="shared" si="340"/>
        <v>0</v>
      </c>
      <c r="AL637" s="134">
        <f t="shared" si="340"/>
        <v>0</v>
      </c>
      <c r="AM637" s="134">
        <f t="shared" si="340"/>
        <v>0</v>
      </c>
      <c r="AN637" s="134">
        <f t="shared" si="340"/>
        <v>0</v>
      </c>
      <c r="AO637" s="211">
        <f t="shared" si="340"/>
        <v>0</v>
      </c>
      <c r="AP637" s="134">
        <f t="shared" si="340"/>
        <v>0</v>
      </c>
      <c r="AQ637" s="134">
        <f t="shared" si="340"/>
        <v>0</v>
      </c>
      <c r="AR637" s="134">
        <f t="shared" si="340"/>
        <v>0</v>
      </c>
      <c r="AS637" s="134">
        <f t="shared" si="340"/>
        <v>0</v>
      </c>
      <c r="AT637" s="134">
        <f t="shared" si="340"/>
        <v>0</v>
      </c>
      <c r="AU637" s="134">
        <f t="shared" si="340"/>
        <v>0</v>
      </c>
      <c r="AV637" s="134">
        <f t="shared" si="340"/>
        <v>0</v>
      </c>
      <c r="AW637" s="134">
        <f t="shared" si="340"/>
        <v>0</v>
      </c>
      <c r="AX637" s="134">
        <f t="shared" si="340"/>
        <v>0</v>
      </c>
      <c r="AY637" s="134">
        <f t="shared" si="340"/>
        <v>0</v>
      </c>
      <c r="AZ637" s="134">
        <f t="shared" si="340"/>
        <v>0</v>
      </c>
      <c r="BA637" s="134">
        <f t="shared" si="340"/>
        <v>0</v>
      </c>
      <c r="BB637" s="134">
        <f t="shared" si="340"/>
        <v>0</v>
      </c>
      <c r="BC637" s="134">
        <f t="shared" si="340"/>
        <v>0</v>
      </c>
      <c r="BD637" s="134">
        <f t="shared" si="340"/>
        <v>0</v>
      </c>
      <c r="BE637" s="134">
        <f t="shared" si="340"/>
        <v>0</v>
      </c>
      <c r="BF637" s="134">
        <f t="shared" si="340"/>
        <v>0</v>
      </c>
      <c r="BG637" s="134">
        <f t="shared" si="340"/>
        <v>0</v>
      </c>
      <c r="BH637" s="134">
        <f t="shared" si="340"/>
        <v>0</v>
      </c>
      <c r="BI637" s="134">
        <f t="shared" si="340"/>
        <v>0</v>
      </c>
      <c r="BJ637" s="134">
        <f t="shared" si="340"/>
        <v>0</v>
      </c>
      <c r="BK637" s="134">
        <f t="shared" si="340"/>
        <v>0</v>
      </c>
      <c r="BL637" s="134">
        <f t="shared" si="340"/>
        <v>0</v>
      </c>
      <c r="BM637" s="134">
        <f t="shared" si="340"/>
        <v>0</v>
      </c>
      <c r="BN637" s="134">
        <f t="shared" si="340"/>
        <v>0</v>
      </c>
      <c r="BO637" s="134">
        <f t="shared" si="340"/>
        <v>0</v>
      </c>
      <c r="BP637" s="134">
        <f t="shared" si="340"/>
        <v>0</v>
      </c>
      <c r="BQ637" s="134">
        <f t="shared" si="339"/>
        <v>0</v>
      </c>
      <c r="BR637" s="134">
        <f t="shared" si="339"/>
        <v>0</v>
      </c>
      <c r="BS637" s="134">
        <f t="shared" si="339"/>
        <v>0</v>
      </c>
      <c r="BT637" s="134">
        <f t="shared" si="339"/>
        <v>0</v>
      </c>
      <c r="BU637" s="134">
        <f t="shared" si="339"/>
        <v>0</v>
      </c>
      <c r="BV637" s="134">
        <f t="shared" si="339"/>
        <v>0</v>
      </c>
      <c r="BW637" s="134">
        <f t="shared" si="339"/>
        <v>0</v>
      </c>
      <c r="BX637" s="134">
        <f t="shared" si="339"/>
        <v>0</v>
      </c>
      <c r="BY637" s="134">
        <f t="shared" si="339"/>
        <v>0</v>
      </c>
      <c r="BZ637" s="134">
        <f t="shared" si="339"/>
        <v>0</v>
      </c>
      <c r="CA637" s="134">
        <f t="shared" si="339"/>
        <v>0</v>
      </c>
      <c r="CB637" s="134">
        <f t="shared" si="339"/>
        <v>0</v>
      </c>
      <c r="CC637" s="134">
        <f t="shared" si="339"/>
        <v>0</v>
      </c>
      <c r="CD637" s="134">
        <f t="shared" si="339"/>
        <v>0</v>
      </c>
      <c r="CE637" s="134">
        <f t="shared" si="339"/>
        <v>0</v>
      </c>
      <c r="CF637" s="134">
        <f t="shared" si="339"/>
        <v>0</v>
      </c>
      <c r="CG637" s="134">
        <f t="shared" si="339"/>
        <v>0</v>
      </c>
      <c r="CH637" s="134">
        <f t="shared" si="339"/>
        <v>0</v>
      </c>
      <c r="CI637" s="134">
        <f t="shared" si="339"/>
        <v>0</v>
      </c>
      <c r="CJ637" s="134">
        <f t="shared" si="339"/>
        <v>0</v>
      </c>
      <c r="CK637" s="134">
        <f t="shared" si="339"/>
        <v>0</v>
      </c>
      <c r="CL637" s="134">
        <f t="shared" si="339"/>
        <v>0</v>
      </c>
      <c r="CM637" s="134">
        <f t="shared" si="339"/>
        <v>0</v>
      </c>
      <c r="CN637" s="134">
        <f t="shared" si="339"/>
        <v>0</v>
      </c>
      <c r="CO637" s="134">
        <f t="shared" si="339"/>
        <v>0</v>
      </c>
      <c r="CP637" s="134">
        <f t="shared" si="339"/>
        <v>0</v>
      </c>
      <c r="CQ637" s="134">
        <f t="shared" si="339"/>
        <v>0</v>
      </c>
      <c r="CR637" s="134">
        <f t="shared" si="339"/>
        <v>0</v>
      </c>
      <c r="CS637" s="134">
        <f t="shared" si="339"/>
        <v>0</v>
      </c>
      <c r="CT637" s="134">
        <f t="shared" si="339"/>
        <v>0</v>
      </c>
      <c r="CU637" s="134">
        <f t="shared" si="339"/>
        <v>0</v>
      </c>
      <c r="CV637" s="134">
        <f t="shared" si="339"/>
        <v>0</v>
      </c>
      <c r="CW637" s="134">
        <f t="shared" si="339"/>
        <v>0</v>
      </c>
      <c r="CX637" s="134">
        <f t="shared" si="339"/>
        <v>0</v>
      </c>
      <c r="CY637" s="134">
        <f t="shared" si="339"/>
        <v>0</v>
      </c>
      <c r="CZ637" s="134">
        <f t="shared" si="339"/>
        <v>0</v>
      </c>
      <c r="DA637" s="134">
        <f t="shared" si="339"/>
        <v>0</v>
      </c>
      <c r="DB637" s="134">
        <f t="shared" si="339"/>
        <v>0</v>
      </c>
      <c r="DC637" s="134">
        <f t="shared" si="339"/>
        <v>0</v>
      </c>
      <c r="DD637" s="134">
        <f t="shared" si="339"/>
        <v>0</v>
      </c>
      <c r="DE637" s="134">
        <f t="shared" si="339"/>
        <v>0</v>
      </c>
      <c r="DF637" s="134">
        <f t="shared" si="339"/>
        <v>0</v>
      </c>
      <c r="DG637" s="134">
        <f t="shared" si="339"/>
        <v>0</v>
      </c>
      <c r="DH637" s="211">
        <f t="shared" si="339"/>
        <v>0</v>
      </c>
    </row>
    <row r="638" spans="1:112" ht="15" hidden="1" customHeight="1" x14ac:dyDescent="0.15">
      <c r="A638" s="119"/>
      <c r="B638" s="197" t="s">
        <v>730</v>
      </c>
      <c r="C638" s="177" t="s">
        <v>168</v>
      </c>
      <c r="D638" s="315">
        <f t="shared" si="341"/>
        <v>0</v>
      </c>
      <c r="E638" s="134">
        <f t="shared" ref="E638:BP641" si="343">IF($B638=E$4,$D527,0)</f>
        <v>0</v>
      </c>
      <c r="F638" s="134">
        <f t="shared" si="343"/>
        <v>0</v>
      </c>
      <c r="G638" s="134">
        <f t="shared" si="343"/>
        <v>0</v>
      </c>
      <c r="H638" s="134">
        <f t="shared" si="343"/>
        <v>0</v>
      </c>
      <c r="I638" s="134">
        <f t="shared" si="343"/>
        <v>0</v>
      </c>
      <c r="J638" s="134">
        <f t="shared" si="343"/>
        <v>0</v>
      </c>
      <c r="K638" s="134">
        <f t="shared" si="343"/>
        <v>0</v>
      </c>
      <c r="L638" s="134">
        <f t="shared" si="343"/>
        <v>0</v>
      </c>
      <c r="M638" s="134">
        <f t="shared" si="343"/>
        <v>0</v>
      </c>
      <c r="N638" s="134">
        <f t="shared" si="343"/>
        <v>0</v>
      </c>
      <c r="O638" s="134">
        <f t="shared" si="343"/>
        <v>0</v>
      </c>
      <c r="P638" s="134">
        <f t="shared" si="343"/>
        <v>0</v>
      </c>
      <c r="Q638" s="134">
        <f t="shared" si="343"/>
        <v>0</v>
      </c>
      <c r="R638" s="134">
        <f t="shared" si="343"/>
        <v>0</v>
      </c>
      <c r="S638" s="134">
        <f t="shared" si="343"/>
        <v>0</v>
      </c>
      <c r="T638" s="134">
        <f t="shared" si="343"/>
        <v>0</v>
      </c>
      <c r="U638" s="134">
        <f t="shared" si="343"/>
        <v>0</v>
      </c>
      <c r="V638" s="134">
        <f t="shared" si="343"/>
        <v>0</v>
      </c>
      <c r="W638" s="134">
        <f t="shared" si="343"/>
        <v>0</v>
      </c>
      <c r="X638" s="134">
        <f t="shared" si="343"/>
        <v>0</v>
      </c>
      <c r="Y638" s="134">
        <f t="shared" si="343"/>
        <v>0</v>
      </c>
      <c r="Z638" s="134">
        <f t="shared" si="343"/>
        <v>0</v>
      </c>
      <c r="AA638" s="134">
        <f t="shared" si="343"/>
        <v>0</v>
      </c>
      <c r="AB638" s="134">
        <f t="shared" si="343"/>
        <v>0</v>
      </c>
      <c r="AC638" s="134">
        <f t="shared" si="343"/>
        <v>0</v>
      </c>
      <c r="AD638" s="134">
        <f t="shared" si="343"/>
        <v>0</v>
      </c>
      <c r="AE638" s="134">
        <f t="shared" si="343"/>
        <v>0</v>
      </c>
      <c r="AF638" s="134">
        <f t="shared" si="343"/>
        <v>0</v>
      </c>
      <c r="AG638" s="134">
        <f t="shared" si="343"/>
        <v>0</v>
      </c>
      <c r="AH638" s="134">
        <f t="shared" si="343"/>
        <v>0</v>
      </c>
      <c r="AI638" s="134">
        <f t="shared" si="343"/>
        <v>0</v>
      </c>
      <c r="AJ638" s="134">
        <f t="shared" si="343"/>
        <v>0</v>
      </c>
      <c r="AK638" s="134">
        <f t="shared" si="343"/>
        <v>0</v>
      </c>
      <c r="AL638" s="134">
        <f t="shared" si="343"/>
        <v>0</v>
      </c>
      <c r="AM638" s="134">
        <f t="shared" si="343"/>
        <v>0</v>
      </c>
      <c r="AN638" s="134">
        <f t="shared" si="343"/>
        <v>0</v>
      </c>
      <c r="AO638" s="211">
        <f t="shared" si="343"/>
        <v>0</v>
      </c>
      <c r="AP638" s="134">
        <f t="shared" si="343"/>
        <v>0</v>
      </c>
      <c r="AQ638" s="134">
        <f t="shared" si="343"/>
        <v>0</v>
      </c>
      <c r="AR638" s="134">
        <f t="shared" si="343"/>
        <v>0</v>
      </c>
      <c r="AS638" s="134">
        <f t="shared" si="343"/>
        <v>0</v>
      </c>
      <c r="AT638" s="134">
        <f t="shared" si="343"/>
        <v>0</v>
      </c>
      <c r="AU638" s="134">
        <f t="shared" si="343"/>
        <v>0</v>
      </c>
      <c r="AV638" s="134">
        <f t="shared" si="343"/>
        <v>0</v>
      </c>
      <c r="AW638" s="134">
        <f t="shared" si="343"/>
        <v>0</v>
      </c>
      <c r="AX638" s="134">
        <f t="shared" si="343"/>
        <v>0</v>
      </c>
      <c r="AY638" s="134">
        <f t="shared" si="343"/>
        <v>0</v>
      </c>
      <c r="AZ638" s="134">
        <f t="shared" si="343"/>
        <v>0</v>
      </c>
      <c r="BA638" s="134">
        <f t="shared" si="343"/>
        <v>0</v>
      </c>
      <c r="BB638" s="134">
        <f t="shared" si="343"/>
        <v>0</v>
      </c>
      <c r="BC638" s="134">
        <f t="shared" si="343"/>
        <v>0</v>
      </c>
      <c r="BD638" s="134">
        <f t="shared" si="343"/>
        <v>0</v>
      </c>
      <c r="BE638" s="134">
        <f t="shared" si="343"/>
        <v>0</v>
      </c>
      <c r="BF638" s="134">
        <f t="shared" si="343"/>
        <v>0</v>
      </c>
      <c r="BG638" s="134">
        <f t="shared" si="343"/>
        <v>0</v>
      </c>
      <c r="BH638" s="134">
        <f t="shared" si="343"/>
        <v>0</v>
      </c>
      <c r="BI638" s="134">
        <f t="shared" si="343"/>
        <v>0</v>
      </c>
      <c r="BJ638" s="134">
        <f t="shared" si="343"/>
        <v>0</v>
      </c>
      <c r="BK638" s="134">
        <f t="shared" si="343"/>
        <v>0</v>
      </c>
      <c r="BL638" s="134">
        <f t="shared" si="343"/>
        <v>0</v>
      </c>
      <c r="BM638" s="134">
        <f t="shared" si="343"/>
        <v>0</v>
      </c>
      <c r="BN638" s="134">
        <f t="shared" si="343"/>
        <v>0</v>
      </c>
      <c r="BO638" s="134">
        <f t="shared" si="343"/>
        <v>0</v>
      </c>
      <c r="BP638" s="134">
        <f t="shared" si="343"/>
        <v>0</v>
      </c>
      <c r="BQ638" s="134">
        <f t="shared" si="339"/>
        <v>0</v>
      </c>
      <c r="BR638" s="134">
        <f t="shared" si="339"/>
        <v>0.30008622680505764</v>
      </c>
      <c r="BS638" s="134">
        <f t="shared" si="339"/>
        <v>0</v>
      </c>
      <c r="BT638" s="134">
        <f t="shared" si="339"/>
        <v>0</v>
      </c>
      <c r="BU638" s="134">
        <f t="shared" si="339"/>
        <v>0</v>
      </c>
      <c r="BV638" s="134">
        <f t="shared" si="339"/>
        <v>0</v>
      </c>
      <c r="BW638" s="134">
        <f t="shared" si="339"/>
        <v>0</v>
      </c>
      <c r="BX638" s="134">
        <f t="shared" si="339"/>
        <v>0</v>
      </c>
      <c r="BY638" s="134">
        <f t="shared" si="339"/>
        <v>0</v>
      </c>
      <c r="BZ638" s="134">
        <f t="shared" si="339"/>
        <v>0</v>
      </c>
      <c r="CA638" s="134">
        <f t="shared" si="339"/>
        <v>0</v>
      </c>
      <c r="CB638" s="134">
        <f t="shared" si="339"/>
        <v>0</v>
      </c>
      <c r="CC638" s="134">
        <f t="shared" si="339"/>
        <v>0</v>
      </c>
      <c r="CD638" s="134">
        <f t="shared" si="339"/>
        <v>0</v>
      </c>
      <c r="CE638" s="134">
        <f t="shared" si="339"/>
        <v>0</v>
      </c>
      <c r="CF638" s="134">
        <f t="shared" si="339"/>
        <v>0</v>
      </c>
      <c r="CG638" s="134">
        <f t="shared" si="339"/>
        <v>0</v>
      </c>
      <c r="CH638" s="134">
        <f t="shared" si="339"/>
        <v>0</v>
      </c>
      <c r="CI638" s="134">
        <f t="shared" si="339"/>
        <v>0</v>
      </c>
      <c r="CJ638" s="134">
        <f t="shared" si="339"/>
        <v>0</v>
      </c>
      <c r="CK638" s="134">
        <f t="shared" si="339"/>
        <v>0</v>
      </c>
      <c r="CL638" s="134">
        <f t="shared" si="339"/>
        <v>0</v>
      </c>
      <c r="CM638" s="134">
        <f t="shared" si="339"/>
        <v>0</v>
      </c>
      <c r="CN638" s="134">
        <f t="shared" si="339"/>
        <v>0</v>
      </c>
      <c r="CO638" s="134">
        <f t="shared" si="339"/>
        <v>0</v>
      </c>
      <c r="CP638" s="134">
        <f t="shared" si="339"/>
        <v>0</v>
      </c>
      <c r="CQ638" s="134">
        <f t="shared" si="339"/>
        <v>0</v>
      </c>
      <c r="CR638" s="134">
        <f t="shared" si="339"/>
        <v>0</v>
      </c>
      <c r="CS638" s="134">
        <f t="shared" si="339"/>
        <v>0</v>
      </c>
      <c r="CT638" s="134">
        <f t="shared" si="339"/>
        <v>0</v>
      </c>
      <c r="CU638" s="134">
        <f t="shared" si="339"/>
        <v>0</v>
      </c>
      <c r="CV638" s="134">
        <f t="shared" si="339"/>
        <v>0</v>
      </c>
      <c r="CW638" s="134">
        <f t="shared" si="339"/>
        <v>0</v>
      </c>
      <c r="CX638" s="134">
        <f t="shared" si="339"/>
        <v>0</v>
      </c>
      <c r="CY638" s="134">
        <f t="shared" ref="CY638:DH638" si="344">IF($B638=CY$4,$D527,0)</f>
        <v>0</v>
      </c>
      <c r="CZ638" s="134">
        <f t="shared" si="344"/>
        <v>0</v>
      </c>
      <c r="DA638" s="134">
        <f t="shared" si="344"/>
        <v>0</v>
      </c>
      <c r="DB638" s="134">
        <f t="shared" si="344"/>
        <v>0</v>
      </c>
      <c r="DC638" s="134">
        <f t="shared" si="344"/>
        <v>0</v>
      </c>
      <c r="DD638" s="134">
        <f t="shared" si="344"/>
        <v>0</v>
      </c>
      <c r="DE638" s="134">
        <f t="shared" si="344"/>
        <v>0</v>
      </c>
      <c r="DF638" s="134">
        <f t="shared" si="344"/>
        <v>0</v>
      </c>
      <c r="DG638" s="134">
        <f t="shared" si="344"/>
        <v>0</v>
      </c>
      <c r="DH638" s="211">
        <f t="shared" si="344"/>
        <v>0</v>
      </c>
    </row>
    <row r="639" spans="1:112" ht="15" hidden="1" customHeight="1" x14ac:dyDescent="0.15">
      <c r="A639" s="119"/>
      <c r="B639" s="197" t="s">
        <v>731</v>
      </c>
      <c r="C639" s="177" t="s">
        <v>169</v>
      </c>
      <c r="D639" s="315">
        <f t="shared" si="341"/>
        <v>0</v>
      </c>
      <c r="E639" s="134">
        <f t="shared" si="343"/>
        <v>0</v>
      </c>
      <c r="F639" s="134">
        <f t="shared" si="343"/>
        <v>0</v>
      </c>
      <c r="G639" s="134">
        <f t="shared" si="343"/>
        <v>0</v>
      </c>
      <c r="H639" s="134">
        <f t="shared" si="343"/>
        <v>0</v>
      </c>
      <c r="I639" s="134">
        <f t="shared" si="343"/>
        <v>0</v>
      </c>
      <c r="J639" s="134">
        <f t="shared" si="343"/>
        <v>0</v>
      </c>
      <c r="K639" s="134">
        <f t="shared" si="343"/>
        <v>0</v>
      </c>
      <c r="L639" s="134">
        <f t="shared" si="343"/>
        <v>0</v>
      </c>
      <c r="M639" s="134">
        <f t="shared" si="343"/>
        <v>0</v>
      </c>
      <c r="N639" s="134">
        <f t="shared" si="343"/>
        <v>0</v>
      </c>
      <c r="O639" s="134">
        <f t="shared" si="343"/>
        <v>0</v>
      </c>
      <c r="P639" s="134">
        <f t="shared" si="343"/>
        <v>0</v>
      </c>
      <c r="Q639" s="134">
        <f t="shared" si="343"/>
        <v>0</v>
      </c>
      <c r="R639" s="134">
        <f t="shared" si="343"/>
        <v>0</v>
      </c>
      <c r="S639" s="134">
        <f t="shared" si="343"/>
        <v>0</v>
      </c>
      <c r="T639" s="134">
        <f t="shared" si="343"/>
        <v>0</v>
      </c>
      <c r="U639" s="134">
        <f t="shared" si="343"/>
        <v>0</v>
      </c>
      <c r="V639" s="134">
        <f t="shared" si="343"/>
        <v>0</v>
      </c>
      <c r="W639" s="134">
        <f t="shared" si="343"/>
        <v>0</v>
      </c>
      <c r="X639" s="134">
        <f t="shared" si="343"/>
        <v>0</v>
      </c>
      <c r="Y639" s="134">
        <f t="shared" si="343"/>
        <v>0</v>
      </c>
      <c r="Z639" s="134">
        <f t="shared" si="343"/>
        <v>0</v>
      </c>
      <c r="AA639" s="134">
        <f t="shared" si="343"/>
        <v>0</v>
      </c>
      <c r="AB639" s="134">
        <f t="shared" si="343"/>
        <v>0</v>
      </c>
      <c r="AC639" s="134">
        <f t="shared" si="343"/>
        <v>0</v>
      </c>
      <c r="AD639" s="134">
        <f t="shared" si="343"/>
        <v>0</v>
      </c>
      <c r="AE639" s="134">
        <f t="shared" si="343"/>
        <v>0</v>
      </c>
      <c r="AF639" s="134">
        <f t="shared" si="343"/>
        <v>0</v>
      </c>
      <c r="AG639" s="134">
        <f t="shared" si="343"/>
        <v>0</v>
      </c>
      <c r="AH639" s="134">
        <f t="shared" si="343"/>
        <v>0</v>
      </c>
      <c r="AI639" s="134">
        <f t="shared" si="343"/>
        <v>0</v>
      </c>
      <c r="AJ639" s="134">
        <f t="shared" si="343"/>
        <v>0</v>
      </c>
      <c r="AK639" s="134">
        <f t="shared" si="343"/>
        <v>0</v>
      </c>
      <c r="AL639" s="134">
        <f t="shared" si="343"/>
        <v>0</v>
      </c>
      <c r="AM639" s="134">
        <f t="shared" si="343"/>
        <v>0</v>
      </c>
      <c r="AN639" s="134">
        <f t="shared" si="343"/>
        <v>0</v>
      </c>
      <c r="AO639" s="211">
        <f t="shared" si="343"/>
        <v>0</v>
      </c>
      <c r="AP639" s="134">
        <f t="shared" si="343"/>
        <v>0</v>
      </c>
      <c r="AQ639" s="134">
        <f t="shared" si="343"/>
        <v>0</v>
      </c>
      <c r="AR639" s="134">
        <f t="shared" si="343"/>
        <v>0</v>
      </c>
      <c r="AS639" s="134">
        <f t="shared" si="343"/>
        <v>0</v>
      </c>
      <c r="AT639" s="134">
        <f t="shared" si="343"/>
        <v>0</v>
      </c>
      <c r="AU639" s="134">
        <f t="shared" si="343"/>
        <v>0</v>
      </c>
      <c r="AV639" s="134">
        <f t="shared" si="343"/>
        <v>0</v>
      </c>
      <c r="AW639" s="134">
        <f t="shared" si="343"/>
        <v>0</v>
      </c>
      <c r="AX639" s="134">
        <f t="shared" si="343"/>
        <v>0</v>
      </c>
      <c r="AY639" s="134">
        <f t="shared" si="343"/>
        <v>0</v>
      </c>
      <c r="AZ639" s="134">
        <f t="shared" si="343"/>
        <v>0</v>
      </c>
      <c r="BA639" s="134">
        <f t="shared" si="343"/>
        <v>0</v>
      </c>
      <c r="BB639" s="134">
        <f t="shared" si="343"/>
        <v>0</v>
      </c>
      <c r="BC639" s="134">
        <f t="shared" si="343"/>
        <v>0</v>
      </c>
      <c r="BD639" s="134">
        <f t="shared" si="343"/>
        <v>0</v>
      </c>
      <c r="BE639" s="134">
        <f t="shared" si="343"/>
        <v>0</v>
      </c>
      <c r="BF639" s="134">
        <f t="shared" si="343"/>
        <v>0</v>
      </c>
      <c r="BG639" s="134">
        <f t="shared" si="343"/>
        <v>0</v>
      </c>
      <c r="BH639" s="134">
        <f t="shared" si="343"/>
        <v>0</v>
      </c>
      <c r="BI639" s="134">
        <f t="shared" si="343"/>
        <v>0</v>
      </c>
      <c r="BJ639" s="134">
        <f t="shared" si="343"/>
        <v>0</v>
      </c>
      <c r="BK639" s="134">
        <f t="shared" si="343"/>
        <v>0</v>
      </c>
      <c r="BL639" s="134">
        <f t="shared" si="343"/>
        <v>0</v>
      </c>
      <c r="BM639" s="134">
        <f t="shared" si="343"/>
        <v>0</v>
      </c>
      <c r="BN639" s="134">
        <f t="shared" si="343"/>
        <v>0</v>
      </c>
      <c r="BO639" s="134">
        <f t="shared" si="343"/>
        <v>0</v>
      </c>
      <c r="BP639" s="134">
        <f t="shared" si="343"/>
        <v>0</v>
      </c>
      <c r="BQ639" s="134">
        <f t="shared" ref="BQ639:DH640" si="345">IF($B639=BQ$4,$D528,0)</f>
        <v>0</v>
      </c>
      <c r="BR639" s="134">
        <f t="shared" si="345"/>
        <v>0</v>
      </c>
      <c r="BS639" s="134">
        <f t="shared" si="345"/>
        <v>7.9850493408368084E-2</v>
      </c>
      <c r="BT639" s="134">
        <f t="shared" si="345"/>
        <v>0</v>
      </c>
      <c r="BU639" s="134">
        <f t="shared" si="345"/>
        <v>0</v>
      </c>
      <c r="BV639" s="134">
        <f t="shared" si="345"/>
        <v>0</v>
      </c>
      <c r="BW639" s="134">
        <f t="shared" si="345"/>
        <v>0</v>
      </c>
      <c r="BX639" s="134">
        <f t="shared" si="345"/>
        <v>0</v>
      </c>
      <c r="BY639" s="134">
        <f t="shared" si="345"/>
        <v>0</v>
      </c>
      <c r="BZ639" s="134">
        <f t="shared" si="345"/>
        <v>0</v>
      </c>
      <c r="CA639" s="134">
        <f t="shared" si="345"/>
        <v>0</v>
      </c>
      <c r="CB639" s="134">
        <f t="shared" si="345"/>
        <v>0</v>
      </c>
      <c r="CC639" s="134">
        <f t="shared" si="345"/>
        <v>0</v>
      </c>
      <c r="CD639" s="134">
        <f t="shared" si="345"/>
        <v>0</v>
      </c>
      <c r="CE639" s="134">
        <f t="shared" si="345"/>
        <v>0</v>
      </c>
      <c r="CF639" s="134">
        <f t="shared" si="345"/>
        <v>0</v>
      </c>
      <c r="CG639" s="134">
        <f t="shared" si="345"/>
        <v>0</v>
      </c>
      <c r="CH639" s="134">
        <f t="shared" si="345"/>
        <v>0</v>
      </c>
      <c r="CI639" s="134">
        <f t="shared" si="345"/>
        <v>0</v>
      </c>
      <c r="CJ639" s="134">
        <f t="shared" si="345"/>
        <v>0</v>
      </c>
      <c r="CK639" s="134">
        <f t="shared" si="345"/>
        <v>0</v>
      </c>
      <c r="CL639" s="134">
        <f t="shared" si="345"/>
        <v>0</v>
      </c>
      <c r="CM639" s="134">
        <f t="shared" si="345"/>
        <v>0</v>
      </c>
      <c r="CN639" s="134">
        <f t="shared" si="345"/>
        <v>0</v>
      </c>
      <c r="CO639" s="134">
        <f t="shared" si="345"/>
        <v>0</v>
      </c>
      <c r="CP639" s="134">
        <f t="shared" si="345"/>
        <v>0</v>
      </c>
      <c r="CQ639" s="134">
        <f t="shared" si="345"/>
        <v>0</v>
      </c>
      <c r="CR639" s="134">
        <f t="shared" si="345"/>
        <v>0</v>
      </c>
      <c r="CS639" s="134">
        <f t="shared" si="345"/>
        <v>0</v>
      </c>
      <c r="CT639" s="134">
        <f t="shared" si="345"/>
        <v>0</v>
      </c>
      <c r="CU639" s="134">
        <f t="shared" si="345"/>
        <v>0</v>
      </c>
      <c r="CV639" s="134">
        <f t="shared" si="345"/>
        <v>0</v>
      </c>
      <c r="CW639" s="134">
        <f t="shared" si="345"/>
        <v>0</v>
      </c>
      <c r="CX639" s="134">
        <f t="shared" si="345"/>
        <v>0</v>
      </c>
      <c r="CY639" s="134">
        <f t="shared" si="345"/>
        <v>0</v>
      </c>
      <c r="CZ639" s="134">
        <f t="shared" si="345"/>
        <v>0</v>
      </c>
      <c r="DA639" s="134">
        <f t="shared" si="345"/>
        <v>0</v>
      </c>
      <c r="DB639" s="134">
        <f t="shared" si="345"/>
        <v>0</v>
      </c>
      <c r="DC639" s="134">
        <f t="shared" si="345"/>
        <v>0</v>
      </c>
      <c r="DD639" s="134">
        <f t="shared" si="345"/>
        <v>0</v>
      </c>
      <c r="DE639" s="134">
        <f t="shared" si="345"/>
        <v>0</v>
      </c>
      <c r="DF639" s="134">
        <f t="shared" si="345"/>
        <v>0</v>
      </c>
      <c r="DG639" s="134">
        <f t="shared" si="345"/>
        <v>0</v>
      </c>
      <c r="DH639" s="211">
        <f t="shared" si="345"/>
        <v>0</v>
      </c>
    </row>
    <row r="640" spans="1:112" ht="15" hidden="1" customHeight="1" x14ac:dyDescent="0.15">
      <c r="A640" s="119"/>
      <c r="B640" s="197" t="s">
        <v>732</v>
      </c>
      <c r="C640" s="177" t="s">
        <v>9</v>
      </c>
      <c r="D640" s="315">
        <f t="shared" si="341"/>
        <v>0</v>
      </c>
      <c r="E640" s="134">
        <f t="shared" si="343"/>
        <v>0</v>
      </c>
      <c r="F640" s="134">
        <f t="shared" si="343"/>
        <v>0</v>
      </c>
      <c r="G640" s="134">
        <f t="shared" si="343"/>
        <v>0</v>
      </c>
      <c r="H640" s="134">
        <f t="shared" si="343"/>
        <v>0</v>
      </c>
      <c r="I640" s="134">
        <f t="shared" si="343"/>
        <v>0</v>
      </c>
      <c r="J640" s="134">
        <f t="shared" si="343"/>
        <v>0</v>
      </c>
      <c r="K640" s="134">
        <f t="shared" si="343"/>
        <v>0</v>
      </c>
      <c r="L640" s="134">
        <f t="shared" si="343"/>
        <v>0</v>
      </c>
      <c r="M640" s="134">
        <f t="shared" si="343"/>
        <v>0</v>
      </c>
      <c r="N640" s="134">
        <f t="shared" si="343"/>
        <v>0</v>
      </c>
      <c r="O640" s="134">
        <f t="shared" si="343"/>
        <v>0</v>
      </c>
      <c r="P640" s="134">
        <f t="shared" si="343"/>
        <v>0</v>
      </c>
      <c r="Q640" s="134">
        <f t="shared" si="343"/>
        <v>0</v>
      </c>
      <c r="R640" s="134">
        <f t="shared" si="343"/>
        <v>0</v>
      </c>
      <c r="S640" s="134">
        <f t="shared" si="343"/>
        <v>0</v>
      </c>
      <c r="T640" s="134">
        <f t="shared" si="343"/>
        <v>0</v>
      </c>
      <c r="U640" s="134">
        <f t="shared" si="343"/>
        <v>0</v>
      </c>
      <c r="V640" s="134">
        <f t="shared" si="343"/>
        <v>0</v>
      </c>
      <c r="W640" s="134">
        <f t="shared" si="343"/>
        <v>0</v>
      </c>
      <c r="X640" s="134">
        <f t="shared" si="343"/>
        <v>0</v>
      </c>
      <c r="Y640" s="134">
        <f t="shared" si="343"/>
        <v>0</v>
      </c>
      <c r="Z640" s="134">
        <f t="shared" si="343"/>
        <v>0</v>
      </c>
      <c r="AA640" s="134">
        <f t="shared" si="343"/>
        <v>0</v>
      </c>
      <c r="AB640" s="134">
        <f t="shared" si="343"/>
        <v>0</v>
      </c>
      <c r="AC640" s="134">
        <f t="shared" si="343"/>
        <v>0</v>
      </c>
      <c r="AD640" s="134">
        <f t="shared" si="343"/>
        <v>0</v>
      </c>
      <c r="AE640" s="134">
        <f t="shared" si="343"/>
        <v>0</v>
      </c>
      <c r="AF640" s="134">
        <f t="shared" si="343"/>
        <v>0</v>
      </c>
      <c r="AG640" s="134">
        <f t="shared" si="343"/>
        <v>0</v>
      </c>
      <c r="AH640" s="134">
        <f t="shared" si="343"/>
        <v>0</v>
      </c>
      <c r="AI640" s="134">
        <f t="shared" si="343"/>
        <v>0</v>
      </c>
      <c r="AJ640" s="134">
        <f t="shared" si="343"/>
        <v>0</v>
      </c>
      <c r="AK640" s="134">
        <f t="shared" si="343"/>
        <v>0</v>
      </c>
      <c r="AL640" s="134">
        <f t="shared" si="343"/>
        <v>0</v>
      </c>
      <c r="AM640" s="134">
        <f t="shared" si="343"/>
        <v>0</v>
      </c>
      <c r="AN640" s="134">
        <f t="shared" si="343"/>
        <v>0</v>
      </c>
      <c r="AO640" s="211">
        <f t="shared" si="343"/>
        <v>0</v>
      </c>
      <c r="AP640" s="134">
        <f t="shared" si="343"/>
        <v>0</v>
      </c>
      <c r="AQ640" s="134">
        <f t="shared" si="343"/>
        <v>0</v>
      </c>
      <c r="AR640" s="134">
        <f t="shared" si="343"/>
        <v>0</v>
      </c>
      <c r="AS640" s="134">
        <f t="shared" si="343"/>
        <v>0</v>
      </c>
      <c r="AT640" s="134">
        <f t="shared" si="343"/>
        <v>0</v>
      </c>
      <c r="AU640" s="134">
        <f t="shared" si="343"/>
        <v>0</v>
      </c>
      <c r="AV640" s="134">
        <f t="shared" si="343"/>
        <v>0</v>
      </c>
      <c r="AW640" s="134">
        <f t="shared" si="343"/>
        <v>0</v>
      </c>
      <c r="AX640" s="134">
        <f t="shared" si="343"/>
        <v>0</v>
      </c>
      <c r="AY640" s="134">
        <f t="shared" si="343"/>
        <v>0</v>
      </c>
      <c r="AZ640" s="134">
        <f t="shared" si="343"/>
        <v>0</v>
      </c>
      <c r="BA640" s="134">
        <f t="shared" si="343"/>
        <v>0</v>
      </c>
      <c r="BB640" s="134">
        <f t="shared" si="343"/>
        <v>0</v>
      </c>
      <c r="BC640" s="134">
        <f t="shared" si="343"/>
        <v>0</v>
      </c>
      <c r="BD640" s="134">
        <f t="shared" si="343"/>
        <v>0</v>
      </c>
      <c r="BE640" s="134">
        <f t="shared" si="343"/>
        <v>0</v>
      </c>
      <c r="BF640" s="134">
        <f t="shared" si="343"/>
        <v>0</v>
      </c>
      <c r="BG640" s="134">
        <f t="shared" si="343"/>
        <v>0</v>
      </c>
      <c r="BH640" s="134">
        <f t="shared" si="343"/>
        <v>0</v>
      </c>
      <c r="BI640" s="134">
        <f t="shared" si="343"/>
        <v>0</v>
      </c>
      <c r="BJ640" s="134">
        <f t="shared" si="343"/>
        <v>0</v>
      </c>
      <c r="BK640" s="134">
        <f t="shared" si="343"/>
        <v>0</v>
      </c>
      <c r="BL640" s="134">
        <f t="shared" si="343"/>
        <v>0</v>
      </c>
      <c r="BM640" s="134">
        <f t="shared" si="343"/>
        <v>0</v>
      </c>
      <c r="BN640" s="134">
        <f t="shared" si="343"/>
        <v>0</v>
      </c>
      <c r="BO640" s="134">
        <f t="shared" si="343"/>
        <v>0</v>
      </c>
      <c r="BP640" s="134">
        <f t="shared" si="343"/>
        <v>0</v>
      </c>
      <c r="BQ640" s="134">
        <f t="shared" si="345"/>
        <v>0</v>
      </c>
      <c r="BR640" s="134">
        <f t="shared" si="345"/>
        <v>0</v>
      </c>
      <c r="BS640" s="134">
        <f t="shared" si="345"/>
        <v>0</v>
      </c>
      <c r="BT640" s="134">
        <f t="shared" si="345"/>
        <v>9.7608869893202571E-4</v>
      </c>
      <c r="BU640" s="134">
        <f t="shared" si="345"/>
        <v>0</v>
      </c>
      <c r="BV640" s="134">
        <f t="shared" si="345"/>
        <v>0</v>
      </c>
      <c r="BW640" s="134">
        <f t="shared" si="345"/>
        <v>0</v>
      </c>
      <c r="BX640" s="134">
        <f t="shared" si="345"/>
        <v>0</v>
      </c>
      <c r="BY640" s="134">
        <f t="shared" si="345"/>
        <v>0</v>
      </c>
      <c r="BZ640" s="134">
        <f t="shared" si="345"/>
        <v>0</v>
      </c>
      <c r="CA640" s="134">
        <f t="shared" si="345"/>
        <v>0</v>
      </c>
      <c r="CB640" s="134">
        <f t="shared" si="345"/>
        <v>0</v>
      </c>
      <c r="CC640" s="134">
        <f t="shared" si="345"/>
        <v>0</v>
      </c>
      <c r="CD640" s="134">
        <f t="shared" si="345"/>
        <v>0</v>
      </c>
      <c r="CE640" s="134">
        <f t="shared" si="345"/>
        <v>0</v>
      </c>
      <c r="CF640" s="134">
        <f t="shared" si="345"/>
        <v>0</v>
      </c>
      <c r="CG640" s="134">
        <f t="shared" si="345"/>
        <v>0</v>
      </c>
      <c r="CH640" s="134">
        <f t="shared" si="345"/>
        <v>0</v>
      </c>
      <c r="CI640" s="134">
        <f t="shared" si="345"/>
        <v>0</v>
      </c>
      <c r="CJ640" s="134">
        <f t="shared" si="345"/>
        <v>0</v>
      </c>
      <c r="CK640" s="134">
        <f t="shared" si="345"/>
        <v>0</v>
      </c>
      <c r="CL640" s="134">
        <f t="shared" si="345"/>
        <v>0</v>
      </c>
      <c r="CM640" s="134">
        <f t="shared" si="345"/>
        <v>0</v>
      </c>
      <c r="CN640" s="134">
        <f t="shared" si="345"/>
        <v>0</v>
      </c>
      <c r="CO640" s="134">
        <f t="shared" si="345"/>
        <v>0</v>
      </c>
      <c r="CP640" s="134">
        <f t="shared" si="345"/>
        <v>0</v>
      </c>
      <c r="CQ640" s="134">
        <f t="shared" si="345"/>
        <v>0</v>
      </c>
      <c r="CR640" s="134">
        <f t="shared" si="345"/>
        <v>0</v>
      </c>
      <c r="CS640" s="134">
        <f t="shared" si="345"/>
        <v>0</v>
      </c>
      <c r="CT640" s="134">
        <f t="shared" si="345"/>
        <v>0</v>
      </c>
      <c r="CU640" s="134">
        <f t="shared" si="345"/>
        <v>0</v>
      </c>
      <c r="CV640" s="134">
        <f t="shared" si="345"/>
        <v>0</v>
      </c>
      <c r="CW640" s="134">
        <f t="shared" si="345"/>
        <v>0</v>
      </c>
      <c r="CX640" s="134">
        <f t="shared" si="345"/>
        <v>0</v>
      </c>
      <c r="CY640" s="134">
        <f t="shared" si="345"/>
        <v>0</v>
      </c>
      <c r="CZ640" s="134">
        <f t="shared" si="345"/>
        <v>0</v>
      </c>
      <c r="DA640" s="134">
        <f t="shared" si="345"/>
        <v>0</v>
      </c>
      <c r="DB640" s="134">
        <f t="shared" si="345"/>
        <v>0</v>
      </c>
      <c r="DC640" s="134">
        <f t="shared" si="345"/>
        <v>0</v>
      </c>
      <c r="DD640" s="134">
        <f t="shared" si="345"/>
        <v>0</v>
      </c>
      <c r="DE640" s="134">
        <f t="shared" si="345"/>
        <v>0</v>
      </c>
      <c r="DF640" s="134">
        <f t="shared" si="345"/>
        <v>0</v>
      </c>
      <c r="DG640" s="134">
        <f t="shared" si="345"/>
        <v>0</v>
      </c>
      <c r="DH640" s="211">
        <f t="shared" si="345"/>
        <v>0</v>
      </c>
    </row>
    <row r="641" spans="1:112" ht="15" hidden="1" customHeight="1" x14ac:dyDescent="0.15">
      <c r="A641" s="119"/>
      <c r="B641" s="197" t="s">
        <v>733</v>
      </c>
      <c r="C641" s="177" t="s">
        <v>10</v>
      </c>
      <c r="D641" s="315">
        <f t="shared" si="341"/>
        <v>0</v>
      </c>
      <c r="E641" s="134">
        <f t="shared" si="343"/>
        <v>0</v>
      </c>
      <c r="F641" s="134">
        <f t="shared" si="343"/>
        <v>0</v>
      </c>
      <c r="G641" s="134">
        <f t="shared" si="343"/>
        <v>0</v>
      </c>
      <c r="H641" s="134">
        <f t="shared" si="343"/>
        <v>0</v>
      </c>
      <c r="I641" s="134">
        <f t="shared" si="343"/>
        <v>0</v>
      </c>
      <c r="J641" s="134">
        <f t="shared" si="343"/>
        <v>0</v>
      </c>
      <c r="K641" s="134">
        <f t="shared" si="343"/>
        <v>0</v>
      </c>
      <c r="L641" s="134">
        <f t="shared" si="343"/>
        <v>0</v>
      </c>
      <c r="M641" s="134">
        <f t="shared" si="343"/>
        <v>0</v>
      </c>
      <c r="N641" s="134">
        <f t="shared" si="343"/>
        <v>0</v>
      </c>
      <c r="O641" s="134">
        <f t="shared" si="343"/>
        <v>0</v>
      </c>
      <c r="P641" s="134">
        <f t="shared" si="343"/>
        <v>0</v>
      </c>
      <c r="Q641" s="134">
        <f t="shared" si="343"/>
        <v>0</v>
      </c>
      <c r="R641" s="134">
        <f t="shared" si="343"/>
        <v>0</v>
      </c>
      <c r="S641" s="134">
        <f t="shared" si="343"/>
        <v>0</v>
      </c>
      <c r="T641" s="134">
        <f t="shared" si="343"/>
        <v>0</v>
      </c>
      <c r="U641" s="134">
        <f t="shared" si="343"/>
        <v>0</v>
      </c>
      <c r="V641" s="134">
        <f t="shared" si="343"/>
        <v>0</v>
      </c>
      <c r="W641" s="134">
        <f t="shared" si="343"/>
        <v>0</v>
      </c>
      <c r="X641" s="134">
        <f t="shared" si="343"/>
        <v>0</v>
      </c>
      <c r="Y641" s="134">
        <f t="shared" si="343"/>
        <v>0</v>
      </c>
      <c r="Z641" s="134">
        <f t="shared" si="343"/>
        <v>0</v>
      </c>
      <c r="AA641" s="134">
        <f t="shared" si="343"/>
        <v>0</v>
      </c>
      <c r="AB641" s="134">
        <f t="shared" si="343"/>
        <v>0</v>
      </c>
      <c r="AC641" s="134">
        <f t="shared" si="343"/>
        <v>0</v>
      </c>
      <c r="AD641" s="134">
        <f t="shared" si="343"/>
        <v>0</v>
      </c>
      <c r="AE641" s="134">
        <f t="shared" si="343"/>
        <v>0</v>
      </c>
      <c r="AF641" s="134">
        <f t="shared" si="343"/>
        <v>0</v>
      </c>
      <c r="AG641" s="134">
        <f t="shared" si="343"/>
        <v>0</v>
      </c>
      <c r="AH641" s="134">
        <f t="shared" si="343"/>
        <v>0</v>
      </c>
      <c r="AI641" s="134">
        <f t="shared" si="343"/>
        <v>0</v>
      </c>
      <c r="AJ641" s="134">
        <f t="shared" si="343"/>
        <v>0</v>
      </c>
      <c r="AK641" s="134">
        <f t="shared" si="343"/>
        <v>0</v>
      </c>
      <c r="AL641" s="134">
        <f t="shared" si="343"/>
        <v>0</v>
      </c>
      <c r="AM641" s="134">
        <f t="shared" si="343"/>
        <v>0</v>
      </c>
      <c r="AN641" s="134">
        <f t="shared" si="343"/>
        <v>0</v>
      </c>
      <c r="AO641" s="211">
        <f t="shared" si="343"/>
        <v>0</v>
      </c>
      <c r="AP641" s="134">
        <f t="shared" si="343"/>
        <v>0</v>
      </c>
      <c r="AQ641" s="134">
        <f t="shared" si="343"/>
        <v>0</v>
      </c>
      <c r="AR641" s="134">
        <f t="shared" si="343"/>
        <v>0</v>
      </c>
      <c r="AS641" s="134">
        <f t="shared" si="343"/>
        <v>0</v>
      </c>
      <c r="AT641" s="134">
        <f t="shared" si="343"/>
        <v>0</v>
      </c>
      <c r="AU641" s="134">
        <f t="shared" si="343"/>
        <v>0</v>
      </c>
      <c r="AV641" s="134">
        <f t="shared" si="343"/>
        <v>0</v>
      </c>
      <c r="AW641" s="134">
        <f t="shared" si="343"/>
        <v>0</v>
      </c>
      <c r="AX641" s="134">
        <f t="shared" si="343"/>
        <v>0</v>
      </c>
      <c r="AY641" s="134">
        <f t="shared" si="343"/>
        <v>0</v>
      </c>
      <c r="AZ641" s="134">
        <f t="shared" si="343"/>
        <v>0</v>
      </c>
      <c r="BA641" s="134">
        <f t="shared" si="343"/>
        <v>0</v>
      </c>
      <c r="BB641" s="134">
        <f t="shared" si="343"/>
        <v>0</v>
      </c>
      <c r="BC641" s="134">
        <f t="shared" si="343"/>
        <v>0</v>
      </c>
      <c r="BD641" s="134">
        <f t="shared" si="343"/>
        <v>0</v>
      </c>
      <c r="BE641" s="134">
        <f t="shared" si="343"/>
        <v>0</v>
      </c>
      <c r="BF641" s="134">
        <f t="shared" si="343"/>
        <v>0</v>
      </c>
      <c r="BG641" s="134">
        <f t="shared" si="343"/>
        <v>0</v>
      </c>
      <c r="BH641" s="134">
        <f t="shared" si="343"/>
        <v>0</v>
      </c>
      <c r="BI641" s="134">
        <f t="shared" si="343"/>
        <v>0</v>
      </c>
      <c r="BJ641" s="134">
        <f t="shared" si="343"/>
        <v>0</v>
      </c>
      <c r="BK641" s="134">
        <f t="shared" si="343"/>
        <v>0</v>
      </c>
      <c r="BL641" s="134">
        <f t="shared" si="343"/>
        <v>0</v>
      </c>
      <c r="BM641" s="134">
        <f t="shared" si="343"/>
        <v>0</v>
      </c>
      <c r="BN641" s="134">
        <f t="shared" si="343"/>
        <v>0</v>
      </c>
      <c r="BO641" s="134">
        <f t="shared" si="343"/>
        <v>0</v>
      </c>
      <c r="BP641" s="134">
        <f t="shared" ref="BP641:DH644" si="346">IF($B641=BP$4,$D530,0)</f>
        <v>0</v>
      </c>
      <c r="BQ641" s="134">
        <f t="shared" si="346"/>
        <v>0</v>
      </c>
      <c r="BR641" s="134">
        <f t="shared" si="346"/>
        <v>0</v>
      </c>
      <c r="BS641" s="134">
        <f t="shared" si="346"/>
        <v>0</v>
      </c>
      <c r="BT641" s="134">
        <f t="shared" si="346"/>
        <v>0</v>
      </c>
      <c r="BU641" s="134">
        <f t="shared" si="346"/>
        <v>2.5473848217623642E-2</v>
      </c>
      <c r="BV641" s="134">
        <f t="shared" si="346"/>
        <v>0</v>
      </c>
      <c r="BW641" s="134">
        <f t="shared" si="346"/>
        <v>0</v>
      </c>
      <c r="BX641" s="134">
        <f t="shared" si="346"/>
        <v>0</v>
      </c>
      <c r="BY641" s="134">
        <f t="shared" si="346"/>
        <v>0</v>
      </c>
      <c r="BZ641" s="134">
        <f t="shared" si="346"/>
        <v>0</v>
      </c>
      <c r="CA641" s="134">
        <f t="shared" si="346"/>
        <v>0</v>
      </c>
      <c r="CB641" s="134">
        <f t="shared" si="346"/>
        <v>0</v>
      </c>
      <c r="CC641" s="134">
        <f t="shared" si="346"/>
        <v>0</v>
      </c>
      <c r="CD641" s="134">
        <f t="shared" si="346"/>
        <v>0</v>
      </c>
      <c r="CE641" s="134">
        <f t="shared" si="346"/>
        <v>0</v>
      </c>
      <c r="CF641" s="134">
        <f t="shared" si="346"/>
        <v>0</v>
      </c>
      <c r="CG641" s="134">
        <f t="shared" si="346"/>
        <v>0</v>
      </c>
      <c r="CH641" s="134">
        <f t="shared" si="346"/>
        <v>0</v>
      </c>
      <c r="CI641" s="134">
        <f t="shared" si="346"/>
        <v>0</v>
      </c>
      <c r="CJ641" s="134">
        <f t="shared" si="346"/>
        <v>0</v>
      </c>
      <c r="CK641" s="134">
        <f t="shared" si="346"/>
        <v>0</v>
      </c>
      <c r="CL641" s="134">
        <f t="shared" si="346"/>
        <v>0</v>
      </c>
      <c r="CM641" s="134">
        <f t="shared" si="346"/>
        <v>0</v>
      </c>
      <c r="CN641" s="134">
        <f t="shared" si="346"/>
        <v>0</v>
      </c>
      <c r="CO641" s="134">
        <f t="shared" si="346"/>
        <v>0</v>
      </c>
      <c r="CP641" s="134">
        <f t="shared" si="346"/>
        <v>0</v>
      </c>
      <c r="CQ641" s="134">
        <f t="shared" si="346"/>
        <v>0</v>
      </c>
      <c r="CR641" s="134">
        <f t="shared" si="346"/>
        <v>0</v>
      </c>
      <c r="CS641" s="134">
        <f t="shared" si="346"/>
        <v>0</v>
      </c>
      <c r="CT641" s="134">
        <f t="shared" si="346"/>
        <v>0</v>
      </c>
      <c r="CU641" s="134">
        <f t="shared" si="346"/>
        <v>0</v>
      </c>
      <c r="CV641" s="134">
        <f t="shared" si="346"/>
        <v>0</v>
      </c>
      <c r="CW641" s="134">
        <f t="shared" si="346"/>
        <v>0</v>
      </c>
      <c r="CX641" s="134">
        <f t="shared" si="346"/>
        <v>0</v>
      </c>
      <c r="CY641" s="134">
        <f t="shared" si="346"/>
        <v>0</v>
      </c>
      <c r="CZ641" s="134">
        <f t="shared" si="346"/>
        <v>0</v>
      </c>
      <c r="DA641" s="134">
        <f t="shared" si="346"/>
        <v>0</v>
      </c>
      <c r="DB641" s="134">
        <f t="shared" si="346"/>
        <v>0</v>
      </c>
      <c r="DC641" s="134">
        <f t="shared" si="346"/>
        <v>0</v>
      </c>
      <c r="DD641" s="134">
        <f t="shared" si="346"/>
        <v>0</v>
      </c>
      <c r="DE641" s="134">
        <f t="shared" si="346"/>
        <v>0</v>
      </c>
      <c r="DF641" s="134">
        <f t="shared" si="346"/>
        <v>0</v>
      </c>
      <c r="DG641" s="134">
        <f t="shared" si="346"/>
        <v>0</v>
      </c>
      <c r="DH641" s="211">
        <f t="shared" si="346"/>
        <v>0</v>
      </c>
    </row>
    <row r="642" spans="1:112" ht="15" hidden="1" customHeight="1" x14ac:dyDescent="0.15">
      <c r="A642" s="119"/>
      <c r="B642" s="197" t="s">
        <v>734</v>
      </c>
      <c r="C642" s="177" t="s">
        <v>691</v>
      </c>
      <c r="D642" s="315">
        <f t="shared" si="341"/>
        <v>0</v>
      </c>
      <c r="E642" s="134">
        <f t="shared" ref="E642:BP645" si="347">IF($B642=E$4,$D531,0)</f>
        <v>0</v>
      </c>
      <c r="F642" s="134">
        <f t="shared" si="347"/>
        <v>0</v>
      </c>
      <c r="G642" s="134">
        <f t="shared" si="347"/>
        <v>0</v>
      </c>
      <c r="H642" s="134">
        <f t="shared" si="347"/>
        <v>0</v>
      </c>
      <c r="I642" s="134">
        <f t="shared" si="347"/>
        <v>0</v>
      </c>
      <c r="J642" s="134">
        <f t="shared" si="347"/>
        <v>0</v>
      </c>
      <c r="K642" s="134">
        <f t="shared" si="347"/>
        <v>0</v>
      </c>
      <c r="L642" s="134">
        <f t="shared" si="347"/>
        <v>0</v>
      </c>
      <c r="M642" s="134">
        <f t="shared" si="347"/>
        <v>0</v>
      </c>
      <c r="N642" s="134">
        <f t="shared" si="347"/>
        <v>0</v>
      </c>
      <c r="O642" s="134">
        <f t="shared" si="347"/>
        <v>0</v>
      </c>
      <c r="P642" s="134">
        <f t="shared" si="347"/>
        <v>0</v>
      </c>
      <c r="Q642" s="134">
        <f t="shared" si="347"/>
        <v>0</v>
      </c>
      <c r="R642" s="134">
        <f t="shared" si="347"/>
        <v>0</v>
      </c>
      <c r="S642" s="134">
        <f t="shared" si="347"/>
        <v>0</v>
      </c>
      <c r="T642" s="134">
        <f t="shared" si="347"/>
        <v>0</v>
      </c>
      <c r="U642" s="134">
        <f t="shared" si="347"/>
        <v>0</v>
      </c>
      <c r="V642" s="134">
        <f t="shared" si="347"/>
        <v>0</v>
      </c>
      <c r="W642" s="134">
        <f t="shared" si="347"/>
        <v>0</v>
      </c>
      <c r="X642" s="134">
        <f t="shared" si="347"/>
        <v>0</v>
      </c>
      <c r="Y642" s="134">
        <f t="shared" si="347"/>
        <v>0</v>
      </c>
      <c r="Z642" s="134">
        <f t="shared" si="347"/>
        <v>0</v>
      </c>
      <c r="AA642" s="134">
        <f t="shared" si="347"/>
        <v>0</v>
      </c>
      <c r="AB642" s="134">
        <f t="shared" si="347"/>
        <v>0</v>
      </c>
      <c r="AC642" s="134">
        <f t="shared" si="347"/>
        <v>0</v>
      </c>
      <c r="AD642" s="134">
        <f t="shared" si="347"/>
        <v>0</v>
      </c>
      <c r="AE642" s="134">
        <f t="shared" si="347"/>
        <v>0</v>
      </c>
      <c r="AF642" s="134">
        <f t="shared" si="347"/>
        <v>0</v>
      </c>
      <c r="AG642" s="134">
        <f t="shared" si="347"/>
        <v>0</v>
      </c>
      <c r="AH642" s="134">
        <f t="shared" si="347"/>
        <v>0</v>
      </c>
      <c r="AI642" s="134">
        <f t="shared" si="347"/>
        <v>0</v>
      </c>
      <c r="AJ642" s="134">
        <f t="shared" si="347"/>
        <v>0</v>
      </c>
      <c r="AK642" s="134">
        <f t="shared" si="347"/>
        <v>0</v>
      </c>
      <c r="AL642" s="134">
        <f t="shared" si="347"/>
        <v>0</v>
      </c>
      <c r="AM642" s="134">
        <f t="shared" si="347"/>
        <v>0</v>
      </c>
      <c r="AN642" s="134">
        <f t="shared" si="347"/>
        <v>0</v>
      </c>
      <c r="AO642" s="211">
        <f t="shared" si="347"/>
        <v>0</v>
      </c>
      <c r="AP642" s="134">
        <f t="shared" si="347"/>
        <v>0</v>
      </c>
      <c r="AQ642" s="134">
        <f t="shared" si="347"/>
        <v>0</v>
      </c>
      <c r="AR642" s="134">
        <f t="shared" si="347"/>
        <v>0</v>
      </c>
      <c r="AS642" s="134">
        <f t="shared" si="347"/>
        <v>0</v>
      </c>
      <c r="AT642" s="134">
        <f t="shared" si="347"/>
        <v>0</v>
      </c>
      <c r="AU642" s="134">
        <f t="shared" si="347"/>
        <v>0</v>
      </c>
      <c r="AV642" s="134">
        <f t="shared" si="347"/>
        <v>0</v>
      </c>
      <c r="AW642" s="134">
        <f t="shared" si="347"/>
        <v>0</v>
      </c>
      <c r="AX642" s="134">
        <f t="shared" si="347"/>
        <v>0</v>
      </c>
      <c r="AY642" s="134">
        <f t="shared" si="347"/>
        <v>0</v>
      </c>
      <c r="AZ642" s="134">
        <f t="shared" si="347"/>
        <v>0</v>
      </c>
      <c r="BA642" s="134">
        <f t="shared" si="347"/>
        <v>0</v>
      </c>
      <c r="BB642" s="134">
        <f t="shared" si="347"/>
        <v>0</v>
      </c>
      <c r="BC642" s="134">
        <f t="shared" si="347"/>
        <v>0</v>
      </c>
      <c r="BD642" s="134">
        <f t="shared" si="347"/>
        <v>0</v>
      </c>
      <c r="BE642" s="134">
        <f t="shared" si="347"/>
        <v>0</v>
      </c>
      <c r="BF642" s="134">
        <f t="shared" si="347"/>
        <v>0</v>
      </c>
      <c r="BG642" s="134">
        <f t="shared" si="347"/>
        <v>0</v>
      </c>
      <c r="BH642" s="134">
        <f t="shared" si="347"/>
        <v>0</v>
      </c>
      <c r="BI642" s="134">
        <f t="shared" si="347"/>
        <v>0</v>
      </c>
      <c r="BJ642" s="134">
        <f t="shared" si="347"/>
        <v>0</v>
      </c>
      <c r="BK642" s="134">
        <f t="shared" si="347"/>
        <v>0</v>
      </c>
      <c r="BL642" s="134">
        <f t="shared" si="347"/>
        <v>0</v>
      </c>
      <c r="BM642" s="134">
        <f t="shared" si="347"/>
        <v>0</v>
      </c>
      <c r="BN642" s="134">
        <f t="shared" si="347"/>
        <v>0</v>
      </c>
      <c r="BO642" s="134">
        <f t="shared" si="347"/>
        <v>0</v>
      </c>
      <c r="BP642" s="134">
        <f t="shared" si="347"/>
        <v>0</v>
      </c>
      <c r="BQ642" s="134">
        <f t="shared" si="346"/>
        <v>0</v>
      </c>
      <c r="BR642" s="134">
        <f t="shared" si="346"/>
        <v>0</v>
      </c>
      <c r="BS642" s="134">
        <f t="shared" si="346"/>
        <v>0</v>
      </c>
      <c r="BT642" s="134">
        <f t="shared" si="346"/>
        <v>0</v>
      </c>
      <c r="BU642" s="134">
        <f t="shared" si="346"/>
        <v>0</v>
      </c>
      <c r="BV642" s="134">
        <f t="shared" si="346"/>
        <v>0.70348948974556613</v>
      </c>
      <c r="BW642" s="134">
        <f t="shared" si="346"/>
        <v>0</v>
      </c>
      <c r="BX642" s="134">
        <f t="shared" si="346"/>
        <v>0</v>
      </c>
      <c r="BY642" s="134">
        <f t="shared" si="346"/>
        <v>0</v>
      </c>
      <c r="BZ642" s="134">
        <f t="shared" si="346"/>
        <v>0</v>
      </c>
      <c r="CA642" s="134">
        <f t="shared" si="346"/>
        <v>0</v>
      </c>
      <c r="CB642" s="134">
        <f t="shared" si="346"/>
        <v>0</v>
      </c>
      <c r="CC642" s="134">
        <f t="shared" si="346"/>
        <v>0</v>
      </c>
      <c r="CD642" s="134">
        <f t="shared" si="346"/>
        <v>0</v>
      </c>
      <c r="CE642" s="134">
        <f t="shared" si="346"/>
        <v>0</v>
      </c>
      <c r="CF642" s="134">
        <f t="shared" si="346"/>
        <v>0</v>
      </c>
      <c r="CG642" s="134">
        <f t="shared" si="346"/>
        <v>0</v>
      </c>
      <c r="CH642" s="134">
        <f t="shared" si="346"/>
        <v>0</v>
      </c>
      <c r="CI642" s="134">
        <f t="shared" si="346"/>
        <v>0</v>
      </c>
      <c r="CJ642" s="134">
        <f t="shared" si="346"/>
        <v>0</v>
      </c>
      <c r="CK642" s="134">
        <f t="shared" si="346"/>
        <v>0</v>
      </c>
      <c r="CL642" s="134">
        <f t="shared" si="346"/>
        <v>0</v>
      </c>
      <c r="CM642" s="134">
        <f t="shared" si="346"/>
        <v>0</v>
      </c>
      <c r="CN642" s="134">
        <f t="shared" si="346"/>
        <v>0</v>
      </c>
      <c r="CO642" s="134">
        <f t="shared" si="346"/>
        <v>0</v>
      </c>
      <c r="CP642" s="134">
        <f t="shared" si="346"/>
        <v>0</v>
      </c>
      <c r="CQ642" s="134">
        <f t="shared" si="346"/>
        <v>0</v>
      </c>
      <c r="CR642" s="134">
        <f t="shared" si="346"/>
        <v>0</v>
      </c>
      <c r="CS642" s="134">
        <f t="shared" si="346"/>
        <v>0</v>
      </c>
      <c r="CT642" s="134">
        <f t="shared" si="346"/>
        <v>0</v>
      </c>
      <c r="CU642" s="134">
        <f t="shared" si="346"/>
        <v>0</v>
      </c>
      <c r="CV642" s="134">
        <f t="shared" si="346"/>
        <v>0</v>
      </c>
      <c r="CW642" s="134">
        <f t="shared" si="346"/>
        <v>0</v>
      </c>
      <c r="CX642" s="134">
        <f t="shared" si="346"/>
        <v>0</v>
      </c>
      <c r="CY642" s="134">
        <f t="shared" si="346"/>
        <v>0</v>
      </c>
      <c r="CZ642" s="134">
        <f t="shared" si="346"/>
        <v>0</v>
      </c>
      <c r="DA642" s="134">
        <f t="shared" si="346"/>
        <v>0</v>
      </c>
      <c r="DB642" s="134">
        <f t="shared" si="346"/>
        <v>0</v>
      </c>
      <c r="DC642" s="134">
        <f t="shared" si="346"/>
        <v>0</v>
      </c>
      <c r="DD642" s="134">
        <f t="shared" si="346"/>
        <v>0</v>
      </c>
      <c r="DE642" s="134">
        <f t="shared" si="346"/>
        <v>0</v>
      </c>
      <c r="DF642" s="134">
        <f t="shared" si="346"/>
        <v>0</v>
      </c>
      <c r="DG642" s="134">
        <f t="shared" si="346"/>
        <v>0</v>
      </c>
      <c r="DH642" s="211">
        <f t="shared" si="346"/>
        <v>0</v>
      </c>
    </row>
    <row r="643" spans="1:112" ht="15" hidden="1" customHeight="1" x14ac:dyDescent="0.15">
      <c r="A643" s="119"/>
      <c r="B643" s="197" t="s">
        <v>735</v>
      </c>
      <c r="C643" s="177" t="s">
        <v>692</v>
      </c>
      <c r="D643" s="315">
        <f t="shared" si="341"/>
        <v>0</v>
      </c>
      <c r="E643" s="134">
        <f t="shared" si="347"/>
        <v>0</v>
      </c>
      <c r="F643" s="134">
        <f t="shared" si="347"/>
        <v>0</v>
      </c>
      <c r="G643" s="134">
        <f t="shared" si="347"/>
        <v>0</v>
      </c>
      <c r="H643" s="134">
        <f t="shared" si="347"/>
        <v>0</v>
      </c>
      <c r="I643" s="134">
        <f t="shared" si="347"/>
        <v>0</v>
      </c>
      <c r="J643" s="134">
        <f t="shared" si="347"/>
        <v>0</v>
      </c>
      <c r="K643" s="134">
        <f t="shared" si="347"/>
        <v>0</v>
      </c>
      <c r="L643" s="134">
        <f t="shared" si="347"/>
        <v>0</v>
      </c>
      <c r="M643" s="134">
        <f t="shared" si="347"/>
        <v>0</v>
      </c>
      <c r="N643" s="134">
        <f t="shared" si="347"/>
        <v>0</v>
      </c>
      <c r="O643" s="134">
        <f t="shared" si="347"/>
        <v>0</v>
      </c>
      <c r="P643" s="134">
        <f t="shared" si="347"/>
        <v>0</v>
      </c>
      <c r="Q643" s="134">
        <f t="shared" si="347"/>
        <v>0</v>
      </c>
      <c r="R643" s="134">
        <f t="shared" si="347"/>
        <v>0</v>
      </c>
      <c r="S643" s="134">
        <f t="shared" si="347"/>
        <v>0</v>
      </c>
      <c r="T643" s="134">
        <f t="shared" si="347"/>
        <v>0</v>
      </c>
      <c r="U643" s="134">
        <f t="shared" si="347"/>
        <v>0</v>
      </c>
      <c r="V643" s="134">
        <f t="shared" si="347"/>
        <v>0</v>
      </c>
      <c r="W643" s="134">
        <f t="shared" si="347"/>
        <v>0</v>
      </c>
      <c r="X643" s="134">
        <f t="shared" si="347"/>
        <v>0</v>
      </c>
      <c r="Y643" s="134">
        <f t="shared" si="347"/>
        <v>0</v>
      </c>
      <c r="Z643" s="134">
        <f t="shared" si="347"/>
        <v>0</v>
      </c>
      <c r="AA643" s="134">
        <f t="shared" si="347"/>
        <v>0</v>
      </c>
      <c r="AB643" s="134">
        <f t="shared" si="347"/>
        <v>0</v>
      </c>
      <c r="AC643" s="134">
        <f t="shared" si="347"/>
        <v>0</v>
      </c>
      <c r="AD643" s="134">
        <f t="shared" si="347"/>
        <v>0</v>
      </c>
      <c r="AE643" s="134">
        <f t="shared" si="347"/>
        <v>0</v>
      </c>
      <c r="AF643" s="134">
        <f t="shared" si="347"/>
        <v>0</v>
      </c>
      <c r="AG643" s="134">
        <f t="shared" si="347"/>
        <v>0</v>
      </c>
      <c r="AH643" s="134">
        <f t="shared" si="347"/>
        <v>0</v>
      </c>
      <c r="AI643" s="134">
        <f t="shared" si="347"/>
        <v>0</v>
      </c>
      <c r="AJ643" s="134">
        <f t="shared" si="347"/>
        <v>0</v>
      </c>
      <c r="AK643" s="134">
        <f t="shared" si="347"/>
        <v>0</v>
      </c>
      <c r="AL643" s="134">
        <f t="shared" si="347"/>
        <v>0</v>
      </c>
      <c r="AM643" s="134">
        <f t="shared" si="347"/>
        <v>0</v>
      </c>
      <c r="AN643" s="134">
        <f t="shared" si="347"/>
        <v>0</v>
      </c>
      <c r="AO643" s="211">
        <f t="shared" si="347"/>
        <v>0</v>
      </c>
      <c r="AP643" s="134">
        <f t="shared" si="347"/>
        <v>0</v>
      </c>
      <c r="AQ643" s="134">
        <f t="shared" si="347"/>
        <v>0</v>
      </c>
      <c r="AR643" s="134">
        <f t="shared" si="347"/>
        <v>0</v>
      </c>
      <c r="AS643" s="134">
        <f t="shared" si="347"/>
        <v>0</v>
      </c>
      <c r="AT643" s="134">
        <f t="shared" si="347"/>
        <v>0</v>
      </c>
      <c r="AU643" s="134">
        <f t="shared" si="347"/>
        <v>0</v>
      </c>
      <c r="AV643" s="134">
        <f t="shared" si="347"/>
        <v>0</v>
      </c>
      <c r="AW643" s="134">
        <f t="shared" si="347"/>
        <v>0</v>
      </c>
      <c r="AX643" s="134">
        <f t="shared" si="347"/>
        <v>0</v>
      </c>
      <c r="AY643" s="134">
        <f t="shared" si="347"/>
        <v>0</v>
      </c>
      <c r="AZ643" s="134">
        <f t="shared" si="347"/>
        <v>0</v>
      </c>
      <c r="BA643" s="134">
        <f t="shared" si="347"/>
        <v>0</v>
      </c>
      <c r="BB643" s="134">
        <f t="shared" si="347"/>
        <v>0</v>
      </c>
      <c r="BC643" s="134">
        <f t="shared" si="347"/>
        <v>0</v>
      </c>
      <c r="BD643" s="134">
        <f t="shared" si="347"/>
        <v>0</v>
      </c>
      <c r="BE643" s="134">
        <f t="shared" si="347"/>
        <v>0</v>
      </c>
      <c r="BF643" s="134">
        <f t="shared" si="347"/>
        <v>0</v>
      </c>
      <c r="BG643" s="134">
        <f t="shared" si="347"/>
        <v>0</v>
      </c>
      <c r="BH643" s="134">
        <f t="shared" si="347"/>
        <v>0</v>
      </c>
      <c r="BI643" s="134">
        <f t="shared" si="347"/>
        <v>0</v>
      </c>
      <c r="BJ643" s="134">
        <f t="shared" si="347"/>
        <v>0</v>
      </c>
      <c r="BK643" s="134">
        <f t="shared" si="347"/>
        <v>0</v>
      </c>
      <c r="BL643" s="134">
        <f t="shared" si="347"/>
        <v>0</v>
      </c>
      <c r="BM643" s="134">
        <f t="shared" si="347"/>
        <v>0</v>
      </c>
      <c r="BN643" s="134">
        <f t="shared" si="347"/>
        <v>0</v>
      </c>
      <c r="BO643" s="134">
        <f t="shared" si="347"/>
        <v>0</v>
      </c>
      <c r="BP643" s="134">
        <f t="shared" si="347"/>
        <v>0</v>
      </c>
      <c r="BQ643" s="134">
        <f t="shared" si="346"/>
        <v>0</v>
      </c>
      <c r="BR643" s="134">
        <f t="shared" si="346"/>
        <v>0</v>
      </c>
      <c r="BS643" s="134">
        <f t="shared" si="346"/>
        <v>0</v>
      </c>
      <c r="BT643" s="134">
        <f t="shared" si="346"/>
        <v>0</v>
      </c>
      <c r="BU643" s="134">
        <f t="shared" si="346"/>
        <v>0</v>
      </c>
      <c r="BV643" s="134">
        <f t="shared" si="346"/>
        <v>0</v>
      </c>
      <c r="BW643" s="134">
        <f t="shared" si="346"/>
        <v>0.2459894897455662</v>
      </c>
      <c r="BX643" s="134">
        <f t="shared" si="346"/>
        <v>0</v>
      </c>
      <c r="BY643" s="134">
        <f t="shared" si="346"/>
        <v>0</v>
      </c>
      <c r="BZ643" s="134">
        <f t="shared" si="346"/>
        <v>0</v>
      </c>
      <c r="CA643" s="134">
        <f t="shared" si="346"/>
        <v>0</v>
      </c>
      <c r="CB643" s="134">
        <f t="shared" si="346"/>
        <v>0</v>
      </c>
      <c r="CC643" s="134">
        <f t="shared" si="346"/>
        <v>0</v>
      </c>
      <c r="CD643" s="134">
        <f t="shared" si="346"/>
        <v>0</v>
      </c>
      <c r="CE643" s="134">
        <f t="shared" si="346"/>
        <v>0</v>
      </c>
      <c r="CF643" s="134">
        <f t="shared" si="346"/>
        <v>0</v>
      </c>
      <c r="CG643" s="134">
        <f t="shared" si="346"/>
        <v>0</v>
      </c>
      <c r="CH643" s="134">
        <f t="shared" si="346"/>
        <v>0</v>
      </c>
      <c r="CI643" s="134">
        <f t="shared" si="346"/>
        <v>0</v>
      </c>
      <c r="CJ643" s="134">
        <f t="shared" si="346"/>
        <v>0</v>
      </c>
      <c r="CK643" s="134">
        <f t="shared" si="346"/>
        <v>0</v>
      </c>
      <c r="CL643" s="134">
        <f t="shared" si="346"/>
        <v>0</v>
      </c>
      <c r="CM643" s="134">
        <f t="shared" si="346"/>
        <v>0</v>
      </c>
      <c r="CN643" s="134">
        <f t="shared" si="346"/>
        <v>0</v>
      </c>
      <c r="CO643" s="134">
        <f t="shared" si="346"/>
        <v>0</v>
      </c>
      <c r="CP643" s="134">
        <f t="shared" si="346"/>
        <v>0</v>
      </c>
      <c r="CQ643" s="134">
        <f t="shared" si="346"/>
        <v>0</v>
      </c>
      <c r="CR643" s="134">
        <f t="shared" si="346"/>
        <v>0</v>
      </c>
      <c r="CS643" s="134">
        <f t="shared" si="346"/>
        <v>0</v>
      </c>
      <c r="CT643" s="134">
        <f t="shared" si="346"/>
        <v>0</v>
      </c>
      <c r="CU643" s="134">
        <f t="shared" si="346"/>
        <v>0</v>
      </c>
      <c r="CV643" s="134">
        <f t="shared" si="346"/>
        <v>0</v>
      </c>
      <c r="CW643" s="134">
        <f t="shared" si="346"/>
        <v>0</v>
      </c>
      <c r="CX643" s="134">
        <f t="shared" si="346"/>
        <v>0</v>
      </c>
      <c r="CY643" s="134">
        <f t="shared" si="346"/>
        <v>0</v>
      </c>
      <c r="CZ643" s="134">
        <f t="shared" si="346"/>
        <v>0</v>
      </c>
      <c r="DA643" s="134">
        <f t="shared" si="346"/>
        <v>0</v>
      </c>
      <c r="DB643" s="134">
        <f t="shared" si="346"/>
        <v>0</v>
      </c>
      <c r="DC643" s="134">
        <f t="shared" si="346"/>
        <v>0</v>
      </c>
      <c r="DD643" s="134">
        <f t="shared" si="346"/>
        <v>0</v>
      </c>
      <c r="DE643" s="134">
        <f t="shared" si="346"/>
        <v>0</v>
      </c>
      <c r="DF643" s="134">
        <f t="shared" si="346"/>
        <v>0</v>
      </c>
      <c r="DG643" s="134">
        <f t="shared" si="346"/>
        <v>0</v>
      </c>
      <c r="DH643" s="211">
        <f t="shared" si="346"/>
        <v>0</v>
      </c>
    </row>
    <row r="644" spans="1:112" ht="15" hidden="1" customHeight="1" x14ac:dyDescent="0.15">
      <c r="A644" s="119"/>
      <c r="B644" s="197" t="s">
        <v>736</v>
      </c>
      <c r="C644" s="177" t="s">
        <v>12</v>
      </c>
      <c r="D644" s="315">
        <f t="shared" si="341"/>
        <v>0</v>
      </c>
      <c r="E644" s="134">
        <f t="shared" si="347"/>
        <v>0</v>
      </c>
      <c r="F644" s="134">
        <f t="shared" si="347"/>
        <v>0</v>
      </c>
      <c r="G644" s="134">
        <f t="shared" si="347"/>
        <v>0</v>
      </c>
      <c r="H644" s="134">
        <f t="shared" si="347"/>
        <v>0</v>
      </c>
      <c r="I644" s="134">
        <f t="shared" si="347"/>
        <v>0</v>
      </c>
      <c r="J644" s="134">
        <f t="shared" si="347"/>
        <v>0</v>
      </c>
      <c r="K644" s="134">
        <f t="shared" si="347"/>
        <v>0</v>
      </c>
      <c r="L644" s="134">
        <f t="shared" si="347"/>
        <v>0</v>
      </c>
      <c r="M644" s="134">
        <f t="shared" si="347"/>
        <v>0</v>
      </c>
      <c r="N644" s="134">
        <f t="shared" si="347"/>
        <v>0</v>
      </c>
      <c r="O644" s="134">
        <f t="shared" si="347"/>
        <v>0</v>
      </c>
      <c r="P644" s="134">
        <f t="shared" si="347"/>
        <v>0</v>
      </c>
      <c r="Q644" s="134">
        <f t="shared" si="347"/>
        <v>0</v>
      </c>
      <c r="R644" s="134">
        <f t="shared" si="347"/>
        <v>0</v>
      </c>
      <c r="S644" s="134">
        <f t="shared" si="347"/>
        <v>0</v>
      </c>
      <c r="T644" s="134">
        <f t="shared" si="347"/>
        <v>0</v>
      </c>
      <c r="U644" s="134">
        <f t="shared" si="347"/>
        <v>0</v>
      </c>
      <c r="V644" s="134">
        <f t="shared" si="347"/>
        <v>0</v>
      </c>
      <c r="W644" s="134">
        <f t="shared" si="347"/>
        <v>0</v>
      </c>
      <c r="X644" s="134">
        <f t="shared" si="347"/>
        <v>0</v>
      </c>
      <c r="Y644" s="134">
        <f t="shared" si="347"/>
        <v>0</v>
      </c>
      <c r="Z644" s="134">
        <f t="shared" si="347"/>
        <v>0</v>
      </c>
      <c r="AA644" s="134">
        <f t="shared" si="347"/>
        <v>0</v>
      </c>
      <c r="AB644" s="134">
        <f t="shared" si="347"/>
        <v>0</v>
      </c>
      <c r="AC644" s="134">
        <f t="shared" si="347"/>
        <v>0</v>
      </c>
      <c r="AD644" s="134">
        <f t="shared" si="347"/>
        <v>0</v>
      </c>
      <c r="AE644" s="134">
        <f t="shared" si="347"/>
        <v>0</v>
      </c>
      <c r="AF644" s="134">
        <f t="shared" si="347"/>
        <v>0</v>
      </c>
      <c r="AG644" s="134">
        <f t="shared" si="347"/>
        <v>0</v>
      </c>
      <c r="AH644" s="134">
        <f t="shared" si="347"/>
        <v>0</v>
      </c>
      <c r="AI644" s="134">
        <f t="shared" si="347"/>
        <v>0</v>
      </c>
      <c r="AJ644" s="134">
        <f t="shared" si="347"/>
        <v>0</v>
      </c>
      <c r="AK644" s="134">
        <f t="shared" si="347"/>
        <v>0</v>
      </c>
      <c r="AL644" s="134">
        <f t="shared" si="347"/>
        <v>0</v>
      </c>
      <c r="AM644" s="134">
        <f t="shared" si="347"/>
        <v>0</v>
      </c>
      <c r="AN644" s="134">
        <f t="shared" si="347"/>
        <v>0</v>
      </c>
      <c r="AO644" s="211">
        <f t="shared" si="347"/>
        <v>0</v>
      </c>
      <c r="AP644" s="134">
        <f t="shared" si="347"/>
        <v>0</v>
      </c>
      <c r="AQ644" s="134">
        <f t="shared" si="347"/>
        <v>0</v>
      </c>
      <c r="AR644" s="134">
        <f t="shared" si="347"/>
        <v>0</v>
      </c>
      <c r="AS644" s="134">
        <f t="shared" si="347"/>
        <v>0</v>
      </c>
      <c r="AT644" s="134">
        <f t="shared" si="347"/>
        <v>0</v>
      </c>
      <c r="AU644" s="134">
        <f t="shared" si="347"/>
        <v>0</v>
      </c>
      <c r="AV644" s="134">
        <f t="shared" si="347"/>
        <v>0</v>
      </c>
      <c r="AW644" s="134">
        <f t="shared" si="347"/>
        <v>0</v>
      </c>
      <c r="AX644" s="134">
        <f t="shared" si="347"/>
        <v>0</v>
      </c>
      <c r="AY644" s="134">
        <f t="shared" si="347"/>
        <v>0</v>
      </c>
      <c r="AZ644" s="134">
        <f t="shared" si="347"/>
        <v>0</v>
      </c>
      <c r="BA644" s="134">
        <f t="shared" si="347"/>
        <v>0</v>
      </c>
      <c r="BB644" s="134">
        <f t="shared" si="347"/>
        <v>0</v>
      </c>
      <c r="BC644" s="134">
        <f t="shared" si="347"/>
        <v>0</v>
      </c>
      <c r="BD644" s="134">
        <f t="shared" si="347"/>
        <v>0</v>
      </c>
      <c r="BE644" s="134">
        <f t="shared" si="347"/>
        <v>0</v>
      </c>
      <c r="BF644" s="134">
        <f t="shared" si="347"/>
        <v>0</v>
      </c>
      <c r="BG644" s="134">
        <f t="shared" si="347"/>
        <v>0</v>
      </c>
      <c r="BH644" s="134">
        <f t="shared" si="347"/>
        <v>0</v>
      </c>
      <c r="BI644" s="134">
        <f t="shared" si="347"/>
        <v>0</v>
      </c>
      <c r="BJ644" s="134">
        <f t="shared" si="347"/>
        <v>0</v>
      </c>
      <c r="BK644" s="134">
        <f t="shared" si="347"/>
        <v>0</v>
      </c>
      <c r="BL644" s="134">
        <f t="shared" si="347"/>
        <v>0</v>
      </c>
      <c r="BM644" s="134">
        <f t="shared" si="347"/>
        <v>0</v>
      </c>
      <c r="BN644" s="134">
        <f t="shared" si="347"/>
        <v>0</v>
      </c>
      <c r="BO644" s="134">
        <f t="shared" si="347"/>
        <v>0</v>
      </c>
      <c r="BP644" s="134">
        <f t="shared" si="347"/>
        <v>0</v>
      </c>
      <c r="BQ644" s="134">
        <f t="shared" si="346"/>
        <v>0</v>
      </c>
      <c r="BR644" s="134">
        <f t="shared" si="346"/>
        <v>0</v>
      </c>
      <c r="BS644" s="134">
        <f t="shared" si="346"/>
        <v>0</v>
      </c>
      <c r="BT644" s="134">
        <f t="shared" si="346"/>
        <v>0</v>
      </c>
      <c r="BU644" s="134">
        <f t="shared" si="346"/>
        <v>0</v>
      </c>
      <c r="BV644" s="134">
        <f t="shared" si="346"/>
        <v>0</v>
      </c>
      <c r="BW644" s="134">
        <f t="shared" si="346"/>
        <v>0</v>
      </c>
      <c r="BX644" s="134">
        <f t="shared" si="346"/>
        <v>0.11395973251603224</v>
      </c>
      <c r="BY644" s="134">
        <f t="shared" si="346"/>
        <v>0</v>
      </c>
      <c r="BZ644" s="134">
        <f t="shared" si="346"/>
        <v>0</v>
      </c>
      <c r="CA644" s="134">
        <f t="shared" si="346"/>
        <v>0</v>
      </c>
      <c r="CB644" s="134">
        <f t="shared" si="346"/>
        <v>0</v>
      </c>
      <c r="CC644" s="134">
        <f t="shared" si="346"/>
        <v>0</v>
      </c>
      <c r="CD644" s="134">
        <f t="shared" si="346"/>
        <v>0</v>
      </c>
      <c r="CE644" s="134">
        <f t="shared" si="346"/>
        <v>0</v>
      </c>
      <c r="CF644" s="134">
        <f t="shared" si="346"/>
        <v>0</v>
      </c>
      <c r="CG644" s="134">
        <f t="shared" si="346"/>
        <v>0</v>
      </c>
      <c r="CH644" s="134">
        <f t="shared" si="346"/>
        <v>0</v>
      </c>
      <c r="CI644" s="134">
        <f t="shared" si="346"/>
        <v>0</v>
      </c>
      <c r="CJ644" s="134">
        <f t="shared" si="346"/>
        <v>0</v>
      </c>
      <c r="CK644" s="134">
        <f t="shared" si="346"/>
        <v>0</v>
      </c>
      <c r="CL644" s="134">
        <f t="shared" si="346"/>
        <v>0</v>
      </c>
      <c r="CM644" s="134">
        <f t="shared" si="346"/>
        <v>0</v>
      </c>
      <c r="CN644" s="134">
        <f t="shared" si="346"/>
        <v>0</v>
      </c>
      <c r="CO644" s="134">
        <f t="shared" si="346"/>
        <v>0</v>
      </c>
      <c r="CP644" s="134">
        <f t="shared" si="346"/>
        <v>0</v>
      </c>
      <c r="CQ644" s="134">
        <f t="shared" si="346"/>
        <v>0</v>
      </c>
      <c r="CR644" s="134">
        <f t="shared" si="346"/>
        <v>0</v>
      </c>
      <c r="CS644" s="134">
        <f t="shared" si="346"/>
        <v>0</v>
      </c>
      <c r="CT644" s="134">
        <f t="shared" si="346"/>
        <v>0</v>
      </c>
      <c r="CU644" s="134">
        <f t="shared" si="346"/>
        <v>0</v>
      </c>
      <c r="CV644" s="134">
        <f t="shared" si="346"/>
        <v>0</v>
      </c>
      <c r="CW644" s="134">
        <f t="shared" si="346"/>
        <v>0</v>
      </c>
      <c r="CX644" s="134">
        <f t="shared" si="346"/>
        <v>0</v>
      </c>
      <c r="CY644" s="134">
        <f t="shared" si="346"/>
        <v>0</v>
      </c>
      <c r="CZ644" s="134">
        <f t="shared" si="346"/>
        <v>0</v>
      </c>
      <c r="DA644" s="134">
        <f t="shared" si="346"/>
        <v>0</v>
      </c>
      <c r="DB644" s="134">
        <f t="shared" si="346"/>
        <v>0</v>
      </c>
      <c r="DC644" s="134">
        <f t="shared" si="346"/>
        <v>0</v>
      </c>
      <c r="DD644" s="134">
        <f t="shared" si="346"/>
        <v>0</v>
      </c>
      <c r="DE644" s="134">
        <f t="shared" si="346"/>
        <v>0</v>
      </c>
      <c r="DF644" s="134">
        <f t="shared" si="346"/>
        <v>0</v>
      </c>
      <c r="DG644" s="134">
        <f t="shared" si="346"/>
        <v>0</v>
      </c>
      <c r="DH644" s="211">
        <f t="shared" si="346"/>
        <v>0</v>
      </c>
    </row>
    <row r="645" spans="1:112" ht="15" hidden="1" customHeight="1" x14ac:dyDescent="0.15">
      <c r="A645" s="119"/>
      <c r="B645" s="197" t="s">
        <v>737</v>
      </c>
      <c r="C645" s="177" t="s">
        <v>170</v>
      </c>
      <c r="D645" s="315">
        <f t="shared" si="341"/>
        <v>0</v>
      </c>
      <c r="E645" s="134">
        <f t="shared" si="347"/>
        <v>0</v>
      </c>
      <c r="F645" s="134">
        <f t="shared" si="347"/>
        <v>0</v>
      </c>
      <c r="G645" s="134">
        <f t="shared" si="347"/>
        <v>0</v>
      </c>
      <c r="H645" s="134">
        <f t="shared" si="347"/>
        <v>0</v>
      </c>
      <c r="I645" s="134">
        <f t="shared" si="347"/>
        <v>0</v>
      </c>
      <c r="J645" s="134">
        <f t="shared" si="347"/>
        <v>0</v>
      </c>
      <c r="K645" s="134">
        <f t="shared" si="347"/>
        <v>0</v>
      </c>
      <c r="L645" s="134">
        <f t="shared" si="347"/>
        <v>0</v>
      </c>
      <c r="M645" s="134">
        <f t="shared" si="347"/>
        <v>0</v>
      </c>
      <c r="N645" s="134">
        <f t="shared" si="347"/>
        <v>0</v>
      </c>
      <c r="O645" s="134">
        <f t="shared" si="347"/>
        <v>0</v>
      </c>
      <c r="P645" s="134">
        <f t="shared" si="347"/>
        <v>0</v>
      </c>
      <c r="Q645" s="134">
        <f t="shared" si="347"/>
        <v>0</v>
      </c>
      <c r="R645" s="134">
        <f t="shared" si="347"/>
        <v>0</v>
      </c>
      <c r="S645" s="134">
        <f t="shared" si="347"/>
        <v>0</v>
      </c>
      <c r="T645" s="134">
        <f t="shared" si="347"/>
        <v>0</v>
      </c>
      <c r="U645" s="134">
        <f t="shared" si="347"/>
        <v>0</v>
      </c>
      <c r="V645" s="134">
        <f t="shared" si="347"/>
        <v>0</v>
      </c>
      <c r="W645" s="134">
        <f t="shared" si="347"/>
        <v>0</v>
      </c>
      <c r="X645" s="134">
        <f t="shared" si="347"/>
        <v>0</v>
      </c>
      <c r="Y645" s="134">
        <f t="shared" si="347"/>
        <v>0</v>
      </c>
      <c r="Z645" s="134">
        <f t="shared" si="347"/>
        <v>0</v>
      </c>
      <c r="AA645" s="134">
        <f t="shared" si="347"/>
        <v>0</v>
      </c>
      <c r="AB645" s="134">
        <f t="shared" si="347"/>
        <v>0</v>
      </c>
      <c r="AC645" s="134">
        <f t="shared" si="347"/>
        <v>0</v>
      </c>
      <c r="AD645" s="134">
        <f t="shared" si="347"/>
        <v>0</v>
      </c>
      <c r="AE645" s="134">
        <f t="shared" si="347"/>
        <v>0</v>
      </c>
      <c r="AF645" s="134">
        <f t="shared" si="347"/>
        <v>0</v>
      </c>
      <c r="AG645" s="134">
        <f t="shared" si="347"/>
        <v>0</v>
      </c>
      <c r="AH645" s="134">
        <f t="shared" si="347"/>
        <v>0</v>
      </c>
      <c r="AI645" s="134">
        <f t="shared" si="347"/>
        <v>0</v>
      </c>
      <c r="AJ645" s="134">
        <f t="shared" si="347"/>
        <v>0</v>
      </c>
      <c r="AK645" s="134">
        <f t="shared" si="347"/>
        <v>0</v>
      </c>
      <c r="AL645" s="134">
        <f t="shared" si="347"/>
        <v>0</v>
      </c>
      <c r="AM645" s="134">
        <f t="shared" si="347"/>
        <v>0</v>
      </c>
      <c r="AN645" s="134">
        <f t="shared" si="347"/>
        <v>0</v>
      </c>
      <c r="AO645" s="211">
        <f t="shared" si="347"/>
        <v>0</v>
      </c>
      <c r="AP645" s="134">
        <f t="shared" si="347"/>
        <v>0</v>
      </c>
      <c r="AQ645" s="134">
        <f t="shared" si="347"/>
        <v>0</v>
      </c>
      <c r="AR645" s="134">
        <f t="shared" si="347"/>
        <v>0</v>
      </c>
      <c r="AS645" s="134">
        <f t="shared" si="347"/>
        <v>0</v>
      </c>
      <c r="AT645" s="134">
        <f t="shared" si="347"/>
        <v>0</v>
      </c>
      <c r="AU645" s="134">
        <f t="shared" si="347"/>
        <v>0</v>
      </c>
      <c r="AV645" s="134">
        <f t="shared" si="347"/>
        <v>0</v>
      </c>
      <c r="AW645" s="134">
        <f t="shared" si="347"/>
        <v>0</v>
      </c>
      <c r="AX645" s="134">
        <f t="shared" si="347"/>
        <v>0</v>
      </c>
      <c r="AY645" s="134">
        <f t="shared" si="347"/>
        <v>0</v>
      </c>
      <c r="AZ645" s="134">
        <f t="shared" si="347"/>
        <v>0</v>
      </c>
      <c r="BA645" s="134">
        <f t="shared" si="347"/>
        <v>0</v>
      </c>
      <c r="BB645" s="134">
        <f t="shared" si="347"/>
        <v>0</v>
      </c>
      <c r="BC645" s="134">
        <f t="shared" si="347"/>
        <v>0</v>
      </c>
      <c r="BD645" s="134">
        <f t="shared" si="347"/>
        <v>0</v>
      </c>
      <c r="BE645" s="134">
        <f t="shared" si="347"/>
        <v>0</v>
      </c>
      <c r="BF645" s="134">
        <f t="shared" si="347"/>
        <v>0</v>
      </c>
      <c r="BG645" s="134">
        <f t="shared" si="347"/>
        <v>0</v>
      </c>
      <c r="BH645" s="134">
        <f t="shared" si="347"/>
        <v>0</v>
      </c>
      <c r="BI645" s="134">
        <f t="shared" si="347"/>
        <v>0</v>
      </c>
      <c r="BJ645" s="134">
        <f t="shared" si="347"/>
        <v>0</v>
      </c>
      <c r="BK645" s="134">
        <f t="shared" si="347"/>
        <v>0</v>
      </c>
      <c r="BL645" s="134">
        <f t="shared" si="347"/>
        <v>0</v>
      </c>
      <c r="BM645" s="134">
        <f t="shared" si="347"/>
        <v>0</v>
      </c>
      <c r="BN645" s="134">
        <f t="shared" si="347"/>
        <v>0</v>
      </c>
      <c r="BO645" s="134">
        <f t="shared" si="347"/>
        <v>0</v>
      </c>
      <c r="BP645" s="134">
        <f t="shared" ref="BP645:DH648" si="348">IF($B645=BP$4,$D534,0)</f>
        <v>0</v>
      </c>
      <c r="BQ645" s="134">
        <f t="shared" si="348"/>
        <v>0</v>
      </c>
      <c r="BR645" s="134">
        <f t="shared" si="348"/>
        <v>0</v>
      </c>
      <c r="BS645" s="134">
        <f t="shared" si="348"/>
        <v>0</v>
      </c>
      <c r="BT645" s="134">
        <f t="shared" si="348"/>
        <v>0</v>
      </c>
      <c r="BU645" s="134">
        <f t="shared" si="348"/>
        <v>0</v>
      </c>
      <c r="BV645" s="134">
        <f t="shared" si="348"/>
        <v>0</v>
      </c>
      <c r="BW645" s="134">
        <f t="shared" si="348"/>
        <v>0</v>
      </c>
      <c r="BX645" s="134">
        <f t="shared" si="348"/>
        <v>0</v>
      </c>
      <c r="BY645" s="134">
        <f t="shared" si="348"/>
        <v>1.1247041990214823E-3</v>
      </c>
      <c r="BZ645" s="134">
        <f t="shared" si="348"/>
        <v>0</v>
      </c>
      <c r="CA645" s="134">
        <f t="shared" si="348"/>
        <v>0</v>
      </c>
      <c r="CB645" s="134">
        <f t="shared" si="348"/>
        <v>0</v>
      </c>
      <c r="CC645" s="134">
        <f t="shared" si="348"/>
        <v>0</v>
      </c>
      <c r="CD645" s="134">
        <f t="shared" si="348"/>
        <v>0</v>
      </c>
      <c r="CE645" s="134">
        <f t="shared" si="348"/>
        <v>0</v>
      </c>
      <c r="CF645" s="134">
        <f t="shared" si="348"/>
        <v>0</v>
      </c>
      <c r="CG645" s="134">
        <f t="shared" si="348"/>
        <v>0</v>
      </c>
      <c r="CH645" s="134">
        <f t="shared" si="348"/>
        <v>0</v>
      </c>
      <c r="CI645" s="134">
        <f t="shared" si="348"/>
        <v>0</v>
      </c>
      <c r="CJ645" s="134">
        <f t="shared" si="348"/>
        <v>0</v>
      </c>
      <c r="CK645" s="134">
        <f t="shared" si="348"/>
        <v>0</v>
      </c>
      <c r="CL645" s="134">
        <f t="shared" si="348"/>
        <v>0</v>
      </c>
      <c r="CM645" s="134">
        <f t="shared" si="348"/>
        <v>0</v>
      </c>
      <c r="CN645" s="134">
        <f t="shared" si="348"/>
        <v>0</v>
      </c>
      <c r="CO645" s="134">
        <f t="shared" si="348"/>
        <v>0</v>
      </c>
      <c r="CP645" s="134">
        <f t="shared" si="348"/>
        <v>0</v>
      </c>
      <c r="CQ645" s="134">
        <f t="shared" si="348"/>
        <v>0</v>
      </c>
      <c r="CR645" s="134">
        <f t="shared" si="348"/>
        <v>0</v>
      </c>
      <c r="CS645" s="134">
        <f t="shared" si="348"/>
        <v>0</v>
      </c>
      <c r="CT645" s="134">
        <f t="shared" si="348"/>
        <v>0</v>
      </c>
      <c r="CU645" s="134">
        <f t="shared" si="348"/>
        <v>0</v>
      </c>
      <c r="CV645" s="134">
        <f t="shared" si="348"/>
        <v>0</v>
      </c>
      <c r="CW645" s="134">
        <f t="shared" si="348"/>
        <v>0</v>
      </c>
      <c r="CX645" s="134">
        <f t="shared" si="348"/>
        <v>0</v>
      </c>
      <c r="CY645" s="134">
        <f t="shared" si="348"/>
        <v>0</v>
      </c>
      <c r="CZ645" s="134">
        <f t="shared" si="348"/>
        <v>0</v>
      </c>
      <c r="DA645" s="134">
        <f t="shared" si="348"/>
        <v>0</v>
      </c>
      <c r="DB645" s="134">
        <f t="shared" si="348"/>
        <v>0</v>
      </c>
      <c r="DC645" s="134">
        <f t="shared" si="348"/>
        <v>0</v>
      </c>
      <c r="DD645" s="134">
        <f t="shared" si="348"/>
        <v>0</v>
      </c>
      <c r="DE645" s="134">
        <f t="shared" si="348"/>
        <v>0</v>
      </c>
      <c r="DF645" s="134">
        <f t="shared" si="348"/>
        <v>0</v>
      </c>
      <c r="DG645" s="134">
        <f t="shared" si="348"/>
        <v>0</v>
      </c>
      <c r="DH645" s="211">
        <f t="shared" si="348"/>
        <v>0</v>
      </c>
    </row>
    <row r="646" spans="1:112" ht="15" hidden="1" customHeight="1" x14ac:dyDescent="0.15">
      <c r="A646" s="119"/>
      <c r="B646" s="197" t="s">
        <v>738</v>
      </c>
      <c r="C646" s="177" t="s">
        <v>171</v>
      </c>
      <c r="D646" s="315">
        <f t="shared" si="341"/>
        <v>0</v>
      </c>
      <c r="E646" s="134">
        <f t="shared" ref="E646:BP649" si="349">IF($B646=E$4,$D535,0)</f>
        <v>0</v>
      </c>
      <c r="F646" s="134">
        <f t="shared" si="349"/>
        <v>0</v>
      </c>
      <c r="G646" s="134">
        <f t="shared" si="349"/>
        <v>0</v>
      </c>
      <c r="H646" s="134">
        <f t="shared" si="349"/>
        <v>0</v>
      </c>
      <c r="I646" s="134">
        <f t="shared" si="349"/>
        <v>0</v>
      </c>
      <c r="J646" s="134">
        <f t="shared" si="349"/>
        <v>0</v>
      </c>
      <c r="K646" s="134">
        <f t="shared" si="349"/>
        <v>0</v>
      </c>
      <c r="L646" s="134">
        <f t="shared" si="349"/>
        <v>0</v>
      </c>
      <c r="M646" s="134">
        <f t="shared" si="349"/>
        <v>0</v>
      </c>
      <c r="N646" s="134">
        <f t="shared" si="349"/>
        <v>0</v>
      </c>
      <c r="O646" s="134">
        <f t="shared" si="349"/>
        <v>0</v>
      </c>
      <c r="P646" s="134">
        <f t="shared" si="349"/>
        <v>0</v>
      </c>
      <c r="Q646" s="134">
        <f t="shared" si="349"/>
        <v>0</v>
      </c>
      <c r="R646" s="134">
        <f t="shared" si="349"/>
        <v>0</v>
      </c>
      <c r="S646" s="134">
        <f t="shared" si="349"/>
        <v>0</v>
      </c>
      <c r="T646" s="134">
        <f t="shared" si="349"/>
        <v>0</v>
      </c>
      <c r="U646" s="134">
        <f t="shared" si="349"/>
        <v>0</v>
      </c>
      <c r="V646" s="134">
        <f t="shared" si="349"/>
        <v>0</v>
      </c>
      <c r="W646" s="134">
        <f t="shared" si="349"/>
        <v>0</v>
      </c>
      <c r="X646" s="134">
        <f t="shared" si="349"/>
        <v>0</v>
      </c>
      <c r="Y646" s="134">
        <f t="shared" si="349"/>
        <v>0</v>
      </c>
      <c r="Z646" s="134">
        <f t="shared" si="349"/>
        <v>0</v>
      </c>
      <c r="AA646" s="134">
        <f t="shared" si="349"/>
        <v>0</v>
      </c>
      <c r="AB646" s="134">
        <f t="shared" si="349"/>
        <v>0</v>
      </c>
      <c r="AC646" s="134">
        <f t="shared" si="349"/>
        <v>0</v>
      </c>
      <c r="AD646" s="134">
        <f t="shared" si="349"/>
        <v>0</v>
      </c>
      <c r="AE646" s="134">
        <f t="shared" si="349"/>
        <v>0</v>
      </c>
      <c r="AF646" s="134">
        <f t="shared" si="349"/>
        <v>0</v>
      </c>
      <c r="AG646" s="134">
        <f t="shared" si="349"/>
        <v>0</v>
      </c>
      <c r="AH646" s="134">
        <f t="shared" si="349"/>
        <v>0</v>
      </c>
      <c r="AI646" s="134">
        <f t="shared" si="349"/>
        <v>0</v>
      </c>
      <c r="AJ646" s="134">
        <f t="shared" si="349"/>
        <v>0</v>
      </c>
      <c r="AK646" s="134">
        <f t="shared" si="349"/>
        <v>0</v>
      </c>
      <c r="AL646" s="134">
        <f t="shared" si="349"/>
        <v>0</v>
      </c>
      <c r="AM646" s="134">
        <f t="shared" si="349"/>
        <v>0</v>
      </c>
      <c r="AN646" s="134">
        <f t="shared" si="349"/>
        <v>0</v>
      </c>
      <c r="AO646" s="211">
        <f t="shared" si="349"/>
        <v>0</v>
      </c>
      <c r="AP646" s="134">
        <f t="shared" si="349"/>
        <v>0</v>
      </c>
      <c r="AQ646" s="134">
        <f t="shared" si="349"/>
        <v>0</v>
      </c>
      <c r="AR646" s="134">
        <f t="shared" si="349"/>
        <v>0</v>
      </c>
      <c r="AS646" s="134">
        <f t="shared" si="349"/>
        <v>0</v>
      </c>
      <c r="AT646" s="134">
        <f t="shared" si="349"/>
        <v>0</v>
      </c>
      <c r="AU646" s="134">
        <f t="shared" si="349"/>
        <v>0</v>
      </c>
      <c r="AV646" s="134">
        <f t="shared" si="349"/>
        <v>0</v>
      </c>
      <c r="AW646" s="134">
        <f t="shared" si="349"/>
        <v>0</v>
      </c>
      <c r="AX646" s="134">
        <f t="shared" si="349"/>
        <v>0</v>
      </c>
      <c r="AY646" s="134">
        <f t="shared" si="349"/>
        <v>0</v>
      </c>
      <c r="AZ646" s="134">
        <f t="shared" si="349"/>
        <v>0</v>
      </c>
      <c r="BA646" s="134">
        <f t="shared" si="349"/>
        <v>0</v>
      </c>
      <c r="BB646" s="134">
        <f t="shared" si="349"/>
        <v>0</v>
      </c>
      <c r="BC646" s="134">
        <f t="shared" si="349"/>
        <v>0</v>
      </c>
      <c r="BD646" s="134">
        <f t="shared" si="349"/>
        <v>0</v>
      </c>
      <c r="BE646" s="134">
        <f t="shared" si="349"/>
        <v>0</v>
      </c>
      <c r="BF646" s="134">
        <f t="shared" si="349"/>
        <v>0</v>
      </c>
      <c r="BG646" s="134">
        <f t="shared" si="349"/>
        <v>0</v>
      </c>
      <c r="BH646" s="134">
        <f t="shared" si="349"/>
        <v>0</v>
      </c>
      <c r="BI646" s="134">
        <f t="shared" si="349"/>
        <v>0</v>
      </c>
      <c r="BJ646" s="134">
        <f t="shared" si="349"/>
        <v>0</v>
      </c>
      <c r="BK646" s="134">
        <f t="shared" si="349"/>
        <v>0</v>
      </c>
      <c r="BL646" s="134">
        <f t="shared" si="349"/>
        <v>0</v>
      </c>
      <c r="BM646" s="134">
        <f t="shared" si="349"/>
        <v>0</v>
      </c>
      <c r="BN646" s="134">
        <f t="shared" si="349"/>
        <v>0</v>
      </c>
      <c r="BO646" s="134">
        <f t="shared" si="349"/>
        <v>0</v>
      </c>
      <c r="BP646" s="134">
        <f t="shared" si="349"/>
        <v>0</v>
      </c>
      <c r="BQ646" s="134">
        <f t="shared" si="348"/>
        <v>0</v>
      </c>
      <c r="BR646" s="134">
        <f t="shared" si="348"/>
        <v>0</v>
      </c>
      <c r="BS646" s="134">
        <f t="shared" si="348"/>
        <v>0</v>
      </c>
      <c r="BT646" s="134">
        <f t="shared" si="348"/>
        <v>0</v>
      </c>
      <c r="BU646" s="134">
        <f t="shared" si="348"/>
        <v>0</v>
      </c>
      <c r="BV646" s="134">
        <f t="shared" si="348"/>
        <v>0</v>
      </c>
      <c r="BW646" s="134">
        <f t="shared" si="348"/>
        <v>0</v>
      </c>
      <c r="BX646" s="134">
        <f t="shared" si="348"/>
        <v>0</v>
      </c>
      <c r="BY646" s="134">
        <f t="shared" si="348"/>
        <v>0</v>
      </c>
      <c r="BZ646" s="134">
        <f t="shared" si="348"/>
        <v>5.536679252686719E-5</v>
      </c>
      <c r="CA646" s="134">
        <f t="shared" si="348"/>
        <v>0</v>
      </c>
      <c r="CB646" s="134">
        <f t="shared" si="348"/>
        <v>0</v>
      </c>
      <c r="CC646" s="134">
        <f t="shared" si="348"/>
        <v>0</v>
      </c>
      <c r="CD646" s="134">
        <f t="shared" si="348"/>
        <v>0</v>
      </c>
      <c r="CE646" s="134">
        <f t="shared" si="348"/>
        <v>0</v>
      </c>
      <c r="CF646" s="134">
        <f t="shared" si="348"/>
        <v>0</v>
      </c>
      <c r="CG646" s="134">
        <f t="shared" si="348"/>
        <v>0</v>
      </c>
      <c r="CH646" s="134">
        <f t="shared" si="348"/>
        <v>0</v>
      </c>
      <c r="CI646" s="134">
        <f t="shared" si="348"/>
        <v>0</v>
      </c>
      <c r="CJ646" s="134">
        <f t="shared" si="348"/>
        <v>0</v>
      </c>
      <c r="CK646" s="134">
        <f t="shared" si="348"/>
        <v>0</v>
      </c>
      <c r="CL646" s="134">
        <f t="shared" si="348"/>
        <v>0</v>
      </c>
      <c r="CM646" s="134">
        <f t="shared" si="348"/>
        <v>0</v>
      </c>
      <c r="CN646" s="134">
        <f t="shared" si="348"/>
        <v>0</v>
      </c>
      <c r="CO646" s="134">
        <f t="shared" si="348"/>
        <v>0</v>
      </c>
      <c r="CP646" s="134">
        <f t="shared" si="348"/>
        <v>0</v>
      </c>
      <c r="CQ646" s="134">
        <f t="shared" si="348"/>
        <v>0</v>
      </c>
      <c r="CR646" s="134">
        <f t="shared" si="348"/>
        <v>0</v>
      </c>
      <c r="CS646" s="134">
        <f t="shared" si="348"/>
        <v>0</v>
      </c>
      <c r="CT646" s="134">
        <f t="shared" si="348"/>
        <v>0</v>
      </c>
      <c r="CU646" s="134">
        <f t="shared" si="348"/>
        <v>0</v>
      </c>
      <c r="CV646" s="134">
        <f t="shared" si="348"/>
        <v>0</v>
      </c>
      <c r="CW646" s="134">
        <f t="shared" si="348"/>
        <v>0</v>
      </c>
      <c r="CX646" s="134">
        <f t="shared" si="348"/>
        <v>0</v>
      </c>
      <c r="CY646" s="134">
        <f t="shared" si="348"/>
        <v>0</v>
      </c>
      <c r="CZ646" s="134">
        <f t="shared" si="348"/>
        <v>0</v>
      </c>
      <c r="DA646" s="134">
        <f t="shared" si="348"/>
        <v>0</v>
      </c>
      <c r="DB646" s="134">
        <f t="shared" si="348"/>
        <v>0</v>
      </c>
      <c r="DC646" s="134">
        <f t="shared" si="348"/>
        <v>0</v>
      </c>
      <c r="DD646" s="134">
        <f t="shared" si="348"/>
        <v>0</v>
      </c>
      <c r="DE646" s="134">
        <f t="shared" si="348"/>
        <v>0</v>
      </c>
      <c r="DF646" s="134">
        <f t="shared" si="348"/>
        <v>0</v>
      </c>
      <c r="DG646" s="134">
        <f t="shared" si="348"/>
        <v>0</v>
      </c>
      <c r="DH646" s="211">
        <f t="shared" si="348"/>
        <v>0</v>
      </c>
    </row>
    <row r="647" spans="1:112" ht="15" hidden="1" customHeight="1" x14ac:dyDescent="0.15">
      <c r="A647" s="119"/>
      <c r="B647" s="197" t="s">
        <v>739</v>
      </c>
      <c r="C647" s="177" t="s">
        <v>693</v>
      </c>
      <c r="D647" s="315">
        <f t="shared" si="341"/>
        <v>0</v>
      </c>
      <c r="E647" s="134">
        <f t="shared" si="349"/>
        <v>0</v>
      </c>
      <c r="F647" s="134">
        <f t="shared" si="349"/>
        <v>0</v>
      </c>
      <c r="G647" s="134">
        <f t="shared" si="349"/>
        <v>0</v>
      </c>
      <c r="H647" s="134">
        <f t="shared" si="349"/>
        <v>0</v>
      </c>
      <c r="I647" s="134">
        <f t="shared" si="349"/>
        <v>0</v>
      </c>
      <c r="J647" s="134">
        <f t="shared" si="349"/>
        <v>0</v>
      </c>
      <c r="K647" s="134">
        <f t="shared" si="349"/>
        <v>0</v>
      </c>
      <c r="L647" s="134">
        <f t="shared" si="349"/>
        <v>0</v>
      </c>
      <c r="M647" s="134">
        <f t="shared" si="349"/>
        <v>0</v>
      </c>
      <c r="N647" s="134">
        <f t="shared" si="349"/>
        <v>0</v>
      </c>
      <c r="O647" s="134">
        <f t="shared" si="349"/>
        <v>0</v>
      </c>
      <c r="P647" s="134">
        <f t="shared" si="349"/>
        <v>0</v>
      </c>
      <c r="Q647" s="134">
        <f t="shared" si="349"/>
        <v>0</v>
      </c>
      <c r="R647" s="134">
        <f t="shared" si="349"/>
        <v>0</v>
      </c>
      <c r="S647" s="134">
        <f t="shared" si="349"/>
        <v>0</v>
      </c>
      <c r="T647" s="134">
        <f t="shared" si="349"/>
        <v>0</v>
      </c>
      <c r="U647" s="134">
        <f t="shared" si="349"/>
        <v>0</v>
      </c>
      <c r="V647" s="134">
        <f t="shared" si="349"/>
        <v>0</v>
      </c>
      <c r="W647" s="134">
        <f t="shared" si="349"/>
        <v>0</v>
      </c>
      <c r="X647" s="134">
        <f t="shared" si="349"/>
        <v>0</v>
      </c>
      <c r="Y647" s="134">
        <f t="shared" si="349"/>
        <v>0</v>
      </c>
      <c r="Z647" s="134">
        <f t="shared" si="349"/>
        <v>0</v>
      </c>
      <c r="AA647" s="134">
        <f t="shared" si="349"/>
        <v>0</v>
      </c>
      <c r="AB647" s="134">
        <f t="shared" si="349"/>
        <v>0</v>
      </c>
      <c r="AC647" s="134">
        <f t="shared" si="349"/>
        <v>0</v>
      </c>
      <c r="AD647" s="134">
        <f t="shared" si="349"/>
        <v>0</v>
      </c>
      <c r="AE647" s="134">
        <f t="shared" si="349"/>
        <v>0</v>
      </c>
      <c r="AF647" s="134">
        <f t="shared" si="349"/>
        <v>0</v>
      </c>
      <c r="AG647" s="134">
        <f t="shared" si="349"/>
        <v>0</v>
      </c>
      <c r="AH647" s="134">
        <f t="shared" si="349"/>
        <v>0</v>
      </c>
      <c r="AI647" s="134">
        <f t="shared" si="349"/>
        <v>0</v>
      </c>
      <c r="AJ647" s="134">
        <f t="shared" si="349"/>
        <v>0</v>
      </c>
      <c r="AK647" s="134">
        <f t="shared" si="349"/>
        <v>0</v>
      </c>
      <c r="AL647" s="134">
        <f t="shared" si="349"/>
        <v>0</v>
      </c>
      <c r="AM647" s="134">
        <f t="shared" si="349"/>
        <v>0</v>
      </c>
      <c r="AN647" s="134">
        <f t="shared" si="349"/>
        <v>0</v>
      </c>
      <c r="AO647" s="211">
        <f t="shared" si="349"/>
        <v>0</v>
      </c>
      <c r="AP647" s="134">
        <f t="shared" si="349"/>
        <v>0</v>
      </c>
      <c r="AQ647" s="134">
        <f t="shared" si="349"/>
        <v>0</v>
      </c>
      <c r="AR647" s="134">
        <f t="shared" si="349"/>
        <v>0</v>
      </c>
      <c r="AS647" s="134">
        <f t="shared" si="349"/>
        <v>0</v>
      </c>
      <c r="AT647" s="134">
        <f t="shared" si="349"/>
        <v>0</v>
      </c>
      <c r="AU647" s="134">
        <f t="shared" si="349"/>
        <v>0</v>
      </c>
      <c r="AV647" s="134">
        <f t="shared" si="349"/>
        <v>0</v>
      </c>
      <c r="AW647" s="134">
        <f t="shared" si="349"/>
        <v>0</v>
      </c>
      <c r="AX647" s="134">
        <f t="shared" si="349"/>
        <v>0</v>
      </c>
      <c r="AY647" s="134">
        <f t="shared" si="349"/>
        <v>0</v>
      </c>
      <c r="AZ647" s="134">
        <f t="shared" si="349"/>
        <v>0</v>
      </c>
      <c r="BA647" s="134">
        <f t="shared" si="349"/>
        <v>0</v>
      </c>
      <c r="BB647" s="134">
        <f t="shared" si="349"/>
        <v>0</v>
      </c>
      <c r="BC647" s="134">
        <f t="shared" si="349"/>
        <v>0</v>
      </c>
      <c r="BD647" s="134">
        <f t="shared" si="349"/>
        <v>0</v>
      </c>
      <c r="BE647" s="134">
        <f t="shared" si="349"/>
        <v>0</v>
      </c>
      <c r="BF647" s="134">
        <f t="shared" si="349"/>
        <v>0</v>
      </c>
      <c r="BG647" s="134">
        <f t="shared" si="349"/>
        <v>0</v>
      </c>
      <c r="BH647" s="134">
        <f t="shared" si="349"/>
        <v>0</v>
      </c>
      <c r="BI647" s="134">
        <f t="shared" si="349"/>
        <v>0</v>
      </c>
      <c r="BJ647" s="134">
        <f t="shared" si="349"/>
        <v>0</v>
      </c>
      <c r="BK647" s="134">
        <f t="shared" si="349"/>
        <v>0</v>
      </c>
      <c r="BL647" s="134">
        <f t="shared" si="349"/>
        <v>0</v>
      </c>
      <c r="BM647" s="134">
        <f t="shared" si="349"/>
        <v>0</v>
      </c>
      <c r="BN647" s="134">
        <f t="shared" si="349"/>
        <v>0</v>
      </c>
      <c r="BO647" s="134">
        <f t="shared" si="349"/>
        <v>0</v>
      </c>
      <c r="BP647" s="134">
        <f t="shared" si="349"/>
        <v>0</v>
      </c>
      <c r="BQ647" s="134">
        <f t="shared" si="348"/>
        <v>0</v>
      </c>
      <c r="BR647" s="134">
        <f t="shared" si="348"/>
        <v>0</v>
      </c>
      <c r="BS647" s="134">
        <f t="shared" si="348"/>
        <v>0</v>
      </c>
      <c r="BT647" s="134">
        <f t="shared" si="348"/>
        <v>0</v>
      </c>
      <c r="BU647" s="134">
        <f t="shared" si="348"/>
        <v>0</v>
      </c>
      <c r="BV647" s="134">
        <f t="shared" si="348"/>
        <v>0</v>
      </c>
      <c r="BW647" s="134">
        <f t="shared" si="348"/>
        <v>0</v>
      </c>
      <c r="BX647" s="134">
        <f t="shared" si="348"/>
        <v>0</v>
      </c>
      <c r="BY647" s="134">
        <f t="shared" si="348"/>
        <v>0</v>
      </c>
      <c r="BZ647" s="134">
        <f t="shared" si="348"/>
        <v>0</v>
      </c>
      <c r="CA647" s="134">
        <f t="shared" si="348"/>
        <v>0</v>
      </c>
      <c r="CB647" s="134">
        <f t="shared" si="348"/>
        <v>0</v>
      </c>
      <c r="CC647" s="134">
        <f t="shared" si="348"/>
        <v>0</v>
      </c>
      <c r="CD647" s="134">
        <f t="shared" si="348"/>
        <v>0</v>
      </c>
      <c r="CE647" s="134">
        <f t="shared" si="348"/>
        <v>0</v>
      </c>
      <c r="CF647" s="134">
        <f t="shared" si="348"/>
        <v>0</v>
      </c>
      <c r="CG647" s="134">
        <f t="shared" si="348"/>
        <v>0</v>
      </c>
      <c r="CH647" s="134">
        <f t="shared" si="348"/>
        <v>0</v>
      </c>
      <c r="CI647" s="134">
        <f t="shared" si="348"/>
        <v>0</v>
      </c>
      <c r="CJ647" s="134">
        <f t="shared" si="348"/>
        <v>0</v>
      </c>
      <c r="CK647" s="134">
        <f t="shared" si="348"/>
        <v>0</v>
      </c>
      <c r="CL647" s="134">
        <f t="shared" si="348"/>
        <v>0</v>
      </c>
      <c r="CM647" s="134">
        <f t="shared" si="348"/>
        <v>0</v>
      </c>
      <c r="CN647" s="134">
        <f t="shared" si="348"/>
        <v>0</v>
      </c>
      <c r="CO647" s="134">
        <f t="shared" si="348"/>
        <v>0</v>
      </c>
      <c r="CP647" s="134">
        <f t="shared" si="348"/>
        <v>0</v>
      </c>
      <c r="CQ647" s="134">
        <f t="shared" si="348"/>
        <v>0</v>
      </c>
      <c r="CR647" s="134">
        <f t="shared" si="348"/>
        <v>0</v>
      </c>
      <c r="CS647" s="134">
        <f t="shared" si="348"/>
        <v>0</v>
      </c>
      <c r="CT647" s="134">
        <f t="shared" si="348"/>
        <v>0</v>
      </c>
      <c r="CU647" s="134">
        <f t="shared" si="348"/>
        <v>0</v>
      </c>
      <c r="CV647" s="134">
        <f t="shared" si="348"/>
        <v>0</v>
      </c>
      <c r="CW647" s="134">
        <f t="shared" si="348"/>
        <v>0</v>
      </c>
      <c r="CX647" s="134">
        <f t="shared" si="348"/>
        <v>0</v>
      </c>
      <c r="CY647" s="134">
        <f t="shared" si="348"/>
        <v>0</v>
      </c>
      <c r="CZ647" s="134">
        <f t="shared" si="348"/>
        <v>0</v>
      </c>
      <c r="DA647" s="134">
        <f t="shared" si="348"/>
        <v>0</v>
      </c>
      <c r="DB647" s="134">
        <f t="shared" si="348"/>
        <v>0</v>
      </c>
      <c r="DC647" s="134">
        <f t="shared" si="348"/>
        <v>0</v>
      </c>
      <c r="DD647" s="134">
        <f t="shared" si="348"/>
        <v>0</v>
      </c>
      <c r="DE647" s="134">
        <f t="shared" si="348"/>
        <v>0</v>
      </c>
      <c r="DF647" s="134">
        <f t="shared" si="348"/>
        <v>0</v>
      </c>
      <c r="DG647" s="134">
        <f t="shared" si="348"/>
        <v>0</v>
      </c>
      <c r="DH647" s="211">
        <f t="shared" si="348"/>
        <v>0</v>
      </c>
    </row>
    <row r="648" spans="1:112" ht="15" hidden="1" customHeight="1" x14ac:dyDescent="0.15">
      <c r="A648" s="119"/>
      <c r="B648" s="197" t="s">
        <v>740</v>
      </c>
      <c r="C648" s="177" t="s">
        <v>266</v>
      </c>
      <c r="D648" s="315">
        <f t="shared" si="341"/>
        <v>0</v>
      </c>
      <c r="E648" s="134">
        <f t="shared" si="349"/>
        <v>0</v>
      </c>
      <c r="F648" s="134">
        <f t="shared" si="349"/>
        <v>0</v>
      </c>
      <c r="G648" s="134">
        <f t="shared" si="349"/>
        <v>0</v>
      </c>
      <c r="H648" s="134">
        <f t="shared" si="349"/>
        <v>0</v>
      </c>
      <c r="I648" s="134">
        <f t="shared" si="349"/>
        <v>0</v>
      </c>
      <c r="J648" s="134">
        <f t="shared" si="349"/>
        <v>0</v>
      </c>
      <c r="K648" s="134">
        <f t="shared" si="349"/>
        <v>0</v>
      </c>
      <c r="L648" s="134">
        <f t="shared" si="349"/>
        <v>0</v>
      </c>
      <c r="M648" s="134">
        <f t="shared" si="349"/>
        <v>0</v>
      </c>
      <c r="N648" s="134">
        <f t="shared" si="349"/>
        <v>0</v>
      </c>
      <c r="O648" s="134">
        <f t="shared" si="349"/>
        <v>0</v>
      </c>
      <c r="P648" s="134">
        <f t="shared" si="349"/>
        <v>0</v>
      </c>
      <c r="Q648" s="134">
        <f t="shared" si="349"/>
        <v>0</v>
      </c>
      <c r="R648" s="134">
        <f t="shared" si="349"/>
        <v>0</v>
      </c>
      <c r="S648" s="134">
        <f t="shared" si="349"/>
        <v>0</v>
      </c>
      <c r="T648" s="134">
        <f t="shared" si="349"/>
        <v>0</v>
      </c>
      <c r="U648" s="134">
        <f t="shared" si="349"/>
        <v>0</v>
      </c>
      <c r="V648" s="134">
        <f t="shared" si="349"/>
        <v>0</v>
      </c>
      <c r="W648" s="134">
        <f t="shared" si="349"/>
        <v>0</v>
      </c>
      <c r="X648" s="134">
        <f t="shared" si="349"/>
        <v>0</v>
      </c>
      <c r="Y648" s="134">
        <f t="shared" si="349"/>
        <v>0</v>
      </c>
      <c r="Z648" s="134">
        <f t="shared" si="349"/>
        <v>0</v>
      </c>
      <c r="AA648" s="134">
        <f t="shared" si="349"/>
        <v>0</v>
      </c>
      <c r="AB648" s="134">
        <f t="shared" si="349"/>
        <v>0</v>
      </c>
      <c r="AC648" s="134">
        <f t="shared" si="349"/>
        <v>0</v>
      </c>
      <c r="AD648" s="134">
        <f t="shared" si="349"/>
        <v>0</v>
      </c>
      <c r="AE648" s="134">
        <f t="shared" si="349"/>
        <v>0</v>
      </c>
      <c r="AF648" s="134">
        <f t="shared" si="349"/>
        <v>0</v>
      </c>
      <c r="AG648" s="134">
        <f t="shared" si="349"/>
        <v>0</v>
      </c>
      <c r="AH648" s="134">
        <f t="shared" si="349"/>
        <v>0</v>
      </c>
      <c r="AI648" s="134">
        <f t="shared" si="349"/>
        <v>0</v>
      </c>
      <c r="AJ648" s="134">
        <f t="shared" si="349"/>
        <v>0</v>
      </c>
      <c r="AK648" s="134">
        <f t="shared" si="349"/>
        <v>0</v>
      </c>
      <c r="AL648" s="134">
        <f t="shared" si="349"/>
        <v>0</v>
      </c>
      <c r="AM648" s="134">
        <f t="shared" si="349"/>
        <v>0</v>
      </c>
      <c r="AN648" s="134">
        <f t="shared" si="349"/>
        <v>0</v>
      </c>
      <c r="AO648" s="211">
        <f t="shared" si="349"/>
        <v>0</v>
      </c>
      <c r="AP648" s="134">
        <f t="shared" si="349"/>
        <v>0</v>
      </c>
      <c r="AQ648" s="134">
        <f t="shared" si="349"/>
        <v>0</v>
      </c>
      <c r="AR648" s="134">
        <f t="shared" si="349"/>
        <v>0</v>
      </c>
      <c r="AS648" s="134">
        <f t="shared" si="349"/>
        <v>0</v>
      </c>
      <c r="AT648" s="134">
        <f t="shared" si="349"/>
        <v>0</v>
      </c>
      <c r="AU648" s="134">
        <f t="shared" si="349"/>
        <v>0</v>
      </c>
      <c r="AV648" s="134">
        <f t="shared" si="349"/>
        <v>0</v>
      </c>
      <c r="AW648" s="134">
        <f t="shared" si="349"/>
        <v>0</v>
      </c>
      <c r="AX648" s="134">
        <f t="shared" si="349"/>
        <v>0</v>
      </c>
      <c r="AY648" s="134">
        <f t="shared" si="349"/>
        <v>0</v>
      </c>
      <c r="AZ648" s="134">
        <f t="shared" si="349"/>
        <v>0</v>
      </c>
      <c r="BA648" s="134">
        <f t="shared" si="349"/>
        <v>0</v>
      </c>
      <c r="BB648" s="134">
        <f t="shared" si="349"/>
        <v>0</v>
      </c>
      <c r="BC648" s="134">
        <f t="shared" si="349"/>
        <v>0</v>
      </c>
      <c r="BD648" s="134">
        <f t="shared" si="349"/>
        <v>0</v>
      </c>
      <c r="BE648" s="134">
        <f t="shared" si="349"/>
        <v>0</v>
      </c>
      <c r="BF648" s="134">
        <f t="shared" si="349"/>
        <v>0</v>
      </c>
      <c r="BG648" s="134">
        <f t="shared" si="349"/>
        <v>0</v>
      </c>
      <c r="BH648" s="134">
        <f t="shared" si="349"/>
        <v>0</v>
      </c>
      <c r="BI648" s="134">
        <f t="shared" si="349"/>
        <v>0</v>
      </c>
      <c r="BJ648" s="134">
        <f t="shared" si="349"/>
        <v>0</v>
      </c>
      <c r="BK648" s="134">
        <f t="shared" si="349"/>
        <v>0</v>
      </c>
      <c r="BL648" s="134">
        <f t="shared" si="349"/>
        <v>0</v>
      </c>
      <c r="BM648" s="134">
        <f t="shared" si="349"/>
        <v>0</v>
      </c>
      <c r="BN648" s="134">
        <f t="shared" si="349"/>
        <v>0</v>
      </c>
      <c r="BO648" s="134">
        <f t="shared" si="349"/>
        <v>0</v>
      </c>
      <c r="BP648" s="134">
        <f t="shared" si="349"/>
        <v>0</v>
      </c>
      <c r="BQ648" s="134">
        <f t="shared" si="348"/>
        <v>0</v>
      </c>
      <c r="BR648" s="134">
        <f t="shared" si="348"/>
        <v>0</v>
      </c>
      <c r="BS648" s="134">
        <f t="shared" si="348"/>
        <v>0</v>
      </c>
      <c r="BT648" s="134">
        <f t="shared" si="348"/>
        <v>0</v>
      </c>
      <c r="BU648" s="134">
        <f t="shared" si="348"/>
        <v>0</v>
      </c>
      <c r="BV648" s="134">
        <f t="shared" si="348"/>
        <v>0</v>
      </c>
      <c r="BW648" s="134">
        <f t="shared" si="348"/>
        <v>0</v>
      </c>
      <c r="BX648" s="134">
        <f t="shared" si="348"/>
        <v>0</v>
      </c>
      <c r="BY648" s="134">
        <f t="shared" si="348"/>
        <v>0</v>
      </c>
      <c r="BZ648" s="134">
        <f t="shared" si="348"/>
        <v>0</v>
      </c>
      <c r="CA648" s="134">
        <f t="shared" si="348"/>
        <v>0</v>
      </c>
      <c r="CB648" s="134">
        <f t="shared" si="348"/>
        <v>0.98258206965717199</v>
      </c>
      <c r="CC648" s="134">
        <f t="shared" si="348"/>
        <v>0</v>
      </c>
      <c r="CD648" s="134">
        <f t="shared" si="348"/>
        <v>0</v>
      </c>
      <c r="CE648" s="134">
        <f t="shared" si="348"/>
        <v>0</v>
      </c>
      <c r="CF648" s="134">
        <f t="shared" si="348"/>
        <v>0</v>
      </c>
      <c r="CG648" s="134">
        <f t="shared" si="348"/>
        <v>0</v>
      </c>
      <c r="CH648" s="134">
        <f t="shared" si="348"/>
        <v>0</v>
      </c>
      <c r="CI648" s="134">
        <f t="shared" si="348"/>
        <v>0</v>
      </c>
      <c r="CJ648" s="134">
        <f t="shared" si="348"/>
        <v>0</v>
      </c>
      <c r="CK648" s="134">
        <f t="shared" si="348"/>
        <v>0</v>
      </c>
      <c r="CL648" s="134">
        <f t="shared" si="348"/>
        <v>0</v>
      </c>
      <c r="CM648" s="134">
        <f t="shared" si="348"/>
        <v>0</v>
      </c>
      <c r="CN648" s="134">
        <f t="shared" si="348"/>
        <v>0</v>
      </c>
      <c r="CO648" s="134">
        <f t="shared" si="348"/>
        <v>0</v>
      </c>
      <c r="CP648" s="134">
        <f t="shared" si="348"/>
        <v>0</v>
      </c>
      <c r="CQ648" s="134">
        <f t="shared" si="348"/>
        <v>0</v>
      </c>
      <c r="CR648" s="134">
        <f t="shared" si="348"/>
        <v>0</v>
      </c>
      <c r="CS648" s="134">
        <f t="shared" si="348"/>
        <v>0</v>
      </c>
      <c r="CT648" s="134">
        <f t="shared" si="348"/>
        <v>0</v>
      </c>
      <c r="CU648" s="134">
        <f t="shared" si="348"/>
        <v>0</v>
      </c>
      <c r="CV648" s="134">
        <f t="shared" si="348"/>
        <v>0</v>
      </c>
      <c r="CW648" s="134">
        <f t="shared" si="348"/>
        <v>0</v>
      </c>
      <c r="CX648" s="134">
        <f t="shared" si="348"/>
        <v>0</v>
      </c>
      <c r="CY648" s="134">
        <f t="shared" si="348"/>
        <v>0</v>
      </c>
      <c r="CZ648" s="134">
        <f t="shared" si="348"/>
        <v>0</v>
      </c>
      <c r="DA648" s="134">
        <f t="shared" si="348"/>
        <v>0</v>
      </c>
      <c r="DB648" s="134">
        <f t="shared" si="348"/>
        <v>0</v>
      </c>
      <c r="DC648" s="134">
        <f t="shared" si="348"/>
        <v>0</v>
      </c>
      <c r="DD648" s="134">
        <f t="shared" si="348"/>
        <v>0</v>
      </c>
      <c r="DE648" s="134">
        <f t="shared" si="348"/>
        <v>0</v>
      </c>
      <c r="DF648" s="134">
        <f t="shared" si="348"/>
        <v>0</v>
      </c>
      <c r="DG648" s="134">
        <f t="shared" si="348"/>
        <v>0</v>
      </c>
      <c r="DH648" s="211">
        <f t="shared" si="348"/>
        <v>0</v>
      </c>
    </row>
    <row r="649" spans="1:112" ht="15" hidden="1" customHeight="1" x14ac:dyDescent="0.15">
      <c r="A649" s="119"/>
      <c r="B649" s="197" t="s">
        <v>741</v>
      </c>
      <c r="C649" s="177" t="s">
        <v>694</v>
      </c>
      <c r="D649" s="315">
        <f t="shared" si="341"/>
        <v>0</v>
      </c>
      <c r="E649" s="134">
        <f t="shared" si="349"/>
        <v>0</v>
      </c>
      <c r="F649" s="134">
        <f t="shared" si="349"/>
        <v>0</v>
      </c>
      <c r="G649" s="134">
        <f t="shared" si="349"/>
        <v>0</v>
      </c>
      <c r="H649" s="134">
        <f t="shared" si="349"/>
        <v>0</v>
      </c>
      <c r="I649" s="134">
        <f t="shared" si="349"/>
        <v>0</v>
      </c>
      <c r="J649" s="134">
        <f t="shared" si="349"/>
        <v>0</v>
      </c>
      <c r="K649" s="134">
        <f t="shared" si="349"/>
        <v>0</v>
      </c>
      <c r="L649" s="134">
        <f t="shared" si="349"/>
        <v>0</v>
      </c>
      <c r="M649" s="134">
        <f t="shared" si="349"/>
        <v>0</v>
      </c>
      <c r="N649" s="134">
        <f t="shared" si="349"/>
        <v>0</v>
      </c>
      <c r="O649" s="134">
        <f t="shared" si="349"/>
        <v>0</v>
      </c>
      <c r="P649" s="134">
        <f t="shared" si="349"/>
        <v>0</v>
      </c>
      <c r="Q649" s="134">
        <f t="shared" si="349"/>
        <v>0</v>
      </c>
      <c r="R649" s="134">
        <f t="shared" si="349"/>
        <v>0</v>
      </c>
      <c r="S649" s="134">
        <f t="shared" si="349"/>
        <v>0</v>
      </c>
      <c r="T649" s="134">
        <f t="shared" si="349"/>
        <v>0</v>
      </c>
      <c r="U649" s="134">
        <f t="shared" si="349"/>
        <v>0</v>
      </c>
      <c r="V649" s="134">
        <f t="shared" si="349"/>
        <v>0</v>
      </c>
      <c r="W649" s="134">
        <f t="shared" si="349"/>
        <v>0</v>
      </c>
      <c r="X649" s="134">
        <f t="shared" si="349"/>
        <v>0</v>
      </c>
      <c r="Y649" s="134">
        <f t="shared" si="349"/>
        <v>0</v>
      </c>
      <c r="Z649" s="134">
        <f t="shared" si="349"/>
        <v>0</v>
      </c>
      <c r="AA649" s="134">
        <f t="shared" si="349"/>
        <v>0</v>
      </c>
      <c r="AB649" s="134">
        <f t="shared" si="349"/>
        <v>0</v>
      </c>
      <c r="AC649" s="134">
        <f t="shared" si="349"/>
        <v>0</v>
      </c>
      <c r="AD649" s="134">
        <f t="shared" si="349"/>
        <v>0</v>
      </c>
      <c r="AE649" s="134">
        <f t="shared" si="349"/>
        <v>0</v>
      </c>
      <c r="AF649" s="134">
        <f t="shared" si="349"/>
        <v>0</v>
      </c>
      <c r="AG649" s="134">
        <f t="shared" si="349"/>
        <v>0</v>
      </c>
      <c r="AH649" s="134">
        <f t="shared" si="349"/>
        <v>0</v>
      </c>
      <c r="AI649" s="134">
        <f t="shared" si="349"/>
        <v>0</v>
      </c>
      <c r="AJ649" s="134">
        <f t="shared" si="349"/>
        <v>0</v>
      </c>
      <c r="AK649" s="134">
        <f t="shared" si="349"/>
        <v>0</v>
      </c>
      <c r="AL649" s="134">
        <f t="shared" si="349"/>
        <v>0</v>
      </c>
      <c r="AM649" s="134">
        <f t="shared" si="349"/>
        <v>0</v>
      </c>
      <c r="AN649" s="134">
        <f t="shared" si="349"/>
        <v>0</v>
      </c>
      <c r="AO649" s="211">
        <f t="shared" si="349"/>
        <v>0</v>
      </c>
      <c r="AP649" s="134">
        <f t="shared" si="349"/>
        <v>0</v>
      </c>
      <c r="AQ649" s="134">
        <f t="shared" si="349"/>
        <v>0</v>
      </c>
      <c r="AR649" s="134">
        <f t="shared" si="349"/>
        <v>0</v>
      </c>
      <c r="AS649" s="134">
        <f t="shared" si="349"/>
        <v>0</v>
      </c>
      <c r="AT649" s="134">
        <f t="shared" si="349"/>
        <v>0</v>
      </c>
      <c r="AU649" s="134">
        <f t="shared" si="349"/>
        <v>0</v>
      </c>
      <c r="AV649" s="134">
        <f t="shared" si="349"/>
        <v>0</v>
      </c>
      <c r="AW649" s="134">
        <f t="shared" si="349"/>
        <v>0</v>
      </c>
      <c r="AX649" s="134">
        <f t="shared" si="349"/>
        <v>0</v>
      </c>
      <c r="AY649" s="134">
        <f t="shared" si="349"/>
        <v>0</v>
      </c>
      <c r="AZ649" s="134">
        <f t="shared" si="349"/>
        <v>0</v>
      </c>
      <c r="BA649" s="134">
        <f t="shared" si="349"/>
        <v>0</v>
      </c>
      <c r="BB649" s="134">
        <f t="shared" si="349"/>
        <v>0</v>
      </c>
      <c r="BC649" s="134">
        <f t="shared" si="349"/>
        <v>0</v>
      </c>
      <c r="BD649" s="134">
        <f t="shared" si="349"/>
        <v>0</v>
      </c>
      <c r="BE649" s="134">
        <f t="shared" si="349"/>
        <v>0</v>
      </c>
      <c r="BF649" s="134">
        <f t="shared" si="349"/>
        <v>0</v>
      </c>
      <c r="BG649" s="134">
        <f t="shared" si="349"/>
        <v>0</v>
      </c>
      <c r="BH649" s="134">
        <f t="shared" si="349"/>
        <v>0</v>
      </c>
      <c r="BI649" s="134">
        <f t="shared" si="349"/>
        <v>0</v>
      </c>
      <c r="BJ649" s="134">
        <f t="shared" si="349"/>
        <v>0</v>
      </c>
      <c r="BK649" s="134">
        <f t="shared" si="349"/>
        <v>0</v>
      </c>
      <c r="BL649" s="134">
        <f t="shared" si="349"/>
        <v>0</v>
      </c>
      <c r="BM649" s="134">
        <f t="shared" si="349"/>
        <v>0</v>
      </c>
      <c r="BN649" s="134">
        <f t="shared" si="349"/>
        <v>0</v>
      </c>
      <c r="BO649" s="134">
        <f t="shared" si="349"/>
        <v>0</v>
      </c>
      <c r="BP649" s="134">
        <f t="shared" ref="BP649:DH652" si="350">IF($B649=BP$4,$D538,0)</f>
        <v>0</v>
      </c>
      <c r="BQ649" s="134">
        <f t="shared" si="350"/>
        <v>0</v>
      </c>
      <c r="BR649" s="134">
        <f t="shared" si="350"/>
        <v>0</v>
      </c>
      <c r="BS649" s="134">
        <f t="shared" si="350"/>
        <v>0</v>
      </c>
      <c r="BT649" s="134">
        <f t="shared" si="350"/>
        <v>0</v>
      </c>
      <c r="BU649" s="134">
        <f t="shared" si="350"/>
        <v>0</v>
      </c>
      <c r="BV649" s="134">
        <f t="shared" si="350"/>
        <v>0</v>
      </c>
      <c r="BW649" s="134">
        <f t="shared" si="350"/>
        <v>0</v>
      </c>
      <c r="BX649" s="134">
        <f t="shared" si="350"/>
        <v>0</v>
      </c>
      <c r="BY649" s="134">
        <f t="shared" si="350"/>
        <v>0</v>
      </c>
      <c r="BZ649" s="134">
        <f t="shared" si="350"/>
        <v>0</v>
      </c>
      <c r="CA649" s="134">
        <f t="shared" si="350"/>
        <v>0</v>
      </c>
      <c r="CB649" s="134">
        <f t="shared" si="350"/>
        <v>0</v>
      </c>
      <c r="CC649" s="134">
        <f t="shared" si="350"/>
        <v>0.21470733555995111</v>
      </c>
      <c r="CD649" s="134">
        <f t="shared" si="350"/>
        <v>0</v>
      </c>
      <c r="CE649" s="134">
        <f t="shared" si="350"/>
        <v>0</v>
      </c>
      <c r="CF649" s="134">
        <f t="shared" si="350"/>
        <v>0</v>
      </c>
      <c r="CG649" s="134">
        <f t="shared" si="350"/>
        <v>0</v>
      </c>
      <c r="CH649" s="134">
        <f t="shared" si="350"/>
        <v>0</v>
      </c>
      <c r="CI649" s="134">
        <f t="shared" si="350"/>
        <v>0</v>
      </c>
      <c r="CJ649" s="134">
        <f t="shared" si="350"/>
        <v>0</v>
      </c>
      <c r="CK649" s="134">
        <f t="shared" si="350"/>
        <v>0</v>
      </c>
      <c r="CL649" s="134">
        <f t="shared" si="350"/>
        <v>0</v>
      </c>
      <c r="CM649" s="134">
        <f t="shared" si="350"/>
        <v>0</v>
      </c>
      <c r="CN649" s="134">
        <f t="shared" si="350"/>
        <v>0</v>
      </c>
      <c r="CO649" s="134">
        <f t="shared" si="350"/>
        <v>0</v>
      </c>
      <c r="CP649" s="134">
        <f t="shared" si="350"/>
        <v>0</v>
      </c>
      <c r="CQ649" s="134">
        <f t="shared" si="350"/>
        <v>0</v>
      </c>
      <c r="CR649" s="134">
        <f t="shared" si="350"/>
        <v>0</v>
      </c>
      <c r="CS649" s="134">
        <f t="shared" si="350"/>
        <v>0</v>
      </c>
      <c r="CT649" s="134">
        <f t="shared" si="350"/>
        <v>0</v>
      </c>
      <c r="CU649" s="134">
        <f t="shared" si="350"/>
        <v>0</v>
      </c>
      <c r="CV649" s="134">
        <f t="shared" si="350"/>
        <v>0</v>
      </c>
      <c r="CW649" s="134">
        <f t="shared" si="350"/>
        <v>0</v>
      </c>
      <c r="CX649" s="134">
        <f t="shared" si="350"/>
        <v>0</v>
      </c>
      <c r="CY649" s="134">
        <f t="shared" si="350"/>
        <v>0</v>
      </c>
      <c r="CZ649" s="134">
        <f t="shared" si="350"/>
        <v>0</v>
      </c>
      <c r="DA649" s="134">
        <f t="shared" si="350"/>
        <v>0</v>
      </c>
      <c r="DB649" s="134">
        <f t="shared" si="350"/>
        <v>0</v>
      </c>
      <c r="DC649" s="134">
        <f t="shared" si="350"/>
        <v>0</v>
      </c>
      <c r="DD649" s="134">
        <f t="shared" si="350"/>
        <v>0</v>
      </c>
      <c r="DE649" s="134">
        <f t="shared" si="350"/>
        <v>0</v>
      </c>
      <c r="DF649" s="134">
        <f t="shared" si="350"/>
        <v>0</v>
      </c>
      <c r="DG649" s="134">
        <f t="shared" si="350"/>
        <v>0</v>
      </c>
      <c r="DH649" s="211">
        <f t="shared" si="350"/>
        <v>0</v>
      </c>
    </row>
    <row r="650" spans="1:112" ht="15" hidden="1" customHeight="1" x14ac:dyDescent="0.15">
      <c r="A650" s="119"/>
      <c r="B650" s="197" t="s">
        <v>742</v>
      </c>
      <c r="C650" s="177" t="s">
        <v>268</v>
      </c>
      <c r="D650" s="315">
        <f t="shared" si="341"/>
        <v>0</v>
      </c>
      <c r="E650" s="134">
        <f t="shared" ref="E650:BP653" si="351">IF($B650=E$4,$D539,0)</f>
        <v>0</v>
      </c>
      <c r="F650" s="134">
        <f t="shared" si="351"/>
        <v>0</v>
      </c>
      <c r="G650" s="134">
        <f t="shared" si="351"/>
        <v>0</v>
      </c>
      <c r="H650" s="134">
        <f t="shared" si="351"/>
        <v>0</v>
      </c>
      <c r="I650" s="134">
        <f t="shared" si="351"/>
        <v>0</v>
      </c>
      <c r="J650" s="134">
        <f t="shared" si="351"/>
        <v>0</v>
      </c>
      <c r="K650" s="134">
        <f t="shared" si="351"/>
        <v>0</v>
      </c>
      <c r="L650" s="134">
        <f t="shared" si="351"/>
        <v>0</v>
      </c>
      <c r="M650" s="134">
        <f t="shared" si="351"/>
        <v>0</v>
      </c>
      <c r="N650" s="134">
        <f t="shared" si="351"/>
        <v>0</v>
      </c>
      <c r="O650" s="134">
        <f t="shared" si="351"/>
        <v>0</v>
      </c>
      <c r="P650" s="134">
        <f t="shared" si="351"/>
        <v>0</v>
      </c>
      <c r="Q650" s="134">
        <f t="shared" si="351"/>
        <v>0</v>
      </c>
      <c r="R650" s="134">
        <f t="shared" si="351"/>
        <v>0</v>
      </c>
      <c r="S650" s="134">
        <f t="shared" si="351"/>
        <v>0</v>
      </c>
      <c r="T650" s="134">
        <f t="shared" si="351"/>
        <v>0</v>
      </c>
      <c r="U650" s="134">
        <f t="shared" si="351"/>
        <v>0</v>
      </c>
      <c r="V650" s="134">
        <f t="shared" si="351"/>
        <v>0</v>
      </c>
      <c r="W650" s="134">
        <f t="shared" si="351"/>
        <v>0</v>
      </c>
      <c r="X650" s="134">
        <f t="shared" si="351"/>
        <v>0</v>
      </c>
      <c r="Y650" s="134">
        <f t="shared" si="351"/>
        <v>0</v>
      </c>
      <c r="Z650" s="134">
        <f t="shared" si="351"/>
        <v>0</v>
      </c>
      <c r="AA650" s="134">
        <f t="shared" si="351"/>
        <v>0</v>
      </c>
      <c r="AB650" s="134">
        <f t="shared" si="351"/>
        <v>0</v>
      </c>
      <c r="AC650" s="134">
        <f t="shared" si="351"/>
        <v>0</v>
      </c>
      <c r="AD650" s="134">
        <f t="shared" si="351"/>
        <v>0</v>
      </c>
      <c r="AE650" s="134">
        <f t="shared" si="351"/>
        <v>0</v>
      </c>
      <c r="AF650" s="134">
        <f t="shared" si="351"/>
        <v>0</v>
      </c>
      <c r="AG650" s="134">
        <f t="shared" si="351"/>
        <v>0</v>
      </c>
      <c r="AH650" s="134">
        <f t="shared" si="351"/>
        <v>0</v>
      </c>
      <c r="AI650" s="134">
        <f t="shared" si="351"/>
        <v>0</v>
      </c>
      <c r="AJ650" s="134">
        <f t="shared" si="351"/>
        <v>0</v>
      </c>
      <c r="AK650" s="134">
        <f t="shared" si="351"/>
        <v>0</v>
      </c>
      <c r="AL650" s="134">
        <f t="shared" si="351"/>
        <v>0</v>
      </c>
      <c r="AM650" s="134">
        <f t="shared" si="351"/>
        <v>0</v>
      </c>
      <c r="AN650" s="134">
        <f t="shared" si="351"/>
        <v>0</v>
      </c>
      <c r="AO650" s="211">
        <f t="shared" si="351"/>
        <v>0</v>
      </c>
      <c r="AP650" s="134">
        <f t="shared" si="351"/>
        <v>0</v>
      </c>
      <c r="AQ650" s="134">
        <f t="shared" si="351"/>
        <v>0</v>
      </c>
      <c r="AR650" s="134">
        <f t="shared" si="351"/>
        <v>0</v>
      </c>
      <c r="AS650" s="134">
        <f t="shared" si="351"/>
        <v>0</v>
      </c>
      <c r="AT650" s="134">
        <f t="shared" si="351"/>
        <v>0</v>
      </c>
      <c r="AU650" s="134">
        <f t="shared" si="351"/>
        <v>0</v>
      </c>
      <c r="AV650" s="134">
        <f t="shared" si="351"/>
        <v>0</v>
      </c>
      <c r="AW650" s="134">
        <f t="shared" si="351"/>
        <v>0</v>
      </c>
      <c r="AX650" s="134">
        <f t="shared" si="351"/>
        <v>0</v>
      </c>
      <c r="AY650" s="134">
        <f t="shared" si="351"/>
        <v>0</v>
      </c>
      <c r="AZ650" s="134">
        <f t="shared" si="351"/>
        <v>0</v>
      </c>
      <c r="BA650" s="134">
        <f t="shared" si="351"/>
        <v>0</v>
      </c>
      <c r="BB650" s="134">
        <f t="shared" si="351"/>
        <v>0</v>
      </c>
      <c r="BC650" s="134">
        <f t="shared" si="351"/>
        <v>0</v>
      </c>
      <c r="BD650" s="134">
        <f t="shared" si="351"/>
        <v>0</v>
      </c>
      <c r="BE650" s="134">
        <f t="shared" si="351"/>
        <v>0</v>
      </c>
      <c r="BF650" s="134">
        <f t="shared" si="351"/>
        <v>0</v>
      </c>
      <c r="BG650" s="134">
        <f t="shared" si="351"/>
        <v>0</v>
      </c>
      <c r="BH650" s="134">
        <f t="shared" si="351"/>
        <v>0</v>
      </c>
      <c r="BI650" s="134">
        <f t="shared" si="351"/>
        <v>0</v>
      </c>
      <c r="BJ650" s="134">
        <f t="shared" si="351"/>
        <v>0</v>
      </c>
      <c r="BK650" s="134">
        <f t="shared" si="351"/>
        <v>0</v>
      </c>
      <c r="BL650" s="134">
        <f t="shared" si="351"/>
        <v>0</v>
      </c>
      <c r="BM650" s="134">
        <f t="shared" si="351"/>
        <v>0</v>
      </c>
      <c r="BN650" s="134">
        <f t="shared" si="351"/>
        <v>0</v>
      </c>
      <c r="BO650" s="134">
        <f t="shared" si="351"/>
        <v>0</v>
      </c>
      <c r="BP650" s="134">
        <f t="shared" si="351"/>
        <v>0</v>
      </c>
      <c r="BQ650" s="134">
        <f t="shared" si="350"/>
        <v>0</v>
      </c>
      <c r="BR650" s="134">
        <f t="shared" si="350"/>
        <v>0</v>
      </c>
      <c r="BS650" s="134">
        <f t="shared" si="350"/>
        <v>0</v>
      </c>
      <c r="BT650" s="134">
        <f t="shared" si="350"/>
        <v>0</v>
      </c>
      <c r="BU650" s="134">
        <f t="shared" si="350"/>
        <v>0</v>
      </c>
      <c r="BV650" s="134">
        <f t="shared" si="350"/>
        <v>0</v>
      </c>
      <c r="BW650" s="134">
        <f t="shared" si="350"/>
        <v>0</v>
      </c>
      <c r="BX650" s="134">
        <f t="shared" si="350"/>
        <v>0</v>
      </c>
      <c r="BY650" s="134">
        <f t="shared" si="350"/>
        <v>0</v>
      </c>
      <c r="BZ650" s="134">
        <f t="shared" si="350"/>
        <v>0</v>
      </c>
      <c r="CA650" s="134">
        <f t="shared" si="350"/>
        <v>0</v>
      </c>
      <c r="CB650" s="134">
        <f t="shared" si="350"/>
        <v>0</v>
      </c>
      <c r="CC650" s="134">
        <f t="shared" si="350"/>
        <v>0</v>
      </c>
      <c r="CD650" s="134">
        <f t="shared" si="350"/>
        <v>0</v>
      </c>
      <c r="CE650" s="134">
        <f t="shared" si="350"/>
        <v>0</v>
      </c>
      <c r="CF650" s="134">
        <f t="shared" si="350"/>
        <v>0</v>
      </c>
      <c r="CG650" s="134">
        <f t="shared" si="350"/>
        <v>0</v>
      </c>
      <c r="CH650" s="134">
        <f t="shared" si="350"/>
        <v>0</v>
      </c>
      <c r="CI650" s="134">
        <f t="shared" si="350"/>
        <v>0</v>
      </c>
      <c r="CJ650" s="134">
        <f t="shared" si="350"/>
        <v>0</v>
      </c>
      <c r="CK650" s="134">
        <f t="shared" si="350"/>
        <v>0</v>
      </c>
      <c r="CL650" s="134">
        <f t="shared" si="350"/>
        <v>0</v>
      </c>
      <c r="CM650" s="134">
        <f t="shared" si="350"/>
        <v>0</v>
      </c>
      <c r="CN650" s="134">
        <f t="shared" si="350"/>
        <v>0</v>
      </c>
      <c r="CO650" s="134">
        <f t="shared" si="350"/>
        <v>0</v>
      </c>
      <c r="CP650" s="134">
        <f t="shared" si="350"/>
        <v>0</v>
      </c>
      <c r="CQ650" s="134">
        <f t="shared" si="350"/>
        <v>0</v>
      </c>
      <c r="CR650" s="134">
        <f t="shared" si="350"/>
        <v>0</v>
      </c>
      <c r="CS650" s="134">
        <f t="shared" si="350"/>
        <v>0</v>
      </c>
      <c r="CT650" s="134">
        <f t="shared" si="350"/>
        <v>0</v>
      </c>
      <c r="CU650" s="134">
        <f t="shared" si="350"/>
        <v>0</v>
      </c>
      <c r="CV650" s="134">
        <f t="shared" si="350"/>
        <v>0</v>
      </c>
      <c r="CW650" s="134">
        <f t="shared" si="350"/>
        <v>0</v>
      </c>
      <c r="CX650" s="134">
        <f t="shared" si="350"/>
        <v>0</v>
      </c>
      <c r="CY650" s="134">
        <f t="shared" si="350"/>
        <v>0</v>
      </c>
      <c r="CZ650" s="134">
        <f t="shared" si="350"/>
        <v>0</v>
      </c>
      <c r="DA650" s="134">
        <f t="shared" si="350"/>
        <v>0</v>
      </c>
      <c r="DB650" s="134">
        <f t="shared" si="350"/>
        <v>0</v>
      </c>
      <c r="DC650" s="134">
        <f t="shared" si="350"/>
        <v>0</v>
      </c>
      <c r="DD650" s="134">
        <f t="shared" si="350"/>
        <v>0</v>
      </c>
      <c r="DE650" s="134">
        <f t="shared" si="350"/>
        <v>0</v>
      </c>
      <c r="DF650" s="134">
        <f t="shared" si="350"/>
        <v>0</v>
      </c>
      <c r="DG650" s="134">
        <f t="shared" si="350"/>
        <v>0</v>
      </c>
      <c r="DH650" s="211">
        <f t="shared" si="350"/>
        <v>0</v>
      </c>
    </row>
    <row r="651" spans="1:112" ht="15" hidden="1" customHeight="1" x14ac:dyDescent="0.15">
      <c r="A651" s="119"/>
      <c r="B651" s="197" t="s">
        <v>743</v>
      </c>
      <c r="C651" s="177" t="s">
        <v>173</v>
      </c>
      <c r="D651" s="315">
        <f t="shared" si="341"/>
        <v>0</v>
      </c>
      <c r="E651" s="134">
        <f t="shared" si="351"/>
        <v>0</v>
      </c>
      <c r="F651" s="134">
        <f t="shared" si="351"/>
        <v>0</v>
      </c>
      <c r="G651" s="134">
        <f t="shared" si="351"/>
        <v>0</v>
      </c>
      <c r="H651" s="134">
        <f t="shared" si="351"/>
        <v>0</v>
      </c>
      <c r="I651" s="134">
        <f t="shared" si="351"/>
        <v>0</v>
      </c>
      <c r="J651" s="134">
        <f t="shared" si="351"/>
        <v>0</v>
      </c>
      <c r="K651" s="134">
        <f t="shared" si="351"/>
        <v>0</v>
      </c>
      <c r="L651" s="134">
        <f t="shared" si="351"/>
        <v>0</v>
      </c>
      <c r="M651" s="134">
        <f t="shared" si="351"/>
        <v>0</v>
      </c>
      <c r="N651" s="134">
        <f t="shared" si="351"/>
        <v>0</v>
      </c>
      <c r="O651" s="134">
        <f t="shared" si="351"/>
        <v>0</v>
      </c>
      <c r="P651" s="134">
        <f t="shared" si="351"/>
        <v>0</v>
      </c>
      <c r="Q651" s="134">
        <f t="shared" si="351"/>
        <v>0</v>
      </c>
      <c r="R651" s="134">
        <f t="shared" si="351"/>
        <v>0</v>
      </c>
      <c r="S651" s="134">
        <f t="shared" si="351"/>
        <v>0</v>
      </c>
      <c r="T651" s="134">
        <f t="shared" si="351"/>
        <v>0</v>
      </c>
      <c r="U651" s="134">
        <f t="shared" si="351"/>
        <v>0</v>
      </c>
      <c r="V651" s="134">
        <f t="shared" si="351"/>
        <v>0</v>
      </c>
      <c r="W651" s="134">
        <f t="shared" si="351"/>
        <v>0</v>
      </c>
      <c r="X651" s="134">
        <f t="shared" si="351"/>
        <v>0</v>
      </c>
      <c r="Y651" s="134">
        <f t="shared" si="351"/>
        <v>0</v>
      </c>
      <c r="Z651" s="134">
        <f t="shared" si="351"/>
        <v>0</v>
      </c>
      <c r="AA651" s="134">
        <f t="shared" si="351"/>
        <v>0</v>
      </c>
      <c r="AB651" s="134">
        <f t="shared" si="351"/>
        <v>0</v>
      </c>
      <c r="AC651" s="134">
        <f t="shared" si="351"/>
        <v>0</v>
      </c>
      <c r="AD651" s="134">
        <f t="shared" si="351"/>
        <v>0</v>
      </c>
      <c r="AE651" s="134">
        <f t="shared" si="351"/>
        <v>0</v>
      </c>
      <c r="AF651" s="134">
        <f t="shared" si="351"/>
        <v>0</v>
      </c>
      <c r="AG651" s="134">
        <f t="shared" si="351"/>
        <v>0</v>
      </c>
      <c r="AH651" s="134">
        <f t="shared" si="351"/>
        <v>0</v>
      </c>
      <c r="AI651" s="134">
        <f t="shared" si="351"/>
        <v>0</v>
      </c>
      <c r="AJ651" s="134">
        <f t="shared" si="351"/>
        <v>0</v>
      </c>
      <c r="AK651" s="134">
        <f t="shared" si="351"/>
        <v>0</v>
      </c>
      <c r="AL651" s="134">
        <f t="shared" si="351"/>
        <v>0</v>
      </c>
      <c r="AM651" s="134">
        <f t="shared" si="351"/>
        <v>0</v>
      </c>
      <c r="AN651" s="134">
        <f t="shared" si="351"/>
        <v>0</v>
      </c>
      <c r="AO651" s="211">
        <f t="shared" si="351"/>
        <v>0</v>
      </c>
      <c r="AP651" s="134">
        <f t="shared" si="351"/>
        <v>0</v>
      </c>
      <c r="AQ651" s="134">
        <f t="shared" si="351"/>
        <v>0</v>
      </c>
      <c r="AR651" s="134">
        <f t="shared" si="351"/>
        <v>0</v>
      </c>
      <c r="AS651" s="134">
        <f t="shared" si="351"/>
        <v>0</v>
      </c>
      <c r="AT651" s="134">
        <f t="shared" si="351"/>
        <v>0</v>
      </c>
      <c r="AU651" s="134">
        <f t="shared" si="351"/>
        <v>0</v>
      </c>
      <c r="AV651" s="134">
        <f t="shared" si="351"/>
        <v>0</v>
      </c>
      <c r="AW651" s="134">
        <f t="shared" si="351"/>
        <v>0</v>
      </c>
      <c r="AX651" s="134">
        <f t="shared" si="351"/>
        <v>0</v>
      </c>
      <c r="AY651" s="134">
        <f t="shared" si="351"/>
        <v>0</v>
      </c>
      <c r="AZ651" s="134">
        <f t="shared" si="351"/>
        <v>0</v>
      </c>
      <c r="BA651" s="134">
        <f t="shared" si="351"/>
        <v>0</v>
      </c>
      <c r="BB651" s="134">
        <f t="shared" si="351"/>
        <v>0</v>
      </c>
      <c r="BC651" s="134">
        <f t="shared" si="351"/>
        <v>0</v>
      </c>
      <c r="BD651" s="134">
        <f t="shared" si="351"/>
        <v>0</v>
      </c>
      <c r="BE651" s="134">
        <f t="shared" si="351"/>
        <v>0</v>
      </c>
      <c r="BF651" s="134">
        <f t="shared" si="351"/>
        <v>0</v>
      </c>
      <c r="BG651" s="134">
        <f t="shared" si="351"/>
        <v>0</v>
      </c>
      <c r="BH651" s="134">
        <f t="shared" si="351"/>
        <v>0</v>
      </c>
      <c r="BI651" s="134">
        <f t="shared" si="351"/>
        <v>0</v>
      </c>
      <c r="BJ651" s="134">
        <f t="shared" si="351"/>
        <v>0</v>
      </c>
      <c r="BK651" s="134">
        <f t="shared" si="351"/>
        <v>0</v>
      </c>
      <c r="BL651" s="134">
        <f t="shared" si="351"/>
        <v>0</v>
      </c>
      <c r="BM651" s="134">
        <f t="shared" si="351"/>
        <v>0</v>
      </c>
      <c r="BN651" s="134">
        <f t="shared" si="351"/>
        <v>0</v>
      </c>
      <c r="BO651" s="134">
        <f t="shared" si="351"/>
        <v>0</v>
      </c>
      <c r="BP651" s="134">
        <f t="shared" si="351"/>
        <v>0</v>
      </c>
      <c r="BQ651" s="134">
        <f t="shared" si="350"/>
        <v>0</v>
      </c>
      <c r="BR651" s="134">
        <f t="shared" si="350"/>
        <v>0</v>
      </c>
      <c r="BS651" s="134">
        <f t="shared" si="350"/>
        <v>0</v>
      </c>
      <c r="BT651" s="134">
        <f t="shared" si="350"/>
        <v>0</v>
      </c>
      <c r="BU651" s="134">
        <f t="shared" si="350"/>
        <v>0</v>
      </c>
      <c r="BV651" s="134">
        <f t="shared" si="350"/>
        <v>0</v>
      </c>
      <c r="BW651" s="134">
        <f t="shared" si="350"/>
        <v>0</v>
      </c>
      <c r="BX651" s="134">
        <f t="shared" si="350"/>
        <v>0</v>
      </c>
      <c r="BY651" s="134">
        <f t="shared" si="350"/>
        <v>0</v>
      </c>
      <c r="BZ651" s="134">
        <f t="shared" si="350"/>
        <v>0</v>
      </c>
      <c r="CA651" s="134">
        <f t="shared" si="350"/>
        <v>0</v>
      </c>
      <c r="CB651" s="134">
        <f t="shared" si="350"/>
        <v>0</v>
      </c>
      <c r="CC651" s="134">
        <f t="shared" si="350"/>
        <v>0</v>
      </c>
      <c r="CD651" s="134">
        <f t="shared" si="350"/>
        <v>0</v>
      </c>
      <c r="CE651" s="134">
        <f t="shared" si="350"/>
        <v>0.25549669074599723</v>
      </c>
      <c r="CF651" s="134">
        <f t="shared" si="350"/>
        <v>0</v>
      </c>
      <c r="CG651" s="134">
        <f t="shared" si="350"/>
        <v>0</v>
      </c>
      <c r="CH651" s="134">
        <f t="shared" si="350"/>
        <v>0</v>
      </c>
      <c r="CI651" s="134">
        <f t="shared" si="350"/>
        <v>0</v>
      </c>
      <c r="CJ651" s="134">
        <f t="shared" si="350"/>
        <v>0</v>
      </c>
      <c r="CK651" s="134">
        <f t="shared" si="350"/>
        <v>0</v>
      </c>
      <c r="CL651" s="134">
        <f t="shared" si="350"/>
        <v>0</v>
      </c>
      <c r="CM651" s="134">
        <f t="shared" si="350"/>
        <v>0</v>
      </c>
      <c r="CN651" s="134">
        <f t="shared" si="350"/>
        <v>0</v>
      </c>
      <c r="CO651" s="134">
        <f t="shared" si="350"/>
        <v>0</v>
      </c>
      <c r="CP651" s="134">
        <f t="shared" si="350"/>
        <v>0</v>
      </c>
      <c r="CQ651" s="134">
        <f t="shared" si="350"/>
        <v>0</v>
      </c>
      <c r="CR651" s="134">
        <f t="shared" si="350"/>
        <v>0</v>
      </c>
      <c r="CS651" s="134">
        <f t="shared" si="350"/>
        <v>0</v>
      </c>
      <c r="CT651" s="134">
        <f t="shared" si="350"/>
        <v>0</v>
      </c>
      <c r="CU651" s="134">
        <f t="shared" si="350"/>
        <v>0</v>
      </c>
      <c r="CV651" s="134">
        <f t="shared" si="350"/>
        <v>0</v>
      </c>
      <c r="CW651" s="134">
        <f t="shared" si="350"/>
        <v>0</v>
      </c>
      <c r="CX651" s="134">
        <f t="shared" si="350"/>
        <v>0</v>
      </c>
      <c r="CY651" s="134">
        <f t="shared" si="350"/>
        <v>0</v>
      </c>
      <c r="CZ651" s="134">
        <f t="shared" si="350"/>
        <v>0</v>
      </c>
      <c r="DA651" s="134">
        <f t="shared" si="350"/>
        <v>0</v>
      </c>
      <c r="DB651" s="134">
        <f t="shared" si="350"/>
        <v>0</v>
      </c>
      <c r="DC651" s="134">
        <f t="shared" si="350"/>
        <v>0</v>
      </c>
      <c r="DD651" s="134">
        <f t="shared" si="350"/>
        <v>0</v>
      </c>
      <c r="DE651" s="134">
        <f t="shared" si="350"/>
        <v>0</v>
      </c>
      <c r="DF651" s="134">
        <f t="shared" si="350"/>
        <v>0</v>
      </c>
      <c r="DG651" s="134">
        <f t="shared" si="350"/>
        <v>0</v>
      </c>
      <c r="DH651" s="211">
        <f t="shared" si="350"/>
        <v>0</v>
      </c>
    </row>
    <row r="652" spans="1:112" ht="15" hidden="1" customHeight="1" x14ac:dyDescent="0.15">
      <c r="A652" s="119"/>
      <c r="B652" s="197" t="s">
        <v>744</v>
      </c>
      <c r="C652" s="177" t="s">
        <v>174</v>
      </c>
      <c r="D652" s="315">
        <f t="shared" si="341"/>
        <v>0</v>
      </c>
      <c r="E652" s="134">
        <f t="shared" si="351"/>
        <v>0</v>
      </c>
      <c r="F652" s="134">
        <f t="shared" si="351"/>
        <v>0</v>
      </c>
      <c r="G652" s="134">
        <f t="shared" si="351"/>
        <v>0</v>
      </c>
      <c r="H652" s="134">
        <f t="shared" si="351"/>
        <v>0</v>
      </c>
      <c r="I652" s="134">
        <f t="shared" si="351"/>
        <v>0</v>
      </c>
      <c r="J652" s="134">
        <f t="shared" si="351"/>
        <v>0</v>
      </c>
      <c r="K652" s="134">
        <f t="shared" si="351"/>
        <v>0</v>
      </c>
      <c r="L652" s="134">
        <f t="shared" si="351"/>
        <v>0</v>
      </c>
      <c r="M652" s="134">
        <f t="shared" si="351"/>
        <v>0</v>
      </c>
      <c r="N652" s="134">
        <f t="shared" si="351"/>
        <v>0</v>
      </c>
      <c r="O652" s="134">
        <f t="shared" si="351"/>
        <v>0</v>
      </c>
      <c r="P652" s="134">
        <f t="shared" si="351"/>
        <v>0</v>
      </c>
      <c r="Q652" s="134">
        <f t="shared" si="351"/>
        <v>0</v>
      </c>
      <c r="R652" s="134">
        <f t="shared" si="351"/>
        <v>0</v>
      </c>
      <c r="S652" s="134">
        <f t="shared" si="351"/>
        <v>0</v>
      </c>
      <c r="T652" s="134">
        <f t="shared" si="351"/>
        <v>0</v>
      </c>
      <c r="U652" s="134">
        <f t="shared" si="351"/>
        <v>0</v>
      </c>
      <c r="V652" s="134">
        <f t="shared" si="351"/>
        <v>0</v>
      </c>
      <c r="W652" s="134">
        <f t="shared" si="351"/>
        <v>0</v>
      </c>
      <c r="X652" s="134">
        <f t="shared" si="351"/>
        <v>0</v>
      </c>
      <c r="Y652" s="134">
        <f t="shared" si="351"/>
        <v>0</v>
      </c>
      <c r="Z652" s="134">
        <f t="shared" si="351"/>
        <v>0</v>
      </c>
      <c r="AA652" s="134">
        <f t="shared" si="351"/>
        <v>0</v>
      </c>
      <c r="AB652" s="134">
        <f t="shared" si="351"/>
        <v>0</v>
      </c>
      <c r="AC652" s="134">
        <f t="shared" si="351"/>
        <v>0</v>
      </c>
      <c r="AD652" s="134">
        <f t="shared" si="351"/>
        <v>0</v>
      </c>
      <c r="AE652" s="134">
        <f t="shared" si="351"/>
        <v>0</v>
      </c>
      <c r="AF652" s="134">
        <f t="shared" si="351"/>
        <v>0</v>
      </c>
      <c r="AG652" s="134">
        <f t="shared" si="351"/>
        <v>0</v>
      </c>
      <c r="AH652" s="134">
        <f t="shared" si="351"/>
        <v>0</v>
      </c>
      <c r="AI652" s="134">
        <f t="shared" si="351"/>
        <v>0</v>
      </c>
      <c r="AJ652" s="134">
        <f t="shared" si="351"/>
        <v>0</v>
      </c>
      <c r="AK652" s="134">
        <f t="shared" si="351"/>
        <v>0</v>
      </c>
      <c r="AL652" s="134">
        <f t="shared" si="351"/>
        <v>0</v>
      </c>
      <c r="AM652" s="134">
        <f t="shared" si="351"/>
        <v>0</v>
      </c>
      <c r="AN652" s="134">
        <f t="shared" si="351"/>
        <v>0</v>
      </c>
      <c r="AO652" s="211">
        <f t="shared" si="351"/>
        <v>0</v>
      </c>
      <c r="AP652" s="134">
        <f t="shared" si="351"/>
        <v>0</v>
      </c>
      <c r="AQ652" s="134">
        <f t="shared" si="351"/>
        <v>0</v>
      </c>
      <c r="AR652" s="134">
        <f t="shared" si="351"/>
        <v>0</v>
      </c>
      <c r="AS652" s="134">
        <f t="shared" si="351"/>
        <v>0</v>
      </c>
      <c r="AT652" s="134">
        <f t="shared" si="351"/>
        <v>0</v>
      </c>
      <c r="AU652" s="134">
        <f t="shared" si="351"/>
        <v>0</v>
      </c>
      <c r="AV652" s="134">
        <f t="shared" si="351"/>
        <v>0</v>
      </c>
      <c r="AW652" s="134">
        <f t="shared" si="351"/>
        <v>0</v>
      </c>
      <c r="AX652" s="134">
        <f t="shared" si="351"/>
        <v>0</v>
      </c>
      <c r="AY652" s="134">
        <f t="shared" si="351"/>
        <v>0</v>
      </c>
      <c r="AZ652" s="134">
        <f t="shared" si="351"/>
        <v>0</v>
      </c>
      <c r="BA652" s="134">
        <f t="shared" si="351"/>
        <v>0</v>
      </c>
      <c r="BB652" s="134">
        <f t="shared" si="351"/>
        <v>0</v>
      </c>
      <c r="BC652" s="134">
        <f t="shared" si="351"/>
        <v>0</v>
      </c>
      <c r="BD652" s="134">
        <f t="shared" si="351"/>
        <v>0</v>
      </c>
      <c r="BE652" s="134">
        <f t="shared" si="351"/>
        <v>0</v>
      </c>
      <c r="BF652" s="134">
        <f t="shared" si="351"/>
        <v>0</v>
      </c>
      <c r="BG652" s="134">
        <f t="shared" si="351"/>
        <v>0</v>
      </c>
      <c r="BH652" s="134">
        <f t="shared" si="351"/>
        <v>0</v>
      </c>
      <c r="BI652" s="134">
        <f t="shared" si="351"/>
        <v>0</v>
      </c>
      <c r="BJ652" s="134">
        <f t="shared" si="351"/>
        <v>0</v>
      </c>
      <c r="BK652" s="134">
        <f t="shared" si="351"/>
        <v>0</v>
      </c>
      <c r="BL652" s="134">
        <f t="shared" si="351"/>
        <v>0</v>
      </c>
      <c r="BM652" s="134">
        <f t="shared" si="351"/>
        <v>0</v>
      </c>
      <c r="BN652" s="134">
        <f t="shared" si="351"/>
        <v>0</v>
      </c>
      <c r="BO652" s="134">
        <f t="shared" si="351"/>
        <v>0</v>
      </c>
      <c r="BP652" s="134">
        <f t="shared" si="351"/>
        <v>0</v>
      </c>
      <c r="BQ652" s="134">
        <f t="shared" si="350"/>
        <v>0</v>
      </c>
      <c r="BR652" s="134">
        <f t="shared" si="350"/>
        <v>0</v>
      </c>
      <c r="BS652" s="134">
        <f t="shared" si="350"/>
        <v>0</v>
      </c>
      <c r="BT652" s="134">
        <f t="shared" si="350"/>
        <v>0</v>
      </c>
      <c r="BU652" s="134">
        <f t="shared" si="350"/>
        <v>0</v>
      </c>
      <c r="BV652" s="134">
        <f t="shared" si="350"/>
        <v>0</v>
      </c>
      <c r="BW652" s="134">
        <f t="shared" si="350"/>
        <v>0</v>
      </c>
      <c r="BX652" s="134">
        <f t="shared" si="350"/>
        <v>0</v>
      </c>
      <c r="BY652" s="134">
        <f t="shared" si="350"/>
        <v>0</v>
      </c>
      <c r="BZ652" s="134">
        <f t="shared" si="350"/>
        <v>0</v>
      </c>
      <c r="CA652" s="134">
        <f t="shared" si="350"/>
        <v>0</v>
      </c>
      <c r="CB652" s="134">
        <f t="shared" si="350"/>
        <v>0</v>
      </c>
      <c r="CC652" s="134">
        <f t="shared" si="350"/>
        <v>0</v>
      </c>
      <c r="CD652" s="134">
        <f t="shared" si="350"/>
        <v>0</v>
      </c>
      <c r="CE652" s="134">
        <f t="shared" si="350"/>
        <v>0</v>
      </c>
      <c r="CF652" s="134">
        <f t="shared" si="350"/>
        <v>1</v>
      </c>
      <c r="CG652" s="134">
        <f t="shared" si="350"/>
        <v>0</v>
      </c>
      <c r="CH652" s="134">
        <f t="shared" si="350"/>
        <v>0</v>
      </c>
      <c r="CI652" s="134">
        <f t="shared" si="350"/>
        <v>0</v>
      </c>
      <c r="CJ652" s="134">
        <f t="shared" si="350"/>
        <v>0</v>
      </c>
      <c r="CK652" s="134">
        <f t="shared" si="350"/>
        <v>0</v>
      </c>
      <c r="CL652" s="134">
        <f t="shared" si="350"/>
        <v>0</v>
      </c>
      <c r="CM652" s="134">
        <f t="shared" si="350"/>
        <v>0</v>
      </c>
      <c r="CN652" s="134">
        <f t="shared" si="350"/>
        <v>0</v>
      </c>
      <c r="CO652" s="134">
        <f t="shared" si="350"/>
        <v>0</v>
      </c>
      <c r="CP652" s="134">
        <f t="shared" si="350"/>
        <v>0</v>
      </c>
      <c r="CQ652" s="134">
        <f t="shared" si="350"/>
        <v>0</v>
      </c>
      <c r="CR652" s="134">
        <f t="shared" si="350"/>
        <v>0</v>
      </c>
      <c r="CS652" s="134">
        <f t="shared" si="350"/>
        <v>0</v>
      </c>
      <c r="CT652" s="134">
        <f t="shared" si="350"/>
        <v>0</v>
      </c>
      <c r="CU652" s="134">
        <f t="shared" si="350"/>
        <v>0</v>
      </c>
      <c r="CV652" s="134">
        <f t="shared" si="350"/>
        <v>0</v>
      </c>
      <c r="CW652" s="134">
        <f t="shared" si="350"/>
        <v>0</v>
      </c>
      <c r="CX652" s="134">
        <f t="shared" si="350"/>
        <v>0</v>
      </c>
      <c r="CY652" s="134">
        <f t="shared" si="350"/>
        <v>0</v>
      </c>
      <c r="CZ652" s="134">
        <f t="shared" si="350"/>
        <v>0</v>
      </c>
      <c r="DA652" s="134">
        <f t="shared" si="350"/>
        <v>0</v>
      </c>
      <c r="DB652" s="134">
        <f t="shared" si="350"/>
        <v>0</v>
      </c>
      <c r="DC652" s="134">
        <f t="shared" si="350"/>
        <v>0</v>
      </c>
      <c r="DD652" s="134">
        <f t="shared" si="350"/>
        <v>0</v>
      </c>
      <c r="DE652" s="134">
        <f t="shared" si="350"/>
        <v>0</v>
      </c>
      <c r="DF652" s="134">
        <f t="shared" si="350"/>
        <v>0</v>
      </c>
      <c r="DG652" s="134">
        <f t="shared" si="350"/>
        <v>0</v>
      </c>
      <c r="DH652" s="211">
        <f t="shared" si="350"/>
        <v>0</v>
      </c>
    </row>
    <row r="653" spans="1:112" ht="15" hidden="1" customHeight="1" x14ac:dyDescent="0.15">
      <c r="A653" s="119"/>
      <c r="B653" s="197" t="s">
        <v>745</v>
      </c>
      <c r="C653" s="177" t="s">
        <v>269</v>
      </c>
      <c r="D653" s="315">
        <f t="shared" si="341"/>
        <v>0</v>
      </c>
      <c r="E653" s="134">
        <f t="shared" si="351"/>
        <v>0</v>
      </c>
      <c r="F653" s="134">
        <f t="shared" si="351"/>
        <v>0</v>
      </c>
      <c r="G653" s="134">
        <f t="shared" si="351"/>
        <v>0</v>
      </c>
      <c r="H653" s="134">
        <f t="shared" si="351"/>
        <v>0</v>
      </c>
      <c r="I653" s="134">
        <f t="shared" si="351"/>
        <v>0</v>
      </c>
      <c r="J653" s="134">
        <f t="shared" si="351"/>
        <v>0</v>
      </c>
      <c r="K653" s="134">
        <f t="shared" si="351"/>
        <v>0</v>
      </c>
      <c r="L653" s="134">
        <f t="shared" si="351"/>
        <v>0</v>
      </c>
      <c r="M653" s="134">
        <f t="shared" si="351"/>
        <v>0</v>
      </c>
      <c r="N653" s="134">
        <f t="shared" si="351"/>
        <v>0</v>
      </c>
      <c r="O653" s="134">
        <f t="shared" si="351"/>
        <v>0</v>
      </c>
      <c r="P653" s="134">
        <f t="shared" si="351"/>
        <v>0</v>
      </c>
      <c r="Q653" s="134">
        <f t="shared" si="351"/>
        <v>0</v>
      </c>
      <c r="R653" s="134">
        <f t="shared" si="351"/>
        <v>0</v>
      </c>
      <c r="S653" s="134">
        <f t="shared" si="351"/>
        <v>0</v>
      </c>
      <c r="T653" s="134">
        <f t="shared" si="351"/>
        <v>0</v>
      </c>
      <c r="U653" s="134">
        <f t="shared" si="351"/>
        <v>0</v>
      </c>
      <c r="V653" s="134">
        <f t="shared" si="351"/>
        <v>0</v>
      </c>
      <c r="W653" s="134">
        <f t="shared" si="351"/>
        <v>0</v>
      </c>
      <c r="X653" s="134">
        <f t="shared" si="351"/>
        <v>0</v>
      </c>
      <c r="Y653" s="134">
        <f t="shared" si="351"/>
        <v>0</v>
      </c>
      <c r="Z653" s="134">
        <f t="shared" si="351"/>
        <v>0</v>
      </c>
      <c r="AA653" s="134">
        <f t="shared" si="351"/>
        <v>0</v>
      </c>
      <c r="AB653" s="134">
        <f t="shared" si="351"/>
        <v>0</v>
      </c>
      <c r="AC653" s="134">
        <f t="shared" si="351"/>
        <v>0</v>
      </c>
      <c r="AD653" s="134">
        <f t="shared" si="351"/>
        <v>0</v>
      </c>
      <c r="AE653" s="134">
        <f t="shared" si="351"/>
        <v>0</v>
      </c>
      <c r="AF653" s="134">
        <f t="shared" si="351"/>
        <v>0</v>
      </c>
      <c r="AG653" s="134">
        <f t="shared" si="351"/>
        <v>0</v>
      </c>
      <c r="AH653" s="134">
        <f t="shared" si="351"/>
        <v>0</v>
      </c>
      <c r="AI653" s="134">
        <f t="shared" si="351"/>
        <v>0</v>
      </c>
      <c r="AJ653" s="134">
        <f t="shared" si="351"/>
        <v>0</v>
      </c>
      <c r="AK653" s="134">
        <f t="shared" si="351"/>
        <v>0</v>
      </c>
      <c r="AL653" s="134">
        <f t="shared" si="351"/>
        <v>0</v>
      </c>
      <c r="AM653" s="134">
        <f t="shared" si="351"/>
        <v>0</v>
      </c>
      <c r="AN653" s="134">
        <f t="shared" si="351"/>
        <v>0</v>
      </c>
      <c r="AO653" s="211">
        <f t="shared" si="351"/>
        <v>0</v>
      </c>
      <c r="AP653" s="134">
        <f t="shared" si="351"/>
        <v>0</v>
      </c>
      <c r="AQ653" s="134">
        <f t="shared" si="351"/>
        <v>0</v>
      </c>
      <c r="AR653" s="134">
        <f t="shared" si="351"/>
        <v>0</v>
      </c>
      <c r="AS653" s="134">
        <f t="shared" si="351"/>
        <v>0</v>
      </c>
      <c r="AT653" s="134">
        <f t="shared" si="351"/>
        <v>0</v>
      </c>
      <c r="AU653" s="134">
        <f t="shared" si="351"/>
        <v>0</v>
      </c>
      <c r="AV653" s="134">
        <f t="shared" si="351"/>
        <v>0</v>
      </c>
      <c r="AW653" s="134">
        <f t="shared" si="351"/>
        <v>0</v>
      </c>
      <c r="AX653" s="134">
        <f t="shared" si="351"/>
        <v>0</v>
      </c>
      <c r="AY653" s="134">
        <f t="shared" si="351"/>
        <v>0</v>
      </c>
      <c r="AZ653" s="134">
        <f t="shared" si="351"/>
        <v>0</v>
      </c>
      <c r="BA653" s="134">
        <f t="shared" si="351"/>
        <v>0</v>
      </c>
      <c r="BB653" s="134">
        <f t="shared" si="351"/>
        <v>0</v>
      </c>
      <c r="BC653" s="134">
        <f t="shared" si="351"/>
        <v>0</v>
      </c>
      <c r="BD653" s="134">
        <f t="shared" si="351"/>
        <v>0</v>
      </c>
      <c r="BE653" s="134">
        <f t="shared" si="351"/>
        <v>0</v>
      </c>
      <c r="BF653" s="134">
        <f t="shared" si="351"/>
        <v>0</v>
      </c>
      <c r="BG653" s="134">
        <f t="shared" si="351"/>
        <v>0</v>
      </c>
      <c r="BH653" s="134">
        <f t="shared" si="351"/>
        <v>0</v>
      </c>
      <c r="BI653" s="134">
        <f t="shared" si="351"/>
        <v>0</v>
      </c>
      <c r="BJ653" s="134">
        <f t="shared" si="351"/>
        <v>0</v>
      </c>
      <c r="BK653" s="134">
        <f t="shared" si="351"/>
        <v>0</v>
      </c>
      <c r="BL653" s="134">
        <f t="shared" si="351"/>
        <v>0</v>
      </c>
      <c r="BM653" s="134">
        <f t="shared" si="351"/>
        <v>0</v>
      </c>
      <c r="BN653" s="134">
        <f t="shared" si="351"/>
        <v>0</v>
      </c>
      <c r="BO653" s="134">
        <f t="shared" si="351"/>
        <v>0</v>
      </c>
      <c r="BP653" s="134">
        <f t="shared" ref="BP653:DH656" si="352">IF($B653=BP$4,$D542,0)</f>
        <v>0</v>
      </c>
      <c r="BQ653" s="134">
        <f t="shared" si="352"/>
        <v>0</v>
      </c>
      <c r="BR653" s="134">
        <f t="shared" si="352"/>
        <v>0</v>
      </c>
      <c r="BS653" s="134">
        <f t="shared" si="352"/>
        <v>0</v>
      </c>
      <c r="BT653" s="134">
        <f t="shared" si="352"/>
        <v>0</v>
      </c>
      <c r="BU653" s="134">
        <f t="shared" si="352"/>
        <v>0</v>
      </c>
      <c r="BV653" s="134">
        <f t="shared" si="352"/>
        <v>0</v>
      </c>
      <c r="BW653" s="134">
        <f t="shared" si="352"/>
        <v>0</v>
      </c>
      <c r="BX653" s="134">
        <f t="shared" si="352"/>
        <v>0</v>
      </c>
      <c r="BY653" s="134">
        <f t="shared" si="352"/>
        <v>0</v>
      </c>
      <c r="BZ653" s="134">
        <f t="shared" si="352"/>
        <v>0</v>
      </c>
      <c r="CA653" s="134">
        <f t="shared" si="352"/>
        <v>0</v>
      </c>
      <c r="CB653" s="134">
        <f t="shared" si="352"/>
        <v>0</v>
      </c>
      <c r="CC653" s="134">
        <f t="shared" si="352"/>
        <v>0</v>
      </c>
      <c r="CD653" s="134">
        <f t="shared" si="352"/>
        <v>0</v>
      </c>
      <c r="CE653" s="134">
        <f t="shared" si="352"/>
        <v>0</v>
      </c>
      <c r="CF653" s="134">
        <f t="shared" si="352"/>
        <v>0</v>
      </c>
      <c r="CG653" s="134">
        <f t="shared" si="352"/>
        <v>0.54147902922867597</v>
      </c>
      <c r="CH653" s="134">
        <f t="shared" si="352"/>
        <v>0</v>
      </c>
      <c r="CI653" s="134">
        <f t="shared" si="352"/>
        <v>0</v>
      </c>
      <c r="CJ653" s="134">
        <f t="shared" si="352"/>
        <v>0</v>
      </c>
      <c r="CK653" s="134">
        <f t="shared" si="352"/>
        <v>0</v>
      </c>
      <c r="CL653" s="134">
        <f t="shared" si="352"/>
        <v>0</v>
      </c>
      <c r="CM653" s="134">
        <f t="shared" si="352"/>
        <v>0</v>
      </c>
      <c r="CN653" s="134">
        <f t="shared" si="352"/>
        <v>0</v>
      </c>
      <c r="CO653" s="134">
        <f t="shared" si="352"/>
        <v>0</v>
      </c>
      <c r="CP653" s="134">
        <f t="shared" si="352"/>
        <v>0</v>
      </c>
      <c r="CQ653" s="134">
        <f t="shared" si="352"/>
        <v>0</v>
      </c>
      <c r="CR653" s="134">
        <f t="shared" si="352"/>
        <v>0</v>
      </c>
      <c r="CS653" s="134">
        <f t="shared" si="352"/>
        <v>0</v>
      </c>
      <c r="CT653" s="134">
        <f t="shared" si="352"/>
        <v>0</v>
      </c>
      <c r="CU653" s="134">
        <f t="shared" si="352"/>
        <v>0</v>
      </c>
      <c r="CV653" s="134">
        <f t="shared" si="352"/>
        <v>0</v>
      </c>
      <c r="CW653" s="134">
        <f t="shared" si="352"/>
        <v>0</v>
      </c>
      <c r="CX653" s="134">
        <f t="shared" si="352"/>
        <v>0</v>
      </c>
      <c r="CY653" s="134">
        <f t="shared" si="352"/>
        <v>0</v>
      </c>
      <c r="CZ653" s="134">
        <f t="shared" si="352"/>
        <v>0</v>
      </c>
      <c r="DA653" s="134">
        <f t="shared" si="352"/>
        <v>0</v>
      </c>
      <c r="DB653" s="134">
        <f t="shared" si="352"/>
        <v>0</v>
      </c>
      <c r="DC653" s="134">
        <f t="shared" si="352"/>
        <v>0</v>
      </c>
      <c r="DD653" s="134">
        <f t="shared" si="352"/>
        <v>0</v>
      </c>
      <c r="DE653" s="134">
        <f t="shared" si="352"/>
        <v>0</v>
      </c>
      <c r="DF653" s="134">
        <f t="shared" si="352"/>
        <v>0</v>
      </c>
      <c r="DG653" s="134">
        <f t="shared" si="352"/>
        <v>0</v>
      </c>
      <c r="DH653" s="211">
        <f t="shared" si="352"/>
        <v>0</v>
      </c>
    </row>
    <row r="654" spans="1:112" ht="15" hidden="1" customHeight="1" x14ac:dyDescent="0.15">
      <c r="A654" s="119"/>
      <c r="B654" s="197" t="s">
        <v>746</v>
      </c>
      <c r="C654" s="177" t="s">
        <v>175</v>
      </c>
      <c r="D654" s="315">
        <f t="shared" si="341"/>
        <v>0</v>
      </c>
      <c r="E654" s="134">
        <f t="shared" ref="E654:BP657" si="353">IF($B654=E$4,$D543,0)</f>
        <v>0</v>
      </c>
      <c r="F654" s="134">
        <f t="shared" si="353"/>
        <v>0</v>
      </c>
      <c r="G654" s="134">
        <f t="shared" si="353"/>
        <v>0</v>
      </c>
      <c r="H654" s="134">
        <f t="shared" si="353"/>
        <v>0</v>
      </c>
      <c r="I654" s="134">
        <f t="shared" si="353"/>
        <v>0</v>
      </c>
      <c r="J654" s="134">
        <f t="shared" si="353"/>
        <v>0</v>
      </c>
      <c r="K654" s="134">
        <f t="shared" si="353"/>
        <v>0</v>
      </c>
      <c r="L654" s="134">
        <f t="shared" si="353"/>
        <v>0</v>
      </c>
      <c r="M654" s="134">
        <f t="shared" si="353"/>
        <v>0</v>
      </c>
      <c r="N654" s="134">
        <f t="shared" si="353"/>
        <v>0</v>
      </c>
      <c r="O654" s="134">
        <f t="shared" si="353"/>
        <v>0</v>
      </c>
      <c r="P654" s="134">
        <f t="shared" si="353"/>
        <v>0</v>
      </c>
      <c r="Q654" s="134">
        <f t="shared" si="353"/>
        <v>0</v>
      </c>
      <c r="R654" s="134">
        <f t="shared" si="353"/>
        <v>0</v>
      </c>
      <c r="S654" s="134">
        <f t="shared" si="353"/>
        <v>0</v>
      </c>
      <c r="T654" s="134">
        <f t="shared" si="353"/>
        <v>0</v>
      </c>
      <c r="U654" s="134">
        <f t="shared" si="353"/>
        <v>0</v>
      </c>
      <c r="V654" s="134">
        <f t="shared" si="353"/>
        <v>0</v>
      </c>
      <c r="W654" s="134">
        <f t="shared" si="353"/>
        <v>0</v>
      </c>
      <c r="X654" s="134">
        <f t="shared" si="353"/>
        <v>0</v>
      </c>
      <c r="Y654" s="134">
        <f t="shared" si="353"/>
        <v>0</v>
      </c>
      <c r="Z654" s="134">
        <f t="shared" si="353"/>
        <v>0</v>
      </c>
      <c r="AA654" s="134">
        <f t="shared" si="353"/>
        <v>0</v>
      </c>
      <c r="AB654" s="134">
        <f t="shared" si="353"/>
        <v>0</v>
      </c>
      <c r="AC654" s="134">
        <f t="shared" si="353"/>
        <v>0</v>
      </c>
      <c r="AD654" s="134">
        <f t="shared" si="353"/>
        <v>0</v>
      </c>
      <c r="AE654" s="134">
        <f t="shared" si="353"/>
        <v>0</v>
      </c>
      <c r="AF654" s="134">
        <f t="shared" si="353"/>
        <v>0</v>
      </c>
      <c r="AG654" s="134">
        <f t="shared" si="353"/>
        <v>0</v>
      </c>
      <c r="AH654" s="134">
        <f t="shared" si="353"/>
        <v>0</v>
      </c>
      <c r="AI654" s="134">
        <f t="shared" si="353"/>
        <v>0</v>
      </c>
      <c r="AJ654" s="134">
        <f t="shared" si="353"/>
        <v>0</v>
      </c>
      <c r="AK654" s="134">
        <f t="shared" si="353"/>
        <v>0</v>
      </c>
      <c r="AL654" s="134">
        <f t="shared" si="353"/>
        <v>0</v>
      </c>
      <c r="AM654" s="134">
        <f t="shared" si="353"/>
        <v>0</v>
      </c>
      <c r="AN654" s="134">
        <f t="shared" si="353"/>
        <v>0</v>
      </c>
      <c r="AO654" s="211">
        <f t="shared" si="353"/>
        <v>0</v>
      </c>
      <c r="AP654" s="134">
        <f t="shared" si="353"/>
        <v>0</v>
      </c>
      <c r="AQ654" s="134">
        <f t="shared" si="353"/>
        <v>0</v>
      </c>
      <c r="AR654" s="134">
        <f t="shared" si="353"/>
        <v>0</v>
      </c>
      <c r="AS654" s="134">
        <f t="shared" si="353"/>
        <v>0</v>
      </c>
      <c r="AT654" s="134">
        <f t="shared" si="353"/>
        <v>0</v>
      </c>
      <c r="AU654" s="134">
        <f t="shared" si="353"/>
        <v>0</v>
      </c>
      <c r="AV654" s="134">
        <f t="shared" si="353"/>
        <v>0</v>
      </c>
      <c r="AW654" s="134">
        <f t="shared" si="353"/>
        <v>0</v>
      </c>
      <c r="AX654" s="134">
        <f t="shared" si="353"/>
        <v>0</v>
      </c>
      <c r="AY654" s="134">
        <f t="shared" si="353"/>
        <v>0</v>
      </c>
      <c r="AZ654" s="134">
        <f t="shared" si="353"/>
        <v>0</v>
      </c>
      <c r="BA654" s="134">
        <f t="shared" si="353"/>
        <v>0</v>
      </c>
      <c r="BB654" s="134">
        <f t="shared" si="353"/>
        <v>0</v>
      </c>
      <c r="BC654" s="134">
        <f t="shared" si="353"/>
        <v>0</v>
      </c>
      <c r="BD654" s="134">
        <f t="shared" si="353"/>
        <v>0</v>
      </c>
      <c r="BE654" s="134">
        <f t="shared" si="353"/>
        <v>0</v>
      </c>
      <c r="BF654" s="134">
        <f t="shared" si="353"/>
        <v>0</v>
      </c>
      <c r="BG654" s="134">
        <f t="shared" si="353"/>
        <v>0</v>
      </c>
      <c r="BH654" s="134">
        <f t="shared" si="353"/>
        <v>0</v>
      </c>
      <c r="BI654" s="134">
        <f t="shared" si="353"/>
        <v>0</v>
      </c>
      <c r="BJ654" s="134">
        <f t="shared" si="353"/>
        <v>0</v>
      </c>
      <c r="BK654" s="134">
        <f t="shared" si="353"/>
        <v>0</v>
      </c>
      <c r="BL654" s="134">
        <f t="shared" si="353"/>
        <v>0</v>
      </c>
      <c r="BM654" s="134">
        <f t="shared" si="353"/>
        <v>0</v>
      </c>
      <c r="BN654" s="134">
        <f t="shared" si="353"/>
        <v>0</v>
      </c>
      <c r="BO654" s="134">
        <f t="shared" si="353"/>
        <v>0</v>
      </c>
      <c r="BP654" s="134">
        <f t="shared" si="353"/>
        <v>0</v>
      </c>
      <c r="BQ654" s="134">
        <f t="shared" si="352"/>
        <v>0</v>
      </c>
      <c r="BR654" s="134">
        <f t="shared" si="352"/>
        <v>0</v>
      </c>
      <c r="BS654" s="134">
        <f t="shared" si="352"/>
        <v>0</v>
      </c>
      <c r="BT654" s="134">
        <f t="shared" si="352"/>
        <v>0</v>
      </c>
      <c r="BU654" s="134">
        <f t="shared" si="352"/>
        <v>0</v>
      </c>
      <c r="BV654" s="134">
        <f t="shared" si="352"/>
        <v>0</v>
      </c>
      <c r="BW654" s="134">
        <f t="shared" si="352"/>
        <v>0</v>
      </c>
      <c r="BX654" s="134">
        <f t="shared" si="352"/>
        <v>0</v>
      </c>
      <c r="BY654" s="134">
        <f t="shared" si="352"/>
        <v>0</v>
      </c>
      <c r="BZ654" s="134">
        <f t="shared" si="352"/>
        <v>0</v>
      </c>
      <c r="CA654" s="134">
        <f t="shared" si="352"/>
        <v>0</v>
      </c>
      <c r="CB654" s="134">
        <f t="shared" si="352"/>
        <v>0</v>
      </c>
      <c r="CC654" s="134">
        <f t="shared" si="352"/>
        <v>0</v>
      </c>
      <c r="CD654" s="134">
        <f t="shared" si="352"/>
        <v>0</v>
      </c>
      <c r="CE654" s="134">
        <f t="shared" si="352"/>
        <v>0</v>
      </c>
      <c r="CF654" s="134">
        <f t="shared" si="352"/>
        <v>0</v>
      </c>
      <c r="CG654" s="134">
        <f t="shared" si="352"/>
        <v>0</v>
      </c>
      <c r="CH654" s="134">
        <f t="shared" si="352"/>
        <v>0.14050963132139366</v>
      </c>
      <c r="CI654" s="134">
        <f t="shared" si="352"/>
        <v>0</v>
      </c>
      <c r="CJ654" s="134">
        <f t="shared" si="352"/>
        <v>0</v>
      </c>
      <c r="CK654" s="134">
        <f t="shared" si="352"/>
        <v>0</v>
      </c>
      <c r="CL654" s="134">
        <f t="shared" si="352"/>
        <v>0</v>
      </c>
      <c r="CM654" s="134">
        <f t="shared" si="352"/>
        <v>0</v>
      </c>
      <c r="CN654" s="134">
        <f t="shared" si="352"/>
        <v>0</v>
      </c>
      <c r="CO654" s="134">
        <f t="shared" si="352"/>
        <v>0</v>
      </c>
      <c r="CP654" s="134">
        <f t="shared" si="352"/>
        <v>0</v>
      </c>
      <c r="CQ654" s="134">
        <f t="shared" si="352"/>
        <v>0</v>
      </c>
      <c r="CR654" s="134">
        <f t="shared" si="352"/>
        <v>0</v>
      </c>
      <c r="CS654" s="134">
        <f t="shared" si="352"/>
        <v>0</v>
      </c>
      <c r="CT654" s="134">
        <f t="shared" si="352"/>
        <v>0</v>
      </c>
      <c r="CU654" s="134">
        <f t="shared" si="352"/>
        <v>0</v>
      </c>
      <c r="CV654" s="134">
        <f t="shared" si="352"/>
        <v>0</v>
      </c>
      <c r="CW654" s="134">
        <f t="shared" si="352"/>
        <v>0</v>
      </c>
      <c r="CX654" s="134">
        <f t="shared" si="352"/>
        <v>0</v>
      </c>
      <c r="CY654" s="134">
        <f t="shared" si="352"/>
        <v>0</v>
      </c>
      <c r="CZ654" s="134">
        <f t="shared" si="352"/>
        <v>0</v>
      </c>
      <c r="DA654" s="134">
        <f t="shared" si="352"/>
        <v>0</v>
      </c>
      <c r="DB654" s="134">
        <f t="shared" si="352"/>
        <v>0</v>
      </c>
      <c r="DC654" s="134">
        <f t="shared" si="352"/>
        <v>0</v>
      </c>
      <c r="DD654" s="134">
        <f t="shared" si="352"/>
        <v>0</v>
      </c>
      <c r="DE654" s="134">
        <f t="shared" si="352"/>
        <v>0</v>
      </c>
      <c r="DF654" s="134">
        <f t="shared" si="352"/>
        <v>0</v>
      </c>
      <c r="DG654" s="134">
        <f t="shared" si="352"/>
        <v>0</v>
      </c>
      <c r="DH654" s="211">
        <f t="shared" si="352"/>
        <v>0</v>
      </c>
    </row>
    <row r="655" spans="1:112" ht="15" hidden="1" customHeight="1" x14ac:dyDescent="0.15">
      <c r="A655" s="119"/>
      <c r="B655" s="197" t="s">
        <v>747</v>
      </c>
      <c r="C655" s="177" t="s">
        <v>359</v>
      </c>
      <c r="D655" s="315">
        <f t="shared" si="341"/>
        <v>0</v>
      </c>
      <c r="E655" s="134">
        <f t="shared" si="353"/>
        <v>0</v>
      </c>
      <c r="F655" s="134">
        <f t="shared" si="353"/>
        <v>0</v>
      </c>
      <c r="G655" s="134">
        <f t="shared" si="353"/>
        <v>0</v>
      </c>
      <c r="H655" s="134">
        <f t="shared" si="353"/>
        <v>0</v>
      </c>
      <c r="I655" s="134">
        <f t="shared" si="353"/>
        <v>0</v>
      </c>
      <c r="J655" s="134">
        <f t="shared" si="353"/>
        <v>0</v>
      </c>
      <c r="K655" s="134">
        <f t="shared" si="353"/>
        <v>0</v>
      </c>
      <c r="L655" s="134">
        <f t="shared" si="353"/>
        <v>0</v>
      </c>
      <c r="M655" s="134">
        <f t="shared" si="353"/>
        <v>0</v>
      </c>
      <c r="N655" s="134">
        <f t="shared" si="353"/>
        <v>0</v>
      </c>
      <c r="O655" s="134">
        <f t="shared" si="353"/>
        <v>0</v>
      </c>
      <c r="P655" s="134">
        <f t="shared" si="353"/>
        <v>0</v>
      </c>
      <c r="Q655" s="134">
        <f t="shared" si="353"/>
        <v>0</v>
      </c>
      <c r="R655" s="134">
        <f t="shared" si="353"/>
        <v>0</v>
      </c>
      <c r="S655" s="134">
        <f t="shared" si="353"/>
        <v>0</v>
      </c>
      <c r="T655" s="134">
        <f t="shared" si="353"/>
        <v>0</v>
      </c>
      <c r="U655" s="134">
        <f t="shared" si="353"/>
        <v>0</v>
      </c>
      <c r="V655" s="134">
        <f t="shared" si="353"/>
        <v>0</v>
      </c>
      <c r="W655" s="134">
        <f t="shared" si="353"/>
        <v>0</v>
      </c>
      <c r="X655" s="134">
        <f t="shared" si="353"/>
        <v>0</v>
      </c>
      <c r="Y655" s="134">
        <f t="shared" si="353"/>
        <v>0</v>
      </c>
      <c r="Z655" s="134">
        <f t="shared" si="353"/>
        <v>0</v>
      </c>
      <c r="AA655" s="134">
        <f t="shared" si="353"/>
        <v>0</v>
      </c>
      <c r="AB655" s="134">
        <f t="shared" si="353"/>
        <v>0</v>
      </c>
      <c r="AC655" s="134">
        <f t="shared" si="353"/>
        <v>0</v>
      </c>
      <c r="AD655" s="134">
        <f t="shared" si="353"/>
        <v>0</v>
      </c>
      <c r="AE655" s="134">
        <f t="shared" si="353"/>
        <v>0</v>
      </c>
      <c r="AF655" s="134">
        <f t="shared" si="353"/>
        <v>0</v>
      </c>
      <c r="AG655" s="134">
        <f t="shared" si="353"/>
        <v>0</v>
      </c>
      <c r="AH655" s="134">
        <f t="shared" si="353"/>
        <v>0</v>
      </c>
      <c r="AI655" s="134">
        <f t="shared" si="353"/>
        <v>0</v>
      </c>
      <c r="AJ655" s="134">
        <f t="shared" si="353"/>
        <v>0</v>
      </c>
      <c r="AK655" s="134">
        <f t="shared" si="353"/>
        <v>0</v>
      </c>
      <c r="AL655" s="134">
        <f t="shared" si="353"/>
        <v>0</v>
      </c>
      <c r="AM655" s="134">
        <f t="shared" si="353"/>
        <v>0</v>
      </c>
      <c r="AN655" s="134">
        <f t="shared" si="353"/>
        <v>0</v>
      </c>
      <c r="AO655" s="211">
        <f t="shared" si="353"/>
        <v>0</v>
      </c>
      <c r="AP655" s="134">
        <f t="shared" si="353"/>
        <v>0</v>
      </c>
      <c r="AQ655" s="134">
        <f t="shared" si="353"/>
        <v>0</v>
      </c>
      <c r="AR655" s="134">
        <f t="shared" si="353"/>
        <v>0</v>
      </c>
      <c r="AS655" s="134">
        <f t="shared" si="353"/>
        <v>0</v>
      </c>
      <c r="AT655" s="134">
        <f t="shared" si="353"/>
        <v>0</v>
      </c>
      <c r="AU655" s="134">
        <f t="shared" si="353"/>
        <v>0</v>
      </c>
      <c r="AV655" s="134">
        <f t="shared" si="353"/>
        <v>0</v>
      </c>
      <c r="AW655" s="134">
        <f t="shared" si="353"/>
        <v>0</v>
      </c>
      <c r="AX655" s="134">
        <f t="shared" si="353"/>
        <v>0</v>
      </c>
      <c r="AY655" s="134">
        <f t="shared" si="353"/>
        <v>0</v>
      </c>
      <c r="AZ655" s="134">
        <f t="shared" si="353"/>
        <v>0</v>
      </c>
      <c r="BA655" s="134">
        <f t="shared" si="353"/>
        <v>0</v>
      </c>
      <c r="BB655" s="134">
        <f t="shared" si="353"/>
        <v>0</v>
      </c>
      <c r="BC655" s="134">
        <f t="shared" si="353"/>
        <v>0</v>
      </c>
      <c r="BD655" s="134">
        <f t="shared" si="353"/>
        <v>0</v>
      </c>
      <c r="BE655" s="134">
        <f t="shared" si="353"/>
        <v>0</v>
      </c>
      <c r="BF655" s="134">
        <f t="shared" si="353"/>
        <v>0</v>
      </c>
      <c r="BG655" s="134">
        <f t="shared" si="353"/>
        <v>0</v>
      </c>
      <c r="BH655" s="134">
        <f t="shared" si="353"/>
        <v>0</v>
      </c>
      <c r="BI655" s="134">
        <f t="shared" si="353"/>
        <v>0</v>
      </c>
      <c r="BJ655" s="134">
        <f t="shared" si="353"/>
        <v>0</v>
      </c>
      <c r="BK655" s="134">
        <f t="shared" si="353"/>
        <v>0</v>
      </c>
      <c r="BL655" s="134">
        <f t="shared" si="353"/>
        <v>0</v>
      </c>
      <c r="BM655" s="134">
        <f t="shared" si="353"/>
        <v>0</v>
      </c>
      <c r="BN655" s="134">
        <f t="shared" si="353"/>
        <v>0</v>
      </c>
      <c r="BO655" s="134">
        <f t="shared" si="353"/>
        <v>0</v>
      </c>
      <c r="BP655" s="134">
        <f t="shared" si="353"/>
        <v>0</v>
      </c>
      <c r="BQ655" s="134">
        <f t="shared" si="352"/>
        <v>0</v>
      </c>
      <c r="BR655" s="134">
        <f t="shared" si="352"/>
        <v>0</v>
      </c>
      <c r="BS655" s="134">
        <f t="shared" si="352"/>
        <v>0</v>
      </c>
      <c r="BT655" s="134">
        <f t="shared" si="352"/>
        <v>0</v>
      </c>
      <c r="BU655" s="134">
        <f t="shared" si="352"/>
        <v>0</v>
      </c>
      <c r="BV655" s="134">
        <f t="shared" si="352"/>
        <v>0</v>
      </c>
      <c r="BW655" s="134">
        <f t="shared" si="352"/>
        <v>0</v>
      </c>
      <c r="BX655" s="134">
        <f t="shared" si="352"/>
        <v>0</v>
      </c>
      <c r="BY655" s="134">
        <f t="shared" si="352"/>
        <v>0</v>
      </c>
      <c r="BZ655" s="134">
        <f t="shared" si="352"/>
        <v>0</v>
      </c>
      <c r="CA655" s="134">
        <f t="shared" si="352"/>
        <v>0</v>
      </c>
      <c r="CB655" s="134">
        <f t="shared" si="352"/>
        <v>0</v>
      </c>
      <c r="CC655" s="134">
        <f t="shared" si="352"/>
        <v>0</v>
      </c>
      <c r="CD655" s="134">
        <f t="shared" si="352"/>
        <v>0</v>
      </c>
      <c r="CE655" s="134">
        <f t="shared" si="352"/>
        <v>0</v>
      </c>
      <c r="CF655" s="134">
        <f t="shared" si="352"/>
        <v>0</v>
      </c>
      <c r="CG655" s="134">
        <f t="shared" si="352"/>
        <v>0</v>
      </c>
      <c r="CH655" s="134">
        <f t="shared" si="352"/>
        <v>0</v>
      </c>
      <c r="CI655" s="134">
        <f t="shared" si="352"/>
        <v>0.99999544793505757</v>
      </c>
      <c r="CJ655" s="134">
        <f t="shared" si="352"/>
        <v>0</v>
      </c>
      <c r="CK655" s="134">
        <f t="shared" si="352"/>
        <v>0</v>
      </c>
      <c r="CL655" s="134">
        <f t="shared" si="352"/>
        <v>0</v>
      </c>
      <c r="CM655" s="134">
        <f t="shared" si="352"/>
        <v>0</v>
      </c>
      <c r="CN655" s="134">
        <f t="shared" si="352"/>
        <v>0</v>
      </c>
      <c r="CO655" s="134">
        <f t="shared" si="352"/>
        <v>0</v>
      </c>
      <c r="CP655" s="134">
        <f t="shared" si="352"/>
        <v>0</v>
      </c>
      <c r="CQ655" s="134">
        <f t="shared" si="352"/>
        <v>0</v>
      </c>
      <c r="CR655" s="134">
        <f t="shared" si="352"/>
        <v>0</v>
      </c>
      <c r="CS655" s="134">
        <f t="shared" si="352"/>
        <v>0</v>
      </c>
      <c r="CT655" s="134">
        <f t="shared" si="352"/>
        <v>0</v>
      </c>
      <c r="CU655" s="134">
        <f t="shared" si="352"/>
        <v>0</v>
      </c>
      <c r="CV655" s="134">
        <f t="shared" si="352"/>
        <v>0</v>
      </c>
      <c r="CW655" s="134">
        <f t="shared" si="352"/>
        <v>0</v>
      </c>
      <c r="CX655" s="134">
        <f t="shared" si="352"/>
        <v>0</v>
      </c>
      <c r="CY655" s="134">
        <f t="shared" si="352"/>
        <v>0</v>
      </c>
      <c r="CZ655" s="134">
        <f t="shared" si="352"/>
        <v>0</v>
      </c>
      <c r="DA655" s="134">
        <f t="shared" si="352"/>
        <v>0</v>
      </c>
      <c r="DB655" s="134">
        <f t="shared" si="352"/>
        <v>0</v>
      </c>
      <c r="DC655" s="134">
        <f t="shared" si="352"/>
        <v>0</v>
      </c>
      <c r="DD655" s="134">
        <f t="shared" si="352"/>
        <v>0</v>
      </c>
      <c r="DE655" s="134">
        <f t="shared" si="352"/>
        <v>0</v>
      </c>
      <c r="DF655" s="134">
        <f t="shared" si="352"/>
        <v>0</v>
      </c>
      <c r="DG655" s="134">
        <f t="shared" si="352"/>
        <v>0</v>
      </c>
      <c r="DH655" s="211">
        <f t="shared" si="352"/>
        <v>0</v>
      </c>
    </row>
    <row r="656" spans="1:112" ht="15" hidden="1" customHeight="1" x14ac:dyDescent="0.15">
      <c r="A656" s="119"/>
      <c r="B656" s="197" t="s">
        <v>748</v>
      </c>
      <c r="C656" s="177" t="s">
        <v>271</v>
      </c>
      <c r="D656" s="315">
        <f t="shared" si="341"/>
        <v>0</v>
      </c>
      <c r="E656" s="134">
        <f t="shared" si="353"/>
        <v>0</v>
      </c>
      <c r="F656" s="134">
        <f t="shared" si="353"/>
        <v>0</v>
      </c>
      <c r="G656" s="134">
        <f t="shared" si="353"/>
        <v>0</v>
      </c>
      <c r="H656" s="134">
        <f t="shared" si="353"/>
        <v>0</v>
      </c>
      <c r="I656" s="134">
        <f t="shared" si="353"/>
        <v>0</v>
      </c>
      <c r="J656" s="134">
        <f t="shared" si="353"/>
        <v>0</v>
      </c>
      <c r="K656" s="134">
        <f t="shared" si="353"/>
        <v>0</v>
      </c>
      <c r="L656" s="134">
        <f t="shared" si="353"/>
        <v>0</v>
      </c>
      <c r="M656" s="134">
        <f t="shared" si="353"/>
        <v>0</v>
      </c>
      <c r="N656" s="134">
        <f t="shared" si="353"/>
        <v>0</v>
      </c>
      <c r="O656" s="134">
        <f t="shared" si="353"/>
        <v>0</v>
      </c>
      <c r="P656" s="134">
        <f t="shared" si="353"/>
        <v>0</v>
      </c>
      <c r="Q656" s="134">
        <f t="shared" si="353"/>
        <v>0</v>
      </c>
      <c r="R656" s="134">
        <f t="shared" si="353"/>
        <v>0</v>
      </c>
      <c r="S656" s="134">
        <f t="shared" si="353"/>
        <v>0</v>
      </c>
      <c r="T656" s="134">
        <f t="shared" si="353"/>
        <v>0</v>
      </c>
      <c r="U656" s="134">
        <f t="shared" si="353"/>
        <v>0</v>
      </c>
      <c r="V656" s="134">
        <f t="shared" si="353"/>
        <v>0</v>
      </c>
      <c r="W656" s="134">
        <f t="shared" si="353"/>
        <v>0</v>
      </c>
      <c r="X656" s="134">
        <f t="shared" si="353"/>
        <v>0</v>
      </c>
      <c r="Y656" s="134">
        <f t="shared" si="353"/>
        <v>0</v>
      </c>
      <c r="Z656" s="134">
        <f t="shared" si="353"/>
        <v>0</v>
      </c>
      <c r="AA656" s="134">
        <f t="shared" si="353"/>
        <v>0</v>
      </c>
      <c r="AB656" s="134">
        <f t="shared" si="353"/>
        <v>0</v>
      </c>
      <c r="AC656" s="134">
        <f t="shared" si="353"/>
        <v>0</v>
      </c>
      <c r="AD656" s="134">
        <f t="shared" si="353"/>
        <v>0</v>
      </c>
      <c r="AE656" s="134">
        <f t="shared" si="353"/>
        <v>0</v>
      </c>
      <c r="AF656" s="134">
        <f t="shared" si="353"/>
        <v>0</v>
      </c>
      <c r="AG656" s="134">
        <f t="shared" si="353"/>
        <v>0</v>
      </c>
      <c r="AH656" s="134">
        <f t="shared" si="353"/>
        <v>0</v>
      </c>
      <c r="AI656" s="134">
        <f t="shared" si="353"/>
        <v>0</v>
      </c>
      <c r="AJ656" s="134">
        <f t="shared" si="353"/>
        <v>0</v>
      </c>
      <c r="AK656" s="134">
        <f t="shared" si="353"/>
        <v>0</v>
      </c>
      <c r="AL656" s="134">
        <f t="shared" si="353"/>
        <v>0</v>
      </c>
      <c r="AM656" s="134">
        <f t="shared" si="353"/>
        <v>0</v>
      </c>
      <c r="AN656" s="134">
        <f t="shared" si="353"/>
        <v>0</v>
      </c>
      <c r="AO656" s="211">
        <f t="shared" si="353"/>
        <v>0</v>
      </c>
      <c r="AP656" s="134">
        <f t="shared" si="353"/>
        <v>0</v>
      </c>
      <c r="AQ656" s="134">
        <f t="shared" si="353"/>
        <v>0</v>
      </c>
      <c r="AR656" s="134">
        <f t="shared" si="353"/>
        <v>0</v>
      </c>
      <c r="AS656" s="134">
        <f t="shared" si="353"/>
        <v>0</v>
      </c>
      <c r="AT656" s="134">
        <f t="shared" si="353"/>
        <v>0</v>
      </c>
      <c r="AU656" s="134">
        <f t="shared" si="353"/>
        <v>0</v>
      </c>
      <c r="AV656" s="134">
        <f t="shared" si="353"/>
        <v>0</v>
      </c>
      <c r="AW656" s="134">
        <f t="shared" si="353"/>
        <v>0</v>
      </c>
      <c r="AX656" s="134">
        <f t="shared" si="353"/>
        <v>0</v>
      </c>
      <c r="AY656" s="134">
        <f t="shared" si="353"/>
        <v>0</v>
      </c>
      <c r="AZ656" s="134">
        <f t="shared" si="353"/>
        <v>0</v>
      </c>
      <c r="BA656" s="134">
        <f t="shared" si="353"/>
        <v>0</v>
      </c>
      <c r="BB656" s="134">
        <f t="shared" si="353"/>
        <v>0</v>
      </c>
      <c r="BC656" s="134">
        <f t="shared" si="353"/>
        <v>0</v>
      </c>
      <c r="BD656" s="134">
        <f t="shared" si="353"/>
        <v>0</v>
      </c>
      <c r="BE656" s="134">
        <f t="shared" si="353"/>
        <v>0</v>
      </c>
      <c r="BF656" s="134">
        <f t="shared" si="353"/>
        <v>0</v>
      </c>
      <c r="BG656" s="134">
        <f t="shared" si="353"/>
        <v>0</v>
      </c>
      <c r="BH656" s="134">
        <f t="shared" si="353"/>
        <v>0</v>
      </c>
      <c r="BI656" s="134">
        <f t="shared" si="353"/>
        <v>0</v>
      </c>
      <c r="BJ656" s="134">
        <f t="shared" si="353"/>
        <v>0</v>
      </c>
      <c r="BK656" s="134">
        <f t="shared" si="353"/>
        <v>0</v>
      </c>
      <c r="BL656" s="134">
        <f t="shared" si="353"/>
        <v>0</v>
      </c>
      <c r="BM656" s="134">
        <f t="shared" si="353"/>
        <v>0</v>
      </c>
      <c r="BN656" s="134">
        <f t="shared" si="353"/>
        <v>0</v>
      </c>
      <c r="BO656" s="134">
        <f t="shared" si="353"/>
        <v>0</v>
      </c>
      <c r="BP656" s="134">
        <f t="shared" si="353"/>
        <v>0</v>
      </c>
      <c r="BQ656" s="134">
        <f t="shared" si="352"/>
        <v>0</v>
      </c>
      <c r="BR656" s="134">
        <f t="shared" si="352"/>
        <v>0</v>
      </c>
      <c r="BS656" s="134">
        <f t="shared" si="352"/>
        <v>0</v>
      </c>
      <c r="BT656" s="134">
        <f t="shared" si="352"/>
        <v>0</v>
      </c>
      <c r="BU656" s="134">
        <f t="shared" si="352"/>
        <v>0</v>
      </c>
      <c r="BV656" s="134">
        <f t="shared" si="352"/>
        <v>0</v>
      </c>
      <c r="BW656" s="134">
        <f t="shared" si="352"/>
        <v>0</v>
      </c>
      <c r="BX656" s="134">
        <f t="shared" si="352"/>
        <v>0</v>
      </c>
      <c r="BY656" s="134">
        <f t="shared" si="352"/>
        <v>0</v>
      </c>
      <c r="BZ656" s="134">
        <f t="shared" si="352"/>
        <v>0</v>
      </c>
      <c r="CA656" s="134">
        <f t="shared" si="352"/>
        <v>0</v>
      </c>
      <c r="CB656" s="134">
        <f t="shared" si="352"/>
        <v>0</v>
      </c>
      <c r="CC656" s="134">
        <f t="shared" si="352"/>
        <v>0</v>
      </c>
      <c r="CD656" s="134">
        <f t="shared" si="352"/>
        <v>0</v>
      </c>
      <c r="CE656" s="134">
        <f t="shared" si="352"/>
        <v>0</v>
      </c>
      <c r="CF656" s="134">
        <f t="shared" si="352"/>
        <v>0</v>
      </c>
      <c r="CG656" s="134">
        <f t="shared" si="352"/>
        <v>0</v>
      </c>
      <c r="CH656" s="134">
        <f t="shared" si="352"/>
        <v>0</v>
      </c>
      <c r="CI656" s="134">
        <f t="shared" si="352"/>
        <v>0</v>
      </c>
      <c r="CJ656" s="134">
        <f t="shared" si="352"/>
        <v>0.90353929221724061</v>
      </c>
      <c r="CK656" s="134">
        <f t="shared" si="352"/>
        <v>0</v>
      </c>
      <c r="CL656" s="134">
        <f t="shared" si="352"/>
        <v>0</v>
      </c>
      <c r="CM656" s="134">
        <f t="shared" si="352"/>
        <v>0</v>
      </c>
      <c r="CN656" s="134">
        <f t="shared" si="352"/>
        <v>0</v>
      </c>
      <c r="CO656" s="134">
        <f t="shared" si="352"/>
        <v>0</v>
      </c>
      <c r="CP656" s="134">
        <f t="shared" si="352"/>
        <v>0</v>
      </c>
      <c r="CQ656" s="134">
        <f t="shared" si="352"/>
        <v>0</v>
      </c>
      <c r="CR656" s="134">
        <f t="shared" si="352"/>
        <v>0</v>
      </c>
      <c r="CS656" s="134">
        <f t="shared" si="352"/>
        <v>0</v>
      </c>
      <c r="CT656" s="134">
        <f t="shared" si="352"/>
        <v>0</v>
      </c>
      <c r="CU656" s="134">
        <f t="shared" si="352"/>
        <v>0</v>
      </c>
      <c r="CV656" s="134">
        <f t="shared" si="352"/>
        <v>0</v>
      </c>
      <c r="CW656" s="134">
        <f t="shared" si="352"/>
        <v>0</v>
      </c>
      <c r="CX656" s="134">
        <f t="shared" si="352"/>
        <v>0</v>
      </c>
      <c r="CY656" s="134">
        <f t="shared" si="352"/>
        <v>0</v>
      </c>
      <c r="CZ656" s="134">
        <f t="shared" si="352"/>
        <v>0</v>
      </c>
      <c r="DA656" s="134">
        <f t="shared" si="352"/>
        <v>0</v>
      </c>
      <c r="DB656" s="134">
        <f t="shared" si="352"/>
        <v>0</v>
      </c>
      <c r="DC656" s="134">
        <f t="shared" si="352"/>
        <v>0</v>
      </c>
      <c r="DD656" s="134">
        <f t="shared" si="352"/>
        <v>0</v>
      </c>
      <c r="DE656" s="134">
        <f t="shared" si="352"/>
        <v>0</v>
      </c>
      <c r="DF656" s="134">
        <f t="shared" si="352"/>
        <v>0</v>
      </c>
      <c r="DG656" s="134">
        <f t="shared" si="352"/>
        <v>0</v>
      </c>
      <c r="DH656" s="211">
        <f t="shared" si="352"/>
        <v>0</v>
      </c>
    </row>
    <row r="657" spans="1:112" ht="15" hidden="1" customHeight="1" x14ac:dyDescent="0.15">
      <c r="A657" s="119"/>
      <c r="B657" s="197" t="s">
        <v>749</v>
      </c>
      <c r="C657" s="177" t="s">
        <v>270</v>
      </c>
      <c r="D657" s="315">
        <f t="shared" si="341"/>
        <v>0</v>
      </c>
      <c r="E657" s="134">
        <f t="shared" si="353"/>
        <v>0</v>
      </c>
      <c r="F657" s="134">
        <f t="shared" si="353"/>
        <v>0</v>
      </c>
      <c r="G657" s="134">
        <f t="shared" si="353"/>
        <v>0</v>
      </c>
      <c r="H657" s="134">
        <f t="shared" si="353"/>
        <v>0</v>
      </c>
      <c r="I657" s="134">
        <f t="shared" si="353"/>
        <v>0</v>
      </c>
      <c r="J657" s="134">
        <f t="shared" si="353"/>
        <v>0</v>
      </c>
      <c r="K657" s="134">
        <f t="shared" si="353"/>
        <v>0</v>
      </c>
      <c r="L657" s="134">
        <f t="shared" si="353"/>
        <v>0</v>
      </c>
      <c r="M657" s="134">
        <f t="shared" si="353"/>
        <v>0</v>
      </c>
      <c r="N657" s="134">
        <f t="shared" si="353"/>
        <v>0</v>
      </c>
      <c r="O657" s="134">
        <f t="shared" si="353"/>
        <v>0</v>
      </c>
      <c r="P657" s="134">
        <f t="shared" si="353"/>
        <v>0</v>
      </c>
      <c r="Q657" s="134">
        <f t="shared" si="353"/>
        <v>0</v>
      </c>
      <c r="R657" s="134">
        <f t="shared" si="353"/>
        <v>0</v>
      </c>
      <c r="S657" s="134">
        <f t="shared" si="353"/>
        <v>0</v>
      </c>
      <c r="T657" s="134">
        <f t="shared" si="353"/>
        <v>0</v>
      </c>
      <c r="U657" s="134">
        <f t="shared" si="353"/>
        <v>0</v>
      </c>
      <c r="V657" s="134">
        <f t="shared" si="353"/>
        <v>0</v>
      </c>
      <c r="W657" s="134">
        <f t="shared" si="353"/>
        <v>0</v>
      </c>
      <c r="X657" s="134">
        <f t="shared" si="353"/>
        <v>0</v>
      </c>
      <c r="Y657" s="134">
        <f t="shared" si="353"/>
        <v>0</v>
      </c>
      <c r="Z657" s="134">
        <f t="shared" si="353"/>
        <v>0</v>
      </c>
      <c r="AA657" s="134">
        <f t="shared" si="353"/>
        <v>0</v>
      </c>
      <c r="AB657" s="134">
        <f t="shared" si="353"/>
        <v>0</v>
      </c>
      <c r="AC657" s="134">
        <f t="shared" si="353"/>
        <v>0</v>
      </c>
      <c r="AD657" s="134">
        <f t="shared" si="353"/>
        <v>0</v>
      </c>
      <c r="AE657" s="134">
        <f t="shared" si="353"/>
        <v>0</v>
      </c>
      <c r="AF657" s="134">
        <f t="shared" si="353"/>
        <v>0</v>
      </c>
      <c r="AG657" s="134">
        <f t="shared" si="353"/>
        <v>0</v>
      </c>
      <c r="AH657" s="134">
        <f t="shared" si="353"/>
        <v>0</v>
      </c>
      <c r="AI657" s="134">
        <f t="shared" si="353"/>
        <v>0</v>
      </c>
      <c r="AJ657" s="134">
        <f t="shared" si="353"/>
        <v>0</v>
      </c>
      <c r="AK657" s="134">
        <f t="shared" si="353"/>
        <v>0</v>
      </c>
      <c r="AL657" s="134">
        <f t="shared" si="353"/>
        <v>0</v>
      </c>
      <c r="AM657" s="134">
        <f t="shared" si="353"/>
        <v>0</v>
      </c>
      <c r="AN657" s="134">
        <f t="shared" si="353"/>
        <v>0</v>
      </c>
      <c r="AO657" s="211">
        <f t="shared" si="353"/>
        <v>0</v>
      </c>
      <c r="AP657" s="134">
        <f t="shared" si="353"/>
        <v>0</v>
      </c>
      <c r="AQ657" s="134">
        <f t="shared" si="353"/>
        <v>0</v>
      </c>
      <c r="AR657" s="134">
        <f t="shared" si="353"/>
        <v>0</v>
      </c>
      <c r="AS657" s="134">
        <f t="shared" si="353"/>
        <v>0</v>
      </c>
      <c r="AT657" s="134">
        <f t="shared" si="353"/>
        <v>0</v>
      </c>
      <c r="AU657" s="134">
        <f t="shared" si="353"/>
        <v>0</v>
      </c>
      <c r="AV657" s="134">
        <f t="shared" si="353"/>
        <v>0</v>
      </c>
      <c r="AW657" s="134">
        <f t="shared" si="353"/>
        <v>0</v>
      </c>
      <c r="AX657" s="134">
        <f t="shared" si="353"/>
        <v>0</v>
      </c>
      <c r="AY657" s="134">
        <f t="shared" si="353"/>
        <v>0</v>
      </c>
      <c r="AZ657" s="134">
        <f t="shared" si="353"/>
        <v>0</v>
      </c>
      <c r="BA657" s="134">
        <f t="shared" si="353"/>
        <v>0</v>
      </c>
      <c r="BB657" s="134">
        <f t="shared" si="353"/>
        <v>0</v>
      </c>
      <c r="BC657" s="134">
        <f t="shared" si="353"/>
        <v>0</v>
      </c>
      <c r="BD657" s="134">
        <f t="shared" si="353"/>
        <v>0</v>
      </c>
      <c r="BE657" s="134">
        <f t="shared" si="353"/>
        <v>0</v>
      </c>
      <c r="BF657" s="134">
        <f t="shared" si="353"/>
        <v>0</v>
      </c>
      <c r="BG657" s="134">
        <f t="shared" si="353"/>
        <v>0</v>
      </c>
      <c r="BH657" s="134">
        <f t="shared" si="353"/>
        <v>0</v>
      </c>
      <c r="BI657" s="134">
        <f t="shared" si="353"/>
        <v>0</v>
      </c>
      <c r="BJ657" s="134">
        <f t="shared" si="353"/>
        <v>0</v>
      </c>
      <c r="BK657" s="134">
        <f t="shared" si="353"/>
        <v>0</v>
      </c>
      <c r="BL657" s="134">
        <f t="shared" si="353"/>
        <v>0</v>
      </c>
      <c r="BM657" s="134">
        <f t="shared" si="353"/>
        <v>0</v>
      </c>
      <c r="BN657" s="134">
        <f t="shared" si="353"/>
        <v>0</v>
      </c>
      <c r="BO657" s="134">
        <f t="shared" si="353"/>
        <v>0</v>
      </c>
      <c r="BP657" s="134">
        <f t="shared" ref="BP657:DH660" si="354">IF($B657=BP$4,$D546,0)</f>
        <v>0</v>
      </c>
      <c r="BQ657" s="134">
        <f t="shared" si="354"/>
        <v>0</v>
      </c>
      <c r="BR657" s="134">
        <f t="shared" si="354"/>
        <v>0</v>
      </c>
      <c r="BS657" s="134">
        <f t="shared" si="354"/>
        <v>0</v>
      </c>
      <c r="BT657" s="134">
        <f t="shared" si="354"/>
        <v>0</v>
      </c>
      <c r="BU657" s="134">
        <f t="shared" si="354"/>
        <v>0</v>
      </c>
      <c r="BV657" s="134">
        <f t="shared" si="354"/>
        <v>0</v>
      </c>
      <c r="BW657" s="134">
        <f t="shared" si="354"/>
        <v>0</v>
      </c>
      <c r="BX657" s="134">
        <f t="shared" si="354"/>
        <v>0</v>
      </c>
      <c r="BY657" s="134">
        <f t="shared" si="354"/>
        <v>0</v>
      </c>
      <c r="BZ657" s="134">
        <f t="shared" si="354"/>
        <v>0</v>
      </c>
      <c r="CA657" s="134">
        <f t="shared" si="354"/>
        <v>0</v>
      </c>
      <c r="CB657" s="134">
        <f t="shared" si="354"/>
        <v>0</v>
      </c>
      <c r="CC657" s="134">
        <f t="shared" si="354"/>
        <v>0</v>
      </c>
      <c r="CD657" s="134">
        <f t="shared" si="354"/>
        <v>0</v>
      </c>
      <c r="CE657" s="134">
        <f t="shared" si="354"/>
        <v>0</v>
      </c>
      <c r="CF657" s="134">
        <f t="shared" si="354"/>
        <v>0</v>
      </c>
      <c r="CG657" s="134">
        <f t="shared" si="354"/>
        <v>0</v>
      </c>
      <c r="CH657" s="134">
        <f t="shared" si="354"/>
        <v>0</v>
      </c>
      <c r="CI657" s="134">
        <f t="shared" si="354"/>
        <v>0</v>
      </c>
      <c r="CJ657" s="134">
        <f t="shared" si="354"/>
        <v>0</v>
      </c>
      <c r="CK657" s="134">
        <f t="shared" si="354"/>
        <v>0.99999999999999989</v>
      </c>
      <c r="CL657" s="134">
        <f t="shared" si="354"/>
        <v>0</v>
      </c>
      <c r="CM657" s="134">
        <f t="shared" si="354"/>
        <v>0</v>
      </c>
      <c r="CN657" s="134">
        <f t="shared" si="354"/>
        <v>0</v>
      </c>
      <c r="CO657" s="134">
        <f t="shared" si="354"/>
        <v>0</v>
      </c>
      <c r="CP657" s="134">
        <f t="shared" si="354"/>
        <v>0</v>
      </c>
      <c r="CQ657" s="134">
        <f t="shared" si="354"/>
        <v>0</v>
      </c>
      <c r="CR657" s="134">
        <f t="shared" si="354"/>
        <v>0</v>
      </c>
      <c r="CS657" s="134">
        <f t="shared" si="354"/>
        <v>0</v>
      </c>
      <c r="CT657" s="134">
        <f t="shared" si="354"/>
        <v>0</v>
      </c>
      <c r="CU657" s="134">
        <f t="shared" si="354"/>
        <v>0</v>
      </c>
      <c r="CV657" s="134">
        <f t="shared" si="354"/>
        <v>0</v>
      </c>
      <c r="CW657" s="134">
        <f t="shared" si="354"/>
        <v>0</v>
      </c>
      <c r="CX657" s="134">
        <f t="shared" si="354"/>
        <v>0</v>
      </c>
      <c r="CY657" s="134">
        <f t="shared" si="354"/>
        <v>0</v>
      </c>
      <c r="CZ657" s="134">
        <f t="shared" si="354"/>
        <v>0</v>
      </c>
      <c r="DA657" s="134">
        <f t="shared" si="354"/>
        <v>0</v>
      </c>
      <c r="DB657" s="134">
        <f t="shared" si="354"/>
        <v>0</v>
      </c>
      <c r="DC657" s="134">
        <f t="shared" si="354"/>
        <v>0</v>
      </c>
      <c r="DD657" s="134">
        <f t="shared" si="354"/>
        <v>0</v>
      </c>
      <c r="DE657" s="134">
        <f t="shared" si="354"/>
        <v>0</v>
      </c>
      <c r="DF657" s="134">
        <f t="shared" si="354"/>
        <v>0</v>
      </c>
      <c r="DG657" s="134">
        <f t="shared" si="354"/>
        <v>0</v>
      </c>
      <c r="DH657" s="211">
        <f t="shared" si="354"/>
        <v>0</v>
      </c>
    </row>
    <row r="658" spans="1:112" ht="15" hidden="1" customHeight="1" x14ac:dyDescent="0.15">
      <c r="A658" s="119"/>
      <c r="B658" s="197" t="s">
        <v>750</v>
      </c>
      <c r="C658" s="177" t="s">
        <v>272</v>
      </c>
      <c r="D658" s="315">
        <f t="shared" si="341"/>
        <v>0</v>
      </c>
      <c r="E658" s="134">
        <f t="shared" ref="E658:BP661" si="355">IF($B658=E$4,$D547,0)</f>
        <v>0</v>
      </c>
      <c r="F658" s="134">
        <f t="shared" si="355"/>
        <v>0</v>
      </c>
      <c r="G658" s="134">
        <f t="shared" si="355"/>
        <v>0</v>
      </c>
      <c r="H658" s="134">
        <f t="shared" si="355"/>
        <v>0</v>
      </c>
      <c r="I658" s="134">
        <f t="shared" si="355"/>
        <v>0</v>
      </c>
      <c r="J658" s="134">
        <f t="shared" si="355"/>
        <v>0</v>
      </c>
      <c r="K658" s="134">
        <f t="shared" si="355"/>
        <v>0</v>
      </c>
      <c r="L658" s="134">
        <f t="shared" si="355"/>
        <v>0</v>
      </c>
      <c r="M658" s="134">
        <f t="shared" si="355"/>
        <v>0</v>
      </c>
      <c r="N658" s="134">
        <f t="shared" si="355"/>
        <v>0</v>
      </c>
      <c r="O658" s="134">
        <f t="shared" si="355"/>
        <v>0</v>
      </c>
      <c r="P658" s="134">
        <f t="shared" si="355"/>
        <v>0</v>
      </c>
      <c r="Q658" s="134">
        <f t="shared" si="355"/>
        <v>0</v>
      </c>
      <c r="R658" s="134">
        <f t="shared" si="355"/>
        <v>0</v>
      </c>
      <c r="S658" s="134">
        <f t="shared" si="355"/>
        <v>0</v>
      </c>
      <c r="T658" s="134">
        <f t="shared" si="355"/>
        <v>0</v>
      </c>
      <c r="U658" s="134">
        <f t="shared" si="355"/>
        <v>0</v>
      </c>
      <c r="V658" s="134">
        <f t="shared" si="355"/>
        <v>0</v>
      </c>
      <c r="W658" s="134">
        <f t="shared" si="355"/>
        <v>0</v>
      </c>
      <c r="X658" s="134">
        <f t="shared" si="355"/>
        <v>0</v>
      </c>
      <c r="Y658" s="134">
        <f t="shared" si="355"/>
        <v>0</v>
      </c>
      <c r="Z658" s="134">
        <f t="shared" si="355"/>
        <v>0</v>
      </c>
      <c r="AA658" s="134">
        <f t="shared" si="355"/>
        <v>0</v>
      </c>
      <c r="AB658" s="134">
        <f t="shared" si="355"/>
        <v>0</v>
      </c>
      <c r="AC658" s="134">
        <f t="shared" si="355"/>
        <v>0</v>
      </c>
      <c r="AD658" s="134">
        <f t="shared" si="355"/>
        <v>0</v>
      </c>
      <c r="AE658" s="134">
        <f t="shared" si="355"/>
        <v>0</v>
      </c>
      <c r="AF658" s="134">
        <f t="shared" si="355"/>
        <v>0</v>
      </c>
      <c r="AG658" s="134">
        <f t="shared" si="355"/>
        <v>0</v>
      </c>
      <c r="AH658" s="134">
        <f t="shared" si="355"/>
        <v>0</v>
      </c>
      <c r="AI658" s="134">
        <f t="shared" si="355"/>
        <v>0</v>
      </c>
      <c r="AJ658" s="134">
        <f t="shared" si="355"/>
        <v>0</v>
      </c>
      <c r="AK658" s="134">
        <f t="shared" si="355"/>
        <v>0</v>
      </c>
      <c r="AL658" s="134">
        <f t="shared" si="355"/>
        <v>0</v>
      </c>
      <c r="AM658" s="134">
        <f t="shared" si="355"/>
        <v>0</v>
      </c>
      <c r="AN658" s="134">
        <f t="shared" si="355"/>
        <v>0</v>
      </c>
      <c r="AO658" s="211">
        <f t="shared" si="355"/>
        <v>0</v>
      </c>
      <c r="AP658" s="134">
        <f t="shared" si="355"/>
        <v>0</v>
      </c>
      <c r="AQ658" s="134">
        <f t="shared" si="355"/>
        <v>0</v>
      </c>
      <c r="AR658" s="134">
        <f t="shared" si="355"/>
        <v>0</v>
      </c>
      <c r="AS658" s="134">
        <f t="shared" si="355"/>
        <v>0</v>
      </c>
      <c r="AT658" s="134">
        <f t="shared" si="355"/>
        <v>0</v>
      </c>
      <c r="AU658" s="134">
        <f t="shared" si="355"/>
        <v>0</v>
      </c>
      <c r="AV658" s="134">
        <f t="shared" si="355"/>
        <v>0</v>
      </c>
      <c r="AW658" s="134">
        <f t="shared" si="355"/>
        <v>0</v>
      </c>
      <c r="AX658" s="134">
        <f t="shared" si="355"/>
        <v>0</v>
      </c>
      <c r="AY658" s="134">
        <f t="shared" si="355"/>
        <v>0</v>
      </c>
      <c r="AZ658" s="134">
        <f t="shared" si="355"/>
        <v>0</v>
      </c>
      <c r="BA658" s="134">
        <f t="shared" si="355"/>
        <v>0</v>
      </c>
      <c r="BB658" s="134">
        <f t="shared" si="355"/>
        <v>0</v>
      </c>
      <c r="BC658" s="134">
        <f t="shared" si="355"/>
        <v>0</v>
      </c>
      <c r="BD658" s="134">
        <f t="shared" si="355"/>
        <v>0</v>
      </c>
      <c r="BE658" s="134">
        <f t="shared" si="355"/>
        <v>0</v>
      </c>
      <c r="BF658" s="134">
        <f t="shared" si="355"/>
        <v>0</v>
      </c>
      <c r="BG658" s="134">
        <f t="shared" si="355"/>
        <v>0</v>
      </c>
      <c r="BH658" s="134">
        <f t="shared" si="355"/>
        <v>0</v>
      </c>
      <c r="BI658" s="134">
        <f t="shared" si="355"/>
        <v>0</v>
      </c>
      <c r="BJ658" s="134">
        <f t="shared" si="355"/>
        <v>0</v>
      </c>
      <c r="BK658" s="134">
        <f t="shared" si="355"/>
        <v>0</v>
      </c>
      <c r="BL658" s="134">
        <f t="shared" si="355"/>
        <v>0</v>
      </c>
      <c r="BM658" s="134">
        <f t="shared" si="355"/>
        <v>0</v>
      </c>
      <c r="BN658" s="134">
        <f t="shared" si="355"/>
        <v>0</v>
      </c>
      <c r="BO658" s="134">
        <f t="shared" si="355"/>
        <v>0</v>
      </c>
      <c r="BP658" s="134">
        <f t="shared" si="355"/>
        <v>0</v>
      </c>
      <c r="BQ658" s="134">
        <f t="shared" si="354"/>
        <v>0</v>
      </c>
      <c r="BR658" s="134">
        <f t="shared" si="354"/>
        <v>0</v>
      </c>
      <c r="BS658" s="134">
        <f t="shared" si="354"/>
        <v>0</v>
      </c>
      <c r="BT658" s="134">
        <f t="shared" si="354"/>
        <v>0</v>
      </c>
      <c r="BU658" s="134">
        <f t="shared" si="354"/>
        <v>0</v>
      </c>
      <c r="BV658" s="134">
        <f t="shared" si="354"/>
        <v>0</v>
      </c>
      <c r="BW658" s="134">
        <f t="shared" si="354"/>
        <v>0</v>
      </c>
      <c r="BX658" s="134">
        <f t="shared" si="354"/>
        <v>0</v>
      </c>
      <c r="BY658" s="134">
        <f t="shared" si="354"/>
        <v>0</v>
      </c>
      <c r="BZ658" s="134">
        <f t="shared" si="354"/>
        <v>0</v>
      </c>
      <c r="CA658" s="134">
        <f t="shared" si="354"/>
        <v>0</v>
      </c>
      <c r="CB658" s="134">
        <f t="shared" si="354"/>
        <v>0</v>
      </c>
      <c r="CC658" s="134">
        <f t="shared" si="354"/>
        <v>0</v>
      </c>
      <c r="CD658" s="134">
        <f t="shared" si="354"/>
        <v>0</v>
      </c>
      <c r="CE658" s="134">
        <f t="shared" si="354"/>
        <v>0</v>
      </c>
      <c r="CF658" s="134">
        <f t="shared" si="354"/>
        <v>0</v>
      </c>
      <c r="CG658" s="134">
        <f t="shared" si="354"/>
        <v>0</v>
      </c>
      <c r="CH658" s="134">
        <f t="shared" si="354"/>
        <v>0</v>
      </c>
      <c r="CI658" s="134">
        <f t="shared" si="354"/>
        <v>0</v>
      </c>
      <c r="CJ658" s="134">
        <f t="shared" si="354"/>
        <v>0</v>
      </c>
      <c r="CK658" s="134">
        <f t="shared" si="354"/>
        <v>0</v>
      </c>
      <c r="CL658" s="134">
        <f t="shared" si="354"/>
        <v>0.92999904696760793</v>
      </c>
      <c r="CM658" s="134">
        <f t="shared" si="354"/>
        <v>0</v>
      </c>
      <c r="CN658" s="134">
        <f t="shared" si="354"/>
        <v>0</v>
      </c>
      <c r="CO658" s="134">
        <f t="shared" si="354"/>
        <v>0</v>
      </c>
      <c r="CP658" s="134">
        <f t="shared" si="354"/>
        <v>0</v>
      </c>
      <c r="CQ658" s="134">
        <f t="shared" si="354"/>
        <v>0</v>
      </c>
      <c r="CR658" s="134">
        <f t="shared" si="354"/>
        <v>0</v>
      </c>
      <c r="CS658" s="134">
        <f t="shared" si="354"/>
        <v>0</v>
      </c>
      <c r="CT658" s="134">
        <f t="shared" si="354"/>
        <v>0</v>
      </c>
      <c r="CU658" s="134">
        <f t="shared" si="354"/>
        <v>0</v>
      </c>
      <c r="CV658" s="134">
        <f t="shared" si="354"/>
        <v>0</v>
      </c>
      <c r="CW658" s="134">
        <f t="shared" si="354"/>
        <v>0</v>
      </c>
      <c r="CX658" s="134">
        <f t="shared" si="354"/>
        <v>0</v>
      </c>
      <c r="CY658" s="134">
        <f t="shared" si="354"/>
        <v>0</v>
      </c>
      <c r="CZ658" s="134">
        <f t="shared" si="354"/>
        <v>0</v>
      </c>
      <c r="DA658" s="134">
        <f t="shared" si="354"/>
        <v>0</v>
      </c>
      <c r="DB658" s="134">
        <f t="shared" si="354"/>
        <v>0</v>
      </c>
      <c r="DC658" s="134">
        <f t="shared" si="354"/>
        <v>0</v>
      </c>
      <c r="DD658" s="134">
        <f t="shared" si="354"/>
        <v>0</v>
      </c>
      <c r="DE658" s="134">
        <f t="shared" si="354"/>
        <v>0</v>
      </c>
      <c r="DF658" s="134">
        <f t="shared" si="354"/>
        <v>0</v>
      </c>
      <c r="DG658" s="134">
        <f t="shared" si="354"/>
        <v>0</v>
      </c>
      <c r="DH658" s="211">
        <f t="shared" si="354"/>
        <v>0</v>
      </c>
    </row>
    <row r="659" spans="1:112" ht="15" hidden="1" customHeight="1" x14ac:dyDescent="0.15">
      <c r="A659" s="119"/>
      <c r="B659" s="197" t="s">
        <v>751</v>
      </c>
      <c r="C659" s="177" t="s">
        <v>273</v>
      </c>
      <c r="D659" s="315">
        <f t="shared" si="341"/>
        <v>0</v>
      </c>
      <c r="E659" s="134">
        <f t="shared" si="355"/>
        <v>0</v>
      </c>
      <c r="F659" s="134">
        <f t="shared" si="355"/>
        <v>0</v>
      </c>
      <c r="G659" s="134">
        <f t="shared" si="355"/>
        <v>0</v>
      </c>
      <c r="H659" s="134">
        <f t="shared" si="355"/>
        <v>0</v>
      </c>
      <c r="I659" s="134">
        <f t="shared" si="355"/>
        <v>0</v>
      </c>
      <c r="J659" s="134">
        <f t="shared" si="355"/>
        <v>0</v>
      </c>
      <c r="K659" s="134">
        <f t="shared" si="355"/>
        <v>0</v>
      </c>
      <c r="L659" s="134">
        <f t="shared" si="355"/>
        <v>0</v>
      </c>
      <c r="M659" s="134">
        <f t="shared" si="355"/>
        <v>0</v>
      </c>
      <c r="N659" s="134">
        <f t="shared" si="355"/>
        <v>0</v>
      </c>
      <c r="O659" s="134">
        <f t="shared" si="355"/>
        <v>0</v>
      </c>
      <c r="P659" s="134">
        <f t="shared" si="355"/>
        <v>0</v>
      </c>
      <c r="Q659" s="134">
        <f t="shared" si="355"/>
        <v>0</v>
      </c>
      <c r="R659" s="134">
        <f t="shared" si="355"/>
        <v>0</v>
      </c>
      <c r="S659" s="134">
        <f t="shared" si="355"/>
        <v>0</v>
      </c>
      <c r="T659" s="134">
        <f t="shared" si="355"/>
        <v>0</v>
      </c>
      <c r="U659" s="134">
        <f t="shared" si="355"/>
        <v>0</v>
      </c>
      <c r="V659" s="134">
        <f t="shared" si="355"/>
        <v>0</v>
      </c>
      <c r="W659" s="134">
        <f t="shared" si="355"/>
        <v>0</v>
      </c>
      <c r="X659" s="134">
        <f t="shared" si="355"/>
        <v>0</v>
      </c>
      <c r="Y659" s="134">
        <f t="shared" si="355"/>
        <v>0</v>
      </c>
      <c r="Z659" s="134">
        <f t="shared" si="355"/>
        <v>0</v>
      </c>
      <c r="AA659" s="134">
        <f t="shared" si="355"/>
        <v>0</v>
      </c>
      <c r="AB659" s="134">
        <f t="shared" si="355"/>
        <v>0</v>
      </c>
      <c r="AC659" s="134">
        <f t="shared" si="355"/>
        <v>0</v>
      </c>
      <c r="AD659" s="134">
        <f t="shared" si="355"/>
        <v>0</v>
      </c>
      <c r="AE659" s="134">
        <f t="shared" si="355"/>
        <v>0</v>
      </c>
      <c r="AF659" s="134">
        <f t="shared" si="355"/>
        <v>0</v>
      </c>
      <c r="AG659" s="134">
        <f t="shared" si="355"/>
        <v>0</v>
      </c>
      <c r="AH659" s="134">
        <f t="shared" si="355"/>
        <v>0</v>
      </c>
      <c r="AI659" s="134">
        <f t="shared" si="355"/>
        <v>0</v>
      </c>
      <c r="AJ659" s="134">
        <f t="shared" si="355"/>
        <v>0</v>
      </c>
      <c r="AK659" s="134">
        <f t="shared" si="355"/>
        <v>0</v>
      </c>
      <c r="AL659" s="134">
        <f t="shared" si="355"/>
        <v>0</v>
      </c>
      <c r="AM659" s="134">
        <f t="shared" si="355"/>
        <v>0</v>
      </c>
      <c r="AN659" s="134">
        <f t="shared" si="355"/>
        <v>0</v>
      </c>
      <c r="AO659" s="211">
        <f t="shared" si="355"/>
        <v>0</v>
      </c>
      <c r="AP659" s="134">
        <f t="shared" si="355"/>
        <v>0</v>
      </c>
      <c r="AQ659" s="134">
        <f t="shared" si="355"/>
        <v>0</v>
      </c>
      <c r="AR659" s="134">
        <f t="shared" si="355"/>
        <v>0</v>
      </c>
      <c r="AS659" s="134">
        <f t="shared" si="355"/>
        <v>0</v>
      </c>
      <c r="AT659" s="134">
        <f t="shared" si="355"/>
        <v>0</v>
      </c>
      <c r="AU659" s="134">
        <f t="shared" si="355"/>
        <v>0</v>
      </c>
      <c r="AV659" s="134">
        <f t="shared" si="355"/>
        <v>0</v>
      </c>
      <c r="AW659" s="134">
        <f t="shared" si="355"/>
        <v>0</v>
      </c>
      <c r="AX659" s="134">
        <f t="shared" si="355"/>
        <v>0</v>
      </c>
      <c r="AY659" s="134">
        <f t="shared" si="355"/>
        <v>0</v>
      </c>
      <c r="AZ659" s="134">
        <f t="shared" si="355"/>
        <v>0</v>
      </c>
      <c r="BA659" s="134">
        <f t="shared" si="355"/>
        <v>0</v>
      </c>
      <c r="BB659" s="134">
        <f t="shared" si="355"/>
        <v>0</v>
      </c>
      <c r="BC659" s="134">
        <f t="shared" si="355"/>
        <v>0</v>
      </c>
      <c r="BD659" s="134">
        <f t="shared" si="355"/>
        <v>0</v>
      </c>
      <c r="BE659" s="134">
        <f t="shared" si="355"/>
        <v>0</v>
      </c>
      <c r="BF659" s="134">
        <f t="shared" si="355"/>
        <v>0</v>
      </c>
      <c r="BG659" s="134">
        <f t="shared" si="355"/>
        <v>0</v>
      </c>
      <c r="BH659" s="134">
        <f t="shared" si="355"/>
        <v>0</v>
      </c>
      <c r="BI659" s="134">
        <f t="shared" si="355"/>
        <v>0</v>
      </c>
      <c r="BJ659" s="134">
        <f t="shared" si="355"/>
        <v>0</v>
      </c>
      <c r="BK659" s="134">
        <f t="shared" si="355"/>
        <v>0</v>
      </c>
      <c r="BL659" s="134">
        <f t="shared" si="355"/>
        <v>0</v>
      </c>
      <c r="BM659" s="134">
        <f t="shared" si="355"/>
        <v>0</v>
      </c>
      <c r="BN659" s="134">
        <f t="shared" si="355"/>
        <v>0</v>
      </c>
      <c r="BO659" s="134">
        <f t="shared" si="355"/>
        <v>0</v>
      </c>
      <c r="BP659" s="134">
        <f t="shared" si="355"/>
        <v>0</v>
      </c>
      <c r="BQ659" s="134">
        <f t="shared" si="354"/>
        <v>0</v>
      </c>
      <c r="BR659" s="134">
        <f t="shared" si="354"/>
        <v>0</v>
      </c>
      <c r="BS659" s="134">
        <f t="shared" si="354"/>
        <v>0</v>
      </c>
      <c r="BT659" s="134">
        <f t="shared" si="354"/>
        <v>0</v>
      </c>
      <c r="BU659" s="134">
        <f t="shared" si="354"/>
        <v>0</v>
      </c>
      <c r="BV659" s="134">
        <f t="shared" si="354"/>
        <v>0</v>
      </c>
      <c r="BW659" s="134">
        <f t="shared" si="354"/>
        <v>0</v>
      </c>
      <c r="BX659" s="134">
        <f t="shared" si="354"/>
        <v>0</v>
      </c>
      <c r="BY659" s="134">
        <f t="shared" si="354"/>
        <v>0</v>
      </c>
      <c r="BZ659" s="134">
        <f t="shared" si="354"/>
        <v>0</v>
      </c>
      <c r="CA659" s="134">
        <f t="shared" si="354"/>
        <v>0</v>
      </c>
      <c r="CB659" s="134">
        <f t="shared" si="354"/>
        <v>0</v>
      </c>
      <c r="CC659" s="134">
        <f t="shared" si="354"/>
        <v>0</v>
      </c>
      <c r="CD659" s="134">
        <f t="shared" si="354"/>
        <v>0</v>
      </c>
      <c r="CE659" s="134">
        <f t="shared" si="354"/>
        <v>0</v>
      </c>
      <c r="CF659" s="134">
        <f t="shared" si="354"/>
        <v>0</v>
      </c>
      <c r="CG659" s="134">
        <f t="shared" si="354"/>
        <v>0</v>
      </c>
      <c r="CH659" s="134">
        <f t="shared" si="354"/>
        <v>0</v>
      </c>
      <c r="CI659" s="134">
        <f t="shared" si="354"/>
        <v>0</v>
      </c>
      <c r="CJ659" s="134">
        <f t="shared" si="354"/>
        <v>0</v>
      </c>
      <c r="CK659" s="134">
        <f t="shared" si="354"/>
        <v>0</v>
      </c>
      <c r="CL659" s="134">
        <f t="shared" si="354"/>
        <v>0</v>
      </c>
      <c r="CM659" s="134">
        <f t="shared" si="354"/>
        <v>1</v>
      </c>
      <c r="CN659" s="134">
        <f t="shared" si="354"/>
        <v>0</v>
      </c>
      <c r="CO659" s="134">
        <f t="shared" si="354"/>
        <v>0</v>
      </c>
      <c r="CP659" s="134">
        <f t="shared" si="354"/>
        <v>0</v>
      </c>
      <c r="CQ659" s="134">
        <f t="shared" si="354"/>
        <v>0</v>
      </c>
      <c r="CR659" s="134">
        <f t="shared" si="354"/>
        <v>0</v>
      </c>
      <c r="CS659" s="134">
        <f t="shared" si="354"/>
        <v>0</v>
      </c>
      <c r="CT659" s="134">
        <f t="shared" si="354"/>
        <v>0</v>
      </c>
      <c r="CU659" s="134">
        <f t="shared" si="354"/>
        <v>0</v>
      </c>
      <c r="CV659" s="134">
        <f t="shared" si="354"/>
        <v>0</v>
      </c>
      <c r="CW659" s="134">
        <f t="shared" si="354"/>
        <v>0</v>
      </c>
      <c r="CX659" s="134">
        <f t="shared" si="354"/>
        <v>0</v>
      </c>
      <c r="CY659" s="134">
        <f t="shared" si="354"/>
        <v>0</v>
      </c>
      <c r="CZ659" s="134">
        <f t="shared" si="354"/>
        <v>0</v>
      </c>
      <c r="DA659" s="134">
        <f t="shared" si="354"/>
        <v>0</v>
      </c>
      <c r="DB659" s="134">
        <f t="shared" si="354"/>
        <v>0</v>
      </c>
      <c r="DC659" s="134">
        <f t="shared" si="354"/>
        <v>0</v>
      </c>
      <c r="DD659" s="134">
        <f t="shared" si="354"/>
        <v>0</v>
      </c>
      <c r="DE659" s="134">
        <f t="shared" si="354"/>
        <v>0</v>
      </c>
      <c r="DF659" s="134">
        <f t="shared" si="354"/>
        <v>0</v>
      </c>
      <c r="DG659" s="134">
        <f t="shared" si="354"/>
        <v>0</v>
      </c>
      <c r="DH659" s="211">
        <f t="shared" si="354"/>
        <v>0</v>
      </c>
    </row>
    <row r="660" spans="1:112" ht="15" hidden="1" customHeight="1" x14ac:dyDescent="0.15">
      <c r="A660" s="119"/>
      <c r="B660" s="197" t="s">
        <v>752</v>
      </c>
      <c r="C660" s="177" t="s">
        <v>274</v>
      </c>
      <c r="D660" s="315">
        <f t="shared" si="341"/>
        <v>0</v>
      </c>
      <c r="E660" s="134">
        <f t="shared" si="355"/>
        <v>0</v>
      </c>
      <c r="F660" s="134">
        <f t="shared" si="355"/>
        <v>0</v>
      </c>
      <c r="G660" s="134">
        <f t="shared" si="355"/>
        <v>0</v>
      </c>
      <c r="H660" s="134">
        <f t="shared" si="355"/>
        <v>0</v>
      </c>
      <c r="I660" s="134">
        <f t="shared" si="355"/>
        <v>0</v>
      </c>
      <c r="J660" s="134">
        <f t="shared" si="355"/>
        <v>0</v>
      </c>
      <c r="K660" s="134">
        <f t="shared" si="355"/>
        <v>0</v>
      </c>
      <c r="L660" s="134">
        <f t="shared" si="355"/>
        <v>0</v>
      </c>
      <c r="M660" s="134">
        <f t="shared" si="355"/>
        <v>0</v>
      </c>
      <c r="N660" s="134">
        <f t="shared" si="355"/>
        <v>0</v>
      </c>
      <c r="O660" s="134">
        <f t="shared" si="355"/>
        <v>0</v>
      </c>
      <c r="P660" s="134">
        <f t="shared" si="355"/>
        <v>0</v>
      </c>
      <c r="Q660" s="134">
        <f t="shared" si="355"/>
        <v>0</v>
      </c>
      <c r="R660" s="134">
        <f t="shared" si="355"/>
        <v>0</v>
      </c>
      <c r="S660" s="134">
        <f t="shared" si="355"/>
        <v>0</v>
      </c>
      <c r="T660" s="134">
        <f t="shared" si="355"/>
        <v>0</v>
      </c>
      <c r="U660" s="134">
        <f t="shared" si="355"/>
        <v>0</v>
      </c>
      <c r="V660" s="134">
        <f t="shared" si="355"/>
        <v>0</v>
      </c>
      <c r="W660" s="134">
        <f t="shared" si="355"/>
        <v>0</v>
      </c>
      <c r="X660" s="134">
        <f t="shared" si="355"/>
        <v>0</v>
      </c>
      <c r="Y660" s="134">
        <f t="shared" si="355"/>
        <v>0</v>
      </c>
      <c r="Z660" s="134">
        <f t="shared" si="355"/>
        <v>0</v>
      </c>
      <c r="AA660" s="134">
        <f t="shared" si="355"/>
        <v>0</v>
      </c>
      <c r="AB660" s="134">
        <f t="shared" si="355"/>
        <v>0</v>
      </c>
      <c r="AC660" s="134">
        <f t="shared" si="355"/>
        <v>0</v>
      </c>
      <c r="AD660" s="134">
        <f t="shared" si="355"/>
        <v>0</v>
      </c>
      <c r="AE660" s="134">
        <f t="shared" si="355"/>
        <v>0</v>
      </c>
      <c r="AF660" s="134">
        <f t="shared" si="355"/>
        <v>0</v>
      </c>
      <c r="AG660" s="134">
        <f t="shared" si="355"/>
        <v>0</v>
      </c>
      <c r="AH660" s="134">
        <f t="shared" si="355"/>
        <v>0</v>
      </c>
      <c r="AI660" s="134">
        <f t="shared" si="355"/>
        <v>0</v>
      </c>
      <c r="AJ660" s="134">
        <f t="shared" si="355"/>
        <v>0</v>
      </c>
      <c r="AK660" s="134">
        <f t="shared" si="355"/>
        <v>0</v>
      </c>
      <c r="AL660" s="134">
        <f t="shared" si="355"/>
        <v>0</v>
      </c>
      <c r="AM660" s="134">
        <f t="shared" si="355"/>
        <v>0</v>
      </c>
      <c r="AN660" s="134">
        <f t="shared" si="355"/>
        <v>0</v>
      </c>
      <c r="AO660" s="211">
        <f t="shared" si="355"/>
        <v>0</v>
      </c>
      <c r="AP660" s="134">
        <f t="shared" si="355"/>
        <v>0</v>
      </c>
      <c r="AQ660" s="134">
        <f t="shared" si="355"/>
        <v>0</v>
      </c>
      <c r="AR660" s="134">
        <f t="shared" si="355"/>
        <v>0</v>
      </c>
      <c r="AS660" s="134">
        <f t="shared" si="355"/>
        <v>0</v>
      </c>
      <c r="AT660" s="134">
        <f t="shared" si="355"/>
        <v>0</v>
      </c>
      <c r="AU660" s="134">
        <f t="shared" si="355"/>
        <v>0</v>
      </c>
      <c r="AV660" s="134">
        <f t="shared" si="355"/>
        <v>0</v>
      </c>
      <c r="AW660" s="134">
        <f t="shared" si="355"/>
        <v>0</v>
      </c>
      <c r="AX660" s="134">
        <f t="shared" si="355"/>
        <v>0</v>
      </c>
      <c r="AY660" s="134">
        <f t="shared" si="355"/>
        <v>0</v>
      </c>
      <c r="AZ660" s="134">
        <f t="shared" si="355"/>
        <v>0</v>
      </c>
      <c r="BA660" s="134">
        <f t="shared" si="355"/>
        <v>0</v>
      </c>
      <c r="BB660" s="134">
        <f t="shared" si="355"/>
        <v>0</v>
      </c>
      <c r="BC660" s="134">
        <f t="shared" si="355"/>
        <v>0</v>
      </c>
      <c r="BD660" s="134">
        <f t="shared" si="355"/>
        <v>0</v>
      </c>
      <c r="BE660" s="134">
        <f t="shared" si="355"/>
        <v>0</v>
      </c>
      <c r="BF660" s="134">
        <f t="shared" si="355"/>
        <v>0</v>
      </c>
      <c r="BG660" s="134">
        <f t="shared" si="355"/>
        <v>0</v>
      </c>
      <c r="BH660" s="134">
        <f t="shared" si="355"/>
        <v>0</v>
      </c>
      <c r="BI660" s="134">
        <f t="shared" si="355"/>
        <v>0</v>
      </c>
      <c r="BJ660" s="134">
        <f t="shared" si="355"/>
        <v>0</v>
      </c>
      <c r="BK660" s="134">
        <f t="shared" si="355"/>
        <v>0</v>
      </c>
      <c r="BL660" s="134">
        <f t="shared" si="355"/>
        <v>0</v>
      </c>
      <c r="BM660" s="134">
        <f t="shared" si="355"/>
        <v>0</v>
      </c>
      <c r="BN660" s="134">
        <f t="shared" si="355"/>
        <v>0</v>
      </c>
      <c r="BO660" s="134">
        <f t="shared" si="355"/>
        <v>0</v>
      </c>
      <c r="BP660" s="134">
        <f t="shared" si="355"/>
        <v>0</v>
      </c>
      <c r="BQ660" s="134">
        <f t="shared" si="354"/>
        <v>0</v>
      </c>
      <c r="BR660" s="134">
        <f t="shared" si="354"/>
        <v>0</v>
      </c>
      <c r="BS660" s="134">
        <f t="shared" si="354"/>
        <v>0</v>
      </c>
      <c r="BT660" s="134">
        <f t="shared" si="354"/>
        <v>0</v>
      </c>
      <c r="BU660" s="134">
        <f t="shared" si="354"/>
        <v>0</v>
      </c>
      <c r="BV660" s="134">
        <f t="shared" si="354"/>
        <v>0</v>
      </c>
      <c r="BW660" s="134">
        <f t="shared" si="354"/>
        <v>0</v>
      </c>
      <c r="BX660" s="134">
        <f t="shared" si="354"/>
        <v>0</v>
      </c>
      <c r="BY660" s="134">
        <f t="shared" si="354"/>
        <v>0</v>
      </c>
      <c r="BZ660" s="134">
        <f t="shared" si="354"/>
        <v>0</v>
      </c>
      <c r="CA660" s="134">
        <f t="shared" si="354"/>
        <v>0</v>
      </c>
      <c r="CB660" s="134">
        <f t="shared" si="354"/>
        <v>0</v>
      </c>
      <c r="CC660" s="134">
        <f t="shared" si="354"/>
        <v>0</v>
      </c>
      <c r="CD660" s="134">
        <f t="shared" si="354"/>
        <v>0</v>
      </c>
      <c r="CE660" s="134">
        <f t="shared" si="354"/>
        <v>0</v>
      </c>
      <c r="CF660" s="134">
        <f t="shared" si="354"/>
        <v>0</v>
      </c>
      <c r="CG660" s="134">
        <f t="shared" si="354"/>
        <v>0</v>
      </c>
      <c r="CH660" s="134">
        <f t="shared" si="354"/>
        <v>0</v>
      </c>
      <c r="CI660" s="134">
        <f t="shared" si="354"/>
        <v>0</v>
      </c>
      <c r="CJ660" s="134">
        <f t="shared" si="354"/>
        <v>0</v>
      </c>
      <c r="CK660" s="134">
        <f t="shared" si="354"/>
        <v>0</v>
      </c>
      <c r="CL660" s="134">
        <f t="shared" si="354"/>
        <v>0</v>
      </c>
      <c r="CM660" s="134">
        <f t="shared" si="354"/>
        <v>0</v>
      </c>
      <c r="CN660" s="134">
        <f t="shared" si="354"/>
        <v>0.99999999999999989</v>
      </c>
      <c r="CO660" s="134">
        <f t="shared" si="354"/>
        <v>0</v>
      </c>
      <c r="CP660" s="134">
        <f t="shared" si="354"/>
        <v>0</v>
      </c>
      <c r="CQ660" s="134">
        <f t="shared" si="354"/>
        <v>0</v>
      </c>
      <c r="CR660" s="134">
        <f t="shared" si="354"/>
        <v>0</v>
      </c>
      <c r="CS660" s="134">
        <f t="shared" si="354"/>
        <v>0</v>
      </c>
      <c r="CT660" s="134">
        <f t="shared" si="354"/>
        <v>0</v>
      </c>
      <c r="CU660" s="134">
        <f t="shared" si="354"/>
        <v>0</v>
      </c>
      <c r="CV660" s="134">
        <f t="shared" si="354"/>
        <v>0</v>
      </c>
      <c r="CW660" s="134">
        <f t="shared" si="354"/>
        <v>0</v>
      </c>
      <c r="CX660" s="134">
        <f t="shared" si="354"/>
        <v>0</v>
      </c>
      <c r="CY660" s="134">
        <f t="shared" si="354"/>
        <v>0</v>
      </c>
      <c r="CZ660" s="134">
        <f t="shared" si="354"/>
        <v>0</v>
      </c>
      <c r="DA660" s="134">
        <f t="shared" si="354"/>
        <v>0</v>
      </c>
      <c r="DB660" s="134">
        <f t="shared" si="354"/>
        <v>0</v>
      </c>
      <c r="DC660" s="134">
        <f t="shared" si="354"/>
        <v>0</v>
      </c>
      <c r="DD660" s="134">
        <f t="shared" si="354"/>
        <v>0</v>
      </c>
      <c r="DE660" s="134">
        <f t="shared" si="354"/>
        <v>0</v>
      </c>
      <c r="DF660" s="134">
        <f t="shared" si="354"/>
        <v>0</v>
      </c>
      <c r="DG660" s="134">
        <f t="shared" si="354"/>
        <v>0</v>
      </c>
      <c r="DH660" s="211">
        <f t="shared" si="354"/>
        <v>0</v>
      </c>
    </row>
    <row r="661" spans="1:112" ht="15" hidden="1" customHeight="1" x14ac:dyDescent="0.15">
      <c r="A661" s="119"/>
      <c r="B661" s="197" t="s">
        <v>753</v>
      </c>
      <c r="C661" s="177" t="s">
        <v>360</v>
      </c>
      <c r="D661" s="315">
        <f t="shared" si="341"/>
        <v>0</v>
      </c>
      <c r="E661" s="134">
        <f t="shared" si="355"/>
        <v>0</v>
      </c>
      <c r="F661" s="134">
        <f t="shared" si="355"/>
        <v>0</v>
      </c>
      <c r="G661" s="134">
        <f t="shared" si="355"/>
        <v>0</v>
      </c>
      <c r="H661" s="134">
        <f t="shared" si="355"/>
        <v>0</v>
      </c>
      <c r="I661" s="134">
        <f t="shared" si="355"/>
        <v>0</v>
      </c>
      <c r="J661" s="134">
        <f t="shared" si="355"/>
        <v>0</v>
      </c>
      <c r="K661" s="134">
        <f t="shared" si="355"/>
        <v>0</v>
      </c>
      <c r="L661" s="134">
        <f t="shared" si="355"/>
        <v>0</v>
      </c>
      <c r="M661" s="134">
        <f t="shared" si="355"/>
        <v>0</v>
      </c>
      <c r="N661" s="134">
        <f t="shared" si="355"/>
        <v>0</v>
      </c>
      <c r="O661" s="134">
        <f t="shared" si="355"/>
        <v>0</v>
      </c>
      <c r="P661" s="134">
        <f t="shared" si="355"/>
        <v>0</v>
      </c>
      <c r="Q661" s="134">
        <f t="shared" si="355"/>
        <v>0</v>
      </c>
      <c r="R661" s="134">
        <f t="shared" si="355"/>
        <v>0</v>
      </c>
      <c r="S661" s="134">
        <f t="shared" si="355"/>
        <v>0</v>
      </c>
      <c r="T661" s="134">
        <f t="shared" si="355"/>
        <v>0</v>
      </c>
      <c r="U661" s="134">
        <f t="shared" si="355"/>
        <v>0</v>
      </c>
      <c r="V661" s="134">
        <f t="shared" si="355"/>
        <v>0</v>
      </c>
      <c r="W661" s="134">
        <f t="shared" si="355"/>
        <v>0</v>
      </c>
      <c r="X661" s="134">
        <f t="shared" si="355"/>
        <v>0</v>
      </c>
      <c r="Y661" s="134">
        <f t="shared" si="355"/>
        <v>0</v>
      </c>
      <c r="Z661" s="134">
        <f t="shared" si="355"/>
        <v>0</v>
      </c>
      <c r="AA661" s="134">
        <f t="shared" si="355"/>
        <v>0</v>
      </c>
      <c r="AB661" s="134">
        <f t="shared" si="355"/>
        <v>0</v>
      </c>
      <c r="AC661" s="134">
        <f t="shared" si="355"/>
        <v>0</v>
      </c>
      <c r="AD661" s="134">
        <f t="shared" si="355"/>
        <v>0</v>
      </c>
      <c r="AE661" s="134">
        <f t="shared" si="355"/>
        <v>0</v>
      </c>
      <c r="AF661" s="134">
        <f t="shared" si="355"/>
        <v>0</v>
      </c>
      <c r="AG661" s="134">
        <f t="shared" si="355"/>
        <v>0</v>
      </c>
      <c r="AH661" s="134">
        <f t="shared" si="355"/>
        <v>0</v>
      </c>
      <c r="AI661" s="134">
        <f t="shared" si="355"/>
        <v>0</v>
      </c>
      <c r="AJ661" s="134">
        <f t="shared" si="355"/>
        <v>0</v>
      </c>
      <c r="AK661" s="134">
        <f t="shared" si="355"/>
        <v>0</v>
      </c>
      <c r="AL661" s="134">
        <f t="shared" si="355"/>
        <v>0</v>
      </c>
      <c r="AM661" s="134">
        <f t="shared" si="355"/>
        <v>0</v>
      </c>
      <c r="AN661" s="134">
        <f t="shared" si="355"/>
        <v>0</v>
      </c>
      <c r="AO661" s="211">
        <f t="shared" si="355"/>
        <v>0</v>
      </c>
      <c r="AP661" s="134">
        <f t="shared" si="355"/>
        <v>0</v>
      </c>
      <c r="AQ661" s="134">
        <f t="shared" si="355"/>
        <v>0</v>
      </c>
      <c r="AR661" s="134">
        <f t="shared" si="355"/>
        <v>0</v>
      </c>
      <c r="AS661" s="134">
        <f t="shared" si="355"/>
        <v>0</v>
      </c>
      <c r="AT661" s="134">
        <f t="shared" si="355"/>
        <v>0</v>
      </c>
      <c r="AU661" s="134">
        <f t="shared" si="355"/>
        <v>0</v>
      </c>
      <c r="AV661" s="134">
        <f t="shared" si="355"/>
        <v>0</v>
      </c>
      <c r="AW661" s="134">
        <f t="shared" si="355"/>
        <v>0</v>
      </c>
      <c r="AX661" s="134">
        <f t="shared" si="355"/>
        <v>0</v>
      </c>
      <c r="AY661" s="134">
        <f t="shared" si="355"/>
        <v>0</v>
      </c>
      <c r="AZ661" s="134">
        <f t="shared" si="355"/>
        <v>0</v>
      </c>
      <c r="BA661" s="134">
        <f t="shared" si="355"/>
        <v>0</v>
      </c>
      <c r="BB661" s="134">
        <f t="shared" si="355"/>
        <v>0</v>
      </c>
      <c r="BC661" s="134">
        <f t="shared" si="355"/>
        <v>0</v>
      </c>
      <c r="BD661" s="134">
        <f t="shared" si="355"/>
        <v>0</v>
      </c>
      <c r="BE661" s="134">
        <f t="shared" si="355"/>
        <v>0</v>
      </c>
      <c r="BF661" s="134">
        <f t="shared" si="355"/>
        <v>0</v>
      </c>
      <c r="BG661" s="134">
        <f t="shared" si="355"/>
        <v>0</v>
      </c>
      <c r="BH661" s="134">
        <f t="shared" si="355"/>
        <v>0</v>
      </c>
      <c r="BI661" s="134">
        <f t="shared" si="355"/>
        <v>0</v>
      </c>
      <c r="BJ661" s="134">
        <f t="shared" si="355"/>
        <v>0</v>
      </c>
      <c r="BK661" s="134">
        <f t="shared" si="355"/>
        <v>0</v>
      </c>
      <c r="BL661" s="134">
        <f t="shared" si="355"/>
        <v>0</v>
      </c>
      <c r="BM661" s="134">
        <f t="shared" si="355"/>
        <v>0</v>
      </c>
      <c r="BN661" s="134">
        <f t="shared" si="355"/>
        <v>0</v>
      </c>
      <c r="BO661" s="134">
        <f t="shared" si="355"/>
        <v>0</v>
      </c>
      <c r="BP661" s="134">
        <f t="shared" ref="BP661:DH664" si="356">IF($B661=BP$4,$D550,0)</f>
        <v>0</v>
      </c>
      <c r="BQ661" s="134">
        <f t="shared" si="356"/>
        <v>0</v>
      </c>
      <c r="BR661" s="134">
        <f t="shared" si="356"/>
        <v>0</v>
      </c>
      <c r="BS661" s="134">
        <f t="shared" si="356"/>
        <v>0</v>
      </c>
      <c r="BT661" s="134">
        <f t="shared" si="356"/>
        <v>0</v>
      </c>
      <c r="BU661" s="134">
        <f t="shared" si="356"/>
        <v>0</v>
      </c>
      <c r="BV661" s="134">
        <f t="shared" si="356"/>
        <v>0</v>
      </c>
      <c r="BW661" s="134">
        <f t="shared" si="356"/>
        <v>0</v>
      </c>
      <c r="BX661" s="134">
        <f t="shared" si="356"/>
        <v>0</v>
      </c>
      <c r="BY661" s="134">
        <f t="shared" si="356"/>
        <v>0</v>
      </c>
      <c r="BZ661" s="134">
        <f t="shared" si="356"/>
        <v>0</v>
      </c>
      <c r="CA661" s="134">
        <f t="shared" si="356"/>
        <v>0</v>
      </c>
      <c r="CB661" s="134">
        <f t="shared" si="356"/>
        <v>0</v>
      </c>
      <c r="CC661" s="134">
        <f t="shared" si="356"/>
        <v>0</v>
      </c>
      <c r="CD661" s="134">
        <f t="shared" si="356"/>
        <v>0</v>
      </c>
      <c r="CE661" s="134">
        <f t="shared" si="356"/>
        <v>0</v>
      </c>
      <c r="CF661" s="134">
        <f t="shared" si="356"/>
        <v>0</v>
      </c>
      <c r="CG661" s="134">
        <f t="shared" si="356"/>
        <v>0</v>
      </c>
      <c r="CH661" s="134">
        <f t="shared" si="356"/>
        <v>0</v>
      </c>
      <c r="CI661" s="134">
        <f t="shared" si="356"/>
        <v>0</v>
      </c>
      <c r="CJ661" s="134">
        <f t="shared" si="356"/>
        <v>0</v>
      </c>
      <c r="CK661" s="134">
        <f t="shared" si="356"/>
        <v>0</v>
      </c>
      <c r="CL661" s="134">
        <f t="shared" si="356"/>
        <v>0</v>
      </c>
      <c r="CM661" s="134">
        <f t="shared" si="356"/>
        <v>0</v>
      </c>
      <c r="CN661" s="134">
        <f t="shared" si="356"/>
        <v>0</v>
      </c>
      <c r="CO661" s="134">
        <f t="shared" si="356"/>
        <v>0.94711093776808375</v>
      </c>
      <c r="CP661" s="134">
        <f t="shared" si="356"/>
        <v>0</v>
      </c>
      <c r="CQ661" s="134">
        <f t="shared" si="356"/>
        <v>0</v>
      </c>
      <c r="CR661" s="134">
        <f t="shared" si="356"/>
        <v>0</v>
      </c>
      <c r="CS661" s="134">
        <f t="shared" si="356"/>
        <v>0</v>
      </c>
      <c r="CT661" s="134">
        <f t="shared" si="356"/>
        <v>0</v>
      </c>
      <c r="CU661" s="134">
        <f t="shared" si="356"/>
        <v>0</v>
      </c>
      <c r="CV661" s="134">
        <f t="shared" si="356"/>
        <v>0</v>
      </c>
      <c r="CW661" s="134">
        <f t="shared" si="356"/>
        <v>0</v>
      </c>
      <c r="CX661" s="134">
        <f t="shared" si="356"/>
        <v>0</v>
      </c>
      <c r="CY661" s="134">
        <f t="shared" si="356"/>
        <v>0</v>
      </c>
      <c r="CZ661" s="134">
        <f t="shared" si="356"/>
        <v>0</v>
      </c>
      <c r="DA661" s="134">
        <f t="shared" si="356"/>
        <v>0</v>
      </c>
      <c r="DB661" s="134">
        <f t="shared" si="356"/>
        <v>0</v>
      </c>
      <c r="DC661" s="134">
        <f t="shared" si="356"/>
        <v>0</v>
      </c>
      <c r="DD661" s="134">
        <f t="shared" si="356"/>
        <v>0</v>
      </c>
      <c r="DE661" s="134">
        <f t="shared" si="356"/>
        <v>0</v>
      </c>
      <c r="DF661" s="134">
        <f t="shared" si="356"/>
        <v>0</v>
      </c>
      <c r="DG661" s="134">
        <f t="shared" si="356"/>
        <v>0</v>
      </c>
      <c r="DH661" s="211">
        <f t="shared" si="356"/>
        <v>0</v>
      </c>
    </row>
    <row r="662" spans="1:112" ht="15" hidden="1" customHeight="1" x14ac:dyDescent="0.15">
      <c r="A662" s="119"/>
      <c r="B662" s="197" t="s">
        <v>754</v>
      </c>
      <c r="C662" s="177" t="s">
        <v>13</v>
      </c>
      <c r="D662" s="315">
        <f t="shared" si="341"/>
        <v>0</v>
      </c>
      <c r="E662" s="134">
        <f t="shared" ref="E662:BP665" si="357">IF($B662=E$4,$D551,0)</f>
        <v>0</v>
      </c>
      <c r="F662" s="134">
        <f t="shared" si="357"/>
        <v>0</v>
      </c>
      <c r="G662" s="134">
        <f t="shared" si="357"/>
        <v>0</v>
      </c>
      <c r="H662" s="134">
        <f t="shared" si="357"/>
        <v>0</v>
      </c>
      <c r="I662" s="134">
        <f t="shared" si="357"/>
        <v>0</v>
      </c>
      <c r="J662" s="134">
        <f t="shared" si="357"/>
        <v>0</v>
      </c>
      <c r="K662" s="134">
        <f t="shared" si="357"/>
        <v>0</v>
      </c>
      <c r="L662" s="134">
        <f t="shared" si="357"/>
        <v>0</v>
      </c>
      <c r="M662" s="134">
        <f t="shared" si="357"/>
        <v>0</v>
      </c>
      <c r="N662" s="134">
        <f t="shared" si="357"/>
        <v>0</v>
      </c>
      <c r="O662" s="134">
        <f t="shared" si="357"/>
        <v>0</v>
      </c>
      <c r="P662" s="134">
        <f t="shared" si="357"/>
        <v>0</v>
      </c>
      <c r="Q662" s="134">
        <f t="shared" si="357"/>
        <v>0</v>
      </c>
      <c r="R662" s="134">
        <f t="shared" si="357"/>
        <v>0</v>
      </c>
      <c r="S662" s="134">
        <f t="shared" si="357"/>
        <v>0</v>
      </c>
      <c r="T662" s="134">
        <f t="shared" si="357"/>
        <v>0</v>
      </c>
      <c r="U662" s="134">
        <f t="shared" si="357"/>
        <v>0</v>
      </c>
      <c r="V662" s="134">
        <f t="shared" si="357"/>
        <v>0</v>
      </c>
      <c r="W662" s="134">
        <f t="shared" si="357"/>
        <v>0</v>
      </c>
      <c r="X662" s="134">
        <f t="shared" si="357"/>
        <v>0</v>
      </c>
      <c r="Y662" s="134">
        <f t="shared" si="357"/>
        <v>0</v>
      </c>
      <c r="Z662" s="134">
        <f t="shared" si="357"/>
        <v>0</v>
      </c>
      <c r="AA662" s="134">
        <f t="shared" si="357"/>
        <v>0</v>
      </c>
      <c r="AB662" s="134">
        <f t="shared" si="357"/>
        <v>0</v>
      </c>
      <c r="AC662" s="134">
        <f t="shared" si="357"/>
        <v>0</v>
      </c>
      <c r="AD662" s="134">
        <f t="shared" si="357"/>
        <v>0</v>
      </c>
      <c r="AE662" s="134">
        <f t="shared" si="357"/>
        <v>0</v>
      </c>
      <c r="AF662" s="134">
        <f t="shared" si="357"/>
        <v>0</v>
      </c>
      <c r="AG662" s="134">
        <f t="shared" si="357"/>
        <v>0</v>
      </c>
      <c r="AH662" s="134">
        <f t="shared" si="357"/>
        <v>0</v>
      </c>
      <c r="AI662" s="134">
        <f t="shared" si="357"/>
        <v>0</v>
      </c>
      <c r="AJ662" s="134">
        <f t="shared" si="357"/>
        <v>0</v>
      </c>
      <c r="AK662" s="134">
        <f t="shared" si="357"/>
        <v>0</v>
      </c>
      <c r="AL662" s="134">
        <f t="shared" si="357"/>
        <v>0</v>
      </c>
      <c r="AM662" s="134">
        <f t="shared" si="357"/>
        <v>0</v>
      </c>
      <c r="AN662" s="134">
        <f t="shared" si="357"/>
        <v>0</v>
      </c>
      <c r="AO662" s="211">
        <f t="shared" si="357"/>
        <v>0</v>
      </c>
      <c r="AP662" s="134">
        <f t="shared" si="357"/>
        <v>0</v>
      </c>
      <c r="AQ662" s="134">
        <f t="shared" si="357"/>
        <v>0</v>
      </c>
      <c r="AR662" s="134">
        <f t="shared" si="357"/>
        <v>0</v>
      </c>
      <c r="AS662" s="134">
        <f t="shared" si="357"/>
        <v>0</v>
      </c>
      <c r="AT662" s="134">
        <f t="shared" si="357"/>
        <v>0</v>
      </c>
      <c r="AU662" s="134">
        <f t="shared" si="357"/>
        <v>0</v>
      </c>
      <c r="AV662" s="134">
        <f t="shared" si="357"/>
        <v>0</v>
      </c>
      <c r="AW662" s="134">
        <f t="shared" si="357"/>
        <v>0</v>
      </c>
      <c r="AX662" s="134">
        <f t="shared" si="357"/>
        <v>0</v>
      </c>
      <c r="AY662" s="134">
        <f t="shared" si="357"/>
        <v>0</v>
      </c>
      <c r="AZ662" s="134">
        <f t="shared" si="357"/>
        <v>0</v>
      </c>
      <c r="BA662" s="134">
        <f t="shared" si="357"/>
        <v>0</v>
      </c>
      <c r="BB662" s="134">
        <f t="shared" si="357"/>
        <v>0</v>
      </c>
      <c r="BC662" s="134">
        <f t="shared" si="357"/>
        <v>0</v>
      </c>
      <c r="BD662" s="134">
        <f t="shared" si="357"/>
        <v>0</v>
      </c>
      <c r="BE662" s="134">
        <f t="shared" si="357"/>
        <v>0</v>
      </c>
      <c r="BF662" s="134">
        <f t="shared" si="357"/>
        <v>0</v>
      </c>
      <c r="BG662" s="134">
        <f t="shared" si="357"/>
        <v>0</v>
      </c>
      <c r="BH662" s="134">
        <f t="shared" si="357"/>
        <v>0</v>
      </c>
      <c r="BI662" s="134">
        <f t="shared" si="357"/>
        <v>0</v>
      </c>
      <c r="BJ662" s="134">
        <f t="shared" si="357"/>
        <v>0</v>
      </c>
      <c r="BK662" s="134">
        <f t="shared" si="357"/>
        <v>0</v>
      </c>
      <c r="BL662" s="134">
        <f t="shared" si="357"/>
        <v>0</v>
      </c>
      <c r="BM662" s="134">
        <f t="shared" si="357"/>
        <v>0</v>
      </c>
      <c r="BN662" s="134">
        <f t="shared" si="357"/>
        <v>0</v>
      </c>
      <c r="BO662" s="134">
        <f t="shared" si="357"/>
        <v>0</v>
      </c>
      <c r="BP662" s="134">
        <f t="shared" si="357"/>
        <v>0</v>
      </c>
      <c r="BQ662" s="134">
        <f t="shared" si="356"/>
        <v>0</v>
      </c>
      <c r="BR662" s="134">
        <f t="shared" si="356"/>
        <v>0</v>
      </c>
      <c r="BS662" s="134">
        <f t="shared" si="356"/>
        <v>0</v>
      </c>
      <c r="BT662" s="134">
        <f t="shared" si="356"/>
        <v>0</v>
      </c>
      <c r="BU662" s="134">
        <f t="shared" si="356"/>
        <v>0</v>
      </c>
      <c r="BV662" s="134">
        <f t="shared" si="356"/>
        <v>0</v>
      </c>
      <c r="BW662" s="134">
        <f t="shared" si="356"/>
        <v>0</v>
      </c>
      <c r="BX662" s="134">
        <f t="shared" si="356"/>
        <v>0</v>
      </c>
      <c r="BY662" s="134">
        <f t="shared" si="356"/>
        <v>0</v>
      </c>
      <c r="BZ662" s="134">
        <f t="shared" si="356"/>
        <v>0</v>
      </c>
      <c r="CA662" s="134">
        <f t="shared" si="356"/>
        <v>0</v>
      </c>
      <c r="CB662" s="134">
        <f t="shared" si="356"/>
        <v>0</v>
      </c>
      <c r="CC662" s="134">
        <f t="shared" si="356"/>
        <v>0</v>
      </c>
      <c r="CD662" s="134">
        <f t="shared" si="356"/>
        <v>0</v>
      </c>
      <c r="CE662" s="134">
        <f t="shared" si="356"/>
        <v>0</v>
      </c>
      <c r="CF662" s="134">
        <f t="shared" si="356"/>
        <v>0</v>
      </c>
      <c r="CG662" s="134">
        <f t="shared" si="356"/>
        <v>0</v>
      </c>
      <c r="CH662" s="134">
        <f t="shared" si="356"/>
        <v>0</v>
      </c>
      <c r="CI662" s="134">
        <f t="shared" si="356"/>
        <v>0</v>
      </c>
      <c r="CJ662" s="134">
        <f t="shared" si="356"/>
        <v>0</v>
      </c>
      <c r="CK662" s="134">
        <f t="shared" si="356"/>
        <v>0</v>
      </c>
      <c r="CL662" s="134">
        <f t="shared" si="356"/>
        <v>0</v>
      </c>
      <c r="CM662" s="134">
        <f t="shared" si="356"/>
        <v>0</v>
      </c>
      <c r="CN662" s="134">
        <f t="shared" si="356"/>
        <v>0</v>
      </c>
      <c r="CO662" s="134">
        <f t="shared" si="356"/>
        <v>0</v>
      </c>
      <c r="CP662" s="134">
        <f t="shared" si="356"/>
        <v>0</v>
      </c>
      <c r="CQ662" s="134">
        <f t="shared" si="356"/>
        <v>0</v>
      </c>
      <c r="CR662" s="134">
        <f t="shared" si="356"/>
        <v>0</v>
      </c>
      <c r="CS662" s="134">
        <f t="shared" si="356"/>
        <v>0</v>
      </c>
      <c r="CT662" s="134">
        <f t="shared" si="356"/>
        <v>0</v>
      </c>
      <c r="CU662" s="134">
        <f t="shared" si="356"/>
        <v>0</v>
      </c>
      <c r="CV662" s="134">
        <f t="shared" si="356"/>
        <v>0</v>
      </c>
      <c r="CW662" s="134">
        <f t="shared" si="356"/>
        <v>0</v>
      </c>
      <c r="CX662" s="134">
        <f t="shared" si="356"/>
        <v>0</v>
      </c>
      <c r="CY662" s="134">
        <f t="shared" si="356"/>
        <v>0</v>
      </c>
      <c r="CZ662" s="134">
        <f t="shared" si="356"/>
        <v>0</v>
      </c>
      <c r="DA662" s="134">
        <f t="shared" si="356"/>
        <v>0</v>
      </c>
      <c r="DB662" s="134">
        <f t="shared" si="356"/>
        <v>0</v>
      </c>
      <c r="DC662" s="134">
        <f t="shared" si="356"/>
        <v>0</v>
      </c>
      <c r="DD662" s="134">
        <f t="shared" si="356"/>
        <v>0</v>
      </c>
      <c r="DE662" s="134">
        <f t="shared" si="356"/>
        <v>0</v>
      </c>
      <c r="DF662" s="134">
        <f t="shared" si="356"/>
        <v>0</v>
      </c>
      <c r="DG662" s="134">
        <f t="shared" si="356"/>
        <v>0</v>
      </c>
      <c r="DH662" s="211">
        <f t="shared" si="356"/>
        <v>0</v>
      </c>
    </row>
    <row r="663" spans="1:112" ht="15" hidden="1" customHeight="1" x14ac:dyDescent="0.15">
      <c r="A663" s="119"/>
      <c r="B663" s="197" t="s">
        <v>755</v>
      </c>
      <c r="C663" s="177" t="s">
        <v>14</v>
      </c>
      <c r="D663" s="315">
        <f t="shared" si="341"/>
        <v>0</v>
      </c>
      <c r="E663" s="134">
        <f t="shared" si="357"/>
        <v>0</v>
      </c>
      <c r="F663" s="134">
        <f t="shared" si="357"/>
        <v>0</v>
      </c>
      <c r="G663" s="134">
        <f t="shared" si="357"/>
        <v>0</v>
      </c>
      <c r="H663" s="134">
        <f t="shared" si="357"/>
        <v>0</v>
      </c>
      <c r="I663" s="134">
        <f t="shared" si="357"/>
        <v>0</v>
      </c>
      <c r="J663" s="134">
        <f t="shared" si="357"/>
        <v>0</v>
      </c>
      <c r="K663" s="134">
        <f t="shared" si="357"/>
        <v>0</v>
      </c>
      <c r="L663" s="134">
        <f t="shared" si="357"/>
        <v>0</v>
      </c>
      <c r="M663" s="134">
        <f t="shared" si="357"/>
        <v>0</v>
      </c>
      <c r="N663" s="134">
        <f t="shared" si="357"/>
        <v>0</v>
      </c>
      <c r="O663" s="134">
        <f t="shared" si="357"/>
        <v>0</v>
      </c>
      <c r="P663" s="134">
        <f t="shared" si="357"/>
        <v>0</v>
      </c>
      <c r="Q663" s="134">
        <f t="shared" si="357"/>
        <v>0</v>
      </c>
      <c r="R663" s="134">
        <f t="shared" si="357"/>
        <v>0</v>
      </c>
      <c r="S663" s="134">
        <f t="shared" si="357"/>
        <v>0</v>
      </c>
      <c r="T663" s="134">
        <f t="shared" si="357"/>
        <v>0</v>
      </c>
      <c r="U663" s="134">
        <f t="shared" si="357"/>
        <v>0</v>
      </c>
      <c r="V663" s="134">
        <f t="shared" si="357"/>
        <v>0</v>
      </c>
      <c r="W663" s="134">
        <f t="shared" si="357"/>
        <v>0</v>
      </c>
      <c r="X663" s="134">
        <f t="shared" si="357"/>
        <v>0</v>
      </c>
      <c r="Y663" s="134">
        <f t="shared" si="357"/>
        <v>0</v>
      </c>
      <c r="Z663" s="134">
        <f t="shared" si="357"/>
        <v>0</v>
      </c>
      <c r="AA663" s="134">
        <f t="shared" si="357"/>
        <v>0</v>
      </c>
      <c r="AB663" s="134">
        <f t="shared" si="357"/>
        <v>0</v>
      </c>
      <c r="AC663" s="134">
        <f t="shared" si="357"/>
        <v>0</v>
      </c>
      <c r="AD663" s="134">
        <f t="shared" si="357"/>
        <v>0</v>
      </c>
      <c r="AE663" s="134">
        <f t="shared" si="357"/>
        <v>0</v>
      </c>
      <c r="AF663" s="134">
        <f t="shared" si="357"/>
        <v>0</v>
      </c>
      <c r="AG663" s="134">
        <f t="shared" si="357"/>
        <v>0</v>
      </c>
      <c r="AH663" s="134">
        <f t="shared" si="357"/>
        <v>0</v>
      </c>
      <c r="AI663" s="134">
        <f t="shared" si="357"/>
        <v>0</v>
      </c>
      <c r="AJ663" s="134">
        <f t="shared" si="357"/>
        <v>0</v>
      </c>
      <c r="AK663" s="134">
        <f t="shared" si="357"/>
        <v>0</v>
      </c>
      <c r="AL663" s="134">
        <f t="shared" si="357"/>
        <v>0</v>
      </c>
      <c r="AM663" s="134">
        <f t="shared" si="357"/>
        <v>0</v>
      </c>
      <c r="AN663" s="134">
        <f t="shared" si="357"/>
        <v>0</v>
      </c>
      <c r="AO663" s="211">
        <f t="shared" si="357"/>
        <v>0</v>
      </c>
      <c r="AP663" s="134">
        <f t="shared" si="357"/>
        <v>0</v>
      </c>
      <c r="AQ663" s="134">
        <f t="shared" si="357"/>
        <v>0</v>
      </c>
      <c r="AR663" s="134">
        <f t="shared" si="357"/>
        <v>0</v>
      </c>
      <c r="AS663" s="134">
        <f t="shared" si="357"/>
        <v>0</v>
      </c>
      <c r="AT663" s="134">
        <f t="shared" si="357"/>
        <v>0</v>
      </c>
      <c r="AU663" s="134">
        <f t="shared" si="357"/>
        <v>0</v>
      </c>
      <c r="AV663" s="134">
        <f t="shared" si="357"/>
        <v>0</v>
      </c>
      <c r="AW663" s="134">
        <f t="shared" si="357"/>
        <v>0</v>
      </c>
      <c r="AX663" s="134">
        <f t="shared" si="357"/>
        <v>0</v>
      </c>
      <c r="AY663" s="134">
        <f t="shared" si="357"/>
        <v>0</v>
      </c>
      <c r="AZ663" s="134">
        <f t="shared" si="357"/>
        <v>0</v>
      </c>
      <c r="BA663" s="134">
        <f t="shared" si="357"/>
        <v>0</v>
      </c>
      <c r="BB663" s="134">
        <f t="shared" si="357"/>
        <v>0</v>
      </c>
      <c r="BC663" s="134">
        <f t="shared" si="357"/>
        <v>0</v>
      </c>
      <c r="BD663" s="134">
        <f t="shared" si="357"/>
        <v>0</v>
      </c>
      <c r="BE663" s="134">
        <f t="shared" si="357"/>
        <v>0</v>
      </c>
      <c r="BF663" s="134">
        <f t="shared" si="357"/>
        <v>0</v>
      </c>
      <c r="BG663" s="134">
        <f t="shared" si="357"/>
        <v>0</v>
      </c>
      <c r="BH663" s="134">
        <f t="shared" si="357"/>
        <v>0</v>
      </c>
      <c r="BI663" s="134">
        <f t="shared" si="357"/>
        <v>0</v>
      </c>
      <c r="BJ663" s="134">
        <f t="shared" si="357"/>
        <v>0</v>
      </c>
      <c r="BK663" s="134">
        <f t="shared" si="357"/>
        <v>0</v>
      </c>
      <c r="BL663" s="134">
        <f t="shared" si="357"/>
        <v>0</v>
      </c>
      <c r="BM663" s="134">
        <f t="shared" si="357"/>
        <v>0</v>
      </c>
      <c r="BN663" s="134">
        <f t="shared" si="357"/>
        <v>0</v>
      </c>
      <c r="BO663" s="134">
        <f t="shared" si="357"/>
        <v>0</v>
      </c>
      <c r="BP663" s="134">
        <f t="shared" si="357"/>
        <v>0</v>
      </c>
      <c r="BQ663" s="134">
        <f t="shared" si="356"/>
        <v>0</v>
      </c>
      <c r="BR663" s="134">
        <f t="shared" si="356"/>
        <v>0</v>
      </c>
      <c r="BS663" s="134">
        <f t="shared" si="356"/>
        <v>0</v>
      </c>
      <c r="BT663" s="134">
        <f t="shared" si="356"/>
        <v>0</v>
      </c>
      <c r="BU663" s="134">
        <f t="shared" si="356"/>
        <v>0</v>
      </c>
      <c r="BV663" s="134">
        <f t="shared" si="356"/>
        <v>0</v>
      </c>
      <c r="BW663" s="134">
        <f t="shared" si="356"/>
        <v>0</v>
      </c>
      <c r="BX663" s="134">
        <f t="shared" si="356"/>
        <v>0</v>
      </c>
      <c r="BY663" s="134">
        <f t="shared" si="356"/>
        <v>0</v>
      </c>
      <c r="BZ663" s="134">
        <f t="shared" si="356"/>
        <v>0</v>
      </c>
      <c r="CA663" s="134">
        <f t="shared" si="356"/>
        <v>0</v>
      </c>
      <c r="CB663" s="134">
        <f t="shared" si="356"/>
        <v>0</v>
      </c>
      <c r="CC663" s="134">
        <f t="shared" si="356"/>
        <v>0</v>
      </c>
      <c r="CD663" s="134">
        <f t="shared" si="356"/>
        <v>0</v>
      </c>
      <c r="CE663" s="134">
        <f t="shared" si="356"/>
        <v>0</v>
      </c>
      <c r="CF663" s="134">
        <f t="shared" si="356"/>
        <v>0</v>
      </c>
      <c r="CG663" s="134">
        <f t="shared" si="356"/>
        <v>0</v>
      </c>
      <c r="CH663" s="134">
        <f t="shared" si="356"/>
        <v>0</v>
      </c>
      <c r="CI663" s="134">
        <f t="shared" si="356"/>
        <v>0</v>
      </c>
      <c r="CJ663" s="134">
        <f t="shared" si="356"/>
        <v>0</v>
      </c>
      <c r="CK663" s="134">
        <f t="shared" si="356"/>
        <v>0</v>
      </c>
      <c r="CL663" s="134">
        <f t="shared" si="356"/>
        <v>0</v>
      </c>
      <c r="CM663" s="134">
        <f t="shared" si="356"/>
        <v>0</v>
      </c>
      <c r="CN663" s="134">
        <f t="shared" si="356"/>
        <v>0</v>
      </c>
      <c r="CO663" s="134">
        <f t="shared" si="356"/>
        <v>0</v>
      </c>
      <c r="CP663" s="134">
        <f t="shared" si="356"/>
        <v>0</v>
      </c>
      <c r="CQ663" s="134">
        <f t="shared" si="356"/>
        <v>0.60505249343832035</v>
      </c>
      <c r="CR663" s="134">
        <f t="shared" si="356"/>
        <v>0</v>
      </c>
      <c r="CS663" s="134">
        <f t="shared" si="356"/>
        <v>0</v>
      </c>
      <c r="CT663" s="134">
        <f t="shared" si="356"/>
        <v>0</v>
      </c>
      <c r="CU663" s="134">
        <f t="shared" si="356"/>
        <v>0</v>
      </c>
      <c r="CV663" s="134">
        <f t="shared" si="356"/>
        <v>0</v>
      </c>
      <c r="CW663" s="134">
        <f t="shared" si="356"/>
        <v>0</v>
      </c>
      <c r="CX663" s="134">
        <f t="shared" si="356"/>
        <v>0</v>
      </c>
      <c r="CY663" s="134">
        <f t="shared" si="356"/>
        <v>0</v>
      </c>
      <c r="CZ663" s="134">
        <f t="shared" si="356"/>
        <v>0</v>
      </c>
      <c r="DA663" s="134">
        <f t="shared" si="356"/>
        <v>0</v>
      </c>
      <c r="DB663" s="134">
        <f t="shared" si="356"/>
        <v>0</v>
      </c>
      <c r="DC663" s="134">
        <f t="shared" si="356"/>
        <v>0</v>
      </c>
      <c r="DD663" s="134">
        <f t="shared" si="356"/>
        <v>0</v>
      </c>
      <c r="DE663" s="134">
        <f t="shared" si="356"/>
        <v>0</v>
      </c>
      <c r="DF663" s="134">
        <f t="shared" si="356"/>
        <v>0</v>
      </c>
      <c r="DG663" s="134">
        <f t="shared" si="356"/>
        <v>0</v>
      </c>
      <c r="DH663" s="211">
        <f t="shared" si="356"/>
        <v>0</v>
      </c>
    </row>
    <row r="664" spans="1:112" ht="15" hidden="1" customHeight="1" x14ac:dyDescent="0.15">
      <c r="A664" s="119"/>
      <c r="B664" s="197" t="s">
        <v>756</v>
      </c>
      <c r="C664" s="177" t="s">
        <v>15</v>
      </c>
      <c r="D664" s="315">
        <f t="shared" si="341"/>
        <v>0</v>
      </c>
      <c r="E664" s="134">
        <f t="shared" si="357"/>
        <v>0</v>
      </c>
      <c r="F664" s="134">
        <f t="shared" si="357"/>
        <v>0</v>
      </c>
      <c r="G664" s="134">
        <f t="shared" si="357"/>
        <v>0</v>
      </c>
      <c r="H664" s="134">
        <f t="shared" si="357"/>
        <v>0</v>
      </c>
      <c r="I664" s="134">
        <f t="shared" si="357"/>
        <v>0</v>
      </c>
      <c r="J664" s="134">
        <f t="shared" si="357"/>
        <v>0</v>
      </c>
      <c r="K664" s="134">
        <f t="shared" si="357"/>
        <v>0</v>
      </c>
      <c r="L664" s="134">
        <f t="shared" si="357"/>
        <v>0</v>
      </c>
      <c r="M664" s="134">
        <f t="shared" si="357"/>
        <v>0</v>
      </c>
      <c r="N664" s="134">
        <f t="shared" si="357"/>
        <v>0</v>
      </c>
      <c r="O664" s="134">
        <f t="shared" si="357"/>
        <v>0</v>
      </c>
      <c r="P664" s="134">
        <f t="shared" si="357"/>
        <v>0</v>
      </c>
      <c r="Q664" s="134">
        <f t="shared" si="357"/>
        <v>0</v>
      </c>
      <c r="R664" s="134">
        <f t="shared" si="357"/>
        <v>0</v>
      </c>
      <c r="S664" s="134">
        <f t="shared" si="357"/>
        <v>0</v>
      </c>
      <c r="T664" s="134">
        <f t="shared" si="357"/>
        <v>0</v>
      </c>
      <c r="U664" s="134">
        <f t="shared" si="357"/>
        <v>0</v>
      </c>
      <c r="V664" s="134">
        <f t="shared" si="357"/>
        <v>0</v>
      </c>
      <c r="W664" s="134">
        <f t="shared" si="357"/>
        <v>0</v>
      </c>
      <c r="X664" s="134">
        <f t="shared" si="357"/>
        <v>0</v>
      </c>
      <c r="Y664" s="134">
        <f t="shared" si="357"/>
        <v>0</v>
      </c>
      <c r="Z664" s="134">
        <f t="shared" si="357"/>
        <v>0</v>
      </c>
      <c r="AA664" s="134">
        <f t="shared" si="357"/>
        <v>0</v>
      </c>
      <c r="AB664" s="134">
        <f t="shared" si="357"/>
        <v>0</v>
      </c>
      <c r="AC664" s="134">
        <f t="shared" si="357"/>
        <v>0</v>
      </c>
      <c r="AD664" s="134">
        <f t="shared" si="357"/>
        <v>0</v>
      </c>
      <c r="AE664" s="134">
        <f t="shared" si="357"/>
        <v>0</v>
      </c>
      <c r="AF664" s="134">
        <f t="shared" si="357"/>
        <v>0</v>
      </c>
      <c r="AG664" s="134">
        <f t="shared" si="357"/>
        <v>0</v>
      </c>
      <c r="AH664" s="134">
        <f t="shared" si="357"/>
        <v>0</v>
      </c>
      <c r="AI664" s="134">
        <f t="shared" si="357"/>
        <v>0</v>
      </c>
      <c r="AJ664" s="134">
        <f t="shared" si="357"/>
        <v>0</v>
      </c>
      <c r="AK664" s="134">
        <f t="shared" si="357"/>
        <v>0</v>
      </c>
      <c r="AL664" s="134">
        <f t="shared" si="357"/>
        <v>0</v>
      </c>
      <c r="AM664" s="134">
        <f t="shared" si="357"/>
        <v>0</v>
      </c>
      <c r="AN664" s="134">
        <f t="shared" si="357"/>
        <v>0</v>
      </c>
      <c r="AO664" s="211">
        <f t="shared" si="357"/>
        <v>0</v>
      </c>
      <c r="AP664" s="134">
        <f t="shared" si="357"/>
        <v>0</v>
      </c>
      <c r="AQ664" s="134">
        <f t="shared" si="357"/>
        <v>0</v>
      </c>
      <c r="AR664" s="134">
        <f t="shared" si="357"/>
        <v>0</v>
      </c>
      <c r="AS664" s="134">
        <f t="shared" si="357"/>
        <v>0</v>
      </c>
      <c r="AT664" s="134">
        <f t="shared" si="357"/>
        <v>0</v>
      </c>
      <c r="AU664" s="134">
        <f t="shared" si="357"/>
        <v>0</v>
      </c>
      <c r="AV664" s="134">
        <f t="shared" si="357"/>
        <v>0</v>
      </c>
      <c r="AW664" s="134">
        <f t="shared" si="357"/>
        <v>0</v>
      </c>
      <c r="AX664" s="134">
        <f t="shared" si="357"/>
        <v>0</v>
      </c>
      <c r="AY664" s="134">
        <f t="shared" si="357"/>
        <v>0</v>
      </c>
      <c r="AZ664" s="134">
        <f t="shared" si="357"/>
        <v>0</v>
      </c>
      <c r="BA664" s="134">
        <f t="shared" si="357"/>
        <v>0</v>
      </c>
      <c r="BB664" s="134">
        <f t="shared" si="357"/>
        <v>0</v>
      </c>
      <c r="BC664" s="134">
        <f t="shared" si="357"/>
        <v>0</v>
      </c>
      <c r="BD664" s="134">
        <f t="shared" si="357"/>
        <v>0</v>
      </c>
      <c r="BE664" s="134">
        <f t="shared" si="357"/>
        <v>0</v>
      </c>
      <c r="BF664" s="134">
        <f t="shared" si="357"/>
        <v>0</v>
      </c>
      <c r="BG664" s="134">
        <f t="shared" si="357"/>
        <v>0</v>
      </c>
      <c r="BH664" s="134">
        <f t="shared" si="357"/>
        <v>0</v>
      </c>
      <c r="BI664" s="134">
        <f t="shared" si="357"/>
        <v>0</v>
      </c>
      <c r="BJ664" s="134">
        <f t="shared" si="357"/>
        <v>0</v>
      </c>
      <c r="BK664" s="134">
        <f t="shared" si="357"/>
        <v>0</v>
      </c>
      <c r="BL664" s="134">
        <f t="shared" si="357"/>
        <v>0</v>
      </c>
      <c r="BM664" s="134">
        <f t="shared" si="357"/>
        <v>0</v>
      </c>
      <c r="BN664" s="134">
        <f t="shared" si="357"/>
        <v>0</v>
      </c>
      <c r="BO664" s="134">
        <f t="shared" si="357"/>
        <v>0</v>
      </c>
      <c r="BP664" s="134">
        <f t="shared" si="357"/>
        <v>0</v>
      </c>
      <c r="BQ664" s="134">
        <f t="shared" si="356"/>
        <v>0</v>
      </c>
      <c r="BR664" s="134">
        <f t="shared" si="356"/>
        <v>0</v>
      </c>
      <c r="BS664" s="134">
        <f t="shared" si="356"/>
        <v>0</v>
      </c>
      <c r="BT664" s="134">
        <f t="shared" si="356"/>
        <v>0</v>
      </c>
      <c r="BU664" s="134">
        <f t="shared" si="356"/>
        <v>0</v>
      </c>
      <c r="BV664" s="134">
        <f t="shared" si="356"/>
        <v>0</v>
      </c>
      <c r="BW664" s="134">
        <f t="shared" si="356"/>
        <v>0</v>
      </c>
      <c r="BX664" s="134">
        <f t="shared" si="356"/>
        <v>0</v>
      </c>
      <c r="BY664" s="134">
        <f t="shared" si="356"/>
        <v>0</v>
      </c>
      <c r="BZ664" s="134">
        <f t="shared" si="356"/>
        <v>0</v>
      </c>
      <c r="CA664" s="134">
        <f t="shared" si="356"/>
        <v>0</v>
      </c>
      <c r="CB664" s="134">
        <f t="shared" si="356"/>
        <v>0</v>
      </c>
      <c r="CC664" s="134">
        <f t="shared" si="356"/>
        <v>0</v>
      </c>
      <c r="CD664" s="134">
        <f t="shared" si="356"/>
        <v>0</v>
      </c>
      <c r="CE664" s="134">
        <f t="shared" si="356"/>
        <v>0</v>
      </c>
      <c r="CF664" s="134">
        <f t="shared" si="356"/>
        <v>0</v>
      </c>
      <c r="CG664" s="134">
        <f t="shared" si="356"/>
        <v>0</v>
      </c>
      <c r="CH664" s="134">
        <f t="shared" si="356"/>
        <v>0</v>
      </c>
      <c r="CI664" s="134">
        <f t="shared" si="356"/>
        <v>0</v>
      </c>
      <c r="CJ664" s="134">
        <f t="shared" si="356"/>
        <v>0</v>
      </c>
      <c r="CK664" s="134">
        <f t="shared" si="356"/>
        <v>0</v>
      </c>
      <c r="CL664" s="134">
        <f t="shared" si="356"/>
        <v>0</v>
      </c>
      <c r="CM664" s="134">
        <f t="shared" si="356"/>
        <v>0</v>
      </c>
      <c r="CN664" s="134">
        <f t="shared" si="356"/>
        <v>0</v>
      </c>
      <c r="CO664" s="134">
        <f t="shared" si="356"/>
        <v>0</v>
      </c>
      <c r="CP664" s="134">
        <f t="shared" si="356"/>
        <v>0</v>
      </c>
      <c r="CQ664" s="134">
        <f t="shared" si="356"/>
        <v>0</v>
      </c>
      <c r="CR664" s="134">
        <f t="shared" si="356"/>
        <v>1</v>
      </c>
      <c r="CS664" s="134">
        <f t="shared" si="356"/>
        <v>0</v>
      </c>
      <c r="CT664" s="134">
        <f t="shared" si="356"/>
        <v>0</v>
      </c>
      <c r="CU664" s="134">
        <f t="shared" si="356"/>
        <v>0</v>
      </c>
      <c r="CV664" s="134">
        <f t="shared" si="356"/>
        <v>0</v>
      </c>
      <c r="CW664" s="134">
        <f t="shared" si="356"/>
        <v>0</v>
      </c>
      <c r="CX664" s="134">
        <f t="shared" si="356"/>
        <v>0</v>
      </c>
      <c r="CY664" s="134">
        <f t="shared" si="356"/>
        <v>0</v>
      </c>
      <c r="CZ664" s="134">
        <f t="shared" si="356"/>
        <v>0</v>
      </c>
      <c r="DA664" s="134">
        <f t="shared" si="356"/>
        <v>0</v>
      </c>
      <c r="DB664" s="134">
        <f t="shared" si="356"/>
        <v>0</v>
      </c>
      <c r="DC664" s="134">
        <f t="shared" si="356"/>
        <v>0</v>
      </c>
      <c r="DD664" s="134">
        <f t="shared" si="356"/>
        <v>0</v>
      </c>
      <c r="DE664" s="134">
        <f t="shared" si="356"/>
        <v>0</v>
      </c>
      <c r="DF664" s="134">
        <f t="shared" si="356"/>
        <v>0</v>
      </c>
      <c r="DG664" s="134">
        <f t="shared" si="356"/>
        <v>0</v>
      </c>
      <c r="DH664" s="211">
        <f t="shared" si="356"/>
        <v>0</v>
      </c>
    </row>
    <row r="665" spans="1:112" ht="15" hidden="1" customHeight="1" x14ac:dyDescent="0.15">
      <c r="A665" s="119"/>
      <c r="B665" s="197" t="s">
        <v>757</v>
      </c>
      <c r="C665" s="177" t="s">
        <v>176</v>
      </c>
      <c r="D665" s="315">
        <f t="shared" si="341"/>
        <v>0</v>
      </c>
      <c r="E665" s="134">
        <f t="shared" si="357"/>
        <v>0</v>
      </c>
      <c r="F665" s="134">
        <f t="shared" si="357"/>
        <v>0</v>
      </c>
      <c r="G665" s="134">
        <f t="shared" si="357"/>
        <v>0</v>
      </c>
      <c r="H665" s="134">
        <f t="shared" si="357"/>
        <v>0</v>
      </c>
      <c r="I665" s="134">
        <f t="shared" si="357"/>
        <v>0</v>
      </c>
      <c r="J665" s="134">
        <f t="shared" si="357"/>
        <v>0</v>
      </c>
      <c r="K665" s="134">
        <f t="shared" si="357"/>
        <v>0</v>
      </c>
      <c r="L665" s="134">
        <f t="shared" si="357"/>
        <v>0</v>
      </c>
      <c r="M665" s="134">
        <f t="shared" si="357"/>
        <v>0</v>
      </c>
      <c r="N665" s="134">
        <f t="shared" si="357"/>
        <v>0</v>
      </c>
      <c r="O665" s="134">
        <f t="shared" si="357"/>
        <v>0</v>
      </c>
      <c r="P665" s="134">
        <f t="shared" si="357"/>
        <v>0</v>
      </c>
      <c r="Q665" s="134">
        <f t="shared" si="357"/>
        <v>0</v>
      </c>
      <c r="R665" s="134">
        <f t="shared" si="357"/>
        <v>0</v>
      </c>
      <c r="S665" s="134">
        <f t="shared" si="357"/>
        <v>0</v>
      </c>
      <c r="T665" s="134">
        <f t="shared" si="357"/>
        <v>0</v>
      </c>
      <c r="U665" s="134">
        <f t="shared" si="357"/>
        <v>0</v>
      </c>
      <c r="V665" s="134">
        <f t="shared" si="357"/>
        <v>0</v>
      </c>
      <c r="W665" s="134">
        <f t="shared" si="357"/>
        <v>0</v>
      </c>
      <c r="X665" s="134">
        <f t="shared" si="357"/>
        <v>0</v>
      </c>
      <c r="Y665" s="134">
        <f t="shared" si="357"/>
        <v>0</v>
      </c>
      <c r="Z665" s="134">
        <f t="shared" si="357"/>
        <v>0</v>
      </c>
      <c r="AA665" s="134">
        <f t="shared" si="357"/>
        <v>0</v>
      </c>
      <c r="AB665" s="134">
        <f t="shared" si="357"/>
        <v>0</v>
      </c>
      <c r="AC665" s="134">
        <f t="shared" si="357"/>
        <v>0</v>
      </c>
      <c r="AD665" s="134">
        <f t="shared" si="357"/>
        <v>0</v>
      </c>
      <c r="AE665" s="134">
        <f t="shared" si="357"/>
        <v>0</v>
      </c>
      <c r="AF665" s="134">
        <f t="shared" si="357"/>
        <v>0</v>
      </c>
      <c r="AG665" s="134">
        <f t="shared" si="357"/>
        <v>0</v>
      </c>
      <c r="AH665" s="134">
        <f t="shared" si="357"/>
        <v>0</v>
      </c>
      <c r="AI665" s="134">
        <f t="shared" si="357"/>
        <v>0</v>
      </c>
      <c r="AJ665" s="134">
        <f t="shared" si="357"/>
        <v>0</v>
      </c>
      <c r="AK665" s="134">
        <f t="shared" si="357"/>
        <v>0</v>
      </c>
      <c r="AL665" s="134">
        <f t="shared" si="357"/>
        <v>0</v>
      </c>
      <c r="AM665" s="134">
        <f t="shared" si="357"/>
        <v>0</v>
      </c>
      <c r="AN665" s="134">
        <f t="shared" si="357"/>
        <v>0</v>
      </c>
      <c r="AO665" s="211">
        <f t="shared" si="357"/>
        <v>0</v>
      </c>
      <c r="AP665" s="134">
        <f t="shared" si="357"/>
        <v>0</v>
      </c>
      <c r="AQ665" s="134">
        <f t="shared" si="357"/>
        <v>0</v>
      </c>
      <c r="AR665" s="134">
        <f t="shared" si="357"/>
        <v>0</v>
      </c>
      <c r="AS665" s="134">
        <f t="shared" si="357"/>
        <v>0</v>
      </c>
      <c r="AT665" s="134">
        <f t="shared" si="357"/>
        <v>0</v>
      </c>
      <c r="AU665" s="134">
        <f t="shared" si="357"/>
        <v>0</v>
      </c>
      <c r="AV665" s="134">
        <f t="shared" si="357"/>
        <v>0</v>
      </c>
      <c r="AW665" s="134">
        <f t="shared" si="357"/>
        <v>0</v>
      </c>
      <c r="AX665" s="134">
        <f t="shared" si="357"/>
        <v>0</v>
      </c>
      <c r="AY665" s="134">
        <f t="shared" si="357"/>
        <v>0</v>
      </c>
      <c r="AZ665" s="134">
        <f t="shared" si="357"/>
        <v>0</v>
      </c>
      <c r="BA665" s="134">
        <f t="shared" si="357"/>
        <v>0</v>
      </c>
      <c r="BB665" s="134">
        <f t="shared" si="357"/>
        <v>0</v>
      </c>
      <c r="BC665" s="134">
        <f t="shared" si="357"/>
        <v>0</v>
      </c>
      <c r="BD665" s="134">
        <f t="shared" si="357"/>
        <v>0</v>
      </c>
      <c r="BE665" s="134">
        <f t="shared" si="357"/>
        <v>0</v>
      </c>
      <c r="BF665" s="134">
        <f t="shared" si="357"/>
        <v>0</v>
      </c>
      <c r="BG665" s="134">
        <f t="shared" si="357"/>
        <v>0</v>
      </c>
      <c r="BH665" s="134">
        <f t="shared" si="357"/>
        <v>0</v>
      </c>
      <c r="BI665" s="134">
        <f t="shared" si="357"/>
        <v>0</v>
      </c>
      <c r="BJ665" s="134">
        <f t="shared" si="357"/>
        <v>0</v>
      </c>
      <c r="BK665" s="134">
        <f t="shared" si="357"/>
        <v>0</v>
      </c>
      <c r="BL665" s="134">
        <f t="shared" si="357"/>
        <v>0</v>
      </c>
      <c r="BM665" s="134">
        <f t="shared" si="357"/>
        <v>0</v>
      </c>
      <c r="BN665" s="134">
        <f t="shared" si="357"/>
        <v>0</v>
      </c>
      <c r="BO665" s="134">
        <f t="shared" si="357"/>
        <v>0</v>
      </c>
      <c r="BP665" s="134">
        <f t="shared" ref="BP665:DH668" si="358">IF($B665=BP$4,$D554,0)</f>
        <v>0</v>
      </c>
      <c r="BQ665" s="134">
        <f t="shared" si="358"/>
        <v>0</v>
      </c>
      <c r="BR665" s="134">
        <f t="shared" si="358"/>
        <v>0</v>
      </c>
      <c r="BS665" s="134">
        <f t="shared" si="358"/>
        <v>0</v>
      </c>
      <c r="BT665" s="134">
        <f t="shared" si="358"/>
        <v>0</v>
      </c>
      <c r="BU665" s="134">
        <f t="shared" si="358"/>
        <v>0</v>
      </c>
      <c r="BV665" s="134">
        <f t="shared" si="358"/>
        <v>0</v>
      </c>
      <c r="BW665" s="134">
        <f t="shared" si="358"/>
        <v>0</v>
      </c>
      <c r="BX665" s="134">
        <f t="shared" si="358"/>
        <v>0</v>
      </c>
      <c r="BY665" s="134">
        <f t="shared" si="358"/>
        <v>0</v>
      </c>
      <c r="BZ665" s="134">
        <f t="shared" si="358"/>
        <v>0</v>
      </c>
      <c r="CA665" s="134">
        <f t="shared" si="358"/>
        <v>0</v>
      </c>
      <c r="CB665" s="134">
        <f t="shared" si="358"/>
        <v>0</v>
      </c>
      <c r="CC665" s="134">
        <f t="shared" si="358"/>
        <v>0</v>
      </c>
      <c r="CD665" s="134">
        <f t="shared" si="358"/>
        <v>0</v>
      </c>
      <c r="CE665" s="134">
        <f t="shared" si="358"/>
        <v>0</v>
      </c>
      <c r="CF665" s="134">
        <f t="shared" si="358"/>
        <v>0</v>
      </c>
      <c r="CG665" s="134">
        <f t="shared" si="358"/>
        <v>0</v>
      </c>
      <c r="CH665" s="134">
        <f t="shared" si="358"/>
        <v>0</v>
      </c>
      <c r="CI665" s="134">
        <f t="shared" si="358"/>
        <v>0</v>
      </c>
      <c r="CJ665" s="134">
        <f t="shared" si="358"/>
        <v>0</v>
      </c>
      <c r="CK665" s="134">
        <f t="shared" si="358"/>
        <v>0</v>
      </c>
      <c r="CL665" s="134">
        <f t="shared" si="358"/>
        <v>0</v>
      </c>
      <c r="CM665" s="134">
        <f t="shared" si="358"/>
        <v>0</v>
      </c>
      <c r="CN665" s="134">
        <f t="shared" si="358"/>
        <v>0</v>
      </c>
      <c r="CO665" s="134">
        <f t="shared" si="358"/>
        <v>0</v>
      </c>
      <c r="CP665" s="134">
        <f t="shared" si="358"/>
        <v>0</v>
      </c>
      <c r="CQ665" s="134">
        <f t="shared" si="358"/>
        <v>0</v>
      </c>
      <c r="CR665" s="134">
        <f t="shared" si="358"/>
        <v>0</v>
      </c>
      <c r="CS665" s="134">
        <f t="shared" si="358"/>
        <v>0.12001946202542406</v>
      </c>
      <c r="CT665" s="134">
        <f t="shared" si="358"/>
        <v>0</v>
      </c>
      <c r="CU665" s="134">
        <f t="shared" si="358"/>
        <v>0</v>
      </c>
      <c r="CV665" s="134">
        <f t="shared" si="358"/>
        <v>0</v>
      </c>
      <c r="CW665" s="134">
        <f t="shared" si="358"/>
        <v>0</v>
      </c>
      <c r="CX665" s="134">
        <f t="shared" si="358"/>
        <v>0</v>
      </c>
      <c r="CY665" s="134">
        <f t="shared" si="358"/>
        <v>0</v>
      </c>
      <c r="CZ665" s="134">
        <f t="shared" si="358"/>
        <v>0</v>
      </c>
      <c r="DA665" s="134">
        <f t="shared" si="358"/>
        <v>0</v>
      </c>
      <c r="DB665" s="134">
        <f t="shared" si="358"/>
        <v>0</v>
      </c>
      <c r="DC665" s="134">
        <f t="shared" si="358"/>
        <v>0</v>
      </c>
      <c r="DD665" s="134">
        <f t="shared" si="358"/>
        <v>0</v>
      </c>
      <c r="DE665" s="134">
        <f t="shared" si="358"/>
        <v>0</v>
      </c>
      <c r="DF665" s="134">
        <f t="shared" si="358"/>
        <v>0</v>
      </c>
      <c r="DG665" s="134">
        <f t="shared" si="358"/>
        <v>0</v>
      </c>
      <c r="DH665" s="211">
        <f t="shared" si="358"/>
        <v>0</v>
      </c>
    </row>
    <row r="666" spans="1:112" ht="15" hidden="1" customHeight="1" x14ac:dyDescent="0.15">
      <c r="A666" s="119"/>
      <c r="B666" s="197" t="s">
        <v>758</v>
      </c>
      <c r="C666" s="177" t="s">
        <v>361</v>
      </c>
      <c r="D666" s="315">
        <f t="shared" si="341"/>
        <v>0</v>
      </c>
      <c r="E666" s="134">
        <f t="shared" ref="E666:BP669" si="359">IF($B666=E$4,$D555,0)</f>
        <v>0</v>
      </c>
      <c r="F666" s="134">
        <f t="shared" si="359"/>
        <v>0</v>
      </c>
      <c r="G666" s="134">
        <f t="shared" si="359"/>
        <v>0</v>
      </c>
      <c r="H666" s="134">
        <f t="shared" si="359"/>
        <v>0</v>
      </c>
      <c r="I666" s="134">
        <f t="shared" si="359"/>
        <v>0</v>
      </c>
      <c r="J666" s="134">
        <f t="shared" si="359"/>
        <v>0</v>
      </c>
      <c r="K666" s="134">
        <f t="shared" si="359"/>
        <v>0</v>
      </c>
      <c r="L666" s="134">
        <f t="shared" si="359"/>
        <v>0</v>
      </c>
      <c r="M666" s="134">
        <f t="shared" si="359"/>
        <v>0</v>
      </c>
      <c r="N666" s="134">
        <f t="shared" si="359"/>
        <v>0</v>
      </c>
      <c r="O666" s="134">
        <f t="shared" si="359"/>
        <v>0</v>
      </c>
      <c r="P666" s="134">
        <f t="shared" si="359"/>
        <v>0</v>
      </c>
      <c r="Q666" s="134">
        <f t="shared" si="359"/>
        <v>0</v>
      </c>
      <c r="R666" s="134">
        <f t="shared" si="359"/>
        <v>0</v>
      </c>
      <c r="S666" s="134">
        <f t="shared" si="359"/>
        <v>0</v>
      </c>
      <c r="T666" s="134">
        <f t="shared" si="359"/>
        <v>0</v>
      </c>
      <c r="U666" s="134">
        <f t="shared" si="359"/>
        <v>0</v>
      </c>
      <c r="V666" s="134">
        <f t="shared" si="359"/>
        <v>0</v>
      </c>
      <c r="W666" s="134">
        <f t="shared" si="359"/>
        <v>0</v>
      </c>
      <c r="X666" s="134">
        <f t="shared" si="359"/>
        <v>0</v>
      </c>
      <c r="Y666" s="134">
        <f t="shared" si="359"/>
        <v>0</v>
      </c>
      <c r="Z666" s="134">
        <f t="shared" si="359"/>
        <v>0</v>
      </c>
      <c r="AA666" s="134">
        <f t="shared" si="359"/>
        <v>0</v>
      </c>
      <c r="AB666" s="134">
        <f t="shared" si="359"/>
        <v>0</v>
      </c>
      <c r="AC666" s="134">
        <f t="shared" si="359"/>
        <v>0</v>
      </c>
      <c r="AD666" s="134">
        <f t="shared" si="359"/>
        <v>0</v>
      </c>
      <c r="AE666" s="134">
        <f t="shared" si="359"/>
        <v>0</v>
      </c>
      <c r="AF666" s="134">
        <f t="shared" si="359"/>
        <v>0</v>
      </c>
      <c r="AG666" s="134">
        <f t="shared" si="359"/>
        <v>0</v>
      </c>
      <c r="AH666" s="134">
        <f t="shared" si="359"/>
        <v>0</v>
      </c>
      <c r="AI666" s="134">
        <f t="shared" si="359"/>
        <v>0</v>
      </c>
      <c r="AJ666" s="134">
        <f t="shared" si="359"/>
        <v>0</v>
      </c>
      <c r="AK666" s="134">
        <f t="shared" si="359"/>
        <v>0</v>
      </c>
      <c r="AL666" s="134">
        <f t="shared" si="359"/>
        <v>0</v>
      </c>
      <c r="AM666" s="134">
        <f t="shared" si="359"/>
        <v>0</v>
      </c>
      <c r="AN666" s="134">
        <f t="shared" si="359"/>
        <v>0</v>
      </c>
      <c r="AO666" s="211">
        <f t="shared" si="359"/>
        <v>0</v>
      </c>
      <c r="AP666" s="134">
        <f t="shared" si="359"/>
        <v>0</v>
      </c>
      <c r="AQ666" s="134">
        <f t="shared" si="359"/>
        <v>0</v>
      </c>
      <c r="AR666" s="134">
        <f t="shared" si="359"/>
        <v>0</v>
      </c>
      <c r="AS666" s="134">
        <f t="shared" si="359"/>
        <v>0</v>
      </c>
      <c r="AT666" s="134">
        <f t="shared" si="359"/>
        <v>0</v>
      </c>
      <c r="AU666" s="134">
        <f t="shared" si="359"/>
        <v>0</v>
      </c>
      <c r="AV666" s="134">
        <f t="shared" si="359"/>
        <v>0</v>
      </c>
      <c r="AW666" s="134">
        <f t="shared" si="359"/>
        <v>0</v>
      </c>
      <c r="AX666" s="134">
        <f t="shared" si="359"/>
        <v>0</v>
      </c>
      <c r="AY666" s="134">
        <f t="shared" si="359"/>
        <v>0</v>
      </c>
      <c r="AZ666" s="134">
        <f t="shared" si="359"/>
        <v>0</v>
      </c>
      <c r="BA666" s="134">
        <f t="shared" si="359"/>
        <v>0</v>
      </c>
      <c r="BB666" s="134">
        <f t="shared" si="359"/>
        <v>0</v>
      </c>
      <c r="BC666" s="134">
        <f t="shared" si="359"/>
        <v>0</v>
      </c>
      <c r="BD666" s="134">
        <f t="shared" si="359"/>
        <v>0</v>
      </c>
      <c r="BE666" s="134">
        <f t="shared" si="359"/>
        <v>0</v>
      </c>
      <c r="BF666" s="134">
        <f t="shared" si="359"/>
        <v>0</v>
      </c>
      <c r="BG666" s="134">
        <f t="shared" si="359"/>
        <v>0</v>
      </c>
      <c r="BH666" s="134">
        <f t="shared" si="359"/>
        <v>0</v>
      </c>
      <c r="BI666" s="134">
        <f t="shared" si="359"/>
        <v>0</v>
      </c>
      <c r="BJ666" s="134">
        <f t="shared" si="359"/>
        <v>0</v>
      </c>
      <c r="BK666" s="134">
        <f t="shared" si="359"/>
        <v>0</v>
      </c>
      <c r="BL666" s="134">
        <f t="shared" si="359"/>
        <v>0</v>
      </c>
      <c r="BM666" s="134">
        <f t="shared" si="359"/>
        <v>0</v>
      </c>
      <c r="BN666" s="134">
        <f t="shared" si="359"/>
        <v>0</v>
      </c>
      <c r="BO666" s="134">
        <f t="shared" si="359"/>
        <v>0</v>
      </c>
      <c r="BP666" s="134">
        <f t="shared" si="359"/>
        <v>0</v>
      </c>
      <c r="BQ666" s="134">
        <f t="shared" si="358"/>
        <v>0</v>
      </c>
      <c r="BR666" s="134">
        <f t="shared" si="358"/>
        <v>0</v>
      </c>
      <c r="BS666" s="134">
        <f t="shared" si="358"/>
        <v>0</v>
      </c>
      <c r="BT666" s="134">
        <f t="shared" si="358"/>
        <v>0</v>
      </c>
      <c r="BU666" s="134">
        <f t="shared" si="358"/>
        <v>0</v>
      </c>
      <c r="BV666" s="134">
        <f t="shared" si="358"/>
        <v>0</v>
      </c>
      <c r="BW666" s="134">
        <f t="shared" si="358"/>
        <v>0</v>
      </c>
      <c r="BX666" s="134">
        <f t="shared" si="358"/>
        <v>0</v>
      </c>
      <c r="BY666" s="134">
        <f t="shared" si="358"/>
        <v>0</v>
      </c>
      <c r="BZ666" s="134">
        <f t="shared" si="358"/>
        <v>0</v>
      </c>
      <c r="CA666" s="134">
        <f t="shared" si="358"/>
        <v>0</v>
      </c>
      <c r="CB666" s="134">
        <f t="shared" si="358"/>
        <v>0</v>
      </c>
      <c r="CC666" s="134">
        <f t="shared" si="358"/>
        <v>0</v>
      </c>
      <c r="CD666" s="134">
        <f t="shared" si="358"/>
        <v>0</v>
      </c>
      <c r="CE666" s="134">
        <f t="shared" si="358"/>
        <v>0</v>
      </c>
      <c r="CF666" s="134">
        <f t="shared" si="358"/>
        <v>0</v>
      </c>
      <c r="CG666" s="134">
        <f t="shared" si="358"/>
        <v>0</v>
      </c>
      <c r="CH666" s="134">
        <f t="shared" si="358"/>
        <v>0</v>
      </c>
      <c r="CI666" s="134">
        <f t="shared" si="358"/>
        <v>0</v>
      </c>
      <c r="CJ666" s="134">
        <f t="shared" si="358"/>
        <v>0</v>
      </c>
      <c r="CK666" s="134">
        <f t="shared" si="358"/>
        <v>0</v>
      </c>
      <c r="CL666" s="134">
        <f t="shared" si="358"/>
        <v>0</v>
      </c>
      <c r="CM666" s="134">
        <f t="shared" si="358"/>
        <v>0</v>
      </c>
      <c r="CN666" s="134">
        <f t="shared" si="358"/>
        <v>0</v>
      </c>
      <c r="CO666" s="134">
        <f t="shared" si="358"/>
        <v>0</v>
      </c>
      <c r="CP666" s="134">
        <f t="shared" si="358"/>
        <v>0</v>
      </c>
      <c r="CQ666" s="134">
        <f t="shared" si="358"/>
        <v>0</v>
      </c>
      <c r="CR666" s="134">
        <f t="shared" si="358"/>
        <v>0</v>
      </c>
      <c r="CS666" s="134">
        <f t="shared" si="358"/>
        <v>0</v>
      </c>
      <c r="CT666" s="134">
        <f t="shared" si="358"/>
        <v>0</v>
      </c>
      <c r="CU666" s="134">
        <f t="shared" si="358"/>
        <v>0</v>
      </c>
      <c r="CV666" s="134">
        <f t="shared" si="358"/>
        <v>0</v>
      </c>
      <c r="CW666" s="134">
        <f t="shared" si="358"/>
        <v>0</v>
      </c>
      <c r="CX666" s="134">
        <f t="shared" si="358"/>
        <v>0</v>
      </c>
      <c r="CY666" s="134">
        <f t="shared" si="358"/>
        <v>0</v>
      </c>
      <c r="CZ666" s="134">
        <f t="shared" si="358"/>
        <v>0</v>
      </c>
      <c r="DA666" s="134">
        <f t="shared" si="358"/>
        <v>0</v>
      </c>
      <c r="DB666" s="134">
        <f t="shared" si="358"/>
        <v>0</v>
      </c>
      <c r="DC666" s="134">
        <f t="shared" si="358"/>
        <v>0</v>
      </c>
      <c r="DD666" s="134">
        <f t="shared" si="358"/>
        <v>0</v>
      </c>
      <c r="DE666" s="134">
        <f t="shared" si="358"/>
        <v>0</v>
      </c>
      <c r="DF666" s="134">
        <f t="shared" si="358"/>
        <v>0</v>
      </c>
      <c r="DG666" s="134">
        <f t="shared" si="358"/>
        <v>0</v>
      </c>
      <c r="DH666" s="211">
        <f t="shared" si="358"/>
        <v>0</v>
      </c>
    </row>
    <row r="667" spans="1:112" ht="15" hidden="1" customHeight="1" x14ac:dyDescent="0.15">
      <c r="A667" s="119"/>
      <c r="B667" s="197" t="s">
        <v>759</v>
      </c>
      <c r="C667" s="177" t="s">
        <v>362</v>
      </c>
      <c r="D667" s="315">
        <f t="shared" si="341"/>
        <v>0</v>
      </c>
      <c r="E667" s="134">
        <f t="shared" si="359"/>
        <v>0</v>
      </c>
      <c r="F667" s="134">
        <f t="shared" si="359"/>
        <v>0</v>
      </c>
      <c r="G667" s="134">
        <f t="shared" si="359"/>
        <v>0</v>
      </c>
      <c r="H667" s="134">
        <f t="shared" si="359"/>
        <v>0</v>
      </c>
      <c r="I667" s="134">
        <f t="shared" si="359"/>
        <v>0</v>
      </c>
      <c r="J667" s="134">
        <f t="shared" si="359"/>
        <v>0</v>
      </c>
      <c r="K667" s="134">
        <f t="shared" si="359"/>
        <v>0</v>
      </c>
      <c r="L667" s="134">
        <f t="shared" si="359"/>
        <v>0</v>
      </c>
      <c r="M667" s="134">
        <f t="shared" si="359"/>
        <v>0</v>
      </c>
      <c r="N667" s="134">
        <f t="shared" si="359"/>
        <v>0</v>
      </c>
      <c r="O667" s="134">
        <f t="shared" si="359"/>
        <v>0</v>
      </c>
      <c r="P667" s="134">
        <f t="shared" si="359"/>
        <v>0</v>
      </c>
      <c r="Q667" s="134">
        <f t="shared" si="359"/>
        <v>0</v>
      </c>
      <c r="R667" s="134">
        <f t="shared" si="359"/>
        <v>0</v>
      </c>
      <c r="S667" s="134">
        <f t="shared" si="359"/>
        <v>0</v>
      </c>
      <c r="T667" s="134">
        <f t="shared" si="359"/>
        <v>0</v>
      </c>
      <c r="U667" s="134">
        <f t="shared" si="359"/>
        <v>0</v>
      </c>
      <c r="V667" s="134">
        <f t="shared" si="359"/>
        <v>0</v>
      </c>
      <c r="W667" s="134">
        <f t="shared" si="359"/>
        <v>0</v>
      </c>
      <c r="X667" s="134">
        <f t="shared" si="359"/>
        <v>0</v>
      </c>
      <c r="Y667" s="134">
        <f t="shared" si="359"/>
        <v>0</v>
      </c>
      <c r="Z667" s="134">
        <f t="shared" si="359"/>
        <v>0</v>
      </c>
      <c r="AA667" s="134">
        <f t="shared" si="359"/>
        <v>0</v>
      </c>
      <c r="AB667" s="134">
        <f t="shared" si="359"/>
        <v>0</v>
      </c>
      <c r="AC667" s="134">
        <f t="shared" si="359"/>
        <v>0</v>
      </c>
      <c r="AD667" s="134">
        <f t="shared" si="359"/>
        <v>0</v>
      </c>
      <c r="AE667" s="134">
        <f t="shared" si="359"/>
        <v>0</v>
      </c>
      <c r="AF667" s="134">
        <f t="shared" si="359"/>
        <v>0</v>
      </c>
      <c r="AG667" s="134">
        <f t="shared" si="359"/>
        <v>0</v>
      </c>
      <c r="AH667" s="134">
        <f t="shared" si="359"/>
        <v>0</v>
      </c>
      <c r="AI667" s="134">
        <f t="shared" si="359"/>
        <v>0</v>
      </c>
      <c r="AJ667" s="134">
        <f t="shared" si="359"/>
        <v>0</v>
      </c>
      <c r="AK667" s="134">
        <f t="shared" si="359"/>
        <v>0</v>
      </c>
      <c r="AL667" s="134">
        <f t="shared" si="359"/>
        <v>0</v>
      </c>
      <c r="AM667" s="134">
        <f t="shared" si="359"/>
        <v>0</v>
      </c>
      <c r="AN667" s="134">
        <f t="shared" si="359"/>
        <v>0</v>
      </c>
      <c r="AO667" s="211">
        <f t="shared" si="359"/>
        <v>0</v>
      </c>
      <c r="AP667" s="134">
        <f t="shared" si="359"/>
        <v>0</v>
      </c>
      <c r="AQ667" s="134">
        <f t="shared" si="359"/>
        <v>0</v>
      </c>
      <c r="AR667" s="134">
        <f t="shared" si="359"/>
        <v>0</v>
      </c>
      <c r="AS667" s="134">
        <f t="shared" si="359"/>
        <v>0</v>
      </c>
      <c r="AT667" s="134">
        <f t="shared" si="359"/>
        <v>0</v>
      </c>
      <c r="AU667" s="134">
        <f t="shared" si="359"/>
        <v>0</v>
      </c>
      <c r="AV667" s="134">
        <f t="shared" si="359"/>
        <v>0</v>
      </c>
      <c r="AW667" s="134">
        <f t="shared" si="359"/>
        <v>0</v>
      </c>
      <c r="AX667" s="134">
        <f t="shared" si="359"/>
        <v>0</v>
      </c>
      <c r="AY667" s="134">
        <f t="shared" si="359"/>
        <v>0</v>
      </c>
      <c r="AZ667" s="134">
        <f t="shared" si="359"/>
        <v>0</v>
      </c>
      <c r="BA667" s="134">
        <f t="shared" si="359"/>
        <v>0</v>
      </c>
      <c r="BB667" s="134">
        <f t="shared" si="359"/>
        <v>0</v>
      </c>
      <c r="BC667" s="134">
        <f t="shared" si="359"/>
        <v>0</v>
      </c>
      <c r="BD667" s="134">
        <f t="shared" si="359"/>
        <v>0</v>
      </c>
      <c r="BE667" s="134">
        <f t="shared" si="359"/>
        <v>0</v>
      </c>
      <c r="BF667" s="134">
        <f t="shared" si="359"/>
        <v>0</v>
      </c>
      <c r="BG667" s="134">
        <f t="shared" si="359"/>
        <v>0</v>
      </c>
      <c r="BH667" s="134">
        <f t="shared" si="359"/>
        <v>0</v>
      </c>
      <c r="BI667" s="134">
        <f t="shared" si="359"/>
        <v>0</v>
      </c>
      <c r="BJ667" s="134">
        <f t="shared" si="359"/>
        <v>0</v>
      </c>
      <c r="BK667" s="134">
        <f t="shared" si="359"/>
        <v>0</v>
      </c>
      <c r="BL667" s="134">
        <f t="shared" si="359"/>
        <v>0</v>
      </c>
      <c r="BM667" s="134">
        <f t="shared" si="359"/>
        <v>0</v>
      </c>
      <c r="BN667" s="134">
        <f t="shared" si="359"/>
        <v>0</v>
      </c>
      <c r="BO667" s="134">
        <f t="shared" si="359"/>
        <v>0</v>
      </c>
      <c r="BP667" s="134">
        <f t="shared" si="359"/>
        <v>0</v>
      </c>
      <c r="BQ667" s="134">
        <f t="shared" si="358"/>
        <v>0</v>
      </c>
      <c r="BR667" s="134">
        <f t="shared" si="358"/>
        <v>0</v>
      </c>
      <c r="BS667" s="134">
        <f t="shared" si="358"/>
        <v>0</v>
      </c>
      <c r="BT667" s="134">
        <f t="shared" si="358"/>
        <v>0</v>
      </c>
      <c r="BU667" s="134">
        <f t="shared" si="358"/>
        <v>0</v>
      </c>
      <c r="BV667" s="134">
        <f t="shared" si="358"/>
        <v>0</v>
      </c>
      <c r="BW667" s="134">
        <f t="shared" si="358"/>
        <v>0</v>
      </c>
      <c r="BX667" s="134">
        <f t="shared" si="358"/>
        <v>0</v>
      </c>
      <c r="BY667" s="134">
        <f t="shared" si="358"/>
        <v>0</v>
      </c>
      <c r="BZ667" s="134">
        <f t="shared" si="358"/>
        <v>0</v>
      </c>
      <c r="CA667" s="134">
        <f t="shared" si="358"/>
        <v>0</v>
      </c>
      <c r="CB667" s="134">
        <f t="shared" si="358"/>
        <v>0</v>
      </c>
      <c r="CC667" s="134">
        <f t="shared" si="358"/>
        <v>0</v>
      </c>
      <c r="CD667" s="134">
        <f t="shared" si="358"/>
        <v>0</v>
      </c>
      <c r="CE667" s="134">
        <f t="shared" si="358"/>
        <v>0</v>
      </c>
      <c r="CF667" s="134">
        <f t="shared" si="358"/>
        <v>0</v>
      </c>
      <c r="CG667" s="134">
        <f t="shared" si="358"/>
        <v>0</v>
      </c>
      <c r="CH667" s="134">
        <f t="shared" si="358"/>
        <v>0</v>
      </c>
      <c r="CI667" s="134">
        <f t="shared" si="358"/>
        <v>0</v>
      </c>
      <c r="CJ667" s="134">
        <f t="shared" si="358"/>
        <v>0</v>
      </c>
      <c r="CK667" s="134">
        <f t="shared" si="358"/>
        <v>0</v>
      </c>
      <c r="CL667" s="134">
        <f t="shared" si="358"/>
        <v>0</v>
      </c>
      <c r="CM667" s="134">
        <f t="shared" si="358"/>
        <v>0</v>
      </c>
      <c r="CN667" s="134">
        <f t="shared" si="358"/>
        <v>0</v>
      </c>
      <c r="CO667" s="134">
        <f t="shared" si="358"/>
        <v>0</v>
      </c>
      <c r="CP667" s="134">
        <f t="shared" si="358"/>
        <v>0</v>
      </c>
      <c r="CQ667" s="134">
        <f t="shared" si="358"/>
        <v>0</v>
      </c>
      <c r="CR667" s="134">
        <f t="shared" si="358"/>
        <v>0</v>
      </c>
      <c r="CS667" s="134">
        <f t="shared" si="358"/>
        <v>0</v>
      </c>
      <c r="CT667" s="134">
        <f t="shared" si="358"/>
        <v>0</v>
      </c>
      <c r="CU667" s="134">
        <f t="shared" si="358"/>
        <v>0</v>
      </c>
      <c r="CV667" s="134">
        <f t="shared" si="358"/>
        <v>0</v>
      </c>
      <c r="CW667" s="134">
        <f t="shared" si="358"/>
        <v>0</v>
      </c>
      <c r="CX667" s="134">
        <f t="shared" si="358"/>
        <v>0</v>
      </c>
      <c r="CY667" s="134">
        <f t="shared" si="358"/>
        <v>0</v>
      </c>
      <c r="CZ667" s="134">
        <f t="shared" si="358"/>
        <v>0</v>
      </c>
      <c r="DA667" s="134">
        <f t="shared" si="358"/>
        <v>0</v>
      </c>
      <c r="DB667" s="134">
        <f t="shared" si="358"/>
        <v>0</v>
      </c>
      <c r="DC667" s="134">
        <f t="shared" si="358"/>
        <v>0</v>
      </c>
      <c r="DD667" s="134">
        <f t="shared" si="358"/>
        <v>0</v>
      </c>
      <c r="DE667" s="134">
        <f t="shared" si="358"/>
        <v>0</v>
      </c>
      <c r="DF667" s="134">
        <f t="shared" si="358"/>
        <v>0</v>
      </c>
      <c r="DG667" s="134">
        <f t="shared" si="358"/>
        <v>0</v>
      </c>
      <c r="DH667" s="211">
        <f t="shared" si="358"/>
        <v>0</v>
      </c>
    </row>
    <row r="668" spans="1:112" ht="15" hidden="1" customHeight="1" x14ac:dyDescent="0.15">
      <c r="A668" s="119"/>
      <c r="B668" s="197" t="s">
        <v>760</v>
      </c>
      <c r="C668" s="177" t="s">
        <v>177</v>
      </c>
      <c r="D668" s="315">
        <f t="shared" ref="D668:D680" si="360">IF($B668=D$4,$D557,0)</f>
        <v>0</v>
      </c>
      <c r="E668" s="134">
        <f t="shared" si="359"/>
        <v>0</v>
      </c>
      <c r="F668" s="134">
        <f t="shared" si="359"/>
        <v>0</v>
      </c>
      <c r="G668" s="134">
        <f t="shared" si="359"/>
        <v>0</v>
      </c>
      <c r="H668" s="134">
        <f t="shared" si="359"/>
        <v>0</v>
      </c>
      <c r="I668" s="134">
        <f t="shared" si="359"/>
        <v>0</v>
      </c>
      <c r="J668" s="134">
        <f t="shared" si="359"/>
        <v>0</v>
      </c>
      <c r="K668" s="134">
        <f t="shared" si="359"/>
        <v>0</v>
      </c>
      <c r="L668" s="134">
        <f t="shared" si="359"/>
        <v>0</v>
      </c>
      <c r="M668" s="134">
        <f t="shared" si="359"/>
        <v>0</v>
      </c>
      <c r="N668" s="134">
        <f t="shared" si="359"/>
        <v>0</v>
      </c>
      <c r="O668" s="134">
        <f t="shared" si="359"/>
        <v>0</v>
      </c>
      <c r="P668" s="134">
        <f t="shared" si="359"/>
        <v>0</v>
      </c>
      <c r="Q668" s="134">
        <f t="shared" si="359"/>
        <v>0</v>
      </c>
      <c r="R668" s="134">
        <f t="shared" si="359"/>
        <v>0</v>
      </c>
      <c r="S668" s="134">
        <f t="shared" si="359"/>
        <v>0</v>
      </c>
      <c r="T668" s="134">
        <f t="shared" si="359"/>
        <v>0</v>
      </c>
      <c r="U668" s="134">
        <f t="shared" si="359"/>
        <v>0</v>
      </c>
      <c r="V668" s="134">
        <f t="shared" si="359"/>
        <v>0</v>
      </c>
      <c r="W668" s="134">
        <f t="shared" si="359"/>
        <v>0</v>
      </c>
      <c r="X668" s="134">
        <f t="shared" si="359"/>
        <v>0</v>
      </c>
      <c r="Y668" s="134">
        <f t="shared" si="359"/>
        <v>0</v>
      </c>
      <c r="Z668" s="134">
        <f t="shared" si="359"/>
        <v>0</v>
      </c>
      <c r="AA668" s="134">
        <f t="shared" si="359"/>
        <v>0</v>
      </c>
      <c r="AB668" s="134">
        <f t="shared" si="359"/>
        <v>0</v>
      </c>
      <c r="AC668" s="134">
        <f t="shared" si="359"/>
        <v>0</v>
      </c>
      <c r="AD668" s="134">
        <f t="shared" si="359"/>
        <v>0</v>
      </c>
      <c r="AE668" s="134">
        <f t="shared" si="359"/>
        <v>0</v>
      </c>
      <c r="AF668" s="134">
        <f t="shared" si="359"/>
        <v>0</v>
      </c>
      <c r="AG668" s="134">
        <f t="shared" si="359"/>
        <v>0</v>
      </c>
      <c r="AH668" s="134">
        <f t="shared" si="359"/>
        <v>0</v>
      </c>
      <c r="AI668" s="134">
        <f t="shared" si="359"/>
        <v>0</v>
      </c>
      <c r="AJ668" s="134">
        <f t="shared" si="359"/>
        <v>0</v>
      </c>
      <c r="AK668" s="134">
        <f t="shared" si="359"/>
        <v>0</v>
      </c>
      <c r="AL668" s="134">
        <f t="shared" si="359"/>
        <v>0</v>
      </c>
      <c r="AM668" s="134">
        <f t="shared" si="359"/>
        <v>0</v>
      </c>
      <c r="AN668" s="134">
        <f t="shared" si="359"/>
        <v>0</v>
      </c>
      <c r="AO668" s="211">
        <f t="shared" si="359"/>
        <v>0</v>
      </c>
      <c r="AP668" s="134">
        <f t="shared" si="359"/>
        <v>0</v>
      </c>
      <c r="AQ668" s="134">
        <f t="shared" si="359"/>
        <v>0</v>
      </c>
      <c r="AR668" s="134">
        <f t="shared" si="359"/>
        <v>0</v>
      </c>
      <c r="AS668" s="134">
        <f t="shared" si="359"/>
        <v>0</v>
      </c>
      <c r="AT668" s="134">
        <f t="shared" si="359"/>
        <v>0</v>
      </c>
      <c r="AU668" s="134">
        <f t="shared" si="359"/>
        <v>0</v>
      </c>
      <c r="AV668" s="134">
        <f t="shared" si="359"/>
        <v>0</v>
      </c>
      <c r="AW668" s="134">
        <f t="shared" si="359"/>
        <v>0</v>
      </c>
      <c r="AX668" s="134">
        <f t="shared" si="359"/>
        <v>0</v>
      </c>
      <c r="AY668" s="134">
        <f t="shared" si="359"/>
        <v>0</v>
      </c>
      <c r="AZ668" s="134">
        <f t="shared" si="359"/>
        <v>0</v>
      </c>
      <c r="BA668" s="134">
        <f t="shared" si="359"/>
        <v>0</v>
      </c>
      <c r="BB668" s="134">
        <f t="shared" si="359"/>
        <v>0</v>
      </c>
      <c r="BC668" s="134">
        <f t="shared" si="359"/>
        <v>0</v>
      </c>
      <c r="BD668" s="134">
        <f t="shared" si="359"/>
        <v>0</v>
      </c>
      <c r="BE668" s="134">
        <f t="shared" si="359"/>
        <v>0</v>
      </c>
      <c r="BF668" s="134">
        <f t="shared" si="359"/>
        <v>0</v>
      </c>
      <c r="BG668" s="134">
        <f t="shared" si="359"/>
        <v>0</v>
      </c>
      <c r="BH668" s="134">
        <f t="shared" si="359"/>
        <v>0</v>
      </c>
      <c r="BI668" s="134">
        <f t="shared" si="359"/>
        <v>0</v>
      </c>
      <c r="BJ668" s="134">
        <f t="shared" si="359"/>
        <v>0</v>
      </c>
      <c r="BK668" s="134">
        <f t="shared" si="359"/>
        <v>0</v>
      </c>
      <c r="BL668" s="134">
        <f t="shared" si="359"/>
        <v>0</v>
      </c>
      <c r="BM668" s="134">
        <f t="shared" si="359"/>
        <v>0</v>
      </c>
      <c r="BN668" s="134">
        <f t="shared" si="359"/>
        <v>0</v>
      </c>
      <c r="BO668" s="134">
        <f t="shared" si="359"/>
        <v>0</v>
      </c>
      <c r="BP668" s="134">
        <f t="shared" si="359"/>
        <v>0</v>
      </c>
      <c r="BQ668" s="134">
        <f t="shared" si="358"/>
        <v>0</v>
      </c>
      <c r="BR668" s="134">
        <f t="shared" si="358"/>
        <v>0</v>
      </c>
      <c r="BS668" s="134">
        <f t="shared" si="358"/>
        <v>0</v>
      </c>
      <c r="BT668" s="134">
        <f t="shared" si="358"/>
        <v>0</v>
      </c>
      <c r="BU668" s="134">
        <f t="shared" si="358"/>
        <v>0</v>
      </c>
      <c r="BV668" s="134">
        <f t="shared" si="358"/>
        <v>0</v>
      </c>
      <c r="BW668" s="134">
        <f t="shared" si="358"/>
        <v>0</v>
      </c>
      <c r="BX668" s="134">
        <f t="shared" si="358"/>
        <v>0</v>
      </c>
      <c r="BY668" s="134">
        <f t="shared" si="358"/>
        <v>0</v>
      </c>
      <c r="BZ668" s="134">
        <f t="shared" si="358"/>
        <v>0</v>
      </c>
      <c r="CA668" s="134">
        <f t="shared" si="358"/>
        <v>0</v>
      </c>
      <c r="CB668" s="134">
        <f t="shared" si="358"/>
        <v>0</v>
      </c>
      <c r="CC668" s="134">
        <f t="shared" si="358"/>
        <v>0</v>
      </c>
      <c r="CD668" s="134">
        <f t="shared" si="358"/>
        <v>0</v>
      </c>
      <c r="CE668" s="134">
        <f t="shared" si="358"/>
        <v>0</v>
      </c>
      <c r="CF668" s="134">
        <f t="shared" si="358"/>
        <v>0</v>
      </c>
      <c r="CG668" s="134">
        <f t="shared" si="358"/>
        <v>0</v>
      </c>
      <c r="CH668" s="134">
        <f t="shared" si="358"/>
        <v>0</v>
      </c>
      <c r="CI668" s="134">
        <f t="shared" si="358"/>
        <v>0</v>
      </c>
      <c r="CJ668" s="134">
        <f t="shared" si="358"/>
        <v>0</v>
      </c>
      <c r="CK668" s="134">
        <f t="shared" si="358"/>
        <v>0</v>
      </c>
      <c r="CL668" s="134">
        <f t="shared" si="358"/>
        <v>0</v>
      </c>
      <c r="CM668" s="134">
        <f t="shared" si="358"/>
        <v>0</v>
      </c>
      <c r="CN668" s="134">
        <f t="shared" si="358"/>
        <v>0</v>
      </c>
      <c r="CO668" s="134">
        <f t="shared" si="358"/>
        <v>0</v>
      </c>
      <c r="CP668" s="134">
        <f t="shared" si="358"/>
        <v>0</v>
      </c>
      <c r="CQ668" s="134">
        <f t="shared" si="358"/>
        <v>0</v>
      </c>
      <c r="CR668" s="134">
        <f t="shared" si="358"/>
        <v>0</v>
      </c>
      <c r="CS668" s="134">
        <f t="shared" si="358"/>
        <v>0</v>
      </c>
      <c r="CT668" s="134">
        <f t="shared" si="358"/>
        <v>0</v>
      </c>
      <c r="CU668" s="134">
        <f t="shared" si="358"/>
        <v>0</v>
      </c>
      <c r="CV668" s="134">
        <f t="shared" si="358"/>
        <v>0</v>
      </c>
      <c r="CW668" s="134">
        <f t="shared" si="358"/>
        <v>0</v>
      </c>
      <c r="CX668" s="134">
        <f t="shared" si="358"/>
        <v>0</v>
      </c>
      <c r="CY668" s="134">
        <f t="shared" si="358"/>
        <v>0</v>
      </c>
      <c r="CZ668" s="134">
        <f t="shared" si="358"/>
        <v>0</v>
      </c>
      <c r="DA668" s="134">
        <f t="shared" si="358"/>
        <v>0</v>
      </c>
      <c r="DB668" s="134">
        <f t="shared" si="358"/>
        <v>0</v>
      </c>
      <c r="DC668" s="134">
        <f t="shared" si="358"/>
        <v>0</v>
      </c>
      <c r="DD668" s="134">
        <f t="shared" si="358"/>
        <v>0</v>
      </c>
      <c r="DE668" s="134">
        <f t="shared" si="358"/>
        <v>0</v>
      </c>
      <c r="DF668" s="134">
        <f t="shared" si="358"/>
        <v>0</v>
      </c>
      <c r="DG668" s="134">
        <f t="shared" si="358"/>
        <v>0</v>
      </c>
      <c r="DH668" s="211">
        <f t="shared" si="358"/>
        <v>0</v>
      </c>
    </row>
    <row r="669" spans="1:112" ht="15" hidden="1" customHeight="1" x14ac:dyDescent="0.15">
      <c r="A669" s="119"/>
      <c r="B669" s="197" t="s">
        <v>761</v>
      </c>
      <c r="C669" s="177" t="s">
        <v>363</v>
      </c>
      <c r="D669" s="315">
        <f t="shared" si="360"/>
        <v>0</v>
      </c>
      <c r="E669" s="134">
        <f t="shared" si="359"/>
        <v>0</v>
      </c>
      <c r="F669" s="134">
        <f t="shared" si="359"/>
        <v>0</v>
      </c>
      <c r="G669" s="134">
        <f t="shared" si="359"/>
        <v>0</v>
      </c>
      <c r="H669" s="134">
        <f t="shared" si="359"/>
        <v>0</v>
      </c>
      <c r="I669" s="134">
        <f t="shared" si="359"/>
        <v>0</v>
      </c>
      <c r="J669" s="134">
        <f t="shared" si="359"/>
        <v>0</v>
      </c>
      <c r="K669" s="134">
        <f t="shared" si="359"/>
        <v>0</v>
      </c>
      <c r="L669" s="134">
        <f t="shared" si="359"/>
        <v>0</v>
      </c>
      <c r="M669" s="134">
        <f t="shared" si="359"/>
        <v>0</v>
      </c>
      <c r="N669" s="134">
        <f t="shared" si="359"/>
        <v>0</v>
      </c>
      <c r="O669" s="134">
        <f t="shared" si="359"/>
        <v>0</v>
      </c>
      <c r="P669" s="134">
        <f t="shared" si="359"/>
        <v>0</v>
      </c>
      <c r="Q669" s="134">
        <f t="shared" si="359"/>
        <v>0</v>
      </c>
      <c r="R669" s="134">
        <f t="shared" si="359"/>
        <v>0</v>
      </c>
      <c r="S669" s="134">
        <f t="shared" si="359"/>
        <v>0</v>
      </c>
      <c r="T669" s="134">
        <f t="shared" si="359"/>
        <v>0</v>
      </c>
      <c r="U669" s="134">
        <f t="shared" si="359"/>
        <v>0</v>
      </c>
      <c r="V669" s="134">
        <f t="shared" si="359"/>
        <v>0</v>
      </c>
      <c r="W669" s="134">
        <f t="shared" si="359"/>
        <v>0</v>
      </c>
      <c r="X669" s="134">
        <f t="shared" si="359"/>
        <v>0</v>
      </c>
      <c r="Y669" s="134">
        <f t="shared" si="359"/>
        <v>0</v>
      </c>
      <c r="Z669" s="134">
        <f t="shared" si="359"/>
        <v>0</v>
      </c>
      <c r="AA669" s="134">
        <f t="shared" si="359"/>
        <v>0</v>
      </c>
      <c r="AB669" s="134">
        <f t="shared" si="359"/>
        <v>0</v>
      </c>
      <c r="AC669" s="134">
        <f t="shared" si="359"/>
        <v>0</v>
      </c>
      <c r="AD669" s="134">
        <f t="shared" si="359"/>
        <v>0</v>
      </c>
      <c r="AE669" s="134">
        <f t="shared" si="359"/>
        <v>0</v>
      </c>
      <c r="AF669" s="134">
        <f t="shared" si="359"/>
        <v>0</v>
      </c>
      <c r="AG669" s="134">
        <f t="shared" si="359"/>
        <v>0</v>
      </c>
      <c r="AH669" s="134">
        <f t="shared" si="359"/>
        <v>0</v>
      </c>
      <c r="AI669" s="134">
        <f t="shared" si="359"/>
        <v>0</v>
      </c>
      <c r="AJ669" s="134">
        <f t="shared" si="359"/>
        <v>0</v>
      </c>
      <c r="AK669" s="134">
        <f t="shared" si="359"/>
        <v>0</v>
      </c>
      <c r="AL669" s="134">
        <f t="shared" si="359"/>
        <v>0</v>
      </c>
      <c r="AM669" s="134">
        <f t="shared" si="359"/>
        <v>0</v>
      </c>
      <c r="AN669" s="134">
        <f t="shared" si="359"/>
        <v>0</v>
      </c>
      <c r="AO669" s="211">
        <f t="shared" si="359"/>
        <v>0</v>
      </c>
      <c r="AP669" s="134">
        <f t="shared" si="359"/>
        <v>0</v>
      </c>
      <c r="AQ669" s="134">
        <f t="shared" si="359"/>
        <v>0</v>
      </c>
      <c r="AR669" s="134">
        <f t="shared" si="359"/>
        <v>0</v>
      </c>
      <c r="AS669" s="134">
        <f t="shared" si="359"/>
        <v>0</v>
      </c>
      <c r="AT669" s="134">
        <f t="shared" si="359"/>
        <v>0</v>
      </c>
      <c r="AU669" s="134">
        <f t="shared" si="359"/>
        <v>0</v>
      </c>
      <c r="AV669" s="134">
        <f t="shared" si="359"/>
        <v>0</v>
      </c>
      <c r="AW669" s="134">
        <f t="shared" si="359"/>
        <v>0</v>
      </c>
      <c r="AX669" s="134">
        <f t="shared" si="359"/>
        <v>0</v>
      </c>
      <c r="AY669" s="134">
        <f t="shared" si="359"/>
        <v>0</v>
      </c>
      <c r="AZ669" s="134">
        <f t="shared" si="359"/>
        <v>0</v>
      </c>
      <c r="BA669" s="134">
        <f t="shared" si="359"/>
        <v>0</v>
      </c>
      <c r="BB669" s="134">
        <f t="shared" si="359"/>
        <v>0</v>
      </c>
      <c r="BC669" s="134">
        <f t="shared" si="359"/>
        <v>0</v>
      </c>
      <c r="BD669" s="134">
        <f t="shared" si="359"/>
        <v>0</v>
      </c>
      <c r="BE669" s="134">
        <f t="shared" si="359"/>
        <v>0</v>
      </c>
      <c r="BF669" s="134">
        <f t="shared" si="359"/>
        <v>0</v>
      </c>
      <c r="BG669" s="134">
        <f t="shared" si="359"/>
        <v>0</v>
      </c>
      <c r="BH669" s="134">
        <f t="shared" si="359"/>
        <v>0</v>
      </c>
      <c r="BI669" s="134">
        <f t="shared" si="359"/>
        <v>0</v>
      </c>
      <c r="BJ669" s="134">
        <f t="shared" si="359"/>
        <v>0</v>
      </c>
      <c r="BK669" s="134">
        <f t="shared" si="359"/>
        <v>0</v>
      </c>
      <c r="BL669" s="134">
        <f t="shared" si="359"/>
        <v>0</v>
      </c>
      <c r="BM669" s="134">
        <f t="shared" si="359"/>
        <v>0</v>
      </c>
      <c r="BN669" s="134">
        <f t="shared" si="359"/>
        <v>0</v>
      </c>
      <c r="BO669" s="134">
        <f t="shared" si="359"/>
        <v>0</v>
      </c>
      <c r="BP669" s="134">
        <f t="shared" ref="BP669:DH672" si="361">IF($B669=BP$4,$D558,0)</f>
        <v>0</v>
      </c>
      <c r="BQ669" s="134">
        <f t="shared" si="361"/>
        <v>0</v>
      </c>
      <c r="BR669" s="134">
        <f t="shared" si="361"/>
        <v>0</v>
      </c>
      <c r="BS669" s="134">
        <f t="shared" si="361"/>
        <v>0</v>
      </c>
      <c r="BT669" s="134">
        <f t="shared" si="361"/>
        <v>0</v>
      </c>
      <c r="BU669" s="134">
        <f t="shared" si="361"/>
        <v>0</v>
      </c>
      <c r="BV669" s="134">
        <f t="shared" si="361"/>
        <v>0</v>
      </c>
      <c r="BW669" s="134">
        <f t="shared" si="361"/>
        <v>0</v>
      </c>
      <c r="BX669" s="134">
        <f t="shared" si="361"/>
        <v>0</v>
      </c>
      <c r="BY669" s="134">
        <f t="shared" si="361"/>
        <v>0</v>
      </c>
      <c r="BZ669" s="134">
        <f t="shared" si="361"/>
        <v>0</v>
      </c>
      <c r="CA669" s="134">
        <f t="shared" si="361"/>
        <v>0</v>
      </c>
      <c r="CB669" s="134">
        <f t="shared" si="361"/>
        <v>0</v>
      </c>
      <c r="CC669" s="134">
        <f t="shared" si="361"/>
        <v>0</v>
      </c>
      <c r="CD669" s="134">
        <f t="shared" si="361"/>
        <v>0</v>
      </c>
      <c r="CE669" s="134">
        <f t="shared" si="361"/>
        <v>0</v>
      </c>
      <c r="CF669" s="134">
        <f t="shared" si="361"/>
        <v>0</v>
      </c>
      <c r="CG669" s="134">
        <f t="shared" si="361"/>
        <v>0</v>
      </c>
      <c r="CH669" s="134">
        <f t="shared" si="361"/>
        <v>0</v>
      </c>
      <c r="CI669" s="134">
        <f t="shared" si="361"/>
        <v>0</v>
      </c>
      <c r="CJ669" s="134">
        <f t="shared" si="361"/>
        <v>0</v>
      </c>
      <c r="CK669" s="134">
        <f t="shared" si="361"/>
        <v>0</v>
      </c>
      <c r="CL669" s="134">
        <f t="shared" si="361"/>
        <v>0</v>
      </c>
      <c r="CM669" s="134">
        <f t="shared" si="361"/>
        <v>0</v>
      </c>
      <c r="CN669" s="134">
        <f t="shared" si="361"/>
        <v>0</v>
      </c>
      <c r="CO669" s="134">
        <f t="shared" si="361"/>
        <v>0</v>
      </c>
      <c r="CP669" s="134">
        <f t="shared" si="361"/>
        <v>0</v>
      </c>
      <c r="CQ669" s="134">
        <f t="shared" si="361"/>
        <v>0</v>
      </c>
      <c r="CR669" s="134">
        <f t="shared" si="361"/>
        <v>0</v>
      </c>
      <c r="CS669" s="134">
        <f t="shared" si="361"/>
        <v>0</v>
      </c>
      <c r="CT669" s="134">
        <f t="shared" si="361"/>
        <v>0</v>
      </c>
      <c r="CU669" s="134">
        <f t="shared" si="361"/>
        <v>0</v>
      </c>
      <c r="CV669" s="134">
        <f t="shared" si="361"/>
        <v>0</v>
      </c>
      <c r="CW669" s="134">
        <f t="shared" si="361"/>
        <v>1.8132608517018728E-2</v>
      </c>
      <c r="CX669" s="134">
        <f t="shared" si="361"/>
        <v>0</v>
      </c>
      <c r="CY669" s="134">
        <f t="shared" si="361"/>
        <v>0</v>
      </c>
      <c r="CZ669" s="134">
        <f t="shared" si="361"/>
        <v>0</v>
      </c>
      <c r="DA669" s="134">
        <f t="shared" si="361"/>
        <v>0</v>
      </c>
      <c r="DB669" s="134">
        <f t="shared" si="361"/>
        <v>0</v>
      </c>
      <c r="DC669" s="134">
        <f t="shared" si="361"/>
        <v>0</v>
      </c>
      <c r="DD669" s="134">
        <f t="shared" si="361"/>
        <v>0</v>
      </c>
      <c r="DE669" s="134">
        <f t="shared" si="361"/>
        <v>0</v>
      </c>
      <c r="DF669" s="134">
        <f t="shared" si="361"/>
        <v>0</v>
      </c>
      <c r="DG669" s="134">
        <f t="shared" si="361"/>
        <v>0</v>
      </c>
      <c r="DH669" s="211">
        <f t="shared" si="361"/>
        <v>0</v>
      </c>
    </row>
    <row r="670" spans="1:112" ht="15" hidden="1" customHeight="1" x14ac:dyDescent="0.15">
      <c r="A670" s="119"/>
      <c r="B670" s="197" t="s">
        <v>762</v>
      </c>
      <c r="C670" s="177" t="s">
        <v>280</v>
      </c>
      <c r="D670" s="315">
        <f t="shared" si="360"/>
        <v>0</v>
      </c>
      <c r="E670" s="134">
        <f t="shared" ref="E670:BP673" si="362">IF($B670=E$4,$D559,0)</f>
        <v>0</v>
      </c>
      <c r="F670" s="134">
        <f t="shared" si="362"/>
        <v>0</v>
      </c>
      <c r="G670" s="134">
        <f t="shared" si="362"/>
        <v>0</v>
      </c>
      <c r="H670" s="134">
        <f t="shared" si="362"/>
        <v>0</v>
      </c>
      <c r="I670" s="134">
        <f t="shared" si="362"/>
        <v>0</v>
      </c>
      <c r="J670" s="134">
        <f t="shared" si="362"/>
        <v>0</v>
      </c>
      <c r="K670" s="134">
        <f t="shared" si="362"/>
        <v>0</v>
      </c>
      <c r="L670" s="134">
        <f t="shared" si="362"/>
        <v>0</v>
      </c>
      <c r="M670" s="134">
        <f t="shared" si="362"/>
        <v>0</v>
      </c>
      <c r="N670" s="134">
        <f t="shared" si="362"/>
        <v>0</v>
      </c>
      <c r="O670" s="134">
        <f t="shared" si="362"/>
        <v>0</v>
      </c>
      <c r="P670" s="134">
        <f t="shared" si="362"/>
        <v>0</v>
      </c>
      <c r="Q670" s="134">
        <f t="shared" si="362"/>
        <v>0</v>
      </c>
      <c r="R670" s="134">
        <f t="shared" si="362"/>
        <v>0</v>
      </c>
      <c r="S670" s="134">
        <f t="shared" si="362"/>
        <v>0</v>
      </c>
      <c r="T670" s="134">
        <f t="shared" si="362"/>
        <v>0</v>
      </c>
      <c r="U670" s="134">
        <f t="shared" si="362"/>
        <v>0</v>
      </c>
      <c r="V670" s="134">
        <f t="shared" si="362"/>
        <v>0</v>
      </c>
      <c r="W670" s="134">
        <f t="shared" si="362"/>
        <v>0</v>
      </c>
      <c r="X670" s="134">
        <f t="shared" si="362"/>
        <v>0</v>
      </c>
      <c r="Y670" s="134">
        <f t="shared" si="362"/>
        <v>0</v>
      </c>
      <c r="Z670" s="134">
        <f t="shared" si="362"/>
        <v>0</v>
      </c>
      <c r="AA670" s="134">
        <f t="shared" si="362"/>
        <v>0</v>
      </c>
      <c r="AB670" s="134">
        <f t="shared" si="362"/>
        <v>0</v>
      </c>
      <c r="AC670" s="134">
        <f t="shared" si="362"/>
        <v>0</v>
      </c>
      <c r="AD670" s="134">
        <f t="shared" si="362"/>
        <v>0</v>
      </c>
      <c r="AE670" s="134">
        <f t="shared" si="362"/>
        <v>0</v>
      </c>
      <c r="AF670" s="134">
        <f t="shared" si="362"/>
        <v>0</v>
      </c>
      <c r="AG670" s="134">
        <f t="shared" si="362"/>
        <v>0</v>
      </c>
      <c r="AH670" s="134">
        <f t="shared" si="362"/>
        <v>0</v>
      </c>
      <c r="AI670" s="134">
        <f t="shared" si="362"/>
        <v>0</v>
      </c>
      <c r="AJ670" s="134">
        <f t="shared" si="362"/>
        <v>0</v>
      </c>
      <c r="AK670" s="134">
        <f t="shared" si="362"/>
        <v>0</v>
      </c>
      <c r="AL670" s="134">
        <f t="shared" si="362"/>
        <v>0</v>
      </c>
      <c r="AM670" s="134">
        <f t="shared" si="362"/>
        <v>0</v>
      </c>
      <c r="AN670" s="134">
        <f t="shared" si="362"/>
        <v>0</v>
      </c>
      <c r="AO670" s="211">
        <f t="shared" si="362"/>
        <v>0</v>
      </c>
      <c r="AP670" s="134">
        <f t="shared" si="362"/>
        <v>0</v>
      </c>
      <c r="AQ670" s="134">
        <f t="shared" si="362"/>
        <v>0</v>
      </c>
      <c r="AR670" s="134">
        <f t="shared" si="362"/>
        <v>0</v>
      </c>
      <c r="AS670" s="134">
        <f t="shared" si="362"/>
        <v>0</v>
      </c>
      <c r="AT670" s="134">
        <f t="shared" si="362"/>
        <v>0</v>
      </c>
      <c r="AU670" s="134">
        <f t="shared" si="362"/>
        <v>0</v>
      </c>
      <c r="AV670" s="134">
        <f t="shared" si="362"/>
        <v>0</v>
      </c>
      <c r="AW670" s="134">
        <f t="shared" si="362"/>
        <v>0</v>
      </c>
      <c r="AX670" s="134">
        <f t="shared" si="362"/>
        <v>0</v>
      </c>
      <c r="AY670" s="134">
        <f t="shared" si="362"/>
        <v>0</v>
      </c>
      <c r="AZ670" s="134">
        <f t="shared" si="362"/>
        <v>0</v>
      </c>
      <c r="BA670" s="134">
        <f t="shared" si="362"/>
        <v>0</v>
      </c>
      <c r="BB670" s="134">
        <f t="shared" si="362"/>
        <v>0</v>
      </c>
      <c r="BC670" s="134">
        <f t="shared" si="362"/>
        <v>0</v>
      </c>
      <c r="BD670" s="134">
        <f t="shared" si="362"/>
        <v>0</v>
      </c>
      <c r="BE670" s="134">
        <f t="shared" si="362"/>
        <v>0</v>
      </c>
      <c r="BF670" s="134">
        <f t="shared" si="362"/>
        <v>0</v>
      </c>
      <c r="BG670" s="134">
        <f t="shared" si="362"/>
        <v>0</v>
      </c>
      <c r="BH670" s="134">
        <f t="shared" si="362"/>
        <v>0</v>
      </c>
      <c r="BI670" s="134">
        <f t="shared" si="362"/>
        <v>0</v>
      </c>
      <c r="BJ670" s="134">
        <f t="shared" si="362"/>
        <v>0</v>
      </c>
      <c r="BK670" s="134">
        <f t="shared" si="362"/>
        <v>0</v>
      </c>
      <c r="BL670" s="134">
        <f t="shared" si="362"/>
        <v>0</v>
      </c>
      <c r="BM670" s="134">
        <f t="shared" si="362"/>
        <v>0</v>
      </c>
      <c r="BN670" s="134">
        <f t="shared" si="362"/>
        <v>0</v>
      </c>
      <c r="BO670" s="134">
        <f t="shared" si="362"/>
        <v>0</v>
      </c>
      <c r="BP670" s="134">
        <f t="shared" si="362"/>
        <v>0</v>
      </c>
      <c r="BQ670" s="134">
        <f t="shared" si="361"/>
        <v>0</v>
      </c>
      <c r="BR670" s="134">
        <f t="shared" si="361"/>
        <v>0</v>
      </c>
      <c r="BS670" s="134">
        <f t="shared" si="361"/>
        <v>0</v>
      </c>
      <c r="BT670" s="134">
        <f t="shared" si="361"/>
        <v>0</v>
      </c>
      <c r="BU670" s="134">
        <f t="shared" si="361"/>
        <v>0</v>
      </c>
      <c r="BV670" s="134">
        <f t="shared" si="361"/>
        <v>0</v>
      </c>
      <c r="BW670" s="134">
        <f t="shared" si="361"/>
        <v>0</v>
      </c>
      <c r="BX670" s="134">
        <f t="shared" si="361"/>
        <v>0</v>
      </c>
      <c r="BY670" s="134">
        <f t="shared" si="361"/>
        <v>0</v>
      </c>
      <c r="BZ670" s="134">
        <f t="shared" si="361"/>
        <v>0</v>
      </c>
      <c r="CA670" s="134">
        <f t="shared" si="361"/>
        <v>0</v>
      </c>
      <c r="CB670" s="134">
        <f t="shared" si="361"/>
        <v>0</v>
      </c>
      <c r="CC670" s="134">
        <f t="shared" si="361"/>
        <v>0</v>
      </c>
      <c r="CD670" s="134">
        <f t="shared" si="361"/>
        <v>0</v>
      </c>
      <c r="CE670" s="134">
        <f t="shared" si="361"/>
        <v>0</v>
      </c>
      <c r="CF670" s="134">
        <f t="shared" si="361"/>
        <v>0</v>
      </c>
      <c r="CG670" s="134">
        <f t="shared" si="361"/>
        <v>0</v>
      </c>
      <c r="CH670" s="134">
        <f t="shared" si="361"/>
        <v>0</v>
      </c>
      <c r="CI670" s="134">
        <f t="shared" si="361"/>
        <v>0</v>
      </c>
      <c r="CJ670" s="134">
        <f t="shared" si="361"/>
        <v>0</v>
      </c>
      <c r="CK670" s="134">
        <f t="shared" si="361"/>
        <v>0</v>
      </c>
      <c r="CL670" s="134">
        <f t="shared" si="361"/>
        <v>0</v>
      </c>
      <c r="CM670" s="134">
        <f t="shared" si="361"/>
        <v>0</v>
      </c>
      <c r="CN670" s="134">
        <f t="shared" si="361"/>
        <v>0</v>
      </c>
      <c r="CO670" s="134">
        <f t="shared" si="361"/>
        <v>0</v>
      </c>
      <c r="CP670" s="134">
        <f t="shared" si="361"/>
        <v>0</v>
      </c>
      <c r="CQ670" s="134">
        <f t="shared" si="361"/>
        <v>0</v>
      </c>
      <c r="CR670" s="134">
        <f t="shared" si="361"/>
        <v>0</v>
      </c>
      <c r="CS670" s="134">
        <f t="shared" si="361"/>
        <v>0</v>
      </c>
      <c r="CT670" s="134">
        <f t="shared" si="361"/>
        <v>0</v>
      </c>
      <c r="CU670" s="134">
        <f t="shared" si="361"/>
        <v>0</v>
      </c>
      <c r="CV670" s="134">
        <f t="shared" si="361"/>
        <v>0</v>
      </c>
      <c r="CW670" s="134">
        <f t="shared" si="361"/>
        <v>0</v>
      </c>
      <c r="CX670" s="134">
        <f t="shared" si="361"/>
        <v>0.38432513701711346</v>
      </c>
      <c r="CY670" s="134">
        <f t="shared" si="361"/>
        <v>0</v>
      </c>
      <c r="CZ670" s="134">
        <f t="shared" si="361"/>
        <v>0</v>
      </c>
      <c r="DA670" s="134">
        <f t="shared" si="361"/>
        <v>0</v>
      </c>
      <c r="DB670" s="134">
        <f t="shared" si="361"/>
        <v>0</v>
      </c>
      <c r="DC670" s="134">
        <f t="shared" si="361"/>
        <v>0</v>
      </c>
      <c r="DD670" s="134">
        <f t="shared" si="361"/>
        <v>0</v>
      </c>
      <c r="DE670" s="134">
        <f t="shared" si="361"/>
        <v>0</v>
      </c>
      <c r="DF670" s="134">
        <f t="shared" si="361"/>
        <v>0</v>
      </c>
      <c r="DG670" s="134">
        <f t="shared" si="361"/>
        <v>0</v>
      </c>
      <c r="DH670" s="211">
        <f t="shared" si="361"/>
        <v>0</v>
      </c>
    </row>
    <row r="671" spans="1:112" ht="15" hidden="1" customHeight="1" x14ac:dyDescent="0.15">
      <c r="A671" s="119"/>
      <c r="B671" s="197" t="s">
        <v>763</v>
      </c>
      <c r="C671" s="177" t="s">
        <v>232</v>
      </c>
      <c r="D671" s="315">
        <f t="shared" si="360"/>
        <v>0</v>
      </c>
      <c r="E671" s="134">
        <f t="shared" si="362"/>
        <v>0</v>
      </c>
      <c r="F671" s="134">
        <f t="shared" si="362"/>
        <v>0</v>
      </c>
      <c r="G671" s="134">
        <f t="shared" si="362"/>
        <v>0</v>
      </c>
      <c r="H671" s="134">
        <f t="shared" si="362"/>
        <v>0</v>
      </c>
      <c r="I671" s="134">
        <f t="shared" si="362"/>
        <v>0</v>
      </c>
      <c r="J671" s="134">
        <f t="shared" si="362"/>
        <v>0</v>
      </c>
      <c r="K671" s="134">
        <f t="shared" si="362"/>
        <v>0</v>
      </c>
      <c r="L671" s="134">
        <f t="shared" si="362"/>
        <v>0</v>
      </c>
      <c r="M671" s="134">
        <f t="shared" si="362"/>
        <v>0</v>
      </c>
      <c r="N671" s="134">
        <f t="shared" si="362"/>
        <v>0</v>
      </c>
      <c r="O671" s="134">
        <f t="shared" si="362"/>
        <v>0</v>
      </c>
      <c r="P671" s="134">
        <f t="shared" si="362"/>
        <v>0</v>
      </c>
      <c r="Q671" s="134">
        <f t="shared" si="362"/>
        <v>0</v>
      </c>
      <c r="R671" s="134">
        <f t="shared" si="362"/>
        <v>0</v>
      </c>
      <c r="S671" s="134">
        <f t="shared" si="362"/>
        <v>0</v>
      </c>
      <c r="T671" s="134">
        <f t="shared" si="362"/>
        <v>0</v>
      </c>
      <c r="U671" s="134">
        <f t="shared" si="362"/>
        <v>0</v>
      </c>
      <c r="V671" s="134">
        <f t="shared" si="362"/>
        <v>0</v>
      </c>
      <c r="W671" s="134">
        <f t="shared" si="362"/>
        <v>0</v>
      </c>
      <c r="X671" s="134">
        <f t="shared" si="362"/>
        <v>0</v>
      </c>
      <c r="Y671" s="134">
        <f t="shared" si="362"/>
        <v>0</v>
      </c>
      <c r="Z671" s="134">
        <f t="shared" si="362"/>
        <v>0</v>
      </c>
      <c r="AA671" s="134">
        <f t="shared" si="362"/>
        <v>0</v>
      </c>
      <c r="AB671" s="134">
        <f t="shared" si="362"/>
        <v>0</v>
      </c>
      <c r="AC671" s="134">
        <f t="shared" si="362"/>
        <v>0</v>
      </c>
      <c r="AD671" s="134">
        <f t="shared" si="362"/>
        <v>0</v>
      </c>
      <c r="AE671" s="134">
        <f t="shared" si="362"/>
        <v>0</v>
      </c>
      <c r="AF671" s="134">
        <f t="shared" si="362"/>
        <v>0</v>
      </c>
      <c r="AG671" s="134">
        <f t="shared" si="362"/>
        <v>0</v>
      </c>
      <c r="AH671" s="134">
        <f t="shared" si="362"/>
        <v>0</v>
      </c>
      <c r="AI671" s="134">
        <f t="shared" si="362"/>
        <v>0</v>
      </c>
      <c r="AJ671" s="134">
        <f t="shared" si="362"/>
        <v>0</v>
      </c>
      <c r="AK671" s="134">
        <f t="shared" si="362"/>
        <v>0</v>
      </c>
      <c r="AL671" s="134">
        <f t="shared" si="362"/>
        <v>0</v>
      </c>
      <c r="AM671" s="134">
        <f t="shared" si="362"/>
        <v>0</v>
      </c>
      <c r="AN671" s="134">
        <f t="shared" si="362"/>
        <v>0</v>
      </c>
      <c r="AO671" s="211">
        <f t="shared" si="362"/>
        <v>0</v>
      </c>
      <c r="AP671" s="134">
        <f t="shared" si="362"/>
        <v>0</v>
      </c>
      <c r="AQ671" s="134">
        <f t="shared" si="362"/>
        <v>0</v>
      </c>
      <c r="AR671" s="134">
        <f t="shared" si="362"/>
        <v>0</v>
      </c>
      <c r="AS671" s="134">
        <f t="shared" si="362"/>
        <v>0</v>
      </c>
      <c r="AT671" s="134">
        <f t="shared" si="362"/>
        <v>0</v>
      </c>
      <c r="AU671" s="134">
        <f t="shared" si="362"/>
        <v>0</v>
      </c>
      <c r="AV671" s="134">
        <f t="shared" si="362"/>
        <v>0</v>
      </c>
      <c r="AW671" s="134">
        <f t="shared" si="362"/>
        <v>0</v>
      </c>
      <c r="AX671" s="134">
        <f t="shared" si="362"/>
        <v>0</v>
      </c>
      <c r="AY671" s="134">
        <f t="shared" si="362"/>
        <v>0</v>
      </c>
      <c r="AZ671" s="134">
        <f t="shared" si="362"/>
        <v>0</v>
      </c>
      <c r="BA671" s="134">
        <f t="shared" si="362"/>
        <v>0</v>
      </c>
      <c r="BB671" s="134">
        <f t="shared" si="362"/>
        <v>0</v>
      </c>
      <c r="BC671" s="134">
        <f t="shared" si="362"/>
        <v>0</v>
      </c>
      <c r="BD671" s="134">
        <f t="shared" si="362"/>
        <v>0</v>
      </c>
      <c r="BE671" s="134">
        <f t="shared" si="362"/>
        <v>0</v>
      </c>
      <c r="BF671" s="134">
        <f t="shared" si="362"/>
        <v>0</v>
      </c>
      <c r="BG671" s="134">
        <f t="shared" si="362"/>
        <v>0</v>
      </c>
      <c r="BH671" s="134">
        <f t="shared" si="362"/>
        <v>0</v>
      </c>
      <c r="BI671" s="134">
        <f t="shared" si="362"/>
        <v>0</v>
      </c>
      <c r="BJ671" s="134">
        <f t="shared" si="362"/>
        <v>0</v>
      </c>
      <c r="BK671" s="134">
        <f t="shared" si="362"/>
        <v>0</v>
      </c>
      <c r="BL671" s="134">
        <f t="shared" si="362"/>
        <v>0</v>
      </c>
      <c r="BM671" s="134">
        <f t="shared" si="362"/>
        <v>0</v>
      </c>
      <c r="BN671" s="134">
        <f t="shared" si="362"/>
        <v>0</v>
      </c>
      <c r="BO671" s="134">
        <f t="shared" si="362"/>
        <v>0</v>
      </c>
      <c r="BP671" s="134">
        <f t="shared" si="362"/>
        <v>0</v>
      </c>
      <c r="BQ671" s="134">
        <f t="shared" si="361"/>
        <v>0</v>
      </c>
      <c r="BR671" s="134">
        <f t="shared" si="361"/>
        <v>0</v>
      </c>
      <c r="BS671" s="134">
        <f t="shared" si="361"/>
        <v>0</v>
      </c>
      <c r="BT671" s="134">
        <f t="shared" si="361"/>
        <v>0</v>
      </c>
      <c r="BU671" s="134">
        <f t="shared" si="361"/>
        <v>0</v>
      </c>
      <c r="BV671" s="134">
        <f t="shared" si="361"/>
        <v>0</v>
      </c>
      <c r="BW671" s="134">
        <f t="shared" si="361"/>
        <v>0</v>
      </c>
      <c r="BX671" s="134">
        <f t="shared" si="361"/>
        <v>0</v>
      </c>
      <c r="BY671" s="134">
        <f t="shared" si="361"/>
        <v>0</v>
      </c>
      <c r="BZ671" s="134">
        <f t="shared" si="361"/>
        <v>0</v>
      </c>
      <c r="CA671" s="134">
        <f t="shared" si="361"/>
        <v>0</v>
      </c>
      <c r="CB671" s="134">
        <f t="shared" si="361"/>
        <v>0</v>
      </c>
      <c r="CC671" s="134">
        <f t="shared" si="361"/>
        <v>0</v>
      </c>
      <c r="CD671" s="134">
        <f t="shared" si="361"/>
        <v>0</v>
      </c>
      <c r="CE671" s="134">
        <f t="shared" si="361"/>
        <v>0</v>
      </c>
      <c r="CF671" s="134">
        <f t="shared" si="361"/>
        <v>0</v>
      </c>
      <c r="CG671" s="134">
        <f t="shared" si="361"/>
        <v>0</v>
      </c>
      <c r="CH671" s="134">
        <f t="shared" si="361"/>
        <v>0</v>
      </c>
      <c r="CI671" s="134">
        <f t="shared" si="361"/>
        <v>0</v>
      </c>
      <c r="CJ671" s="134">
        <f t="shared" si="361"/>
        <v>0</v>
      </c>
      <c r="CK671" s="134">
        <f t="shared" si="361"/>
        <v>0</v>
      </c>
      <c r="CL671" s="134">
        <f t="shared" si="361"/>
        <v>0</v>
      </c>
      <c r="CM671" s="134">
        <f t="shared" si="361"/>
        <v>0</v>
      </c>
      <c r="CN671" s="134">
        <f t="shared" si="361"/>
        <v>0</v>
      </c>
      <c r="CO671" s="134">
        <f t="shared" si="361"/>
        <v>0</v>
      </c>
      <c r="CP671" s="134">
        <f t="shared" si="361"/>
        <v>0</v>
      </c>
      <c r="CQ671" s="134">
        <f t="shared" si="361"/>
        <v>0</v>
      </c>
      <c r="CR671" s="134">
        <f t="shared" si="361"/>
        <v>0</v>
      </c>
      <c r="CS671" s="134">
        <f t="shared" si="361"/>
        <v>0</v>
      </c>
      <c r="CT671" s="134">
        <f t="shared" si="361"/>
        <v>0</v>
      </c>
      <c r="CU671" s="134">
        <f t="shared" si="361"/>
        <v>0</v>
      </c>
      <c r="CV671" s="134">
        <f t="shared" si="361"/>
        <v>0</v>
      </c>
      <c r="CW671" s="134">
        <f t="shared" si="361"/>
        <v>0</v>
      </c>
      <c r="CX671" s="134">
        <f t="shared" si="361"/>
        <v>0</v>
      </c>
      <c r="CY671" s="134">
        <f t="shared" si="361"/>
        <v>1</v>
      </c>
      <c r="CZ671" s="134">
        <f t="shared" si="361"/>
        <v>0</v>
      </c>
      <c r="DA671" s="134">
        <f t="shared" si="361"/>
        <v>0</v>
      </c>
      <c r="DB671" s="134">
        <f t="shared" si="361"/>
        <v>0</v>
      </c>
      <c r="DC671" s="134">
        <f t="shared" si="361"/>
        <v>0</v>
      </c>
      <c r="DD671" s="134">
        <f t="shared" si="361"/>
        <v>0</v>
      </c>
      <c r="DE671" s="134">
        <f t="shared" si="361"/>
        <v>0</v>
      </c>
      <c r="DF671" s="134">
        <f t="shared" si="361"/>
        <v>0</v>
      </c>
      <c r="DG671" s="134">
        <f t="shared" si="361"/>
        <v>0</v>
      </c>
      <c r="DH671" s="211">
        <f t="shared" si="361"/>
        <v>0</v>
      </c>
    </row>
    <row r="672" spans="1:112" ht="15" hidden="1" customHeight="1" x14ac:dyDescent="0.15">
      <c r="A672" s="119"/>
      <c r="B672" s="197" t="s">
        <v>764</v>
      </c>
      <c r="C672" s="177" t="s">
        <v>364</v>
      </c>
      <c r="D672" s="315">
        <f t="shared" si="360"/>
        <v>0</v>
      </c>
      <c r="E672" s="134">
        <f t="shared" si="362"/>
        <v>0</v>
      </c>
      <c r="F672" s="134">
        <f t="shared" si="362"/>
        <v>0</v>
      </c>
      <c r="G672" s="134">
        <f t="shared" si="362"/>
        <v>0</v>
      </c>
      <c r="H672" s="134">
        <f t="shared" si="362"/>
        <v>0</v>
      </c>
      <c r="I672" s="134">
        <f t="shared" si="362"/>
        <v>0</v>
      </c>
      <c r="J672" s="134">
        <f t="shared" si="362"/>
        <v>0</v>
      </c>
      <c r="K672" s="134">
        <f t="shared" si="362"/>
        <v>0</v>
      </c>
      <c r="L672" s="134">
        <f t="shared" si="362"/>
        <v>0</v>
      </c>
      <c r="M672" s="134">
        <f t="shared" si="362"/>
        <v>0</v>
      </c>
      <c r="N672" s="134">
        <f t="shared" si="362"/>
        <v>0</v>
      </c>
      <c r="O672" s="134">
        <f t="shared" si="362"/>
        <v>0</v>
      </c>
      <c r="P672" s="134">
        <f t="shared" si="362"/>
        <v>0</v>
      </c>
      <c r="Q672" s="134">
        <f t="shared" si="362"/>
        <v>0</v>
      </c>
      <c r="R672" s="134">
        <f t="shared" si="362"/>
        <v>0</v>
      </c>
      <c r="S672" s="134">
        <f t="shared" si="362"/>
        <v>0</v>
      </c>
      <c r="T672" s="134">
        <f t="shared" si="362"/>
        <v>0</v>
      </c>
      <c r="U672" s="134">
        <f t="shared" si="362"/>
        <v>0</v>
      </c>
      <c r="V672" s="134">
        <f t="shared" si="362"/>
        <v>0</v>
      </c>
      <c r="W672" s="134">
        <f t="shared" si="362"/>
        <v>0</v>
      </c>
      <c r="X672" s="134">
        <f t="shared" si="362"/>
        <v>0</v>
      </c>
      <c r="Y672" s="134">
        <f t="shared" si="362"/>
        <v>0</v>
      </c>
      <c r="Z672" s="134">
        <f t="shared" si="362"/>
        <v>0</v>
      </c>
      <c r="AA672" s="134">
        <f t="shared" si="362"/>
        <v>0</v>
      </c>
      <c r="AB672" s="134">
        <f t="shared" si="362"/>
        <v>0</v>
      </c>
      <c r="AC672" s="134">
        <f t="shared" si="362"/>
        <v>0</v>
      </c>
      <c r="AD672" s="134">
        <f t="shared" si="362"/>
        <v>0</v>
      </c>
      <c r="AE672" s="134">
        <f t="shared" si="362"/>
        <v>0</v>
      </c>
      <c r="AF672" s="134">
        <f t="shared" si="362"/>
        <v>0</v>
      </c>
      <c r="AG672" s="134">
        <f t="shared" si="362"/>
        <v>0</v>
      </c>
      <c r="AH672" s="134">
        <f t="shared" si="362"/>
        <v>0</v>
      </c>
      <c r="AI672" s="134">
        <f t="shared" si="362"/>
        <v>0</v>
      </c>
      <c r="AJ672" s="134">
        <f t="shared" si="362"/>
        <v>0</v>
      </c>
      <c r="AK672" s="134">
        <f t="shared" si="362"/>
        <v>0</v>
      </c>
      <c r="AL672" s="134">
        <f t="shared" si="362"/>
        <v>0</v>
      </c>
      <c r="AM672" s="134">
        <f t="shared" si="362"/>
        <v>0</v>
      </c>
      <c r="AN672" s="134">
        <f t="shared" si="362"/>
        <v>0</v>
      </c>
      <c r="AO672" s="211">
        <f t="shared" si="362"/>
        <v>0</v>
      </c>
      <c r="AP672" s="134">
        <f t="shared" si="362"/>
        <v>0</v>
      </c>
      <c r="AQ672" s="134">
        <f t="shared" si="362"/>
        <v>0</v>
      </c>
      <c r="AR672" s="134">
        <f t="shared" si="362"/>
        <v>0</v>
      </c>
      <c r="AS672" s="134">
        <f t="shared" si="362"/>
        <v>0</v>
      </c>
      <c r="AT672" s="134">
        <f t="shared" si="362"/>
        <v>0</v>
      </c>
      <c r="AU672" s="134">
        <f t="shared" si="362"/>
        <v>0</v>
      </c>
      <c r="AV672" s="134">
        <f t="shared" si="362"/>
        <v>0</v>
      </c>
      <c r="AW672" s="134">
        <f t="shared" si="362"/>
        <v>0</v>
      </c>
      <c r="AX672" s="134">
        <f t="shared" si="362"/>
        <v>0</v>
      </c>
      <c r="AY672" s="134">
        <f t="shared" si="362"/>
        <v>0</v>
      </c>
      <c r="AZ672" s="134">
        <f t="shared" si="362"/>
        <v>0</v>
      </c>
      <c r="BA672" s="134">
        <f t="shared" si="362"/>
        <v>0</v>
      </c>
      <c r="BB672" s="134">
        <f t="shared" si="362"/>
        <v>0</v>
      </c>
      <c r="BC672" s="134">
        <f t="shared" si="362"/>
        <v>0</v>
      </c>
      <c r="BD672" s="134">
        <f t="shared" si="362"/>
        <v>0</v>
      </c>
      <c r="BE672" s="134">
        <f t="shared" si="362"/>
        <v>0</v>
      </c>
      <c r="BF672" s="134">
        <f t="shared" si="362"/>
        <v>0</v>
      </c>
      <c r="BG672" s="134">
        <f t="shared" si="362"/>
        <v>0</v>
      </c>
      <c r="BH672" s="134">
        <f t="shared" si="362"/>
        <v>0</v>
      </c>
      <c r="BI672" s="134">
        <f t="shared" si="362"/>
        <v>0</v>
      </c>
      <c r="BJ672" s="134">
        <f t="shared" si="362"/>
        <v>0</v>
      </c>
      <c r="BK672" s="134">
        <f t="shared" si="362"/>
        <v>0</v>
      </c>
      <c r="BL672" s="134">
        <f t="shared" si="362"/>
        <v>0</v>
      </c>
      <c r="BM672" s="134">
        <f t="shared" si="362"/>
        <v>0</v>
      </c>
      <c r="BN672" s="134">
        <f t="shared" si="362"/>
        <v>0</v>
      </c>
      <c r="BO672" s="134">
        <f t="shared" si="362"/>
        <v>0</v>
      </c>
      <c r="BP672" s="134">
        <f t="shared" si="362"/>
        <v>0</v>
      </c>
      <c r="BQ672" s="134">
        <f t="shared" si="361"/>
        <v>0</v>
      </c>
      <c r="BR672" s="134">
        <f t="shared" si="361"/>
        <v>0</v>
      </c>
      <c r="BS672" s="134">
        <f t="shared" si="361"/>
        <v>0</v>
      </c>
      <c r="BT672" s="134">
        <f t="shared" si="361"/>
        <v>0</v>
      </c>
      <c r="BU672" s="134">
        <f t="shared" si="361"/>
        <v>0</v>
      </c>
      <c r="BV672" s="134">
        <f t="shared" si="361"/>
        <v>0</v>
      </c>
      <c r="BW672" s="134">
        <f t="shared" si="361"/>
        <v>0</v>
      </c>
      <c r="BX672" s="134">
        <f t="shared" si="361"/>
        <v>0</v>
      </c>
      <c r="BY672" s="134">
        <f t="shared" si="361"/>
        <v>0</v>
      </c>
      <c r="BZ672" s="134">
        <f t="shared" si="361"/>
        <v>0</v>
      </c>
      <c r="CA672" s="134">
        <f t="shared" si="361"/>
        <v>0</v>
      </c>
      <c r="CB672" s="134">
        <f t="shared" si="361"/>
        <v>0</v>
      </c>
      <c r="CC672" s="134">
        <f t="shared" si="361"/>
        <v>0</v>
      </c>
      <c r="CD672" s="134">
        <f t="shared" si="361"/>
        <v>0</v>
      </c>
      <c r="CE672" s="134">
        <f t="shared" si="361"/>
        <v>0</v>
      </c>
      <c r="CF672" s="134">
        <f t="shared" si="361"/>
        <v>0</v>
      </c>
      <c r="CG672" s="134">
        <f t="shared" si="361"/>
        <v>0</v>
      </c>
      <c r="CH672" s="134">
        <f t="shared" si="361"/>
        <v>0</v>
      </c>
      <c r="CI672" s="134">
        <f t="shared" si="361"/>
        <v>0</v>
      </c>
      <c r="CJ672" s="134">
        <f t="shared" si="361"/>
        <v>0</v>
      </c>
      <c r="CK672" s="134">
        <f t="shared" si="361"/>
        <v>0</v>
      </c>
      <c r="CL672" s="134">
        <f t="shared" si="361"/>
        <v>0</v>
      </c>
      <c r="CM672" s="134">
        <f t="shared" si="361"/>
        <v>0</v>
      </c>
      <c r="CN672" s="134">
        <f t="shared" si="361"/>
        <v>0</v>
      </c>
      <c r="CO672" s="134">
        <f t="shared" si="361"/>
        <v>0</v>
      </c>
      <c r="CP672" s="134">
        <f t="shared" si="361"/>
        <v>0</v>
      </c>
      <c r="CQ672" s="134">
        <f t="shared" si="361"/>
        <v>0</v>
      </c>
      <c r="CR672" s="134">
        <f t="shared" si="361"/>
        <v>0</v>
      </c>
      <c r="CS672" s="134">
        <f t="shared" si="361"/>
        <v>0</v>
      </c>
      <c r="CT672" s="134">
        <f t="shared" si="361"/>
        <v>0</v>
      </c>
      <c r="CU672" s="134">
        <f t="shared" si="361"/>
        <v>0</v>
      </c>
      <c r="CV672" s="134">
        <f t="shared" si="361"/>
        <v>0</v>
      </c>
      <c r="CW672" s="134">
        <f t="shared" si="361"/>
        <v>0</v>
      </c>
      <c r="CX672" s="134">
        <f t="shared" si="361"/>
        <v>0</v>
      </c>
      <c r="CY672" s="134">
        <f t="shared" si="361"/>
        <v>0</v>
      </c>
      <c r="CZ672" s="134">
        <f t="shared" si="361"/>
        <v>0.10563573534244357</v>
      </c>
      <c r="DA672" s="134">
        <f t="shared" si="361"/>
        <v>0</v>
      </c>
      <c r="DB672" s="134">
        <f t="shared" si="361"/>
        <v>0</v>
      </c>
      <c r="DC672" s="134">
        <f t="shared" si="361"/>
        <v>0</v>
      </c>
      <c r="DD672" s="134">
        <f t="shared" si="361"/>
        <v>0</v>
      </c>
      <c r="DE672" s="134">
        <f t="shared" si="361"/>
        <v>0</v>
      </c>
      <c r="DF672" s="134">
        <f t="shared" si="361"/>
        <v>0</v>
      </c>
      <c r="DG672" s="134">
        <f t="shared" si="361"/>
        <v>0</v>
      </c>
      <c r="DH672" s="211">
        <f t="shared" si="361"/>
        <v>0</v>
      </c>
    </row>
    <row r="673" spans="1:112" ht="15" hidden="1" customHeight="1" x14ac:dyDescent="0.15">
      <c r="A673" s="119"/>
      <c r="B673" s="197" t="s">
        <v>765</v>
      </c>
      <c r="C673" s="177" t="s">
        <v>235</v>
      </c>
      <c r="D673" s="315">
        <f t="shared" si="360"/>
        <v>0</v>
      </c>
      <c r="E673" s="134">
        <f t="shared" si="362"/>
        <v>0</v>
      </c>
      <c r="F673" s="134">
        <f t="shared" si="362"/>
        <v>0</v>
      </c>
      <c r="G673" s="134">
        <f t="shared" si="362"/>
        <v>0</v>
      </c>
      <c r="H673" s="134">
        <f t="shared" si="362"/>
        <v>0</v>
      </c>
      <c r="I673" s="134">
        <f t="shared" si="362"/>
        <v>0</v>
      </c>
      <c r="J673" s="134">
        <f t="shared" si="362"/>
        <v>0</v>
      </c>
      <c r="K673" s="134">
        <f t="shared" si="362"/>
        <v>0</v>
      </c>
      <c r="L673" s="134">
        <f t="shared" si="362"/>
        <v>0</v>
      </c>
      <c r="M673" s="134">
        <f t="shared" si="362"/>
        <v>0</v>
      </c>
      <c r="N673" s="134">
        <f t="shared" si="362"/>
        <v>0</v>
      </c>
      <c r="O673" s="134">
        <f t="shared" si="362"/>
        <v>0</v>
      </c>
      <c r="P673" s="134">
        <f t="shared" si="362"/>
        <v>0</v>
      </c>
      <c r="Q673" s="134">
        <f t="shared" si="362"/>
        <v>0</v>
      </c>
      <c r="R673" s="134">
        <f t="shared" si="362"/>
        <v>0</v>
      </c>
      <c r="S673" s="134">
        <f t="shared" si="362"/>
        <v>0</v>
      </c>
      <c r="T673" s="134">
        <f t="shared" si="362"/>
        <v>0</v>
      </c>
      <c r="U673" s="134">
        <f t="shared" si="362"/>
        <v>0</v>
      </c>
      <c r="V673" s="134">
        <f t="shared" si="362"/>
        <v>0</v>
      </c>
      <c r="W673" s="134">
        <f t="shared" si="362"/>
        <v>0</v>
      </c>
      <c r="X673" s="134">
        <f t="shared" si="362"/>
        <v>0</v>
      </c>
      <c r="Y673" s="134">
        <f t="shared" si="362"/>
        <v>0</v>
      </c>
      <c r="Z673" s="134">
        <f t="shared" si="362"/>
        <v>0</v>
      </c>
      <c r="AA673" s="134">
        <f t="shared" si="362"/>
        <v>0</v>
      </c>
      <c r="AB673" s="134">
        <f t="shared" si="362"/>
        <v>0</v>
      </c>
      <c r="AC673" s="134">
        <f t="shared" si="362"/>
        <v>0</v>
      </c>
      <c r="AD673" s="134">
        <f t="shared" si="362"/>
        <v>0</v>
      </c>
      <c r="AE673" s="134">
        <f t="shared" si="362"/>
        <v>0</v>
      </c>
      <c r="AF673" s="134">
        <f t="shared" si="362"/>
        <v>0</v>
      </c>
      <c r="AG673" s="134">
        <f t="shared" si="362"/>
        <v>0</v>
      </c>
      <c r="AH673" s="134">
        <f t="shared" si="362"/>
        <v>0</v>
      </c>
      <c r="AI673" s="134">
        <f t="shared" si="362"/>
        <v>0</v>
      </c>
      <c r="AJ673" s="134">
        <f t="shared" si="362"/>
        <v>0</v>
      </c>
      <c r="AK673" s="134">
        <f t="shared" si="362"/>
        <v>0</v>
      </c>
      <c r="AL673" s="134">
        <f t="shared" si="362"/>
        <v>0</v>
      </c>
      <c r="AM673" s="134">
        <f t="shared" si="362"/>
        <v>0</v>
      </c>
      <c r="AN673" s="134">
        <f t="shared" si="362"/>
        <v>0</v>
      </c>
      <c r="AO673" s="211">
        <f t="shared" si="362"/>
        <v>0</v>
      </c>
      <c r="AP673" s="134">
        <f t="shared" si="362"/>
        <v>0</v>
      </c>
      <c r="AQ673" s="134">
        <f t="shared" si="362"/>
        <v>0</v>
      </c>
      <c r="AR673" s="134">
        <f t="shared" si="362"/>
        <v>0</v>
      </c>
      <c r="AS673" s="134">
        <f t="shared" si="362"/>
        <v>0</v>
      </c>
      <c r="AT673" s="134">
        <f t="shared" si="362"/>
        <v>0</v>
      </c>
      <c r="AU673" s="134">
        <f t="shared" si="362"/>
        <v>0</v>
      </c>
      <c r="AV673" s="134">
        <f t="shared" si="362"/>
        <v>0</v>
      </c>
      <c r="AW673" s="134">
        <f t="shared" si="362"/>
        <v>0</v>
      </c>
      <c r="AX673" s="134">
        <f t="shared" si="362"/>
        <v>0</v>
      </c>
      <c r="AY673" s="134">
        <f t="shared" si="362"/>
        <v>0</v>
      </c>
      <c r="AZ673" s="134">
        <f t="shared" si="362"/>
        <v>0</v>
      </c>
      <c r="BA673" s="134">
        <f t="shared" si="362"/>
        <v>0</v>
      </c>
      <c r="BB673" s="134">
        <f t="shared" si="362"/>
        <v>0</v>
      </c>
      <c r="BC673" s="134">
        <f t="shared" si="362"/>
        <v>0</v>
      </c>
      <c r="BD673" s="134">
        <f t="shared" si="362"/>
        <v>0</v>
      </c>
      <c r="BE673" s="134">
        <f t="shared" si="362"/>
        <v>0</v>
      </c>
      <c r="BF673" s="134">
        <f t="shared" si="362"/>
        <v>0</v>
      </c>
      <c r="BG673" s="134">
        <f t="shared" si="362"/>
        <v>0</v>
      </c>
      <c r="BH673" s="134">
        <f t="shared" si="362"/>
        <v>0</v>
      </c>
      <c r="BI673" s="134">
        <f t="shared" si="362"/>
        <v>0</v>
      </c>
      <c r="BJ673" s="134">
        <f t="shared" si="362"/>
        <v>0</v>
      </c>
      <c r="BK673" s="134">
        <f t="shared" si="362"/>
        <v>0</v>
      </c>
      <c r="BL673" s="134">
        <f t="shared" si="362"/>
        <v>0</v>
      </c>
      <c r="BM673" s="134">
        <f t="shared" si="362"/>
        <v>0</v>
      </c>
      <c r="BN673" s="134">
        <f t="shared" si="362"/>
        <v>0</v>
      </c>
      <c r="BO673" s="134">
        <f t="shared" si="362"/>
        <v>0</v>
      </c>
      <c r="BP673" s="134">
        <f t="shared" ref="BP673:DH676" si="363">IF($B673=BP$4,$D562,0)</f>
        <v>0</v>
      </c>
      <c r="BQ673" s="134">
        <f t="shared" si="363"/>
        <v>0</v>
      </c>
      <c r="BR673" s="134">
        <f t="shared" si="363"/>
        <v>0</v>
      </c>
      <c r="BS673" s="134">
        <f t="shared" si="363"/>
        <v>0</v>
      </c>
      <c r="BT673" s="134">
        <f t="shared" si="363"/>
        <v>0</v>
      </c>
      <c r="BU673" s="134">
        <f t="shared" si="363"/>
        <v>0</v>
      </c>
      <c r="BV673" s="134">
        <f t="shared" si="363"/>
        <v>0</v>
      </c>
      <c r="BW673" s="134">
        <f t="shared" si="363"/>
        <v>0</v>
      </c>
      <c r="BX673" s="134">
        <f t="shared" si="363"/>
        <v>0</v>
      </c>
      <c r="BY673" s="134">
        <f t="shared" si="363"/>
        <v>0</v>
      </c>
      <c r="BZ673" s="134">
        <f t="shared" si="363"/>
        <v>0</v>
      </c>
      <c r="CA673" s="134">
        <f t="shared" si="363"/>
        <v>0</v>
      </c>
      <c r="CB673" s="134">
        <f t="shared" si="363"/>
        <v>0</v>
      </c>
      <c r="CC673" s="134">
        <f t="shared" si="363"/>
        <v>0</v>
      </c>
      <c r="CD673" s="134">
        <f t="shared" si="363"/>
        <v>0</v>
      </c>
      <c r="CE673" s="134">
        <f t="shared" si="363"/>
        <v>0</v>
      </c>
      <c r="CF673" s="134">
        <f t="shared" si="363"/>
        <v>0</v>
      </c>
      <c r="CG673" s="134">
        <f t="shared" si="363"/>
        <v>0</v>
      </c>
      <c r="CH673" s="134">
        <f t="shared" si="363"/>
        <v>0</v>
      </c>
      <c r="CI673" s="134">
        <f t="shared" si="363"/>
        <v>0</v>
      </c>
      <c r="CJ673" s="134">
        <f t="shared" si="363"/>
        <v>0</v>
      </c>
      <c r="CK673" s="134">
        <f t="shared" si="363"/>
        <v>0</v>
      </c>
      <c r="CL673" s="134">
        <f t="shared" si="363"/>
        <v>0</v>
      </c>
      <c r="CM673" s="134">
        <f t="shared" si="363"/>
        <v>0</v>
      </c>
      <c r="CN673" s="134">
        <f t="shared" si="363"/>
        <v>0</v>
      </c>
      <c r="CO673" s="134">
        <f t="shared" si="363"/>
        <v>0</v>
      </c>
      <c r="CP673" s="134">
        <f t="shared" si="363"/>
        <v>0</v>
      </c>
      <c r="CQ673" s="134">
        <f t="shared" si="363"/>
        <v>0</v>
      </c>
      <c r="CR673" s="134">
        <f t="shared" si="363"/>
        <v>0</v>
      </c>
      <c r="CS673" s="134">
        <f t="shared" si="363"/>
        <v>0</v>
      </c>
      <c r="CT673" s="134">
        <f t="shared" si="363"/>
        <v>0</v>
      </c>
      <c r="CU673" s="134">
        <f t="shared" si="363"/>
        <v>0</v>
      </c>
      <c r="CV673" s="134">
        <f t="shared" si="363"/>
        <v>0</v>
      </c>
      <c r="CW673" s="134">
        <f t="shared" si="363"/>
        <v>0</v>
      </c>
      <c r="CX673" s="134">
        <f t="shared" si="363"/>
        <v>0</v>
      </c>
      <c r="CY673" s="134">
        <f t="shared" si="363"/>
        <v>0</v>
      </c>
      <c r="CZ673" s="134">
        <f t="shared" si="363"/>
        <v>0</v>
      </c>
      <c r="DA673" s="134">
        <f t="shared" si="363"/>
        <v>0.49922579242889692</v>
      </c>
      <c r="DB673" s="134">
        <f t="shared" si="363"/>
        <v>0</v>
      </c>
      <c r="DC673" s="134">
        <f t="shared" si="363"/>
        <v>0</v>
      </c>
      <c r="DD673" s="134">
        <f t="shared" si="363"/>
        <v>0</v>
      </c>
      <c r="DE673" s="134">
        <f t="shared" si="363"/>
        <v>0</v>
      </c>
      <c r="DF673" s="134">
        <f t="shared" si="363"/>
        <v>0</v>
      </c>
      <c r="DG673" s="134">
        <f t="shared" si="363"/>
        <v>0</v>
      </c>
      <c r="DH673" s="211">
        <f t="shared" si="363"/>
        <v>0</v>
      </c>
    </row>
    <row r="674" spans="1:112" ht="15" hidden="1" customHeight="1" x14ac:dyDescent="0.15">
      <c r="A674" s="119"/>
      <c r="B674" s="197" t="s">
        <v>766</v>
      </c>
      <c r="C674" s="177" t="s">
        <v>178</v>
      </c>
      <c r="D674" s="315">
        <f t="shared" si="360"/>
        <v>0</v>
      </c>
      <c r="E674" s="134">
        <f t="shared" ref="E674:BP677" si="364">IF($B674=E$4,$D563,0)</f>
        <v>0</v>
      </c>
      <c r="F674" s="134">
        <f t="shared" si="364"/>
        <v>0</v>
      </c>
      <c r="G674" s="134">
        <f t="shared" si="364"/>
        <v>0</v>
      </c>
      <c r="H674" s="134">
        <f t="shared" si="364"/>
        <v>0</v>
      </c>
      <c r="I674" s="134">
        <f t="shared" si="364"/>
        <v>0</v>
      </c>
      <c r="J674" s="134">
        <f t="shared" si="364"/>
        <v>0</v>
      </c>
      <c r="K674" s="134">
        <f t="shared" si="364"/>
        <v>0</v>
      </c>
      <c r="L674" s="134">
        <f t="shared" si="364"/>
        <v>0</v>
      </c>
      <c r="M674" s="134">
        <f t="shared" si="364"/>
        <v>0</v>
      </c>
      <c r="N674" s="134">
        <f t="shared" si="364"/>
        <v>0</v>
      </c>
      <c r="O674" s="134">
        <f t="shared" si="364"/>
        <v>0</v>
      </c>
      <c r="P674" s="134">
        <f t="shared" si="364"/>
        <v>0</v>
      </c>
      <c r="Q674" s="134">
        <f t="shared" si="364"/>
        <v>0</v>
      </c>
      <c r="R674" s="134">
        <f t="shared" si="364"/>
        <v>0</v>
      </c>
      <c r="S674" s="134">
        <f t="shared" si="364"/>
        <v>0</v>
      </c>
      <c r="T674" s="134">
        <f t="shared" si="364"/>
        <v>0</v>
      </c>
      <c r="U674" s="134">
        <f t="shared" si="364"/>
        <v>0</v>
      </c>
      <c r="V674" s="134">
        <f t="shared" si="364"/>
        <v>0</v>
      </c>
      <c r="W674" s="134">
        <f t="shared" si="364"/>
        <v>0</v>
      </c>
      <c r="X674" s="134">
        <f t="shared" si="364"/>
        <v>0</v>
      </c>
      <c r="Y674" s="134">
        <f t="shared" si="364"/>
        <v>0</v>
      </c>
      <c r="Z674" s="134">
        <f t="shared" si="364"/>
        <v>0</v>
      </c>
      <c r="AA674" s="134">
        <f t="shared" si="364"/>
        <v>0</v>
      </c>
      <c r="AB674" s="134">
        <f t="shared" si="364"/>
        <v>0</v>
      </c>
      <c r="AC674" s="134">
        <f t="shared" si="364"/>
        <v>0</v>
      </c>
      <c r="AD674" s="134">
        <f t="shared" si="364"/>
        <v>0</v>
      </c>
      <c r="AE674" s="134">
        <f t="shared" si="364"/>
        <v>0</v>
      </c>
      <c r="AF674" s="134">
        <f t="shared" si="364"/>
        <v>0</v>
      </c>
      <c r="AG674" s="134">
        <f t="shared" si="364"/>
        <v>0</v>
      </c>
      <c r="AH674" s="134">
        <f t="shared" si="364"/>
        <v>0</v>
      </c>
      <c r="AI674" s="134">
        <f t="shared" si="364"/>
        <v>0</v>
      </c>
      <c r="AJ674" s="134">
        <f t="shared" si="364"/>
        <v>0</v>
      </c>
      <c r="AK674" s="134">
        <f t="shared" si="364"/>
        <v>0</v>
      </c>
      <c r="AL674" s="134">
        <f t="shared" si="364"/>
        <v>0</v>
      </c>
      <c r="AM674" s="134">
        <f t="shared" si="364"/>
        <v>0</v>
      </c>
      <c r="AN674" s="134">
        <f t="shared" si="364"/>
        <v>0</v>
      </c>
      <c r="AO674" s="211">
        <f t="shared" si="364"/>
        <v>0</v>
      </c>
      <c r="AP674" s="134">
        <f t="shared" si="364"/>
        <v>0</v>
      </c>
      <c r="AQ674" s="134">
        <f t="shared" si="364"/>
        <v>0</v>
      </c>
      <c r="AR674" s="134">
        <f t="shared" si="364"/>
        <v>0</v>
      </c>
      <c r="AS674" s="134">
        <f t="shared" si="364"/>
        <v>0</v>
      </c>
      <c r="AT674" s="134">
        <f t="shared" si="364"/>
        <v>0</v>
      </c>
      <c r="AU674" s="134">
        <f t="shared" si="364"/>
        <v>0</v>
      </c>
      <c r="AV674" s="134">
        <f t="shared" si="364"/>
        <v>0</v>
      </c>
      <c r="AW674" s="134">
        <f t="shared" si="364"/>
        <v>0</v>
      </c>
      <c r="AX674" s="134">
        <f t="shared" si="364"/>
        <v>0</v>
      </c>
      <c r="AY674" s="134">
        <f t="shared" si="364"/>
        <v>0</v>
      </c>
      <c r="AZ674" s="134">
        <f t="shared" si="364"/>
        <v>0</v>
      </c>
      <c r="BA674" s="134">
        <f t="shared" si="364"/>
        <v>0</v>
      </c>
      <c r="BB674" s="134">
        <f t="shared" si="364"/>
        <v>0</v>
      </c>
      <c r="BC674" s="134">
        <f t="shared" si="364"/>
        <v>0</v>
      </c>
      <c r="BD674" s="134">
        <f t="shared" si="364"/>
        <v>0</v>
      </c>
      <c r="BE674" s="134">
        <f t="shared" si="364"/>
        <v>0</v>
      </c>
      <c r="BF674" s="134">
        <f t="shared" si="364"/>
        <v>0</v>
      </c>
      <c r="BG674" s="134">
        <f t="shared" si="364"/>
        <v>0</v>
      </c>
      <c r="BH674" s="134">
        <f t="shared" si="364"/>
        <v>0</v>
      </c>
      <c r="BI674" s="134">
        <f t="shared" si="364"/>
        <v>0</v>
      </c>
      <c r="BJ674" s="134">
        <f t="shared" si="364"/>
        <v>0</v>
      </c>
      <c r="BK674" s="134">
        <f t="shared" si="364"/>
        <v>0</v>
      </c>
      <c r="BL674" s="134">
        <f t="shared" si="364"/>
        <v>0</v>
      </c>
      <c r="BM674" s="134">
        <f t="shared" si="364"/>
        <v>0</v>
      </c>
      <c r="BN674" s="134">
        <f t="shared" si="364"/>
        <v>0</v>
      </c>
      <c r="BO674" s="134">
        <f t="shared" si="364"/>
        <v>0</v>
      </c>
      <c r="BP674" s="134">
        <f t="shared" si="364"/>
        <v>0</v>
      </c>
      <c r="BQ674" s="134">
        <f t="shared" si="363"/>
        <v>0</v>
      </c>
      <c r="BR674" s="134">
        <f t="shared" si="363"/>
        <v>0</v>
      </c>
      <c r="BS674" s="134">
        <f t="shared" si="363"/>
        <v>0</v>
      </c>
      <c r="BT674" s="134">
        <f t="shared" si="363"/>
        <v>0</v>
      </c>
      <c r="BU674" s="134">
        <f t="shared" si="363"/>
        <v>0</v>
      </c>
      <c r="BV674" s="134">
        <f t="shared" si="363"/>
        <v>0</v>
      </c>
      <c r="BW674" s="134">
        <f t="shared" si="363"/>
        <v>0</v>
      </c>
      <c r="BX674" s="134">
        <f t="shared" si="363"/>
        <v>0</v>
      </c>
      <c r="BY674" s="134">
        <f t="shared" si="363"/>
        <v>0</v>
      </c>
      <c r="BZ674" s="134">
        <f t="shared" si="363"/>
        <v>0</v>
      </c>
      <c r="CA674" s="134">
        <f t="shared" si="363"/>
        <v>0</v>
      </c>
      <c r="CB674" s="134">
        <f t="shared" si="363"/>
        <v>0</v>
      </c>
      <c r="CC674" s="134">
        <f t="shared" si="363"/>
        <v>0</v>
      </c>
      <c r="CD674" s="134">
        <f t="shared" si="363"/>
        <v>0</v>
      </c>
      <c r="CE674" s="134">
        <f t="shared" si="363"/>
        <v>0</v>
      </c>
      <c r="CF674" s="134">
        <f t="shared" si="363"/>
        <v>0</v>
      </c>
      <c r="CG674" s="134">
        <f t="shared" si="363"/>
        <v>0</v>
      </c>
      <c r="CH674" s="134">
        <f t="shared" si="363"/>
        <v>0</v>
      </c>
      <c r="CI674" s="134">
        <f t="shared" si="363"/>
        <v>0</v>
      </c>
      <c r="CJ674" s="134">
        <f t="shared" si="363"/>
        <v>0</v>
      </c>
      <c r="CK674" s="134">
        <f t="shared" si="363"/>
        <v>0</v>
      </c>
      <c r="CL674" s="134">
        <f t="shared" si="363"/>
        <v>0</v>
      </c>
      <c r="CM674" s="134">
        <f t="shared" si="363"/>
        <v>0</v>
      </c>
      <c r="CN674" s="134">
        <f t="shared" si="363"/>
        <v>0</v>
      </c>
      <c r="CO674" s="134">
        <f t="shared" si="363"/>
        <v>0</v>
      </c>
      <c r="CP674" s="134">
        <f t="shared" si="363"/>
        <v>0</v>
      </c>
      <c r="CQ674" s="134">
        <f t="shared" si="363"/>
        <v>0</v>
      </c>
      <c r="CR674" s="134">
        <f t="shared" si="363"/>
        <v>0</v>
      </c>
      <c r="CS674" s="134">
        <f t="shared" si="363"/>
        <v>0</v>
      </c>
      <c r="CT674" s="134">
        <f t="shared" si="363"/>
        <v>0</v>
      </c>
      <c r="CU674" s="134">
        <f t="shared" si="363"/>
        <v>0</v>
      </c>
      <c r="CV674" s="134">
        <f t="shared" si="363"/>
        <v>0</v>
      </c>
      <c r="CW674" s="134">
        <f t="shared" si="363"/>
        <v>0</v>
      </c>
      <c r="CX674" s="134">
        <f t="shared" si="363"/>
        <v>0</v>
      </c>
      <c r="CY674" s="134">
        <f t="shared" si="363"/>
        <v>0</v>
      </c>
      <c r="CZ674" s="134">
        <f t="shared" si="363"/>
        <v>0</v>
      </c>
      <c r="DA674" s="134">
        <f t="shared" si="363"/>
        <v>0</v>
      </c>
      <c r="DB674" s="134">
        <f t="shared" si="363"/>
        <v>0.89578309269160594</v>
      </c>
      <c r="DC674" s="134">
        <f t="shared" si="363"/>
        <v>0</v>
      </c>
      <c r="DD674" s="134">
        <f t="shared" si="363"/>
        <v>0</v>
      </c>
      <c r="DE674" s="134">
        <f t="shared" si="363"/>
        <v>0</v>
      </c>
      <c r="DF674" s="134">
        <f t="shared" si="363"/>
        <v>0</v>
      </c>
      <c r="DG674" s="134">
        <f t="shared" si="363"/>
        <v>0</v>
      </c>
      <c r="DH674" s="211">
        <f t="shared" si="363"/>
        <v>0</v>
      </c>
    </row>
    <row r="675" spans="1:112" ht="15" hidden="1" customHeight="1" x14ac:dyDescent="0.15">
      <c r="A675" s="119"/>
      <c r="B675" s="197" t="s">
        <v>767</v>
      </c>
      <c r="C675" s="177" t="s">
        <v>365</v>
      </c>
      <c r="D675" s="315">
        <f t="shared" si="360"/>
        <v>0</v>
      </c>
      <c r="E675" s="134">
        <f t="shared" si="364"/>
        <v>0</v>
      </c>
      <c r="F675" s="134">
        <f t="shared" si="364"/>
        <v>0</v>
      </c>
      <c r="G675" s="134">
        <f t="shared" si="364"/>
        <v>0</v>
      </c>
      <c r="H675" s="134">
        <f t="shared" si="364"/>
        <v>0</v>
      </c>
      <c r="I675" s="134">
        <f t="shared" si="364"/>
        <v>0</v>
      </c>
      <c r="J675" s="134">
        <f t="shared" si="364"/>
        <v>0</v>
      </c>
      <c r="K675" s="134">
        <f t="shared" si="364"/>
        <v>0</v>
      </c>
      <c r="L675" s="134">
        <f t="shared" si="364"/>
        <v>0</v>
      </c>
      <c r="M675" s="134">
        <f t="shared" si="364"/>
        <v>0</v>
      </c>
      <c r="N675" s="134">
        <f t="shared" si="364"/>
        <v>0</v>
      </c>
      <c r="O675" s="134">
        <f t="shared" si="364"/>
        <v>0</v>
      </c>
      <c r="P675" s="134">
        <f t="shared" si="364"/>
        <v>0</v>
      </c>
      <c r="Q675" s="134">
        <f t="shared" si="364"/>
        <v>0</v>
      </c>
      <c r="R675" s="134">
        <f t="shared" si="364"/>
        <v>0</v>
      </c>
      <c r="S675" s="134">
        <f t="shared" si="364"/>
        <v>0</v>
      </c>
      <c r="T675" s="134">
        <f t="shared" si="364"/>
        <v>0</v>
      </c>
      <c r="U675" s="134">
        <f t="shared" si="364"/>
        <v>0</v>
      </c>
      <c r="V675" s="134">
        <f t="shared" si="364"/>
        <v>0</v>
      </c>
      <c r="W675" s="134">
        <f t="shared" si="364"/>
        <v>0</v>
      </c>
      <c r="X675" s="134">
        <f t="shared" si="364"/>
        <v>0</v>
      </c>
      <c r="Y675" s="134">
        <f t="shared" si="364"/>
        <v>0</v>
      </c>
      <c r="Z675" s="134">
        <f t="shared" si="364"/>
        <v>0</v>
      </c>
      <c r="AA675" s="134">
        <f t="shared" si="364"/>
        <v>0</v>
      </c>
      <c r="AB675" s="134">
        <f t="shared" si="364"/>
        <v>0</v>
      </c>
      <c r="AC675" s="134">
        <f t="shared" si="364"/>
        <v>0</v>
      </c>
      <c r="AD675" s="134">
        <f t="shared" si="364"/>
        <v>0</v>
      </c>
      <c r="AE675" s="134">
        <f t="shared" si="364"/>
        <v>0</v>
      </c>
      <c r="AF675" s="134">
        <f t="shared" si="364"/>
        <v>0</v>
      </c>
      <c r="AG675" s="134">
        <f t="shared" si="364"/>
        <v>0</v>
      </c>
      <c r="AH675" s="134">
        <f t="shared" si="364"/>
        <v>0</v>
      </c>
      <c r="AI675" s="134">
        <f t="shared" si="364"/>
        <v>0</v>
      </c>
      <c r="AJ675" s="134">
        <f t="shared" si="364"/>
        <v>0</v>
      </c>
      <c r="AK675" s="134">
        <f t="shared" si="364"/>
        <v>0</v>
      </c>
      <c r="AL675" s="134">
        <f t="shared" si="364"/>
        <v>0</v>
      </c>
      <c r="AM675" s="134">
        <f t="shared" si="364"/>
        <v>0</v>
      </c>
      <c r="AN675" s="134">
        <f t="shared" si="364"/>
        <v>0</v>
      </c>
      <c r="AO675" s="211">
        <f t="shared" si="364"/>
        <v>0</v>
      </c>
      <c r="AP675" s="134">
        <f t="shared" si="364"/>
        <v>0</v>
      </c>
      <c r="AQ675" s="134">
        <f t="shared" si="364"/>
        <v>0</v>
      </c>
      <c r="AR675" s="134">
        <f t="shared" si="364"/>
        <v>0</v>
      </c>
      <c r="AS675" s="134">
        <f t="shared" si="364"/>
        <v>0</v>
      </c>
      <c r="AT675" s="134">
        <f t="shared" si="364"/>
        <v>0</v>
      </c>
      <c r="AU675" s="134">
        <f t="shared" si="364"/>
        <v>0</v>
      </c>
      <c r="AV675" s="134">
        <f t="shared" si="364"/>
        <v>0</v>
      </c>
      <c r="AW675" s="134">
        <f t="shared" si="364"/>
        <v>0</v>
      </c>
      <c r="AX675" s="134">
        <f t="shared" si="364"/>
        <v>0</v>
      </c>
      <c r="AY675" s="134">
        <f t="shared" si="364"/>
        <v>0</v>
      </c>
      <c r="AZ675" s="134">
        <f t="shared" si="364"/>
        <v>0</v>
      </c>
      <c r="BA675" s="134">
        <f t="shared" si="364"/>
        <v>0</v>
      </c>
      <c r="BB675" s="134">
        <f t="shared" si="364"/>
        <v>0</v>
      </c>
      <c r="BC675" s="134">
        <f t="shared" si="364"/>
        <v>0</v>
      </c>
      <c r="BD675" s="134">
        <f t="shared" si="364"/>
        <v>0</v>
      </c>
      <c r="BE675" s="134">
        <f t="shared" si="364"/>
        <v>0</v>
      </c>
      <c r="BF675" s="134">
        <f t="shared" si="364"/>
        <v>0</v>
      </c>
      <c r="BG675" s="134">
        <f t="shared" si="364"/>
        <v>0</v>
      </c>
      <c r="BH675" s="134">
        <f t="shared" si="364"/>
        <v>0</v>
      </c>
      <c r="BI675" s="134">
        <f t="shared" si="364"/>
        <v>0</v>
      </c>
      <c r="BJ675" s="134">
        <f t="shared" si="364"/>
        <v>0</v>
      </c>
      <c r="BK675" s="134">
        <f t="shared" si="364"/>
        <v>0</v>
      </c>
      <c r="BL675" s="134">
        <f t="shared" si="364"/>
        <v>0</v>
      </c>
      <c r="BM675" s="134">
        <f t="shared" si="364"/>
        <v>0</v>
      </c>
      <c r="BN675" s="134">
        <f t="shared" si="364"/>
        <v>0</v>
      </c>
      <c r="BO675" s="134">
        <f t="shared" si="364"/>
        <v>0</v>
      </c>
      <c r="BP675" s="134">
        <f t="shared" si="364"/>
        <v>0</v>
      </c>
      <c r="BQ675" s="134">
        <f t="shared" si="363"/>
        <v>0</v>
      </c>
      <c r="BR675" s="134">
        <f t="shared" si="363"/>
        <v>0</v>
      </c>
      <c r="BS675" s="134">
        <f t="shared" si="363"/>
        <v>0</v>
      </c>
      <c r="BT675" s="134">
        <f t="shared" si="363"/>
        <v>0</v>
      </c>
      <c r="BU675" s="134">
        <f t="shared" si="363"/>
        <v>0</v>
      </c>
      <c r="BV675" s="134">
        <f t="shared" si="363"/>
        <v>0</v>
      </c>
      <c r="BW675" s="134">
        <f t="shared" si="363"/>
        <v>0</v>
      </c>
      <c r="BX675" s="134">
        <f t="shared" si="363"/>
        <v>0</v>
      </c>
      <c r="BY675" s="134">
        <f t="shared" si="363"/>
        <v>0</v>
      </c>
      <c r="BZ675" s="134">
        <f t="shared" si="363"/>
        <v>0</v>
      </c>
      <c r="CA675" s="134">
        <f t="shared" si="363"/>
        <v>0</v>
      </c>
      <c r="CB675" s="134">
        <f t="shared" si="363"/>
        <v>0</v>
      </c>
      <c r="CC675" s="134">
        <f t="shared" si="363"/>
        <v>0</v>
      </c>
      <c r="CD675" s="134">
        <f t="shared" si="363"/>
        <v>0</v>
      </c>
      <c r="CE675" s="134">
        <f t="shared" si="363"/>
        <v>0</v>
      </c>
      <c r="CF675" s="134">
        <f t="shared" si="363"/>
        <v>0</v>
      </c>
      <c r="CG675" s="134">
        <f t="shared" si="363"/>
        <v>0</v>
      </c>
      <c r="CH675" s="134">
        <f t="shared" si="363"/>
        <v>0</v>
      </c>
      <c r="CI675" s="134">
        <f t="shared" si="363"/>
        <v>0</v>
      </c>
      <c r="CJ675" s="134">
        <f t="shared" si="363"/>
        <v>0</v>
      </c>
      <c r="CK675" s="134">
        <f t="shared" si="363"/>
        <v>0</v>
      </c>
      <c r="CL675" s="134">
        <f t="shared" si="363"/>
        <v>0</v>
      </c>
      <c r="CM675" s="134">
        <f t="shared" si="363"/>
        <v>0</v>
      </c>
      <c r="CN675" s="134">
        <f t="shared" si="363"/>
        <v>0</v>
      </c>
      <c r="CO675" s="134">
        <f t="shared" si="363"/>
        <v>0</v>
      </c>
      <c r="CP675" s="134">
        <f t="shared" si="363"/>
        <v>0</v>
      </c>
      <c r="CQ675" s="134">
        <f t="shared" si="363"/>
        <v>0</v>
      </c>
      <c r="CR675" s="134">
        <f t="shared" si="363"/>
        <v>0</v>
      </c>
      <c r="CS675" s="134">
        <f t="shared" si="363"/>
        <v>0</v>
      </c>
      <c r="CT675" s="134">
        <f t="shared" si="363"/>
        <v>0</v>
      </c>
      <c r="CU675" s="134">
        <f t="shared" si="363"/>
        <v>0</v>
      </c>
      <c r="CV675" s="134">
        <f t="shared" si="363"/>
        <v>0</v>
      </c>
      <c r="CW675" s="134">
        <f t="shared" si="363"/>
        <v>0</v>
      </c>
      <c r="CX675" s="134">
        <f t="shared" si="363"/>
        <v>0</v>
      </c>
      <c r="CY675" s="134">
        <f t="shared" si="363"/>
        <v>0</v>
      </c>
      <c r="CZ675" s="134">
        <f t="shared" si="363"/>
        <v>0</v>
      </c>
      <c r="DA675" s="134">
        <f t="shared" si="363"/>
        <v>0</v>
      </c>
      <c r="DB675" s="134">
        <f t="shared" si="363"/>
        <v>0</v>
      </c>
      <c r="DC675" s="134">
        <f t="shared" si="363"/>
        <v>0.25036700887088637</v>
      </c>
      <c r="DD675" s="134">
        <f t="shared" si="363"/>
        <v>0</v>
      </c>
      <c r="DE675" s="134">
        <f t="shared" si="363"/>
        <v>0</v>
      </c>
      <c r="DF675" s="134">
        <f t="shared" si="363"/>
        <v>0</v>
      </c>
      <c r="DG675" s="134">
        <f t="shared" si="363"/>
        <v>0</v>
      </c>
      <c r="DH675" s="211">
        <f t="shared" si="363"/>
        <v>0</v>
      </c>
    </row>
    <row r="676" spans="1:112" ht="15" hidden="1" customHeight="1" x14ac:dyDescent="0.15">
      <c r="A676" s="119"/>
      <c r="B676" s="197" t="s">
        <v>768</v>
      </c>
      <c r="C676" s="177" t="s">
        <v>179</v>
      </c>
      <c r="D676" s="315">
        <f t="shared" si="360"/>
        <v>0</v>
      </c>
      <c r="E676" s="134">
        <f t="shared" si="364"/>
        <v>0</v>
      </c>
      <c r="F676" s="134">
        <f t="shared" si="364"/>
        <v>0</v>
      </c>
      <c r="G676" s="134">
        <f t="shared" si="364"/>
        <v>0</v>
      </c>
      <c r="H676" s="134">
        <f t="shared" si="364"/>
        <v>0</v>
      </c>
      <c r="I676" s="134">
        <f t="shared" si="364"/>
        <v>0</v>
      </c>
      <c r="J676" s="134">
        <f t="shared" si="364"/>
        <v>0</v>
      </c>
      <c r="K676" s="134">
        <f t="shared" si="364"/>
        <v>0</v>
      </c>
      <c r="L676" s="134">
        <f t="shared" si="364"/>
        <v>0</v>
      </c>
      <c r="M676" s="134">
        <f t="shared" si="364"/>
        <v>0</v>
      </c>
      <c r="N676" s="134">
        <f t="shared" si="364"/>
        <v>0</v>
      </c>
      <c r="O676" s="134">
        <f t="shared" si="364"/>
        <v>0</v>
      </c>
      <c r="P676" s="134">
        <f t="shared" si="364"/>
        <v>0</v>
      </c>
      <c r="Q676" s="134">
        <f t="shared" si="364"/>
        <v>0</v>
      </c>
      <c r="R676" s="134">
        <f t="shared" si="364"/>
        <v>0</v>
      </c>
      <c r="S676" s="134">
        <f t="shared" si="364"/>
        <v>0</v>
      </c>
      <c r="T676" s="134">
        <f t="shared" si="364"/>
        <v>0</v>
      </c>
      <c r="U676" s="134">
        <f t="shared" si="364"/>
        <v>0</v>
      </c>
      <c r="V676" s="134">
        <f t="shared" si="364"/>
        <v>0</v>
      </c>
      <c r="W676" s="134">
        <f t="shared" si="364"/>
        <v>0</v>
      </c>
      <c r="X676" s="134">
        <f t="shared" si="364"/>
        <v>0</v>
      </c>
      <c r="Y676" s="134">
        <f t="shared" si="364"/>
        <v>0</v>
      </c>
      <c r="Z676" s="134">
        <f t="shared" si="364"/>
        <v>0</v>
      </c>
      <c r="AA676" s="134">
        <f t="shared" si="364"/>
        <v>0</v>
      </c>
      <c r="AB676" s="134">
        <f t="shared" si="364"/>
        <v>0</v>
      </c>
      <c r="AC676" s="134">
        <f t="shared" si="364"/>
        <v>0</v>
      </c>
      <c r="AD676" s="134">
        <f t="shared" si="364"/>
        <v>0</v>
      </c>
      <c r="AE676" s="134">
        <f t="shared" si="364"/>
        <v>0</v>
      </c>
      <c r="AF676" s="134">
        <f t="shared" si="364"/>
        <v>0</v>
      </c>
      <c r="AG676" s="134">
        <f t="shared" si="364"/>
        <v>0</v>
      </c>
      <c r="AH676" s="134">
        <f t="shared" si="364"/>
        <v>0</v>
      </c>
      <c r="AI676" s="134">
        <f t="shared" si="364"/>
        <v>0</v>
      </c>
      <c r="AJ676" s="134">
        <f t="shared" si="364"/>
        <v>0</v>
      </c>
      <c r="AK676" s="134">
        <f t="shared" si="364"/>
        <v>0</v>
      </c>
      <c r="AL676" s="134">
        <f t="shared" si="364"/>
        <v>0</v>
      </c>
      <c r="AM676" s="134">
        <f t="shared" si="364"/>
        <v>0</v>
      </c>
      <c r="AN676" s="134">
        <f t="shared" si="364"/>
        <v>0</v>
      </c>
      <c r="AO676" s="211">
        <f t="shared" si="364"/>
        <v>0</v>
      </c>
      <c r="AP676" s="134">
        <f t="shared" si="364"/>
        <v>0</v>
      </c>
      <c r="AQ676" s="134">
        <f t="shared" si="364"/>
        <v>0</v>
      </c>
      <c r="AR676" s="134">
        <f t="shared" si="364"/>
        <v>0</v>
      </c>
      <c r="AS676" s="134">
        <f t="shared" si="364"/>
        <v>0</v>
      </c>
      <c r="AT676" s="134">
        <f t="shared" si="364"/>
        <v>0</v>
      </c>
      <c r="AU676" s="134">
        <f t="shared" si="364"/>
        <v>0</v>
      </c>
      <c r="AV676" s="134">
        <f t="shared" si="364"/>
        <v>0</v>
      </c>
      <c r="AW676" s="134">
        <f t="shared" si="364"/>
        <v>0</v>
      </c>
      <c r="AX676" s="134">
        <f t="shared" si="364"/>
        <v>0</v>
      </c>
      <c r="AY676" s="134">
        <f t="shared" si="364"/>
        <v>0</v>
      </c>
      <c r="AZ676" s="134">
        <f t="shared" si="364"/>
        <v>0</v>
      </c>
      <c r="BA676" s="134">
        <f t="shared" si="364"/>
        <v>0</v>
      </c>
      <c r="BB676" s="134">
        <f t="shared" si="364"/>
        <v>0</v>
      </c>
      <c r="BC676" s="134">
        <f t="shared" si="364"/>
        <v>0</v>
      </c>
      <c r="BD676" s="134">
        <f t="shared" si="364"/>
        <v>0</v>
      </c>
      <c r="BE676" s="134">
        <f t="shared" si="364"/>
        <v>0</v>
      </c>
      <c r="BF676" s="134">
        <f t="shared" si="364"/>
        <v>0</v>
      </c>
      <c r="BG676" s="134">
        <f t="shared" si="364"/>
        <v>0</v>
      </c>
      <c r="BH676" s="134">
        <f t="shared" si="364"/>
        <v>0</v>
      </c>
      <c r="BI676" s="134">
        <f t="shared" si="364"/>
        <v>0</v>
      </c>
      <c r="BJ676" s="134">
        <f t="shared" si="364"/>
        <v>0</v>
      </c>
      <c r="BK676" s="134">
        <f t="shared" si="364"/>
        <v>0</v>
      </c>
      <c r="BL676" s="134">
        <f t="shared" si="364"/>
        <v>0</v>
      </c>
      <c r="BM676" s="134">
        <f t="shared" si="364"/>
        <v>0</v>
      </c>
      <c r="BN676" s="134">
        <f t="shared" si="364"/>
        <v>0</v>
      </c>
      <c r="BO676" s="134">
        <f t="shared" si="364"/>
        <v>0</v>
      </c>
      <c r="BP676" s="134">
        <f t="shared" si="364"/>
        <v>0</v>
      </c>
      <c r="BQ676" s="134">
        <f t="shared" si="363"/>
        <v>0</v>
      </c>
      <c r="BR676" s="134">
        <f t="shared" si="363"/>
        <v>0</v>
      </c>
      <c r="BS676" s="134">
        <f t="shared" si="363"/>
        <v>0</v>
      </c>
      <c r="BT676" s="134">
        <f t="shared" si="363"/>
        <v>0</v>
      </c>
      <c r="BU676" s="134">
        <f t="shared" si="363"/>
        <v>0</v>
      </c>
      <c r="BV676" s="134">
        <f t="shared" si="363"/>
        <v>0</v>
      </c>
      <c r="BW676" s="134">
        <f t="shared" si="363"/>
        <v>0</v>
      </c>
      <c r="BX676" s="134">
        <f t="shared" si="363"/>
        <v>0</v>
      </c>
      <c r="BY676" s="134">
        <f t="shared" si="363"/>
        <v>0</v>
      </c>
      <c r="BZ676" s="134">
        <f t="shared" si="363"/>
        <v>0</v>
      </c>
      <c r="CA676" s="134">
        <f t="shared" si="363"/>
        <v>0</v>
      </c>
      <c r="CB676" s="134">
        <f t="shared" si="363"/>
        <v>0</v>
      </c>
      <c r="CC676" s="134">
        <f t="shared" si="363"/>
        <v>0</v>
      </c>
      <c r="CD676" s="134">
        <f t="shared" si="363"/>
        <v>0</v>
      </c>
      <c r="CE676" s="134">
        <f t="shared" si="363"/>
        <v>0</v>
      </c>
      <c r="CF676" s="134">
        <f t="shared" si="363"/>
        <v>0</v>
      </c>
      <c r="CG676" s="134">
        <f t="shared" si="363"/>
        <v>0</v>
      </c>
      <c r="CH676" s="134">
        <f t="shared" si="363"/>
        <v>0</v>
      </c>
      <c r="CI676" s="134">
        <f t="shared" si="363"/>
        <v>0</v>
      </c>
      <c r="CJ676" s="134">
        <f t="shared" si="363"/>
        <v>0</v>
      </c>
      <c r="CK676" s="134">
        <f t="shared" si="363"/>
        <v>0</v>
      </c>
      <c r="CL676" s="134">
        <f t="shared" si="363"/>
        <v>0</v>
      </c>
      <c r="CM676" s="134">
        <f t="shared" si="363"/>
        <v>0</v>
      </c>
      <c r="CN676" s="134">
        <f t="shared" si="363"/>
        <v>0</v>
      </c>
      <c r="CO676" s="134">
        <f t="shared" si="363"/>
        <v>0</v>
      </c>
      <c r="CP676" s="134">
        <f t="shared" si="363"/>
        <v>0</v>
      </c>
      <c r="CQ676" s="134">
        <f t="shared" si="363"/>
        <v>0</v>
      </c>
      <c r="CR676" s="134">
        <f t="shared" si="363"/>
        <v>0</v>
      </c>
      <c r="CS676" s="134">
        <f t="shared" si="363"/>
        <v>0</v>
      </c>
      <c r="CT676" s="134">
        <f t="shared" si="363"/>
        <v>0</v>
      </c>
      <c r="CU676" s="134">
        <f t="shared" si="363"/>
        <v>0</v>
      </c>
      <c r="CV676" s="134">
        <f t="shared" si="363"/>
        <v>0</v>
      </c>
      <c r="CW676" s="134">
        <f t="shared" si="363"/>
        <v>0</v>
      </c>
      <c r="CX676" s="134">
        <f t="shared" si="363"/>
        <v>0</v>
      </c>
      <c r="CY676" s="134">
        <f t="shared" si="363"/>
        <v>0</v>
      </c>
      <c r="CZ676" s="134">
        <f t="shared" si="363"/>
        <v>0</v>
      </c>
      <c r="DA676" s="134">
        <f t="shared" si="363"/>
        <v>0</v>
      </c>
      <c r="DB676" s="134">
        <f t="shared" si="363"/>
        <v>0</v>
      </c>
      <c r="DC676" s="134">
        <f t="shared" si="363"/>
        <v>0</v>
      </c>
      <c r="DD676" s="134">
        <f t="shared" si="363"/>
        <v>8.9797541759695801E-2</v>
      </c>
      <c r="DE676" s="134">
        <f t="shared" si="363"/>
        <v>0</v>
      </c>
      <c r="DF676" s="134">
        <f t="shared" si="363"/>
        <v>0</v>
      </c>
      <c r="DG676" s="134">
        <f t="shared" si="363"/>
        <v>0</v>
      </c>
      <c r="DH676" s="211">
        <f t="shared" si="363"/>
        <v>0</v>
      </c>
    </row>
    <row r="677" spans="1:112" ht="15" hidden="1" customHeight="1" x14ac:dyDescent="0.15">
      <c r="A677" s="119"/>
      <c r="B677" s="197" t="s">
        <v>769</v>
      </c>
      <c r="C677" s="177" t="s">
        <v>281</v>
      </c>
      <c r="D677" s="315">
        <f t="shared" si="360"/>
        <v>0</v>
      </c>
      <c r="E677" s="134">
        <f t="shared" si="364"/>
        <v>0</v>
      </c>
      <c r="F677" s="134">
        <f t="shared" si="364"/>
        <v>0</v>
      </c>
      <c r="G677" s="134">
        <f t="shared" si="364"/>
        <v>0</v>
      </c>
      <c r="H677" s="134">
        <f t="shared" si="364"/>
        <v>0</v>
      </c>
      <c r="I677" s="134">
        <f t="shared" si="364"/>
        <v>0</v>
      </c>
      <c r="J677" s="134">
        <f t="shared" si="364"/>
        <v>0</v>
      </c>
      <c r="K677" s="134">
        <f t="shared" si="364"/>
        <v>0</v>
      </c>
      <c r="L677" s="134">
        <f t="shared" si="364"/>
        <v>0</v>
      </c>
      <c r="M677" s="134">
        <f t="shared" si="364"/>
        <v>0</v>
      </c>
      <c r="N677" s="134">
        <f t="shared" si="364"/>
        <v>0</v>
      </c>
      <c r="O677" s="134">
        <f t="shared" si="364"/>
        <v>0</v>
      </c>
      <c r="P677" s="134">
        <f t="shared" si="364"/>
        <v>0</v>
      </c>
      <c r="Q677" s="134">
        <f t="shared" si="364"/>
        <v>0</v>
      </c>
      <c r="R677" s="134">
        <f t="shared" si="364"/>
        <v>0</v>
      </c>
      <c r="S677" s="134">
        <f t="shared" si="364"/>
        <v>0</v>
      </c>
      <c r="T677" s="134">
        <f t="shared" si="364"/>
        <v>0</v>
      </c>
      <c r="U677" s="134">
        <f t="shared" si="364"/>
        <v>0</v>
      </c>
      <c r="V677" s="134">
        <f t="shared" si="364"/>
        <v>0</v>
      </c>
      <c r="W677" s="134">
        <f t="shared" si="364"/>
        <v>0</v>
      </c>
      <c r="X677" s="134">
        <f t="shared" si="364"/>
        <v>0</v>
      </c>
      <c r="Y677" s="134">
        <f t="shared" si="364"/>
        <v>0</v>
      </c>
      <c r="Z677" s="134">
        <f t="shared" si="364"/>
        <v>0</v>
      </c>
      <c r="AA677" s="134">
        <f t="shared" si="364"/>
        <v>0</v>
      </c>
      <c r="AB677" s="134">
        <f t="shared" si="364"/>
        <v>0</v>
      </c>
      <c r="AC677" s="134">
        <f t="shared" si="364"/>
        <v>0</v>
      </c>
      <c r="AD677" s="134">
        <f t="shared" si="364"/>
        <v>0</v>
      </c>
      <c r="AE677" s="134">
        <f t="shared" si="364"/>
        <v>0</v>
      </c>
      <c r="AF677" s="134">
        <f t="shared" si="364"/>
        <v>0</v>
      </c>
      <c r="AG677" s="134">
        <f t="shared" si="364"/>
        <v>0</v>
      </c>
      <c r="AH677" s="134">
        <f t="shared" si="364"/>
        <v>0</v>
      </c>
      <c r="AI677" s="134">
        <f t="shared" si="364"/>
        <v>0</v>
      </c>
      <c r="AJ677" s="134">
        <f t="shared" si="364"/>
        <v>0</v>
      </c>
      <c r="AK677" s="134">
        <f t="shared" si="364"/>
        <v>0</v>
      </c>
      <c r="AL677" s="134">
        <f t="shared" si="364"/>
        <v>0</v>
      </c>
      <c r="AM677" s="134">
        <f t="shared" si="364"/>
        <v>0</v>
      </c>
      <c r="AN677" s="134">
        <f t="shared" si="364"/>
        <v>0</v>
      </c>
      <c r="AO677" s="211">
        <f t="shared" si="364"/>
        <v>0</v>
      </c>
      <c r="AP677" s="134">
        <f t="shared" si="364"/>
        <v>0</v>
      </c>
      <c r="AQ677" s="134">
        <f t="shared" si="364"/>
        <v>0</v>
      </c>
      <c r="AR677" s="134">
        <f t="shared" si="364"/>
        <v>0</v>
      </c>
      <c r="AS677" s="134">
        <f t="shared" si="364"/>
        <v>0</v>
      </c>
      <c r="AT677" s="134">
        <f t="shared" si="364"/>
        <v>0</v>
      </c>
      <c r="AU677" s="134">
        <f t="shared" si="364"/>
        <v>0</v>
      </c>
      <c r="AV677" s="134">
        <f t="shared" si="364"/>
        <v>0</v>
      </c>
      <c r="AW677" s="134">
        <f t="shared" si="364"/>
        <v>0</v>
      </c>
      <c r="AX677" s="134">
        <f t="shared" si="364"/>
        <v>0</v>
      </c>
      <c r="AY677" s="134">
        <f t="shared" si="364"/>
        <v>0</v>
      </c>
      <c r="AZ677" s="134">
        <f t="shared" si="364"/>
        <v>0</v>
      </c>
      <c r="BA677" s="134">
        <f t="shared" si="364"/>
        <v>0</v>
      </c>
      <c r="BB677" s="134">
        <f t="shared" si="364"/>
        <v>0</v>
      </c>
      <c r="BC677" s="134">
        <f t="shared" si="364"/>
        <v>0</v>
      </c>
      <c r="BD677" s="134">
        <f t="shared" si="364"/>
        <v>0</v>
      </c>
      <c r="BE677" s="134">
        <f t="shared" si="364"/>
        <v>0</v>
      </c>
      <c r="BF677" s="134">
        <f t="shared" si="364"/>
        <v>0</v>
      </c>
      <c r="BG677" s="134">
        <f t="shared" si="364"/>
        <v>0</v>
      </c>
      <c r="BH677" s="134">
        <f t="shared" si="364"/>
        <v>0</v>
      </c>
      <c r="BI677" s="134">
        <f t="shared" si="364"/>
        <v>0</v>
      </c>
      <c r="BJ677" s="134">
        <f t="shared" si="364"/>
        <v>0</v>
      </c>
      <c r="BK677" s="134">
        <f t="shared" si="364"/>
        <v>0</v>
      </c>
      <c r="BL677" s="134">
        <f t="shared" si="364"/>
        <v>0</v>
      </c>
      <c r="BM677" s="134">
        <f t="shared" si="364"/>
        <v>0</v>
      </c>
      <c r="BN677" s="134">
        <f t="shared" si="364"/>
        <v>0</v>
      </c>
      <c r="BO677" s="134">
        <f t="shared" si="364"/>
        <v>0</v>
      </c>
      <c r="BP677" s="134">
        <f t="shared" ref="BP677:DH680" si="365">IF($B677=BP$4,$D566,0)</f>
        <v>0</v>
      </c>
      <c r="BQ677" s="134">
        <f t="shared" si="365"/>
        <v>0</v>
      </c>
      <c r="BR677" s="134">
        <f t="shared" si="365"/>
        <v>0</v>
      </c>
      <c r="BS677" s="134">
        <f t="shared" si="365"/>
        <v>0</v>
      </c>
      <c r="BT677" s="134">
        <f t="shared" si="365"/>
        <v>0</v>
      </c>
      <c r="BU677" s="134">
        <f t="shared" si="365"/>
        <v>0</v>
      </c>
      <c r="BV677" s="134">
        <f t="shared" si="365"/>
        <v>0</v>
      </c>
      <c r="BW677" s="134">
        <f t="shared" si="365"/>
        <v>0</v>
      </c>
      <c r="BX677" s="134">
        <f t="shared" si="365"/>
        <v>0</v>
      </c>
      <c r="BY677" s="134">
        <f t="shared" si="365"/>
        <v>0</v>
      </c>
      <c r="BZ677" s="134">
        <f t="shared" si="365"/>
        <v>0</v>
      </c>
      <c r="CA677" s="134">
        <f t="shared" si="365"/>
        <v>0</v>
      </c>
      <c r="CB677" s="134">
        <f t="shared" si="365"/>
        <v>0</v>
      </c>
      <c r="CC677" s="134">
        <f t="shared" si="365"/>
        <v>0</v>
      </c>
      <c r="CD677" s="134">
        <f t="shared" si="365"/>
        <v>0</v>
      </c>
      <c r="CE677" s="134">
        <f t="shared" si="365"/>
        <v>0</v>
      </c>
      <c r="CF677" s="134">
        <f t="shared" si="365"/>
        <v>0</v>
      </c>
      <c r="CG677" s="134">
        <f t="shared" si="365"/>
        <v>0</v>
      </c>
      <c r="CH677" s="134">
        <f t="shared" si="365"/>
        <v>0</v>
      </c>
      <c r="CI677" s="134">
        <f t="shared" si="365"/>
        <v>0</v>
      </c>
      <c r="CJ677" s="134">
        <f t="shared" si="365"/>
        <v>0</v>
      </c>
      <c r="CK677" s="134">
        <f t="shared" si="365"/>
        <v>0</v>
      </c>
      <c r="CL677" s="134">
        <f t="shared" si="365"/>
        <v>0</v>
      </c>
      <c r="CM677" s="134">
        <f t="shared" si="365"/>
        <v>0</v>
      </c>
      <c r="CN677" s="134">
        <f t="shared" si="365"/>
        <v>0</v>
      </c>
      <c r="CO677" s="134">
        <f t="shared" si="365"/>
        <v>0</v>
      </c>
      <c r="CP677" s="134">
        <f t="shared" si="365"/>
        <v>0</v>
      </c>
      <c r="CQ677" s="134">
        <f t="shared" si="365"/>
        <v>0</v>
      </c>
      <c r="CR677" s="134">
        <f t="shared" si="365"/>
        <v>0</v>
      </c>
      <c r="CS677" s="134">
        <f t="shared" si="365"/>
        <v>0</v>
      </c>
      <c r="CT677" s="134">
        <f t="shared" si="365"/>
        <v>0</v>
      </c>
      <c r="CU677" s="134">
        <f t="shared" si="365"/>
        <v>0</v>
      </c>
      <c r="CV677" s="134">
        <f t="shared" si="365"/>
        <v>0</v>
      </c>
      <c r="CW677" s="134">
        <f t="shared" si="365"/>
        <v>0</v>
      </c>
      <c r="CX677" s="134">
        <f t="shared" si="365"/>
        <v>0</v>
      </c>
      <c r="CY677" s="134">
        <f t="shared" si="365"/>
        <v>0</v>
      </c>
      <c r="CZ677" s="134">
        <f t="shared" si="365"/>
        <v>0</v>
      </c>
      <c r="DA677" s="134">
        <f t="shared" si="365"/>
        <v>0</v>
      </c>
      <c r="DB677" s="134">
        <f t="shared" si="365"/>
        <v>0</v>
      </c>
      <c r="DC677" s="134">
        <f t="shared" si="365"/>
        <v>0</v>
      </c>
      <c r="DD677" s="134">
        <f t="shared" si="365"/>
        <v>0</v>
      </c>
      <c r="DE677" s="134">
        <f t="shared" si="365"/>
        <v>0.25910708604055532</v>
      </c>
      <c r="DF677" s="134">
        <f t="shared" si="365"/>
        <v>0</v>
      </c>
      <c r="DG677" s="134">
        <f t="shared" si="365"/>
        <v>0</v>
      </c>
      <c r="DH677" s="211">
        <f t="shared" si="365"/>
        <v>0</v>
      </c>
    </row>
    <row r="678" spans="1:112" ht="15" hidden="1" customHeight="1" x14ac:dyDescent="0.15">
      <c r="A678" s="119"/>
      <c r="B678" s="197" t="s">
        <v>770</v>
      </c>
      <c r="C678" s="177" t="s">
        <v>180</v>
      </c>
      <c r="D678" s="315">
        <f t="shared" si="360"/>
        <v>0</v>
      </c>
      <c r="E678" s="134">
        <f t="shared" ref="E678:BP680" si="366">IF($B678=E$4,$D567,0)</f>
        <v>0</v>
      </c>
      <c r="F678" s="134">
        <f t="shared" si="366"/>
        <v>0</v>
      </c>
      <c r="G678" s="134">
        <f t="shared" si="366"/>
        <v>0</v>
      </c>
      <c r="H678" s="134">
        <f t="shared" si="366"/>
        <v>0</v>
      </c>
      <c r="I678" s="134">
        <f t="shared" si="366"/>
        <v>0</v>
      </c>
      <c r="J678" s="134">
        <f t="shared" si="366"/>
        <v>0</v>
      </c>
      <c r="K678" s="134">
        <f t="shared" si="366"/>
        <v>0</v>
      </c>
      <c r="L678" s="134">
        <f t="shared" si="366"/>
        <v>0</v>
      </c>
      <c r="M678" s="134">
        <f t="shared" si="366"/>
        <v>0</v>
      </c>
      <c r="N678" s="134">
        <f t="shared" si="366"/>
        <v>0</v>
      </c>
      <c r="O678" s="134">
        <f t="shared" si="366"/>
        <v>0</v>
      </c>
      <c r="P678" s="134">
        <f t="shared" si="366"/>
        <v>0</v>
      </c>
      <c r="Q678" s="134">
        <f t="shared" si="366"/>
        <v>0</v>
      </c>
      <c r="R678" s="134">
        <f t="shared" si="366"/>
        <v>0</v>
      </c>
      <c r="S678" s="134">
        <f t="shared" si="366"/>
        <v>0</v>
      </c>
      <c r="T678" s="134">
        <f t="shared" si="366"/>
        <v>0</v>
      </c>
      <c r="U678" s="134">
        <f t="shared" si="366"/>
        <v>0</v>
      </c>
      <c r="V678" s="134">
        <f t="shared" si="366"/>
        <v>0</v>
      </c>
      <c r="W678" s="134">
        <f t="shared" si="366"/>
        <v>0</v>
      </c>
      <c r="X678" s="134">
        <f t="shared" si="366"/>
        <v>0</v>
      </c>
      <c r="Y678" s="134">
        <f t="shared" si="366"/>
        <v>0</v>
      </c>
      <c r="Z678" s="134">
        <f t="shared" si="366"/>
        <v>0</v>
      </c>
      <c r="AA678" s="134">
        <f t="shared" si="366"/>
        <v>0</v>
      </c>
      <c r="AB678" s="134">
        <f t="shared" si="366"/>
        <v>0</v>
      </c>
      <c r="AC678" s="134">
        <f t="shared" si="366"/>
        <v>0</v>
      </c>
      <c r="AD678" s="134">
        <f t="shared" si="366"/>
        <v>0</v>
      </c>
      <c r="AE678" s="134">
        <f t="shared" si="366"/>
        <v>0</v>
      </c>
      <c r="AF678" s="134">
        <f t="shared" si="366"/>
        <v>0</v>
      </c>
      <c r="AG678" s="134">
        <f t="shared" si="366"/>
        <v>0</v>
      </c>
      <c r="AH678" s="134">
        <f t="shared" si="366"/>
        <v>0</v>
      </c>
      <c r="AI678" s="134">
        <f t="shared" si="366"/>
        <v>0</v>
      </c>
      <c r="AJ678" s="134">
        <f t="shared" si="366"/>
        <v>0</v>
      </c>
      <c r="AK678" s="134">
        <f t="shared" si="366"/>
        <v>0</v>
      </c>
      <c r="AL678" s="134">
        <f t="shared" si="366"/>
        <v>0</v>
      </c>
      <c r="AM678" s="134">
        <f t="shared" si="366"/>
        <v>0</v>
      </c>
      <c r="AN678" s="134">
        <f t="shared" si="366"/>
        <v>0</v>
      </c>
      <c r="AO678" s="211">
        <f t="shared" si="366"/>
        <v>0</v>
      </c>
      <c r="AP678" s="134">
        <f t="shared" si="366"/>
        <v>0</v>
      </c>
      <c r="AQ678" s="134">
        <f t="shared" si="366"/>
        <v>0</v>
      </c>
      <c r="AR678" s="134">
        <f t="shared" si="366"/>
        <v>0</v>
      </c>
      <c r="AS678" s="134">
        <f t="shared" si="366"/>
        <v>0</v>
      </c>
      <c r="AT678" s="134">
        <f t="shared" si="366"/>
        <v>0</v>
      </c>
      <c r="AU678" s="134">
        <f t="shared" si="366"/>
        <v>0</v>
      </c>
      <c r="AV678" s="134">
        <f t="shared" si="366"/>
        <v>0</v>
      </c>
      <c r="AW678" s="134">
        <f t="shared" si="366"/>
        <v>0</v>
      </c>
      <c r="AX678" s="134">
        <f t="shared" si="366"/>
        <v>0</v>
      </c>
      <c r="AY678" s="134">
        <f t="shared" si="366"/>
        <v>0</v>
      </c>
      <c r="AZ678" s="134">
        <f t="shared" si="366"/>
        <v>0</v>
      </c>
      <c r="BA678" s="134">
        <f t="shared" si="366"/>
        <v>0</v>
      </c>
      <c r="BB678" s="134">
        <f t="shared" si="366"/>
        <v>0</v>
      </c>
      <c r="BC678" s="134">
        <f t="shared" si="366"/>
        <v>0</v>
      </c>
      <c r="BD678" s="134">
        <f t="shared" si="366"/>
        <v>0</v>
      </c>
      <c r="BE678" s="134">
        <f t="shared" si="366"/>
        <v>0</v>
      </c>
      <c r="BF678" s="134">
        <f t="shared" si="366"/>
        <v>0</v>
      </c>
      <c r="BG678" s="134">
        <f t="shared" si="366"/>
        <v>0</v>
      </c>
      <c r="BH678" s="134">
        <f t="shared" si="366"/>
        <v>0</v>
      </c>
      <c r="BI678" s="134">
        <f t="shared" si="366"/>
        <v>0</v>
      </c>
      <c r="BJ678" s="134">
        <f t="shared" si="366"/>
        <v>0</v>
      </c>
      <c r="BK678" s="134">
        <f t="shared" si="366"/>
        <v>0</v>
      </c>
      <c r="BL678" s="134">
        <f t="shared" si="366"/>
        <v>0</v>
      </c>
      <c r="BM678" s="134">
        <f t="shared" si="366"/>
        <v>0</v>
      </c>
      <c r="BN678" s="134">
        <f t="shared" si="366"/>
        <v>0</v>
      </c>
      <c r="BO678" s="134">
        <f t="shared" si="366"/>
        <v>0</v>
      </c>
      <c r="BP678" s="134">
        <f t="shared" si="366"/>
        <v>0</v>
      </c>
      <c r="BQ678" s="134">
        <f t="shared" si="365"/>
        <v>0</v>
      </c>
      <c r="BR678" s="134">
        <f t="shared" si="365"/>
        <v>0</v>
      </c>
      <c r="BS678" s="134">
        <f t="shared" si="365"/>
        <v>0</v>
      </c>
      <c r="BT678" s="134">
        <f t="shared" si="365"/>
        <v>0</v>
      </c>
      <c r="BU678" s="134">
        <f t="shared" si="365"/>
        <v>0</v>
      </c>
      <c r="BV678" s="134">
        <f t="shared" si="365"/>
        <v>0</v>
      </c>
      <c r="BW678" s="134">
        <f t="shared" si="365"/>
        <v>0</v>
      </c>
      <c r="BX678" s="134">
        <f t="shared" si="365"/>
        <v>0</v>
      </c>
      <c r="BY678" s="134">
        <f t="shared" si="365"/>
        <v>0</v>
      </c>
      <c r="BZ678" s="134">
        <f t="shared" si="365"/>
        <v>0</v>
      </c>
      <c r="CA678" s="134">
        <f t="shared" si="365"/>
        <v>0</v>
      </c>
      <c r="CB678" s="134">
        <f t="shared" si="365"/>
        <v>0</v>
      </c>
      <c r="CC678" s="134">
        <f t="shared" si="365"/>
        <v>0</v>
      </c>
      <c r="CD678" s="134">
        <f t="shared" si="365"/>
        <v>0</v>
      </c>
      <c r="CE678" s="134">
        <f t="shared" si="365"/>
        <v>0</v>
      </c>
      <c r="CF678" s="134">
        <f t="shared" si="365"/>
        <v>0</v>
      </c>
      <c r="CG678" s="134">
        <f t="shared" si="365"/>
        <v>0</v>
      </c>
      <c r="CH678" s="134">
        <f t="shared" si="365"/>
        <v>0</v>
      </c>
      <c r="CI678" s="134">
        <f t="shared" si="365"/>
        <v>0</v>
      </c>
      <c r="CJ678" s="134">
        <f t="shared" si="365"/>
        <v>0</v>
      </c>
      <c r="CK678" s="134">
        <f t="shared" si="365"/>
        <v>0</v>
      </c>
      <c r="CL678" s="134">
        <f t="shared" si="365"/>
        <v>0</v>
      </c>
      <c r="CM678" s="134">
        <f t="shared" si="365"/>
        <v>0</v>
      </c>
      <c r="CN678" s="134">
        <f t="shared" si="365"/>
        <v>0</v>
      </c>
      <c r="CO678" s="134">
        <f t="shared" si="365"/>
        <v>0</v>
      </c>
      <c r="CP678" s="134">
        <f t="shared" si="365"/>
        <v>0</v>
      </c>
      <c r="CQ678" s="134">
        <f t="shared" si="365"/>
        <v>0</v>
      </c>
      <c r="CR678" s="134">
        <f t="shared" si="365"/>
        <v>0</v>
      </c>
      <c r="CS678" s="134">
        <f t="shared" si="365"/>
        <v>0</v>
      </c>
      <c r="CT678" s="134">
        <f t="shared" si="365"/>
        <v>0</v>
      </c>
      <c r="CU678" s="134">
        <f t="shared" si="365"/>
        <v>0</v>
      </c>
      <c r="CV678" s="134">
        <f t="shared" si="365"/>
        <v>0</v>
      </c>
      <c r="CW678" s="134">
        <f t="shared" si="365"/>
        <v>0</v>
      </c>
      <c r="CX678" s="134">
        <f t="shared" si="365"/>
        <v>0</v>
      </c>
      <c r="CY678" s="134">
        <f t="shared" si="365"/>
        <v>0</v>
      </c>
      <c r="CZ678" s="134">
        <f t="shared" si="365"/>
        <v>0</v>
      </c>
      <c r="DA678" s="134">
        <f t="shared" si="365"/>
        <v>0</v>
      </c>
      <c r="DB678" s="134">
        <f t="shared" si="365"/>
        <v>0</v>
      </c>
      <c r="DC678" s="134">
        <f t="shared" si="365"/>
        <v>0</v>
      </c>
      <c r="DD678" s="134">
        <f t="shared" si="365"/>
        <v>0</v>
      </c>
      <c r="DE678" s="134">
        <f t="shared" si="365"/>
        <v>0</v>
      </c>
      <c r="DF678" s="134">
        <f t="shared" si="365"/>
        <v>0.11860513532492667</v>
      </c>
      <c r="DG678" s="134">
        <f t="shared" si="365"/>
        <v>0</v>
      </c>
      <c r="DH678" s="211">
        <f t="shared" si="365"/>
        <v>0</v>
      </c>
    </row>
    <row r="679" spans="1:112" ht="15" hidden="1" customHeight="1" x14ac:dyDescent="0.15">
      <c r="A679" s="119"/>
      <c r="B679" s="197" t="s">
        <v>771</v>
      </c>
      <c r="C679" s="177" t="s">
        <v>16</v>
      </c>
      <c r="D679" s="315">
        <f t="shared" si="360"/>
        <v>0</v>
      </c>
      <c r="E679" s="134">
        <f t="shared" si="366"/>
        <v>0</v>
      </c>
      <c r="F679" s="134">
        <f t="shared" si="366"/>
        <v>0</v>
      </c>
      <c r="G679" s="134">
        <f t="shared" si="366"/>
        <v>0</v>
      </c>
      <c r="H679" s="134">
        <f t="shared" si="366"/>
        <v>0</v>
      </c>
      <c r="I679" s="134">
        <f t="shared" si="366"/>
        <v>0</v>
      </c>
      <c r="J679" s="134">
        <f t="shared" si="366"/>
        <v>0</v>
      </c>
      <c r="K679" s="134">
        <f t="shared" si="366"/>
        <v>0</v>
      </c>
      <c r="L679" s="134">
        <f t="shared" si="366"/>
        <v>0</v>
      </c>
      <c r="M679" s="134">
        <f t="shared" si="366"/>
        <v>0</v>
      </c>
      <c r="N679" s="134">
        <f t="shared" si="366"/>
        <v>0</v>
      </c>
      <c r="O679" s="134">
        <f t="shared" si="366"/>
        <v>0</v>
      </c>
      <c r="P679" s="134">
        <f t="shared" si="366"/>
        <v>0</v>
      </c>
      <c r="Q679" s="134">
        <f t="shared" si="366"/>
        <v>0</v>
      </c>
      <c r="R679" s="134">
        <f t="shared" si="366"/>
        <v>0</v>
      </c>
      <c r="S679" s="134">
        <f t="shared" si="366"/>
        <v>0</v>
      </c>
      <c r="T679" s="134">
        <f t="shared" si="366"/>
        <v>0</v>
      </c>
      <c r="U679" s="134">
        <f t="shared" si="366"/>
        <v>0</v>
      </c>
      <c r="V679" s="134">
        <f t="shared" si="366"/>
        <v>0</v>
      </c>
      <c r="W679" s="134">
        <f t="shared" si="366"/>
        <v>0</v>
      </c>
      <c r="X679" s="134">
        <f t="shared" si="366"/>
        <v>0</v>
      </c>
      <c r="Y679" s="134">
        <f t="shared" si="366"/>
        <v>0</v>
      </c>
      <c r="Z679" s="134">
        <f t="shared" si="366"/>
        <v>0</v>
      </c>
      <c r="AA679" s="134">
        <f t="shared" si="366"/>
        <v>0</v>
      </c>
      <c r="AB679" s="134">
        <f t="shared" si="366"/>
        <v>0</v>
      </c>
      <c r="AC679" s="134">
        <f t="shared" si="366"/>
        <v>0</v>
      </c>
      <c r="AD679" s="134">
        <f t="shared" si="366"/>
        <v>0</v>
      </c>
      <c r="AE679" s="134">
        <f t="shared" si="366"/>
        <v>0</v>
      </c>
      <c r="AF679" s="134">
        <f t="shared" si="366"/>
        <v>0</v>
      </c>
      <c r="AG679" s="134">
        <f t="shared" si="366"/>
        <v>0</v>
      </c>
      <c r="AH679" s="134">
        <f t="shared" si="366"/>
        <v>0</v>
      </c>
      <c r="AI679" s="134">
        <f t="shared" si="366"/>
        <v>0</v>
      </c>
      <c r="AJ679" s="134">
        <f t="shared" si="366"/>
        <v>0</v>
      </c>
      <c r="AK679" s="134">
        <f t="shared" si="366"/>
        <v>0</v>
      </c>
      <c r="AL679" s="134">
        <f t="shared" si="366"/>
        <v>0</v>
      </c>
      <c r="AM679" s="134">
        <f t="shared" si="366"/>
        <v>0</v>
      </c>
      <c r="AN679" s="134">
        <f t="shared" si="366"/>
        <v>0</v>
      </c>
      <c r="AO679" s="211">
        <f t="shared" si="366"/>
        <v>0</v>
      </c>
      <c r="AP679" s="134">
        <f t="shared" si="366"/>
        <v>0</v>
      </c>
      <c r="AQ679" s="134">
        <f t="shared" si="366"/>
        <v>0</v>
      </c>
      <c r="AR679" s="134">
        <f t="shared" si="366"/>
        <v>0</v>
      </c>
      <c r="AS679" s="134">
        <f t="shared" si="366"/>
        <v>0</v>
      </c>
      <c r="AT679" s="134">
        <f t="shared" si="366"/>
        <v>0</v>
      </c>
      <c r="AU679" s="134">
        <f t="shared" si="366"/>
        <v>0</v>
      </c>
      <c r="AV679" s="134">
        <f t="shared" si="366"/>
        <v>0</v>
      </c>
      <c r="AW679" s="134">
        <f t="shared" si="366"/>
        <v>0</v>
      </c>
      <c r="AX679" s="134">
        <f t="shared" si="366"/>
        <v>0</v>
      </c>
      <c r="AY679" s="134">
        <f t="shared" si="366"/>
        <v>0</v>
      </c>
      <c r="AZ679" s="134">
        <f t="shared" si="366"/>
        <v>0</v>
      </c>
      <c r="BA679" s="134">
        <f t="shared" si="366"/>
        <v>0</v>
      </c>
      <c r="BB679" s="134">
        <f t="shared" si="366"/>
        <v>0</v>
      </c>
      <c r="BC679" s="134">
        <f t="shared" si="366"/>
        <v>0</v>
      </c>
      <c r="BD679" s="134">
        <f t="shared" si="366"/>
        <v>0</v>
      </c>
      <c r="BE679" s="134">
        <f t="shared" si="366"/>
        <v>0</v>
      </c>
      <c r="BF679" s="134">
        <f t="shared" si="366"/>
        <v>0</v>
      </c>
      <c r="BG679" s="134">
        <f t="shared" si="366"/>
        <v>0</v>
      </c>
      <c r="BH679" s="134">
        <f t="shared" si="366"/>
        <v>0</v>
      </c>
      <c r="BI679" s="134">
        <f t="shared" si="366"/>
        <v>0</v>
      </c>
      <c r="BJ679" s="134">
        <f t="shared" si="366"/>
        <v>0</v>
      </c>
      <c r="BK679" s="134">
        <f t="shared" si="366"/>
        <v>0</v>
      </c>
      <c r="BL679" s="134">
        <f t="shared" si="366"/>
        <v>0</v>
      </c>
      <c r="BM679" s="134">
        <f t="shared" si="366"/>
        <v>0</v>
      </c>
      <c r="BN679" s="134">
        <f t="shared" si="366"/>
        <v>0</v>
      </c>
      <c r="BO679" s="134">
        <f t="shared" si="366"/>
        <v>0</v>
      </c>
      <c r="BP679" s="134">
        <f t="shared" si="366"/>
        <v>0</v>
      </c>
      <c r="BQ679" s="134">
        <f t="shared" si="365"/>
        <v>0</v>
      </c>
      <c r="BR679" s="134">
        <f t="shared" si="365"/>
        <v>0</v>
      </c>
      <c r="BS679" s="134">
        <f t="shared" si="365"/>
        <v>0</v>
      </c>
      <c r="BT679" s="134">
        <f t="shared" si="365"/>
        <v>0</v>
      </c>
      <c r="BU679" s="134">
        <f t="shared" si="365"/>
        <v>0</v>
      </c>
      <c r="BV679" s="134">
        <f t="shared" si="365"/>
        <v>0</v>
      </c>
      <c r="BW679" s="134">
        <f t="shared" si="365"/>
        <v>0</v>
      </c>
      <c r="BX679" s="134">
        <f t="shared" si="365"/>
        <v>0</v>
      </c>
      <c r="BY679" s="134">
        <f t="shared" si="365"/>
        <v>0</v>
      </c>
      <c r="BZ679" s="134">
        <f t="shared" si="365"/>
        <v>0</v>
      </c>
      <c r="CA679" s="134">
        <f t="shared" si="365"/>
        <v>0</v>
      </c>
      <c r="CB679" s="134">
        <f t="shared" si="365"/>
        <v>0</v>
      </c>
      <c r="CC679" s="134">
        <f t="shared" si="365"/>
        <v>0</v>
      </c>
      <c r="CD679" s="134">
        <f t="shared" si="365"/>
        <v>0</v>
      </c>
      <c r="CE679" s="134">
        <f t="shared" si="365"/>
        <v>0</v>
      </c>
      <c r="CF679" s="134">
        <f t="shared" si="365"/>
        <v>0</v>
      </c>
      <c r="CG679" s="134">
        <f t="shared" si="365"/>
        <v>0</v>
      </c>
      <c r="CH679" s="134">
        <f t="shared" si="365"/>
        <v>0</v>
      </c>
      <c r="CI679" s="134">
        <f t="shared" si="365"/>
        <v>0</v>
      </c>
      <c r="CJ679" s="134">
        <f t="shared" si="365"/>
        <v>0</v>
      </c>
      <c r="CK679" s="134">
        <f t="shared" si="365"/>
        <v>0</v>
      </c>
      <c r="CL679" s="134">
        <f t="shared" si="365"/>
        <v>0</v>
      </c>
      <c r="CM679" s="134">
        <f t="shared" si="365"/>
        <v>0</v>
      </c>
      <c r="CN679" s="134">
        <f t="shared" si="365"/>
        <v>0</v>
      </c>
      <c r="CO679" s="134">
        <f t="shared" si="365"/>
        <v>0</v>
      </c>
      <c r="CP679" s="134">
        <f t="shared" si="365"/>
        <v>0</v>
      </c>
      <c r="CQ679" s="134">
        <f t="shared" si="365"/>
        <v>0</v>
      </c>
      <c r="CR679" s="134">
        <f t="shared" si="365"/>
        <v>0</v>
      </c>
      <c r="CS679" s="134">
        <f t="shared" si="365"/>
        <v>0</v>
      </c>
      <c r="CT679" s="134">
        <f t="shared" si="365"/>
        <v>0</v>
      </c>
      <c r="CU679" s="134">
        <f t="shared" si="365"/>
        <v>0</v>
      </c>
      <c r="CV679" s="134">
        <f t="shared" si="365"/>
        <v>0</v>
      </c>
      <c r="CW679" s="134">
        <f t="shared" si="365"/>
        <v>0</v>
      </c>
      <c r="CX679" s="134">
        <f t="shared" si="365"/>
        <v>0</v>
      </c>
      <c r="CY679" s="134">
        <f t="shared" si="365"/>
        <v>0</v>
      </c>
      <c r="CZ679" s="134">
        <f t="shared" si="365"/>
        <v>0</v>
      </c>
      <c r="DA679" s="134">
        <f t="shared" si="365"/>
        <v>0</v>
      </c>
      <c r="DB679" s="134">
        <f t="shared" si="365"/>
        <v>0</v>
      </c>
      <c r="DC679" s="134">
        <f t="shared" si="365"/>
        <v>0</v>
      </c>
      <c r="DD679" s="134">
        <f t="shared" si="365"/>
        <v>0</v>
      </c>
      <c r="DE679" s="134">
        <f t="shared" si="365"/>
        <v>0</v>
      </c>
      <c r="DF679" s="134">
        <f t="shared" si="365"/>
        <v>0</v>
      </c>
      <c r="DG679" s="134">
        <f t="shared" si="365"/>
        <v>0</v>
      </c>
      <c r="DH679" s="211">
        <f t="shared" si="365"/>
        <v>0</v>
      </c>
    </row>
    <row r="680" spans="1:112" ht="15" hidden="1" customHeight="1" x14ac:dyDescent="0.15">
      <c r="A680" s="119"/>
      <c r="B680" s="198" t="s">
        <v>772</v>
      </c>
      <c r="C680" s="202" t="s">
        <v>17</v>
      </c>
      <c r="D680" s="316">
        <f t="shared" si="360"/>
        <v>0</v>
      </c>
      <c r="E680" s="212">
        <f t="shared" si="366"/>
        <v>0</v>
      </c>
      <c r="F680" s="212">
        <f t="shared" si="366"/>
        <v>0</v>
      </c>
      <c r="G680" s="212">
        <f t="shared" si="366"/>
        <v>0</v>
      </c>
      <c r="H680" s="212">
        <f t="shared" si="366"/>
        <v>0</v>
      </c>
      <c r="I680" s="212">
        <f t="shared" si="366"/>
        <v>0</v>
      </c>
      <c r="J680" s="212">
        <f t="shared" si="366"/>
        <v>0</v>
      </c>
      <c r="K680" s="212">
        <f t="shared" si="366"/>
        <v>0</v>
      </c>
      <c r="L680" s="212">
        <f t="shared" si="366"/>
        <v>0</v>
      </c>
      <c r="M680" s="212">
        <f t="shared" si="366"/>
        <v>0</v>
      </c>
      <c r="N680" s="212">
        <f t="shared" si="366"/>
        <v>0</v>
      </c>
      <c r="O680" s="212">
        <f t="shared" si="366"/>
        <v>0</v>
      </c>
      <c r="P680" s="212">
        <f t="shared" si="366"/>
        <v>0</v>
      </c>
      <c r="Q680" s="212">
        <f t="shared" si="366"/>
        <v>0</v>
      </c>
      <c r="R680" s="212">
        <f t="shared" si="366"/>
        <v>0</v>
      </c>
      <c r="S680" s="212">
        <f t="shared" si="366"/>
        <v>0</v>
      </c>
      <c r="T680" s="212">
        <f t="shared" si="366"/>
        <v>0</v>
      </c>
      <c r="U680" s="212">
        <f t="shared" si="366"/>
        <v>0</v>
      </c>
      <c r="V680" s="212">
        <f t="shared" si="366"/>
        <v>0</v>
      </c>
      <c r="W680" s="212">
        <f t="shared" si="366"/>
        <v>0</v>
      </c>
      <c r="X680" s="212">
        <f t="shared" si="366"/>
        <v>0</v>
      </c>
      <c r="Y680" s="212">
        <f t="shared" si="366"/>
        <v>0</v>
      </c>
      <c r="Z680" s="212">
        <f t="shared" si="366"/>
        <v>0</v>
      </c>
      <c r="AA680" s="212">
        <f t="shared" si="366"/>
        <v>0</v>
      </c>
      <c r="AB680" s="212">
        <f t="shared" si="366"/>
        <v>0</v>
      </c>
      <c r="AC680" s="212">
        <f t="shared" si="366"/>
        <v>0</v>
      </c>
      <c r="AD680" s="212">
        <f t="shared" si="366"/>
        <v>0</v>
      </c>
      <c r="AE680" s="212">
        <f t="shared" si="366"/>
        <v>0</v>
      </c>
      <c r="AF680" s="212">
        <f t="shared" si="366"/>
        <v>0</v>
      </c>
      <c r="AG680" s="212">
        <f t="shared" si="366"/>
        <v>0</v>
      </c>
      <c r="AH680" s="212">
        <f t="shared" si="366"/>
        <v>0</v>
      </c>
      <c r="AI680" s="212">
        <f t="shared" si="366"/>
        <v>0</v>
      </c>
      <c r="AJ680" s="212">
        <f t="shared" si="366"/>
        <v>0</v>
      </c>
      <c r="AK680" s="212">
        <f t="shared" si="366"/>
        <v>0</v>
      </c>
      <c r="AL680" s="212">
        <f t="shared" si="366"/>
        <v>0</v>
      </c>
      <c r="AM680" s="212">
        <f t="shared" si="366"/>
        <v>0</v>
      </c>
      <c r="AN680" s="212">
        <f t="shared" si="366"/>
        <v>0</v>
      </c>
      <c r="AO680" s="213">
        <f t="shared" si="366"/>
        <v>0</v>
      </c>
      <c r="AP680" s="212">
        <f t="shared" si="366"/>
        <v>0</v>
      </c>
      <c r="AQ680" s="212">
        <f t="shared" si="366"/>
        <v>0</v>
      </c>
      <c r="AR680" s="212">
        <f t="shared" si="366"/>
        <v>0</v>
      </c>
      <c r="AS680" s="212">
        <f t="shared" si="366"/>
        <v>0</v>
      </c>
      <c r="AT680" s="212">
        <f t="shared" si="366"/>
        <v>0</v>
      </c>
      <c r="AU680" s="212">
        <f t="shared" si="366"/>
        <v>0</v>
      </c>
      <c r="AV680" s="212">
        <f t="shared" si="366"/>
        <v>0</v>
      </c>
      <c r="AW680" s="212">
        <f t="shared" si="366"/>
        <v>0</v>
      </c>
      <c r="AX680" s="212">
        <f t="shared" si="366"/>
        <v>0</v>
      </c>
      <c r="AY680" s="212">
        <f t="shared" si="366"/>
        <v>0</v>
      </c>
      <c r="AZ680" s="212">
        <f t="shared" si="366"/>
        <v>0</v>
      </c>
      <c r="BA680" s="212">
        <f t="shared" si="366"/>
        <v>0</v>
      </c>
      <c r="BB680" s="212">
        <f t="shared" si="366"/>
        <v>0</v>
      </c>
      <c r="BC680" s="212">
        <f t="shared" si="366"/>
        <v>0</v>
      </c>
      <c r="BD680" s="212">
        <f t="shared" si="366"/>
        <v>0</v>
      </c>
      <c r="BE680" s="212">
        <f t="shared" si="366"/>
        <v>0</v>
      </c>
      <c r="BF680" s="212">
        <f t="shared" si="366"/>
        <v>0</v>
      </c>
      <c r="BG680" s="212">
        <f t="shared" si="366"/>
        <v>0</v>
      </c>
      <c r="BH680" s="212">
        <f t="shared" si="366"/>
        <v>0</v>
      </c>
      <c r="BI680" s="212">
        <f t="shared" si="366"/>
        <v>0</v>
      </c>
      <c r="BJ680" s="212">
        <f t="shared" si="366"/>
        <v>0</v>
      </c>
      <c r="BK680" s="212">
        <f t="shared" si="366"/>
        <v>0</v>
      </c>
      <c r="BL680" s="212">
        <f t="shared" si="366"/>
        <v>0</v>
      </c>
      <c r="BM680" s="212">
        <f t="shared" si="366"/>
        <v>0</v>
      </c>
      <c r="BN680" s="212">
        <f t="shared" si="366"/>
        <v>0</v>
      </c>
      <c r="BO680" s="212">
        <f t="shared" si="366"/>
        <v>0</v>
      </c>
      <c r="BP680" s="212">
        <f t="shared" si="366"/>
        <v>0</v>
      </c>
      <c r="BQ680" s="212">
        <f t="shared" si="365"/>
        <v>0</v>
      </c>
      <c r="BR680" s="212">
        <f t="shared" si="365"/>
        <v>0</v>
      </c>
      <c r="BS680" s="212">
        <f t="shared" si="365"/>
        <v>0</v>
      </c>
      <c r="BT680" s="212">
        <f t="shared" si="365"/>
        <v>0</v>
      </c>
      <c r="BU680" s="212">
        <f t="shared" si="365"/>
        <v>0</v>
      </c>
      <c r="BV680" s="212">
        <f t="shared" si="365"/>
        <v>0</v>
      </c>
      <c r="BW680" s="212">
        <f t="shared" si="365"/>
        <v>0</v>
      </c>
      <c r="BX680" s="212">
        <f t="shared" si="365"/>
        <v>0</v>
      </c>
      <c r="BY680" s="212">
        <f t="shared" si="365"/>
        <v>0</v>
      </c>
      <c r="BZ680" s="212">
        <f t="shared" si="365"/>
        <v>0</v>
      </c>
      <c r="CA680" s="212">
        <f t="shared" si="365"/>
        <v>0</v>
      </c>
      <c r="CB680" s="212">
        <f t="shared" si="365"/>
        <v>0</v>
      </c>
      <c r="CC680" s="212">
        <f t="shared" si="365"/>
        <v>0</v>
      </c>
      <c r="CD680" s="212">
        <f t="shared" si="365"/>
        <v>0</v>
      </c>
      <c r="CE680" s="212">
        <f t="shared" si="365"/>
        <v>0</v>
      </c>
      <c r="CF680" s="212">
        <f t="shared" si="365"/>
        <v>0</v>
      </c>
      <c r="CG680" s="212">
        <f t="shared" si="365"/>
        <v>0</v>
      </c>
      <c r="CH680" s="212">
        <f t="shared" si="365"/>
        <v>0</v>
      </c>
      <c r="CI680" s="212">
        <f t="shared" si="365"/>
        <v>0</v>
      </c>
      <c r="CJ680" s="212">
        <f t="shared" si="365"/>
        <v>0</v>
      </c>
      <c r="CK680" s="212">
        <f t="shared" si="365"/>
        <v>0</v>
      </c>
      <c r="CL680" s="212">
        <f t="shared" si="365"/>
        <v>0</v>
      </c>
      <c r="CM680" s="212">
        <f t="shared" si="365"/>
        <v>0</v>
      </c>
      <c r="CN680" s="212">
        <f t="shared" si="365"/>
        <v>0</v>
      </c>
      <c r="CO680" s="212">
        <f t="shared" si="365"/>
        <v>0</v>
      </c>
      <c r="CP680" s="212">
        <f t="shared" si="365"/>
        <v>0</v>
      </c>
      <c r="CQ680" s="212">
        <f t="shared" si="365"/>
        <v>0</v>
      </c>
      <c r="CR680" s="212">
        <f t="shared" si="365"/>
        <v>0</v>
      </c>
      <c r="CS680" s="212">
        <f t="shared" si="365"/>
        <v>0</v>
      </c>
      <c r="CT680" s="212">
        <f t="shared" si="365"/>
        <v>0</v>
      </c>
      <c r="CU680" s="212">
        <f t="shared" si="365"/>
        <v>0</v>
      </c>
      <c r="CV680" s="212">
        <f t="shared" si="365"/>
        <v>0</v>
      </c>
      <c r="CW680" s="212">
        <f t="shared" si="365"/>
        <v>0</v>
      </c>
      <c r="CX680" s="212">
        <f t="shared" si="365"/>
        <v>0</v>
      </c>
      <c r="CY680" s="212">
        <f t="shared" si="365"/>
        <v>0</v>
      </c>
      <c r="CZ680" s="212">
        <f t="shared" si="365"/>
        <v>0</v>
      </c>
      <c r="DA680" s="212">
        <f t="shared" si="365"/>
        <v>0</v>
      </c>
      <c r="DB680" s="212">
        <f t="shared" si="365"/>
        <v>0</v>
      </c>
      <c r="DC680" s="212">
        <f t="shared" si="365"/>
        <v>0</v>
      </c>
      <c r="DD680" s="212">
        <f t="shared" si="365"/>
        <v>0</v>
      </c>
      <c r="DE680" s="212">
        <f t="shared" si="365"/>
        <v>0</v>
      </c>
      <c r="DF680" s="212">
        <f t="shared" si="365"/>
        <v>0</v>
      </c>
      <c r="DG680" s="212">
        <f t="shared" si="365"/>
        <v>0</v>
      </c>
      <c r="DH680" s="213">
        <f t="shared" si="365"/>
        <v>0.32549999999999996</v>
      </c>
    </row>
    <row r="681" spans="1:112" ht="15" hidden="1" customHeight="1" x14ac:dyDescent="0.15">
      <c r="A681" s="119"/>
      <c r="B681" s="121"/>
      <c r="C681" s="117"/>
      <c r="D681" s="134"/>
      <c r="E681" s="134"/>
      <c r="F681" s="134"/>
      <c r="G681" s="134"/>
      <c r="H681" s="134"/>
      <c r="I681" s="134"/>
      <c r="J681" s="134"/>
      <c r="K681" s="134"/>
      <c r="L681" s="134"/>
      <c r="M681" s="134"/>
      <c r="N681" s="134"/>
      <c r="O681" s="134"/>
      <c r="P681" s="134"/>
      <c r="Q681" s="134"/>
      <c r="R681" s="134"/>
      <c r="S681" s="134"/>
      <c r="T681" s="134"/>
      <c r="U681" s="134"/>
      <c r="V681" s="134"/>
      <c r="W681" s="134"/>
      <c r="X681" s="134"/>
      <c r="Y681" s="134"/>
      <c r="Z681" s="134"/>
      <c r="AA681" s="134"/>
      <c r="AB681" s="134"/>
      <c r="AC681" s="134"/>
      <c r="AD681" s="134"/>
      <c r="AE681" s="134"/>
      <c r="AF681" s="134"/>
      <c r="AG681" s="134"/>
      <c r="AH681" s="134"/>
      <c r="AI681" s="134"/>
      <c r="AJ681" s="134"/>
      <c r="AK681" s="134"/>
      <c r="AL681" s="134"/>
      <c r="AM681" s="134"/>
      <c r="AN681" s="134"/>
      <c r="AO681" s="134"/>
      <c r="AP681" s="134"/>
      <c r="AQ681" s="134"/>
      <c r="AR681" s="134"/>
      <c r="AS681" s="134"/>
      <c r="AT681" s="134"/>
      <c r="AU681" s="134"/>
      <c r="AV681" s="134"/>
      <c r="AW681" s="134"/>
      <c r="AX681" s="134"/>
      <c r="AY681" s="134"/>
      <c r="AZ681" s="134"/>
      <c r="BA681" s="134"/>
      <c r="BB681" s="134"/>
      <c r="BC681" s="134"/>
      <c r="BD681" s="134"/>
      <c r="BE681" s="134"/>
      <c r="BF681" s="134"/>
      <c r="BG681" s="134"/>
      <c r="BH681" s="134"/>
      <c r="BI681" s="134"/>
      <c r="BJ681" s="134"/>
      <c r="BK681" s="134"/>
      <c r="BL681" s="134"/>
      <c r="BM681" s="134"/>
      <c r="BN681" s="134"/>
      <c r="BO681" s="134"/>
      <c r="BP681" s="134"/>
      <c r="BQ681" s="134"/>
      <c r="BR681" s="134"/>
      <c r="BS681" s="134"/>
      <c r="BT681" s="134"/>
      <c r="BU681" s="134"/>
      <c r="BV681" s="134"/>
      <c r="BW681" s="134"/>
      <c r="BX681" s="134"/>
      <c r="BY681" s="134"/>
      <c r="BZ681" s="134"/>
      <c r="CA681" s="134"/>
      <c r="CB681" s="134"/>
      <c r="CC681" s="134"/>
      <c r="CD681" s="134"/>
      <c r="CE681" s="134"/>
      <c r="CF681" s="134"/>
      <c r="CG681" s="134"/>
      <c r="CH681" s="134"/>
      <c r="CI681" s="134"/>
      <c r="CJ681" s="134"/>
      <c r="CK681" s="134"/>
      <c r="CL681" s="134"/>
      <c r="CM681" s="134"/>
      <c r="CN681" s="134"/>
      <c r="CO681" s="134"/>
      <c r="CP681" s="134"/>
      <c r="CQ681" s="134"/>
      <c r="CR681" s="134"/>
      <c r="CS681" s="134"/>
      <c r="CT681" s="134"/>
      <c r="CU681" s="134"/>
      <c r="CV681" s="134"/>
      <c r="CW681" s="134"/>
      <c r="CX681" s="134"/>
      <c r="CY681" s="134"/>
      <c r="CZ681" s="134"/>
      <c r="DA681" s="134"/>
      <c r="DB681" s="134"/>
      <c r="DC681" s="134"/>
      <c r="DD681" s="134"/>
      <c r="DE681" s="134"/>
      <c r="DF681" s="134"/>
      <c r="DG681" s="134"/>
      <c r="DH681" s="134"/>
    </row>
    <row r="682" spans="1:112" ht="15" hidden="1" customHeight="1" x14ac:dyDescent="0.15">
      <c r="B682" s="157" t="s">
        <v>48</v>
      </c>
      <c r="C682" s="117"/>
      <c r="D682" s="134"/>
      <c r="E682" s="134"/>
      <c r="F682" s="134"/>
      <c r="G682" s="134"/>
      <c r="H682" s="134"/>
      <c r="I682" s="134"/>
      <c r="J682" s="134"/>
      <c r="K682" s="134"/>
      <c r="L682" s="134"/>
      <c r="M682" s="134"/>
      <c r="N682" s="134"/>
      <c r="O682" s="134"/>
      <c r="P682" s="134"/>
      <c r="Q682" s="134"/>
      <c r="R682" s="134"/>
      <c r="S682" s="134"/>
      <c r="T682" s="134"/>
      <c r="U682" s="134"/>
      <c r="V682" s="134"/>
      <c r="W682" s="134"/>
      <c r="X682" s="134"/>
      <c r="Y682" s="134"/>
      <c r="Z682" s="134"/>
      <c r="AA682" s="134"/>
      <c r="AB682" s="134"/>
      <c r="AC682" s="134"/>
      <c r="AD682" s="134"/>
      <c r="AE682" s="134"/>
      <c r="AF682" s="134"/>
      <c r="AG682" s="134"/>
      <c r="AH682" s="134"/>
      <c r="AI682" s="134"/>
      <c r="AJ682" s="134"/>
      <c r="AK682" s="134"/>
      <c r="AL682" s="134"/>
      <c r="AM682" s="134"/>
      <c r="AN682" s="134"/>
      <c r="AO682" s="134"/>
      <c r="AP682" s="134"/>
      <c r="AQ682" s="134"/>
      <c r="AR682" s="134"/>
      <c r="AS682" s="134"/>
      <c r="AT682" s="134"/>
      <c r="AU682" s="134"/>
      <c r="AV682" s="134"/>
      <c r="AW682" s="134"/>
      <c r="AX682" s="134"/>
      <c r="AY682" s="134"/>
      <c r="AZ682" s="134"/>
      <c r="BA682" s="134"/>
      <c r="BB682" s="134"/>
      <c r="BC682" s="134"/>
      <c r="BD682" s="134"/>
      <c r="BE682" s="134"/>
      <c r="BF682" s="134"/>
      <c r="BG682" s="134"/>
      <c r="BH682" s="134"/>
      <c r="BI682" s="134"/>
      <c r="BJ682" s="134"/>
      <c r="BK682" s="134"/>
      <c r="BL682" s="134"/>
      <c r="BM682" s="134"/>
      <c r="BN682" s="134"/>
      <c r="BO682" s="134"/>
      <c r="BP682" s="134"/>
      <c r="BQ682" s="134"/>
      <c r="BR682" s="134"/>
      <c r="BS682" s="134"/>
      <c r="BT682" s="134"/>
      <c r="BU682" s="134"/>
      <c r="BV682" s="134"/>
      <c r="BW682" s="134"/>
      <c r="BX682" s="134"/>
      <c r="BY682" s="134"/>
      <c r="BZ682" s="134"/>
      <c r="CA682" s="134"/>
      <c r="CB682" s="134"/>
      <c r="CC682" s="134"/>
      <c r="CD682" s="134"/>
      <c r="CE682" s="134"/>
      <c r="CF682" s="134"/>
      <c r="CG682" s="134"/>
      <c r="CH682" s="134"/>
      <c r="CI682" s="134"/>
      <c r="CJ682" s="134"/>
      <c r="CK682" s="134"/>
      <c r="CL682" s="134"/>
      <c r="CM682" s="134"/>
      <c r="CN682" s="134"/>
      <c r="CO682" s="134"/>
      <c r="CP682" s="134"/>
      <c r="CQ682" s="134"/>
      <c r="CR682" s="134"/>
      <c r="CS682" s="134"/>
      <c r="CT682" s="134"/>
      <c r="CU682" s="134"/>
      <c r="CV682" s="134"/>
      <c r="CW682" s="134"/>
      <c r="CX682" s="134"/>
      <c r="CY682" s="134"/>
      <c r="CZ682" s="134"/>
      <c r="DA682" s="134"/>
      <c r="DB682" s="134"/>
      <c r="DC682" s="134"/>
      <c r="DD682" s="134"/>
      <c r="DE682" s="134"/>
      <c r="DF682" s="134"/>
      <c r="DG682" s="134"/>
      <c r="DH682" s="134"/>
    </row>
    <row r="683" spans="1:112" ht="15" hidden="1" customHeight="1" x14ac:dyDescent="0.15">
      <c r="A683" s="119"/>
      <c r="B683" s="193" t="s">
        <v>302</v>
      </c>
      <c r="C683" s="307" t="s">
        <v>0</v>
      </c>
      <c r="D683" s="314">
        <f t="shared" ref="D683:D714" si="367">D239-D572</f>
        <v>0.53946134389843103</v>
      </c>
      <c r="E683" s="209">
        <f t="shared" ref="E683:BP684" si="368">E239-E572</f>
        <v>0</v>
      </c>
      <c r="F683" s="209">
        <f t="shared" si="368"/>
        <v>0</v>
      </c>
      <c r="G683" s="209">
        <f t="shared" si="368"/>
        <v>0</v>
      </c>
      <c r="H683" s="209">
        <f t="shared" si="368"/>
        <v>0</v>
      </c>
      <c r="I683" s="209">
        <f t="shared" si="368"/>
        <v>0</v>
      </c>
      <c r="J683" s="209">
        <f t="shared" si="368"/>
        <v>0</v>
      </c>
      <c r="K683" s="209">
        <f t="shared" si="368"/>
        <v>0</v>
      </c>
      <c r="L683" s="209">
        <f t="shared" si="368"/>
        <v>0</v>
      </c>
      <c r="M683" s="209">
        <f t="shared" si="368"/>
        <v>0</v>
      </c>
      <c r="N683" s="209">
        <f t="shared" si="368"/>
        <v>0</v>
      </c>
      <c r="O683" s="209">
        <f t="shared" si="368"/>
        <v>0</v>
      </c>
      <c r="P683" s="209">
        <f t="shared" si="368"/>
        <v>0</v>
      </c>
      <c r="Q683" s="209">
        <f t="shared" si="368"/>
        <v>0</v>
      </c>
      <c r="R683" s="209">
        <f t="shared" si="368"/>
        <v>0</v>
      </c>
      <c r="S683" s="209">
        <f t="shared" si="368"/>
        <v>0</v>
      </c>
      <c r="T683" s="209">
        <f t="shared" si="368"/>
        <v>0</v>
      </c>
      <c r="U683" s="209">
        <f t="shared" si="368"/>
        <v>0</v>
      </c>
      <c r="V683" s="209">
        <f t="shared" si="368"/>
        <v>0</v>
      </c>
      <c r="W683" s="209">
        <f t="shared" si="368"/>
        <v>0</v>
      </c>
      <c r="X683" s="209">
        <f t="shared" si="368"/>
        <v>0</v>
      </c>
      <c r="Y683" s="209">
        <f t="shared" si="368"/>
        <v>0</v>
      </c>
      <c r="Z683" s="209">
        <f t="shared" si="368"/>
        <v>0</v>
      </c>
      <c r="AA683" s="209">
        <f t="shared" si="368"/>
        <v>0</v>
      </c>
      <c r="AB683" s="209">
        <f t="shared" si="368"/>
        <v>0</v>
      </c>
      <c r="AC683" s="209">
        <f t="shared" si="368"/>
        <v>0</v>
      </c>
      <c r="AD683" s="209">
        <f t="shared" si="368"/>
        <v>0</v>
      </c>
      <c r="AE683" s="209">
        <f t="shared" si="368"/>
        <v>0</v>
      </c>
      <c r="AF683" s="209">
        <f t="shared" si="368"/>
        <v>0</v>
      </c>
      <c r="AG683" s="209">
        <f t="shared" si="368"/>
        <v>0</v>
      </c>
      <c r="AH683" s="209">
        <f t="shared" si="368"/>
        <v>0</v>
      </c>
      <c r="AI683" s="209">
        <f t="shared" si="368"/>
        <v>0</v>
      </c>
      <c r="AJ683" s="209">
        <f t="shared" si="368"/>
        <v>0</v>
      </c>
      <c r="AK683" s="209">
        <f t="shared" si="368"/>
        <v>0</v>
      </c>
      <c r="AL683" s="209">
        <f t="shared" si="368"/>
        <v>0</v>
      </c>
      <c r="AM683" s="209">
        <f t="shared" si="368"/>
        <v>0</v>
      </c>
      <c r="AN683" s="209">
        <f t="shared" si="368"/>
        <v>0</v>
      </c>
      <c r="AO683" s="209">
        <f t="shared" si="368"/>
        <v>0</v>
      </c>
      <c r="AP683" s="209">
        <f t="shared" si="368"/>
        <v>0</v>
      </c>
      <c r="AQ683" s="209">
        <f t="shared" si="368"/>
        <v>0</v>
      </c>
      <c r="AR683" s="209">
        <f t="shared" si="368"/>
        <v>0</v>
      </c>
      <c r="AS683" s="209">
        <f t="shared" si="368"/>
        <v>0</v>
      </c>
      <c r="AT683" s="209">
        <f t="shared" si="368"/>
        <v>0</v>
      </c>
      <c r="AU683" s="209">
        <f t="shared" si="368"/>
        <v>0</v>
      </c>
      <c r="AV683" s="209">
        <f t="shared" si="368"/>
        <v>0</v>
      </c>
      <c r="AW683" s="209">
        <f t="shared" si="368"/>
        <v>0</v>
      </c>
      <c r="AX683" s="209">
        <f t="shared" si="368"/>
        <v>0</v>
      </c>
      <c r="AY683" s="209">
        <f t="shared" si="368"/>
        <v>0</v>
      </c>
      <c r="AZ683" s="209">
        <f t="shared" si="368"/>
        <v>0</v>
      </c>
      <c r="BA683" s="209">
        <f t="shared" si="368"/>
        <v>0</v>
      </c>
      <c r="BB683" s="209">
        <f t="shared" si="368"/>
        <v>0</v>
      </c>
      <c r="BC683" s="209">
        <f t="shared" si="368"/>
        <v>0</v>
      </c>
      <c r="BD683" s="209">
        <f t="shared" si="368"/>
        <v>0</v>
      </c>
      <c r="BE683" s="209">
        <f t="shared" si="368"/>
        <v>0</v>
      </c>
      <c r="BF683" s="209">
        <f t="shared" si="368"/>
        <v>0</v>
      </c>
      <c r="BG683" s="209">
        <f t="shared" si="368"/>
        <v>0</v>
      </c>
      <c r="BH683" s="209">
        <f t="shared" si="368"/>
        <v>0</v>
      </c>
      <c r="BI683" s="209">
        <f t="shared" si="368"/>
        <v>0</v>
      </c>
      <c r="BJ683" s="209">
        <f t="shared" si="368"/>
        <v>0</v>
      </c>
      <c r="BK683" s="209">
        <f t="shared" si="368"/>
        <v>0</v>
      </c>
      <c r="BL683" s="209">
        <f t="shared" si="368"/>
        <v>0</v>
      </c>
      <c r="BM683" s="209">
        <f t="shared" si="368"/>
        <v>0</v>
      </c>
      <c r="BN683" s="209">
        <f t="shared" si="368"/>
        <v>0</v>
      </c>
      <c r="BO683" s="209">
        <f t="shared" si="368"/>
        <v>0</v>
      </c>
      <c r="BP683" s="209">
        <f t="shared" si="368"/>
        <v>0</v>
      </c>
      <c r="BQ683" s="209">
        <f t="shared" ref="BQ683:DH687" si="369">BQ239-BQ572</f>
        <v>0</v>
      </c>
      <c r="BR683" s="209">
        <f t="shared" si="369"/>
        <v>0</v>
      </c>
      <c r="BS683" s="209">
        <f t="shared" si="369"/>
        <v>0</v>
      </c>
      <c r="BT683" s="209">
        <f t="shared" si="369"/>
        <v>0</v>
      </c>
      <c r="BU683" s="209">
        <f t="shared" si="369"/>
        <v>0</v>
      </c>
      <c r="BV683" s="209">
        <f t="shared" si="369"/>
        <v>0</v>
      </c>
      <c r="BW683" s="209">
        <f t="shared" si="369"/>
        <v>0</v>
      </c>
      <c r="BX683" s="209">
        <f t="shared" si="369"/>
        <v>0</v>
      </c>
      <c r="BY683" s="209">
        <f t="shared" si="369"/>
        <v>0</v>
      </c>
      <c r="BZ683" s="209">
        <f t="shared" si="369"/>
        <v>0</v>
      </c>
      <c r="CA683" s="209">
        <f t="shared" si="369"/>
        <v>0</v>
      </c>
      <c r="CB683" s="209">
        <f t="shared" si="369"/>
        <v>0</v>
      </c>
      <c r="CC683" s="209">
        <f t="shared" si="369"/>
        <v>0</v>
      </c>
      <c r="CD683" s="209">
        <f t="shared" si="369"/>
        <v>0</v>
      </c>
      <c r="CE683" s="209">
        <f t="shared" si="369"/>
        <v>0</v>
      </c>
      <c r="CF683" s="209">
        <f t="shared" si="369"/>
        <v>0</v>
      </c>
      <c r="CG683" s="209">
        <f t="shared" si="369"/>
        <v>0</v>
      </c>
      <c r="CH683" s="209">
        <f t="shared" si="369"/>
        <v>0</v>
      </c>
      <c r="CI683" s="209">
        <f t="shared" si="369"/>
        <v>0</v>
      </c>
      <c r="CJ683" s="209">
        <f t="shared" si="369"/>
        <v>0</v>
      </c>
      <c r="CK683" s="209">
        <f t="shared" si="369"/>
        <v>0</v>
      </c>
      <c r="CL683" s="209">
        <f t="shared" si="369"/>
        <v>0</v>
      </c>
      <c r="CM683" s="209">
        <f t="shared" si="369"/>
        <v>0</v>
      </c>
      <c r="CN683" s="209">
        <f t="shared" si="369"/>
        <v>0</v>
      </c>
      <c r="CO683" s="209">
        <f t="shared" si="369"/>
        <v>0</v>
      </c>
      <c r="CP683" s="209">
        <f t="shared" si="369"/>
        <v>0</v>
      </c>
      <c r="CQ683" s="209">
        <f t="shared" si="369"/>
        <v>0</v>
      </c>
      <c r="CR683" s="209">
        <f t="shared" si="369"/>
        <v>0</v>
      </c>
      <c r="CS683" s="209">
        <f t="shared" si="369"/>
        <v>0</v>
      </c>
      <c r="CT683" s="209">
        <f t="shared" si="369"/>
        <v>0</v>
      </c>
      <c r="CU683" s="209">
        <f t="shared" si="369"/>
        <v>0</v>
      </c>
      <c r="CV683" s="209">
        <f t="shared" si="369"/>
        <v>0</v>
      </c>
      <c r="CW683" s="209">
        <f t="shared" si="369"/>
        <v>0</v>
      </c>
      <c r="CX683" s="209">
        <f t="shared" si="369"/>
        <v>0</v>
      </c>
      <c r="CY683" s="209">
        <f t="shared" si="369"/>
        <v>0</v>
      </c>
      <c r="CZ683" s="209">
        <f t="shared" si="369"/>
        <v>0</v>
      </c>
      <c r="DA683" s="209">
        <f t="shared" si="369"/>
        <v>0</v>
      </c>
      <c r="DB683" s="209">
        <f t="shared" si="369"/>
        <v>0</v>
      </c>
      <c r="DC683" s="209">
        <f t="shared" si="369"/>
        <v>0</v>
      </c>
      <c r="DD683" s="209">
        <f t="shared" si="369"/>
        <v>0</v>
      </c>
      <c r="DE683" s="209">
        <f t="shared" si="369"/>
        <v>0</v>
      </c>
      <c r="DF683" s="209">
        <f t="shared" si="369"/>
        <v>0</v>
      </c>
      <c r="DG683" s="209">
        <f t="shared" si="369"/>
        <v>0</v>
      </c>
      <c r="DH683" s="210">
        <f t="shared" si="369"/>
        <v>0</v>
      </c>
    </row>
    <row r="684" spans="1:112" ht="15" hidden="1" customHeight="1" x14ac:dyDescent="0.15">
      <c r="A684" s="119"/>
      <c r="B684" s="167" t="s">
        <v>303</v>
      </c>
      <c r="C684" s="30" t="s">
        <v>1</v>
      </c>
      <c r="D684" s="315">
        <f t="shared" si="367"/>
        <v>0</v>
      </c>
      <c r="E684" s="134">
        <f t="shared" ref="E684:S684" si="370">E240-E573</f>
        <v>0.27668145602992977</v>
      </c>
      <c r="F684" s="134">
        <f t="shared" si="370"/>
        <v>0</v>
      </c>
      <c r="G684" s="134">
        <f t="shared" si="370"/>
        <v>0</v>
      </c>
      <c r="H684" s="134">
        <f t="shared" si="370"/>
        <v>0</v>
      </c>
      <c r="I684" s="134">
        <f t="shared" si="370"/>
        <v>0</v>
      </c>
      <c r="J684" s="134">
        <f t="shared" si="370"/>
        <v>0</v>
      </c>
      <c r="K684" s="134">
        <f t="shared" si="370"/>
        <v>0</v>
      </c>
      <c r="L684" s="134">
        <f t="shared" si="370"/>
        <v>0</v>
      </c>
      <c r="M684" s="134">
        <f t="shared" si="370"/>
        <v>0</v>
      </c>
      <c r="N684" s="134">
        <f t="shared" si="370"/>
        <v>0</v>
      </c>
      <c r="O684" s="134">
        <f t="shared" si="370"/>
        <v>0</v>
      </c>
      <c r="P684" s="134">
        <f t="shared" si="370"/>
        <v>0</v>
      </c>
      <c r="Q684" s="134">
        <f t="shared" si="370"/>
        <v>0</v>
      </c>
      <c r="R684" s="134">
        <f t="shared" si="370"/>
        <v>0</v>
      </c>
      <c r="S684" s="134">
        <f t="shared" si="370"/>
        <v>0</v>
      </c>
      <c r="T684" s="134">
        <f t="shared" si="368"/>
        <v>0</v>
      </c>
      <c r="U684" s="134">
        <f t="shared" si="368"/>
        <v>0</v>
      </c>
      <c r="V684" s="134">
        <f t="shared" si="368"/>
        <v>0</v>
      </c>
      <c r="W684" s="134">
        <f t="shared" si="368"/>
        <v>0</v>
      </c>
      <c r="X684" s="134">
        <f t="shared" si="368"/>
        <v>0</v>
      </c>
      <c r="Y684" s="134">
        <f t="shared" si="368"/>
        <v>0</v>
      </c>
      <c r="Z684" s="134">
        <f t="shared" si="368"/>
        <v>0</v>
      </c>
      <c r="AA684" s="134">
        <f t="shared" si="368"/>
        <v>0</v>
      </c>
      <c r="AB684" s="134">
        <f t="shared" si="368"/>
        <v>0</v>
      </c>
      <c r="AC684" s="134">
        <f t="shared" si="368"/>
        <v>0</v>
      </c>
      <c r="AD684" s="134">
        <f t="shared" si="368"/>
        <v>0</v>
      </c>
      <c r="AE684" s="134">
        <f t="shared" si="368"/>
        <v>0</v>
      </c>
      <c r="AF684" s="134">
        <f t="shared" si="368"/>
        <v>0</v>
      </c>
      <c r="AG684" s="134">
        <f t="shared" si="368"/>
        <v>0</v>
      </c>
      <c r="AH684" s="134">
        <f t="shared" si="368"/>
        <v>0</v>
      </c>
      <c r="AI684" s="134">
        <f t="shared" si="368"/>
        <v>0</v>
      </c>
      <c r="AJ684" s="134">
        <f t="shared" si="368"/>
        <v>0</v>
      </c>
      <c r="AK684" s="134">
        <f t="shared" si="368"/>
        <v>0</v>
      </c>
      <c r="AL684" s="134">
        <f t="shared" si="368"/>
        <v>0</v>
      </c>
      <c r="AM684" s="134">
        <f t="shared" si="368"/>
        <v>0</v>
      </c>
      <c r="AN684" s="134">
        <f t="shared" si="368"/>
        <v>0</v>
      </c>
      <c r="AO684" s="134">
        <f t="shared" si="368"/>
        <v>0</v>
      </c>
      <c r="AP684" s="134">
        <f t="shared" si="368"/>
        <v>0</v>
      </c>
      <c r="AQ684" s="134">
        <f t="shared" si="368"/>
        <v>0</v>
      </c>
      <c r="AR684" s="134">
        <f t="shared" si="368"/>
        <v>0</v>
      </c>
      <c r="AS684" s="134">
        <f t="shared" si="368"/>
        <v>0</v>
      </c>
      <c r="AT684" s="134">
        <f t="shared" si="368"/>
        <v>0</v>
      </c>
      <c r="AU684" s="134">
        <f t="shared" si="368"/>
        <v>0</v>
      </c>
      <c r="AV684" s="134">
        <f t="shared" si="368"/>
        <v>0</v>
      </c>
      <c r="AW684" s="134">
        <f t="shared" si="368"/>
        <v>0</v>
      </c>
      <c r="AX684" s="134">
        <f t="shared" si="368"/>
        <v>0</v>
      </c>
      <c r="AY684" s="134">
        <f t="shared" si="368"/>
        <v>0</v>
      </c>
      <c r="AZ684" s="134">
        <f t="shared" si="368"/>
        <v>0</v>
      </c>
      <c r="BA684" s="134">
        <f t="shared" si="368"/>
        <v>0</v>
      </c>
      <c r="BB684" s="134">
        <f t="shared" si="368"/>
        <v>0</v>
      </c>
      <c r="BC684" s="134">
        <f t="shared" si="368"/>
        <v>0</v>
      </c>
      <c r="BD684" s="134">
        <f t="shared" si="368"/>
        <v>0</v>
      </c>
      <c r="BE684" s="134">
        <f t="shared" si="368"/>
        <v>0</v>
      </c>
      <c r="BF684" s="134">
        <f t="shared" si="368"/>
        <v>0</v>
      </c>
      <c r="BG684" s="134">
        <f t="shared" si="368"/>
        <v>0</v>
      </c>
      <c r="BH684" s="134">
        <f t="shared" si="368"/>
        <v>0</v>
      </c>
      <c r="BI684" s="134">
        <f t="shared" si="368"/>
        <v>0</v>
      </c>
      <c r="BJ684" s="134">
        <f t="shared" si="368"/>
        <v>0</v>
      </c>
      <c r="BK684" s="134">
        <f t="shared" si="368"/>
        <v>0</v>
      </c>
      <c r="BL684" s="134">
        <f t="shared" si="368"/>
        <v>0</v>
      </c>
      <c r="BM684" s="134">
        <f t="shared" si="368"/>
        <v>0</v>
      </c>
      <c r="BN684" s="134">
        <f t="shared" si="368"/>
        <v>0</v>
      </c>
      <c r="BO684" s="134">
        <f t="shared" si="368"/>
        <v>0</v>
      </c>
      <c r="BP684" s="134">
        <f t="shared" si="368"/>
        <v>0</v>
      </c>
      <c r="BQ684" s="134">
        <f t="shared" si="369"/>
        <v>0</v>
      </c>
      <c r="BR684" s="134">
        <f t="shared" si="369"/>
        <v>0</v>
      </c>
      <c r="BS684" s="134">
        <f t="shared" si="369"/>
        <v>0</v>
      </c>
      <c r="BT684" s="134">
        <f t="shared" si="369"/>
        <v>0</v>
      </c>
      <c r="BU684" s="134">
        <f t="shared" si="369"/>
        <v>0</v>
      </c>
      <c r="BV684" s="134">
        <f t="shared" si="369"/>
        <v>0</v>
      </c>
      <c r="BW684" s="134">
        <f t="shared" si="369"/>
        <v>0</v>
      </c>
      <c r="BX684" s="134">
        <f t="shared" si="369"/>
        <v>0</v>
      </c>
      <c r="BY684" s="134">
        <f t="shared" si="369"/>
        <v>0</v>
      </c>
      <c r="BZ684" s="134">
        <f t="shared" si="369"/>
        <v>0</v>
      </c>
      <c r="CA684" s="134">
        <f t="shared" si="369"/>
        <v>0</v>
      </c>
      <c r="CB684" s="134">
        <f t="shared" si="369"/>
        <v>0</v>
      </c>
      <c r="CC684" s="134">
        <f t="shared" si="369"/>
        <v>0</v>
      </c>
      <c r="CD684" s="134">
        <f t="shared" si="369"/>
        <v>0</v>
      </c>
      <c r="CE684" s="134">
        <f t="shared" si="369"/>
        <v>0</v>
      </c>
      <c r="CF684" s="134">
        <f t="shared" si="369"/>
        <v>0</v>
      </c>
      <c r="CG684" s="134">
        <f t="shared" si="369"/>
        <v>0</v>
      </c>
      <c r="CH684" s="134">
        <f t="shared" si="369"/>
        <v>0</v>
      </c>
      <c r="CI684" s="134">
        <f t="shared" si="369"/>
        <v>0</v>
      </c>
      <c r="CJ684" s="134">
        <f t="shared" si="369"/>
        <v>0</v>
      </c>
      <c r="CK684" s="134">
        <f t="shared" si="369"/>
        <v>0</v>
      </c>
      <c r="CL684" s="134">
        <f t="shared" si="369"/>
        <v>0</v>
      </c>
      <c r="CM684" s="134">
        <f t="shared" si="369"/>
        <v>0</v>
      </c>
      <c r="CN684" s="134">
        <f t="shared" si="369"/>
        <v>0</v>
      </c>
      <c r="CO684" s="134">
        <f t="shared" si="369"/>
        <v>0</v>
      </c>
      <c r="CP684" s="134">
        <f t="shared" si="369"/>
        <v>0</v>
      </c>
      <c r="CQ684" s="134">
        <f t="shared" si="369"/>
        <v>0</v>
      </c>
      <c r="CR684" s="134">
        <f t="shared" si="369"/>
        <v>0</v>
      </c>
      <c r="CS684" s="134">
        <f t="shared" si="369"/>
        <v>0</v>
      </c>
      <c r="CT684" s="134">
        <f t="shared" si="369"/>
        <v>0</v>
      </c>
      <c r="CU684" s="134">
        <f t="shared" si="369"/>
        <v>0</v>
      </c>
      <c r="CV684" s="134">
        <f t="shared" si="369"/>
        <v>0</v>
      </c>
      <c r="CW684" s="134">
        <f t="shared" si="369"/>
        <v>0</v>
      </c>
      <c r="CX684" s="134">
        <f t="shared" si="369"/>
        <v>0</v>
      </c>
      <c r="CY684" s="134">
        <f t="shared" si="369"/>
        <v>0</v>
      </c>
      <c r="CZ684" s="134">
        <f t="shared" si="369"/>
        <v>0</v>
      </c>
      <c r="DA684" s="134">
        <f t="shared" si="369"/>
        <v>0</v>
      </c>
      <c r="DB684" s="134">
        <f t="shared" si="369"/>
        <v>0</v>
      </c>
      <c r="DC684" s="134">
        <f t="shared" si="369"/>
        <v>0</v>
      </c>
      <c r="DD684" s="134">
        <f t="shared" si="369"/>
        <v>0</v>
      </c>
      <c r="DE684" s="134">
        <f t="shared" si="369"/>
        <v>0</v>
      </c>
      <c r="DF684" s="134">
        <f t="shared" si="369"/>
        <v>0</v>
      </c>
      <c r="DG684" s="134">
        <f t="shared" si="369"/>
        <v>0</v>
      </c>
      <c r="DH684" s="211">
        <f t="shared" si="369"/>
        <v>0</v>
      </c>
    </row>
    <row r="685" spans="1:112" ht="15" hidden="1" customHeight="1" x14ac:dyDescent="0.15">
      <c r="A685" s="119"/>
      <c r="B685" s="167" t="s">
        <v>304</v>
      </c>
      <c r="C685" s="30" t="s">
        <v>2</v>
      </c>
      <c r="D685" s="315">
        <f t="shared" si="367"/>
        <v>0</v>
      </c>
      <c r="E685" s="134">
        <f t="shared" ref="E685:BP688" si="371">E241-E574</f>
        <v>0</v>
      </c>
      <c r="F685" s="134">
        <f t="shared" si="371"/>
        <v>1</v>
      </c>
      <c r="G685" s="134">
        <f t="shared" si="371"/>
        <v>0</v>
      </c>
      <c r="H685" s="134">
        <f t="shared" si="371"/>
        <v>0</v>
      </c>
      <c r="I685" s="134">
        <f t="shared" si="371"/>
        <v>0</v>
      </c>
      <c r="J685" s="134">
        <f t="shared" si="371"/>
        <v>0</v>
      </c>
      <c r="K685" s="134">
        <f t="shared" si="371"/>
        <v>0</v>
      </c>
      <c r="L685" s="134">
        <f t="shared" si="371"/>
        <v>0</v>
      </c>
      <c r="M685" s="134">
        <f t="shared" si="371"/>
        <v>0</v>
      </c>
      <c r="N685" s="134">
        <f t="shared" si="371"/>
        <v>0</v>
      </c>
      <c r="O685" s="134">
        <f t="shared" si="371"/>
        <v>0</v>
      </c>
      <c r="P685" s="134">
        <f t="shared" si="371"/>
        <v>0</v>
      </c>
      <c r="Q685" s="134">
        <f t="shared" si="371"/>
        <v>0</v>
      </c>
      <c r="R685" s="134">
        <f t="shared" si="371"/>
        <v>0</v>
      </c>
      <c r="S685" s="134">
        <f t="shared" si="371"/>
        <v>0</v>
      </c>
      <c r="T685" s="134">
        <f t="shared" si="371"/>
        <v>0</v>
      </c>
      <c r="U685" s="134">
        <f t="shared" si="371"/>
        <v>0</v>
      </c>
      <c r="V685" s="134">
        <f t="shared" si="371"/>
        <v>0</v>
      </c>
      <c r="W685" s="134">
        <f t="shared" si="371"/>
        <v>0</v>
      </c>
      <c r="X685" s="134">
        <f t="shared" si="371"/>
        <v>0</v>
      </c>
      <c r="Y685" s="134">
        <f t="shared" si="371"/>
        <v>0</v>
      </c>
      <c r="Z685" s="134">
        <f t="shared" si="371"/>
        <v>0</v>
      </c>
      <c r="AA685" s="134">
        <f t="shared" si="371"/>
        <v>0</v>
      </c>
      <c r="AB685" s="134">
        <f t="shared" si="371"/>
        <v>0</v>
      </c>
      <c r="AC685" s="134">
        <f t="shared" si="371"/>
        <v>0</v>
      </c>
      <c r="AD685" s="134">
        <f t="shared" si="371"/>
        <v>0</v>
      </c>
      <c r="AE685" s="134">
        <f t="shared" si="371"/>
        <v>0</v>
      </c>
      <c r="AF685" s="134">
        <f t="shared" si="371"/>
        <v>0</v>
      </c>
      <c r="AG685" s="134">
        <f t="shared" si="371"/>
        <v>0</v>
      </c>
      <c r="AH685" s="134">
        <f t="shared" si="371"/>
        <v>0</v>
      </c>
      <c r="AI685" s="134">
        <f t="shared" si="371"/>
        <v>0</v>
      </c>
      <c r="AJ685" s="134">
        <f t="shared" si="371"/>
        <v>0</v>
      </c>
      <c r="AK685" s="134">
        <f t="shared" si="371"/>
        <v>0</v>
      </c>
      <c r="AL685" s="134">
        <f t="shared" si="371"/>
        <v>0</v>
      </c>
      <c r="AM685" s="134">
        <f t="shared" si="371"/>
        <v>0</v>
      </c>
      <c r="AN685" s="134">
        <f t="shared" si="371"/>
        <v>0</v>
      </c>
      <c r="AO685" s="134">
        <f t="shared" si="371"/>
        <v>0</v>
      </c>
      <c r="AP685" s="134">
        <f t="shared" si="371"/>
        <v>0</v>
      </c>
      <c r="AQ685" s="134">
        <f t="shared" si="371"/>
        <v>0</v>
      </c>
      <c r="AR685" s="134">
        <f t="shared" si="371"/>
        <v>0</v>
      </c>
      <c r="AS685" s="134">
        <f t="shared" si="371"/>
        <v>0</v>
      </c>
      <c r="AT685" s="134">
        <f t="shared" si="371"/>
        <v>0</v>
      </c>
      <c r="AU685" s="134">
        <f t="shared" si="371"/>
        <v>0</v>
      </c>
      <c r="AV685" s="134">
        <f t="shared" si="371"/>
        <v>0</v>
      </c>
      <c r="AW685" s="134">
        <f t="shared" si="371"/>
        <v>0</v>
      </c>
      <c r="AX685" s="134">
        <f t="shared" si="371"/>
        <v>0</v>
      </c>
      <c r="AY685" s="134">
        <f t="shared" si="371"/>
        <v>0</v>
      </c>
      <c r="AZ685" s="134">
        <f t="shared" si="371"/>
        <v>0</v>
      </c>
      <c r="BA685" s="134">
        <f t="shared" si="371"/>
        <v>0</v>
      </c>
      <c r="BB685" s="134">
        <f t="shared" si="371"/>
        <v>0</v>
      </c>
      <c r="BC685" s="134">
        <f t="shared" si="371"/>
        <v>0</v>
      </c>
      <c r="BD685" s="134">
        <f t="shared" si="371"/>
        <v>0</v>
      </c>
      <c r="BE685" s="134">
        <f t="shared" si="371"/>
        <v>0</v>
      </c>
      <c r="BF685" s="134">
        <f t="shared" si="371"/>
        <v>0</v>
      </c>
      <c r="BG685" s="134">
        <f t="shared" si="371"/>
        <v>0</v>
      </c>
      <c r="BH685" s="134">
        <f t="shared" si="371"/>
        <v>0</v>
      </c>
      <c r="BI685" s="134">
        <f t="shared" si="371"/>
        <v>0</v>
      </c>
      <c r="BJ685" s="134">
        <f t="shared" si="371"/>
        <v>0</v>
      </c>
      <c r="BK685" s="134">
        <f t="shared" si="371"/>
        <v>0</v>
      </c>
      <c r="BL685" s="134">
        <f t="shared" si="371"/>
        <v>0</v>
      </c>
      <c r="BM685" s="134">
        <f t="shared" si="371"/>
        <v>0</v>
      </c>
      <c r="BN685" s="134">
        <f t="shared" si="371"/>
        <v>0</v>
      </c>
      <c r="BO685" s="134">
        <f t="shared" si="371"/>
        <v>0</v>
      </c>
      <c r="BP685" s="134">
        <f t="shared" si="371"/>
        <v>0</v>
      </c>
      <c r="BQ685" s="134">
        <f t="shared" si="369"/>
        <v>0</v>
      </c>
      <c r="BR685" s="134">
        <f t="shared" si="369"/>
        <v>0</v>
      </c>
      <c r="BS685" s="134">
        <f t="shared" si="369"/>
        <v>0</v>
      </c>
      <c r="BT685" s="134">
        <f t="shared" si="369"/>
        <v>0</v>
      </c>
      <c r="BU685" s="134">
        <f t="shared" si="369"/>
        <v>0</v>
      </c>
      <c r="BV685" s="134">
        <f t="shared" si="369"/>
        <v>0</v>
      </c>
      <c r="BW685" s="134">
        <f t="shared" si="369"/>
        <v>0</v>
      </c>
      <c r="BX685" s="134">
        <f t="shared" si="369"/>
        <v>0</v>
      </c>
      <c r="BY685" s="134">
        <f t="shared" si="369"/>
        <v>0</v>
      </c>
      <c r="BZ685" s="134">
        <f t="shared" si="369"/>
        <v>0</v>
      </c>
      <c r="CA685" s="134">
        <f t="shared" si="369"/>
        <v>0</v>
      </c>
      <c r="CB685" s="134">
        <f t="shared" si="369"/>
        <v>0</v>
      </c>
      <c r="CC685" s="134">
        <f t="shared" si="369"/>
        <v>0</v>
      </c>
      <c r="CD685" s="134">
        <f t="shared" si="369"/>
        <v>0</v>
      </c>
      <c r="CE685" s="134">
        <f t="shared" si="369"/>
        <v>0</v>
      </c>
      <c r="CF685" s="134">
        <f t="shared" si="369"/>
        <v>0</v>
      </c>
      <c r="CG685" s="134">
        <f t="shared" si="369"/>
        <v>0</v>
      </c>
      <c r="CH685" s="134">
        <f t="shared" si="369"/>
        <v>0</v>
      </c>
      <c r="CI685" s="134">
        <f t="shared" si="369"/>
        <v>0</v>
      </c>
      <c r="CJ685" s="134">
        <f t="shared" si="369"/>
        <v>0</v>
      </c>
      <c r="CK685" s="134">
        <f t="shared" si="369"/>
        <v>0</v>
      </c>
      <c r="CL685" s="134">
        <f t="shared" si="369"/>
        <v>0</v>
      </c>
      <c r="CM685" s="134">
        <f t="shared" si="369"/>
        <v>0</v>
      </c>
      <c r="CN685" s="134">
        <f t="shared" si="369"/>
        <v>0</v>
      </c>
      <c r="CO685" s="134">
        <f t="shared" si="369"/>
        <v>0</v>
      </c>
      <c r="CP685" s="134">
        <f t="shared" si="369"/>
        <v>0</v>
      </c>
      <c r="CQ685" s="134">
        <f t="shared" si="369"/>
        <v>0</v>
      </c>
      <c r="CR685" s="134">
        <f t="shared" si="369"/>
        <v>0</v>
      </c>
      <c r="CS685" s="134">
        <f t="shared" si="369"/>
        <v>0</v>
      </c>
      <c r="CT685" s="134">
        <f t="shared" si="369"/>
        <v>0</v>
      </c>
      <c r="CU685" s="134">
        <f t="shared" si="369"/>
        <v>0</v>
      </c>
      <c r="CV685" s="134">
        <f t="shared" si="369"/>
        <v>0</v>
      </c>
      <c r="CW685" s="134">
        <f t="shared" si="369"/>
        <v>0</v>
      </c>
      <c r="CX685" s="134">
        <f t="shared" si="369"/>
        <v>0</v>
      </c>
      <c r="CY685" s="134">
        <f t="shared" si="369"/>
        <v>0</v>
      </c>
      <c r="CZ685" s="134">
        <f t="shared" si="369"/>
        <v>0</v>
      </c>
      <c r="DA685" s="134">
        <f t="shared" si="369"/>
        <v>0</v>
      </c>
      <c r="DB685" s="134">
        <f t="shared" si="369"/>
        <v>0</v>
      </c>
      <c r="DC685" s="134">
        <f t="shared" si="369"/>
        <v>0</v>
      </c>
      <c r="DD685" s="134">
        <f t="shared" si="369"/>
        <v>0</v>
      </c>
      <c r="DE685" s="134">
        <f t="shared" si="369"/>
        <v>0</v>
      </c>
      <c r="DF685" s="134">
        <f t="shared" si="369"/>
        <v>0</v>
      </c>
      <c r="DG685" s="134">
        <f t="shared" si="369"/>
        <v>0</v>
      </c>
      <c r="DH685" s="211">
        <f t="shared" si="369"/>
        <v>0</v>
      </c>
    </row>
    <row r="686" spans="1:112" ht="15" hidden="1" customHeight="1" x14ac:dyDescent="0.15">
      <c r="A686" s="119"/>
      <c r="B686" s="167" t="s">
        <v>305</v>
      </c>
      <c r="C686" s="30" t="s">
        <v>3</v>
      </c>
      <c r="D686" s="315">
        <f t="shared" si="367"/>
        <v>0</v>
      </c>
      <c r="E686" s="134">
        <f t="shared" si="371"/>
        <v>0</v>
      </c>
      <c r="F686" s="134">
        <f t="shared" si="371"/>
        <v>0</v>
      </c>
      <c r="G686" s="134">
        <f t="shared" si="371"/>
        <v>0.72309501776686647</v>
      </c>
      <c r="H686" s="134">
        <f t="shared" si="371"/>
        <v>0</v>
      </c>
      <c r="I686" s="134">
        <f t="shared" si="371"/>
        <v>0</v>
      </c>
      <c r="J686" s="134">
        <f t="shared" si="371"/>
        <v>0</v>
      </c>
      <c r="K686" s="134">
        <f t="shared" si="371"/>
        <v>0</v>
      </c>
      <c r="L686" s="134">
        <f t="shared" si="371"/>
        <v>0</v>
      </c>
      <c r="M686" s="134">
        <f t="shared" si="371"/>
        <v>0</v>
      </c>
      <c r="N686" s="134">
        <f t="shared" si="371"/>
        <v>0</v>
      </c>
      <c r="O686" s="134">
        <f t="shared" si="371"/>
        <v>0</v>
      </c>
      <c r="P686" s="134">
        <f t="shared" si="371"/>
        <v>0</v>
      </c>
      <c r="Q686" s="134">
        <f t="shared" si="371"/>
        <v>0</v>
      </c>
      <c r="R686" s="134">
        <f t="shared" si="371"/>
        <v>0</v>
      </c>
      <c r="S686" s="134">
        <f t="shared" si="371"/>
        <v>0</v>
      </c>
      <c r="T686" s="134">
        <f t="shared" si="371"/>
        <v>0</v>
      </c>
      <c r="U686" s="134">
        <f t="shared" si="371"/>
        <v>0</v>
      </c>
      <c r="V686" s="134">
        <f t="shared" si="371"/>
        <v>0</v>
      </c>
      <c r="W686" s="134">
        <f t="shared" si="371"/>
        <v>0</v>
      </c>
      <c r="X686" s="134">
        <f t="shared" si="371"/>
        <v>0</v>
      </c>
      <c r="Y686" s="134">
        <f t="shared" si="371"/>
        <v>0</v>
      </c>
      <c r="Z686" s="134">
        <f t="shared" si="371"/>
        <v>0</v>
      </c>
      <c r="AA686" s="134">
        <f t="shared" si="371"/>
        <v>0</v>
      </c>
      <c r="AB686" s="134">
        <f t="shared" si="371"/>
        <v>0</v>
      </c>
      <c r="AC686" s="134">
        <f t="shared" si="371"/>
        <v>0</v>
      </c>
      <c r="AD686" s="134">
        <f t="shared" si="371"/>
        <v>0</v>
      </c>
      <c r="AE686" s="134">
        <f t="shared" si="371"/>
        <v>0</v>
      </c>
      <c r="AF686" s="134">
        <f t="shared" si="371"/>
        <v>0</v>
      </c>
      <c r="AG686" s="134">
        <f t="shared" si="371"/>
        <v>0</v>
      </c>
      <c r="AH686" s="134">
        <f t="shared" si="371"/>
        <v>0</v>
      </c>
      <c r="AI686" s="134">
        <f t="shared" si="371"/>
        <v>0</v>
      </c>
      <c r="AJ686" s="134">
        <f t="shared" si="371"/>
        <v>0</v>
      </c>
      <c r="AK686" s="134">
        <f t="shared" si="371"/>
        <v>0</v>
      </c>
      <c r="AL686" s="134">
        <f t="shared" si="371"/>
        <v>0</v>
      </c>
      <c r="AM686" s="134">
        <f t="shared" si="371"/>
        <v>0</v>
      </c>
      <c r="AN686" s="134">
        <f t="shared" si="371"/>
        <v>0</v>
      </c>
      <c r="AO686" s="134">
        <f t="shared" si="371"/>
        <v>0</v>
      </c>
      <c r="AP686" s="134">
        <f t="shared" si="371"/>
        <v>0</v>
      </c>
      <c r="AQ686" s="134">
        <f t="shared" si="371"/>
        <v>0</v>
      </c>
      <c r="AR686" s="134">
        <f t="shared" si="371"/>
        <v>0</v>
      </c>
      <c r="AS686" s="134">
        <f t="shared" si="371"/>
        <v>0</v>
      </c>
      <c r="AT686" s="134">
        <f t="shared" si="371"/>
        <v>0</v>
      </c>
      <c r="AU686" s="134">
        <f t="shared" si="371"/>
        <v>0</v>
      </c>
      <c r="AV686" s="134">
        <f t="shared" si="371"/>
        <v>0</v>
      </c>
      <c r="AW686" s="134">
        <f t="shared" si="371"/>
        <v>0</v>
      </c>
      <c r="AX686" s="134">
        <f t="shared" si="371"/>
        <v>0</v>
      </c>
      <c r="AY686" s="134">
        <f t="shared" si="371"/>
        <v>0</v>
      </c>
      <c r="AZ686" s="134">
        <f t="shared" si="371"/>
        <v>0</v>
      </c>
      <c r="BA686" s="134">
        <f t="shared" si="371"/>
        <v>0</v>
      </c>
      <c r="BB686" s="134">
        <f t="shared" si="371"/>
        <v>0</v>
      </c>
      <c r="BC686" s="134">
        <f t="shared" si="371"/>
        <v>0</v>
      </c>
      <c r="BD686" s="134">
        <f t="shared" si="371"/>
        <v>0</v>
      </c>
      <c r="BE686" s="134">
        <f t="shared" si="371"/>
        <v>0</v>
      </c>
      <c r="BF686" s="134">
        <f t="shared" si="371"/>
        <v>0</v>
      </c>
      <c r="BG686" s="134">
        <f t="shared" si="371"/>
        <v>0</v>
      </c>
      <c r="BH686" s="134">
        <f t="shared" si="371"/>
        <v>0</v>
      </c>
      <c r="BI686" s="134">
        <f t="shared" si="371"/>
        <v>0</v>
      </c>
      <c r="BJ686" s="134">
        <f t="shared" si="371"/>
        <v>0</v>
      </c>
      <c r="BK686" s="134">
        <f t="shared" si="371"/>
        <v>0</v>
      </c>
      <c r="BL686" s="134">
        <f t="shared" si="371"/>
        <v>0</v>
      </c>
      <c r="BM686" s="134">
        <f t="shared" si="371"/>
        <v>0</v>
      </c>
      <c r="BN686" s="134">
        <f t="shared" si="371"/>
        <v>0</v>
      </c>
      <c r="BO686" s="134">
        <f t="shared" si="371"/>
        <v>0</v>
      </c>
      <c r="BP686" s="134">
        <f t="shared" si="371"/>
        <v>0</v>
      </c>
      <c r="BQ686" s="134">
        <f t="shared" si="369"/>
        <v>0</v>
      </c>
      <c r="BR686" s="134">
        <f t="shared" si="369"/>
        <v>0</v>
      </c>
      <c r="BS686" s="134">
        <f t="shared" si="369"/>
        <v>0</v>
      </c>
      <c r="BT686" s="134">
        <f t="shared" si="369"/>
        <v>0</v>
      </c>
      <c r="BU686" s="134">
        <f t="shared" si="369"/>
        <v>0</v>
      </c>
      <c r="BV686" s="134">
        <f t="shared" si="369"/>
        <v>0</v>
      </c>
      <c r="BW686" s="134">
        <f t="shared" si="369"/>
        <v>0</v>
      </c>
      <c r="BX686" s="134">
        <f t="shared" si="369"/>
        <v>0</v>
      </c>
      <c r="BY686" s="134">
        <f t="shared" si="369"/>
        <v>0</v>
      </c>
      <c r="BZ686" s="134">
        <f t="shared" si="369"/>
        <v>0</v>
      </c>
      <c r="CA686" s="134">
        <f t="shared" si="369"/>
        <v>0</v>
      </c>
      <c r="CB686" s="134">
        <f t="shared" si="369"/>
        <v>0</v>
      </c>
      <c r="CC686" s="134">
        <f t="shared" si="369"/>
        <v>0</v>
      </c>
      <c r="CD686" s="134">
        <f t="shared" si="369"/>
        <v>0</v>
      </c>
      <c r="CE686" s="134">
        <f t="shared" si="369"/>
        <v>0</v>
      </c>
      <c r="CF686" s="134">
        <f t="shared" si="369"/>
        <v>0</v>
      </c>
      <c r="CG686" s="134">
        <f t="shared" si="369"/>
        <v>0</v>
      </c>
      <c r="CH686" s="134">
        <f t="shared" si="369"/>
        <v>0</v>
      </c>
      <c r="CI686" s="134">
        <f t="shared" si="369"/>
        <v>0</v>
      </c>
      <c r="CJ686" s="134">
        <f t="shared" si="369"/>
        <v>0</v>
      </c>
      <c r="CK686" s="134">
        <f t="shared" si="369"/>
        <v>0</v>
      </c>
      <c r="CL686" s="134">
        <f t="shared" si="369"/>
        <v>0</v>
      </c>
      <c r="CM686" s="134">
        <f t="shared" si="369"/>
        <v>0</v>
      </c>
      <c r="CN686" s="134">
        <f t="shared" si="369"/>
        <v>0</v>
      </c>
      <c r="CO686" s="134">
        <f t="shared" si="369"/>
        <v>0</v>
      </c>
      <c r="CP686" s="134">
        <f t="shared" si="369"/>
        <v>0</v>
      </c>
      <c r="CQ686" s="134">
        <f t="shared" si="369"/>
        <v>0</v>
      </c>
      <c r="CR686" s="134">
        <f t="shared" si="369"/>
        <v>0</v>
      </c>
      <c r="CS686" s="134">
        <f t="shared" si="369"/>
        <v>0</v>
      </c>
      <c r="CT686" s="134">
        <f t="shared" si="369"/>
        <v>0</v>
      </c>
      <c r="CU686" s="134">
        <f t="shared" si="369"/>
        <v>0</v>
      </c>
      <c r="CV686" s="134">
        <f t="shared" si="369"/>
        <v>0</v>
      </c>
      <c r="CW686" s="134">
        <f t="shared" si="369"/>
        <v>0</v>
      </c>
      <c r="CX686" s="134">
        <f t="shared" si="369"/>
        <v>0</v>
      </c>
      <c r="CY686" s="134">
        <f t="shared" si="369"/>
        <v>0</v>
      </c>
      <c r="CZ686" s="134">
        <f t="shared" si="369"/>
        <v>0</v>
      </c>
      <c r="DA686" s="134">
        <f t="shared" si="369"/>
        <v>0</v>
      </c>
      <c r="DB686" s="134">
        <f t="shared" si="369"/>
        <v>0</v>
      </c>
      <c r="DC686" s="134">
        <f t="shared" si="369"/>
        <v>0</v>
      </c>
      <c r="DD686" s="134">
        <f t="shared" si="369"/>
        <v>0</v>
      </c>
      <c r="DE686" s="134">
        <f t="shared" si="369"/>
        <v>0</v>
      </c>
      <c r="DF686" s="134">
        <f t="shared" si="369"/>
        <v>0</v>
      </c>
      <c r="DG686" s="134">
        <f t="shared" si="369"/>
        <v>0</v>
      </c>
      <c r="DH686" s="211">
        <f t="shared" si="369"/>
        <v>0</v>
      </c>
    </row>
    <row r="687" spans="1:112" ht="15" hidden="1" customHeight="1" x14ac:dyDescent="0.15">
      <c r="A687" s="119"/>
      <c r="B687" s="167" t="s">
        <v>306</v>
      </c>
      <c r="C687" s="30" t="s">
        <v>4</v>
      </c>
      <c r="D687" s="315">
        <f t="shared" si="367"/>
        <v>0</v>
      </c>
      <c r="E687" s="134">
        <f t="shared" si="371"/>
        <v>0</v>
      </c>
      <c r="F687" s="134">
        <f t="shared" si="371"/>
        <v>0</v>
      </c>
      <c r="G687" s="134">
        <f t="shared" si="371"/>
        <v>0</v>
      </c>
      <c r="H687" s="134">
        <f t="shared" si="371"/>
        <v>0.53339566814176509</v>
      </c>
      <c r="I687" s="134">
        <f t="shared" si="371"/>
        <v>0</v>
      </c>
      <c r="J687" s="134">
        <f t="shared" si="371"/>
        <v>0</v>
      </c>
      <c r="K687" s="134">
        <f t="shared" si="371"/>
        <v>0</v>
      </c>
      <c r="L687" s="134">
        <f t="shared" si="371"/>
        <v>0</v>
      </c>
      <c r="M687" s="134">
        <f t="shared" si="371"/>
        <v>0</v>
      </c>
      <c r="N687" s="134">
        <f t="shared" si="371"/>
        <v>0</v>
      </c>
      <c r="O687" s="134">
        <f t="shared" si="371"/>
        <v>0</v>
      </c>
      <c r="P687" s="134">
        <f t="shared" si="371"/>
        <v>0</v>
      </c>
      <c r="Q687" s="134">
        <f t="shared" si="371"/>
        <v>0</v>
      </c>
      <c r="R687" s="134">
        <f t="shared" si="371"/>
        <v>0</v>
      </c>
      <c r="S687" s="134">
        <f t="shared" si="371"/>
        <v>0</v>
      </c>
      <c r="T687" s="134">
        <f t="shared" si="371"/>
        <v>0</v>
      </c>
      <c r="U687" s="134">
        <f t="shared" si="371"/>
        <v>0</v>
      </c>
      <c r="V687" s="134">
        <f t="shared" si="371"/>
        <v>0</v>
      </c>
      <c r="W687" s="134">
        <f t="shared" si="371"/>
        <v>0</v>
      </c>
      <c r="X687" s="134">
        <f t="shared" si="371"/>
        <v>0</v>
      </c>
      <c r="Y687" s="134">
        <f t="shared" si="371"/>
        <v>0</v>
      </c>
      <c r="Z687" s="134">
        <f t="shared" si="371"/>
        <v>0</v>
      </c>
      <c r="AA687" s="134">
        <f t="shared" si="371"/>
        <v>0</v>
      </c>
      <c r="AB687" s="134">
        <f t="shared" si="371"/>
        <v>0</v>
      </c>
      <c r="AC687" s="134">
        <f t="shared" si="371"/>
        <v>0</v>
      </c>
      <c r="AD687" s="134">
        <f t="shared" si="371"/>
        <v>0</v>
      </c>
      <c r="AE687" s="134">
        <f t="shared" si="371"/>
        <v>0</v>
      </c>
      <c r="AF687" s="134">
        <f t="shared" si="371"/>
        <v>0</v>
      </c>
      <c r="AG687" s="134">
        <f t="shared" si="371"/>
        <v>0</v>
      </c>
      <c r="AH687" s="134">
        <f t="shared" si="371"/>
        <v>0</v>
      </c>
      <c r="AI687" s="134">
        <f t="shared" si="371"/>
        <v>0</v>
      </c>
      <c r="AJ687" s="134">
        <f t="shared" si="371"/>
        <v>0</v>
      </c>
      <c r="AK687" s="134">
        <f t="shared" si="371"/>
        <v>0</v>
      </c>
      <c r="AL687" s="134">
        <f t="shared" si="371"/>
        <v>0</v>
      </c>
      <c r="AM687" s="134">
        <f t="shared" si="371"/>
        <v>0</v>
      </c>
      <c r="AN687" s="134">
        <f t="shared" si="371"/>
        <v>0</v>
      </c>
      <c r="AO687" s="134">
        <f t="shared" si="371"/>
        <v>0</v>
      </c>
      <c r="AP687" s="134">
        <f t="shared" si="371"/>
        <v>0</v>
      </c>
      <c r="AQ687" s="134">
        <f t="shared" si="371"/>
        <v>0</v>
      </c>
      <c r="AR687" s="134">
        <f t="shared" si="371"/>
        <v>0</v>
      </c>
      <c r="AS687" s="134">
        <f t="shared" si="371"/>
        <v>0</v>
      </c>
      <c r="AT687" s="134">
        <f t="shared" si="371"/>
        <v>0</v>
      </c>
      <c r="AU687" s="134">
        <f t="shared" si="371"/>
        <v>0</v>
      </c>
      <c r="AV687" s="134">
        <f t="shared" si="371"/>
        <v>0</v>
      </c>
      <c r="AW687" s="134">
        <f t="shared" si="371"/>
        <v>0</v>
      </c>
      <c r="AX687" s="134">
        <f t="shared" si="371"/>
        <v>0</v>
      </c>
      <c r="AY687" s="134">
        <f t="shared" si="371"/>
        <v>0</v>
      </c>
      <c r="AZ687" s="134">
        <f t="shared" si="371"/>
        <v>0</v>
      </c>
      <c r="BA687" s="134">
        <f t="shared" si="371"/>
        <v>0</v>
      </c>
      <c r="BB687" s="134">
        <f t="shared" si="371"/>
        <v>0</v>
      </c>
      <c r="BC687" s="134">
        <f t="shared" si="371"/>
        <v>0</v>
      </c>
      <c r="BD687" s="134">
        <f t="shared" si="371"/>
        <v>0</v>
      </c>
      <c r="BE687" s="134">
        <f t="shared" si="371"/>
        <v>0</v>
      </c>
      <c r="BF687" s="134">
        <f t="shared" si="371"/>
        <v>0</v>
      </c>
      <c r="BG687" s="134">
        <f t="shared" si="371"/>
        <v>0</v>
      </c>
      <c r="BH687" s="134">
        <f t="shared" si="371"/>
        <v>0</v>
      </c>
      <c r="BI687" s="134">
        <f t="shared" si="371"/>
        <v>0</v>
      </c>
      <c r="BJ687" s="134">
        <f t="shared" si="371"/>
        <v>0</v>
      </c>
      <c r="BK687" s="134">
        <f t="shared" si="371"/>
        <v>0</v>
      </c>
      <c r="BL687" s="134">
        <f t="shared" si="371"/>
        <v>0</v>
      </c>
      <c r="BM687" s="134">
        <f t="shared" si="371"/>
        <v>0</v>
      </c>
      <c r="BN687" s="134">
        <f t="shared" si="371"/>
        <v>0</v>
      </c>
      <c r="BO687" s="134">
        <f t="shared" si="371"/>
        <v>0</v>
      </c>
      <c r="BP687" s="134">
        <f t="shared" si="371"/>
        <v>0</v>
      </c>
      <c r="BQ687" s="134">
        <f t="shared" si="369"/>
        <v>0</v>
      </c>
      <c r="BR687" s="134">
        <f t="shared" si="369"/>
        <v>0</v>
      </c>
      <c r="BS687" s="134">
        <f t="shared" si="369"/>
        <v>0</v>
      </c>
      <c r="BT687" s="134">
        <f t="shared" si="369"/>
        <v>0</v>
      </c>
      <c r="BU687" s="134">
        <f t="shared" si="369"/>
        <v>0</v>
      </c>
      <c r="BV687" s="134">
        <f t="shared" si="369"/>
        <v>0</v>
      </c>
      <c r="BW687" s="134">
        <f t="shared" si="369"/>
        <v>0</v>
      </c>
      <c r="BX687" s="134">
        <f t="shared" si="369"/>
        <v>0</v>
      </c>
      <c r="BY687" s="134">
        <f t="shared" si="369"/>
        <v>0</v>
      </c>
      <c r="BZ687" s="134">
        <f t="shared" si="369"/>
        <v>0</v>
      </c>
      <c r="CA687" s="134">
        <f t="shared" si="369"/>
        <v>0</v>
      </c>
      <c r="CB687" s="134">
        <f t="shared" si="369"/>
        <v>0</v>
      </c>
      <c r="CC687" s="134">
        <f t="shared" si="369"/>
        <v>0</v>
      </c>
      <c r="CD687" s="134">
        <f t="shared" si="369"/>
        <v>0</v>
      </c>
      <c r="CE687" s="134">
        <f t="shared" si="369"/>
        <v>0</v>
      </c>
      <c r="CF687" s="134">
        <f t="shared" si="369"/>
        <v>0</v>
      </c>
      <c r="CG687" s="134">
        <f t="shared" si="369"/>
        <v>0</v>
      </c>
      <c r="CH687" s="134">
        <f t="shared" si="369"/>
        <v>0</v>
      </c>
      <c r="CI687" s="134">
        <f t="shared" si="369"/>
        <v>0</v>
      </c>
      <c r="CJ687" s="134">
        <f t="shared" si="369"/>
        <v>0</v>
      </c>
      <c r="CK687" s="134">
        <f t="shared" si="369"/>
        <v>0</v>
      </c>
      <c r="CL687" s="134">
        <f t="shared" si="369"/>
        <v>0</v>
      </c>
      <c r="CM687" s="134">
        <f t="shared" si="369"/>
        <v>0</v>
      </c>
      <c r="CN687" s="134">
        <f t="shared" si="369"/>
        <v>0</v>
      </c>
      <c r="CO687" s="134">
        <f t="shared" si="369"/>
        <v>0</v>
      </c>
      <c r="CP687" s="134">
        <f t="shared" si="369"/>
        <v>0</v>
      </c>
      <c r="CQ687" s="134">
        <f t="shared" si="369"/>
        <v>0</v>
      </c>
      <c r="CR687" s="134">
        <f t="shared" si="369"/>
        <v>0</v>
      </c>
      <c r="CS687" s="134">
        <f t="shared" si="369"/>
        <v>0</v>
      </c>
      <c r="CT687" s="134">
        <f t="shared" si="369"/>
        <v>0</v>
      </c>
      <c r="CU687" s="134">
        <f t="shared" si="369"/>
        <v>0</v>
      </c>
      <c r="CV687" s="134">
        <f t="shared" si="369"/>
        <v>0</v>
      </c>
      <c r="CW687" s="134">
        <f t="shared" si="369"/>
        <v>0</v>
      </c>
      <c r="CX687" s="134">
        <f t="shared" si="369"/>
        <v>0</v>
      </c>
      <c r="CY687" s="134">
        <f t="shared" si="369"/>
        <v>0</v>
      </c>
      <c r="CZ687" s="134">
        <f t="shared" si="369"/>
        <v>0</v>
      </c>
      <c r="DA687" s="134">
        <f t="shared" si="369"/>
        <v>0</v>
      </c>
      <c r="DB687" s="134">
        <f t="shared" si="369"/>
        <v>0</v>
      </c>
      <c r="DC687" s="134">
        <f t="shared" si="369"/>
        <v>0</v>
      </c>
      <c r="DD687" s="134">
        <f t="shared" si="369"/>
        <v>0</v>
      </c>
      <c r="DE687" s="134">
        <f t="shared" si="369"/>
        <v>0</v>
      </c>
      <c r="DF687" s="134">
        <f t="shared" si="369"/>
        <v>0</v>
      </c>
      <c r="DG687" s="134">
        <f t="shared" si="369"/>
        <v>0</v>
      </c>
      <c r="DH687" s="211">
        <f t="shared" si="369"/>
        <v>0</v>
      </c>
    </row>
    <row r="688" spans="1:112" ht="15" hidden="1" customHeight="1" x14ac:dyDescent="0.15">
      <c r="A688" s="119"/>
      <c r="B688" s="167" t="s">
        <v>307</v>
      </c>
      <c r="C688" s="30" t="s">
        <v>132</v>
      </c>
      <c r="D688" s="315">
        <f t="shared" si="367"/>
        <v>0</v>
      </c>
      <c r="E688" s="134">
        <f t="shared" si="371"/>
        <v>0</v>
      </c>
      <c r="F688" s="134">
        <f t="shared" si="371"/>
        <v>0</v>
      </c>
      <c r="G688" s="134">
        <f t="shared" si="371"/>
        <v>0</v>
      </c>
      <c r="H688" s="134">
        <f t="shared" si="371"/>
        <v>0</v>
      </c>
      <c r="I688" s="134">
        <f t="shared" si="371"/>
        <v>0</v>
      </c>
      <c r="J688" s="134">
        <f t="shared" si="371"/>
        <v>0</v>
      </c>
      <c r="K688" s="134">
        <f t="shared" si="371"/>
        <v>0</v>
      </c>
      <c r="L688" s="134">
        <f t="shared" si="371"/>
        <v>0</v>
      </c>
      <c r="M688" s="134">
        <f t="shared" si="371"/>
        <v>0</v>
      </c>
      <c r="N688" s="134">
        <f t="shared" si="371"/>
        <v>0</v>
      </c>
      <c r="O688" s="134">
        <f t="shared" si="371"/>
        <v>0</v>
      </c>
      <c r="P688" s="134">
        <f t="shared" si="371"/>
        <v>0</v>
      </c>
      <c r="Q688" s="134">
        <f t="shared" si="371"/>
        <v>0</v>
      </c>
      <c r="R688" s="134">
        <f t="shared" si="371"/>
        <v>0</v>
      </c>
      <c r="S688" s="134">
        <f t="shared" si="371"/>
        <v>0</v>
      </c>
      <c r="T688" s="134">
        <f t="shared" si="371"/>
        <v>0</v>
      </c>
      <c r="U688" s="134">
        <f t="shared" si="371"/>
        <v>0</v>
      </c>
      <c r="V688" s="134">
        <f t="shared" si="371"/>
        <v>0</v>
      </c>
      <c r="W688" s="134">
        <f t="shared" si="371"/>
        <v>0</v>
      </c>
      <c r="X688" s="134">
        <f t="shared" si="371"/>
        <v>0</v>
      </c>
      <c r="Y688" s="134">
        <f t="shared" si="371"/>
        <v>0</v>
      </c>
      <c r="Z688" s="134">
        <f t="shared" si="371"/>
        <v>0</v>
      </c>
      <c r="AA688" s="134">
        <f t="shared" si="371"/>
        <v>0</v>
      </c>
      <c r="AB688" s="134">
        <f t="shared" si="371"/>
        <v>0</v>
      </c>
      <c r="AC688" s="134">
        <f t="shared" si="371"/>
        <v>0</v>
      </c>
      <c r="AD688" s="134">
        <f t="shared" si="371"/>
        <v>0</v>
      </c>
      <c r="AE688" s="134">
        <f t="shared" si="371"/>
        <v>0</v>
      </c>
      <c r="AF688" s="134">
        <f t="shared" si="371"/>
        <v>0</v>
      </c>
      <c r="AG688" s="134">
        <f t="shared" si="371"/>
        <v>0</v>
      </c>
      <c r="AH688" s="134">
        <f t="shared" si="371"/>
        <v>0</v>
      </c>
      <c r="AI688" s="134">
        <f t="shared" si="371"/>
        <v>0</v>
      </c>
      <c r="AJ688" s="134">
        <f t="shared" si="371"/>
        <v>0</v>
      </c>
      <c r="AK688" s="134">
        <f t="shared" si="371"/>
        <v>0</v>
      </c>
      <c r="AL688" s="134">
        <f t="shared" si="371"/>
        <v>0</v>
      </c>
      <c r="AM688" s="134">
        <f t="shared" si="371"/>
        <v>0</v>
      </c>
      <c r="AN688" s="134">
        <f t="shared" si="371"/>
        <v>0</v>
      </c>
      <c r="AO688" s="134">
        <f t="shared" si="371"/>
        <v>0</v>
      </c>
      <c r="AP688" s="134">
        <f t="shared" si="371"/>
        <v>0</v>
      </c>
      <c r="AQ688" s="134">
        <f t="shared" si="371"/>
        <v>0</v>
      </c>
      <c r="AR688" s="134">
        <f t="shared" si="371"/>
        <v>0</v>
      </c>
      <c r="AS688" s="134">
        <f t="shared" si="371"/>
        <v>0</v>
      </c>
      <c r="AT688" s="134">
        <f t="shared" si="371"/>
        <v>0</v>
      </c>
      <c r="AU688" s="134">
        <f t="shared" si="371"/>
        <v>0</v>
      </c>
      <c r="AV688" s="134">
        <f t="shared" si="371"/>
        <v>0</v>
      </c>
      <c r="AW688" s="134">
        <f t="shared" si="371"/>
        <v>0</v>
      </c>
      <c r="AX688" s="134">
        <f t="shared" si="371"/>
        <v>0</v>
      </c>
      <c r="AY688" s="134">
        <f t="shared" si="371"/>
        <v>0</v>
      </c>
      <c r="AZ688" s="134">
        <f t="shared" si="371"/>
        <v>0</v>
      </c>
      <c r="BA688" s="134">
        <f t="shared" si="371"/>
        <v>0</v>
      </c>
      <c r="BB688" s="134">
        <f t="shared" si="371"/>
        <v>0</v>
      </c>
      <c r="BC688" s="134">
        <f t="shared" si="371"/>
        <v>0</v>
      </c>
      <c r="BD688" s="134">
        <f t="shared" si="371"/>
        <v>0</v>
      </c>
      <c r="BE688" s="134">
        <f t="shared" si="371"/>
        <v>0</v>
      </c>
      <c r="BF688" s="134">
        <f t="shared" si="371"/>
        <v>0</v>
      </c>
      <c r="BG688" s="134">
        <f t="shared" si="371"/>
        <v>0</v>
      </c>
      <c r="BH688" s="134">
        <f t="shared" si="371"/>
        <v>0</v>
      </c>
      <c r="BI688" s="134">
        <f t="shared" si="371"/>
        <v>0</v>
      </c>
      <c r="BJ688" s="134">
        <f t="shared" si="371"/>
        <v>0</v>
      </c>
      <c r="BK688" s="134">
        <f t="shared" si="371"/>
        <v>0</v>
      </c>
      <c r="BL688" s="134">
        <f t="shared" si="371"/>
        <v>0</v>
      </c>
      <c r="BM688" s="134">
        <f t="shared" si="371"/>
        <v>0</v>
      </c>
      <c r="BN688" s="134">
        <f t="shared" si="371"/>
        <v>0</v>
      </c>
      <c r="BO688" s="134">
        <f t="shared" si="371"/>
        <v>0</v>
      </c>
      <c r="BP688" s="134">
        <f t="shared" ref="BP688:DH691" si="372">BP244-BP577</f>
        <v>0</v>
      </c>
      <c r="BQ688" s="134">
        <f t="shared" si="372"/>
        <v>0</v>
      </c>
      <c r="BR688" s="134">
        <f t="shared" si="372"/>
        <v>0</v>
      </c>
      <c r="BS688" s="134">
        <f t="shared" si="372"/>
        <v>0</v>
      </c>
      <c r="BT688" s="134">
        <f t="shared" si="372"/>
        <v>0</v>
      </c>
      <c r="BU688" s="134">
        <f t="shared" si="372"/>
        <v>0</v>
      </c>
      <c r="BV688" s="134">
        <f t="shared" si="372"/>
        <v>0</v>
      </c>
      <c r="BW688" s="134">
        <f t="shared" si="372"/>
        <v>0</v>
      </c>
      <c r="BX688" s="134">
        <f t="shared" si="372"/>
        <v>0</v>
      </c>
      <c r="BY688" s="134">
        <f t="shared" si="372"/>
        <v>0</v>
      </c>
      <c r="BZ688" s="134">
        <f t="shared" si="372"/>
        <v>0</v>
      </c>
      <c r="CA688" s="134">
        <f t="shared" si="372"/>
        <v>0</v>
      </c>
      <c r="CB688" s="134">
        <f t="shared" si="372"/>
        <v>0</v>
      </c>
      <c r="CC688" s="134">
        <f t="shared" si="372"/>
        <v>0</v>
      </c>
      <c r="CD688" s="134">
        <f t="shared" si="372"/>
        <v>0</v>
      </c>
      <c r="CE688" s="134">
        <f t="shared" si="372"/>
        <v>0</v>
      </c>
      <c r="CF688" s="134">
        <f t="shared" si="372"/>
        <v>0</v>
      </c>
      <c r="CG688" s="134">
        <f t="shared" si="372"/>
        <v>0</v>
      </c>
      <c r="CH688" s="134">
        <f t="shared" si="372"/>
        <v>0</v>
      </c>
      <c r="CI688" s="134">
        <f t="shared" si="372"/>
        <v>0</v>
      </c>
      <c r="CJ688" s="134">
        <f t="shared" si="372"/>
        <v>0</v>
      </c>
      <c r="CK688" s="134">
        <f t="shared" si="372"/>
        <v>0</v>
      </c>
      <c r="CL688" s="134">
        <f t="shared" si="372"/>
        <v>0</v>
      </c>
      <c r="CM688" s="134">
        <f t="shared" si="372"/>
        <v>0</v>
      </c>
      <c r="CN688" s="134">
        <f t="shared" si="372"/>
        <v>0</v>
      </c>
      <c r="CO688" s="134">
        <f t="shared" si="372"/>
        <v>0</v>
      </c>
      <c r="CP688" s="134">
        <f t="shared" si="372"/>
        <v>0</v>
      </c>
      <c r="CQ688" s="134">
        <f t="shared" si="372"/>
        <v>0</v>
      </c>
      <c r="CR688" s="134">
        <f t="shared" si="372"/>
        <v>0</v>
      </c>
      <c r="CS688" s="134">
        <f t="shared" si="372"/>
        <v>0</v>
      </c>
      <c r="CT688" s="134">
        <f t="shared" si="372"/>
        <v>0</v>
      </c>
      <c r="CU688" s="134">
        <f t="shared" si="372"/>
        <v>0</v>
      </c>
      <c r="CV688" s="134">
        <f t="shared" si="372"/>
        <v>0</v>
      </c>
      <c r="CW688" s="134">
        <f t="shared" si="372"/>
        <v>0</v>
      </c>
      <c r="CX688" s="134">
        <f t="shared" si="372"/>
        <v>0</v>
      </c>
      <c r="CY688" s="134">
        <f t="shared" si="372"/>
        <v>0</v>
      </c>
      <c r="CZ688" s="134">
        <f t="shared" si="372"/>
        <v>0</v>
      </c>
      <c r="DA688" s="134">
        <f t="shared" si="372"/>
        <v>0</v>
      </c>
      <c r="DB688" s="134">
        <f t="shared" si="372"/>
        <v>0</v>
      </c>
      <c r="DC688" s="134">
        <f t="shared" si="372"/>
        <v>0</v>
      </c>
      <c r="DD688" s="134">
        <f t="shared" si="372"/>
        <v>0</v>
      </c>
      <c r="DE688" s="134">
        <f t="shared" si="372"/>
        <v>0</v>
      </c>
      <c r="DF688" s="134">
        <f t="shared" si="372"/>
        <v>0</v>
      </c>
      <c r="DG688" s="134">
        <f t="shared" si="372"/>
        <v>0</v>
      </c>
      <c r="DH688" s="211">
        <f t="shared" si="372"/>
        <v>0</v>
      </c>
    </row>
    <row r="689" spans="1:112" ht="15" hidden="1" customHeight="1" x14ac:dyDescent="0.15">
      <c r="A689" s="119"/>
      <c r="B689" s="167" t="s">
        <v>308</v>
      </c>
      <c r="C689" s="30" t="s">
        <v>345</v>
      </c>
      <c r="D689" s="315">
        <f t="shared" si="367"/>
        <v>0</v>
      </c>
      <c r="E689" s="134">
        <f t="shared" ref="E689:BP692" si="373">E245-E578</f>
        <v>0</v>
      </c>
      <c r="F689" s="134">
        <f t="shared" si="373"/>
        <v>0</v>
      </c>
      <c r="G689" s="134">
        <f t="shared" si="373"/>
        <v>0</v>
      </c>
      <c r="H689" s="134">
        <f t="shared" si="373"/>
        <v>0</v>
      </c>
      <c r="I689" s="134">
        <f t="shared" si="373"/>
        <v>0</v>
      </c>
      <c r="J689" s="134">
        <f t="shared" si="373"/>
        <v>1.2067367436148557E-2</v>
      </c>
      <c r="K689" s="134">
        <f t="shared" si="373"/>
        <v>0</v>
      </c>
      <c r="L689" s="134">
        <f t="shared" si="373"/>
        <v>0</v>
      </c>
      <c r="M689" s="134">
        <f t="shared" si="373"/>
        <v>0</v>
      </c>
      <c r="N689" s="134">
        <f t="shared" si="373"/>
        <v>0</v>
      </c>
      <c r="O689" s="134">
        <f t="shared" si="373"/>
        <v>0</v>
      </c>
      <c r="P689" s="134">
        <f t="shared" si="373"/>
        <v>0</v>
      </c>
      <c r="Q689" s="134">
        <f t="shared" si="373"/>
        <v>0</v>
      </c>
      <c r="R689" s="134">
        <f t="shared" si="373"/>
        <v>0</v>
      </c>
      <c r="S689" s="134">
        <f t="shared" si="373"/>
        <v>0</v>
      </c>
      <c r="T689" s="134">
        <f t="shared" si="373"/>
        <v>0</v>
      </c>
      <c r="U689" s="134">
        <f t="shared" si="373"/>
        <v>0</v>
      </c>
      <c r="V689" s="134">
        <f t="shared" si="373"/>
        <v>0</v>
      </c>
      <c r="W689" s="134">
        <f t="shared" si="373"/>
        <v>0</v>
      </c>
      <c r="X689" s="134">
        <f t="shared" si="373"/>
        <v>0</v>
      </c>
      <c r="Y689" s="134">
        <f t="shared" si="373"/>
        <v>0</v>
      </c>
      <c r="Z689" s="134">
        <f t="shared" si="373"/>
        <v>0</v>
      </c>
      <c r="AA689" s="134">
        <f t="shared" si="373"/>
        <v>0</v>
      </c>
      <c r="AB689" s="134">
        <f t="shared" si="373"/>
        <v>0</v>
      </c>
      <c r="AC689" s="134">
        <f t="shared" si="373"/>
        <v>0</v>
      </c>
      <c r="AD689" s="134">
        <f t="shared" si="373"/>
        <v>0</v>
      </c>
      <c r="AE689" s="134">
        <f t="shared" si="373"/>
        <v>0</v>
      </c>
      <c r="AF689" s="134">
        <f t="shared" si="373"/>
        <v>0</v>
      </c>
      <c r="AG689" s="134">
        <f t="shared" si="373"/>
        <v>0</v>
      </c>
      <c r="AH689" s="134">
        <f t="shared" si="373"/>
        <v>0</v>
      </c>
      <c r="AI689" s="134">
        <f t="shared" si="373"/>
        <v>0</v>
      </c>
      <c r="AJ689" s="134">
        <f t="shared" si="373"/>
        <v>0</v>
      </c>
      <c r="AK689" s="134">
        <f t="shared" si="373"/>
        <v>0</v>
      </c>
      <c r="AL689" s="134">
        <f t="shared" si="373"/>
        <v>0</v>
      </c>
      <c r="AM689" s="134">
        <f t="shared" si="373"/>
        <v>0</v>
      </c>
      <c r="AN689" s="134">
        <f t="shared" si="373"/>
        <v>0</v>
      </c>
      <c r="AO689" s="134">
        <f t="shared" si="373"/>
        <v>0</v>
      </c>
      <c r="AP689" s="134">
        <f t="shared" si="373"/>
        <v>0</v>
      </c>
      <c r="AQ689" s="134">
        <f t="shared" si="373"/>
        <v>0</v>
      </c>
      <c r="AR689" s="134">
        <f t="shared" si="373"/>
        <v>0</v>
      </c>
      <c r="AS689" s="134">
        <f t="shared" si="373"/>
        <v>0</v>
      </c>
      <c r="AT689" s="134">
        <f t="shared" si="373"/>
        <v>0</v>
      </c>
      <c r="AU689" s="134">
        <f t="shared" si="373"/>
        <v>0</v>
      </c>
      <c r="AV689" s="134">
        <f t="shared" si="373"/>
        <v>0</v>
      </c>
      <c r="AW689" s="134">
        <f t="shared" si="373"/>
        <v>0</v>
      </c>
      <c r="AX689" s="134">
        <f t="shared" si="373"/>
        <v>0</v>
      </c>
      <c r="AY689" s="134">
        <f t="shared" si="373"/>
        <v>0</v>
      </c>
      <c r="AZ689" s="134">
        <f t="shared" si="373"/>
        <v>0</v>
      </c>
      <c r="BA689" s="134">
        <f t="shared" si="373"/>
        <v>0</v>
      </c>
      <c r="BB689" s="134">
        <f t="shared" si="373"/>
        <v>0</v>
      </c>
      <c r="BC689" s="134">
        <f t="shared" si="373"/>
        <v>0</v>
      </c>
      <c r="BD689" s="134">
        <f t="shared" si="373"/>
        <v>0</v>
      </c>
      <c r="BE689" s="134">
        <f t="shared" si="373"/>
        <v>0</v>
      </c>
      <c r="BF689" s="134">
        <f t="shared" si="373"/>
        <v>0</v>
      </c>
      <c r="BG689" s="134">
        <f t="shared" si="373"/>
        <v>0</v>
      </c>
      <c r="BH689" s="134">
        <f t="shared" si="373"/>
        <v>0</v>
      </c>
      <c r="BI689" s="134">
        <f t="shared" si="373"/>
        <v>0</v>
      </c>
      <c r="BJ689" s="134">
        <f t="shared" si="373"/>
        <v>0</v>
      </c>
      <c r="BK689" s="134">
        <f t="shared" si="373"/>
        <v>0</v>
      </c>
      <c r="BL689" s="134">
        <f t="shared" si="373"/>
        <v>0</v>
      </c>
      <c r="BM689" s="134">
        <f t="shared" si="373"/>
        <v>0</v>
      </c>
      <c r="BN689" s="134">
        <f t="shared" si="373"/>
        <v>0</v>
      </c>
      <c r="BO689" s="134">
        <f t="shared" si="373"/>
        <v>0</v>
      </c>
      <c r="BP689" s="134">
        <f t="shared" si="373"/>
        <v>0</v>
      </c>
      <c r="BQ689" s="134">
        <f t="shared" si="372"/>
        <v>0</v>
      </c>
      <c r="BR689" s="134">
        <f t="shared" si="372"/>
        <v>0</v>
      </c>
      <c r="BS689" s="134">
        <f t="shared" si="372"/>
        <v>0</v>
      </c>
      <c r="BT689" s="134">
        <f t="shared" si="372"/>
        <v>0</v>
      </c>
      <c r="BU689" s="134">
        <f t="shared" si="372"/>
        <v>0</v>
      </c>
      <c r="BV689" s="134">
        <f t="shared" si="372"/>
        <v>0</v>
      </c>
      <c r="BW689" s="134">
        <f t="shared" si="372"/>
        <v>0</v>
      </c>
      <c r="BX689" s="134">
        <f t="shared" si="372"/>
        <v>0</v>
      </c>
      <c r="BY689" s="134">
        <f t="shared" si="372"/>
        <v>0</v>
      </c>
      <c r="BZ689" s="134">
        <f t="shared" si="372"/>
        <v>0</v>
      </c>
      <c r="CA689" s="134">
        <f t="shared" si="372"/>
        <v>0</v>
      </c>
      <c r="CB689" s="134">
        <f t="shared" si="372"/>
        <v>0</v>
      </c>
      <c r="CC689" s="134">
        <f t="shared" si="372"/>
        <v>0</v>
      </c>
      <c r="CD689" s="134">
        <f t="shared" si="372"/>
        <v>0</v>
      </c>
      <c r="CE689" s="134">
        <f t="shared" si="372"/>
        <v>0</v>
      </c>
      <c r="CF689" s="134">
        <f t="shared" si="372"/>
        <v>0</v>
      </c>
      <c r="CG689" s="134">
        <f t="shared" si="372"/>
        <v>0</v>
      </c>
      <c r="CH689" s="134">
        <f t="shared" si="372"/>
        <v>0</v>
      </c>
      <c r="CI689" s="134">
        <f t="shared" si="372"/>
        <v>0</v>
      </c>
      <c r="CJ689" s="134">
        <f t="shared" si="372"/>
        <v>0</v>
      </c>
      <c r="CK689" s="134">
        <f t="shared" si="372"/>
        <v>0</v>
      </c>
      <c r="CL689" s="134">
        <f t="shared" si="372"/>
        <v>0</v>
      </c>
      <c r="CM689" s="134">
        <f t="shared" si="372"/>
        <v>0</v>
      </c>
      <c r="CN689" s="134">
        <f t="shared" si="372"/>
        <v>0</v>
      </c>
      <c r="CO689" s="134">
        <f t="shared" si="372"/>
        <v>0</v>
      </c>
      <c r="CP689" s="134">
        <f t="shared" si="372"/>
        <v>0</v>
      </c>
      <c r="CQ689" s="134">
        <f t="shared" si="372"/>
        <v>0</v>
      </c>
      <c r="CR689" s="134">
        <f t="shared" si="372"/>
        <v>0</v>
      </c>
      <c r="CS689" s="134">
        <f t="shared" si="372"/>
        <v>0</v>
      </c>
      <c r="CT689" s="134">
        <f t="shared" si="372"/>
        <v>0</v>
      </c>
      <c r="CU689" s="134">
        <f t="shared" si="372"/>
        <v>0</v>
      </c>
      <c r="CV689" s="134">
        <f t="shared" si="372"/>
        <v>0</v>
      </c>
      <c r="CW689" s="134">
        <f t="shared" si="372"/>
        <v>0</v>
      </c>
      <c r="CX689" s="134">
        <f t="shared" si="372"/>
        <v>0</v>
      </c>
      <c r="CY689" s="134">
        <f t="shared" si="372"/>
        <v>0</v>
      </c>
      <c r="CZ689" s="134">
        <f t="shared" si="372"/>
        <v>0</v>
      </c>
      <c r="DA689" s="134">
        <f t="shared" si="372"/>
        <v>0</v>
      </c>
      <c r="DB689" s="134">
        <f t="shared" si="372"/>
        <v>0</v>
      </c>
      <c r="DC689" s="134">
        <f t="shared" si="372"/>
        <v>0</v>
      </c>
      <c r="DD689" s="134">
        <f t="shared" si="372"/>
        <v>0</v>
      </c>
      <c r="DE689" s="134">
        <f t="shared" si="372"/>
        <v>0</v>
      </c>
      <c r="DF689" s="134">
        <f t="shared" si="372"/>
        <v>0</v>
      </c>
      <c r="DG689" s="134">
        <f t="shared" si="372"/>
        <v>0</v>
      </c>
      <c r="DH689" s="211">
        <f t="shared" si="372"/>
        <v>0</v>
      </c>
    </row>
    <row r="690" spans="1:112" ht="15" hidden="1" customHeight="1" x14ac:dyDescent="0.15">
      <c r="A690" s="119"/>
      <c r="B690" s="167" t="s">
        <v>309</v>
      </c>
      <c r="C690" s="145" t="s">
        <v>240</v>
      </c>
      <c r="D690" s="315">
        <f t="shared" si="367"/>
        <v>0</v>
      </c>
      <c r="E690" s="134">
        <f t="shared" si="373"/>
        <v>0</v>
      </c>
      <c r="F690" s="134">
        <f t="shared" si="373"/>
        <v>0</v>
      </c>
      <c r="G690" s="134">
        <f t="shared" si="373"/>
        <v>0</v>
      </c>
      <c r="H690" s="134">
        <f t="shared" si="373"/>
        <v>0</v>
      </c>
      <c r="I690" s="134">
        <f t="shared" si="373"/>
        <v>0</v>
      </c>
      <c r="J690" s="134">
        <f t="shared" si="373"/>
        <v>0</v>
      </c>
      <c r="K690" s="134">
        <f t="shared" si="373"/>
        <v>0.52203219406792001</v>
      </c>
      <c r="L690" s="134">
        <f t="shared" si="373"/>
        <v>0</v>
      </c>
      <c r="M690" s="134">
        <f t="shared" si="373"/>
        <v>0</v>
      </c>
      <c r="N690" s="134">
        <f t="shared" si="373"/>
        <v>0</v>
      </c>
      <c r="O690" s="134">
        <f t="shared" si="373"/>
        <v>0</v>
      </c>
      <c r="P690" s="134">
        <f t="shared" si="373"/>
        <v>0</v>
      </c>
      <c r="Q690" s="134">
        <f t="shared" si="373"/>
        <v>0</v>
      </c>
      <c r="R690" s="134">
        <f t="shared" si="373"/>
        <v>0</v>
      </c>
      <c r="S690" s="134">
        <f t="shared" si="373"/>
        <v>0</v>
      </c>
      <c r="T690" s="134">
        <f t="shared" si="373"/>
        <v>0</v>
      </c>
      <c r="U690" s="134">
        <f t="shared" si="373"/>
        <v>0</v>
      </c>
      <c r="V690" s="134">
        <f t="shared" si="373"/>
        <v>0</v>
      </c>
      <c r="W690" s="134">
        <f t="shared" si="373"/>
        <v>0</v>
      </c>
      <c r="X690" s="134">
        <f t="shared" si="373"/>
        <v>0</v>
      </c>
      <c r="Y690" s="134">
        <f t="shared" si="373"/>
        <v>0</v>
      </c>
      <c r="Z690" s="134">
        <f t="shared" si="373"/>
        <v>0</v>
      </c>
      <c r="AA690" s="134">
        <f t="shared" si="373"/>
        <v>0</v>
      </c>
      <c r="AB690" s="134">
        <f t="shared" si="373"/>
        <v>0</v>
      </c>
      <c r="AC690" s="134">
        <f t="shared" si="373"/>
        <v>0</v>
      </c>
      <c r="AD690" s="134">
        <f t="shared" si="373"/>
        <v>0</v>
      </c>
      <c r="AE690" s="134">
        <f t="shared" si="373"/>
        <v>0</v>
      </c>
      <c r="AF690" s="134">
        <f t="shared" si="373"/>
        <v>0</v>
      </c>
      <c r="AG690" s="134">
        <f t="shared" si="373"/>
        <v>0</v>
      </c>
      <c r="AH690" s="134">
        <f t="shared" si="373"/>
        <v>0</v>
      </c>
      <c r="AI690" s="134">
        <f t="shared" si="373"/>
        <v>0</v>
      </c>
      <c r="AJ690" s="134">
        <f t="shared" si="373"/>
        <v>0</v>
      </c>
      <c r="AK690" s="134">
        <f t="shared" si="373"/>
        <v>0</v>
      </c>
      <c r="AL690" s="134">
        <f t="shared" si="373"/>
        <v>0</v>
      </c>
      <c r="AM690" s="134">
        <f t="shared" si="373"/>
        <v>0</v>
      </c>
      <c r="AN690" s="134">
        <f t="shared" si="373"/>
        <v>0</v>
      </c>
      <c r="AO690" s="134">
        <f t="shared" si="373"/>
        <v>0</v>
      </c>
      <c r="AP690" s="134">
        <f t="shared" si="373"/>
        <v>0</v>
      </c>
      <c r="AQ690" s="134">
        <f t="shared" si="373"/>
        <v>0</v>
      </c>
      <c r="AR690" s="134">
        <f t="shared" si="373"/>
        <v>0</v>
      </c>
      <c r="AS690" s="134">
        <f t="shared" si="373"/>
        <v>0</v>
      </c>
      <c r="AT690" s="134">
        <f t="shared" si="373"/>
        <v>0</v>
      </c>
      <c r="AU690" s="134">
        <f t="shared" si="373"/>
        <v>0</v>
      </c>
      <c r="AV690" s="134">
        <f t="shared" si="373"/>
        <v>0</v>
      </c>
      <c r="AW690" s="134">
        <f t="shared" si="373"/>
        <v>0</v>
      </c>
      <c r="AX690" s="134">
        <f t="shared" si="373"/>
        <v>0</v>
      </c>
      <c r="AY690" s="134">
        <f t="shared" si="373"/>
        <v>0</v>
      </c>
      <c r="AZ690" s="134">
        <f t="shared" si="373"/>
        <v>0</v>
      </c>
      <c r="BA690" s="134">
        <f t="shared" si="373"/>
        <v>0</v>
      </c>
      <c r="BB690" s="134">
        <f t="shared" si="373"/>
        <v>0</v>
      </c>
      <c r="BC690" s="134">
        <f t="shared" si="373"/>
        <v>0</v>
      </c>
      <c r="BD690" s="134">
        <f t="shared" si="373"/>
        <v>0</v>
      </c>
      <c r="BE690" s="134">
        <f t="shared" si="373"/>
        <v>0</v>
      </c>
      <c r="BF690" s="134">
        <f t="shared" si="373"/>
        <v>0</v>
      </c>
      <c r="BG690" s="134">
        <f t="shared" si="373"/>
        <v>0</v>
      </c>
      <c r="BH690" s="134">
        <f t="shared" si="373"/>
        <v>0</v>
      </c>
      <c r="BI690" s="134">
        <f t="shared" si="373"/>
        <v>0</v>
      </c>
      <c r="BJ690" s="134">
        <f t="shared" si="373"/>
        <v>0</v>
      </c>
      <c r="BK690" s="134">
        <f t="shared" si="373"/>
        <v>0</v>
      </c>
      <c r="BL690" s="134">
        <f t="shared" si="373"/>
        <v>0</v>
      </c>
      <c r="BM690" s="134">
        <f t="shared" si="373"/>
        <v>0</v>
      </c>
      <c r="BN690" s="134">
        <f t="shared" si="373"/>
        <v>0</v>
      </c>
      <c r="BO690" s="134">
        <f t="shared" si="373"/>
        <v>0</v>
      </c>
      <c r="BP690" s="134">
        <f t="shared" si="373"/>
        <v>0</v>
      </c>
      <c r="BQ690" s="134">
        <f t="shared" si="372"/>
        <v>0</v>
      </c>
      <c r="BR690" s="134">
        <f t="shared" si="372"/>
        <v>0</v>
      </c>
      <c r="BS690" s="134">
        <f t="shared" si="372"/>
        <v>0</v>
      </c>
      <c r="BT690" s="134">
        <f t="shared" si="372"/>
        <v>0</v>
      </c>
      <c r="BU690" s="134">
        <f t="shared" si="372"/>
        <v>0</v>
      </c>
      <c r="BV690" s="134">
        <f t="shared" si="372"/>
        <v>0</v>
      </c>
      <c r="BW690" s="134">
        <f t="shared" si="372"/>
        <v>0</v>
      </c>
      <c r="BX690" s="134">
        <f t="shared" si="372"/>
        <v>0</v>
      </c>
      <c r="BY690" s="134">
        <f t="shared" si="372"/>
        <v>0</v>
      </c>
      <c r="BZ690" s="134">
        <f t="shared" si="372"/>
        <v>0</v>
      </c>
      <c r="CA690" s="134">
        <f t="shared" si="372"/>
        <v>0</v>
      </c>
      <c r="CB690" s="134">
        <f t="shared" si="372"/>
        <v>0</v>
      </c>
      <c r="CC690" s="134">
        <f t="shared" si="372"/>
        <v>0</v>
      </c>
      <c r="CD690" s="134">
        <f t="shared" si="372"/>
        <v>0</v>
      </c>
      <c r="CE690" s="134">
        <f t="shared" si="372"/>
        <v>0</v>
      </c>
      <c r="CF690" s="134">
        <f t="shared" si="372"/>
        <v>0</v>
      </c>
      <c r="CG690" s="134">
        <f t="shared" si="372"/>
        <v>0</v>
      </c>
      <c r="CH690" s="134">
        <f t="shared" si="372"/>
        <v>0</v>
      </c>
      <c r="CI690" s="134">
        <f t="shared" si="372"/>
        <v>0</v>
      </c>
      <c r="CJ690" s="134">
        <f t="shared" si="372"/>
        <v>0</v>
      </c>
      <c r="CK690" s="134">
        <f t="shared" si="372"/>
        <v>0</v>
      </c>
      <c r="CL690" s="134">
        <f t="shared" si="372"/>
        <v>0</v>
      </c>
      <c r="CM690" s="134">
        <f t="shared" si="372"/>
        <v>0</v>
      </c>
      <c r="CN690" s="134">
        <f t="shared" si="372"/>
        <v>0</v>
      </c>
      <c r="CO690" s="134">
        <f t="shared" si="372"/>
        <v>0</v>
      </c>
      <c r="CP690" s="134">
        <f t="shared" si="372"/>
        <v>0</v>
      </c>
      <c r="CQ690" s="134">
        <f t="shared" si="372"/>
        <v>0</v>
      </c>
      <c r="CR690" s="134">
        <f t="shared" si="372"/>
        <v>0</v>
      </c>
      <c r="CS690" s="134">
        <f t="shared" si="372"/>
        <v>0</v>
      </c>
      <c r="CT690" s="134">
        <f t="shared" si="372"/>
        <v>0</v>
      </c>
      <c r="CU690" s="134">
        <f t="shared" si="372"/>
        <v>0</v>
      </c>
      <c r="CV690" s="134">
        <f t="shared" si="372"/>
        <v>0</v>
      </c>
      <c r="CW690" s="134">
        <f t="shared" si="372"/>
        <v>0</v>
      </c>
      <c r="CX690" s="134">
        <f t="shared" si="372"/>
        <v>0</v>
      </c>
      <c r="CY690" s="134">
        <f t="shared" si="372"/>
        <v>0</v>
      </c>
      <c r="CZ690" s="134">
        <f t="shared" si="372"/>
        <v>0</v>
      </c>
      <c r="DA690" s="134">
        <f t="shared" si="372"/>
        <v>0</v>
      </c>
      <c r="DB690" s="134">
        <f t="shared" si="372"/>
        <v>0</v>
      </c>
      <c r="DC690" s="134">
        <f t="shared" si="372"/>
        <v>0</v>
      </c>
      <c r="DD690" s="134">
        <f t="shared" si="372"/>
        <v>0</v>
      </c>
      <c r="DE690" s="134">
        <f t="shared" si="372"/>
        <v>0</v>
      </c>
      <c r="DF690" s="134">
        <f t="shared" si="372"/>
        <v>0</v>
      </c>
      <c r="DG690" s="134">
        <f t="shared" si="372"/>
        <v>0</v>
      </c>
      <c r="DH690" s="211">
        <f t="shared" si="372"/>
        <v>0</v>
      </c>
    </row>
    <row r="691" spans="1:112" ht="15" hidden="1" customHeight="1" x14ac:dyDescent="0.15">
      <c r="A691" s="119"/>
      <c r="B691" s="167" t="s">
        <v>310</v>
      </c>
      <c r="C691" s="146" t="s">
        <v>241</v>
      </c>
      <c r="D691" s="315">
        <f t="shared" si="367"/>
        <v>0</v>
      </c>
      <c r="E691" s="134">
        <f t="shared" si="373"/>
        <v>0</v>
      </c>
      <c r="F691" s="134">
        <f t="shared" si="373"/>
        <v>0</v>
      </c>
      <c r="G691" s="134">
        <f t="shared" si="373"/>
        <v>0</v>
      </c>
      <c r="H691" s="134">
        <f t="shared" si="373"/>
        <v>0</v>
      </c>
      <c r="I691" s="134">
        <f t="shared" si="373"/>
        <v>0</v>
      </c>
      <c r="J691" s="134">
        <f t="shared" si="373"/>
        <v>0</v>
      </c>
      <c r="K691" s="134">
        <f t="shared" si="373"/>
        <v>0</v>
      </c>
      <c r="L691" s="134">
        <f t="shared" si="373"/>
        <v>0.66403219406791991</v>
      </c>
      <c r="M691" s="134">
        <f t="shared" si="373"/>
        <v>0</v>
      </c>
      <c r="N691" s="134">
        <f t="shared" si="373"/>
        <v>0</v>
      </c>
      <c r="O691" s="134">
        <f t="shared" si="373"/>
        <v>0</v>
      </c>
      <c r="P691" s="134">
        <f t="shared" si="373"/>
        <v>0</v>
      </c>
      <c r="Q691" s="134">
        <f t="shared" si="373"/>
        <v>0</v>
      </c>
      <c r="R691" s="134">
        <f t="shared" si="373"/>
        <v>0</v>
      </c>
      <c r="S691" s="134">
        <f t="shared" si="373"/>
        <v>0</v>
      </c>
      <c r="T691" s="134">
        <f t="shared" si="373"/>
        <v>0</v>
      </c>
      <c r="U691" s="134">
        <f t="shared" si="373"/>
        <v>0</v>
      </c>
      <c r="V691" s="134">
        <f t="shared" si="373"/>
        <v>0</v>
      </c>
      <c r="W691" s="134">
        <f t="shared" si="373"/>
        <v>0</v>
      </c>
      <c r="X691" s="134">
        <f t="shared" si="373"/>
        <v>0</v>
      </c>
      <c r="Y691" s="134">
        <f t="shared" si="373"/>
        <v>0</v>
      </c>
      <c r="Z691" s="134">
        <f t="shared" si="373"/>
        <v>0</v>
      </c>
      <c r="AA691" s="134">
        <f t="shared" si="373"/>
        <v>0</v>
      </c>
      <c r="AB691" s="134">
        <f t="shared" si="373"/>
        <v>0</v>
      </c>
      <c r="AC691" s="134">
        <f t="shared" si="373"/>
        <v>0</v>
      </c>
      <c r="AD691" s="134">
        <f t="shared" si="373"/>
        <v>0</v>
      </c>
      <c r="AE691" s="134">
        <f t="shared" si="373"/>
        <v>0</v>
      </c>
      <c r="AF691" s="134">
        <f t="shared" si="373"/>
        <v>0</v>
      </c>
      <c r="AG691" s="134">
        <f t="shared" si="373"/>
        <v>0</v>
      </c>
      <c r="AH691" s="134">
        <f t="shared" si="373"/>
        <v>0</v>
      </c>
      <c r="AI691" s="134">
        <f t="shared" si="373"/>
        <v>0</v>
      </c>
      <c r="AJ691" s="134">
        <f t="shared" si="373"/>
        <v>0</v>
      </c>
      <c r="AK691" s="134">
        <f t="shared" si="373"/>
        <v>0</v>
      </c>
      <c r="AL691" s="134">
        <f t="shared" si="373"/>
        <v>0</v>
      </c>
      <c r="AM691" s="134">
        <f t="shared" si="373"/>
        <v>0</v>
      </c>
      <c r="AN691" s="134">
        <f t="shared" si="373"/>
        <v>0</v>
      </c>
      <c r="AO691" s="134">
        <f t="shared" si="373"/>
        <v>0</v>
      </c>
      <c r="AP691" s="134">
        <f t="shared" si="373"/>
        <v>0</v>
      </c>
      <c r="AQ691" s="134">
        <f t="shared" si="373"/>
        <v>0</v>
      </c>
      <c r="AR691" s="134">
        <f t="shared" si="373"/>
        <v>0</v>
      </c>
      <c r="AS691" s="134">
        <f t="shared" si="373"/>
        <v>0</v>
      </c>
      <c r="AT691" s="134">
        <f t="shared" si="373"/>
        <v>0</v>
      </c>
      <c r="AU691" s="134">
        <f t="shared" si="373"/>
        <v>0</v>
      </c>
      <c r="AV691" s="134">
        <f t="shared" si="373"/>
        <v>0</v>
      </c>
      <c r="AW691" s="134">
        <f t="shared" si="373"/>
        <v>0</v>
      </c>
      <c r="AX691" s="134">
        <f t="shared" si="373"/>
        <v>0</v>
      </c>
      <c r="AY691" s="134">
        <f t="shared" si="373"/>
        <v>0</v>
      </c>
      <c r="AZ691" s="134">
        <f t="shared" si="373"/>
        <v>0</v>
      </c>
      <c r="BA691" s="134">
        <f t="shared" si="373"/>
        <v>0</v>
      </c>
      <c r="BB691" s="134">
        <f t="shared" si="373"/>
        <v>0</v>
      </c>
      <c r="BC691" s="134">
        <f t="shared" si="373"/>
        <v>0</v>
      </c>
      <c r="BD691" s="134">
        <f t="shared" si="373"/>
        <v>0</v>
      </c>
      <c r="BE691" s="134">
        <f t="shared" si="373"/>
        <v>0</v>
      </c>
      <c r="BF691" s="134">
        <f t="shared" si="373"/>
        <v>0</v>
      </c>
      <c r="BG691" s="134">
        <f t="shared" si="373"/>
        <v>0</v>
      </c>
      <c r="BH691" s="134">
        <f t="shared" si="373"/>
        <v>0</v>
      </c>
      <c r="BI691" s="134">
        <f t="shared" si="373"/>
        <v>0</v>
      </c>
      <c r="BJ691" s="134">
        <f t="shared" si="373"/>
        <v>0</v>
      </c>
      <c r="BK691" s="134">
        <f t="shared" si="373"/>
        <v>0</v>
      </c>
      <c r="BL691" s="134">
        <f t="shared" si="373"/>
        <v>0</v>
      </c>
      <c r="BM691" s="134">
        <f t="shared" si="373"/>
        <v>0</v>
      </c>
      <c r="BN691" s="134">
        <f t="shared" si="373"/>
        <v>0</v>
      </c>
      <c r="BO691" s="134">
        <f t="shared" si="373"/>
        <v>0</v>
      </c>
      <c r="BP691" s="134">
        <f t="shared" si="373"/>
        <v>0</v>
      </c>
      <c r="BQ691" s="134">
        <f t="shared" si="372"/>
        <v>0</v>
      </c>
      <c r="BR691" s="134">
        <f t="shared" si="372"/>
        <v>0</v>
      </c>
      <c r="BS691" s="134">
        <f t="shared" si="372"/>
        <v>0</v>
      </c>
      <c r="BT691" s="134">
        <f t="shared" si="372"/>
        <v>0</v>
      </c>
      <c r="BU691" s="134">
        <f t="shared" si="372"/>
        <v>0</v>
      </c>
      <c r="BV691" s="134">
        <f t="shared" si="372"/>
        <v>0</v>
      </c>
      <c r="BW691" s="134">
        <f t="shared" si="372"/>
        <v>0</v>
      </c>
      <c r="BX691" s="134">
        <f t="shared" si="372"/>
        <v>0</v>
      </c>
      <c r="BY691" s="134">
        <f t="shared" si="372"/>
        <v>0</v>
      </c>
      <c r="BZ691" s="134">
        <f t="shared" si="372"/>
        <v>0</v>
      </c>
      <c r="CA691" s="134">
        <f t="shared" si="372"/>
        <v>0</v>
      </c>
      <c r="CB691" s="134">
        <f t="shared" si="372"/>
        <v>0</v>
      </c>
      <c r="CC691" s="134">
        <f t="shared" si="372"/>
        <v>0</v>
      </c>
      <c r="CD691" s="134">
        <f t="shared" si="372"/>
        <v>0</v>
      </c>
      <c r="CE691" s="134">
        <f t="shared" si="372"/>
        <v>0</v>
      </c>
      <c r="CF691" s="134">
        <f t="shared" si="372"/>
        <v>0</v>
      </c>
      <c r="CG691" s="134">
        <f t="shared" si="372"/>
        <v>0</v>
      </c>
      <c r="CH691" s="134">
        <f t="shared" si="372"/>
        <v>0</v>
      </c>
      <c r="CI691" s="134">
        <f t="shared" si="372"/>
        <v>0</v>
      </c>
      <c r="CJ691" s="134">
        <f t="shared" si="372"/>
        <v>0</v>
      </c>
      <c r="CK691" s="134">
        <f t="shared" si="372"/>
        <v>0</v>
      </c>
      <c r="CL691" s="134">
        <f t="shared" si="372"/>
        <v>0</v>
      </c>
      <c r="CM691" s="134">
        <f t="shared" si="372"/>
        <v>0</v>
      </c>
      <c r="CN691" s="134">
        <f t="shared" si="372"/>
        <v>0</v>
      </c>
      <c r="CO691" s="134">
        <f t="shared" si="372"/>
        <v>0</v>
      </c>
      <c r="CP691" s="134">
        <f t="shared" si="372"/>
        <v>0</v>
      </c>
      <c r="CQ691" s="134">
        <f t="shared" si="372"/>
        <v>0</v>
      </c>
      <c r="CR691" s="134">
        <f t="shared" si="372"/>
        <v>0</v>
      </c>
      <c r="CS691" s="134">
        <f t="shared" si="372"/>
        <v>0</v>
      </c>
      <c r="CT691" s="134">
        <f t="shared" si="372"/>
        <v>0</v>
      </c>
      <c r="CU691" s="134">
        <f t="shared" si="372"/>
        <v>0</v>
      </c>
      <c r="CV691" s="134">
        <f t="shared" si="372"/>
        <v>0</v>
      </c>
      <c r="CW691" s="134">
        <f t="shared" si="372"/>
        <v>0</v>
      </c>
      <c r="CX691" s="134">
        <f t="shared" si="372"/>
        <v>0</v>
      </c>
      <c r="CY691" s="134">
        <f t="shared" si="372"/>
        <v>0</v>
      </c>
      <c r="CZ691" s="134">
        <f t="shared" si="372"/>
        <v>0</v>
      </c>
      <c r="DA691" s="134">
        <f t="shared" si="372"/>
        <v>0</v>
      </c>
      <c r="DB691" s="134">
        <f t="shared" si="372"/>
        <v>0</v>
      </c>
      <c r="DC691" s="134">
        <f t="shared" si="372"/>
        <v>0</v>
      </c>
      <c r="DD691" s="134">
        <f t="shared" si="372"/>
        <v>0</v>
      </c>
      <c r="DE691" s="134">
        <f t="shared" si="372"/>
        <v>0</v>
      </c>
      <c r="DF691" s="134">
        <f t="shared" si="372"/>
        <v>0</v>
      </c>
      <c r="DG691" s="134">
        <f t="shared" si="372"/>
        <v>0</v>
      </c>
      <c r="DH691" s="211">
        <f t="shared" si="372"/>
        <v>0</v>
      </c>
    </row>
    <row r="692" spans="1:112" ht="15" hidden="1" customHeight="1" x14ac:dyDescent="0.15">
      <c r="A692" s="119"/>
      <c r="B692" s="197" t="s">
        <v>311</v>
      </c>
      <c r="C692" s="30" t="s">
        <v>688</v>
      </c>
      <c r="D692" s="315">
        <f t="shared" si="367"/>
        <v>0</v>
      </c>
      <c r="E692" s="134">
        <f t="shared" si="373"/>
        <v>0</v>
      </c>
      <c r="F692" s="134">
        <f t="shared" si="373"/>
        <v>0</v>
      </c>
      <c r="G692" s="134">
        <f t="shared" si="373"/>
        <v>0</v>
      </c>
      <c r="H692" s="134">
        <f t="shared" si="373"/>
        <v>0</v>
      </c>
      <c r="I692" s="134">
        <f t="shared" si="373"/>
        <v>0</v>
      </c>
      <c r="J692" s="134">
        <f t="shared" si="373"/>
        <v>0</v>
      </c>
      <c r="K692" s="134">
        <f t="shared" si="373"/>
        <v>0</v>
      </c>
      <c r="L692" s="134">
        <f t="shared" si="373"/>
        <v>0</v>
      </c>
      <c r="M692" s="134">
        <f t="shared" si="373"/>
        <v>0.36603219406791976</v>
      </c>
      <c r="N692" s="134">
        <f t="shared" si="373"/>
        <v>0</v>
      </c>
      <c r="O692" s="134">
        <f t="shared" si="373"/>
        <v>0</v>
      </c>
      <c r="P692" s="134">
        <f t="shared" si="373"/>
        <v>0</v>
      </c>
      <c r="Q692" s="134">
        <f t="shared" si="373"/>
        <v>0</v>
      </c>
      <c r="R692" s="134">
        <f t="shared" si="373"/>
        <v>0</v>
      </c>
      <c r="S692" s="134">
        <f t="shared" si="373"/>
        <v>0</v>
      </c>
      <c r="T692" s="134">
        <f t="shared" si="373"/>
        <v>0</v>
      </c>
      <c r="U692" s="134">
        <f t="shared" si="373"/>
        <v>0</v>
      </c>
      <c r="V692" s="134">
        <f t="shared" si="373"/>
        <v>0</v>
      </c>
      <c r="W692" s="134">
        <f t="shared" si="373"/>
        <v>0</v>
      </c>
      <c r="X692" s="134">
        <f t="shared" si="373"/>
        <v>0</v>
      </c>
      <c r="Y692" s="134">
        <f t="shared" si="373"/>
        <v>0</v>
      </c>
      <c r="Z692" s="134">
        <f t="shared" si="373"/>
        <v>0</v>
      </c>
      <c r="AA692" s="134">
        <f t="shared" si="373"/>
        <v>0</v>
      </c>
      <c r="AB692" s="134">
        <f t="shared" si="373"/>
        <v>0</v>
      </c>
      <c r="AC692" s="134">
        <f t="shared" si="373"/>
        <v>0</v>
      </c>
      <c r="AD692" s="134">
        <f t="shared" si="373"/>
        <v>0</v>
      </c>
      <c r="AE692" s="134">
        <f t="shared" si="373"/>
        <v>0</v>
      </c>
      <c r="AF692" s="134">
        <f t="shared" si="373"/>
        <v>0</v>
      </c>
      <c r="AG692" s="134">
        <f t="shared" si="373"/>
        <v>0</v>
      </c>
      <c r="AH692" s="134">
        <f t="shared" si="373"/>
        <v>0</v>
      </c>
      <c r="AI692" s="134">
        <f t="shared" si="373"/>
        <v>0</v>
      </c>
      <c r="AJ692" s="134">
        <f t="shared" si="373"/>
        <v>0</v>
      </c>
      <c r="AK692" s="134">
        <f t="shared" si="373"/>
        <v>0</v>
      </c>
      <c r="AL692" s="134">
        <f t="shared" si="373"/>
        <v>0</v>
      </c>
      <c r="AM692" s="134">
        <f t="shared" si="373"/>
        <v>0</v>
      </c>
      <c r="AN692" s="134">
        <f t="shared" si="373"/>
        <v>0</v>
      </c>
      <c r="AO692" s="134">
        <f t="shared" si="373"/>
        <v>0</v>
      </c>
      <c r="AP692" s="134">
        <f t="shared" si="373"/>
        <v>0</v>
      </c>
      <c r="AQ692" s="134">
        <f t="shared" si="373"/>
        <v>0</v>
      </c>
      <c r="AR692" s="134">
        <f t="shared" si="373"/>
        <v>0</v>
      </c>
      <c r="AS692" s="134">
        <f t="shared" si="373"/>
        <v>0</v>
      </c>
      <c r="AT692" s="134">
        <f t="shared" si="373"/>
        <v>0</v>
      </c>
      <c r="AU692" s="134">
        <f t="shared" si="373"/>
        <v>0</v>
      </c>
      <c r="AV692" s="134">
        <f t="shared" si="373"/>
        <v>0</v>
      </c>
      <c r="AW692" s="134">
        <f t="shared" si="373"/>
        <v>0</v>
      </c>
      <c r="AX692" s="134">
        <f t="shared" si="373"/>
        <v>0</v>
      </c>
      <c r="AY692" s="134">
        <f t="shared" si="373"/>
        <v>0</v>
      </c>
      <c r="AZ692" s="134">
        <f t="shared" si="373"/>
        <v>0</v>
      </c>
      <c r="BA692" s="134">
        <f t="shared" si="373"/>
        <v>0</v>
      </c>
      <c r="BB692" s="134">
        <f t="shared" si="373"/>
        <v>0</v>
      </c>
      <c r="BC692" s="134">
        <f t="shared" si="373"/>
        <v>0</v>
      </c>
      <c r="BD692" s="134">
        <f t="shared" si="373"/>
        <v>0</v>
      </c>
      <c r="BE692" s="134">
        <f t="shared" si="373"/>
        <v>0</v>
      </c>
      <c r="BF692" s="134">
        <f t="shared" si="373"/>
        <v>0</v>
      </c>
      <c r="BG692" s="134">
        <f t="shared" si="373"/>
        <v>0</v>
      </c>
      <c r="BH692" s="134">
        <f t="shared" si="373"/>
        <v>0</v>
      </c>
      <c r="BI692" s="134">
        <f t="shared" si="373"/>
        <v>0</v>
      </c>
      <c r="BJ692" s="134">
        <f t="shared" si="373"/>
        <v>0</v>
      </c>
      <c r="BK692" s="134">
        <f t="shared" si="373"/>
        <v>0</v>
      </c>
      <c r="BL692" s="134">
        <f t="shared" si="373"/>
        <v>0</v>
      </c>
      <c r="BM692" s="134">
        <f t="shared" si="373"/>
        <v>0</v>
      </c>
      <c r="BN692" s="134">
        <f t="shared" si="373"/>
        <v>0</v>
      </c>
      <c r="BO692" s="134">
        <f t="shared" si="373"/>
        <v>0</v>
      </c>
      <c r="BP692" s="134">
        <f t="shared" ref="BP692:DH695" si="374">BP248-BP581</f>
        <v>0</v>
      </c>
      <c r="BQ692" s="134">
        <f t="shared" si="374"/>
        <v>0</v>
      </c>
      <c r="BR692" s="134">
        <f t="shared" si="374"/>
        <v>0</v>
      </c>
      <c r="BS692" s="134">
        <f t="shared" si="374"/>
        <v>0</v>
      </c>
      <c r="BT692" s="134">
        <f t="shared" si="374"/>
        <v>0</v>
      </c>
      <c r="BU692" s="134">
        <f t="shared" si="374"/>
        <v>0</v>
      </c>
      <c r="BV692" s="134">
        <f t="shared" si="374"/>
        <v>0</v>
      </c>
      <c r="BW692" s="134">
        <f t="shared" si="374"/>
        <v>0</v>
      </c>
      <c r="BX692" s="134">
        <f t="shared" si="374"/>
        <v>0</v>
      </c>
      <c r="BY692" s="134">
        <f t="shared" si="374"/>
        <v>0</v>
      </c>
      <c r="BZ692" s="134">
        <f t="shared" si="374"/>
        <v>0</v>
      </c>
      <c r="CA692" s="134">
        <f t="shared" si="374"/>
        <v>0</v>
      </c>
      <c r="CB692" s="134">
        <f t="shared" si="374"/>
        <v>0</v>
      </c>
      <c r="CC692" s="134">
        <f t="shared" si="374"/>
        <v>0</v>
      </c>
      <c r="CD692" s="134">
        <f t="shared" si="374"/>
        <v>0</v>
      </c>
      <c r="CE692" s="134">
        <f t="shared" si="374"/>
        <v>0</v>
      </c>
      <c r="CF692" s="134">
        <f t="shared" si="374"/>
        <v>0</v>
      </c>
      <c r="CG692" s="134">
        <f t="shared" si="374"/>
        <v>0</v>
      </c>
      <c r="CH692" s="134">
        <f t="shared" si="374"/>
        <v>0</v>
      </c>
      <c r="CI692" s="134">
        <f t="shared" si="374"/>
        <v>0</v>
      </c>
      <c r="CJ692" s="134">
        <f t="shared" si="374"/>
        <v>0</v>
      </c>
      <c r="CK692" s="134">
        <f t="shared" si="374"/>
        <v>0</v>
      </c>
      <c r="CL692" s="134">
        <f t="shared" si="374"/>
        <v>0</v>
      </c>
      <c r="CM692" s="134">
        <f t="shared" si="374"/>
        <v>0</v>
      </c>
      <c r="CN692" s="134">
        <f t="shared" si="374"/>
        <v>0</v>
      </c>
      <c r="CO692" s="134">
        <f t="shared" si="374"/>
        <v>0</v>
      </c>
      <c r="CP692" s="134">
        <f t="shared" si="374"/>
        <v>0</v>
      </c>
      <c r="CQ692" s="134">
        <f t="shared" si="374"/>
        <v>0</v>
      </c>
      <c r="CR692" s="134">
        <f t="shared" si="374"/>
        <v>0</v>
      </c>
      <c r="CS692" s="134">
        <f t="shared" si="374"/>
        <v>0</v>
      </c>
      <c r="CT692" s="134">
        <f t="shared" si="374"/>
        <v>0</v>
      </c>
      <c r="CU692" s="134">
        <f t="shared" si="374"/>
        <v>0</v>
      </c>
      <c r="CV692" s="134">
        <f t="shared" si="374"/>
        <v>0</v>
      </c>
      <c r="CW692" s="134">
        <f t="shared" si="374"/>
        <v>0</v>
      </c>
      <c r="CX692" s="134">
        <f t="shared" si="374"/>
        <v>0</v>
      </c>
      <c r="CY692" s="134">
        <f t="shared" si="374"/>
        <v>0</v>
      </c>
      <c r="CZ692" s="134">
        <f t="shared" si="374"/>
        <v>0</v>
      </c>
      <c r="DA692" s="134">
        <f t="shared" si="374"/>
        <v>0</v>
      </c>
      <c r="DB692" s="134">
        <f t="shared" si="374"/>
        <v>0</v>
      </c>
      <c r="DC692" s="134">
        <f t="shared" si="374"/>
        <v>0</v>
      </c>
      <c r="DD692" s="134">
        <f t="shared" si="374"/>
        <v>0</v>
      </c>
      <c r="DE692" s="134">
        <f t="shared" si="374"/>
        <v>0</v>
      </c>
      <c r="DF692" s="134">
        <f t="shared" si="374"/>
        <v>0</v>
      </c>
      <c r="DG692" s="134">
        <f t="shared" si="374"/>
        <v>0</v>
      </c>
      <c r="DH692" s="211">
        <f t="shared" si="374"/>
        <v>0</v>
      </c>
    </row>
    <row r="693" spans="1:112" ht="15" hidden="1" customHeight="1" x14ac:dyDescent="0.15">
      <c r="A693" s="119"/>
      <c r="B693" s="197" t="s">
        <v>312</v>
      </c>
      <c r="C693" s="30" t="s">
        <v>133</v>
      </c>
      <c r="D693" s="315">
        <f t="shared" si="367"/>
        <v>0</v>
      </c>
      <c r="E693" s="134">
        <f t="shared" ref="E693:BP696" si="375">E249-E582</f>
        <v>0</v>
      </c>
      <c r="F693" s="134">
        <f t="shared" si="375"/>
        <v>0</v>
      </c>
      <c r="G693" s="134">
        <f t="shared" si="375"/>
        <v>0</v>
      </c>
      <c r="H693" s="134">
        <f t="shared" si="375"/>
        <v>0</v>
      </c>
      <c r="I693" s="134">
        <f t="shared" si="375"/>
        <v>0</v>
      </c>
      <c r="J693" s="134">
        <f t="shared" si="375"/>
        <v>0</v>
      </c>
      <c r="K693" s="134">
        <f t="shared" si="375"/>
        <v>0</v>
      </c>
      <c r="L693" s="134">
        <f t="shared" si="375"/>
        <v>0</v>
      </c>
      <c r="M693" s="134">
        <f t="shared" si="375"/>
        <v>0</v>
      </c>
      <c r="N693" s="134">
        <f t="shared" si="375"/>
        <v>0.69669244160404853</v>
      </c>
      <c r="O693" s="134">
        <f t="shared" si="375"/>
        <v>0</v>
      </c>
      <c r="P693" s="134">
        <f t="shared" si="375"/>
        <v>0</v>
      </c>
      <c r="Q693" s="134">
        <f t="shared" si="375"/>
        <v>0</v>
      </c>
      <c r="R693" s="134">
        <f t="shared" si="375"/>
        <v>0</v>
      </c>
      <c r="S693" s="134">
        <f t="shared" si="375"/>
        <v>0</v>
      </c>
      <c r="T693" s="134">
        <f t="shared" si="375"/>
        <v>0</v>
      </c>
      <c r="U693" s="134">
        <f t="shared" si="375"/>
        <v>0</v>
      </c>
      <c r="V693" s="134">
        <f t="shared" si="375"/>
        <v>0</v>
      </c>
      <c r="W693" s="134">
        <f t="shared" si="375"/>
        <v>0</v>
      </c>
      <c r="X693" s="134">
        <f t="shared" si="375"/>
        <v>0</v>
      </c>
      <c r="Y693" s="134">
        <f t="shared" si="375"/>
        <v>0</v>
      </c>
      <c r="Z693" s="134">
        <f t="shared" si="375"/>
        <v>0</v>
      </c>
      <c r="AA693" s="134">
        <f t="shared" si="375"/>
        <v>0</v>
      </c>
      <c r="AB693" s="134">
        <f t="shared" si="375"/>
        <v>0</v>
      </c>
      <c r="AC693" s="134">
        <f t="shared" si="375"/>
        <v>0</v>
      </c>
      <c r="AD693" s="134">
        <f t="shared" si="375"/>
        <v>0</v>
      </c>
      <c r="AE693" s="134">
        <f t="shared" si="375"/>
        <v>0</v>
      </c>
      <c r="AF693" s="134">
        <f t="shared" si="375"/>
        <v>0</v>
      </c>
      <c r="AG693" s="134">
        <f t="shared" si="375"/>
        <v>0</v>
      </c>
      <c r="AH693" s="134">
        <f t="shared" si="375"/>
        <v>0</v>
      </c>
      <c r="AI693" s="134">
        <f t="shared" si="375"/>
        <v>0</v>
      </c>
      <c r="AJ693" s="134">
        <f t="shared" si="375"/>
        <v>0</v>
      </c>
      <c r="AK693" s="134">
        <f t="shared" si="375"/>
        <v>0</v>
      </c>
      <c r="AL693" s="134">
        <f t="shared" si="375"/>
        <v>0</v>
      </c>
      <c r="AM693" s="134">
        <f t="shared" si="375"/>
        <v>0</v>
      </c>
      <c r="AN693" s="134">
        <f t="shared" si="375"/>
        <v>0</v>
      </c>
      <c r="AO693" s="134">
        <f t="shared" si="375"/>
        <v>0</v>
      </c>
      <c r="AP693" s="134">
        <f t="shared" si="375"/>
        <v>0</v>
      </c>
      <c r="AQ693" s="134">
        <f t="shared" si="375"/>
        <v>0</v>
      </c>
      <c r="AR693" s="134">
        <f t="shared" si="375"/>
        <v>0</v>
      </c>
      <c r="AS693" s="134">
        <f t="shared" si="375"/>
        <v>0</v>
      </c>
      <c r="AT693" s="134">
        <f t="shared" si="375"/>
        <v>0</v>
      </c>
      <c r="AU693" s="134">
        <f t="shared" si="375"/>
        <v>0</v>
      </c>
      <c r="AV693" s="134">
        <f t="shared" si="375"/>
        <v>0</v>
      </c>
      <c r="AW693" s="134">
        <f t="shared" si="375"/>
        <v>0</v>
      </c>
      <c r="AX693" s="134">
        <f t="shared" si="375"/>
        <v>0</v>
      </c>
      <c r="AY693" s="134">
        <f t="shared" si="375"/>
        <v>0</v>
      </c>
      <c r="AZ693" s="134">
        <f t="shared" si="375"/>
        <v>0</v>
      </c>
      <c r="BA693" s="134">
        <f t="shared" si="375"/>
        <v>0</v>
      </c>
      <c r="BB693" s="134">
        <f t="shared" si="375"/>
        <v>0</v>
      </c>
      <c r="BC693" s="134">
        <f t="shared" si="375"/>
        <v>0</v>
      </c>
      <c r="BD693" s="134">
        <f t="shared" si="375"/>
        <v>0</v>
      </c>
      <c r="BE693" s="134">
        <f t="shared" si="375"/>
        <v>0</v>
      </c>
      <c r="BF693" s="134">
        <f t="shared" si="375"/>
        <v>0</v>
      </c>
      <c r="BG693" s="134">
        <f t="shared" si="375"/>
        <v>0</v>
      </c>
      <c r="BH693" s="134">
        <f t="shared" si="375"/>
        <v>0</v>
      </c>
      <c r="BI693" s="134">
        <f t="shared" si="375"/>
        <v>0</v>
      </c>
      <c r="BJ693" s="134">
        <f t="shared" si="375"/>
        <v>0</v>
      </c>
      <c r="BK693" s="134">
        <f t="shared" si="375"/>
        <v>0</v>
      </c>
      <c r="BL693" s="134">
        <f t="shared" si="375"/>
        <v>0</v>
      </c>
      <c r="BM693" s="134">
        <f t="shared" si="375"/>
        <v>0</v>
      </c>
      <c r="BN693" s="134">
        <f t="shared" si="375"/>
        <v>0</v>
      </c>
      <c r="BO693" s="134">
        <f t="shared" si="375"/>
        <v>0</v>
      </c>
      <c r="BP693" s="134">
        <f t="shared" si="375"/>
        <v>0</v>
      </c>
      <c r="BQ693" s="134">
        <f t="shared" si="374"/>
        <v>0</v>
      </c>
      <c r="BR693" s="134">
        <f t="shared" si="374"/>
        <v>0</v>
      </c>
      <c r="BS693" s="134">
        <f t="shared" si="374"/>
        <v>0</v>
      </c>
      <c r="BT693" s="134">
        <f t="shared" si="374"/>
        <v>0</v>
      </c>
      <c r="BU693" s="134">
        <f t="shared" si="374"/>
        <v>0</v>
      </c>
      <c r="BV693" s="134">
        <f t="shared" si="374"/>
        <v>0</v>
      </c>
      <c r="BW693" s="134">
        <f t="shared" si="374"/>
        <v>0</v>
      </c>
      <c r="BX693" s="134">
        <f t="shared" si="374"/>
        <v>0</v>
      </c>
      <c r="BY693" s="134">
        <f t="shared" si="374"/>
        <v>0</v>
      </c>
      <c r="BZ693" s="134">
        <f t="shared" si="374"/>
        <v>0</v>
      </c>
      <c r="CA693" s="134">
        <f t="shared" si="374"/>
        <v>0</v>
      </c>
      <c r="CB693" s="134">
        <f t="shared" si="374"/>
        <v>0</v>
      </c>
      <c r="CC693" s="134">
        <f t="shared" si="374"/>
        <v>0</v>
      </c>
      <c r="CD693" s="134">
        <f t="shared" si="374"/>
        <v>0</v>
      </c>
      <c r="CE693" s="134">
        <f t="shared" si="374"/>
        <v>0</v>
      </c>
      <c r="CF693" s="134">
        <f t="shared" si="374"/>
        <v>0</v>
      </c>
      <c r="CG693" s="134">
        <f t="shared" si="374"/>
        <v>0</v>
      </c>
      <c r="CH693" s="134">
        <f t="shared" si="374"/>
        <v>0</v>
      </c>
      <c r="CI693" s="134">
        <f t="shared" si="374"/>
        <v>0</v>
      </c>
      <c r="CJ693" s="134">
        <f t="shared" si="374"/>
        <v>0</v>
      </c>
      <c r="CK693" s="134">
        <f t="shared" si="374"/>
        <v>0</v>
      </c>
      <c r="CL693" s="134">
        <f t="shared" si="374"/>
        <v>0</v>
      </c>
      <c r="CM693" s="134">
        <f t="shared" si="374"/>
        <v>0</v>
      </c>
      <c r="CN693" s="134">
        <f t="shared" si="374"/>
        <v>0</v>
      </c>
      <c r="CO693" s="134">
        <f t="shared" si="374"/>
        <v>0</v>
      </c>
      <c r="CP693" s="134">
        <f t="shared" si="374"/>
        <v>0</v>
      </c>
      <c r="CQ693" s="134">
        <f t="shared" si="374"/>
        <v>0</v>
      </c>
      <c r="CR693" s="134">
        <f t="shared" si="374"/>
        <v>0</v>
      </c>
      <c r="CS693" s="134">
        <f t="shared" si="374"/>
        <v>0</v>
      </c>
      <c r="CT693" s="134">
        <f t="shared" si="374"/>
        <v>0</v>
      </c>
      <c r="CU693" s="134">
        <f t="shared" si="374"/>
        <v>0</v>
      </c>
      <c r="CV693" s="134">
        <f t="shared" si="374"/>
        <v>0</v>
      </c>
      <c r="CW693" s="134">
        <f t="shared" si="374"/>
        <v>0</v>
      </c>
      <c r="CX693" s="134">
        <f t="shared" si="374"/>
        <v>0</v>
      </c>
      <c r="CY693" s="134">
        <f t="shared" si="374"/>
        <v>0</v>
      </c>
      <c r="CZ693" s="134">
        <f t="shared" si="374"/>
        <v>0</v>
      </c>
      <c r="DA693" s="134">
        <f t="shared" si="374"/>
        <v>0</v>
      </c>
      <c r="DB693" s="134">
        <f t="shared" si="374"/>
        <v>0</v>
      </c>
      <c r="DC693" s="134">
        <f t="shared" si="374"/>
        <v>0</v>
      </c>
      <c r="DD693" s="134">
        <f t="shared" si="374"/>
        <v>0</v>
      </c>
      <c r="DE693" s="134">
        <f t="shared" si="374"/>
        <v>0</v>
      </c>
      <c r="DF693" s="134">
        <f t="shared" si="374"/>
        <v>0</v>
      </c>
      <c r="DG693" s="134">
        <f t="shared" si="374"/>
        <v>0</v>
      </c>
      <c r="DH693" s="211">
        <f t="shared" si="374"/>
        <v>0</v>
      </c>
    </row>
    <row r="694" spans="1:112" ht="15" hidden="1" customHeight="1" x14ac:dyDescent="0.15">
      <c r="A694" s="119"/>
      <c r="B694" s="197" t="s">
        <v>313</v>
      </c>
      <c r="C694" s="30" t="s">
        <v>541</v>
      </c>
      <c r="D694" s="315">
        <f t="shared" si="367"/>
        <v>0</v>
      </c>
      <c r="E694" s="134">
        <f t="shared" si="375"/>
        <v>0</v>
      </c>
      <c r="F694" s="134">
        <f t="shared" si="375"/>
        <v>0</v>
      </c>
      <c r="G694" s="134">
        <f t="shared" si="375"/>
        <v>0</v>
      </c>
      <c r="H694" s="134">
        <f t="shared" si="375"/>
        <v>0</v>
      </c>
      <c r="I694" s="134">
        <f t="shared" si="375"/>
        <v>0</v>
      </c>
      <c r="J694" s="134">
        <f t="shared" si="375"/>
        <v>0</v>
      </c>
      <c r="K694" s="134">
        <f t="shared" si="375"/>
        <v>0</v>
      </c>
      <c r="L694" s="134">
        <f t="shared" si="375"/>
        <v>0</v>
      </c>
      <c r="M694" s="134">
        <f t="shared" si="375"/>
        <v>0</v>
      </c>
      <c r="N694" s="134">
        <f t="shared" si="375"/>
        <v>0</v>
      </c>
      <c r="O694" s="134">
        <f t="shared" si="375"/>
        <v>1.4101349001910513E-2</v>
      </c>
      <c r="P694" s="134">
        <f t="shared" si="375"/>
        <v>0</v>
      </c>
      <c r="Q694" s="134">
        <f t="shared" si="375"/>
        <v>0</v>
      </c>
      <c r="R694" s="134">
        <f t="shared" si="375"/>
        <v>0</v>
      </c>
      <c r="S694" s="134">
        <f t="shared" si="375"/>
        <v>0</v>
      </c>
      <c r="T694" s="134">
        <f t="shared" si="375"/>
        <v>0</v>
      </c>
      <c r="U694" s="134">
        <f t="shared" si="375"/>
        <v>0</v>
      </c>
      <c r="V694" s="134">
        <f t="shared" si="375"/>
        <v>0</v>
      </c>
      <c r="W694" s="134">
        <f t="shared" si="375"/>
        <v>0</v>
      </c>
      <c r="X694" s="134">
        <f t="shared" si="375"/>
        <v>0</v>
      </c>
      <c r="Y694" s="134">
        <f t="shared" si="375"/>
        <v>0</v>
      </c>
      <c r="Z694" s="134">
        <f t="shared" si="375"/>
        <v>0</v>
      </c>
      <c r="AA694" s="134">
        <f t="shared" si="375"/>
        <v>0</v>
      </c>
      <c r="AB694" s="134">
        <f t="shared" si="375"/>
        <v>0</v>
      </c>
      <c r="AC694" s="134">
        <f t="shared" si="375"/>
        <v>0</v>
      </c>
      <c r="AD694" s="134">
        <f t="shared" si="375"/>
        <v>0</v>
      </c>
      <c r="AE694" s="134">
        <f t="shared" si="375"/>
        <v>0</v>
      </c>
      <c r="AF694" s="134">
        <f t="shared" si="375"/>
        <v>0</v>
      </c>
      <c r="AG694" s="134">
        <f t="shared" si="375"/>
        <v>0</v>
      </c>
      <c r="AH694" s="134">
        <f t="shared" si="375"/>
        <v>0</v>
      </c>
      <c r="AI694" s="134">
        <f t="shared" si="375"/>
        <v>0</v>
      </c>
      <c r="AJ694" s="134">
        <f t="shared" si="375"/>
        <v>0</v>
      </c>
      <c r="AK694" s="134">
        <f t="shared" si="375"/>
        <v>0</v>
      </c>
      <c r="AL694" s="134">
        <f t="shared" si="375"/>
        <v>0</v>
      </c>
      <c r="AM694" s="134">
        <f t="shared" si="375"/>
        <v>0</v>
      </c>
      <c r="AN694" s="134">
        <f t="shared" si="375"/>
        <v>0</v>
      </c>
      <c r="AO694" s="134">
        <f t="shared" si="375"/>
        <v>0</v>
      </c>
      <c r="AP694" s="134">
        <f t="shared" si="375"/>
        <v>0</v>
      </c>
      <c r="AQ694" s="134">
        <f t="shared" si="375"/>
        <v>0</v>
      </c>
      <c r="AR694" s="134">
        <f t="shared" si="375"/>
        <v>0</v>
      </c>
      <c r="AS694" s="134">
        <f t="shared" si="375"/>
        <v>0</v>
      </c>
      <c r="AT694" s="134">
        <f t="shared" si="375"/>
        <v>0</v>
      </c>
      <c r="AU694" s="134">
        <f t="shared" si="375"/>
        <v>0</v>
      </c>
      <c r="AV694" s="134">
        <f t="shared" si="375"/>
        <v>0</v>
      </c>
      <c r="AW694" s="134">
        <f t="shared" si="375"/>
        <v>0</v>
      </c>
      <c r="AX694" s="134">
        <f t="shared" si="375"/>
        <v>0</v>
      </c>
      <c r="AY694" s="134">
        <f t="shared" si="375"/>
        <v>0</v>
      </c>
      <c r="AZ694" s="134">
        <f t="shared" si="375"/>
        <v>0</v>
      </c>
      <c r="BA694" s="134">
        <f t="shared" si="375"/>
        <v>0</v>
      </c>
      <c r="BB694" s="134">
        <f t="shared" si="375"/>
        <v>0</v>
      </c>
      <c r="BC694" s="134">
        <f t="shared" si="375"/>
        <v>0</v>
      </c>
      <c r="BD694" s="134">
        <f t="shared" si="375"/>
        <v>0</v>
      </c>
      <c r="BE694" s="134">
        <f t="shared" si="375"/>
        <v>0</v>
      </c>
      <c r="BF694" s="134">
        <f t="shared" si="375"/>
        <v>0</v>
      </c>
      <c r="BG694" s="134">
        <f t="shared" si="375"/>
        <v>0</v>
      </c>
      <c r="BH694" s="134">
        <f t="shared" si="375"/>
        <v>0</v>
      </c>
      <c r="BI694" s="134">
        <f t="shared" si="375"/>
        <v>0</v>
      </c>
      <c r="BJ694" s="134">
        <f t="shared" si="375"/>
        <v>0</v>
      </c>
      <c r="BK694" s="134">
        <f t="shared" si="375"/>
        <v>0</v>
      </c>
      <c r="BL694" s="134">
        <f t="shared" si="375"/>
        <v>0</v>
      </c>
      <c r="BM694" s="134">
        <f t="shared" si="375"/>
        <v>0</v>
      </c>
      <c r="BN694" s="134">
        <f t="shared" si="375"/>
        <v>0</v>
      </c>
      <c r="BO694" s="134">
        <f t="shared" si="375"/>
        <v>0</v>
      </c>
      <c r="BP694" s="134">
        <f t="shared" si="375"/>
        <v>0</v>
      </c>
      <c r="BQ694" s="134">
        <f t="shared" si="374"/>
        <v>0</v>
      </c>
      <c r="BR694" s="134">
        <f t="shared" si="374"/>
        <v>0</v>
      </c>
      <c r="BS694" s="134">
        <f t="shared" si="374"/>
        <v>0</v>
      </c>
      <c r="BT694" s="134">
        <f t="shared" si="374"/>
        <v>0</v>
      </c>
      <c r="BU694" s="134">
        <f t="shared" si="374"/>
        <v>0</v>
      </c>
      <c r="BV694" s="134">
        <f t="shared" si="374"/>
        <v>0</v>
      </c>
      <c r="BW694" s="134">
        <f t="shared" si="374"/>
        <v>0</v>
      </c>
      <c r="BX694" s="134">
        <f t="shared" si="374"/>
        <v>0</v>
      </c>
      <c r="BY694" s="134">
        <f t="shared" si="374"/>
        <v>0</v>
      </c>
      <c r="BZ694" s="134">
        <f t="shared" si="374"/>
        <v>0</v>
      </c>
      <c r="CA694" s="134">
        <f t="shared" si="374"/>
        <v>0</v>
      </c>
      <c r="CB694" s="134">
        <f t="shared" si="374"/>
        <v>0</v>
      </c>
      <c r="CC694" s="134">
        <f t="shared" si="374"/>
        <v>0</v>
      </c>
      <c r="CD694" s="134">
        <f t="shared" si="374"/>
        <v>0</v>
      </c>
      <c r="CE694" s="134">
        <f t="shared" si="374"/>
        <v>0</v>
      </c>
      <c r="CF694" s="134">
        <f t="shared" si="374"/>
        <v>0</v>
      </c>
      <c r="CG694" s="134">
        <f t="shared" si="374"/>
        <v>0</v>
      </c>
      <c r="CH694" s="134">
        <f t="shared" si="374"/>
        <v>0</v>
      </c>
      <c r="CI694" s="134">
        <f t="shared" si="374"/>
        <v>0</v>
      </c>
      <c r="CJ694" s="134">
        <f t="shared" si="374"/>
        <v>0</v>
      </c>
      <c r="CK694" s="134">
        <f t="shared" si="374"/>
        <v>0</v>
      </c>
      <c r="CL694" s="134">
        <f t="shared" si="374"/>
        <v>0</v>
      </c>
      <c r="CM694" s="134">
        <f t="shared" si="374"/>
        <v>0</v>
      </c>
      <c r="CN694" s="134">
        <f t="shared" si="374"/>
        <v>0</v>
      </c>
      <c r="CO694" s="134">
        <f t="shared" si="374"/>
        <v>0</v>
      </c>
      <c r="CP694" s="134">
        <f t="shared" si="374"/>
        <v>0</v>
      </c>
      <c r="CQ694" s="134">
        <f t="shared" si="374"/>
        <v>0</v>
      </c>
      <c r="CR694" s="134">
        <f t="shared" si="374"/>
        <v>0</v>
      </c>
      <c r="CS694" s="134">
        <f t="shared" si="374"/>
        <v>0</v>
      </c>
      <c r="CT694" s="134">
        <f t="shared" si="374"/>
        <v>0</v>
      </c>
      <c r="CU694" s="134">
        <f t="shared" si="374"/>
        <v>0</v>
      </c>
      <c r="CV694" s="134">
        <f t="shared" si="374"/>
        <v>0</v>
      </c>
      <c r="CW694" s="134">
        <f t="shared" si="374"/>
        <v>0</v>
      </c>
      <c r="CX694" s="134">
        <f t="shared" si="374"/>
        <v>0</v>
      </c>
      <c r="CY694" s="134">
        <f t="shared" si="374"/>
        <v>0</v>
      </c>
      <c r="CZ694" s="134">
        <f t="shared" si="374"/>
        <v>0</v>
      </c>
      <c r="DA694" s="134">
        <f t="shared" si="374"/>
        <v>0</v>
      </c>
      <c r="DB694" s="134">
        <f t="shared" si="374"/>
        <v>0</v>
      </c>
      <c r="DC694" s="134">
        <f t="shared" si="374"/>
        <v>0</v>
      </c>
      <c r="DD694" s="134">
        <f t="shared" si="374"/>
        <v>0</v>
      </c>
      <c r="DE694" s="134">
        <f t="shared" si="374"/>
        <v>0</v>
      </c>
      <c r="DF694" s="134">
        <f t="shared" si="374"/>
        <v>0</v>
      </c>
      <c r="DG694" s="134">
        <f t="shared" si="374"/>
        <v>0</v>
      </c>
      <c r="DH694" s="211">
        <f t="shared" si="374"/>
        <v>0</v>
      </c>
    </row>
    <row r="695" spans="1:112" ht="15" hidden="1" customHeight="1" x14ac:dyDescent="0.15">
      <c r="A695" s="119"/>
      <c r="B695" s="197" t="s">
        <v>314</v>
      </c>
      <c r="C695" s="30" t="s">
        <v>134</v>
      </c>
      <c r="D695" s="315">
        <f t="shared" si="367"/>
        <v>0</v>
      </c>
      <c r="E695" s="134">
        <f t="shared" si="375"/>
        <v>0</v>
      </c>
      <c r="F695" s="134">
        <f t="shared" si="375"/>
        <v>0</v>
      </c>
      <c r="G695" s="134">
        <f t="shared" si="375"/>
        <v>0</v>
      </c>
      <c r="H695" s="134">
        <f t="shared" si="375"/>
        <v>0</v>
      </c>
      <c r="I695" s="134">
        <f t="shared" si="375"/>
        <v>0</v>
      </c>
      <c r="J695" s="134">
        <f t="shared" si="375"/>
        <v>0</v>
      </c>
      <c r="K695" s="134">
        <f t="shared" si="375"/>
        <v>0</v>
      </c>
      <c r="L695" s="134">
        <f t="shared" si="375"/>
        <v>0</v>
      </c>
      <c r="M695" s="134">
        <f t="shared" si="375"/>
        <v>0</v>
      </c>
      <c r="N695" s="134">
        <f t="shared" si="375"/>
        <v>0</v>
      </c>
      <c r="O695" s="134">
        <f t="shared" si="375"/>
        <v>0</v>
      </c>
      <c r="P695" s="134">
        <f t="shared" si="375"/>
        <v>0</v>
      </c>
      <c r="Q695" s="134">
        <f t="shared" si="375"/>
        <v>0</v>
      </c>
      <c r="R695" s="134">
        <f t="shared" si="375"/>
        <v>0</v>
      </c>
      <c r="S695" s="134">
        <f t="shared" si="375"/>
        <v>0</v>
      </c>
      <c r="T695" s="134">
        <f t="shared" si="375"/>
        <v>0</v>
      </c>
      <c r="U695" s="134">
        <f t="shared" si="375"/>
        <v>0</v>
      </c>
      <c r="V695" s="134">
        <f t="shared" si="375"/>
        <v>0</v>
      </c>
      <c r="W695" s="134">
        <f t="shared" si="375"/>
        <v>0</v>
      </c>
      <c r="X695" s="134">
        <f t="shared" si="375"/>
        <v>0</v>
      </c>
      <c r="Y695" s="134">
        <f t="shared" si="375"/>
        <v>0</v>
      </c>
      <c r="Z695" s="134">
        <f t="shared" si="375"/>
        <v>0</v>
      </c>
      <c r="AA695" s="134">
        <f t="shared" si="375"/>
        <v>0</v>
      </c>
      <c r="AB695" s="134">
        <f t="shared" si="375"/>
        <v>0</v>
      </c>
      <c r="AC695" s="134">
        <f t="shared" si="375"/>
        <v>0</v>
      </c>
      <c r="AD695" s="134">
        <f t="shared" si="375"/>
        <v>0</v>
      </c>
      <c r="AE695" s="134">
        <f t="shared" si="375"/>
        <v>0</v>
      </c>
      <c r="AF695" s="134">
        <f t="shared" si="375"/>
        <v>0</v>
      </c>
      <c r="AG695" s="134">
        <f t="shared" si="375"/>
        <v>0</v>
      </c>
      <c r="AH695" s="134">
        <f t="shared" si="375"/>
        <v>0</v>
      </c>
      <c r="AI695" s="134">
        <f t="shared" si="375"/>
        <v>0</v>
      </c>
      <c r="AJ695" s="134">
        <f t="shared" si="375"/>
        <v>0</v>
      </c>
      <c r="AK695" s="134">
        <f t="shared" si="375"/>
        <v>0</v>
      </c>
      <c r="AL695" s="134">
        <f t="shared" si="375"/>
        <v>0</v>
      </c>
      <c r="AM695" s="134">
        <f t="shared" si="375"/>
        <v>0</v>
      </c>
      <c r="AN695" s="134">
        <f t="shared" si="375"/>
        <v>0</v>
      </c>
      <c r="AO695" s="134">
        <f t="shared" si="375"/>
        <v>0</v>
      </c>
      <c r="AP695" s="134">
        <f t="shared" si="375"/>
        <v>0</v>
      </c>
      <c r="AQ695" s="134">
        <f t="shared" si="375"/>
        <v>0</v>
      </c>
      <c r="AR695" s="134">
        <f t="shared" si="375"/>
        <v>0</v>
      </c>
      <c r="AS695" s="134">
        <f t="shared" si="375"/>
        <v>0</v>
      </c>
      <c r="AT695" s="134">
        <f t="shared" si="375"/>
        <v>0</v>
      </c>
      <c r="AU695" s="134">
        <f t="shared" si="375"/>
        <v>0</v>
      </c>
      <c r="AV695" s="134">
        <f t="shared" si="375"/>
        <v>0</v>
      </c>
      <c r="AW695" s="134">
        <f t="shared" si="375"/>
        <v>0</v>
      </c>
      <c r="AX695" s="134">
        <f t="shared" si="375"/>
        <v>0</v>
      </c>
      <c r="AY695" s="134">
        <f t="shared" si="375"/>
        <v>0</v>
      </c>
      <c r="AZ695" s="134">
        <f t="shared" si="375"/>
        <v>0</v>
      </c>
      <c r="BA695" s="134">
        <f t="shared" si="375"/>
        <v>0</v>
      </c>
      <c r="BB695" s="134">
        <f t="shared" si="375"/>
        <v>0</v>
      </c>
      <c r="BC695" s="134">
        <f t="shared" si="375"/>
        <v>0</v>
      </c>
      <c r="BD695" s="134">
        <f t="shared" si="375"/>
        <v>0</v>
      </c>
      <c r="BE695" s="134">
        <f t="shared" si="375"/>
        <v>0</v>
      </c>
      <c r="BF695" s="134">
        <f t="shared" si="375"/>
        <v>0</v>
      </c>
      <c r="BG695" s="134">
        <f t="shared" si="375"/>
        <v>0</v>
      </c>
      <c r="BH695" s="134">
        <f t="shared" si="375"/>
        <v>0</v>
      </c>
      <c r="BI695" s="134">
        <f t="shared" si="375"/>
        <v>0</v>
      </c>
      <c r="BJ695" s="134">
        <f t="shared" si="375"/>
        <v>0</v>
      </c>
      <c r="BK695" s="134">
        <f t="shared" si="375"/>
        <v>0</v>
      </c>
      <c r="BL695" s="134">
        <f t="shared" si="375"/>
        <v>0</v>
      </c>
      <c r="BM695" s="134">
        <f t="shared" si="375"/>
        <v>0</v>
      </c>
      <c r="BN695" s="134">
        <f t="shared" si="375"/>
        <v>0</v>
      </c>
      <c r="BO695" s="134">
        <f t="shared" si="375"/>
        <v>0</v>
      </c>
      <c r="BP695" s="134">
        <f t="shared" si="375"/>
        <v>0</v>
      </c>
      <c r="BQ695" s="134">
        <f t="shared" si="374"/>
        <v>0</v>
      </c>
      <c r="BR695" s="134">
        <f t="shared" si="374"/>
        <v>0</v>
      </c>
      <c r="BS695" s="134">
        <f t="shared" si="374"/>
        <v>0</v>
      </c>
      <c r="BT695" s="134">
        <f t="shared" si="374"/>
        <v>0</v>
      </c>
      <c r="BU695" s="134">
        <f t="shared" si="374"/>
        <v>0</v>
      </c>
      <c r="BV695" s="134">
        <f t="shared" si="374"/>
        <v>0</v>
      </c>
      <c r="BW695" s="134">
        <f t="shared" si="374"/>
        <v>0</v>
      </c>
      <c r="BX695" s="134">
        <f t="shared" si="374"/>
        <v>0</v>
      </c>
      <c r="BY695" s="134">
        <f t="shared" si="374"/>
        <v>0</v>
      </c>
      <c r="BZ695" s="134">
        <f t="shared" si="374"/>
        <v>0</v>
      </c>
      <c r="CA695" s="134">
        <f t="shared" si="374"/>
        <v>0</v>
      </c>
      <c r="CB695" s="134">
        <f t="shared" si="374"/>
        <v>0</v>
      </c>
      <c r="CC695" s="134">
        <f t="shared" si="374"/>
        <v>0</v>
      </c>
      <c r="CD695" s="134">
        <f t="shared" si="374"/>
        <v>0</v>
      </c>
      <c r="CE695" s="134">
        <f t="shared" si="374"/>
        <v>0</v>
      </c>
      <c r="CF695" s="134">
        <f t="shared" si="374"/>
        <v>0</v>
      </c>
      <c r="CG695" s="134">
        <f t="shared" si="374"/>
        <v>0</v>
      </c>
      <c r="CH695" s="134">
        <f t="shared" si="374"/>
        <v>0</v>
      </c>
      <c r="CI695" s="134">
        <f t="shared" si="374"/>
        <v>0</v>
      </c>
      <c r="CJ695" s="134">
        <f t="shared" si="374"/>
        <v>0</v>
      </c>
      <c r="CK695" s="134">
        <f t="shared" si="374"/>
        <v>0</v>
      </c>
      <c r="CL695" s="134">
        <f t="shared" si="374"/>
        <v>0</v>
      </c>
      <c r="CM695" s="134">
        <f t="shared" si="374"/>
        <v>0</v>
      </c>
      <c r="CN695" s="134">
        <f t="shared" si="374"/>
        <v>0</v>
      </c>
      <c r="CO695" s="134">
        <f t="shared" si="374"/>
        <v>0</v>
      </c>
      <c r="CP695" s="134">
        <f t="shared" si="374"/>
        <v>0</v>
      </c>
      <c r="CQ695" s="134">
        <f t="shared" si="374"/>
        <v>0</v>
      </c>
      <c r="CR695" s="134">
        <f t="shared" si="374"/>
        <v>0</v>
      </c>
      <c r="CS695" s="134">
        <f t="shared" si="374"/>
        <v>0</v>
      </c>
      <c r="CT695" s="134">
        <f t="shared" si="374"/>
        <v>0</v>
      </c>
      <c r="CU695" s="134">
        <f t="shared" si="374"/>
        <v>0</v>
      </c>
      <c r="CV695" s="134">
        <f t="shared" si="374"/>
        <v>0</v>
      </c>
      <c r="CW695" s="134">
        <f t="shared" si="374"/>
        <v>0</v>
      </c>
      <c r="CX695" s="134">
        <f t="shared" si="374"/>
        <v>0</v>
      </c>
      <c r="CY695" s="134">
        <f t="shared" si="374"/>
        <v>0</v>
      </c>
      <c r="CZ695" s="134">
        <f t="shared" si="374"/>
        <v>0</v>
      </c>
      <c r="DA695" s="134">
        <f t="shared" si="374"/>
        <v>0</v>
      </c>
      <c r="DB695" s="134">
        <f t="shared" si="374"/>
        <v>0</v>
      </c>
      <c r="DC695" s="134">
        <f t="shared" si="374"/>
        <v>0</v>
      </c>
      <c r="DD695" s="134">
        <f t="shared" si="374"/>
        <v>0</v>
      </c>
      <c r="DE695" s="134">
        <f t="shared" si="374"/>
        <v>0</v>
      </c>
      <c r="DF695" s="134">
        <f t="shared" si="374"/>
        <v>0</v>
      </c>
      <c r="DG695" s="134">
        <f t="shared" si="374"/>
        <v>0</v>
      </c>
      <c r="DH695" s="211">
        <f t="shared" si="374"/>
        <v>0</v>
      </c>
    </row>
    <row r="696" spans="1:112" ht="15" hidden="1" customHeight="1" x14ac:dyDescent="0.15">
      <c r="A696" s="119"/>
      <c r="B696" s="197" t="s">
        <v>315</v>
      </c>
      <c r="C696" s="30" t="s">
        <v>135</v>
      </c>
      <c r="D696" s="315">
        <f t="shared" si="367"/>
        <v>0</v>
      </c>
      <c r="E696" s="134">
        <f t="shared" si="375"/>
        <v>0</v>
      </c>
      <c r="F696" s="134">
        <f t="shared" si="375"/>
        <v>0</v>
      </c>
      <c r="G696" s="134">
        <f t="shared" si="375"/>
        <v>0</v>
      </c>
      <c r="H696" s="134">
        <f t="shared" si="375"/>
        <v>0</v>
      </c>
      <c r="I696" s="134">
        <f t="shared" si="375"/>
        <v>0</v>
      </c>
      <c r="J696" s="134">
        <f t="shared" si="375"/>
        <v>0</v>
      </c>
      <c r="K696" s="134">
        <f t="shared" si="375"/>
        <v>0</v>
      </c>
      <c r="L696" s="134">
        <f t="shared" si="375"/>
        <v>0</v>
      </c>
      <c r="M696" s="134">
        <f t="shared" si="375"/>
        <v>0</v>
      </c>
      <c r="N696" s="134">
        <f t="shared" si="375"/>
        <v>0</v>
      </c>
      <c r="O696" s="134">
        <f t="shared" si="375"/>
        <v>0</v>
      </c>
      <c r="P696" s="134">
        <f t="shared" si="375"/>
        <v>0</v>
      </c>
      <c r="Q696" s="134">
        <f t="shared" si="375"/>
        <v>0</v>
      </c>
      <c r="R696" s="134">
        <f t="shared" si="375"/>
        <v>0</v>
      </c>
      <c r="S696" s="134">
        <f t="shared" si="375"/>
        <v>0</v>
      </c>
      <c r="T696" s="134">
        <f t="shared" si="375"/>
        <v>0</v>
      </c>
      <c r="U696" s="134">
        <f t="shared" si="375"/>
        <v>0</v>
      </c>
      <c r="V696" s="134">
        <f t="shared" si="375"/>
        <v>0</v>
      </c>
      <c r="W696" s="134">
        <f t="shared" si="375"/>
        <v>0</v>
      </c>
      <c r="X696" s="134">
        <f t="shared" si="375"/>
        <v>0</v>
      </c>
      <c r="Y696" s="134">
        <f t="shared" si="375"/>
        <v>0</v>
      </c>
      <c r="Z696" s="134">
        <f t="shared" si="375"/>
        <v>0</v>
      </c>
      <c r="AA696" s="134">
        <f t="shared" si="375"/>
        <v>0</v>
      </c>
      <c r="AB696" s="134">
        <f t="shared" si="375"/>
        <v>0</v>
      </c>
      <c r="AC696" s="134">
        <f t="shared" si="375"/>
        <v>0</v>
      </c>
      <c r="AD696" s="134">
        <f t="shared" si="375"/>
        <v>0</v>
      </c>
      <c r="AE696" s="134">
        <f t="shared" si="375"/>
        <v>0</v>
      </c>
      <c r="AF696" s="134">
        <f t="shared" si="375"/>
        <v>0</v>
      </c>
      <c r="AG696" s="134">
        <f t="shared" si="375"/>
        <v>0</v>
      </c>
      <c r="AH696" s="134">
        <f t="shared" si="375"/>
        <v>0</v>
      </c>
      <c r="AI696" s="134">
        <f t="shared" si="375"/>
        <v>0</v>
      </c>
      <c r="AJ696" s="134">
        <f t="shared" si="375"/>
        <v>0</v>
      </c>
      <c r="AK696" s="134">
        <f t="shared" si="375"/>
        <v>0</v>
      </c>
      <c r="AL696" s="134">
        <f t="shared" si="375"/>
        <v>0</v>
      </c>
      <c r="AM696" s="134">
        <f t="shared" si="375"/>
        <v>0</v>
      </c>
      <c r="AN696" s="134">
        <f t="shared" si="375"/>
        <v>0</v>
      </c>
      <c r="AO696" s="134">
        <f t="shared" si="375"/>
        <v>0</v>
      </c>
      <c r="AP696" s="134">
        <f t="shared" si="375"/>
        <v>0</v>
      </c>
      <c r="AQ696" s="134">
        <f t="shared" si="375"/>
        <v>0</v>
      </c>
      <c r="AR696" s="134">
        <f t="shared" si="375"/>
        <v>0</v>
      </c>
      <c r="AS696" s="134">
        <f t="shared" si="375"/>
        <v>0</v>
      </c>
      <c r="AT696" s="134">
        <f t="shared" si="375"/>
        <v>0</v>
      </c>
      <c r="AU696" s="134">
        <f t="shared" si="375"/>
        <v>0</v>
      </c>
      <c r="AV696" s="134">
        <f t="shared" si="375"/>
        <v>0</v>
      </c>
      <c r="AW696" s="134">
        <f t="shared" si="375"/>
        <v>0</v>
      </c>
      <c r="AX696" s="134">
        <f t="shared" si="375"/>
        <v>0</v>
      </c>
      <c r="AY696" s="134">
        <f t="shared" si="375"/>
        <v>0</v>
      </c>
      <c r="AZ696" s="134">
        <f t="shared" si="375"/>
        <v>0</v>
      </c>
      <c r="BA696" s="134">
        <f t="shared" si="375"/>
        <v>0</v>
      </c>
      <c r="BB696" s="134">
        <f t="shared" si="375"/>
        <v>0</v>
      </c>
      <c r="BC696" s="134">
        <f t="shared" si="375"/>
        <v>0</v>
      </c>
      <c r="BD696" s="134">
        <f t="shared" si="375"/>
        <v>0</v>
      </c>
      <c r="BE696" s="134">
        <f t="shared" si="375"/>
        <v>0</v>
      </c>
      <c r="BF696" s="134">
        <f t="shared" si="375"/>
        <v>0</v>
      </c>
      <c r="BG696" s="134">
        <f t="shared" si="375"/>
        <v>0</v>
      </c>
      <c r="BH696" s="134">
        <f t="shared" si="375"/>
        <v>0</v>
      </c>
      <c r="BI696" s="134">
        <f t="shared" si="375"/>
        <v>0</v>
      </c>
      <c r="BJ696" s="134">
        <f t="shared" si="375"/>
        <v>0</v>
      </c>
      <c r="BK696" s="134">
        <f t="shared" si="375"/>
        <v>0</v>
      </c>
      <c r="BL696" s="134">
        <f t="shared" si="375"/>
        <v>0</v>
      </c>
      <c r="BM696" s="134">
        <f t="shared" si="375"/>
        <v>0</v>
      </c>
      <c r="BN696" s="134">
        <f t="shared" si="375"/>
        <v>0</v>
      </c>
      <c r="BO696" s="134">
        <f t="shared" si="375"/>
        <v>0</v>
      </c>
      <c r="BP696" s="134">
        <f t="shared" ref="BP696:DH699" si="376">BP252-BP585</f>
        <v>0</v>
      </c>
      <c r="BQ696" s="134">
        <f t="shared" si="376"/>
        <v>0</v>
      </c>
      <c r="BR696" s="134">
        <f t="shared" si="376"/>
        <v>0</v>
      </c>
      <c r="BS696" s="134">
        <f t="shared" si="376"/>
        <v>0</v>
      </c>
      <c r="BT696" s="134">
        <f t="shared" si="376"/>
        <v>0</v>
      </c>
      <c r="BU696" s="134">
        <f t="shared" si="376"/>
        <v>0</v>
      </c>
      <c r="BV696" s="134">
        <f t="shared" si="376"/>
        <v>0</v>
      </c>
      <c r="BW696" s="134">
        <f t="shared" si="376"/>
        <v>0</v>
      </c>
      <c r="BX696" s="134">
        <f t="shared" si="376"/>
        <v>0</v>
      </c>
      <c r="BY696" s="134">
        <f t="shared" si="376"/>
        <v>0</v>
      </c>
      <c r="BZ696" s="134">
        <f t="shared" si="376"/>
        <v>0</v>
      </c>
      <c r="CA696" s="134">
        <f t="shared" si="376"/>
        <v>0</v>
      </c>
      <c r="CB696" s="134">
        <f t="shared" si="376"/>
        <v>0</v>
      </c>
      <c r="CC696" s="134">
        <f t="shared" si="376"/>
        <v>0</v>
      </c>
      <c r="CD696" s="134">
        <f t="shared" si="376"/>
        <v>0</v>
      </c>
      <c r="CE696" s="134">
        <f t="shared" si="376"/>
        <v>0</v>
      </c>
      <c r="CF696" s="134">
        <f t="shared" si="376"/>
        <v>0</v>
      </c>
      <c r="CG696" s="134">
        <f t="shared" si="376"/>
        <v>0</v>
      </c>
      <c r="CH696" s="134">
        <f t="shared" si="376"/>
        <v>0</v>
      </c>
      <c r="CI696" s="134">
        <f t="shared" si="376"/>
        <v>0</v>
      </c>
      <c r="CJ696" s="134">
        <f t="shared" si="376"/>
        <v>0</v>
      </c>
      <c r="CK696" s="134">
        <f t="shared" si="376"/>
        <v>0</v>
      </c>
      <c r="CL696" s="134">
        <f t="shared" si="376"/>
        <v>0</v>
      </c>
      <c r="CM696" s="134">
        <f t="shared" si="376"/>
        <v>0</v>
      </c>
      <c r="CN696" s="134">
        <f t="shared" si="376"/>
        <v>0</v>
      </c>
      <c r="CO696" s="134">
        <f t="shared" si="376"/>
        <v>0</v>
      </c>
      <c r="CP696" s="134">
        <f t="shared" si="376"/>
        <v>0</v>
      </c>
      <c r="CQ696" s="134">
        <f t="shared" si="376"/>
        <v>0</v>
      </c>
      <c r="CR696" s="134">
        <f t="shared" si="376"/>
        <v>0</v>
      </c>
      <c r="CS696" s="134">
        <f t="shared" si="376"/>
        <v>0</v>
      </c>
      <c r="CT696" s="134">
        <f t="shared" si="376"/>
        <v>0</v>
      </c>
      <c r="CU696" s="134">
        <f t="shared" si="376"/>
        <v>0</v>
      </c>
      <c r="CV696" s="134">
        <f t="shared" si="376"/>
        <v>0</v>
      </c>
      <c r="CW696" s="134">
        <f t="shared" si="376"/>
        <v>0</v>
      </c>
      <c r="CX696" s="134">
        <f t="shared" si="376"/>
        <v>0</v>
      </c>
      <c r="CY696" s="134">
        <f t="shared" si="376"/>
        <v>0</v>
      </c>
      <c r="CZ696" s="134">
        <f t="shared" si="376"/>
        <v>0</v>
      </c>
      <c r="DA696" s="134">
        <f t="shared" si="376"/>
        <v>0</v>
      </c>
      <c r="DB696" s="134">
        <f t="shared" si="376"/>
        <v>0</v>
      </c>
      <c r="DC696" s="134">
        <f t="shared" si="376"/>
        <v>0</v>
      </c>
      <c r="DD696" s="134">
        <f t="shared" si="376"/>
        <v>0</v>
      </c>
      <c r="DE696" s="134">
        <f t="shared" si="376"/>
        <v>0</v>
      </c>
      <c r="DF696" s="134">
        <f t="shared" si="376"/>
        <v>0</v>
      </c>
      <c r="DG696" s="134">
        <f t="shared" si="376"/>
        <v>0</v>
      </c>
      <c r="DH696" s="211">
        <f t="shared" si="376"/>
        <v>0</v>
      </c>
    </row>
    <row r="697" spans="1:112" ht="15" hidden="1" customHeight="1" x14ac:dyDescent="0.15">
      <c r="A697" s="119"/>
      <c r="B697" s="197" t="s">
        <v>316</v>
      </c>
      <c r="C697" s="30" t="s">
        <v>249</v>
      </c>
      <c r="D697" s="315">
        <f t="shared" si="367"/>
        <v>0</v>
      </c>
      <c r="E697" s="134">
        <f t="shared" ref="E697:BP700" si="377">E253-E586</f>
        <v>0</v>
      </c>
      <c r="F697" s="134">
        <f t="shared" si="377"/>
        <v>0</v>
      </c>
      <c r="G697" s="134">
        <f t="shared" si="377"/>
        <v>0</v>
      </c>
      <c r="H697" s="134">
        <f t="shared" si="377"/>
        <v>0</v>
      </c>
      <c r="I697" s="134">
        <f t="shared" si="377"/>
        <v>0</v>
      </c>
      <c r="J697" s="134">
        <f t="shared" si="377"/>
        <v>0</v>
      </c>
      <c r="K697" s="134">
        <f t="shared" si="377"/>
        <v>0</v>
      </c>
      <c r="L697" s="134">
        <f t="shared" si="377"/>
        <v>0</v>
      </c>
      <c r="M697" s="134">
        <f t="shared" si="377"/>
        <v>0</v>
      </c>
      <c r="N697" s="134">
        <f t="shared" si="377"/>
        <v>0</v>
      </c>
      <c r="O697" s="134">
        <f t="shared" si="377"/>
        <v>0</v>
      </c>
      <c r="P697" s="134">
        <f t="shared" si="377"/>
        <v>0</v>
      </c>
      <c r="Q697" s="134">
        <f t="shared" si="377"/>
        <v>0</v>
      </c>
      <c r="R697" s="134">
        <f t="shared" si="377"/>
        <v>0.1890789269020049</v>
      </c>
      <c r="S697" s="134">
        <f t="shared" si="377"/>
        <v>0</v>
      </c>
      <c r="T697" s="134">
        <f t="shared" si="377"/>
        <v>0</v>
      </c>
      <c r="U697" s="134">
        <f t="shared" si="377"/>
        <v>0</v>
      </c>
      <c r="V697" s="134">
        <f t="shared" si="377"/>
        <v>0</v>
      </c>
      <c r="W697" s="134">
        <f t="shared" si="377"/>
        <v>0</v>
      </c>
      <c r="X697" s="134">
        <f t="shared" si="377"/>
        <v>0</v>
      </c>
      <c r="Y697" s="134">
        <f t="shared" si="377"/>
        <v>0</v>
      </c>
      <c r="Z697" s="134">
        <f t="shared" si="377"/>
        <v>0</v>
      </c>
      <c r="AA697" s="134">
        <f t="shared" si="377"/>
        <v>0</v>
      </c>
      <c r="AB697" s="134">
        <f t="shared" si="377"/>
        <v>0</v>
      </c>
      <c r="AC697" s="134">
        <f t="shared" si="377"/>
        <v>0</v>
      </c>
      <c r="AD697" s="134">
        <f t="shared" si="377"/>
        <v>0</v>
      </c>
      <c r="AE697" s="134">
        <f t="shared" si="377"/>
        <v>0</v>
      </c>
      <c r="AF697" s="134">
        <f t="shared" si="377"/>
        <v>0</v>
      </c>
      <c r="AG697" s="134">
        <f t="shared" si="377"/>
        <v>0</v>
      </c>
      <c r="AH697" s="134">
        <f t="shared" si="377"/>
        <v>0</v>
      </c>
      <c r="AI697" s="134">
        <f t="shared" si="377"/>
        <v>0</v>
      </c>
      <c r="AJ697" s="134">
        <f t="shared" si="377"/>
        <v>0</v>
      </c>
      <c r="AK697" s="134">
        <f t="shared" si="377"/>
        <v>0</v>
      </c>
      <c r="AL697" s="134">
        <f t="shared" si="377"/>
        <v>0</v>
      </c>
      <c r="AM697" s="134">
        <f t="shared" si="377"/>
        <v>0</v>
      </c>
      <c r="AN697" s="134">
        <f t="shared" si="377"/>
        <v>0</v>
      </c>
      <c r="AO697" s="134">
        <f t="shared" si="377"/>
        <v>0</v>
      </c>
      <c r="AP697" s="134">
        <f t="shared" si="377"/>
        <v>0</v>
      </c>
      <c r="AQ697" s="134">
        <f t="shared" si="377"/>
        <v>0</v>
      </c>
      <c r="AR697" s="134">
        <f t="shared" si="377"/>
        <v>0</v>
      </c>
      <c r="AS697" s="134">
        <f t="shared" si="377"/>
        <v>0</v>
      </c>
      <c r="AT697" s="134">
        <f t="shared" si="377"/>
        <v>0</v>
      </c>
      <c r="AU697" s="134">
        <f t="shared" si="377"/>
        <v>0</v>
      </c>
      <c r="AV697" s="134">
        <f t="shared" si="377"/>
        <v>0</v>
      </c>
      <c r="AW697" s="134">
        <f t="shared" si="377"/>
        <v>0</v>
      </c>
      <c r="AX697" s="134">
        <f t="shared" si="377"/>
        <v>0</v>
      </c>
      <c r="AY697" s="134">
        <f t="shared" si="377"/>
        <v>0</v>
      </c>
      <c r="AZ697" s="134">
        <f t="shared" si="377"/>
        <v>0</v>
      </c>
      <c r="BA697" s="134">
        <f t="shared" si="377"/>
        <v>0</v>
      </c>
      <c r="BB697" s="134">
        <f t="shared" si="377"/>
        <v>0</v>
      </c>
      <c r="BC697" s="134">
        <f t="shared" si="377"/>
        <v>0</v>
      </c>
      <c r="BD697" s="134">
        <f t="shared" si="377"/>
        <v>0</v>
      </c>
      <c r="BE697" s="134">
        <f t="shared" si="377"/>
        <v>0</v>
      </c>
      <c r="BF697" s="134">
        <f t="shared" si="377"/>
        <v>0</v>
      </c>
      <c r="BG697" s="134">
        <f t="shared" si="377"/>
        <v>0</v>
      </c>
      <c r="BH697" s="134">
        <f t="shared" si="377"/>
        <v>0</v>
      </c>
      <c r="BI697" s="134">
        <f t="shared" si="377"/>
        <v>0</v>
      </c>
      <c r="BJ697" s="134">
        <f t="shared" si="377"/>
        <v>0</v>
      </c>
      <c r="BK697" s="134">
        <f t="shared" si="377"/>
        <v>0</v>
      </c>
      <c r="BL697" s="134">
        <f t="shared" si="377"/>
        <v>0</v>
      </c>
      <c r="BM697" s="134">
        <f t="shared" si="377"/>
        <v>0</v>
      </c>
      <c r="BN697" s="134">
        <f t="shared" si="377"/>
        <v>0</v>
      </c>
      <c r="BO697" s="134">
        <f t="shared" si="377"/>
        <v>0</v>
      </c>
      <c r="BP697" s="134">
        <f t="shared" si="377"/>
        <v>0</v>
      </c>
      <c r="BQ697" s="134">
        <f t="shared" si="376"/>
        <v>0</v>
      </c>
      <c r="BR697" s="134">
        <f t="shared" si="376"/>
        <v>0</v>
      </c>
      <c r="BS697" s="134">
        <f t="shared" si="376"/>
        <v>0</v>
      </c>
      <c r="BT697" s="134">
        <f t="shared" si="376"/>
        <v>0</v>
      </c>
      <c r="BU697" s="134">
        <f t="shared" si="376"/>
        <v>0</v>
      </c>
      <c r="BV697" s="134">
        <f t="shared" si="376"/>
        <v>0</v>
      </c>
      <c r="BW697" s="134">
        <f t="shared" si="376"/>
        <v>0</v>
      </c>
      <c r="BX697" s="134">
        <f t="shared" si="376"/>
        <v>0</v>
      </c>
      <c r="BY697" s="134">
        <f t="shared" si="376"/>
        <v>0</v>
      </c>
      <c r="BZ697" s="134">
        <f t="shared" si="376"/>
        <v>0</v>
      </c>
      <c r="CA697" s="134">
        <f t="shared" si="376"/>
        <v>0</v>
      </c>
      <c r="CB697" s="134">
        <f t="shared" si="376"/>
        <v>0</v>
      </c>
      <c r="CC697" s="134">
        <f t="shared" si="376"/>
        <v>0</v>
      </c>
      <c r="CD697" s="134">
        <f t="shared" si="376"/>
        <v>0</v>
      </c>
      <c r="CE697" s="134">
        <f t="shared" si="376"/>
        <v>0</v>
      </c>
      <c r="CF697" s="134">
        <f t="shared" si="376"/>
        <v>0</v>
      </c>
      <c r="CG697" s="134">
        <f t="shared" si="376"/>
        <v>0</v>
      </c>
      <c r="CH697" s="134">
        <f t="shared" si="376"/>
        <v>0</v>
      </c>
      <c r="CI697" s="134">
        <f t="shared" si="376"/>
        <v>0</v>
      </c>
      <c r="CJ697" s="134">
        <f t="shared" si="376"/>
        <v>0</v>
      </c>
      <c r="CK697" s="134">
        <f t="shared" si="376"/>
        <v>0</v>
      </c>
      <c r="CL697" s="134">
        <f t="shared" si="376"/>
        <v>0</v>
      </c>
      <c r="CM697" s="134">
        <f t="shared" si="376"/>
        <v>0</v>
      </c>
      <c r="CN697" s="134">
        <f t="shared" si="376"/>
        <v>0</v>
      </c>
      <c r="CO697" s="134">
        <f t="shared" si="376"/>
        <v>0</v>
      </c>
      <c r="CP697" s="134">
        <f t="shared" si="376"/>
        <v>0</v>
      </c>
      <c r="CQ697" s="134">
        <f t="shared" si="376"/>
        <v>0</v>
      </c>
      <c r="CR697" s="134">
        <f t="shared" si="376"/>
        <v>0</v>
      </c>
      <c r="CS697" s="134">
        <f t="shared" si="376"/>
        <v>0</v>
      </c>
      <c r="CT697" s="134">
        <f t="shared" si="376"/>
        <v>0</v>
      </c>
      <c r="CU697" s="134">
        <f t="shared" si="376"/>
        <v>0</v>
      </c>
      <c r="CV697" s="134">
        <f t="shared" si="376"/>
        <v>0</v>
      </c>
      <c r="CW697" s="134">
        <f t="shared" si="376"/>
        <v>0</v>
      </c>
      <c r="CX697" s="134">
        <f t="shared" si="376"/>
        <v>0</v>
      </c>
      <c r="CY697" s="134">
        <f t="shared" si="376"/>
        <v>0</v>
      </c>
      <c r="CZ697" s="134">
        <f t="shared" si="376"/>
        <v>0</v>
      </c>
      <c r="DA697" s="134">
        <f t="shared" si="376"/>
        <v>0</v>
      </c>
      <c r="DB697" s="134">
        <f t="shared" si="376"/>
        <v>0</v>
      </c>
      <c r="DC697" s="134">
        <f t="shared" si="376"/>
        <v>0</v>
      </c>
      <c r="DD697" s="134">
        <f t="shared" si="376"/>
        <v>0</v>
      </c>
      <c r="DE697" s="134">
        <f t="shared" si="376"/>
        <v>0</v>
      </c>
      <c r="DF697" s="134">
        <f t="shared" si="376"/>
        <v>0</v>
      </c>
      <c r="DG697" s="134">
        <f t="shared" si="376"/>
        <v>0</v>
      </c>
      <c r="DH697" s="211">
        <f t="shared" si="376"/>
        <v>0</v>
      </c>
    </row>
    <row r="698" spans="1:112" ht="15" hidden="1" customHeight="1" x14ac:dyDescent="0.15">
      <c r="A698" s="119"/>
      <c r="B698" s="197" t="s">
        <v>317</v>
      </c>
      <c r="C698" s="30" t="s">
        <v>347</v>
      </c>
      <c r="D698" s="315">
        <f t="shared" si="367"/>
        <v>0</v>
      </c>
      <c r="E698" s="134">
        <f t="shared" si="377"/>
        <v>0</v>
      </c>
      <c r="F698" s="134">
        <f t="shared" si="377"/>
        <v>0</v>
      </c>
      <c r="G698" s="134">
        <f t="shared" si="377"/>
        <v>0</v>
      </c>
      <c r="H698" s="134">
        <f t="shared" si="377"/>
        <v>0</v>
      </c>
      <c r="I698" s="134">
        <f t="shared" si="377"/>
        <v>0</v>
      </c>
      <c r="J698" s="134">
        <f t="shared" si="377"/>
        <v>0</v>
      </c>
      <c r="K698" s="134">
        <f t="shared" si="377"/>
        <v>0</v>
      </c>
      <c r="L698" s="134">
        <f t="shared" si="377"/>
        <v>0</v>
      </c>
      <c r="M698" s="134">
        <f t="shared" si="377"/>
        <v>0</v>
      </c>
      <c r="N698" s="134">
        <f t="shared" si="377"/>
        <v>0</v>
      </c>
      <c r="O698" s="134">
        <f t="shared" si="377"/>
        <v>0</v>
      </c>
      <c r="P698" s="134">
        <f t="shared" si="377"/>
        <v>0</v>
      </c>
      <c r="Q698" s="134">
        <f t="shared" si="377"/>
        <v>0</v>
      </c>
      <c r="R698" s="134">
        <f t="shared" si="377"/>
        <v>0</v>
      </c>
      <c r="S698" s="134">
        <f t="shared" si="377"/>
        <v>0.25818079293957608</v>
      </c>
      <c r="T698" s="134">
        <f t="shared" si="377"/>
        <v>0</v>
      </c>
      <c r="U698" s="134">
        <f t="shared" si="377"/>
        <v>0</v>
      </c>
      <c r="V698" s="134">
        <f t="shared" si="377"/>
        <v>0</v>
      </c>
      <c r="W698" s="134">
        <f t="shared" si="377"/>
        <v>0</v>
      </c>
      <c r="X698" s="134">
        <f t="shared" si="377"/>
        <v>0</v>
      </c>
      <c r="Y698" s="134">
        <f t="shared" si="377"/>
        <v>0</v>
      </c>
      <c r="Z698" s="134">
        <f t="shared" si="377"/>
        <v>0</v>
      </c>
      <c r="AA698" s="134">
        <f t="shared" si="377"/>
        <v>0</v>
      </c>
      <c r="AB698" s="134">
        <f t="shared" si="377"/>
        <v>0</v>
      </c>
      <c r="AC698" s="134">
        <f t="shared" si="377"/>
        <v>0</v>
      </c>
      <c r="AD698" s="134">
        <f t="shared" si="377"/>
        <v>0</v>
      </c>
      <c r="AE698" s="134">
        <f t="shared" si="377"/>
        <v>0</v>
      </c>
      <c r="AF698" s="134">
        <f t="shared" si="377"/>
        <v>0</v>
      </c>
      <c r="AG698" s="134">
        <f t="shared" si="377"/>
        <v>0</v>
      </c>
      <c r="AH698" s="134">
        <f t="shared" si="377"/>
        <v>0</v>
      </c>
      <c r="AI698" s="134">
        <f t="shared" si="377"/>
        <v>0</v>
      </c>
      <c r="AJ698" s="134">
        <f t="shared" si="377"/>
        <v>0</v>
      </c>
      <c r="AK698" s="134">
        <f t="shared" si="377"/>
        <v>0</v>
      </c>
      <c r="AL698" s="134">
        <f t="shared" si="377"/>
        <v>0</v>
      </c>
      <c r="AM698" s="134">
        <f t="shared" si="377"/>
        <v>0</v>
      </c>
      <c r="AN698" s="134">
        <f t="shared" si="377"/>
        <v>0</v>
      </c>
      <c r="AO698" s="134">
        <f t="shared" si="377"/>
        <v>0</v>
      </c>
      <c r="AP698" s="134">
        <f t="shared" si="377"/>
        <v>0</v>
      </c>
      <c r="AQ698" s="134">
        <f t="shared" si="377"/>
        <v>0</v>
      </c>
      <c r="AR698" s="134">
        <f t="shared" si="377"/>
        <v>0</v>
      </c>
      <c r="AS698" s="134">
        <f t="shared" si="377"/>
        <v>0</v>
      </c>
      <c r="AT698" s="134">
        <f t="shared" si="377"/>
        <v>0</v>
      </c>
      <c r="AU698" s="134">
        <f t="shared" si="377"/>
        <v>0</v>
      </c>
      <c r="AV698" s="134">
        <f t="shared" si="377"/>
        <v>0</v>
      </c>
      <c r="AW698" s="134">
        <f t="shared" si="377"/>
        <v>0</v>
      </c>
      <c r="AX698" s="134">
        <f t="shared" si="377"/>
        <v>0</v>
      </c>
      <c r="AY698" s="134">
        <f t="shared" si="377"/>
        <v>0</v>
      </c>
      <c r="AZ698" s="134">
        <f t="shared" si="377"/>
        <v>0</v>
      </c>
      <c r="BA698" s="134">
        <f t="shared" si="377"/>
        <v>0</v>
      </c>
      <c r="BB698" s="134">
        <f t="shared" si="377"/>
        <v>0</v>
      </c>
      <c r="BC698" s="134">
        <f t="shared" si="377"/>
        <v>0</v>
      </c>
      <c r="BD698" s="134">
        <f t="shared" si="377"/>
        <v>0</v>
      </c>
      <c r="BE698" s="134">
        <f t="shared" si="377"/>
        <v>0</v>
      </c>
      <c r="BF698" s="134">
        <f t="shared" si="377"/>
        <v>0</v>
      </c>
      <c r="BG698" s="134">
        <f t="shared" si="377"/>
        <v>0</v>
      </c>
      <c r="BH698" s="134">
        <f t="shared" si="377"/>
        <v>0</v>
      </c>
      <c r="BI698" s="134">
        <f t="shared" si="377"/>
        <v>0</v>
      </c>
      <c r="BJ698" s="134">
        <f t="shared" si="377"/>
        <v>0</v>
      </c>
      <c r="BK698" s="134">
        <f t="shared" si="377"/>
        <v>0</v>
      </c>
      <c r="BL698" s="134">
        <f t="shared" si="377"/>
        <v>0</v>
      </c>
      <c r="BM698" s="134">
        <f t="shared" si="377"/>
        <v>0</v>
      </c>
      <c r="BN698" s="134">
        <f t="shared" si="377"/>
        <v>0</v>
      </c>
      <c r="BO698" s="134">
        <f t="shared" si="377"/>
        <v>0</v>
      </c>
      <c r="BP698" s="134">
        <f t="shared" si="377"/>
        <v>0</v>
      </c>
      <c r="BQ698" s="134">
        <f t="shared" si="376"/>
        <v>0</v>
      </c>
      <c r="BR698" s="134">
        <f t="shared" si="376"/>
        <v>0</v>
      </c>
      <c r="BS698" s="134">
        <f t="shared" si="376"/>
        <v>0</v>
      </c>
      <c r="BT698" s="134">
        <f t="shared" si="376"/>
        <v>0</v>
      </c>
      <c r="BU698" s="134">
        <f t="shared" si="376"/>
        <v>0</v>
      </c>
      <c r="BV698" s="134">
        <f t="shared" si="376"/>
        <v>0</v>
      </c>
      <c r="BW698" s="134">
        <f t="shared" si="376"/>
        <v>0</v>
      </c>
      <c r="BX698" s="134">
        <f t="shared" si="376"/>
        <v>0</v>
      </c>
      <c r="BY698" s="134">
        <f t="shared" si="376"/>
        <v>0</v>
      </c>
      <c r="BZ698" s="134">
        <f t="shared" si="376"/>
        <v>0</v>
      </c>
      <c r="CA698" s="134">
        <f t="shared" si="376"/>
        <v>0</v>
      </c>
      <c r="CB698" s="134">
        <f t="shared" si="376"/>
        <v>0</v>
      </c>
      <c r="CC698" s="134">
        <f t="shared" si="376"/>
        <v>0</v>
      </c>
      <c r="CD698" s="134">
        <f t="shared" si="376"/>
        <v>0</v>
      </c>
      <c r="CE698" s="134">
        <f t="shared" si="376"/>
        <v>0</v>
      </c>
      <c r="CF698" s="134">
        <f t="shared" si="376"/>
        <v>0</v>
      </c>
      <c r="CG698" s="134">
        <f t="shared" si="376"/>
        <v>0</v>
      </c>
      <c r="CH698" s="134">
        <f t="shared" si="376"/>
        <v>0</v>
      </c>
      <c r="CI698" s="134">
        <f t="shared" si="376"/>
        <v>0</v>
      </c>
      <c r="CJ698" s="134">
        <f t="shared" si="376"/>
        <v>0</v>
      </c>
      <c r="CK698" s="134">
        <f t="shared" si="376"/>
        <v>0</v>
      </c>
      <c r="CL698" s="134">
        <f t="shared" si="376"/>
        <v>0</v>
      </c>
      <c r="CM698" s="134">
        <f t="shared" si="376"/>
        <v>0</v>
      </c>
      <c r="CN698" s="134">
        <f t="shared" si="376"/>
        <v>0</v>
      </c>
      <c r="CO698" s="134">
        <f t="shared" si="376"/>
        <v>0</v>
      </c>
      <c r="CP698" s="134">
        <f t="shared" si="376"/>
        <v>0</v>
      </c>
      <c r="CQ698" s="134">
        <f t="shared" si="376"/>
        <v>0</v>
      </c>
      <c r="CR698" s="134">
        <f t="shared" si="376"/>
        <v>0</v>
      </c>
      <c r="CS698" s="134">
        <f t="shared" si="376"/>
        <v>0</v>
      </c>
      <c r="CT698" s="134">
        <f t="shared" si="376"/>
        <v>0</v>
      </c>
      <c r="CU698" s="134">
        <f t="shared" si="376"/>
        <v>0</v>
      </c>
      <c r="CV698" s="134">
        <f t="shared" si="376"/>
        <v>0</v>
      </c>
      <c r="CW698" s="134">
        <f t="shared" si="376"/>
        <v>0</v>
      </c>
      <c r="CX698" s="134">
        <f t="shared" si="376"/>
        <v>0</v>
      </c>
      <c r="CY698" s="134">
        <f t="shared" si="376"/>
        <v>0</v>
      </c>
      <c r="CZ698" s="134">
        <f t="shared" si="376"/>
        <v>0</v>
      </c>
      <c r="DA698" s="134">
        <f t="shared" si="376"/>
        <v>0</v>
      </c>
      <c r="DB698" s="134">
        <f t="shared" si="376"/>
        <v>0</v>
      </c>
      <c r="DC698" s="134">
        <f t="shared" si="376"/>
        <v>0</v>
      </c>
      <c r="DD698" s="134">
        <f t="shared" si="376"/>
        <v>0</v>
      </c>
      <c r="DE698" s="134">
        <f t="shared" si="376"/>
        <v>0</v>
      </c>
      <c r="DF698" s="134">
        <f t="shared" si="376"/>
        <v>0</v>
      </c>
      <c r="DG698" s="134">
        <f t="shared" si="376"/>
        <v>0</v>
      </c>
      <c r="DH698" s="211">
        <f t="shared" si="376"/>
        <v>0</v>
      </c>
    </row>
    <row r="699" spans="1:112" ht="15" hidden="1" customHeight="1" x14ac:dyDescent="0.15">
      <c r="A699" s="119"/>
      <c r="B699" s="197" t="s">
        <v>318</v>
      </c>
      <c r="C699" s="30" t="s">
        <v>136</v>
      </c>
      <c r="D699" s="315">
        <f t="shared" si="367"/>
        <v>0</v>
      </c>
      <c r="E699" s="134">
        <f t="shared" si="377"/>
        <v>0</v>
      </c>
      <c r="F699" s="134">
        <f t="shared" si="377"/>
        <v>0</v>
      </c>
      <c r="G699" s="134">
        <f t="shared" si="377"/>
        <v>0</v>
      </c>
      <c r="H699" s="134">
        <f t="shared" si="377"/>
        <v>0</v>
      </c>
      <c r="I699" s="134">
        <f t="shared" si="377"/>
        <v>0</v>
      </c>
      <c r="J699" s="134">
        <f t="shared" si="377"/>
        <v>0</v>
      </c>
      <c r="K699" s="134">
        <f t="shared" si="377"/>
        <v>0</v>
      </c>
      <c r="L699" s="134">
        <f t="shared" si="377"/>
        <v>0</v>
      </c>
      <c r="M699" s="134">
        <f t="shared" si="377"/>
        <v>0</v>
      </c>
      <c r="N699" s="134">
        <f t="shared" si="377"/>
        <v>0</v>
      </c>
      <c r="O699" s="134">
        <f t="shared" si="377"/>
        <v>0</v>
      </c>
      <c r="P699" s="134">
        <f t="shared" si="377"/>
        <v>0</v>
      </c>
      <c r="Q699" s="134">
        <f t="shared" si="377"/>
        <v>0</v>
      </c>
      <c r="R699" s="134">
        <f t="shared" si="377"/>
        <v>0</v>
      </c>
      <c r="S699" s="134">
        <f t="shared" si="377"/>
        <v>0</v>
      </c>
      <c r="T699" s="134">
        <f t="shared" si="377"/>
        <v>0.17225621157329785</v>
      </c>
      <c r="U699" s="134">
        <f t="shared" si="377"/>
        <v>0</v>
      </c>
      <c r="V699" s="134">
        <f t="shared" si="377"/>
        <v>0</v>
      </c>
      <c r="W699" s="134">
        <f t="shared" si="377"/>
        <v>0</v>
      </c>
      <c r="X699" s="134">
        <f t="shared" si="377"/>
        <v>0</v>
      </c>
      <c r="Y699" s="134">
        <f t="shared" si="377"/>
        <v>0</v>
      </c>
      <c r="Z699" s="134">
        <f t="shared" si="377"/>
        <v>0</v>
      </c>
      <c r="AA699" s="134">
        <f t="shared" si="377"/>
        <v>0</v>
      </c>
      <c r="AB699" s="134">
        <f t="shared" si="377"/>
        <v>0</v>
      </c>
      <c r="AC699" s="134">
        <f t="shared" si="377"/>
        <v>0</v>
      </c>
      <c r="AD699" s="134">
        <f t="shared" si="377"/>
        <v>0</v>
      </c>
      <c r="AE699" s="134">
        <f t="shared" si="377"/>
        <v>0</v>
      </c>
      <c r="AF699" s="134">
        <f t="shared" si="377"/>
        <v>0</v>
      </c>
      <c r="AG699" s="134">
        <f t="shared" si="377"/>
        <v>0</v>
      </c>
      <c r="AH699" s="134">
        <f t="shared" si="377"/>
        <v>0</v>
      </c>
      <c r="AI699" s="134">
        <f t="shared" si="377"/>
        <v>0</v>
      </c>
      <c r="AJ699" s="134">
        <f t="shared" si="377"/>
        <v>0</v>
      </c>
      <c r="AK699" s="134">
        <f t="shared" si="377"/>
        <v>0</v>
      </c>
      <c r="AL699" s="134">
        <f t="shared" si="377"/>
        <v>0</v>
      </c>
      <c r="AM699" s="134">
        <f t="shared" si="377"/>
        <v>0</v>
      </c>
      <c r="AN699" s="134">
        <f t="shared" si="377"/>
        <v>0</v>
      </c>
      <c r="AO699" s="134">
        <f t="shared" si="377"/>
        <v>0</v>
      </c>
      <c r="AP699" s="134">
        <f t="shared" si="377"/>
        <v>0</v>
      </c>
      <c r="AQ699" s="134">
        <f t="shared" si="377"/>
        <v>0</v>
      </c>
      <c r="AR699" s="134">
        <f t="shared" si="377"/>
        <v>0</v>
      </c>
      <c r="AS699" s="134">
        <f t="shared" si="377"/>
        <v>0</v>
      </c>
      <c r="AT699" s="134">
        <f t="shared" si="377"/>
        <v>0</v>
      </c>
      <c r="AU699" s="134">
        <f t="shared" si="377"/>
        <v>0</v>
      </c>
      <c r="AV699" s="134">
        <f t="shared" si="377"/>
        <v>0</v>
      </c>
      <c r="AW699" s="134">
        <f t="shared" si="377"/>
        <v>0</v>
      </c>
      <c r="AX699" s="134">
        <f t="shared" si="377"/>
        <v>0</v>
      </c>
      <c r="AY699" s="134">
        <f t="shared" si="377"/>
        <v>0</v>
      </c>
      <c r="AZ699" s="134">
        <f t="shared" si="377"/>
        <v>0</v>
      </c>
      <c r="BA699" s="134">
        <f t="shared" si="377"/>
        <v>0</v>
      </c>
      <c r="BB699" s="134">
        <f t="shared" si="377"/>
        <v>0</v>
      </c>
      <c r="BC699" s="134">
        <f t="shared" si="377"/>
        <v>0</v>
      </c>
      <c r="BD699" s="134">
        <f t="shared" si="377"/>
        <v>0</v>
      </c>
      <c r="BE699" s="134">
        <f t="shared" si="377"/>
        <v>0</v>
      </c>
      <c r="BF699" s="134">
        <f t="shared" si="377"/>
        <v>0</v>
      </c>
      <c r="BG699" s="134">
        <f t="shared" si="377"/>
        <v>0</v>
      </c>
      <c r="BH699" s="134">
        <f t="shared" si="377"/>
        <v>0</v>
      </c>
      <c r="BI699" s="134">
        <f t="shared" si="377"/>
        <v>0</v>
      </c>
      <c r="BJ699" s="134">
        <f t="shared" si="377"/>
        <v>0</v>
      </c>
      <c r="BK699" s="134">
        <f t="shared" si="377"/>
        <v>0</v>
      </c>
      <c r="BL699" s="134">
        <f t="shared" si="377"/>
        <v>0</v>
      </c>
      <c r="BM699" s="134">
        <f t="shared" si="377"/>
        <v>0</v>
      </c>
      <c r="BN699" s="134">
        <f t="shared" si="377"/>
        <v>0</v>
      </c>
      <c r="BO699" s="134">
        <f t="shared" si="377"/>
        <v>0</v>
      </c>
      <c r="BP699" s="134">
        <f t="shared" si="377"/>
        <v>0</v>
      </c>
      <c r="BQ699" s="134">
        <f t="shared" si="376"/>
        <v>0</v>
      </c>
      <c r="BR699" s="134">
        <f t="shared" si="376"/>
        <v>0</v>
      </c>
      <c r="BS699" s="134">
        <f t="shared" si="376"/>
        <v>0</v>
      </c>
      <c r="BT699" s="134">
        <f t="shared" si="376"/>
        <v>0</v>
      </c>
      <c r="BU699" s="134">
        <f t="shared" si="376"/>
        <v>0</v>
      </c>
      <c r="BV699" s="134">
        <f t="shared" si="376"/>
        <v>0</v>
      </c>
      <c r="BW699" s="134">
        <f t="shared" si="376"/>
        <v>0</v>
      </c>
      <c r="BX699" s="134">
        <f t="shared" si="376"/>
        <v>0</v>
      </c>
      <c r="BY699" s="134">
        <f t="shared" si="376"/>
        <v>0</v>
      </c>
      <c r="BZ699" s="134">
        <f t="shared" si="376"/>
        <v>0</v>
      </c>
      <c r="CA699" s="134">
        <f t="shared" si="376"/>
        <v>0</v>
      </c>
      <c r="CB699" s="134">
        <f t="shared" si="376"/>
        <v>0</v>
      </c>
      <c r="CC699" s="134">
        <f t="shared" si="376"/>
        <v>0</v>
      </c>
      <c r="CD699" s="134">
        <f t="shared" si="376"/>
        <v>0</v>
      </c>
      <c r="CE699" s="134">
        <f t="shared" si="376"/>
        <v>0</v>
      </c>
      <c r="CF699" s="134">
        <f t="shared" si="376"/>
        <v>0</v>
      </c>
      <c r="CG699" s="134">
        <f t="shared" si="376"/>
        <v>0</v>
      </c>
      <c r="CH699" s="134">
        <f t="shared" si="376"/>
        <v>0</v>
      </c>
      <c r="CI699" s="134">
        <f t="shared" si="376"/>
        <v>0</v>
      </c>
      <c r="CJ699" s="134">
        <f t="shared" si="376"/>
        <v>0</v>
      </c>
      <c r="CK699" s="134">
        <f t="shared" si="376"/>
        <v>0</v>
      </c>
      <c r="CL699" s="134">
        <f t="shared" si="376"/>
        <v>0</v>
      </c>
      <c r="CM699" s="134">
        <f t="shared" si="376"/>
        <v>0</v>
      </c>
      <c r="CN699" s="134">
        <f t="shared" si="376"/>
        <v>0</v>
      </c>
      <c r="CO699" s="134">
        <f t="shared" si="376"/>
        <v>0</v>
      </c>
      <c r="CP699" s="134">
        <f t="shared" si="376"/>
        <v>0</v>
      </c>
      <c r="CQ699" s="134">
        <f t="shared" si="376"/>
        <v>0</v>
      </c>
      <c r="CR699" s="134">
        <f t="shared" si="376"/>
        <v>0</v>
      </c>
      <c r="CS699" s="134">
        <f t="shared" si="376"/>
        <v>0</v>
      </c>
      <c r="CT699" s="134">
        <f t="shared" si="376"/>
        <v>0</v>
      </c>
      <c r="CU699" s="134">
        <f t="shared" si="376"/>
        <v>0</v>
      </c>
      <c r="CV699" s="134">
        <f t="shared" si="376"/>
        <v>0</v>
      </c>
      <c r="CW699" s="134">
        <f t="shared" si="376"/>
        <v>0</v>
      </c>
      <c r="CX699" s="134">
        <f t="shared" si="376"/>
        <v>0</v>
      </c>
      <c r="CY699" s="134">
        <f t="shared" si="376"/>
        <v>0</v>
      </c>
      <c r="CZ699" s="134">
        <f t="shared" si="376"/>
        <v>0</v>
      </c>
      <c r="DA699" s="134">
        <f t="shared" si="376"/>
        <v>0</v>
      </c>
      <c r="DB699" s="134">
        <f t="shared" si="376"/>
        <v>0</v>
      </c>
      <c r="DC699" s="134">
        <f t="shared" si="376"/>
        <v>0</v>
      </c>
      <c r="DD699" s="134">
        <f t="shared" si="376"/>
        <v>0</v>
      </c>
      <c r="DE699" s="134">
        <f t="shared" si="376"/>
        <v>0</v>
      </c>
      <c r="DF699" s="134">
        <f t="shared" si="376"/>
        <v>0</v>
      </c>
      <c r="DG699" s="134">
        <f t="shared" si="376"/>
        <v>0</v>
      </c>
      <c r="DH699" s="211">
        <f t="shared" si="376"/>
        <v>0</v>
      </c>
    </row>
    <row r="700" spans="1:112" ht="15" hidden="1" customHeight="1" x14ac:dyDescent="0.15">
      <c r="A700" s="119"/>
      <c r="B700" s="197" t="s">
        <v>319</v>
      </c>
      <c r="C700" s="30" t="s">
        <v>137</v>
      </c>
      <c r="D700" s="315">
        <f t="shared" si="367"/>
        <v>0</v>
      </c>
      <c r="E700" s="134">
        <f t="shared" si="377"/>
        <v>0</v>
      </c>
      <c r="F700" s="134">
        <f t="shared" si="377"/>
        <v>0</v>
      </c>
      <c r="G700" s="134">
        <f t="shared" si="377"/>
        <v>0</v>
      </c>
      <c r="H700" s="134">
        <f t="shared" si="377"/>
        <v>0</v>
      </c>
      <c r="I700" s="134">
        <f t="shared" si="377"/>
        <v>0</v>
      </c>
      <c r="J700" s="134">
        <f t="shared" si="377"/>
        <v>0</v>
      </c>
      <c r="K700" s="134">
        <f t="shared" si="377"/>
        <v>0</v>
      </c>
      <c r="L700" s="134">
        <f t="shared" si="377"/>
        <v>0</v>
      </c>
      <c r="M700" s="134">
        <f t="shared" si="377"/>
        <v>0</v>
      </c>
      <c r="N700" s="134">
        <f t="shared" si="377"/>
        <v>0</v>
      </c>
      <c r="O700" s="134">
        <f t="shared" si="377"/>
        <v>0</v>
      </c>
      <c r="P700" s="134">
        <f t="shared" si="377"/>
        <v>0</v>
      </c>
      <c r="Q700" s="134">
        <f t="shared" si="377"/>
        <v>0</v>
      </c>
      <c r="R700" s="134">
        <f t="shared" si="377"/>
        <v>0</v>
      </c>
      <c r="S700" s="134">
        <f t="shared" si="377"/>
        <v>0</v>
      </c>
      <c r="T700" s="134">
        <f t="shared" si="377"/>
        <v>0</v>
      </c>
      <c r="U700" s="134">
        <f t="shared" si="377"/>
        <v>0</v>
      </c>
      <c r="V700" s="134">
        <f t="shared" si="377"/>
        <v>0</v>
      </c>
      <c r="W700" s="134">
        <f t="shared" si="377"/>
        <v>0</v>
      </c>
      <c r="X700" s="134">
        <f t="shared" si="377"/>
        <v>0</v>
      </c>
      <c r="Y700" s="134">
        <f t="shared" si="377"/>
        <v>0</v>
      </c>
      <c r="Z700" s="134">
        <f t="shared" si="377"/>
        <v>0</v>
      </c>
      <c r="AA700" s="134">
        <f t="shared" si="377"/>
        <v>0</v>
      </c>
      <c r="AB700" s="134">
        <f t="shared" si="377"/>
        <v>0</v>
      </c>
      <c r="AC700" s="134">
        <f t="shared" si="377"/>
        <v>0</v>
      </c>
      <c r="AD700" s="134">
        <f t="shared" si="377"/>
        <v>0</v>
      </c>
      <c r="AE700" s="134">
        <f t="shared" si="377"/>
        <v>0</v>
      </c>
      <c r="AF700" s="134">
        <f t="shared" si="377"/>
        <v>0</v>
      </c>
      <c r="AG700" s="134">
        <f t="shared" si="377"/>
        <v>0</v>
      </c>
      <c r="AH700" s="134">
        <f t="shared" si="377"/>
        <v>0</v>
      </c>
      <c r="AI700" s="134">
        <f t="shared" si="377"/>
        <v>0</v>
      </c>
      <c r="AJ700" s="134">
        <f t="shared" si="377"/>
        <v>0</v>
      </c>
      <c r="AK700" s="134">
        <f t="shared" si="377"/>
        <v>0</v>
      </c>
      <c r="AL700" s="134">
        <f t="shared" si="377"/>
        <v>0</v>
      </c>
      <c r="AM700" s="134">
        <f t="shared" si="377"/>
        <v>0</v>
      </c>
      <c r="AN700" s="134">
        <f t="shared" si="377"/>
        <v>0</v>
      </c>
      <c r="AO700" s="134">
        <f t="shared" si="377"/>
        <v>0</v>
      </c>
      <c r="AP700" s="134">
        <f t="shared" si="377"/>
        <v>0</v>
      </c>
      <c r="AQ700" s="134">
        <f t="shared" si="377"/>
        <v>0</v>
      </c>
      <c r="AR700" s="134">
        <f t="shared" si="377"/>
        <v>0</v>
      </c>
      <c r="AS700" s="134">
        <f t="shared" si="377"/>
        <v>0</v>
      </c>
      <c r="AT700" s="134">
        <f t="shared" si="377"/>
        <v>0</v>
      </c>
      <c r="AU700" s="134">
        <f t="shared" si="377"/>
        <v>0</v>
      </c>
      <c r="AV700" s="134">
        <f t="shared" si="377"/>
        <v>0</v>
      </c>
      <c r="AW700" s="134">
        <f t="shared" si="377"/>
        <v>0</v>
      </c>
      <c r="AX700" s="134">
        <f t="shared" si="377"/>
        <v>0</v>
      </c>
      <c r="AY700" s="134">
        <f t="shared" si="377"/>
        <v>0</v>
      </c>
      <c r="AZ700" s="134">
        <f t="shared" si="377"/>
        <v>0</v>
      </c>
      <c r="BA700" s="134">
        <f t="shared" si="377"/>
        <v>0</v>
      </c>
      <c r="BB700" s="134">
        <f t="shared" si="377"/>
        <v>0</v>
      </c>
      <c r="BC700" s="134">
        <f t="shared" si="377"/>
        <v>0</v>
      </c>
      <c r="BD700" s="134">
        <f t="shared" si="377"/>
        <v>0</v>
      </c>
      <c r="BE700" s="134">
        <f t="shared" si="377"/>
        <v>0</v>
      </c>
      <c r="BF700" s="134">
        <f t="shared" si="377"/>
        <v>0</v>
      </c>
      <c r="BG700" s="134">
        <f t="shared" si="377"/>
        <v>0</v>
      </c>
      <c r="BH700" s="134">
        <f t="shared" si="377"/>
        <v>0</v>
      </c>
      <c r="BI700" s="134">
        <f t="shared" si="377"/>
        <v>0</v>
      </c>
      <c r="BJ700" s="134">
        <f t="shared" si="377"/>
        <v>0</v>
      </c>
      <c r="BK700" s="134">
        <f t="shared" si="377"/>
        <v>0</v>
      </c>
      <c r="BL700" s="134">
        <f t="shared" si="377"/>
        <v>0</v>
      </c>
      <c r="BM700" s="134">
        <f t="shared" si="377"/>
        <v>0</v>
      </c>
      <c r="BN700" s="134">
        <f t="shared" si="377"/>
        <v>0</v>
      </c>
      <c r="BO700" s="134">
        <f t="shared" si="377"/>
        <v>0</v>
      </c>
      <c r="BP700" s="134">
        <f t="shared" ref="BP700:DH703" si="378">BP256-BP589</f>
        <v>0</v>
      </c>
      <c r="BQ700" s="134">
        <f t="shared" si="378"/>
        <v>0</v>
      </c>
      <c r="BR700" s="134">
        <f t="shared" si="378"/>
        <v>0</v>
      </c>
      <c r="BS700" s="134">
        <f t="shared" si="378"/>
        <v>0</v>
      </c>
      <c r="BT700" s="134">
        <f t="shared" si="378"/>
        <v>0</v>
      </c>
      <c r="BU700" s="134">
        <f t="shared" si="378"/>
        <v>0</v>
      </c>
      <c r="BV700" s="134">
        <f t="shared" si="378"/>
        <v>0</v>
      </c>
      <c r="BW700" s="134">
        <f t="shared" si="378"/>
        <v>0</v>
      </c>
      <c r="BX700" s="134">
        <f t="shared" si="378"/>
        <v>0</v>
      </c>
      <c r="BY700" s="134">
        <f t="shared" si="378"/>
        <v>0</v>
      </c>
      <c r="BZ700" s="134">
        <f t="shared" si="378"/>
        <v>0</v>
      </c>
      <c r="CA700" s="134">
        <f t="shared" si="378"/>
        <v>0</v>
      </c>
      <c r="CB700" s="134">
        <f t="shared" si="378"/>
        <v>0</v>
      </c>
      <c r="CC700" s="134">
        <f t="shared" si="378"/>
        <v>0</v>
      </c>
      <c r="CD700" s="134">
        <f t="shared" si="378"/>
        <v>0</v>
      </c>
      <c r="CE700" s="134">
        <f t="shared" si="378"/>
        <v>0</v>
      </c>
      <c r="CF700" s="134">
        <f t="shared" si="378"/>
        <v>0</v>
      </c>
      <c r="CG700" s="134">
        <f t="shared" si="378"/>
        <v>0</v>
      </c>
      <c r="CH700" s="134">
        <f t="shared" si="378"/>
        <v>0</v>
      </c>
      <c r="CI700" s="134">
        <f t="shared" si="378"/>
        <v>0</v>
      </c>
      <c r="CJ700" s="134">
        <f t="shared" si="378"/>
        <v>0</v>
      </c>
      <c r="CK700" s="134">
        <f t="shared" si="378"/>
        <v>0</v>
      </c>
      <c r="CL700" s="134">
        <f t="shared" si="378"/>
        <v>0</v>
      </c>
      <c r="CM700" s="134">
        <f t="shared" si="378"/>
        <v>0</v>
      </c>
      <c r="CN700" s="134">
        <f t="shared" si="378"/>
        <v>0</v>
      </c>
      <c r="CO700" s="134">
        <f t="shared" si="378"/>
        <v>0</v>
      </c>
      <c r="CP700" s="134">
        <f t="shared" si="378"/>
        <v>0</v>
      </c>
      <c r="CQ700" s="134">
        <f t="shared" si="378"/>
        <v>0</v>
      </c>
      <c r="CR700" s="134">
        <f t="shared" si="378"/>
        <v>0</v>
      </c>
      <c r="CS700" s="134">
        <f t="shared" si="378"/>
        <v>0</v>
      </c>
      <c r="CT700" s="134">
        <f t="shared" si="378"/>
        <v>0</v>
      </c>
      <c r="CU700" s="134">
        <f t="shared" si="378"/>
        <v>0</v>
      </c>
      <c r="CV700" s="134">
        <f t="shared" si="378"/>
        <v>0</v>
      </c>
      <c r="CW700" s="134">
        <f t="shared" si="378"/>
        <v>0</v>
      </c>
      <c r="CX700" s="134">
        <f t="shared" si="378"/>
        <v>0</v>
      </c>
      <c r="CY700" s="134">
        <f t="shared" si="378"/>
        <v>0</v>
      </c>
      <c r="CZ700" s="134">
        <f t="shared" si="378"/>
        <v>0</v>
      </c>
      <c r="DA700" s="134">
        <f t="shared" si="378"/>
        <v>0</v>
      </c>
      <c r="DB700" s="134">
        <f t="shared" si="378"/>
        <v>0</v>
      </c>
      <c r="DC700" s="134">
        <f t="shared" si="378"/>
        <v>0</v>
      </c>
      <c r="DD700" s="134">
        <f t="shared" si="378"/>
        <v>0</v>
      </c>
      <c r="DE700" s="134">
        <f t="shared" si="378"/>
        <v>0</v>
      </c>
      <c r="DF700" s="134">
        <f t="shared" si="378"/>
        <v>0</v>
      </c>
      <c r="DG700" s="134">
        <f t="shared" si="378"/>
        <v>0</v>
      </c>
      <c r="DH700" s="211">
        <f t="shared" si="378"/>
        <v>0</v>
      </c>
    </row>
    <row r="701" spans="1:112" ht="15" hidden="1" customHeight="1" x14ac:dyDescent="0.15">
      <c r="A701" s="119"/>
      <c r="B701" s="197" t="s">
        <v>320</v>
      </c>
      <c r="C701" s="30" t="s">
        <v>139</v>
      </c>
      <c r="D701" s="315">
        <f t="shared" si="367"/>
        <v>0</v>
      </c>
      <c r="E701" s="134">
        <f t="shared" ref="E701:BP704" si="379">E257-E590</f>
        <v>0</v>
      </c>
      <c r="F701" s="134">
        <f t="shared" si="379"/>
        <v>0</v>
      </c>
      <c r="G701" s="134">
        <f t="shared" si="379"/>
        <v>0</v>
      </c>
      <c r="H701" s="134">
        <f t="shared" si="379"/>
        <v>0</v>
      </c>
      <c r="I701" s="134">
        <f t="shared" si="379"/>
        <v>0</v>
      </c>
      <c r="J701" s="134">
        <f t="shared" si="379"/>
        <v>0</v>
      </c>
      <c r="K701" s="134">
        <f t="shared" si="379"/>
        <v>0</v>
      </c>
      <c r="L701" s="134">
        <f t="shared" si="379"/>
        <v>0</v>
      </c>
      <c r="M701" s="134">
        <f t="shared" si="379"/>
        <v>0</v>
      </c>
      <c r="N701" s="134">
        <f t="shared" si="379"/>
        <v>0</v>
      </c>
      <c r="O701" s="134">
        <f t="shared" si="379"/>
        <v>0</v>
      </c>
      <c r="P701" s="134">
        <f t="shared" si="379"/>
        <v>0</v>
      </c>
      <c r="Q701" s="134">
        <f t="shared" si="379"/>
        <v>0</v>
      </c>
      <c r="R701" s="134">
        <f t="shared" si="379"/>
        <v>0</v>
      </c>
      <c r="S701" s="134">
        <f t="shared" si="379"/>
        <v>0</v>
      </c>
      <c r="T701" s="134">
        <f t="shared" si="379"/>
        <v>0</v>
      </c>
      <c r="U701" s="134">
        <f t="shared" si="379"/>
        <v>0</v>
      </c>
      <c r="V701" s="134">
        <f t="shared" si="379"/>
        <v>4.8783698958221322E-7</v>
      </c>
      <c r="W701" s="134">
        <f t="shared" si="379"/>
        <v>0</v>
      </c>
      <c r="X701" s="134">
        <f t="shared" si="379"/>
        <v>0</v>
      </c>
      <c r="Y701" s="134">
        <f t="shared" si="379"/>
        <v>0</v>
      </c>
      <c r="Z701" s="134">
        <f t="shared" si="379"/>
        <v>0</v>
      </c>
      <c r="AA701" s="134">
        <f t="shared" si="379"/>
        <v>0</v>
      </c>
      <c r="AB701" s="134">
        <f t="shared" si="379"/>
        <v>0</v>
      </c>
      <c r="AC701" s="134">
        <f t="shared" si="379"/>
        <v>0</v>
      </c>
      <c r="AD701" s="134">
        <f t="shared" si="379"/>
        <v>0</v>
      </c>
      <c r="AE701" s="134">
        <f t="shared" si="379"/>
        <v>0</v>
      </c>
      <c r="AF701" s="134">
        <f t="shared" si="379"/>
        <v>0</v>
      </c>
      <c r="AG701" s="134">
        <f t="shared" si="379"/>
        <v>0</v>
      </c>
      <c r="AH701" s="134">
        <f t="shared" si="379"/>
        <v>0</v>
      </c>
      <c r="AI701" s="134">
        <f t="shared" si="379"/>
        <v>0</v>
      </c>
      <c r="AJ701" s="134">
        <f t="shared" si="379"/>
        <v>0</v>
      </c>
      <c r="AK701" s="134">
        <f t="shared" si="379"/>
        <v>0</v>
      </c>
      <c r="AL701" s="134">
        <f t="shared" si="379"/>
        <v>0</v>
      </c>
      <c r="AM701" s="134">
        <f t="shared" si="379"/>
        <v>0</v>
      </c>
      <c r="AN701" s="134">
        <f t="shared" si="379"/>
        <v>0</v>
      </c>
      <c r="AO701" s="134">
        <f t="shared" si="379"/>
        <v>0</v>
      </c>
      <c r="AP701" s="134">
        <f t="shared" si="379"/>
        <v>0</v>
      </c>
      <c r="AQ701" s="134">
        <f t="shared" si="379"/>
        <v>0</v>
      </c>
      <c r="AR701" s="134">
        <f t="shared" si="379"/>
        <v>0</v>
      </c>
      <c r="AS701" s="134">
        <f t="shared" si="379"/>
        <v>0</v>
      </c>
      <c r="AT701" s="134">
        <f t="shared" si="379"/>
        <v>0</v>
      </c>
      <c r="AU701" s="134">
        <f t="shared" si="379"/>
        <v>0</v>
      </c>
      <c r="AV701" s="134">
        <f t="shared" si="379"/>
        <v>0</v>
      </c>
      <c r="AW701" s="134">
        <f t="shared" si="379"/>
        <v>0</v>
      </c>
      <c r="AX701" s="134">
        <f t="shared" si="379"/>
        <v>0</v>
      </c>
      <c r="AY701" s="134">
        <f t="shared" si="379"/>
        <v>0</v>
      </c>
      <c r="AZ701" s="134">
        <f t="shared" si="379"/>
        <v>0</v>
      </c>
      <c r="BA701" s="134">
        <f t="shared" si="379"/>
        <v>0</v>
      </c>
      <c r="BB701" s="134">
        <f t="shared" si="379"/>
        <v>0</v>
      </c>
      <c r="BC701" s="134">
        <f t="shared" si="379"/>
        <v>0</v>
      </c>
      <c r="BD701" s="134">
        <f t="shared" si="379"/>
        <v>0</v>
      </c>
      <c r="BE701" s="134">
        <f t="shared" si="379"/>
        <v>0</v>
      </c>
      <c r="BF701" s="134">
        <f t="shared" si="379"/>
        <v>0</v>
      </c>
      <c r="BG701" s="134">
        <f t="shared" si="379"/>
        <v>0</v>
      </c>
      <c r="BH701" s="134">
        <f t="shared" si="379"/>
        <v>0</v>
      </c>
      <c r="BI701" s="134">
        <f t="shared" si="379"/>
        <v>0</v>
      </c>
      <c r="BJ701" s="134">
        <f t="shared" si="379"/>
        <v>0</v>
      </c>
      <c r="BK701" s="134">
        <f t="shared" si="379"/>
        <v>0</v>
      </c>
      <c r="BL701" s="134">
        <f t="shared" si="379"/>
        <v>0</v>
      </c>
      <c r="BM701" s="134">
        <f t="shared" si="379"/>
        <v>0</v>
      </c>
      <c r="BN701" s="134">
        <f t="shared" si="379"/>
        <v>0</v>
      </c>
      <c r="BO701" s="134">
        <f t="shared" si="379"/>
        <v>0</v>
      </c>
      <c r="BP701" s="134">
        <f t="shared" si="379"/>
        <v>0</v>
      </c>
      <c r="BQ701" s="134">
        <f t="shared" si="378"/>
        <v>0</v>
      </c>
      <c r="BR701" s="134">
        <f t="shared" si="378"/>
        <v>0</v>
      </c>
      <c r="BS701" s="134">
        <f t="shared" si="378"/>
        <v>0</v>
      </c>
      <c r="BT701" s="134">
        <f t="shared" si="378"/>
        <v>0</v>
      </c>
      <c r="BU701" s="134">
        <f t="shared" si="378"/>
        <v>0</v>
      </c>
      <c r="BV701" s="134">
        <f t="shared" si="378"/>
        <v>0</v>
      </c>
      <c r="BW701" s="134">
        <f t="shared" si="378"/>
        <v>0</v>
      </c>
      <c r="BX701" s="134">
        <f t="shared" si="378"/>
        <v>0</v>
      </c>
      <c r="BY701" s="134">
        <f t="shared" si="378"/>
        <v>0</v>
      </c>
      <c r="BZ701" s="134">
        <f t="shared" si="378"/>
        <v>0</v>
      </c>
      <c r="CA701" s="134">
        <f t="shared" si="378"/>
        <v>0</v>
      </c>
      <c r="CB701" s="134">
        <f t="shared" si="378"/>
        <v>0</v>
      </c>
      <c r="CC701" s="134">
        <f t="shared" si="378"/>
        <v>0</v>
      </c>
      <c r="CD701" s="134">
        <f t="shared" si="378"/>
        <v>0</v>
      </c>
      <c r="CE701" s="134">
        <f t="shared" si="378"/>
        <v>0</v>
      </c>
      <c r="CF701" s="134">
        <f t="shared" si="378"/>
        <v>0</v>
      </c>
      <c r="CG701" s="134">
        <f t="shared" si="378"/>
        <v>0</v>
      </c>
      <c r="CH701" s="134">
        <f t="shared" si="378"/>
        <v>0</v>
      </c>
      <c r="CI701" s="134">
        <f t="shared" si="378"/>
        <v>0</v>
      </c>
      <c r="CJ701" s="134">
        <f t="shared" si="378"/>
        <v>0</v>
      </c>
      <c r="CK701" s="134">
        <f t="shared" si="378"/>
        <v>0</v>
      </c>
      <c r="CL701" s="134">
        <f t="shared" si="378"/>
        <v>0</v>
      </c>
      <c r="CM701" s="134">
        <f t="shared" si="378"/>
        <v>0</v>
      </c>
      <c r="CN701" s="134">
        <f t="shared" si="378"/>
        <v>0</v>
      </c>
      <c r="CO701" s="134">
        <f t="shared" si="378"/>
        <v>0</v>
      </c>
      <c r="CP701" s="134">
        <f t="shared" si="378"/>
        <v>0</v>
      </c>
      <c r="CQ701" s="134">
        <f t="shared" si="378"/>
        <v>0</v>
      </c>
      <c r="CR701" s="134">
        <f t="shared" si="378"/>
        <v>0</v>
      </c>
      <c r="CS701" s="134">
        <f t="shared" si="378"/>
        <v>0</v>
      </c>
      <c r="CT701" s="134">
        <f t="shared" si="378"/>
        <v>0</v>
      </c>
      <c r="CU701" s="134">
        <f t="shared" si="378"/>
        <v>0</v>
      </c>
      <c r="CV701" s="134">
        <f t="shared" si="378"/>
        <v>0</v>
      </c>
      <c r="CW701" s="134">
        <f t="shared" si="378"/>
        <v>0</v>
      </c>
      <c r="CX701" s="134">
        <f t="shared" si="378"/>
        <v>0</v>
      </c>
      <c r="CY701" s="134">
        <f t="shared" si="378"/>
        <v>0</v>
      </c>
      <c r="CZ701" s="134">
        <f t="shared" si="378"/>
        <v>0</v>
      </c>
      <c r="DA701" s="134">
        <f t="shared" si="378"/>
        <v>0</v>
      </c>
      <c r="DB701" s="134">
        <f t="shared" si="378"/>
        <v>0</v>
      </c>
      <c r="DC701" s="134">
        <f t="shared" si="378"/>
        <v>0</v>
      </c>
      <c r="DD701" s="134">
        <f t="shared" si="378"/>
        <v>0</v>
      </c>
      <c r="DE701" s="134">
        <f t="shared" si="378"/>
        <v>0</v>
      </c>
      <c r="DF701" s="134">
        <f t="shared" si="378"/>
        <v>0</v>
      </c>
      <c r="DG701" s="134">
        <f t="shared" si="378"/>
        <v>0</v>
      </c>
      <c r="DH701" s="211">
        <f t="shared" si="378"/>
        <v>0</v>
      </c>
    </row>
    <row r="702" spans="1:112" ht="15" hidden="1" customHeight="1" x14ac:dyDescent="0.15">
      <c r="A702" s="119"/>
      <c r="B702" s="197" t="s">
        <v>321</v>
      </c>
      <c r="C702" s="30" t="s">
        <v>140</v>
      </c>
      <c r="D702" s="315">
        <f t="shared" si="367"/>
        <v>0</v>
      </c>
      <c r="E702" s="134">
        <f t="shared" si="379"/>
        <v>0</v>
      </c>
      <c r="F702" s="134">
        <f t="shared" si="379"/>
        <v>0</v>
      </c>
      <c r="G702" s="134">
        <f t="shared" si="379"/>
        <v>0</v>
      </c>
      <c r="H702" s="134">
        <f t="shared" si="379"/>
        <v>0</v>
      </c>
      <c r="I702" s="134">
        <f t="shared" si="379"/>
        <v>0</v>
      </c>
      <c r="J702" s="134">
        <f t="shared" si="379"/>
        <v>0</v>
      </c>
      <c r="K702" s="134">
        <f t="shared" si="379"/>
        <v>0</v>
      </c>
      <c r="L702" s="134">
        <f t="shared" si="379"/>
        <v>0</v>
      </c>
      <c r="M702" s="134">
        <f t="shared" si="379"/>
        <v>0</v>
      </c>
      <c r="N702" s="134">
        <f t="shared" si="379"/>
        <v>0</v>
      </c>
      <c r="O702" s="134">
        <f t="shared" si="379"/>
        <v>0</v>
      </c>
      <c r="P702" s="134">
        <f t="shared" si="379"/>
        <v>0</v>
      </c>
      <c r="Q702" s="134">
        <f t="shared" si="379"/>
        <v>0</v>
      </c>
      <c r="R702" s="134">
        <f t="shared" si="379"/>
        <v>0</v>
      </c>
      <c r="S702" s="134">
        <f t="shared" si="379"/>
        <v>0</v>
      </c>
      <c r="T702" s="134">
        <f t="shared" si="379"/>
        <v>0</v>
      </c>
      <c r="U702" s="134">
        <f t="shared" si="379"/>
        <v>0</v>
      </c>
      <c r="V702" s="134">
        <f t="shared" si="379"/>
        <v>0</v>
      </c>
      <c r="W702" s="134">
        <f t="shared" si="379"/>
        <v>9.3538028232091119E-2</v>
      </c>
      <c r="X702" s="134">
        <f t="shared" si="379"/>
        <v>0</v>
      </c>
      <c r="Y702" s="134">
        <f t="shared" si="379"/>
        <v>0</v>
      </c>
      <c r="Z702" s="134">
        <f t="shared" si="379"/>
        <v>0</v>
      </c>
      <c r="AA702" s="134">
        <f t="shared" si="379"/>
        <v>0</v>
      </c>
      <c r="AB702" s="134">
        <f t="shared" si="379"/>
        <v>0</v>
      </c>
      <c r="AC702" s="134">
        <f t="shared" si="379"/>
        <v>0</v>
      </c>
      <c r="AD702" s="134">
        <f t="shared" si="379"/>
        <v>0</v>
      </c>
      <c r="AE702" s="134">
        <f t="shared" si="379"/>
        <v>0</v>
      </c>
      <c r="AF702" s="134">
        <f t="shared" si="379"/>
        <v>0</v>
      </c>
      <c r="AG702" s="134">
        <f t="shared" si="379"/>
        <v>0</v>
      </c>
      <c r="AH702" s="134">
        <f t="shared" si="379"/>
        <v>0</v>
      </c>
      <c r="AI702" s="134">
        <f t="shared" si="379"/>
        <v>0</v>
      </c>
      <c r="AJ702" s="134">
        <f t="shared" si="379"/>
        <v>0</v>
      </c>
      <c r="AK702" s="134">
        <f t="shared" si="379"/>
        <v>0</v>
      </c>
      <c r="AL702" s="134">
        <f t="shared" si="379"/>
        <v>0</v>
      </c>
      <c r="AM702" s="134">
        <f t="shared" si="379"/>
        <v>0</v>
      </c>
      <c r="AN702" s="134">
        <f t="shared" si="379"/>
        <v>0</v>
      </c>
      <c r="AO702" s="134">
        <f t="shared" si="379"/>
        <v>0</v>
      </c>
      <c r="AP702" s="134">
        <f t="shared" si="379"/>
        <v>0</v>
      </c>
      <c r="AQ702" s="134">
        <f t="shared" si="379"/>
        <v>0</v>
      </c>
      <c r="AR702" s="134">
        <f t="shared" si="379"/>
        <v>0</v>
      </c>
      <c r="AS702" s="134">
        <f t="shared" si="379"/>
        <v>0</v>
      </c>
      <c r="AT702" s="134">
        <f t="shared" si="379"/>
        <v>0</v>
      </c>
      <c r="AU702" s="134">
        <f t="shared" si="379"/>
        <v>0</v>
      </c>
      <c r="AV702" s="134">
        <f t="shared" si="379"/>
        <v>0</v>
      </c>
      <c r="AW702" s="134">
        <f t="shared" si="379"/>
        <v>0</v>
      </c>
      <c r="AX702" s="134">
        <f t="shared" si="379"/>
        <v>0</v>
      </c>
      <c r="AY702" s="134">
        <f t="shared" si="379"/>
        <v>0</v>
      </c>
      <c r="AZ702" s="134">
        <f t="shared" si="379"/>
        <v>0</v>
      </c>
      <c r="BA702" s="134">
        <f t="shared" si="379"/>
        <v>0</v>
      </c>
      <c r="BB702" s="134">
        <f t="shared" si="379"/>
        <v>0</v>
      </c>
      <c r="BC702" s="134">
        <f t="shared" si="379"/>
        <v>0</v>
      </c>
      <c r="BD702" s="134">
        <f t="shared" si="379"/>
        <v>0</v>
      </c>
      <c r="BE702" s="134">
        <f t="shared" si="379"/>
        <v>0</v>
      </c>
      <c r="BF702" s="134">
        <f t="shared" si="379"/>
        <v>0</v>
      </c>
      <c r="BG702" s="134">
        <f t="shared" si="379"/>
        <v>0</v>
      </c>
      <c r="BH702" s="134">
        <f t="shared" si="379"/>
        <v>0</v>
      </c>
      <c r="BI702" s="134">
        <f t="shared" si="379"/>
        <v>0</v>
      </c>
      <c r="BJ702" s="134">
        <f t="shared" si="379"/>
        <v>0</v>
      </c>
      <c r="BK702" s="134">
        <f t="shared" si="379"/>
        <v>0</v>
      </c>
      <c r="BL702" s="134">
        <f t="shared" si="379"/>
        <v>0</v>
      </c>
      <c r="BM702" s="134">
        <f t="shared" si="379"/>
        <v>0</v>
      </c>
      <c r="BN702" s="134">
        <f t="shared" si="379"/>
        <v>0</v>
      </c>
      <c r="BO702" s="134">
        <f t="shared" si="379"/>
        <v>0</v>
      </c>
      <c r="BP702" s="134">
        <f t="shared" si="379"/>
        <v>0</v>
      </c>
      <c r="BQ702" s="134">
        <f t="shared" si="378"/>
        <v>0</v>
      </c>
      <c r="BR702" s="134">
        <f t="shared" si="378"/>
        <v>0</v>
      </c>
      <c r="BS702" s="134">
        <f t="shared" si="378"/>
        <v>0</v>
      </c>
      <c r="BT702" s="134">
        <f t="shared" si="378"/>
        <v>0</v>
      </c>
      <c r="BU702" s="134">
        <f t="shared" si="378"/>
        <v>0</v>
      </c>
      <c r="BV702" s="134">
        <f t="shared" si="378"/>
        <v>0</v>
      </c>
      <c r="BW702" s="134">
        <f t="shared" si="378"/>
        <v>0</v>
      </c>
      <c r="BX702" s="134">
        <f t="shared" si="378"/>
        <v>0</v>
      </c>
      <c r="BY702" s="134">
        <f t="shared" si="378"/>
        <v>0</v>
      </c>
      <c r="BZ702" s="134">
        <f t="shared" si="378"/>
        <v>0</v>
      </c>
      <c r="CA702" s="134">
        <f t="shared" si="378"/>
        <v>0</v>
      </c>
      <c r="CB702" s="134">
        <f t="shared" si="378"/>
        <v>0</v>
      </c>
      <c r="CC702" s="134">
        <f t="shared" si="378"/>
        <v>0</v>
      </c>
      <c r="CD702" s="134">
        <f t="shared" si="378"/>
        <v>0</v>
      </c>
      <c r="CE702" s="134">
        <f t="shared" si="378"/>
        <v>0</v>
      </c>
      <c r="CF702" s="134">
        <f t="shared" si="378"/>
        <v>0</v>
      </c>
      <c r="CG702" s="134">
        <f t="shared" si="378"/>
        <v>0</v>
      </c>
      <c r="CH702" s="134">
        <f t="shared" si="378"/>
        <v>0</v>
      </c>
      <c r="CI702" s="134">
        <f t="shared" si="378"/>
        <v>0</v>
      </c>
      <c r="CJ702" s="134">
        <f t="shared" si="378"/>
        <v>0</v>
      </c>
      <c r="CK702" s="134">
        <f t="shared" si="378"/>
        <v>0</v>
      </c>
      <c r="CL702" s="134">
        <f t="shared" si="378"/>
        <v>0</v>
      </c>
      <c r="CM702" s="134">
        <f t="shared" si="378"/>
        <v>0</v>
      </c>
      <c r="CN702" s="134">
        <f t="shared" si="378"/>
        <v>0</v>
      </c>
      <c r="CO702" s="134">
        <f t="shared" si="378"/>
        <v>0</v>
      </c>
      <c r="CP702" s="134">
        <f t="shared" si="378"/>
        <v>0</v>
      </c>
      <c r="CQ702" s="134">
        <f t="shared" si="378"/>
        <v>0</v>
      </c>
      <c r="CR702" s="134">
        <f t="shared" si="378"/>
        <v>0</v>
      </c>
      <c r="CS702" s="134">
        <f t="shared" si="378"/>
        <v>0</v>
      </c>
      <c r="CT702" s="134">
        <f t="shared" si="378"/>
        <v>0</v>
      </c>
      <c r="CU702" s="134">
        <f t="shared" si="378"/>
        <v>0</v>
      </c>
      <c r="CV702" s="134">
        <f t="shared" si="378"/>
        <v>0</v>
      </c>
      <c r="CW702" s="134">
        <f t="shared" si="378"/>
        <v>0</v>
      </c>
      <c r="CX702" s="134">
        <f t="shared" si="378"/>
        <v>0</v>
      </c>
      <c r="CY702" s="134">
        <f t="shared" si="378"/>
        <v>0</v>
      </c>
      <c r="CZ702" s="134">
        <f t="shared" si="378"/>
        <v>0</v>
      </c>
      <c r="DA702" s="134">
        <f t="shared" si="378"/>
        <v>0</v>
      </c>
      <c r="DB702" s="134">
        <f t="shared" si="378"/>
        <v>0</v>
      </c>
      <c r="DC702" s="134">
        <f t="shared" si="378"/>
        <v>0</v>
      </c>
      <c r="DD702" s="134">
        <f t="shared" si="378"/>
        <v>0</v>
      </c>
      <c r="DE702" s="134">
        <f t="shared" si="378"/>
        <v>0</v>
      </c>
      <c r="DF702" s="134">
        <f t="shared" si="378"/>
        <v>0</v>
      </c>
      <c r="DG702" s="134">
        <f t="shared" si="378"/>
        <v>0</v>
      </c>
      <c r="DH702" s="211">
        <f t="shared" si="378"/>
        <v>0</v>
      </c>
    </row>
    <row r="703" spans="1:112" ht="15" hidden="1" customHeight="1" x14ac:dyDescent="0.15">
      <c r="A703" s="119"/>
      <c r="B703" s="197" t="s">
        <v>322</v>
      </c>
      <c r="C703" s="30" t="s">
        <v>141</v>
      </c>
      <c r="D703" s="315">
        <f t="shared" si="367"/>
        <v>0</v>
      </c>
      <c r="E703" s="134">
        <f t="shared" si="379"/>
        <v>0</v>
      </c>
      <c r="F703" s="134">
        <f t="shared" si="379"/>
        <v>0</v>
      </c>
      <c r="G703" s="134">
        <f t="shared" si="379"/>
        <v>0</v>
      </c>
      <c r="H703" s="134">
        <f t="shared" si="379"/>
        <v>0</v>
      </c>
      <c r="I703" s="134">
        <f t="shared" si="379"/>
        <v>0</v>
      </c>
      <c r="J703" s="134">
        <f t="shared" si="379"/>
        <v>0</v>
      </c>
      <c r="K703" s="134">
        <f t="shared" si="379"/>
        <v>0</v>
      </c>
      <c r="L703" s="134">
        <f t="shared" si="379"/>
        <v>0</v>
      </c>
      <c r="M703" s="134">
        <f t="shared" si="379"/>
        <v>0</v>
      </c>
      <c r="N703" s="134">
        <f t="shared" si="379"/>
        <v>0</v>
      </c>
      <c r="O703" s="134">
        <f t="shared" si="379"/>
        <v>0</v>
      </c>
      <c r="P703" s="134">
        <f t="shared" si="379"/>
        <v>0</v>
      </c>
      <c r="Q703" s="134">
        <f t="shared" si="379"/>
        <v>0</v>
      </c>
      <c r="R703" s="134">
        <f t="shared" si="379"/>
        <v>0</v>
      </c>
      <c r="S703" s="134">
        <f t="shared" si="379"/>
        <v>0</v>
      </c>
      <c r="T703" s="134">
        <f t="shared" si="379"/>
        <v>0</v>
      </c>
      <c r="U703" s="134">
        <f t="shared" si="379"/>
        <v>0</v>
      </c>
      <c r="V703" s="134">
        <f t="shared" si="379"/>
        <v>0</v>
      </c>
      <c r="W703" s="134">
        <f t="shared" si="379"/>
        <v>0</v>
      </c>
      <c r="X703" s="134">
        <f t="shared" si="379"/>
        <v>0</v>
      </c>
      <c r="Y703" s="134">
        <f t="shared" si="379"/>
        <v>0</v>
      </c>
      <c r="Z703" s="134">
        <f t="shared" si="379"/>
        <v>0</v>
      </c>
      <c r="AA703" s="134">
        <f t="shared" si="379"/>
        <v>0</v>
      </c>
      <c r="AB703" s="134">
        <f t="shared" si="379"/>
        <v>0</v>
      </c>
      <c r="AC703" s="134">
        <f t="shared" si="379"/>
        <v>0</v>
      </c>
      <c r="AD703" s="134">
        <f t="shared" si="379"/>
        <v>0</v>
      </c>
      <c r="AE703" s="134">
        <f t="shared" si="379"/>
        <v>0</v>
      </c>
      <c r="AF703" s="134">
        <f t="shared" si="379"/>
        <v>0</v>
      </c>
      <c r="AG703" s="134">
        <f t="shared" si="379"/>
        <v>0</v>
      </c>
      <c r="AH703" s="134">
        <f t="shared" si="379"/>
        <v>0</v>
      </c>
      <c r="AI703" s="134">
        <f t="shared" si="379"/>
        <v>0</v>
      </c>
      <c r="AJ703" s="134">
        <f t="shared" si="379"/>
        <v>0</v>
      </c>
      <c r="AK703" s="134">
        <f t="shared" si="379"/>
        <v>0</v>
      </c>
      <c r="AL703" s="134">
        <f t="shared" si="379"/>
        <v>0</v>
      </c>
      <c r="AM703" s="134">
        <f t="shared" si="379"/>
        <v>0</v>
      </c>
      <c r="AN703" s="134">
        <f t="shared" si="379"/>
        <v>0</v>
      </c>
      <c r="AO703" s="134">
        <f t="shared" si="379"/>
        <v>0</v>
      </c>
      <c r="AP703" s="134">
        <f t="shared" si="379"/>
        <v>0</v>
      </c>
      <c r="AQ703" s="134">
        <f t="shared" si="379"/>
        <v>0</v>
      </c>
      <c r="AR703" s="134">
        <f t="shared" si="379"/>
        <v>0</v>
      </c>
      <c r="AS703" s="134">
        <f t="shared" si="379"/>
        <v>0</v>
      </c>
      <c r="AT703" s="134">
        <f t="shared" si="379"/>
        <v>0</v>
      </c>
      <c r="AU703" s="134">
        <f t="shared" si="379"/>
        <v>0</v>
      </c>
      <c r="AV703" s="134">
        <f t="shared" si="379"/>
        <v>0</v>
      </c>
      <c r="AW703" s="134">
        <f t="shared" si="379"/>
        <v>0</v>
      </c>
      <c r="AX703" s="134">
        <f t="shared" si="379"/>
        <v>0</v>
      </c>
      <c r="AY703" s="134">
        <f t="shared" si="379"/>
        <v>0</v>
      </c>
      <c r="AZ703" s="134">
        <f t="shared" si="379"/>
        <v>0</v>
      </c>
      <c r="BA703" s="134">
        <f t="shared" si="379"/>
        <v>0</v>
      </c>
      <c r="BB703" s="134">
        <f t="shared" si="379"/>
        <v>0</v>
      </c>
      <c r="BC703" s="134">
        <f t="shared" si="379"/>
        <v>0</v>
      </c>
      <c r="BD703" s="134">
        <f t="shared" si="379"/>
        <v>0</v>
      </c>
      <c r="BE703" s="134">
        <f t="shared" si="379"/>
        <v>0</v>
      </c>
      <c r="BF703" s="134">
        <f t="shared" si="379"/>
        <v>0</v>
      </c>
      <c r="BG703" s="134">
        <f t="shared" si="379"/>
        <v>0</v>
      </c>
      <c r="BH703" s="134">
        <f t="shared" si="379"/>
        <v>0</v>
      </c>
      <c r="BI703" s="134">
        <f t="shared" si="379"/>
        <v>0</v>
      </c>
      <c r="BJ703" s="134">
        <f t="shared" si="379"/>
        <v>0</v>
      </c>
      <c r="BK703" s="134">
        <f t="shared" si="379"/>
        <v>0</v>
      </c>
      <c r="BL703" s="134">
        <f t="shared" si="379"/>
        <v>0</v>
      </c>
      <c r="BM703" s="134">
        <f t="shared" si="379"/>
        <v>0</v>
      </c>
      <c r="BN703" s="134">
        <f t="shared" si="379"/>
        <v>0</v>
      </c>
      <c r="BO703" s="134">
        <f t="shared" si="379"/>
        <v>0</v>
      </c>
      <c r="BP703" s="134">
        <f t="shared" si="379"/>
        <v>0</v>
      </c>
      <c r="BQ703" s="134">
        <f t="shared" si="378"/>
        <v>0</v>
      </c>
      <c r="BR703" s="134">
        <f t="shared" si="378"/>
        <v>0</v>
      </c>
      <c r="BS703" s="134">
        <f t="shared" si="378"/>
        <v>0</v>
      </c>
      <c r="BT703" s="134">
        <f t="shared" si="378"/>
        <v>0</v>
      </c>
      <c r="BU703" s="134">
        <f t="shared" si="378"/>
        <v>0</v>
      </c>
      <c r="BV703" s="134">
        <f t="shared" si="378"/>
        <v>0</v>
      </c>
      <c r="BW703" s="134">
        <f t="shared" si="378"/>
        <v>0</v>
      </c>
      <c r="BX703" s="134">
        <f t="shared" si="378"/>
        <v>0</v>
      </c>
      <c r="BY703" s="134">
        <f t="shared" si="378"/>
        <v>0</v>
      </c>
      <c r="BZ703" s="134">
        <f t="shared" si="378"/>
        <v>0</v>
      </c>
      <c r="CA703" s="134">
        <f t="shared" si="378"/>
        <v>0</v>
      </c>
      <c r="CB703" s="134">
        <f t="shared" si="378"/>
        <v>0</v>
      </c>
      <c r="CC703" s="134">
        <f t="shared" si="378"/>
        <v>0</v>
      </c>
      <c r="CD703" s="134">
        <f t="shared" si="378"/>
        <v>0</v>
      </c>
      <c r="CE703" s="134">
        <f t="shared" si="378"/>
        <v>0</v>
      </c>
      <c r="CF703" s="134">
        <f t="shared" si="378"/>
        <v>0</v>
      </c>
      <c r="CG703" s="134">
        <f t="shared" si="378"/>
        <v>0</v>
      </c>
      <c r="CH703" s="134">
        <f t="shared" si="378"/>
        <v>0</v>
      </c>
      <c r="CI703" s="134">
        <f t="shared" si="378"/>
        <v>0</v>
      </c>
      <c r="CJ703" s="134">
        <f t="shared" si="378"/>
        <v>0</v>
      </c>
      <c r="CK703" s="134">
        <f t="shared" si="378"/>
        <v>0</v>
      </c>
      <c r="CL703" s="134">
        <f t="shared" si="378"/>
        <v>0</v>
      </c>
      <c r="CM703" s="134">
        <f t="shared" si="378"/>
        <v>0</v>
      </c>
      <c r="CN703" s="134">
        <f t="shared" si="378"/>
        <v>0</v>
      </c>
      <c r="CO703" s="134">
        <f t="shared" si="378"/>
        <v>0</v>
      </c>
      <c r="CP703" s="134">
        <f t="shared" si="378"/>
        <v>0</v>
      </c>
      <c r="CQ703" s="134">
        <f t="shared" si="378"/>
        <v>0</v>
      </c>
      <c r="CR703" s="134">
        <f t="shared" si="378"/>
        <v>0</v>
      </c>
      <c r="CS703" s="134">
        <f t="shared" si="378"/>
        <v>0</v>
      </c>
      <c r="CT703" s="134">
        <f t="shared" si="378"/>
        <v>0</v>
      </c>
      <c r="CU703" s="134">
        <f t="shared" si="378"/>
        <v>0</v>
      </c>
      <c r="CV703" s="134">
        <f t="shared" si="378"/>
        <v>0</v>
      </c>
      <c r="CW703" s="134">
        <f t="shared" si="378"/>
        <v>0</v>
      </c>
      <c r="CX703" s="134">
        <f t="shared" si="378"/>
        <v>0</v>
      </c>
      <c r="CY703" s="134">
        <f t="shared" si="378"/>
        <v>0</v>
      </c>
      <c r="CZ703" s="134">
        <f t="shared" si="378"/>
        <v>0</v>
      </c>
      <c r="DA703" s="134">
        <f t="shared" si="378"/>
        <v>0</v>
      </c>
      <c r="DB703" s="134">
        <f t="shared" si="378"/>
        <v>0</v>
      </c>
      <c r="DC703" s="134">
        <f t="shared" si="378"/>
        <v>0</v>
      </c>
      <c r="DD703" s="134">
        <f t="shared" si="378"/>
        <v>0</v>
      </c>
      <c r="DE703" s="134">
        <f t="shared" si="378"/>
        <v>0</v>
      </c>
      <c r="DF703" s="134">
        <f t="shared" si="378"/>
        <v>0</v>
      </c>
      <c r="DG703" s="134">
        <f t="shared" si="378"/>
        <v>0</v>
      </c>
      <c r="DH703" s="211">
        <f t="shared" si="378"/>
        <v>0</v>
      </c>
    </row>
    <row r="704" spans="1:112" ht="15" hidden="1" customHeight="1" x14ac:dyDescent="0.15">
      <c r="A704" s="119"/>
      <c r="B704" s="197" t="s">
        <v>323</v>
      </c>
      <c r="C704" s="30" t="s">
        <v>142</v>
      </c>
      <c r="D704" s="315">
        <f t="shared" si="367"/>
        <v>0</v>
      </c>
      <c r="E704" s="134">
        <f t="shared" si="379"/>
        <v>0</v>
      </c>
      <c r="F704" s="134">
        <f t="shared" si="379"/>
        <v>0</v>
      </c>
      <c r="G704" s="134">
        <f t="shared" si="379"/>
        <v>0</v>
      </c>
      <c r="H704" s="134">
        <f t="shared" si="379"/>
        <v>0</v>
      </c>
      <c r="I704" s="134">
        <f t="shared" si="379"/>
        <v>0</v>
      </c>
      <c r="J704" s="134">
        <f t="shared" si="379"/>
        <v>0</v>
      </c>
      <c r="K704" s="134">
        <f t="shared" si="379"/>
        <v>0</v>
      </c>
      <c r="L704" s="134">
        <f t="shared" si="379"/>
        <v>0</v>
      </c>
      <c r="M704" s="134">
        <f t="shared" si="379"/>
        <v>0</v>
      </c>
      <c r="N704" s="134">
        <f t="shared" si="379"/>
        <v>0</v>
      </c>
      <c r="O704" s="134">
        <f t="shared" si="379"/>
        <v>0</v>
      </c>
      <c r="P704" s="134">
        <f t="shared" si="379"/>
        <v>0</v>
      </c>
      <c r="Q704" s="134">
        <f t="shared" si="379"/>
        <v>0</v>
      </c>
      <c r="R704" s="134">
        <f t="shared" si="379"/>
        <v>0</v>
      </c>
      <c r="S704" s="134">
        <f t="shared" si="379"/>
        <v>0</v>
      </c>
      <c r="T704" s="134">
        <f t="shared" si="379"/>
        <v>0</v>
      </c>
      <c r="U704" s="134">
        <f t="shared" si="379"/>
        <v>0</v>
      </c>
      <c r="V704" s="134">
        <f t="shared" si="379"/>
        <v>0</v>
      </c>
      <c r="W704" s="134">
        <f t="shared" si="379"/>
        <v>0</v>
      </c>
      <c r="X704" s="134">
        <f t="shared" si="379"/>
        <v>0</v>
      </c>
      <c r="Y704" s="134">
        <f t="shared" si="379"/>
        <v>0</v>
      </c>
      <c r="Z704" s="134">
        <f t="shared" si="379"/>
        <v>0</v>
      </c>
      <c r="AA704" s="134">
        <f t="shared" si="379"/>
        <v>0</v>
      </c>
      <c r="AB704" s="134">
        <f t="shared" si="379"/>
        <v>0</v>
      </c>
      <c r="AC704" s="134">
        <f t="shared" si="379"/>
        <v>0</v>
      </c>
      <c r="AD704" s="134">
        <f t="shared" si="379"/>
        <v>0</v>
      </c>
      <c r="AE704" s="134">
        <f t="shared" si="379"/>
        <v>0</v>
      </c>
      <c r="AF704" s="134">
        <f t="shared" si="379"/>
        <v>0</v>
      </c>
      <c r="AG704" s="134">
        <f t="shared" si="379"/>
        <v>0</v>
      </c>
      <c r="AH704" s="134">
        <f t="shared" si="379"/>
        <v>0</v>
      </c>
      <c r="AI704" s="134">
        <f t="shared" si="379"/>
        <v>0</v>
      </c>
      <c r="AJ704" s="134">
        <f t="shared" si="379"/>
        <v>0</v>
      </c>
      <c r="AK704" s="134">
        <f t="shared" si="379"/>
        <v>0</v>
      </c>
      <c r="AL704" s="134">
        <f t="shared" si="379"/>
        <v>0</v>
      </c>
      <c r="AM704" s="134">
        <f t="shared" si="379"/>
        <v>0</v>
      </c>
      <c r="AN704" s="134">
        <f t="shared" si="379"/>
        <v>0</v>
      </c>
      <c r="AO704" s="134">
        <f t="shared" si="379"/>
        <v>0</v>
      </c>
      <c r="AP704" s="134">
        <f t="shared" si="379"/>
        <v>0</v>
      </c>
      <c r="AQ704" s="134">
        <f t="shared" si="379"/>
        <v>0</v>
      </c>
      <c r="AR704" s="134">
        <f t="shared" si="379"/>
        <v>0</v>
      </c>
      <c r="AS704" s="134">
        <f t="shared" si="379"/>
        <v>0</v>
      </c>
      <c r="AT704" s="134">
        <f t="shared" si="379"/>
        <v>0</v>
      </c>
      <c r="AU704" s="134">
        <f t="shared" si="379"/>
        <v>0</v>
      </c>
      <c r="AV704" s="134">
        <f t="shared" si="379"/>
        <v>0</v>
      </c>
      <c r="AW704" s="134">
        <f t="shared" si="379"/>
        <v>0</v>
      </c>
      <c r="AX704" s="134">
        <f t="shared" si="379"/>
        <v>0</v>
      </c>
      <c r="AY704" s="134">
        <f t="shared" si="379"/>
        <v>0</v>
      </c>
      <c r="AZ704" s="134">
        <f t="shared" si="379"/>
        <v>0</v>
      </c>
      <c r="BA704" s="134">
        <f t="shared" si="379"/>
        <v>0</v>
      </c>
      <c r="BB704" s="134">
        <f t="shared" si="379"/>
        <v>0</v>
      </c>
      <c r="BC704" s="134">
        <f t="shared" si="379"/>
        <v>0</v>
      </c>
      <c r="BD704" s="134">
        <f t="shared" si="379"/>
        <v>0</v>
      </c>
      <c r="BE704" s="134">
        <f t="shared" si="379"/>
        <v>0</v>
      </c>
      <c r="BF704" s="134">
        <f t="shared" si="379"/>
        <v>0</v>
      </c>
      <c r="BG704" s="134">
        <f t="shared" si="379"/>
        <v>0</v>
      </c>
      <c r="BH704" s="134">
        <f t="shared" si="379"/>
        <v>0</v>
      </c>
      <c r="BI704" s="134">
        <f t="shared" si="379"/>
        <v>0</v>
      </c>
      <c r="BJ704" s="134">
        <f t="shared" si="379"/>
        <v>0</v>
      </c>
      <c r="BK704" s="134">
        <f t="shared" si="379"/>
        <v>0</v>
      </c>
      <c r="BL704" s="134">
        <f t="shared" si="379"/>
        <v>0</v>
      </c>
      <c r="BM704" s="134">
        <f t="shared" si="379"/>
        <v>0</v>
      </c>
      <c r="BN704" s="134">
        <f t="shared" si="379"/>
        <v>0</v>
      </c>
      <c r="BO704" s="134">
        <f t="shared" si="379"/>
        <v>0</v>
      </c>
      <c r="BP704" s="134">
        <f t="shared" ref="BP704:DH707" si="380">BP260-BP593</f>
        <v>0</v>
      </c>
      <c r="BQ704" s="134">
        <f t="shared" si="380"/>
        <v>0</v>
      </c>
      <c r="BR704" s="134">
        <f t="shared" si="380"/>
        <v>0</v>
      </c>
      <c r="BS704" s="134">
        <f t="shared" si="380"/>
        <v>0</v>
      </c>
      <c r="BT704" s="134">
        <f t="shared" si="380"/>
        <v>0</v>
      </c>
      <c r="BU704" s="134">
        <f t="shared" si="380"/>
        <v>0</v>
      </c>
      <c r="BV704" s="134">
        <f t="shared" si="380"/>
        <v>0</v>
      </c>
      <c r="BW704" s="134">
        <f t="shared" si="380"/>
        <v>0</v>
      </c>
      <c r="BX704" s="134">
        <f t="shared" si="380"/>
        <v>0</v>
      </c>
      <c r="BY704" s="134">
        <f t="shared" si="380"/>
        <v>0</v>
      </c>
      <c r="BZ704" s="134">
        <f t="shared" si="380"/>
        <v>0</v>
      </c>
      <c r="CA704" s="134">
        <f t="shared" si="380"/>
        <v>0</v>
      </c>
      <c r="CB704" s="134">
        <f t="shared" si="380"/>
        <v>0</v>
      </c>
      <c r="CC704" s="134">
        <f t="shared" si="380"/>
        <v>0</v>
      </c>
      <c r="CD704" s="134">
        <f t="shared" si="380"/>
        <v>0</v>
      </c>
      <c r="CE704" s="134">
        <f t="shared" si="380"/>
        <v>0</v>
      </c>
      <c r="CF704" s="134">
        <f t="shared" si="380"/>
        <v>0</v>
      </c>
      <c r="CG704" s="134">
        <f t="shared" si="380"/>
        <v>0</v>
      </c>
      <c r="CH704" s="134">
        <f t="shared" si="380"/>
        <v>0</v>
      </c>
      <c r="CI704" s="134">
        <f t="shared" si="380"/>
        <v>0</v>
      </c>
      <c r="CJ704" s="134">
        <f t="shared" si="380"/>
        <v>0</v>
      </c>
      <c r="CK704" s="134">
        <f t="shared" si="380"/>
        <v>0</v>
      </c>
      <c r="CL704" s="134">
        <f t="shared" si="380"/>
        <v>0</v>
      </c>
      <c r="CM704" s="134">
        <f t="shared" si="380"/>
        <v>0</v>
      </c>
      <c r="CN704" s="134">
        <f t="shared" si="380"/>
        <v>0</v>
      </c>
      <c r="CO704" s="134">
        <f t="shared" si="380"/>
        <v>0</v>
      </c>
      <c r="CP704" s="134">
        <f t="shared" si="380"/>
        <v>0</v>
      </c>
      <c r="CQ704" s="134">
        <f t="shared" si="380"/>
        <v>0</v>
      </c>
      <c r="CR704" s="134">
        <f t="shared" si="380"/>
        <v>0</v>
      </c>
      <c r="CS704" s="134">
        <f t="shared" si="380"/>
        <v>0</v>
      </c>
      <c r="CT704" s="134">
        <f t="shared" si="380"/>
        <v>0</v>
      </c>
      <c r="CU704" s="134">
        <f t="shared" si="380"/>
        <v>0</v>
      </c>
      <c r="CV704" s="134">
        <f t="shared" si="380"/>
        <v>0</v>
      </c>
      <c r="CW704" s="134">
        <f t="shared" si="380"/>
        <v>0</v>
      </c>
      <c r="CX704" s="134">
        <f t="shared" si="380"/>
        <v>0</v>
      </c>
      <c r="CY704" s="134">
        <f t="shared" si="380"/>
        <v>0</v>
      </c>
      <c r="CZ704" s="134">
        <f t="shared" si="380"/>
        <v>0</v>
      </c>
      <c r="DA704" s="134">
        <f t="shared" si="380"/>
        <v>0</v>
      </c>
      <c r="DB704" s="134">
        <f t="shared" si="380"/>
        <v>0</v>
      </c>
      <c r="DC704" s="134">
        <f t="shared" si="380"/>
        <v>0</v>
      </c>
      <c r="DD704" s="134">
        <f t="shared" si="380"/>
        <v>0</v>
      </c>
      <c r="DE704" s="134">
        <f t="shared" si="380"/>
        <v>0</v>
      </c>
      <c r="DF704" s="134">
        <f t="shared" si="380"/>
        <v>0</v>
      </c>
      <c r="DG704" s="134">
        <f t="shared" si="380"/>
        <v>0</v>
      </c>
      <c r="DH704" s="211">
        <f t="shared" si="380"/>
        <v>0</v>
      </c>
    </row>
    <row r="705" spans="1:112" ht="15" hidden="1" customHeight="1" x14ac:dyDescent="0.15">
      <c r="A705" s="119"/>
      <c r="B705" s="197" t="s">
        <v>324</v>
      </c>
      <c r="C705" s="30" t="s">
        <v>348</v>
      </c>
      <c r="D705" s="315">
        <f t="shared" si="367"/>
        <v>0</v>
      </c>
      <c r="E705" s="134">
        <f t="shared" ref="E705:BP708" si="381">E261-E594</f>
        <v>0</v>
      </c>
      <c r="F705" s="134">
        <f t="shared" si="381"/>
        <v>0</v>
      </c>
      <c r="G705" s="134">
        <f t="shared" si="381"/>
        <v>0</v>
      </c>
      <c r="H705" s="134">
        <f t="shared" si="381"/>
        <v>0</v>
      </c>
      <c r="I705" s="134">
        <f t="shared" si="381"/>
        <v>0</v>
      </c>
      <c r="J705" s="134">
        <f t="shared" si="381"/>
        <v>0</v>
      </c>
      <c r="K705" s="134">
        <f t="shared" si="381"/>
        <v>0</v>
      </c>
      <c r="L705" s="134">
        <f t="shared" si="381"/>
        <v>0</v>
      </c>
      <c r="M705" s="134">
        <f t="shared" si="381"/>
        <v>0</v>
      </c>
      <c r="N705" s="134">
        <f t="shared" si="381"/>
        <v>0</v>
      </c>
      <c r="O705" s="134">
        <f t="shared" si="381"/>
        <v>0</v>
      </c>
      <c r="P705" s="134">
        <f t="shared" si="381"/>
        <v>0</v>
      </c>
      <c r="Q705" s="134">
        <f t="shared" si="381"/>
        <v>0</v>
      </c>
      <c r="R705" s="134">
        <f t="shared" si="381"/>
        <v>0</v>
      </c>
      <c r="S705" s="134">
        <f t="shared" si="381"/>
        <v>0</v>
      </c>
      <c r="T705" s="134">
        <f t="shared" si="381"/>
        <v>0</v>
      </c>
      <c r="U705" s="134">
        <f t="shared" si="381"/>
        <v>0</v>
      </c>
      <c r="V705" s="134">
        <f t="shared" si="381"/>
        <v>0</v>
      </c>
      <c r="W705" s="134">
        <f t="shared" si="381"/>
        <v>0</v>
      </c>
      <c r="X705" s="134">
        <f t="shared" si="381"/>
        <v>0</v>
      </c>
      <c r="Y705" s="134">
        <f t="shared" si="381"/>
        <v>0</v>
      </c>
      <c r="Z705" s="134">
        <f t="shared" si="381"/>
        <v>0</v>
      </c>
      <c r="AA705" s="134">
        <f t="shared" si="381"/>
        <v>0</v>
      </c>
      <c r="AB705" s="134">
        <f t="shared" si="381"/>
        <v>0</v>
      </c>
      <c r="AC705" s="134">
        <f t="shared" si="381"/>
        <v>0</v>
      </c>
      <c r="AD705" s="134">
        <f t="shared" si="381"/>
        <v>0</v>
      </c>
      <c r="AE705" s="134">
        <f t="shared" si="381"/>
        <v>0</v>
      </c>
      <c r="AF705" s="134">
        <f t="shared" si="381"/>
        <v>0</v>
      </c>
      <c r="AG705" s="134">
        <f t="shared" si="381"/>
        <v>0</v>
      </c>
      <c r="AH705" s="134">
        <f t="shared" si="381"/>
        <v>0</v>
      </c>
      <c r="AI705" s="134">
        <f t="shared" si="381"/>
        <v>0</v>
      </c>
      <c r="AJ705" s="134">
        <f t="shared" si="381"/>
        <v>0</v>
      </c>
      <c r="AK705" s="134">
        <f t="shared" si="381"/>
        <v>0</v>
      </c>
      <c r="AL705" s="134">
        <f t="shared" si="381"/>
        <v>0</v>
      </c>
      <c r="AM705" s="134">
        <f t="shared" si="381"/>
        <v>0</v>
      </c>
      <c r="AN705" s="134">
        <f t="shared" si="381"/>
        <v>0</v>
      </c>
      <c r="AO705" s="134">
        <f t="shared" si="381"/>
        <v>0</v>
      </c>
      <c r="AP705" s="134">
        <f t="shared" si="381"/>
        <v>0</v>
      </c>
      <c r="AQ705" s="134">
        <f t="shared" si="381"/>
        <v>0</v>
      </c>
      <c r="AR705" s="134">
        <f t="shared" si="381"/>
        <v>0</v>
      </c>
      <c r="AS705" s="134">
        <f t="shared" si="381"/>
        <v>0</v>
      </c>
      <c r="AT705" s="134">
        <f t="shared" si="381"/>
        <v>0</v>
      </c>
      <c r="AU705" s="134">
        <f t="shared" si="381"/>
        <v>0</v>
      </c>
      <c r="AV705" s="134">
        <f t="shared" si="381"/>
        <v>0</v>
      </c>
      <c r="AW705" s="134">
        <f t="shared" si="381"/>
        <v>0</v>
      </c>
      <c r="AX705" s="134">
        <f t="shared" si="381"/>
        <v>0</v>
      </c>
      <c r="AY705" s="134">
        <f t="shared" si="381"/>
        <v>0</v>
      </c>
      <c r="AZ705" s="134">
        <f t="shared" si="381"/>
        <v>0</v>
      </c>
      <c r="BA705" s="134">
        <f t="shared" si="381"/>
        <v>0</v>
      </c>
      <c r="BB705" s="134">
        <f t="shared" si="381"/>
        <v>0</v>
      </c>
      <c r="BC705" s="134">
        <f t="shared" si="381"/>
        <v>0</v>
      </c>
      <c r="BD705" s="134">
        <f t="shared" si="381"/>
        <v>0</v>
      </c>
      <c r="BE705" s="134">
        <f t="shared" si="381"/>
        <v>0</v>
      </c>
      <c r="BF705" s="134">
        <f t="shared" si="381"/>
        <v>0</v>
      </c>
      <c r="BG705" s="134">
        <f t="shared" si="381"/>
        <v>0</v>
      </c>
      <c r="BH705" s="134">
        <f t="shared" si="381"/>
        <v>0</v>
      </c>
      <c r="BI705" s="134">
        <f t="shared" si="381"/>
        <v>0</v>
      </c>
      <c r="BJ705" s="134">
        <f t="shared" si="381"/>
        <v>0</v>
      </c>
      <c r="BK705" s="134">
        <f t="shared" si="381"/>
        <v>0</v>
      </c>
      <c r="BL705" s="134">
        <f t="shared" si="381"/>
        <v>0</v>
      </c>
      <c r="BM705" s="134">
        <f t="shared" si="381"/>
        <v>0</v>
      </c>
      <c r="BN705" s="134">
        <f t="shared" si="381"/>
        <v>0</v>
      </c>
      <c r="BO705" s="134">
        <f t="shared" si="381"/>
        <v>0</v>
      </c>
      <c r="BP705" s="134">
        <f t="shared" si="381"/>
        <v>0</v>
      </c>
      <c r="BQ705" s="134">
        <f t="shared" si="380"/>
        <v>0</v>
      </c>
      <c r="BR705" s="134">
        <f t="shared" si="380"/>
        <v>0</v>
      </c>
      <c r="BS705" s="134">
        <f t="shared" si="380"/>
        <v>0</v>
      </c>
      <c r="BT705" s="134">
        <f t="shared" si="380"/>
        <v>0</v>
      </c>
      <c r="BU705" s="134">
        <f t="shared" si="380"/>
        <v>0</v>
      </c>
      <c r="BV705" s="134">
        <f t="shared" si="380"/>
        <v>0</v>
      </c>
      <c r="BW705" s="134">
        <f t="shared" si="380"/>
        <v>0</v>
      </c>
      <c r="BX705" s="134">
        <f t="shared" si="380"/>
        <v>0</v>
      </c>
      <c r="BY705" s="134">
        <f t="shared" si="380"/>
        <v>0</v>
      </c>
      <c r="BZ705" s="134">
        <f t="shared" si="380"/>
        <v>0</v>
      </c>
      <c r="CA705" s="134">
        <f t="shared" si="380"/>
        <v>0</v>
      </c>
      <c r="CB705" s="134">
        <f t="shared" si="380"/>
        <v>0</v>
      </c>
      <c r="CC705" s="134">
        <f t="shared" si="380"/>
        <v>0</v>
      </c>
      <c r="CD705" s="134">
        <f t="shared" si="380"/>
        <v>0</v>
      </c>
      <c r="CE705" s="134">
        <f t="shared" si="380"/>
        <v>0</v>
      </c>
      <c r="CF705" s="134">
        <f t="shared" si="380"/>
        <v>0</v>
      </c>
      <c r="CG705" s="134">
        <f t="shared" si="380"/>
        <v>0</v>
      </c>
      <c r="CH705" s="134">
        <f t="shared" si="380"/>
        <v>0</v>
      </c>
      <c r="CI705" s="134">
        <f t="shared" si="380"/>
        <v>0</v>
      </c>
      <c r="CJ705" s="134">
        <f t="shared" si="380"/>
        <v>0</v>
      </c>
      <c r="CK705" s="134">
        <f t="shared" si="380"/>
        <v>0</v>
      </c>
      <c r="CL705" s="134">
        <f t="shared" si="380"/>
        <v>0</v>
      </c>
      <c r="CM705" s="134">
        <f t="shared" si="380"/>
        <v>0</v>
      </c>
      <c r="CN705" s="134">
        <f t="shared" si="380"/>
        <v>0</v>
      </c>
      <c r="CO705" s="134">
        <f t="shared" si="380"/>
        <v>0</v>
      </c>
      <c r="CP705" s="134">
        <f t="shared" si="380"/>
        <v>0</v>
      </c>
      <c r="CQ705" s="134">
        <f t="shared" si="380"/>
        <v>0</v>
      </c>
      <c r="CR705" s="134">
        <f t="shared" si="380"/>
        <v>0</v>
      </c>
      <c r="CS705" s="134">
        <f t="shared" si="380"/>
        <v>0</v>
      </c>
      <c r="CT705" s="134">
        <f t="shared" si="380"/>
        <v>0</v>
      </c>
      <c r="CU705" s="134">
        <f t="shared" si="380"/>
        <v>0</v>
      </c>
      <c r="CV705" s="134">
        <f t="shared" si="380"/>
        <v>0</v>
      </c>
      <c r="CW705" s="134">
        <f t="shared" si="380"/>
        <v>0</v>
      </c>
      <c r="CX705" s="134">
        <f t="shared" si="380"/>
        <v>0</v>
      </c>
      <c r="CY705" s="134">
        <f t="shared" si="380"/>
        <v>0</v>
      </c>
      <c r="CZ705" s="134">
        <f t="shared" si="380"/>
        <v>0</v>
      </c>
      <c r="DA705" s="134">
        <f t="shared" si="380"/>
        <v>0</v>
      </c>
      <c r="DB705" s="134">
        <f t="shared" si="380"/>
        <v>0</v>
      </c>
      <c r="DC705" s="134">
        <f t="shared" si="380"/>
        <v>0</v>
      </c>
      <c r="DD705" s="134">
        <f t="shared" si="380"/>
        <v>0</v>
      </c>
      <c r="DE705" s="134">
        <f t="shared" si="380"/>
        <v>0</v>
      </c>
      <c r="DF705" s="134">
        <f t="shared" si="380"/>
        <v>0</v>
      </c>
      <c r="DG705" s="134">
        <f t="shared" si="380"/>
        <v>0</v>
      </c>
      <c r="DH705" s="211">
        <f t="shared" si="380"/>
        <v>0</v>
      </c>
    </row>
    <row r="706" spans="1:112" ht="15" hidden="1" customHeight="1" x14ac:dyDescent="0.15">
      <c r="A706" s="119"/>
      <c r="B706" s="197" t="s">
        <v>325</v>
      </c>
      <c r="C706" s="30" t="s">
        <v>349</v>
      </c>
      <c r="D706" s="315">
        <f t="shared" si="367"/>
        <v>0</v>
      </c>
      <c r="E706" s="134">
        <f t="shared" si="381"/>
        <v>0</v>
      </c>
      <c r="F706" s="134">
        <f t="shared" si="381"/>
        <v>0</v>
      </c>
      <c r="G706" s="134">
        <f t="shared" si="381"/>
        <v>0</v>
      </c>
      <c r="H706" s="134">
        <f t="shared" si="381"/>
        <v>0</v>
      </c>
      <c r="I706" s="134">
        <f t="shared" si="381"/>
        <v>0</v>
      </c>
      <c r="J706" s="134">
        <f t="shared" si="381"/>
        <v>0</v>
      </c>
      <c r="K706" s="134">
        <f t="shared" si="381"/>
        <v>0</v>
      </c>
      <c r="L706" s="134">
        <f t="shared" si="381"/>
        <v>0</v>
      </c>
      <c r="M706" s="134">
        <f t="shared" si="381"/>
        <v>0</v>
      </c>
      <c r="N706" s="134">
        <f t="shared" si="381"/>
        <v>0</v>
      </c>
      <c r="O706" s="134">
        <f t="shared" si="381"/>
        <v>0</v>
      </c>
      <c r="P706" s="134">
        <f t="shared" si="381"/>
        <v>0</v>
      </c>
      <c r="Q706" s="134">
        <f t="shared" si="381"/>
        <v>0</v>
      </c>
      <c r="R706" s="134">
        <f t="shared" si="381"/>
        <v>0</v>
      </c>
      <c r="S706" s="134">
        <f t="shared" si="381"/>
        <v>0</v>
      </c>
      <c r="T706" s="134">
        <f t="shared" si="381"/>
        <v>0</v>
      </c>
      <c r="U706" s="134">
        <f t="shared" si="381"/>
        <v>0</v>
      </c>
      <c r="V706" s="134">
        <f t="shared" si="381"/>
        <v>0</v>
      </c>
      <c r="W706" s="134">
        <f t="shared" si="381"/>
        <v>0</v>
      </c>
      <c r="X706" s="134">
        <f t="shared" si="381"/>
        <v>0</v>
      </c>
      <c r="Y706" s="134">
        <f t="shared" si="381"/>
        <v>0</v>
      </c>
      <c r="Z706" s="134">
        <f t="shared" si="381"/>
        <v>0</v>
      </c>
      <c r="AA706" s="134">
        <f t="shared" si="381"/>
        <v>0</v>
      </c>
      <c r="AB706" s="134">
        <f t="shared" si="381"/>
        <v>0</v>
      </c>
      <c r="AC706" s="134">
        <f t="shared" si="381"/>
        <v>0</v>
      </c>
      <c r="AD706" s="134">
        <f t="shared" si="381"/>
        <v>0</v>
      </c>
      <c r="AE706" s="134">
        <f t="shared" si="381"/>
        <v>0</v>
      </c>
      <c r="AF706" s="134">
        <f t="shared" si="381"/>
        <v>0</v>
      </c>
      <c r="AG706" s="134">
        <f t="shared" si="381"/>
        <v>0</v>
      </c>
      <c r="AH706" s="134">
        <f t="shared" si="381"/>
        <v>0</v>
      </c>
      <c r="AI706" s="134">
        <f t="shared" si="381"/>
        <v>0</v>
      </c>
      <c r="AJ706" s="134">
        <f t="shared" si="381"/>
        <v>0</v>
      </c>
      <c r="AK706" s="134">
        <f t="shared" si="381"/>
        <v>0</v>
      </c>
      <c r="AL706" s="134">
        <f t="shared" si="381"/>
        <v>0</v>
      </c>
      <c r="AM706" s="134">
        <f t="shared" si="381"/>
        <v>0</v>
      </c>
      <c r="AN706" s="134">
        <f t="shared" si="381"/>
        <v>0</v>
      </c>
      <c r="AO706" s="134">
        <f t="shared" si="381"/>
        <v>0</v>
      </c>
      <c r="AP706" s="134">
        <f t="shared" si="381"/>
        <v>0</v>
      </c>
      <c r="AQ706" s="134">
        <f t="shared" si="381"/>
        <v>0</v>
      </c>
      <c r="AR706" s="134">
        <f t="shared" si="381"/>
        <v>0</v>
      </c>
      <c r="AS706" s="134">
        <f t="shared" si="381"/>
        <v>0</v>
      </c>
      <c r="AT706" s="134">
        <f t="shared" si="381"/>
        <v>0</v>
      </c>
      <c r="AU706" s="134">
        <f t="shared" si="381"/>
        <v>0</v>
      </c>
      <c r="AV706" s="134">
        <f t="shared" si="381"/>
        <v>0</v>
      </c>
      <c r="AW706" s="134">
        <f t="shared" si="381"/>
        <v>0</v>
      </c>
      <c r="AX706" s="134">
        <f t="shared" si="381"/>
        <v>0</v>
      </c>
      <c r="AY706" s="134">
        <f t="shared" si="381"/>
        <v>0</v>
      </c>
      <c r="AZ706" s="134">
        <f t="shared" si="381"/>
        <v>0</v>
      </c>
      <c r="BA706" s="134">
        <f t="shared" si="381"/>
        <v>0</v>
      </c>
      <c r="BB706" s="134">
        <f t="shared" si="381"/>
        <v>0</v>
      </c>
      <c r="BC706" s="134">
        <f t="shared" si="381"/>
        <v>0</v>
      </c>
      <c r="BD706" s="134">
        <f t="shared" si="381"/>
        <v>0</v>
      </c>
      <c r="BE706" s="134">
        <f t="shared" si="381"/>
        <v>0</v>
      </c>
      <c r="BF706" s="134">
        <f t="shared" si="381"/>
        <v>0</v>
      </c>
      <c r="BG706" s="134">
        <f t="shared" si="381"/>
        <v>0</v>
      </c>
      <c r="BH706" s="134">
        <f t="shared" si="381"/>
        <v>0</v>
      </c>
      <c r="BI706" s="134">
        <f t="shared" si="381"/>
        <v>0</v>
      </c>
      <c r="BJ706" s="134">
        <f t="shared" si="381"/>
        <v>0</v>
      </c>
      <c r="BK706" s="134">
        <f t="shared" si="381"/>
        <v>0</v>
      </c>
      <c r="BL706" s="134">
        <f t="shared" si="381"/>
        <v>0</v>
      </c>
      <c r="BM706" s="134">
        <f t="shared" si="381"/>
        <v>0</v>
      </c>
      <c r="BN706" s="134">
        <f t="shared" si="381"/>
        <v>0</v>
      </c>
      <c r="BO706" s="134">
        <f t="shared" si="381"/>
        <v>0</v>
      </c>
      <c r="BP706" s="134">
        <f t="shared" si="381"/>
        <v>0</v>
      </c>
      <c r="BQ706" s="134">
        <f t="shared" si="380"/>
        <v>0</v>
      </c>
      <c r="BR706" s="134">
        <f t="shared" si="380"/>
        <v>0</v>
      </c>
      <c r="BS706" s="134">
        <f t="shared" si="380"/>
        <v>0</v>
      </c>
      <c r="BT706" s="134">
        <f t="shared" si="380"/>
        <v>0</v>
      </c>
      <c r="BU706" s="134">
        <f t="shared" si="380"/>
        <v>0</v>
      </c>
      <c r="BV706" s="134">
        <f t="shared" si="380"/>
        <v>0</v>
      </c>
      <c r="BW706" s="134">
        <f t="shared" si="380"/>
        <v>0</v>
      </c>
      <c r="BX706" s="134">
        <f t="shared" si="380"/>
        <v>0</v>
      </c>
      <c r="BY706" s="134">
        <f t="shared" si="380"/>
        <v>0</v>
      </c>
      <c r="BZ706" s="134">
        <f t="shared" si="380"/>
        <v>0</v>
      </c>
      <c r="CA706" s="134">
        <f t="shared" si="380"/>
        <v>0</v>
      </c>
      <c r="CB706" s="134">
        <f t="shared" si="380"/>
        <v>0</v>
      </c>
      <c r="CC706" s="134">
        <f t="shared" si="380"/>
        <v>0</v>
      </c>
      <c r="CD706" s="134">
        <f t="shared" si="380"/>
        <v>0</v>
      </c>
      <c r="CE706" s="134">
        <f t="shared" si="380"/>
        <v>0</v>
      </c>
      <c r="CF706" s="134">
        <f t="shared" si="380"/>
        <v>0</v>
      </c>
      <c r="CG706" s="134">
        <f t="shared" si="380"/>
        <v>0</v>
      </c>
      <c r="CH706" s="134">
        <f t="shared" si="380"/>
        <v>0</v>
      </c>
      <c r="CI706" s="134">
        <f t="shared" si="380"/>
        <v>0</v>
      </c>
      <c r="CJ706" s="134">
        <f t="shared" si="380"/>
        <v>0</v>
      </c>
      <c r="CK706" s="134">
        <f t="shared" si="380"/>
        <v>0</v>
      </c>
      <c r="CL706" s="134">
        <f t="shared" si="380"/>
        <v>0</v>
      </c>
      <c r="CM706" s="134">
        <f t="shared" si="380"/>
        <v>0</v>
      </c>
      <c r="CN706" s="134">
        <f t="shared" si="380"/>
        <v>0</v>
      </c>
      <c r="CO706" s="134">
        <f t="shared" si="380"/>
        <v>0</v>
      </c>
      <c r="CP706" s="134">
        <f t="shared" si="380"/>
        <v>0</v>
      </c>
      <c r="CQ706" s="134">
        <f t="shared" si="380"/>
        <v>0</v>
      </c>
      <c r="CR706" s="134">
        <f t="shared" si="380"/>
        <v>0</v>
      </c>
      <c r="CS706" s="134">
        <f t="shared" si="380"/>
        <v>0</v>
      </c>
      <c r="CT706" s="134">
        <f t="shared" si="380"/>
        <v>0</v>
      </c>
      <c r="CU706" s="134">
        <f t="shared" si="380"/>
        <v>0</v>
      </c>
      <c r="CV706" s="134">
        <f t="shared" si="380"/>
        <v>0</v>
      </c>
      <c r="CW706" s="134">
        <f t="shared" si="380"/>
        <v>0</v>
      </c>
      <c r="CX706" s="134">
        <f t="shared" si="380"/>
        <v>0</v>
      </c>
      <c r="CY706" s="134">
        <f t="shared" si="380"/>
        <v>0</v>
      </c>
      <c r="CZ706" s="134">
        <f t="shared" si="380"/>
        <v>0</v>
      </c>
      <c r="DA706" s="134">
        <f t="shared" si="380"/>
        <v>0</v>
      </c>
      <c r="DB706" s="134">
        <f t="shared" si="380"/>
        <v>0</v>
      </c>
      <c r="DC706" s="134">
        <f t="shared" si="380"/>
        <v>0</v>
      </c>
      <c r="DD706" s="134">
        <f t="shared" si="380"/>
        <v>0</v>
      </c>
      <c r="DE706" s="134">
        <f t="shared" si="380"/>
        <v>0</v>
      </c>
      <c r="DF706" s="134">
        <f t="shared" si="380"/>
        <v>0</v>
      </c>
      <c r="DG706" s="134">
        <f t="shared" si="380"/>
        <v>0</v>
      </c>
      <c r="DH706" s="211">
        <f t="shared" si="380"/>
        <v>0</v>
      </c>
    </row>
    <row r="707" spans="1:112" ht="15" hidden="1" customHeight="1" x14ac:dyDescent="0.15">
      <c r="A707" s="119"/>
      <c r="B707" s="197" t="s">
        <v>326</v>
      </c>
      <c r="C707" s="30" t="s">
        <v>144</v>
      </c>
      <c r="D707" s="315">
        <f t="shared" si="367"/>
        <v>0</v>
      </c>
      <c r="E707" s="134">
        <f t="shared" si="381"/>
        <v>0</v>
      </c>
      <c r="F707" s="134">
        <f t="shared" si="381"/>
        <v>0</v>
      </c>
      <c r="G707" s="134">
        <f t="shared" si="381"/>
        <v>0</v>
      </c>
      <c r="H707" s="134">
        <f t="shared" si="381"/>
        <v>0</v>
      </c>
      <c r="I707" s="134">
        <f t="shared" si="381"/>
        <v>0</v>
      </c>
      <c r="J707" s="134">
        <f t="shared" si="381"/>
        <v>0</v>
      </c>
      <c r="K707" s="134">
        <f t="shared" si="381"/>
        <v>0</v>
      </c>
      <c r="L707" s="134">
        <f t="shared" si="381"/>
        <v>0</v>
      </c>
      <c r="M707" s="134">
        <f t="shared" si="381"/>
        <v>0</v>
      </c>
      <c r="N707" s="134">
        <f t="shared" si="381"/>
        <v>0</v>
      </c>
      <c r="O707" s="134">
        <f t="shared" si="381"/>
        <v>0</v>
      </c>
      <c r="P707" s="134">
        <f t="shared" si="381"/>
        <v>0</v>
      </c>
      <c r="Q707" s="134">
        <f t="shared" si="381"/>
        <v>0</v>
      </c>
      <c r="R707" s="134">
        <f t="shared" si="381"/>
        <v>0</v>
      </c>
      <c r="S707" s="134">
        <f t="shared" si="381"/>
        <v>0</v>
      </c>
      <c r="T707" s="134">
        <f t="shared" si="381"/>
        <v>0</v>
      </c>
      <c r="U707" s="134">
        <f t="shared" si="381"/>
        <v>0</v>
      </c>
      <c r="V707" s="134">
        <f t="shared" si="381"/>
        <v>0</v>
      </c>
      <c r="W707" s="134">
        <f t="shared" si="381"/>
        <v>0</v>
      </c>
      <c r="X707" s="134">
        <f t="shared" si="381"/>
        <v>0</v>
      </c>
      <c r="Y707" s="134">
        <f t="shared" si="381"/>
        <v>0</v>
      </c>
      <c r="Z707" s="134">
        <f t="shared" si="381"/>
        <v>0</v>
      </c>
      <c r="AA707" s="134">
        <f t="shared" si="381"/>
        <v>0</v>
      </c>
      <c r="AB707" s="134">
        <f t="shared" si="381"/>
        <v>0</v>
      </c>
      <c r="AC707" s="134">
        <f t="shared" si="381"/>
        <v>0</v>
      </c>
      <c r="AD707" s="134">
        <f t="shared" si="381"/>
        <v>0</v>
      </c>
      <c r="AE707" s="134">
        <f t="shared" si="381"/>
        <v>0</v>
      </c>
      <c r="AF707" s="134">
        <f t="shared" si="381"/>
        <v>0</v>
      </c>
      <c r="AG707" s="134">
        <f t="shared" si="381"/>
        <v>0</v>
      </c>
      <c r="AH707" s="134">
        <f t="shared" si="381"/>
        <v>0</v>
      </c>
      <c r="AI707" s="134">
        <f t="shared" si="381"/>
        <v>0</v>
      </c>
      <c r="AJ707" s="134">
        <f t="shared" si="381"/>
        <v>0</v>
      </c>
      <c r="AK707" s="134">
        <f t="shared" si="381"/>
        <v>0</v>
      </c>
      <c r="AL707" s="134">
        <f t="shared" si="381"/>
        <v>0</v>
      </c>
      <c r="AM707" s="134">
        <f t="shared" si="381"/>
        <v>0</v>
      </c>
      <c r="AN707" s="134">
        <f t="shared" si="381"/>
        <v>0</v>
      </c>
      <c r="AO707" s="134">
        <f t="shared" si="381"/>
        <v>0</v>
      </c>
      <c r="AP707" s="134">
        <f t="shared" si="381"/>
        <v>0</v>
      </c>
      <c r="AQ707" s="134">
        <f t="shared" si="381"/>
        <v>0</v>
      </c>
      <c r="AR707" s="134">
        <f t="shared" si="381"/>
        <v>0</v>
      </c>
      <c r="AS707" s="134">
        <f t="shared" si="381"/>
        <v>0</v>
      </c>
      <c r="AT707" s="134">
        <f t="shared" si="381"/>
        <v>0</v>
      </c>
      <c r="AU707" s="134">
        <f t="shared" si="381"/>
        <v>0</v>
      </c>
      <c r="AV707" s="134">
        <f t="shared" si="381"/>
        <v>0</v>
      </c>
      <c r="AW707" s="134">
        <f t="shared" si="381"/>
        <v>0</v>
      </c>
      <c r="AX707" s="134">
        <f t="shared" si="381"/>
        <v>0</v>
      </c>
      <c r="AY707" s="134">
        <f t="shared" si="381"/>
        <v>0</v>
      </c>
      <c r="AZ707" s="134">
        <f t="shared" si="381"/>
        <v>0</v>
      </c>
      <c r="BA707" s="134">
        <f t="shared" si="381"/>
        <v>0</v>
      </c>
      <c r="BB707" s="134">
        <f t="shared" si="381"/>
        <v>0</v>
      </c>
      <c r="BC707" s="134">
        <f t="shared" si="381"/>
        <v>0</v>
      </c>
      <c r="BD707" s="134">
        <f t="shared" si="381"/>
        <v>0</v>
      </c>
      <c r="BE707" s="134">
        <f t="shared" si="381"/>
        <v>0</v>
      </c>
      <c r="BF707" s="134">
        <f t="shared" si="381"/>
        <v>0</v>
      </c>
      <c r="BG707" s="134">
        <f t="shared" si="381"/>
        <v>0</v>
      </c>
      <c r="BH707" s="134">
        <f t="shared" si="381"/>
        <v>0</v>
      </c>
      <c r="BI707" s="134">
        <f t="shared" si="381"/>
        <v>0</v>
      </c>
      <c r="BJ707" s="134">
        <f t="shared" si="381"/>
        <v>0</v>
      </c>
      <c r="BK707" s="134">
        <f t="shared" si="381"/>
        <v>0</v>
      </c>
      <c r="BL707" s="134">
        <f t="shared" si="381"/>
        <v>0</v>
      </c>
      <c r="BM707" s="134">
        <f t="shared" si="381"/>
        <v>0</v>
      </c>
      <c r="BN707" s="134">
        <f t="shared" si="381"/>
        <v>0</v>
      </c>
      <c r="BO707" s="134">
        <f t="shared" si="381"/>
        <v>0</v>
      </c>
      <c r="BP707" s="134">
        <f t="shared" si="381"/>
        <v>0</v>
      </c>
      <c r="BQ707" s="134">
        <f t="shared" si="380"/>
        <v>0</v>
      </c>
      <c r="BR707" s="134">
        <f t="shared" si="380"/>
        <v>0</v>
      </c>
      <c r="BS707" s="134">
        <f t="shared" si="380"/>
        <v>0</v>
      </c>
      <c r="BT707" s="134">
        <f t="shared" si="380"/>
        <v>0</v>
      </c>
      <c r="BU707" s="134">
        <f t="shared" si="380"/>
        <v>0</v>
      </c>
      <c r="BV707" s="134">
        <f t="shared" si="380"/>
        <v>0</v>
      </c>
      <c r="BW707" s="134">
        <f t="shared" si="380"/>
        <v>0</v>
      </c>
      <c r="BX707" s="134">
        <f t="shared" si="380"/>
        <v>0</v>
      </c>
      <c r="BY707" s="134">
        <f t="shared" si="380"/>
        <v>0</v>
      </c>
      <c r="BZ707" s="134">
        <f t="shared" si="380"/>
        <v>0</v>
      </c>
      <c r="CA707" s="134">
        <f t="shared" si="380"/>
        <v>0</v>
      </c>
      <c r="CB707" s="134">
        <f t="shared" si="380"/>
        <v>0</v>
      </c>
      <c r="CC707" s="134">
        <f t="shared" si="380"/>
        <v>0</v>
      </c>
      <c r="CD707" s="134">
        <f t="shared" si="380"/>
        <v>0</v>
      </c>
      <c r="CE707" s="134">
        <f t="shared" si="380"/>
        <v>0</v>
      </c>
      <c r="CF707" s="134">
        <f t="shared" si="380"/>
        <v>0</v>
      </c>
      <c r="CG707" s="134">
        <f t="shared" si="380"/>
        <v>0</v>
      </c>
      <c r="CH707" s="134">
        <f t="shared" si="380"/>
        <v>0</v>
      </c>
      <c r="CI707" s="134">
        <f t="shared" si="380"/>
        <v>0</v>
      </c>
      <c r="CJ707" s="134">
        <f t="shared" si="380"/>
        <v>0</v>
      </c>
      <c r="CK707" s="134">
        <f t="shared" si="380"/>
        <v>0</v>
      </c>
      <c r="CL707" s="134">
        <f t="shared" si="380"/>
        <v>0</v>
      </c>
      <c r="CM707" s="134">
        <f t="shared" si="380"/>
        <v>0</v>
      </c>
      <c r="CN707" s="134">
        <f t="shared" si="380"/>
        <v>0</v>
      </c>
      <c r="CO707" s="134">
        <f t="shared" si="380"/>
        <v>0</v>
      </c>
      <c r="CP707" s="134">
        <f t="shared" si="380"/>
        <v>0</v>
      </c>
      <c r="CQ707" s="134">
        <f t="shared" si="380"/>
        <v>0</v>
      </c>
      <c r="CR707" s="134">
        <f t="shared" si="380"/>
        <v>0</v>
      </c>
      <c r="CS707" s="134">
        <f t="shared" si="380"/>
        <v>0</v>
      </c>
      <c r="CT707" s="134">
        <f t="shared" si="380"/>
        <v>0</v>
      </c>
      <c r="CU707" s="134">
        <f t="shared" si="380"/>
        <v>0</v>
      </c>
      <c r="CV707" s="134">
        <f t="shared" si="380"/>
        <v>0</v>
      </c>
      <c r="CW707" s="134">
        <f t="shared" si="380"/>
        <v>0</v>
      </c>
      <c r="CX707" s="134">
        <f t="shared" si="380"/>
        <v>0</v>
      </c>
      <c r="CY707" s="134">
        <f t="shared" si="380"/>
        <v>0</v>
      </c>
      <c r="CZ707" s="134">
        <f t="shared" si="380"/>
        <v>0</v>
      </c>
      <c r="DA707" s="134">
        <f t="shared" si="380"/>
        <v>0</v>
      </c>
      <c r="DB707" s="134">
        <f t="shared" si="380"/>
        <v>0</v>
      </c>
      <c r="DC707" s="134">
        <f t="shared" si="380"/>
        <v>0</v>
      </c>
      <c r="DD707" s="134">
        <f t="shared" si="380"/>
        <v>0</v>
      </c>
      <c r="DE707" s="134">
        <f t="shared" si="380"/>
        <v>0</v>
      </c>
      <c r="DF707" s="134">
        <f t="shared" si="380"/>
        <v>0</v>
      </c>
      <c r="DG707" s="134">
        <f t="shared" si="380"/>
        <v>0</v>
      </c>
      <c r="DH707" s="211">
        <f t="shared" si="380"/>
        <v>0</v>
      </c>
    </row>
    <row r="708" spans="1:112" ht="15" hidden="1" customHeight="1" x14ac:dyDescent="0.15">
      <c r="A708" s="119"/>
      <c r="B708" s="197" t="s">
        <v>327</v>
      </c>
      <c r="C708" s="30" t="s">
        <v>145</v>
      </c>
      <c r="D708" s="315">
        <f t="shared" si="367"/>
        <v>0</v>
      </c>
      <c r="E708" s="134">
        <f t="shared" si="381"/>
        <v>0</v>
      </c>
      <c r="F708" s="134">
        <f t="shared" si="381"/>
        <v>0</v>
      </c>
      <c r="G708" s="134">
        <f t="shared" si="381"/>
        <v>0</v>
      </c>
      <c r="H708" s="134">
        <f t="shared" si="381"/>
        <v>0</v>
      </c>
      <c r="I708" s="134">
        <f t="shared" si="381"/>
        <v>0</v>
      </c>
      <c r="J708" s="134">
        <f t="shared" si="381"/>
        <v>0</v>
      </c>
      <c r="K708" s="134">
        <f t="shared" si="381"/>
        <v>0</v>
      </c>
      <c r="L708" s="134">
        <f t="shared" si="381"/>
        <v>0</v>
      </c>
      <c r="M708" s="134">
        <f t="shared" si="381"/>
        <v>0</v>
      </c>
      <c r="N708" s="134">
        <f t="shared" si="381"/>
        <v>0</v>
      </c>
      <c r="O708" s="134">
        <f t="shared" si="381"/>
        <v>0</v>
      </c>
      <c r="P708" s="134">
        <f t="shared" si="381"/>
        <v>0</v>
      </c>
      <c r="Q708" s="134">
        <f t="shared" si="381"/>
        <v>0</v>
      </c>
      <c r="R708" s="134">
        <f t="shared" si="381"/>
        <v>0</v>
      </c>
      <c r="S708" s="134">
        <f t="shared" si="381"/>
        <v>0</v>
      </c>
      <c r="T708" s="134">
        <f t="shared" si="381"/>
        <v>0</v>
      </c>
      <c r="U708" s="134">
        <f t="shared" si="381"/>
        <v>0</v>
      </c>
      <c r="V708" s="134">
        <f t="shared" si="381"/>
        <v>0</v>
      </c>
      <c r="W708" s="134">
        <f t="shared" si="381"/>
        <v>0</v>
      </c>
      <c r="X708" s="134">
        <f t="shared" si="381"/>
        <v>0</v>
      </c>
      <c r="Y708" s="134">
        <f t="shared" si="381"/>
        <v>0</v>
      </c>
      <c r="Z708" s="134">
        <f t="shared" si="381"/>
        <v>0</v>
      </c>
      <c r="AA708" s="134">
        <f t="shared" si="381"/>
        <v>0</v>
      </c>
      <c r="AB708" s="134">
        <f t="shared" si="381"/>
        <v>0</v>
      </c>
      <c r="AC708" s="134">
        <f t="shared" si="381"/>
        <v>8.176887291966306E-5</v>
      </c>
      <c r="AD708" s="134">
        <f t="shared" si="381"/>
        <v>0</v>
      </c>
      <c r="AE708" s="134">
        <f t="shared" si="381"/>
        <v>0</v>
      </c>
      <c r="AF708" s="134">
        <f t="shared" si="381"/>
        <v>0</v>
      </c>
      <c r="AG708" s="134">
        <f t="shared" si="381"/>
        <v>0</v>
      </c>
      <c r="AH708" s="134">
        <f t="shared" si="381"/>
        <v>0</v>
      </c>
      <c r="AI708" s="134">
        <f t="shared" si="381"/>
        <v>0</v>
      </c>
      <c r="AJ708" s="134">
        <f t="shared" si="381"/>
        <v>0</v>
      </c>
      <c r="AK708" s="134">
        <f t="shared" si="381"/>
        <v>0</v>
      </c>
      <c r="AL708" s="134">
        <f t="shared" si="381"/>
        <v>0</v>
      </c>
      <c r="AM708" s="134">
        <f t="shared" si="381"/>
        <v>0</v>
      </c>
      <c r="AN708" s="134">
        <f t="shared" si="381"/>
        <v>0</v>
      </c>
      <c r="AO708" s="134">
        <f t="shared" si="381"/>
        <v>0</v>
      </c>
      <c r="AP708" s="134">
        <f t="shared" si="381"/>
        <v>0</v>
      </c>
      <c r="AQ708" s="134">
        <f t="shared" si="381"/>
        <v>0</v>
      </c>
      <c r="AR708" s="134">
        <f t="shared" si="381"/>
        <v>0</v>
      </c>
      <c r="AS708" s="134">
        <f t="shared" si="381"/>
        <v>0</v>
      </c>
      <c r="AT708" s="134">
        <f t="shared" si="381"/>
        <v>0</v>
      </c>
      <c r="AU708" s="134">
        <f t="shared" si="381"/>
        <v>0</v>
      </c>
      <c r="AV708" s="134">
        <f t="shared" si="381"/>
        <v>0</v>
      </c>
      <c r="AW708" s="134">
        <f t="shared" si="381"/>
        <v>0</v>
      </c>
      <c r="AX708" s="134">
        <f t="shared" si="381"/>
        <v>0</v>
      </c>
      <c r="AY708" s="134">
        <f t="shared" si="381"/>
        <v>0</v>
      </c>
      <c r="AZ708" s="134">
        <f t="shared" si="381"/>
        <v>0</v>
      </c>
      <c r="BA708" s="134">
        <f t="shared" si="381"/>
        <v>0</v>
      </c>
      <c r="BB708" s="134">
        <f t="shared" si="381"/>
        <v>0</v>
      </c>
      <c r="BC708" s="134">
        <f t="shared" si="381"/>
        <v>0</v>
      </c>
      <c r="BD708" s="134">
        <f t="shared" si="381"/>
        <v>0</v>
      </c>
      <c r="BE708" s="134">
        <f t="shared" si="381"/>
        <v>0</v>
      </c>
      <c r="BF708" s="134">
        <f t="shared" si="381"/>
        <v>0</v>
      </c>
      <c r="BG708" s="134">
        <f t="shared" si="381"/>
        <v>0</v>
      </c>
      <c r="BH708" s="134">
        <f t="shared" si="381"/>
        <v>0</v>
      </c>
      <c r="BI708" s="134">
        <f t="shared" si="381"/>
        <v>0</v>
      </c>
      <c r="BJ708" s="134">
        <f t="shared" si="381"/>
        <v>0</v>
      </c>
      <c r="BK708" s="134">
        <f t="shared" si="381"/>
        <v>0</v>
      </c>
      <c r="BL708" s="134">
        <f t="shared" si="381"/>
        <v>0</v>
      </c>
      <c r="BM708" s="134">
        <f t="shared" si="381"/>
        <v>0</v>
      </c>
      <c r="BN708" s="134">
        <f t="shared" si="381"/>
        <v>0</v>
      </c>
      <c r="BO708" s="134">
        <f t="shared" si="381"/>
        <v>0</v>
      </c>
      <c r="BP708" s="134">
        <f t="shared" ref="BP708:DH711" si="382">BP264-BP597</f>
        <v>0</v>
      </c>
      <c r="BQ708" s="134">
        <f t="shared" si="382"/>
        <v>0</v>
      </c>
      <c r="BR708" s="134">
        <f t="shared" si="382"/>
        <v>0</v>
      </c>
      <c r="BS708" s="134">
        <f t="shared" si="382"/>
        <v>0</v>
      </c>
      <c r="BT708" s="134">
        <f t="shared" si="382"/>
        <v>0</v>
      </c>
      <c r="BU708" s="134">
        <f t="shared" si="382"/>
        <v>0</v>
      </c>
      <c r="BV708" s="134">
        <f t="shared" si="382"/>
        <v>0</v>
      </c>
      <c r="BW708" s="134">
        <f t="shared" si="382"/>
        <v>0</v>
      </c>
      <c r="BX708" s="134">
        <f t="shared" si="382"/>
        <v>0</v>
      </c>
      <c r="BY708" s="134">
        <f t="shared" si="382"/>
        <v>0</v>
      </c>
      <c r="BZ708" s="134">
        <f t="shared" si="382"/>
        <v>0</v>
      </c>
      <c r="CA708" s="134">
        <f t="shared" si="382"/>
        <v>0</v>
      </c>
      <c r="CB708" s="134">
        <f t="shared" si="382"/>
        <v>0</v>
      </c>
      <c r="CC708" s="134">
        <f t="shared" si="382"/>
        <v>0</v>
      </c>
      <c r="CD708" s="134">
        <f t="shared" si="382"/>
        <v>0</v>
      </c>
      <c r="CE708" s="134">
        <f t="shared" si="382"/>
        <v>0</v>
      </c>
      <c r="CF708" s="134">
        <f t="shared" si="382"/>
        <v>0</v>
      </c>
      <c r="CG708" s="134">
        <f t="shared" si="382"/>
        <v>0</v>
      </c>
      <c r="CH708" s="134">
        <f t="shared" si="382"/>
        <v>0</v>
      </c>
      <c r="CI708" s="134">
        <f t="shared" si="382"/>
        <v>0</v>
      </c>
      <c r="CJ708" s="134">
        <f t="shared" si="382"/>
        <v>0</v>
      </c>
      <c r="CK708" s="134">
        <f t="shared" si="382"/>
        <v>0</v>
      </c>
      <c r="CL708" s="134">
        <f t="shared" si="382"/>
        <v>0</v>
      </c>
      <c r="CM708" s="134">
        <f t="shared" si="382"/>
        <v>0</v>
      </c>
      <c r="CN708" s="134">
        <f t="shared" si="382"/>
        <v>0</v>
      </c>
      <c r="CO708" s="134">
        <f t="shared" si="382"/>
        <v>0</v>
      </c>
      <c r="CP708" s="134">
        <f t="shared" si="382"/>
        <v>0</v>
      </c>
      <c r="CQ708" s="134">
        <f t="shared" si="382"/>
        <v>0</v>
      </c>
      <c r="CR708" s="134">
        <f t="shared" si="382"/>
        <v>0</v>
      </c>
      <c r="CS708" s="134">
        <f t="shared" si="382"/>
        <v>0</v>
      </c>
      <c r="CT708" s="134">
        <f t="shared" si="382"/>
        <v>0</v>
      </c>
      <c r="CU708" s="134">
        <f t="shared" si="382"/>
        <v>0</v>
      </c>
      <c r="CV708" s="134">
        <f t="shared" si="382"/>
        <v>0</v>
      </c>
      <c r="CW708" s="134">
        <f t="shared" si="382"/>
        <v>0</v>
      </c>
      <c r="CX708" s="134">
        <f t="shared" si="382"/>
        <v>0</v>
      </c>
      <c r="CY708" s="134">
        <f t="shared" si="382"/>
        <v>0</v>
      </c>
      <c r="CZ708" s="134">
        <f t="shared" si="382"/>
        <v>0</v>
      </c>
      <c r="DA708" s="134">
        <f t="shared" si="382"/>
        <v>0</v>
      </c>
      <c r="DB708" s="134">
        <f t="shared" si="382"/>
        <v>0</v>
      </c>
      <c r="DC708" s="134">
        <f t="shared" si="382"/>
        <v>0</v>
      </c>
      <c r="DD708" s="134">
        <f t="shared" si="382"/>
        <v>0</v>
      </c>
      <c r="DE708" s="134">
        <f t="shared" si="382"/>
        <v>0</v>
      </c>
      <c r="DF708" s="134">
        <f t="shared" si="382"/>
        <v>0</v>
      </c>
      <c r="DG708" s="134">
        <f t="shared" si="382"/>
        <v>0</v>
      </c>
      <c r="DH708" s="211">
        <f t="shared" si="382"/>
        <v>0</v>
      </c>
    </row>
    <row r="709" spans="1:112" ht="15" hidden="1" customHeight="1" x14ac:dyDescent="0.15">
      <c r="A709" s="119"/>
      <c r="B709" s="197" t="s">
        <v>328</v>
      </c>
      <c r="C709" s="30" t="s">
        <v>689</v>
      </c>
      <c r="D709" s="315">
        <f t="shared" si="367"/>
        <v>0</v>
      </c>
      <c r="E709" s="134">
        <f t="shared" ref="E709:BP712" si="383">E265-E598</f>
        <v>0</v>
      </c>
      <c r="F709" s="134">
        <f t="shared" si="383"/>
        <v>0</v>
      </c>
      <c r="G709" s="134">
        <f t="shared" si="383"/>
        <v>0</v>
      </c>
      <c r="H709" s="134">
        <f t="shared" si="383"/>
        <v>0</v>
      </c>
      <c r="I709" s="134">
        <f t="shared" si="383"/>
        <v>0</v>
      </c>
      <c r="J709" s="134">
        <f t="shared" si="383"/>
        <v>0</v>
      </c>
      <c r="K709" s="134">
        <f t="shared" si="383"/>
        <v>0</v>
      </c>
      <c r="L709" s="134">
        <f t="shared" si="383"/>
        <v>0</v>
      </c>
      <c r="M709" s="134">
        <f t="shared" si="383"/>
        <v>0</v>
      </c>
      <c r="N709" s="134">
        <f t="shared" si="383"/>
        <v>0</v>
      </c>
      <c r="O709" s="134">
        <f t="shared" si="383"/>
        <v>0</v>
      </c>
      <c r="P709" s="134">
        <f t="shared" si="383"/>
        <v>0</v>
      </c>
      <c r="Q709" s="134">
        <f t="shared" si="383"/>
        <v>0</v>
      </c>
      <c r="R709" s="134">
        <f t="shared" si="383"/>
        <v>0</v>
      </c>
      <c r="S709" s="134">
        <f t="shared" si="383"/>
        <v>0</v>
      </c>
      <c r="T709" s="134">
        <f t="shared" si="383"/>
        <v>0</v>
      </c>
      <c r="U709" s="134">
        <f t="shared" si="383"/>
        <v>0</v>
      </c>
      <c r="V709" s="134">
        <f t="shared" si="383"/>
        <v>0</v>
      </c>
      <c r="W709" s="134">
        <f t="shared" si="383"/>
        <v>0</v>
      </c>
      <c r="X709" s="134">
        <f t="shared" si="383"/>
        <v>0</v>
      </c>
      <c r="Y709" s="134">
        <f t="shared" si="383"/>
        <v>0</v>
      </c>
      <c r="Z709" s="134">
        <f t="shared" si="383"/>
        <v>0</v>
      </c>
      <c r="AA709" s="134">
        <f t="shared" si="383"/>
        <v>0</v>
      </c>
      <c r="AB709" s="134">
        <f t="shared" si="383"/>
        <v>0</v>
      </c>
      <c r="AC709" s="134">
        <f t="shared" si="383"/>
        <v>0</v>
      </c>
      <c r="AD709" s="134">
        <f t="shared" si="383"/>
        <v>-4.1662880730708451E-5</v>
      </c>
      <c r="AE709" s="134">
        <f t="shared" si="383"/>
        <v>0</v>
      </c>
      <c r="AF709" s="134">
        <f t="shared" si="383"/>
        <v>0</v>
      </c>
      <c r="AG709" s="134">
        <f t="shared" si="383"/>
        <v>0</v>
      </c>
      <c r="AH709" s="134">
        <f t="shared" si="383"/>
        <v>0</v>
      </c>
      <c r="AI709" s="134">
        <f t="shared" si="383"/>
        <v>0</v>
      </c>
      <c r="AJ709" s="134">
        <f t="shared" si="383"/>
        <v>0</v>
      </c>
      <c r="AK709" s="134">
        <f t="shared" si="383"/>
        <v>0</v>
      </c>
      <c r="AL709" s="134">
        <f t="shared" si="383"/>
        <v>0</v>
      </c>
      <c r="AM709" s="134">
        <f t="shared" si="383"/>
        <v>0</v>
      </c>
      <c r="AN709" s="134">
        <f t="shared" si="383"/>
        <v>0</v>
      </c>
      <c r="AO709" s="134">
        <f t="shared" si="383"/>
        <v>0</v>
      </c>
      <c r="AP709" s="134">
        <f t="shared" si="383"/>
        <v>0</v>
      </c>
      <c r="AQ709" s="134">
        <f t="shared" si="383"/>
        <v>0</v>
      </c>
      <c r="AR709" s="134">
        <f t="shared" si="383"/>
        <v>0</v>
      </c>
      <c r="AS709" s="134">
        <f t="shared" si="383"/>
        <v>0</v>
      </c>
      <c r="AT709" s="134">
        <f t="shared" si="383"/>
        <v>0</v>
      </c>
      <c r="AU709" s="134">
        <f t="shared" si="383"/>
        <v>0</v>
      </c>
      <c r="AV709" s="134">
        <f t="shared" si="383"/>
        <v>0</v>
      </c>
      <c r="AW709" s="134">
        <f t="shared" si="383"/>
        <v>0</v>
      </c>
      <c r="AX709" s="134">
        <f t="shared" si="383"/>
        <v>0</v>
      </c>
      <c r="AY709" s="134">
        <f t="shared" si="383"/>
        <v>0</v>
      </c>
      <c r="AZ709" s="134">
        <f t="shared" si="383"/>
        <v>0</v>
      </c>
      <c r="BA709" s="134">
        <f t="shared" si="383"/>
        <v>0</v>
      </c>
      <c r="BB709" s="134">
        <f t="shared" si="383"/>
        <v>0</v>
      </c>
      <c r="BC709" s="134">
        <f t="shared" si="383"/>
        <v>0</v>
      </c>
      <c r="BD709" s="134">
        <f t="shared" si="383"/>
        <v>0</v>
      </c>
      <c r="BE709" s="134">
        <f t="shared" si="383"/>
        <v>0</v>
      </c>
      <c r="BF709" s="134">
        <f t="shared" si="383"/>
        <v>0</v>
      </c>
      <c r="BG709" s="134">
        <f t="shared" si="383"/>
        <v>0</v>
      </c>
      <c r="BH709" s="134">
        <f t="shared" si="383"/>
        <v>0</v>
      </c>
      <c r="BI709" s="134">
        <f t="shared" si="383"/>
        <v>0</v>
      </c>
      <c r="BJ709" s="134">
        <f t="shared" si="383"/>
        <v>0</v>
      </c>
      <c r="BK709" s="134">
        <f t="shared" si="383"/>
        <v>0</v>
      </c>
      <c r="BL709" s="134">
        <f t="shared" si="383"/>
        <v>0</v>
      </c>
      <c r="BM709" s="134">
        <f t="shared" si="383"/>
        <v>0</v>
      </c>
      <c r="BN709" s="134">
        <f t="shared" si="383"/>
        <v>0</v>
      </c>
      <c r="BO709" s="134">
        <f t="shared" si="383"/>
        <v>0</v>
      </c>
      <c r="BP709" s="134">
        <f t="shared" si="383"/>
        <v>0</v>
      </c>
      <c r="BQ709" s="134">
        <f t="shared" si="382"/>
        <v>0</v>
      </c>
      <c r="BR709" s="134">
        <f t="shared" si="382"/>
        <v>0</v>
      </c>
      <c r="BS709" s="134">
        <f t="shared" si="382"/>
        <v>0</v>
      </c>
      <c r="BT709" s="134">
        <f t="shared" si="382"/>
        <v>0</v>
      </c>
      <c r="BU709" s="134">
        <f t="shared" si="382"/>
        <v>0</v>
      </c>
      <c r="BV709" s="134">
        <f t="shared" si="382"/>
        <v>0</v>
      </c>
      <c r="BW709" s="134">
        <f t="shared" si="382"/>
        <v>0</v>
      </c>
      <c r="BX709" s="134">
        <f t="shared" si="382"/>
        <v>0</v>
      </c>
      <c r="BY709" s="134">
        <f t="shared" si="382"/>
        <v>0</v>
      </c>
      <c r="BZ709" s="134">
        <f t="shared" si="382"/>
        <v>0</v>
      </c>
      <c r="CA709" s="134">
        <f t="shared" si="382"/>
        <v>0</v>
      </c>
      <c r="CB709" s="134">
        <f t="shared" si="382"/>
        <v>0</v>
      </c>
      <c r="CC709" s="134">
        <f t="shared" si="382"/>
        <v>0</v>
      </c>
      <c r="CD709" s="134">
        <f t="shared" si="382"/>
        <v>0</v>
      </c>
      <c r="CE709" s="134">
        <f t="shared" si="382"/>
        <v>0</v>
      </c>
      <c r="CF709" s="134">
        <f t="shared" si="382"/>
        <v>0</v>
      </c>
      <c r="CG709" s="134">
        <f t="shared" si="382"/>
        <v>0</v>
      </c>
      <c r="CH709" s="134">
        <f t="shared" si="382"/>
        <v>0</v>
      </c>
      <c r="CI709" s="134">
        <f t="shared" si="382"/>
        <v>0</v>
      </c>
      <c r="CJ709" s="134">
        <f t="shared" si="382"/>
        <v>0</v>
      </c>
      <c r="CK709" s="134">
        <f t="shared" si="382"/>
        <v>0</v>
      </c>
      <c r="CL709" s="134">
        <f t="shared" si="382"/>
        <v>0</v>
      </c>
      <c r="CM709" s="134">
        <f t="shared" si="382"/>
        <v>0</v>
      </c>
      <c r="CN709" s="134">
        <f t="shared" si="382"/>
        <v>0</v>
      </c>
      <c r="CO709" s="134">
        <f t="shared" si="382"/>
        <v>0</v>
      </c>
      <c r="CP709" s="134">
        <f t="shared" si="382"/>
        <v>0</v>
      </c>
      <c r="CQ709" s="134">
        <f t="shared" si="382"/>
        <v>0</v>
      </c>
      <c r="CR709" s="134">
        <f t="shared" si="382"/>
        <v>0</v>
      </c>
      <c r="CS709" s="134">
        <f t="shared" si="382"/>
        <v>0</v>
      </c>
      <c r="CT709" s="134">
        <f t="shared" si="382"/>
        <v>0</v>
      </c>
      <c r="CU709" s="134">
        <f t="shared" si="382"/>
        <v>0</v>
      </c>
      <c r="CV709" s="134">
        <f t="shared" si="382"/>
        <v>0</v>
      </c>
      <c r="CW709" s="134">
        <f t="shared" si="382"/>
        <v>0</v>
      </c>
      <c r="CX709" s="134">
        <f t="shared" si="382"/>
        <v>0</v>
      </c>
      <c r="CY709" s="134">
        <f t="shared" si="382"/>
        <v>0</v>
      </c>
      <c r="CZ709" s="134">
        <f t="shared" si="382"/>
        <v>0</v>
      </c>
      <c r="DA709" s="134">
        <f t="shared" si="382"/>
        <v>0</v>
      </c>
      <c r="DB709" s="134">
        <f t="shared" si="382"/>
        <v>0</v>
      </c>
      <c r="DC709" s="134">
        <f t="shared" si="382"/>
        <v>0</v>
      </c>
      <c r="DD709" s="134">
        <f t="shared" si="382"/>
        <v>0</v>
      </c>
      <c r="DE709" s="134">
        <f t="shared" si="382"/>
        <v>0</v>
      </c>
      <c r="DF709" s="134">
        <f t="shared" si="382"/>
        <v>0</v>
      </c>
      <c r="DG709" s="134">
        <f t="shared" si="382"/>
        <v>0</v>
      </c>
      <c r="DH709" s="211">
        <f t="shared" si="382"/>
        <v>0</v>
      </c>
    </row>
    <row r="710" spans="1:112" ht="15" hidden="1" customHeight="1" x14ac:dyDescent="0.15">
      <c r="A710" s="119"/>
      <c r="B710" s="197" t="s">
        <v>329</v>
      </c>
      <c r="C710" s="30" t="s">
        <v>146</v>
      </c>
      <c r="D710" s="315">
        <f t="shared" si="367"/>
        <v>0</v>
      </c>
      <c r="E710" s="134">
        <f t="shared" si="383"/>
        <v>0</v>
      </c>
      <c r="F710" s="134">
        <f t="shared" si="383"/>
        <v>0</v>
      </c>
      <c r="G710" s="134">
        <f t="shared" si="383"/>
        <v>0</v>
      </c>
      <c r="H710" s="134">
        <f t="shared" si="383"/>
        <v>0</v>
      </c>
      <c r="I710" s="134">
        <f t="shared" si="383"/>
        <v>0</v>
      </c>
      <c r="J710" s="134">
        <f t="shared" si="383"/>
        <v>0</v>
      </c>
      <c r="K710" s="134">
        <f t="shared" si="383"/>
        <v>0</v>
      </c>
      <c r="L710" s="134">
        <f t="shared" si="383"/>
        <v>0</v>
      </c>
      <c r="M710" s="134">
        <f t="shared" si="383"/>
        <v>0</v>
      </c>
      <c r="N710" s="134">
        <f t="shared" si="383"/>
        <v>0</v>
      </c>
      <c r="O710" s="134">
        <f t="shared" si="383"/>
        <v>0</v>
      </c>
      <c r="P710" s="134">
        <f t="shared" si="383"/>
        <v>0</v>
      </c>
      <c r="Q710" s="134">
        <f t="shared" si="383"/>
        <v>0</v>
      </c>
      <c r="R710" s="134">
        <f t="shared" si="383"/>
        <v>0</v>
      </c>
      <c r="S710" s="134">
        <f t="shared" si="383"/>
        <v>0</v>
      </c>
      <c r="T710" s="134">
        <f t="shared" si="383"/>
        <v>0</v>
      </c>
      <c r="U710" s="134">
        <f t="shared" si="383"/>
        <v>0</v>
      </c>
      <c r="V710" s="134">
        <f t="shared" si="383"/>
        <v>0</v>
      </c>
      <c r="W710" s="134">
        <f t="shared" si="383"/>
        <v>0</v>
      </c>
      <c r="X710" s="134">
        <f t="shared" si="383"/>
        <v>0</v>
      </c>
      <c r="Y710" s="134">
        <f t="shared" si="383"/>
        <v>0</v>
      </c>
      <c r="Z710" s="134">
        <f t="shared" si="383"/>
        <v>0</v>
      </c>
      <c r="AA710" s="134">
        <f t="shared" si="383"/>
        <v>0</v>
      </c>
      <c r="AB710" s="134">
        <f t="shared" si="383"/>
        <v>0</v>
      </c>
      <c r="AC710" s="134">
        <f t="shared" si="383"/>
        <v>0</v>
      </c>
      <c r="AD710" s="134">
        <f t="shared" si="383"/>
        <v>0</v>
      </c>
      <c r="AE710" s="134">
        <f t="shared" si="383"/>
        <v>-2.6198915098030184E-5</v>
      </c>
      <c r="AF710" s="134">
        <f t="shared" si="383"/>
        <v>0</v>
      </c>
      <c r="AG710" s="134">
        <f t="shared" si="383"/>
        <v>0</v>
      </c>
      <c r="AH710" s="134">
        <f t="shared" si="383"/>
        <v>0</v>
      </c>
      <c r="AI710" s="134">
        <f t="shared" si="383"/>
        <v>0</v>
      </c>
      <c r="AJ710" s="134">
        <f t="shared" si="383"/>
        <v>0</v>
      </c>
      <c r="AK710" s="134">
        <f t="shared" si="383"/>
        <v>0</v>
      </c>
      <c r="AL710" s="134">
        <f t="shared" si="383"/>
        <v>0</v>
      </c>
      <c r="AM710" s="134">
        <f t="shared" si="383"/>
        <v>0</v>
      </c>
      <c r="AN710" s="134">
        <f t="shared" si="383"/>
        <v>0</v>
      </c>
      <c r="AO710" s="134">
        <f t="shared" si="383"/>
        <v>0</v>
      </c>
      <c r="AP710" s="134">
        <f t="shared" si="383"/>
        <v>0</v>
      </c>
      <c r="AQ710" s="134">
        <f t="shared" si="383"/>
        <v>0</v>
      </c>
      <c r="AR710" s="134">
        <f t="shared" si="383"/>
        <v>0</v>
      </c>
      <c r="AS710" s="134">
        <f t="shared" si="383"/>
        <v>0</v>
      </c>
      <c r="AT710" s="134">
        <f t="shared" si="383"/>
        <v>0</v>
      </c>
      <c r="AU710" s="134">
        <f t="shared" si="383"/>
        <v>0</v>
      </c>
      <c r="AV710" s="134">
        <f t="shared" si="383"/>
        <v>0</v>
      </c>
      <c r="AW710" s="134">
        <f t="shared" si="383"/>
        <v>0</v>
      </c>
      <c r="AX710" s="134">
        <f t="shared" si="383"/>
        <v>0</v>
      </c>
      <c r="AY710" s="134">
        <f t="shared" si="383"/>
        <v>0</v>
      </c>
      <c r="AZ710" s="134">
        <f t="shared" si="383"/>
        <v>0</v>
      </c>
      <c r="BA710" s="134">
        <f t="shared" si="383"/>
        <v>0</v>
      </c>
      <c r="BB710" s="134">
        <f t="shared" si="383"/>
        <v>0</v>
      </c>
      <c r="BC710" s="134">
        <f t="shared" si="383"/>
        <v>0</v>
      </c>
      <c r="BD710" s="134">
        <f t="shared" si="383"/>
        <v>0</v>
      </c>
      <c r="BE710" s="134">
        <f t="shared" si="383"/>
        <v>0</v>
      </c>
      <c r="BF710" s="134">
        <f t="shared" si="383"/>
        <v>0</v>
      </c>
      <c r="BG710" s="134">
        <f t="shared" si="383"/>
        <v>0</v>
      </c>
      <c r="BH710" s="134">
        <f t="shared" si="383"/>
        <v>0</v>
      </c>
      <c r="BI710" s="134">
        <f t="shared" si="383"/>
        <v>0</v>
      </c>
      <c r="BJ710" s="134">
        <f t="shared" si="383"/>
        <v>0</v>
      </c>
      <c r="BK710" s="134">
        <f t="shared" si="383"/>
        <v>0</v>
      </c>
      <c r="BL710" s="134">
        <f t="shared" si="383"/>
        <v>0</v>
      </c>
      <c r="BM710" s="134">
        <f t="shared" si="383"/>
        <v>0</v>
      </c>
      <c r="BN710" s="134">
        <f t="shared" si="383"/>
        <v>0</v>
      </c>
      <c r="BO710" s="134">
        <f t="shared" si="383"/>
        <v>0</v>
      </c>
      <c r="BP710" s="134">
        <f t="shared" si="383"/>
        <v>0</v>
      </c>
      <c r="BQ710" s="134">
        <f t="shared" si="382"/>
        <v>0</v>
      </c>
      <c r="BR710" s="134">
        <f t="shared" si="382"/>
        <v>0</v>
      </c>
      <c r="BS710" s="134">
        <f t="shared" si="382"/>
        <v>0</v>
      </c>
      <c r="BT710" s="134">
        <f t="shared" si="382"/>
        <v>0</v>
      </c>
      <c r="BU710" s="134">
        <f t="shared" si="382"/>
        <v>0</v>
      </c>
      <c r="BV710" s="134">
        <f t="shared" si="382"/>
        <v>0</v>
      </c>
      <c r="BW710" s="134">
        <f t="shared" si="382"/>
        <v>0</v>
      </c>
      <c r="BX710" s="134">
        <f t="shared" si="382"/>
        <v>0</v>
      </c>
      <c r="BY710" s="134">
        <f t="shared" si="382"/>
        <v>0</v>
      </c>
      <c r="BZ710" s="134">
        <f t="shared" si="382"/>
        <v>0</v>
      </c>
      <c r="CA710" s="134">
        <f t="shared" si="382"/>
        <v>0</v>
      </c>
      <c r="CB710" s="134">
        <f t="shared" si="382"/>
        <v>0</v>
      </c>
      <c r="CC710" s="134">
        <f t="shared" si="382"/>
        <v>0</v>
      </c>
      <c r="CD710" s="134">
        <f t="shared" si="382"/>
        <v>0</v>
      </c>
      <c r="CE710" s="134">
        <f t="shared" si="382"/>
        <v>0</v>
      </c>
      <c r="CF710" s="134">
        <f t="shared" si="382"/>
        <v>0</v>
      </c>
      <c r="CG710" s="134">
        <f t="shared" si="382"/>
        <v>0</v>
      </c>
      <c r="CH710" s="134">
        <f t="shared" si="382"/>
        <v>0</v>
      </c>
      <c r="CI710" s="134">
        <f t="shared" si="382"/>
        <v>0</v>
      </c>
      <c r="CJ710" s="134">
        <f t="shared" si="382"/>
        <v>0</v>
      </c>
      <c r="CK710" s="134">
        <f t="shared" si="382"/>
        <v>0</v>
      </c>
      <c r="CL710" s="134">
        <f t="shared" si="382"/>
        <v>0</v>
      </c>
      <c r="CM710" s="134">
        <f t="shared" si="382"/>
        <v>0</v>
      </c>
      <c r="CN710" s="134">
        <f t="shared" si="382"/>
        <v>0</v>
      </c>
      <c r="CO710" s="134">
        <f t="shared" si="382"/>
        <v>0</v>
      </c>
      <c r="CP710" s="134">
        <f t="shared" si="382"/>
        <v>0</v>
      </c>
      <c r="CQ710" s="134">
        <f t="shared" si="382"/>
        <v>0</v>
      </c>
      <c r="CR710" s="134">
        <f t="shared" si="382"/>
        <v>0</v>
      </c>
      <c r="CS710" s="134">
        <f t="shared" si="382"/>
        <v>0</v>
      </c>
      <c r="CT710" s="134">
        <f t="shared" si="382"/>
        <v>0</v>
      </c>
      <c r="CU710" s="134">
        <f t="shared" si="382"/>
        <v>0</v>
      </c>
      <c r="CV710" s="134">
        <f t="shared" si="382"/>
        <v>0</v>
      </c>
      <c r="CW710" s="134">
        <f t="shared" si="382"/>
        <v>0</v>
      </c>
      <c r="CX710" s="134">
        <f t="shared" si="382"/>
        <v>0</v>
      </c>
      <c r="CY710" s="134">
        <f t="shared" si="382"/>
        <v>0</v>
      </c>
      <c r="CZ710" s="134">
        <f t="shared" si="382"/>
        <v>0</v>
      </c>
      <c r="DA710" s="134">
        <f t="shared" si="382"/>
        <v>0</v>
      </c>
      <c r="DB710" s="134">
        <f t="shared" si="382"/>
        <v>0</v>
      </c>
      <c r="DC710" s="134">
        <f t="shared" si="382"/>
        <v>0</v>
      </c>
      <c r="DD710" s="134">
        <f t="shared" si="382"/>
        <v>0</v>
      </c>
      <c r="DE710" s="134">
        <f t="shared" si="382"/>
        <v>0</v>
      </c>
      <c r="DF710" s="134">
        <f t="shared" si="382"/>
        <v>0</v>
      </c>
      <c r="DG710" s="134">
        <f t="shared" si="382"/>
        <v>0</v>
      </c>
      <c r="DH710" s="211">
        <f t="shared" si="382"/>
        <v>0</v>
      </c>
    </row>
    <row r="711" spans="1:112" ht="15" hidden="1" customHeight="1" x14ac:dyDescent="0.15">
      <c r="A711" s="119"/>
      <c r="B711" s="197" t="s">
        <v>330</v>
      </c>
      <c r="C711" s="30" t="s">
        <v>147</v>
      </c>
      <c r="D711" s="315">
        <f t="shared" si="367"/>
        <v>0</v>
      </c>
      <c r="E711" s="134">
        <f t="shared" si="383"/>
        <v>0</v>
      </c>
      <c r="F711" s="134">
        <f t="shared" si="383"/>
        <v>0</v>
      </c>
      <c r="G711" s="134">
        <f t="shared" si="383"/>
        <v>0</v>
      </c>
      <c r="H711" s="134">
        <f t="shared" si="383"/>
        <v>0</v>
      </c>
      <c r="I711" s="134">
        <f t="shared" si="383"/>
        <v>0</v>
      </c>
      <c r="J711" s="134">
        <f t="shared" si="383"/>
        <v>0</v>
      </c>
      <c r="K711" s="134">
        <f t="shared" si="383"/>
        <v>0</v>
      </c>
      <c r="L711" s="134">
        <f t="shared" si="383"/>
        <v>0</v>
      </c>
      <c r="M711" s="134">
        <f t="shared" si="383"/>
        <v>0</v>
      </c>
      <c r="N711" s="134">
        <f t="shared" si="383"/>
        <v>0</v>
      </c>
      <c r="O711" s="134">
        <f t="shared" si="383"/>
        <v>0</v>
      </c>
      <c r="P711" s="134">
        <f t="shared" si="383"/>
        <v>0</v>
      </c>
      <c r="Q711" s="134">
        <f t="shared" si="383"/>
        <v>0</v>
      </c>
      <c r="R711" s="134">
        <f t="shared" si="383"/>
        <v>0</v>
      </c>
      <c r="S711" s="134">
        <f t="shared" si="383"/>
        <v>0</v>
      </c>
      <c r="T711" s="134">
        <f t="shared" si="383"/>
        <v>0</v>
      </c>
      <c r="U711" s="134">
        <f t="shared" si="383"/>
        <v>0</v>
      </c>
      <c r="V711" s="134">
        <f t="shared" si="383"/>
        <v>0</v>
      </c>
      <c r="W711" s="134">
        <f t="shared" si="383"/>
        <v>0</v>
      </c>
      <c r="X711" s="134">
        <f t="shared" si="383"/>
        <v>0</v>
      </c>
      <c r="Y711" s="134">
        <f t="shared" si="383"/>
        <v>0</v>
      </c>
      <c r="Z711" s="134">
        <f t="shared" si="383"/>
        <v>0</v>
      </c>
      <c r="AA711" s="134">
        <f t="shared" si="383"/>
        <v>0</v>
      </c>
      <c r="AB711" s="134">
        <f t="shared" si="383"/>
        <v>0</v>
      </c>
      <c r="AC711" s="134">
        <f t="shared" si="383"/>
        <v>0</v>
      </c>
      <c r="AD711" s="134">
        <f t="shared" si="383"/>
        <v>0</v>
      </c>
      <c r="AE711" s="134">
        <f t="shared" si="383"/>
        <v>0</v>
      </c>
      <c r="AF711" s="134">
        <f t="shared" si="383"/>
        <v>0.42803992547348146</v>
      </c>
      <c r="AG711" s="134">
        <f t="shared" si="383"/>
        <v>0</v>
      </c>
      <c r="AH711" s="134">
        <f t="shared" si="383"/>
        <v>0</v>
      </c>
      <c r="AI711" s="134">
        <f t="shared" si="383"/>
        <v>0</v>
      </c>
      <c r="AJ711" s="134">
        <f t="shared" si="383"/>
        <v>0</v>
      </c>
      <c r="AK711" s="134">
        <f t="shared" si="383"/>
        <v>0</v>
      </c>
      <c r="AL711" s="134">
        <f t="shared" si="383"/>
        <v>0</v>
      </c>
      <c r="AM711" s="134">
        <f t="shared" si="383"/>
        <v>0</v>
      </c>
      <c r="AN711" s="134">
        <f t="shared" si="383"/>
        <v>0</v>
      </c>
      <c r="AO711" s="134">
        <f t="shared" si="383"/>
        <v>0</v>
      </c>
      <c r="AP711" s="134">
        <f t="shared" si="383"/>
        <v>0</v>
      </c>
      <c r="AQ711" s="134">
        <f t="shared" si="383"/>
        <v>0</v>
      </c>
      <c r="AR711" s="134">
        <f t="shared" si="383"/>
        <v>0</v>
      </c>
      <c r="AS711" s="134">
        <f t="shared" si="383"/>
        <v>0</v>
      </c>
      <c r="AT711" s="134">
        <f t="shared" si="383"/>
        <v>0</v>
      </c>
      <c r="AU711" s="134">
        <f t="shared" si="383"/>
        <v>0</v>
      </c>
      <c r="AV711" s="134">
        <f t="shared" si="383"/>
        <v>0</v>
      </c>
      <c r="AW711" s="134">
        <f t="shared" si="383"/>
        <v>0</v>
      </c>
      <c r="AX711" s="134">
        <f t="shared" si="383"/>
        <v>0</v>
      </c>
      <c r="AY711" s="134">
        <f t="shared" si="383"/>
        <v>0</v>
      </c>
      <c r="AZ711" s="134">
        <f t="shared" si="383"/>
        <v>0</v>
      </c>
      <c r="BA711" s="134">
        <f t="shared" si="383"/>
        <v>0</v>
      </c>
      <c r="BB711" s="134">
        <f t="shared" si="383"/>
        <v>0</v>
      </c>
      <c r="BC711" s="134">
        <f t="shared" si="383"/>
        <v>0</v>
      </c>
      <c r="BD711" s="134">
        <f t="shared" si="383"/>
        <v>0</v>
      </c>
      <c r="BE711" s="134">
        <f t="shared" si="383"/>
        <v>0</v>
      </c>
      <c r="BF711" s="134">
        <f t="shared" si="383"/>
        <v>0</v>
      </c>
      <c r="BG711" s="134">
        <f t="shared" si="383"/>
        <v>0</v>
      </c>
      <c r="BH711" s="134">
        <f t="shared" si="383"/>
        <v>0</v>
      </c>
      <c r="BI711" s="134">
        <f t="shared" si="383"/>
        <v>0</v>
      </c>
      <c r="BJ711" s="134">
        <f t="shared" si="383"/>
        <v>0</v>
      </c>
      <c r="BK711" s="134">
        <f t="shared" si="383"/>
        <v>0</v>
      </c>
      <c r="BL711" s="134">
        <f t="shared" si="383"/>
        <v>0</v>
      </c>
      <c r="BM711" s="134">
        <f t="shared" si="383"/>
        <v>0</v>
      </c>
      <c r="BN711" s="134">
        <f t="shared" si="383"/>
        <v>0</v>
      </c>
      <c r="BO711" s="134">
        <f t="shared" si="383"/>
        <v>0</v>
      </c>
      <c r="BP711" s="134">
        <f t="shared" si="383"/>
        <v>0</v>
      </c>
      <c r="BQ711" s="134">
        <f t="shared" si="382"/>
        <v>0</v>
      </c>
      <c r="BR711" s="134">
        <f t="shared" si="382"/>
        <v>0</v>
      </c>
      <c r="BS711" s="134">
        <f t="shared" si="382"/>
        <v>0</v>
      </c>
      <c r="BT711" s="134">
        <f t="shared" si="382"/>
        <v>0</v>
      </c>
      <c r="BU711" s="134">
        <f t="shared" si="382"/>
        <v>0</v>
      </c>
      <c r="BV711" s="134">
        <f t="shared" si="382"/>
        <v>0</v>
      </c>
      <c r="BW711" s="134">
        <f t="shared" si="382"/>
        <v>0</v>
      </c>
      <c r="BX711" s="134">
        <f t="shared" si="382"/>
        <v>0</v>
      </c>
      <c r="BY711" s="134">
        <f t="shared" si="382"/>
        <v>0</v>
      </c>
      <c r="BZ711" s="134">
        <f t="shared" si="382"/>
        <v>0</v>
      </c>
      <c r="CA711" s="134">
        <f t="shared" si="382"/>
        <v>0</v>
      </c>
      <c r="CB711" s="134">
        <f t="shared" si="382"/>
        <v>0</v>
      </c>
      <c r="CC711" s="134">
        <f t="shared" si="382"/>
        <v>0</v>
      </c>
      <c r="CD711" s="134">
        <f t="shared" si="382"/>
        <v>0</v>
      </c>
      <c r="CE711" s="134">
        <f t="shared" si="382"/>
        <v>0</v>
      </c>
      <c r="CF711" s="134">
        <f t="shared" si="382"/>
        <v>0</v>
      </c>
      <c r="CG711" s="134">
        <f t="shared" si="382"/>
        <v>0</v>
      </c>
      <c r="CH711" s="134">
        <f t="shared" si="382"/>
        <v>0</v>
      </c>
      <c r="CI711" s="134">
        <f t="shared" si="382"/>
        <v>0</v>
      </c>
      <c r="CJ711" s="134">
        <f t="shared" si="382"/>
        <v>0</v>
      </c>
      <c r="CK711" s="134">
        <f t="shared" si="382"/>
        <v>0</v>
      </c>
      <c r="CL711" s="134">
        <f t="shared" si="382"/>
        <v>0</v>
      </c>
      <c r="CM711" s="134">
        <f t="shared" si="382"/>
        <v>0</v>
      </c>
      <c r="CN711" s="134">
        <f t="shared" si="382"/>
        <v>0</v>
      </c>
      <c r="CO711" s="134">
        <f t="shared" si="382"/>
        <v>0</v>
      </c>
      <c r="CP711" s="134">
        <f t="shared" si="382"/>
        <v>0</v>
      </c>
      <c r="CQ711" s="134">
        <f t="shared" si="382"/>
        <v>0</v>
      </c>
      <c r="CR711" s="134">
        <f t="shared" si="382"/>
        <v>0</v>
      </c>
      <c r="CS711" s="134">
        <f t="shared" si="382"/>
        <v>0</v>
      </c>
      <c r="CT711" s="134">
        <f t="shared" si="382"/>
        <v>0</v>
      </c>
      <c r="CU711" s="134">
        <f t="shared" si="382"/>
        <v>0</v>
      </c>
      <c r="CV711" s="134">
        <f t="shared" si="382"/>
        <v>0</v>
      </c>
      <c r="CW711" s="134">
        <f t="shared" si="382"/>
        <v>0</v>
      </c>
      <c r="CX711" s="134">
        <f t="shared" si="382"/>
        <v>0</v>
      </c>
      <c r="CY711" s="134">
        <f t="shared" si="382"/>
        <v>0</v>
      </c>
      <c r="CZ711" s="134">
        <f t="shared" si="382"/>
        <v>0</v>
      </c>
      <c r="DA711" s="134">
        <f t="shared" si="382"/>
        <v>0</v>
      </c>
      <c r="DB711" s="134">
        <f t="shared" si="382"/>
        <v>0</v>
      </c>
      <c r="DC711" s="134">
        <f t="shared" si="382"/>
        <v>0</v>
      </c>
      <c r="DD711" s="134">
        <f t="shared" si="382"/>
        <v>0</v>
      </c>
      <c r="DE711" s="134">
        <f t="shared" si="382"/>
        <v>0</v>
      </c>
      <c r="DF711" s="134">
        <f t="shared" si="382"/>
        <v>0</v>
      </c>
      <c r="DG711" s="134">
        <f t="shared" si="382"/>
        <v>0</v>
      </c>
      <c r="DH711" s="211">
        <f t="shared" si="382"/>
        <v>0</v>
      </c>
    </row>
    <row r="712" spans="1:112" ht="15" hidden="1" customHeight="1" x14ac:dyDescent="0.15">
      <c r="A712" s="119"/>
      <c r="B712" s="197" t="s">
        <v>331</v>
      </c>
      <c r="C712" s="30" t="s">
        <v>148</v>
      </c>
      <c r="D712" s="315">
        <f t="shared" si="367"/>
        <v>0</v>
      </c>
      <c r="E712" s="134">
        <f t="shared" si="383"/>
        <v>0</v>
      </c>
      <c r="F712" s="134">
        <f t="shared" si="383"/>
        <v>0</v>
      </c>
      <c r="G712" s="134">
        <f t="shared" si="383"/>
        <v>0</v>
      </c>
      <c r="H712" s="134">
        <f t="shared" si="383"/>
        <v>0</v>
      </c>
      <c r="I712" s="134">
        <f t="shared" si="383"/>
        <v>0</v>
      </c>
      <c r="J712" s="134">
        <f t="shared" si="383"/>
        <v>0</v>
      </c>
      <c r="K712" s="134">
        <f t="shared" si="383"/>
        <v>0</v>
      </c>
      <c r="L712" s="134">
        <f t="shared" si="383"/>
        <v>0</v>
      </c>
      <c r="M712" s="134">
        <f t="shared" si="383"/>
        <v>0</v>
      </c>
      <c r="N712" s="134">
        <f t="shared" si="383"/>
        <v>0</v>
      </c>
      <c r="O712" s="134">
        <f t="shared" si="383"/>
        <v>0</v>
      </c>
      <c r="P712" s="134">
        <f t="shared" si="383"/>
        <v>0</v>
      </c>
      <c r="Q712" s="134">
        <f t="shared" si="383"/>
        <v>0</v>
      </c>
      <c r="R712" s="134">
        <f t="shared" si="383"/>
        <v>0</v>
      </c>
      <c r="S712" s="134">
        <f t="shared" si="383"/>
        <v>0</v>
      </c>
      <c r="T712" s="134">
        <f t="shared" si="383"/>
        <v>0</v>
      </c>
      <c r="U712" s="134">
        <f t="shared" si="383"/>
        <v>0</v>
      </c>
      <c r="V712" s="134">
        <f t="shared" si="383"/>
        <v>0</v>
      </c>
      <c r="W712" s="134">
        <f t="shared" si="383"/>
        <v>0</v>
      </c>
      <c r="X712" s="134">
        <f t="shared" si="383"/>
        <v>0</v>
      </c>
      <c r="Y712" s="134">
        <f t="shared" si="383"/>
        <v>0</v>
      </c>
      <c r="Z712" s="134">
        <f t="shared" si="383"/>
        <v>0</v>
      </c>
      <c r="AA712" s="134">
        <f t="shared" si="383"/>
        <v>0</v>
      </c>
      <c r="AB712" s="134">
        <f t="shared" si="383"/>
        <v>0</v>
      </c>
      <c r="AC712" s="134">
        <f t="shared" si="383"/>
        <v>0</v>
      </c>
      <c r="AD712" s="134">
        <f t="shared" si="383"/>
        <v>0</v>
      </c>
      <c r="AE712" s="134">
        <f t="shared" si="383"/>
        <v>0</v>
      </c>
      <c r="AF712" s="134">
        <f t="shared" si="383"/>
        <v>0</v>
      </c>
      <c r="AG712" s="134">
        <f t="shared" si="383"/>
        <v>-2.544458867759225E-5</v>
      </c>
      <c r="AH712" s="134">
        <f t="shared" si="383"/>
        <v>0</v>
      </c>
      <c r="AI712" s="134">
        <f t="shared" si="383"/>
        <v>0</v>
      </c>
      <c r="AJ712" s="134">
        <f t="shared" si="383"/>
        <v>0</v>
      </c>
      <c r="AK712" s="134">
        <f t="shared" si="383"/>
        <v>0</v>
      </c>
      <c r="AL712" s="134">
        <f t="shared" si="383"/>
        <v>0</v>
      </c>
      <c r="AM712" s="134">
        <f t="shared" si="383"/>
        <v>0</v>
      </c>
      <c r="AN712" s="134">
        <f t="shared" si="383"/>
        <v>0</v>
      </c>
      <c r="AO712" s="134">
        <f t="shared" si="383"/>
        <v>0</v>
      </c>
      <c r="AP712" s="134">
        <f t="shared" si="383"/>
        <v>0</v>
      </c>
      <c r="AQ712" s="134">
        <f t="shared" si="383"/>
        <v>0</v>
      </c>
      <c r="AR712" s="134">
        <f t="shared" si="383"/>
        <v>0</v>
      </c>
      <c r="AS712" s="134">
        <f t="shared" si="383"/>
        <v>0</v>
      </c>
      <c r="AT712" s="134">
        <f t="shared" si="383"/>
        <v>0</v>
      </c>
      <c r="AU712" s="134">
        <f t="shared" si="383"/>
        <v>0</v>
      </c>
      <c r="AV712" s="134">
        <f t="shared" si="383"/>
        <v>0</v>
      </c>
      <c r="AW712" s="134">
        <f t="shared" si="383"/>
        <v>0</v>
      </c>
      <c r="AX712" s="134">
        <f t="shared" si="383"/>
        <v>0</v>
      </c>
      <c r="AY712" s="134">
        <f t="shared" si="383"/>
        <v>0</v>
      </c>
      <c r="AZ712" s="134">
        <f t="shared" si="383"/>
        <v>0</v>
      </c>
      <c r="BA712" s="134">
        <f t="shared" si="383"/>
        <v>0</v>
      </c>
      <c r="BB712" s="134">
        <f t="shared" si="383"/>
        <v>0</v>
      </c>
      <c r="BC712" s="134">
        <f t="shared" si="383"/>
        <v>0</v>
      </c>
      <c r="BD712" s="134">
        <f t="shared" si="383"/>
        <v>0</v>
      </c>
      <c r="BE712" s="134">
        <f t="shared" si="383"/>
        <v>0</v>
      </c>
      <c r="BF712" s="134">
        <f t="shared" si="383"/>
        <v>0</v>
      </c>
      <c r="BG712" s="134">
        <f t="shared" si="383"/>
        <v>0</v>
      </c>
      <c r="BH712" s="134">
        <f t="shared" si="383"/>
        <v>0</v>
      </c>
      <c r="BI712" s="134">
        <f t="shared" si="383"/>
        <v>0</v>
      </c>
      <c r="BJ712" s="134">
        <f t="shared" si="383"/>
        <v>0</v>
      </c>
      <c r="BK712" s="134">
        <f t="shared" si="383"/>
        <v>0</v>
      </c>
      <c r="BL712" s="134">
        <f t="shared" si="383"/>
        <v>0</v>
      </c>
      <c r="BM712" s="134">
        <f t="shared" si="383"/>
        <v>0</v>
      </c>
      <c r="BN712" s="134">
        <f t="shared" si="383"/>
        <v>0</v>
      </c>
      <c r="BO712" s="134">
        <f t="shared" si="383"/>
        <v>0</v>
      </c>
      <c r="BP712" s="134">
        <f t="shared" ref="BP712:DH715" si="384">BP268-BP601</f>
        <v>0</v>
      </c>
      <c r="BQ712" s="134">
        <f t="shared" si="384"/>
        <v>0</v>
      </c>
      <c r="BR712" s="134">
        <f t="shared" si="384"/>
        <v>0</v>
      </c>
      <c r="BS712" s="134">
        <f t="shared" si="384"/>
        <v>0</v>
      </c>
      <c r="BT712" s="134">
        <f t="shared" si="384"/>
        <v>0</v>
      </c>
      <c r="BU712" s="134">
        <f t="shared" si="384"/>
        <v>0</v>
      </c>
      <c r="BV712" s="134">
        <f t="shared" si="384"/>
        <v>0</v>
      </c>
      <c r="BW712" s="134">
        <f t="shared" si="384"/>
        <v>0</v>
      </c>
      <c r="BX712" s="134">
        <f t="shared" si="384"/>
        <v>0</v>
      </c>
      <c r="BY712" s="134">
        <f t="shared" si="384"/>
        <v>0</v>
      </c>
      <c r="BZ712" s="134">
        <f t="shared" si="384"/>
        <v>0</v>
      </c>
      <c r="CA712" s="134">
        <f t="shared" si="384"/>
        <v>0</v>
      </c>
      <c r="CB712" s="134">
        <f t="shared" si="384"/>
        <v>0</v>
      </c>
      <c r="CC712" s="134">
        <f t="shared" si="384"/>
        <v>0</v>
      </c>
      <c r="CD712" s="134">
        <f t="shared" si="384"/>
        <v>0</v>
      </c>
      <c r="CE712" s="134">
        <f t="shared" si="384"/>
        <v>0</v>
      </c>
      <c r="CF712" s="134">
        <f t="shared" si="384"/>
        <v>0</v>
      </c>
      <c r="CG712" s="134">
        <f t="shared" si="384"/>
        <v>0</v>
      </c>
      <c r="CH712" s="134">
        <f t="shared" si="384"/>
        <v>0</v>
      </c>
      <c r="CI712" s="134">
        <f t="shared" si="384"/>
        <v>0</v>
      </c>
      <c r="CJ712" s="134">
        <f t="shared" si="384"/>
        <v>0</v>
      </c>
      <c r="CK712" s="134">
        <f t="shared" si="384"/>
        <v>0</v>
      </c>
      <c r="CL712" s="134">
        <f t="shared" si="384"/>
        <v>0</v>
      </c>
      <c r="CM712" s="134">
        <f t="shared" si="384"/>
        <v>0</v>
      </c>
      <c r="CN712" s="134">
        <f t="shared" si="384"/>
        <v>0</v>
      </c>
      <c r="CO712" s="134">
        <f t="shared" si="384"/>
        <v>0</v>
      </c>
      <c r="CP712" s="134">
        <f t="shared" si="384"/>
        <v>0</v>
      </c>
      <c r="CQ712" s="134">
        <f t="shared" si="384"/>
        <v>0</v>
      </c>
      <c r="CR712" s="134">
        <f t="shared" si="384"/>
        <v>0</v>
      </c>
      <c r="CS712" s="134">
        <f t="shared" si="384"/>
        <v>0</v>
      </c>
      <c r="CT712" s="134">
        <f t="shared" si="384"/>
        <v>0</v>
      </c>
      <c r="CU712" s="134">
        <f t="shared" si="384"/>
        <v>0</v>
      </c>
      <c r="CV712" s="134">
        <f t="shared" si="384"/>
        <v>0</v>
      </c>
      <c r="CW712" s="134">
        <f t="shared" si="384"/>
        <v>0</v>
      </c>
      <c r="CX712" s="134">
        <f t="shared" si="384"/>
        <v>0</v>
      </c>
      <c r="CY712" s="134">
        <f t="shared" si="384"/>
        <v>0</v>
      </c>
      <c r="CZ712" s="134">
        <f t="shared" si="384"/>
        <v>0</v>
      </c>
      <c r="DA712" s="134">
        <f t="shared" si="384"/>
        <v>0</v>
      </c>
      <c r="DB712" s="134">
        <f t="shared" si="384"/>
        <v>0</v>
      </c>
      <c r="DC712" s="134">
        <f t="shared" si="384"/>
        <v>0</v>
      </c>
      <c r="DD712" s="134">
        <f t="shared" si="384"/>
        <v>0</v>
      </c>
      <c r="DE712" s="134">
        <f t="shared" si="384"/>
        <v>0</v>
      </c>
      <c r="DF712" s="134">
        <f t="shared" si="384"/>
        <v>0</v>
      </c>
      <c r="DG712" s="134">
        <f t="shared" si="384"/>
        <v>0</v>
      </c>
      <c r="DH712" s="211">
        <f t="shared" si="384"/>
        <v>0</v>
      </c>
    </row>
    <row r="713" spans="1:112" ht="15" hidden="1" customHeight="1" x14ac:dyDescent="0.15">
      <c r="A713" s="119"/>
      <c r="B713" s="197" t="s">
        <v>332</v>
      </c>
      <c r="C713" s="30" t="s">
        <v>149</v>
      </c>
      <c r="D713" s="315">
        <f t="shared" si="367"/>
        <v>0</v>
      </c>
      <c r="E713" s="134">
        <f t="shared" ref="E713:BP716" si="385">E269-E602</f>
        <v>0</v>
      </c>
      <c r="F713" s="134">
        <f t="shared" si="385"/>
        <v>0</v>
      </c>
      <c r="G713" s="134">
        <f t="shared" si="385"/>
        <v>0</v>
      </c>
      <c r="H713" s="134">
        <f t="shared" si="385"/>
        <v>0</v>
      </c>
      <c r="I713" s="134">
        <f t="shared" si="385"/>
        <v>0</v>
      </c>
      <c r="J713" s="134">
        <f t="shared" si="385"/>
        <v>0</v>
      </c>
      <c r="K713" s="134">
        <f t="shared" si="385"/>
        <v>0</v>
      </c>
      <c r="L713" s="134">
        <f t="shared" si="385"/>
        <v>0</v>
      </c>
      <c r="M713" s="134">
        <f t="shared" si="385"/>
        <v>0</v>
      </c>
      <c r="N713" s="134">
        <f t="shared" si="385"/>
        <v>0</v>
      </c>
      <c r="O713" s="134">
        <f t="shared" si="385"/>
        <v>0</v>
      </c>
      <c r="P713" s="134">
        <f t="shared" si="385"/>
        <v>0</v>
      </c>
      <c r="Q713" s="134">
        <f t="shared" si="385"/>
        <v>0</v>
      </c>
      <c r="R713" s="134">
        <f t="shared" si="385"/>
        <v>0</v>
      </c>
      <c r="S713" s="134">
        <f t="shared" si="385"/>
        <v>0</v>
      </c>
      <c r="T713" s="134">
        <f t="shared" si="385"/>
        <v>0</v>
      </c>
      <c r="U713" s="134">
        <f t="shared" si="385"/>
        <v>0</v>
      </c>
      <c r="V713" s="134">
        <f t="shared" si="385"/>
        <v>0</v>
      </c>
      <c r="W713" s="134">
        <f t="shared" si="385"/>
        <v>0</v>
      </c>
      <c r="X713" s="134">
        <f t="shared" si="385"/>
        <v>0</v>
      </c>
      <c r="Y713" s="134">
        <f t="shared" si="385"/>
        <v>0</v>
      </c>
      <c r="Z713" s="134">
        <f t="shared" si="385"/>
        <v>0</v>
      </c>
      <c r="AA713" s="134">
        <f t="shared" si="385"/>
        <v>0</v>
      </c>
      <c r="AB713" s="134">
        <f t="shared" si="385"/>
        <v>0</v>
      </c>
      <c r="AC713" s="134">
        <f t="shared" si="385"/>
        <v>0</v>
      </c>
      <c r="AD713" s="134">
        <f t="shared" si="385"/>
        <v>0</v>
      </c>
      <c r="AE713" s="134">
        <f t="shared" si="385"/>
        <v>0</v>
      </c>
      <c r="AF713" s="134">
        <f t="shared" si="385"/>
        <v>0</v>
      </c>
      <c r="AG713" s="134">
        <f t="shared" si="385"/>
        <v>0</v>
      </c>
      <c r="AH713" s="134">
        <f t="shared" si="385"/>
        <v>-2.2509237043166763E-6</v>
      </c>
      <c r="AI713" s="134">
        <f t="shared" si="385"/>
        <v>0</v>
      </c>
      <c r="AJ713" s="134">
        <f t="shared" si="385"/>
        <v>0</v>
      </c>
      <c r="AK713" s="134">
        <f t="shared" si="385"/>
        <v>0</v>
      </c>
      <c r="AL713" s="134">
        <f t="shared" si="385"/>
        <v>0</v>
      </c>
      <c r="AM713" s="134">
        <f t="shared" si="385"/>
        <v>0</v>
      </c>
      <c r="AN713" s="134">
        <f t="shared" si="385"/>
        <v>0</v>
      </c>
      <c r="AO713" s="134">
        <f t="shared" si="385"/>
        <v>0</v>
      </c>
      <c r="AP713" s="134">
        <f t="shared" si="385"/>
        <v>0</v>
      </c>
      <c r="AQ713" s="134">
        <f t="shared" si="385"/>
        <v>0</v>
      </c>
      <c r="AR713" s="134">
        <f t="shared" si="385"/>
        <v>0</v>
      </c>
      <c r="AS713" s="134">
        <f t="shared" si="385"/>
        <v>0</v>
      </c>
      <c r="AT713" s="134">
        <f t="shared" si="385"/>
        <v>0</v>
      </c>
      <c r="AU713" s="134">
        <f t="shared" si="385"/>
        <v>0</v>
      </c>
      <c r="AV713" s="134">
        <f t="shared" si="385"/>
        <v>0</v>
      </c>
      <c r="AW713" s="134">
        <f t="shared" si="385"/>
        <v>0</v>
      </c>
      <c r="AX713" s="134">
        <f t="shared" si="385"/>
        <v>0</v>
      </c>
      <c r="AY713" s="134">
        <f t="shared" si="385"/>
        <v>0</v>
      </c>
      <c r="AZ713" s="134">
        <f t="shared" si="385"/>
        <v>0</v>
      </c>
      <c r="BA713" s="134">
        <f t="shared" si="385"/>
        <v>0</v>
      </c>
      <c r="BB713" s="134">
        <f t="shared" si="385"/>
        <v>0</v>
      </c>
      <c r="BC713" s="134">
        <f t="shared" si="385"/>
        <v>0</v>
      </c>
      <c r="BD713" s="134">
        <f t="shared" si="385"/>
        <v>0</v>
      </c>
      <c r="BE713" s="134">
        <f t="shared" si="385"/>
        <v>0</v>
      </c>
      <c r="BF713" s="134">
        <f t="shared" si="385"/>
        <v>0</v>
      </c>
      <c r="BG713" s="134">
        <f t="shared" si="385"/>
        <v>0</v>
      </c>
      <c r="BH713" s="134">
        <f t="shared" si="385"/>
        <v>0</v>
      </c>
      <c r="BI713" s="134">
        <f t="shared" si="385"/>
        <v>0</v>
      </c>
      <c r="BJ713" s="134">
        <f t="shared" si="385"/>
        <v>0</v>
      </c>
      <c r="BK713" s="134">
        <f t="shared" si="385"/>
        <v>0</v>
      </c>
      <c r="BL713" s="134">
        <f t="shared" si="385"/>
        <v>0</v>
      </c>
      <c r="BM713" s="134">
        <f t="shared" si="385"/>
        <v>0</v>
      </c>
      <c r="BN713" s="134">
        <f t="shared" si="385"/>
        <v>0</v>
      </c>
      <c r="BO713" s="134">
        <f t="shared" si="385"/>
        <v>0</v>
      </c>
      <c r="BP713" s="134">
        <f t="shared" si="385"/>
        <v>0</v>
      </c>
      <c r="BQ713" s="134">
        <f t="shared" si="384"/>
        <v>0</v>
      </c>
      <c r="BR713" s="134">
        <f t="shared" si="384"/>
        <v>0</v>
      </c>
      <c r="BS713" s="134">
        <f t="shared" si="384"/>
        <v>0</v>
      </c>
      <c r="BT713" s="134">
        <f t="shared" si="384"/>
        <v>0</v>
      </c>
      <c r="BU713" s="134">
        <f t="shared" si="384"/>
        <v>0</v>
      </c>
      <c r="BV713" s="134">
        <f t="shared" si="384"/>
        <v>0</v>
      </c>
      <c r="BW713" s="134">
        <f t="shared" si="384"/>
        <v>0</v>
      </c>
      <c r="BX713" s="134">
        <f t="shared" si="384"/>
        <v>0</v>
      </c>
      <c r="BY713" s="134">
        <f t="shared" si="384"/>
        <v>0</v>
      </c>
      <c r="BZ713" s="134">
        <f t="shared" si="384"/>
        <v>0</v>
      </c>
      <c r="CA713" s="134">
        <f t="shared" si="384"/>
        <v>0</v>
      </c>
      <c r="CB713" s="134">
        <f t="shared" si="384"/>
        <v>0</v>
      </c>
      <c r="CC713" s="134">
        <f t="shared" si="384"/>
        <v>0</v>
      </c>
      <c r="CD713" s="134">
        <f t="shared" si="384"/>
        <v>0</v>
      </c>
      <c r="CE713" s="134">
        <f t="shared" si="384"/>
        <v>0</v>
      </c>
      <c r="CF713" s="134">
        <f t="shared" si="384"/>
        <v>0</v>
      </c>
      <c r="CG713" s="134">
        <f t="shared" si="384"/>
        <v>0</v>
      </c>
      <c r="CH713" s="134">
        <f t="shared" si="384"/>
        <v>0</v>
      </c>
      <c r="CI713" s="134">
        <f t="shared" si="384"/>
        <v>0</v>
      </c>
      <c r="CJ713" s="134">
        <f t="shared" si="384"/>
        <v>0</v>
      </c>
      <c r="CK713" s="134">
        <f t="shared" si="384"/>
        <v>0</v>
      </c>
      <c r="CL713" s="134">
        <f t="shared" si="384"/>
        <v>0</v>
      </c>
      <c r="CM713" s="134">
        <f t="shared" si="384"/>
        <v>0</v>
      </c>
      <c r="CN713" s="134">
        <f t="shared" si="384"/>
        <v>0</v>
      </c>
      <c r="CO713" s="134">
        <f t="shared" si="384"/>
        <v>0</v>
      </c>
      <c r="CP713" s="134">
        <f t="shared" si="384"/>
        <v>0</v>
      </c>
      <c r="CQ713" s="134">
        <f t="shared" si="384"/>
        <v>0</v>
      </c>
      <c r="CR713" s="134">
        <f t="shared" si="384"/>
        <v>0</v>
      </c>
      <c r="CS713" s="134">
        <f t="shared" si="384"/>
        <v>0</v>
      </c>
      <c r="CT713" s="134">
        <f t="shared" si="384"/>
        <v>0</v>
      </c>
      <c r="CU713" s="134">
        <f t="shared" si="384"/>
        <v>0</v>
      </c>
      <c r="CV713" s="134">
        <f t="shared" si="384"/>
        <v>0</v>
      </c>
      <c r="CW713" s="134">
        <f t="shared" si="384"/>
        <v>0</v>
      </c>
      <c r="CX713" s="134">
        <f t="shared" si="384"/>
        <v>0</v>
      </c>
      <c r="CY713" s="134">
        <f t="shared" si="384"/>
        <v>0</v>
      </c>
      <c r="CZ713" s="134">
        <f t="shared" si="384"/>
        <v>0</v>
      </c>
      <c r="DA713" s="134">
        <f t="shared" si="384"/>
        <v>0</v>
      </c>
      <c r="DB713" s="134">
        <f t="shared" si="384"/>
        <v>0</v>
      </c>
      <c r="DC713" s="134">
        <f t="shared" si="384"/>
        <v>0</v>
      </c>
      <c r="DD713" s="134">
        <f t="shared" si="384"/>
        <v>0</v>
      </c>
      <c r="DE713" s="134">
        <f t="shared" si="384"/>
        <v>0</v>
      </c>
      <c r="DF713" s="134">
        <f t="shared" si="384"/>
        <v>0</v>
      </c>
      <c r="DG713" s="134">
        <f t="shared" si="384"/>
        <v>0</v>
      </c>
      <c r="DH713" s="211">
        <f t="shared" si="384"/>
        <v>0</v>
      </c>
    </row>
    <row r="714" spans="1:112" ht="15" hidden="1" customHeight="1" x14ac:dyDescent="0.15">
      <c r="A714" s="119"/>
      <c r="B714" s="197" t="s">
        <v>333</v>
      </c>
      <c r="C714" s="30" t="s">
        <v>350</v>
      </c>
      <c r="D714" s="315">
        <f t="shared" si="367"/>
        <v>0</v>
      </c>
      <c r="E714" s="134">
        <f t="shared" si="385"/>
        <v>0</v>
      </c>
      <c r="F714" s="134">
        <f t="shared" si="385"/>
        <v>0</v>
      </c>
      <c r="G714" s="134">
        <f t="shared" si="385"/>
        <v>0</v>
      </c>
      <c r="H714" s="134">
        <f t="shared" si="385"/>
        <v>0</v>
      </c>
      <c r="I714" s="134">
        <f t="shared" si="385"/>
        <v>0</v>
      </c>
      <c r="J714" s="134">
        <f t="shared" si="385"/>
        <v>0</v>
      </c>
      <c r="K714" s="134">
        <f t="shared" si="385"/>
        <v>0</v>
      </c>
      <c r="L714" s="134">
        <f t="shared" si="385"/>
        <v>0</v>
      </c>
      <c r="M714" s="134">
        <f t="shared" si="385"/>
        <v>0</v>
      </c>
      <c r="N714" s="134">
        <f t="shared" si="385"/>
        <v>0</v>
      </c>
      <c r="O714" s="134">
        <f t="shared" si="385"/>
        <v>0</v>
      </c>
      <c r="P714" s="134">
        <f t="shared" si="385"/>
        <v>0</v>
      </c>
      <c r="Q714" s="134">
        <f t="shared" si="385"/>
        <v>0</v>
      </c>
      <c r="R714" s="134">
        <f t="shared" si="385"/>
        <v>0</v>
      </c>
      <c r="S714" s="134">
        <f t="shared" si="385"/>
        <v>0</v>
      </c>
      <c r="T714" s="134">
        <f t="shared" si="385"/>
        <v>0</v>
      </c>
      <c r="U714" s="134">
        <f t="shared" si="385"/>
        <v>0</v>
      </c>
      <c r="V714" s="134">
        <f t="shared" si="385"/>
        <v>0</v>
      </c>
      <c r="W714" s="134">
        <f t="shared" si="385"/>
        <v>0</v>
      </c>
      <c r="X714" s="134">
        <f t="shared" si="385"/>
        <v>0</v>
      </c>
      <c r="Y714" s="134">
        <f t="shared" si="385"/>
        <v>0</v>
      </c>
      <c r="Z714" s="134">
        <f t="shared" si="385"/>
        <v>0</v>
      </c>
      <c r="AA714" s="134">
        <f t="shared" si="385"/>
        <v>0</v>
      </c>
      <c r="AB714" s="134">
        <f t="shared" si="385"/>
        <v>0</v>
      </c>
      <c r="AC714" s="134">
        <f t="shared" si="385"/>
        <v>0</v>
      </c>
      <c r="AD714" s="134">
        <f t="shared" si="385"/>
        <v>0</v>
      </c>
      <c r="AE714" s="134">
        <f t="shared" si="385"/>
        <v>0</v>
      </c>
      <c r="AF714" s="134">
        <f t="shared" si="385"/>
        <v>0</v>
      </c>
      <c r="AG714" s="134">
        <f t="shared" si="385"/>
        <v>0</v>
      </c>
      <c r="AH714" s="134">
        <f t="shared" si="385"/>
        <v>0</v>
      </c>
      <c r="AI714" s="134">
        <f t="shared" si="385"/>
        <v>9.6022567387764601E-3</v>
      </c>
      <c r="AJ714" s="134">
        <f t="shared" si="385"/>
        <v>0</v>
      </c>
      <c r="AK714" s="134">
        <f t="shared" si="385"/>
        <v>0</v>
      </c>
      <c r="AL714" s="134">
        <f t="shared" si="385"/>
        <v>0</v>
      </c>
      <c r="AM714" s="134">
        <f t="shared" si="385"/>
        <v>0</v>
      </c>
      <c r="AN714" s="134">
        <f t="shared" si="385"/>
        <v>0</v>
      </c>
      <c r="AO714" s="134">
        <f t="shared" si="385"/>
        <v>0</v>
      </c>
      <c r="AP714" s="134">
        <f t="shared" si="385"/>
        <v>0</v>
      </c>
      <c r="AQ714" s="134">
        <f t="shared" si="385"/>
        <v>0</v>
      </c>
      <c r="AR714" s="134">
        <f t="shared" si="385"/>
        <v>0</v>
      </c>
      <c r="AS714" s="134">
        <f t="shared" si="385"/>
        <v>0</v>
      </c>
      <c r="AT714" s="134">
        <f t="shared" si="385"/>
        <v>0</v>
      </c>
      <c r="AU714" s="134">
        <f t="shared" si="385"/>
        <v>0</v>
      </c>
      <c r="AV714" s="134">
        <f t="shared" si="385"/>
        <v>0</v>
      </c>
      <c r="AW714" s="134">
        <f t="shared" si="385"/>
        <v>0</v>
      </c>
      <c r="AX714" s="134">
        <f t="shared" si="385"/>
        <v>0</v>
      </c>
      <c r="AY714" s="134">
        <f t="shared" si="385"/>
        <v>0</v>
      </c>
      <c r="AZ714" s="134">
        <f t="shared" si="385"/>
        <v>0</v>
      </c>
      <c r="BA714" s="134">
        <f t="shared" si="385"/>
        <v>0</v>
      </c>
      <c r="BB714" s="134">
        <f t="shared" si="385"/>
        <v>0</v>
      </c>
      <c r="BC714" s="134">
        <f t="shared" si="385"/>
        <v>0</v>
      </c>
      <c r="BD714" s="134">
        <f t="shared" si="385"/>
        <v>0</v>
      </c>
      <c r="BE714" s="134">
        <f t="shared" si="385"/>
        <v>0</v>
      </c>
      <c r="BF714" s="134">
        <f t="shared" si="385"/>
        <v>0</v>
      </c>
      <c r="BG714" s="134">
        <f t="shared" si="385"/>
        <v>0</v>
      </c>
      <c r="BH714" s="134">
        <f t="shared" si="385"/>
        <v>0</v>
      </c>
      <c r="BI714" s="134">
        <f t="shared" si="385"/>
        <v>0</v>
      </c>
      <c r="BJ714" s="134">
        <f t="shared" si="385"/>
        <v>0</v>
      </c>
      <c r="BK714" s="134">
        <f t="shared" si="385"/>
        <v>0</v>
      </c>
      <c r="BL714" s="134">
        <f t="shared" si="385"/>
        <v>0</v>
      </c>
      <c r="BM714" s="134">
        <f t="shared" si="385"/>
        <v>0</v>
      </c>
      <c r="BN714" s="134">
        <f t="shared" si="385"/>
        <v>0</v>
      </c>
      <c r="BO714" s="134">
        <f t="shared" si="385"/>
        <v>0</v>
      </c>
      <c r="BP714" s="134">
        <f t="shared" si="385"/>
        <v>0</v>
      </c>
      <c r="BQ714" s="134">
        <f t="shared" si="384"/>
        <v>0</v>
      </c>
      <c r="BR714" s="134">
        <f t="shared" si="384"/>
        <v>0</v>
      </c>
      <c r="BS714" s="134">
        <f t="shared" si="384"/>
        <v>0</v>
      </c>
      <c r="BT714" s="134">
        <f t="shared" si="384"/>
        <v>0</v>
      </c>
      <c r="BU714" s="134">
        <f t="shared" si="384"/>
        <v>0</v>
      </c>
      <c r="BV714" s="134">
        <f t="shared" si="384"/>
        <v>0</v>
      </c>
      <c r="BW714" s="134">
        <f t="shared" si="384"/>
        <v>0</v>
      </c>
      <c r="BX714" s="134">
        <f t="shared" si="384"/>
        <v>0</v>
      </c>
      <c r="BY714" s="134">
        <f t="shared" si="384"/>
        <v>0</v>
      </c>
      <c r="BZ714" s="134">
        <f t="shared" si="384"/>
        <v>0</v>
      </c>
      <c r="CA714" s="134">
        <f t="shared" si="384"/>
        <v>0</v>
      </c>
      <c r="CB714" s="134">
        <f t="shared" si="384"/>
        <v>0</v>
      </c>
      <c r="CC714" s="134">
        <f t="shared" si="384"/>
        <v>0</v>
      </c>
      <c r="CD714" s="134">
        <f t="shared" si="384"/>
        <v>0</v>
      </c>
      <c r="CE714" s="134">
        <f t="shared" si="384"/>
        <v>0</v>
      </c>
      <c r="CF714" s="134">
        <f t="shared" si="384"/>
        <v>0</v>
      </c>
      <c r="CG714" s="134">
        <f t="shared" si="384"/>
        <v>0</v>
      </c>
      <c r="CH714" s="134">
        <f t="shared" si="384"/>
        <v>0</v>
      </c>
      <c r="CI714" s="134">
        <f t="shared" si="384"/>
        <v>0</v>
      </c>
      <c r="CJ714" s="134">
        <f t="shared" si="384"/>
        <v>0</v>
      </c>
      <c r="CK714" s="134">
        <f t="shared" si="384"/>
        <v>0</v>
      </c>
      <c r="CL714" s="134">
        <f t="shared" si="384"/>
        <v>0</v>
      </c>
      <c r="CM714" s="134">
        <f t="shared" si="384"/>
        <v>0</v>
      </c>
      <c r="CN714" s="134">
        <f t="shared" si="384"/>
        <v>0</v>
      </c>
      <c r="CO714" s="134">
        <f t="shared" si="384"/>
        <v>0</v>
      </c>
      <c r="CP714" s="134">
        <f t="shared" si="384"/>
        <v>0</v>
      </c>
      <c r="CQ714" s="134">
        <f t="shared" si="384"/>
        <v>0</v>
      </c>
      <c r="CR714" s="134">
        <f t="shared" si="384"/>
        <v>0</v>
      </c>
      <c r="CS714" s="134">
        <f t="shared" si="384"/>
        <v>0</v>
      </c>
      <c r="CT714" s="134">
        <f t="shared" si="384"/>
        <v>0</v>
      </c>
      <c r="CU714" s="134">
        <f t="shared" si="384"/>
        <v>0</v>
      </c>
      <c r="CV714" s="134">
        <f t="shared" si="384"/>
        <v>0</v>
      </c>
      <c r="CW714" s="134">
        <f t="shared" si="384"/>
        <v>0</v>
      </c>
      <c r="CX714" s="134">
        <f t="shared" si="384"/>
        <v>0</v>
      </c>
      <c r="CY714" s="134">
        <f t="shared" si="384"/>
        <v>0</v>
      </c>
      <c r="CZ714" s="134">
        <f t="shared" si="384"/>
        <v>0</v>
      </c>
      <c r="DA714" s="134">
        <f t="shared" si="384"/>
        <v>0</v>
      </c>
      <c r="DB714" s="134">
        <f t="shared" si="384"/>
        <v>0</v>
      </c>
      <c r="DC714" s="134">
        <f t="shared" si="384"/>
        <v>0</v>
      </c>
      <c r="DD714" s="134">
        <f t="shared" si="384"/>
        <v>0</v>
      </c>
      <c r="DE714" s="134">
        <f t="shared" si="384"/>
        <v>0</v>
      </c>
      <c r="DF714" s="134">
        <f t="shared" si="384"/>
        <v>0</v>
      </c>
      <c r="DG714" s="134">
        <f t="shared" si="384"/>
        <v>0</v>
      </c>
      <c r="DH714" s="211">
        <f t="shared" si="384"/>
        <v>0</v>
      </c>
    </row>
    <row r="715" spans="1:112" ht="15" hidden="1" customHeight="1" x14ac:dyDescent="0.15">
      <c r="A715" s="119"/>
      <c r="B715" s="197" t="s">
        <v>334</v>
      </c>
      <c r="C715" s="30" t="s">
        <v>151</v>
      </c>
      <c r="D715" s="315">
        <f t="shared" ref="D715:D746" si="386">D271-D604</f>
        <v>0</v>
      </c>
      <c r="E715" s="134">
        <f t="shared" si="385"/>
        <v>0</v>
      </c>
      <c r="F715" s="134">
        <f t="shared" si="385"/>
        <v>0</v>
      </c>
      <c r="G715" s="134">
        <f t="shared" si="385"/>
        <v>0</v>
      </c>
      <c r="H715" s="134">
        <f t="shared" si="385"/>
        <v>0</v>
      </c>
      <c r="I715" s="134">
        <f t="shared" si="385"/>
        <v>0</v>
      </c>
      <c r="J715" s="134">
        <f t="shared" si="385"/>
        <v>0</v>
      </c>
      <c r="K715" s="134">
        <f t="shared" si="385"/>
        <v>0</v>
      </c>
      <c r="L715" s="134">
        <f t="shared" si="385"/>
        <v>0</v>
      </c>
      <c r="M715" s="134">
        <f t="shared" si="385"/>
        <v>0</v>
      </c>
      <c r="N715" s="134">
        <f t="shared" si="385"/>
        <v>0</v>
      </c>
      <c r="O715" s="134">
        <f t="shared" si="385"/>
        <v>0</v>
      </c>
      <c r="P715" s="134">
        <f t="shared" si="385"/>
        <v>0</v>
      </c>
      <c r="Q715" s="134">
        <f t="shared" si="385"/>
        <v>0</v>
      </c>
      <c r="R715" s="134">
        <f t="shared" si="385"/>
        <v>0</v>
      </c>
      <c r="S715" s="134">
        <f t="shared" si="385"/>
        <v>0</v>
      </c>
      <c r="T715" s="134">
        <f t="shared" si="385"/>
        <v>0</v>
      </c>
      <c r="U715" s="134">
        <f t="shared" si="385"/>
        <v>0</v>
      </c>
      <c r="V715" s="134">
        <f t="shared" si="385"/>
        <v>0</v>
      </c>
      <c r="W715" s="134">
        <f t="shared" si="385"/>
        <v>0</v>
      </c>
      <c r="X715" s="134">
        <f t="shared" si="385"/>
        <v>0</v>
      </c>
      <c r="Y715" s="134">
        <f t="shared" si="385"/>
        <v>0</v>
      </c>
      <c r="Z715" s="134">
        <f t="shared" si="385"/>
        <v>0</v>
      </c>
      <c r="AA715" s="134">
        <f t="shared" si="385"/>
        <v>0</v>
      </c>
      <c r="AB715" s="134">
        <f t="shared" si="385"/>
        <v>0</v>
      </c>
      <c r="AC715" s="134">
        <f t="shared" si="385"/>
        <v>0</v>
      </c>
      <c r="AD715" s="134">
        <f t="shared" si="385"/>
        <v>0</v>
      </c>
      <c r="AE715" s="134">
        <f t="shared" si="385"/>
        <v>0</v>
      </c>
      <c r="AF715" s="134">
        <f t="shared" si="385"/>
        <v>0</v>
      </c>
      <c r="AG715" s="134">
        <f t="shared" si="385"/>
        <v>0</v>
      </c>
      <c r="AH715" s="134">
        <f t="shared" si="385"/>
        <v>0</v>
      </c>
      <c r="AI715" s="134">
        <f t="shared" si="385"/>
        <v>0</v>
      </c>
      <c r="AJ715" s="134">
        <f t="shared" si="385"/>
        <v>-1.2952288904077847E-5</v>
      </c>
      <c r="AK715" s="134">
        <f t="shared" si="385"/>
        <v>0</v>
      </c>
      <c r="AL715" s="134">
        <f t="shared" si="385"/>
        <v>0</v>
      </c>
      <c r="AM715" s="134">
        <f t="shared" si="385"/>
        <v>0</v>
      </c>
      <c r="AN715" s="134">
        <f t="shared" si="385"/>
        <v>0</v>
      </c>
      <c r="AO715" s="134">
        <f t="shared" si="385"/>
        <v>0</v>
      </c>
      <c r="AP715" s="134">
        <f t="shared" si="385"/>
        <v>0</v>
      </c>
      <c r="AQ715" s="134">
        <f t="shared" si="385"/>
        <v>0</v>
      </c>
      <c r="AR715" s="134">
        <f t="shared" si="385"/>
        <v>0</v>
      </c>
      <c r="AS715" s="134">
        <f t="shared" si="385"/>
        <v>0</v>
      </c>
      <c r="AT715" s="134">
        <f t="shared" si="385"/>
        <v>0</v>
      </c>
      <c r="AU715" s="134">
        <f t="shared" si="385"/>
        <v>0</v>
      </c>
      <c r="AV715" s="134">
        <f t="shared" si="385"/>
        <v>0</v>
      </c>
      <c r="AW715" s="134">
        <f t="shared" si="385"/>
        <v>0</v>
      </c>
      <c r="AX715" s="134">
        <f t="shared" si="385"/>
        <v>0</v>
      </c>
      <c r="AY715" s="134">
        <f t="shared" si="385"/>
        <v>0</v>
      </c>
      <c r="AZ715" s="134">
        <f t="shared" si="385"/>
        <v>0</v>
      </c>
      <c r="BA715" s="134">
        <f t="shared" si="385"/>
        <v>0</v>
      </c>
      <c r="BB715" s="134">
        <f t="shared" si="385"/>
        <v>0</v>
      </c>
      <c r="BC715" s="134">
        <f t="shared" si="385"/>
        <v>0</v>
      </c>
      <c r="BD715" s="134">
        <f t="shared" si="385"/>
        <v>0</v>
      </c>
      <c r="BE715" s="134">
        <f t="shared" si="385"/>
        <v>0</v>
      </c>
      <c r="BF715" s="134">
        <f t="shared" si="385"/>
        <v>0</v>
      </c>
      <c r="BG715" s="134">
        <f t="shared" si="385"/>
        <v>0</v>
      </c>
      <c r="BH715" s="134">
        <f t="shared" si="385"/>
        <v>0</v>
      </c>
      <c r="BI715" s="134">
        <f t="shared" si="385"/>
        <v>0</v>
      </c>
      <c r="BJ715" s="134">
        <f t="shared" si="385"/>
        <v>0</v>
      </c>
      <c r="BK715" s="134">
        <f t="shared" si="385"/>
        <v>0</v>
      </c>
      <c r="BL715" s="134">
        <f t="shared" si="385"/>
        <v>0</v>
      </c>
      <c r="BM715" s="134">
        <f t="shared" si="385"/>
        <v>0</v>
      </c>
      <c r="BN715" s="134">
        <f t="shared" si="385"/>
        <v>0</v>
      </c>
      <c r="BO715" s="134">
        <f t="shared" si="385"/>
        <v>0</v>
      </c>
      <c r="BP715" s="134">
        <f t="shared" si="385"/>
        <v>0</v>
      </c>
      <c r="BQ715" s="134">
        <f t="shared" si="384"/>
        <v>0</v>
      </c>
      <c r="BR715" s="134">
        <f t="shared" si="384"/>
        <v>0</v>
      </c>
      <c r="BS715" s="134">
        <f t="shared" si="384"/>
        <v>0</v>
      </c>
      <c r="BT715" s="134">
        <f t="shared" si="384"/>
        <v>0</v>
      </c>
      <c r="BU715" s="134">
        <f t="shared" si="384"/>
        <v>0</v>
      </c>
      <c r="BV715" s="134">
        <f t="shared" si="384"/>
        <v>0</v>
      </c>
      <c r="BW715" s="134">
        <f t="shared" si="384"/>
        <v>0</v>
      </c>
      <c r="BX715" s="134">
        <f t="shared" si="384"/>
        <v>0</v>
      </c>
      <c r="BY715" s="134">
        <f t="shared" si="384"/>
        <v>0</v>
      </c>
      <c r="BZ715" s="134">
        <f t="shared" si="384"/>
        <v>0</v>
      </c>
      <c r="CA715" s="134">
        <f t="shared" si="384"/>
        <v>0</v>
      </c>
      <c r="CB715" s="134">
        <f t="shared" si="384"/>
        <v>0</v>
      </c>
      <c r="CC715" s="134">
        <f t="shared" si="384"/>
        <v>0</v>
      </c>
      <c r="CD715" s="134">
        <f t="shared" si="384"/>
        <v>0</v>
      </c>
      <c r="CE715" s="134">
        <f t="shared" si="384"/>
        <v>0</v>
      </c>
      <c r="CF715" s="134">
        <f t="shared" si="384"/>
        <v>0</v>
      </c>
      <c r="CG715" s="134">
        <f t="shared" si="384"/>
        <v>0</v>
      </c>
      <c r="CH715" s="134">
        <f t="shared" si="384"/>
        <v>0</v>
      </c>
      <c r="CI715" s="134">
        <f t="shared" si="384"/>
        <v>0</v>
      </c>
      <c r="CJ715" s="134">
        <f t="shared" si="384"/>
        <v>0</v>
      </c>
      <c r="CK715" s="134">
        <f t="shared" si="384"/>
        <v>0</v>
      </c>
      <c r="CL715" s="134">
        <f t="shared" si="384"/>
        <v>0</v>
      </c>
      <c r="CM715" s="134">
        <f t="shared" si="384"/>
        <v>0</v>
      </c>
      <c r="CN715" s="134">
        <f t="shared" si="384"/>
        <v>0</v>
      </c>
      <c r="CO715" s="134">
        <f t="shared" si="384"/>
        <v>0</v>
      </c>
      <c r="CP715" s="134">
        <f t="shared" si="384"/>
        <v>0</v>
      </c>
      <c r="CQ715" s="134">
        <f t="shared" si="384"/>
        <v>0</v>
      </c>
      <c r="CR715" s="134">
        <f t="shared" si="384"/>
        <v>0</v>
      </c>
      <c r="CS715" s="134">
        <f t="shared" si="384"/>
        <v>0</v>
      </c>
      <c r="CT715" s="134">
        <f t="shared" si="384"/>
        <v>0</v>
      </c>
      <c r="CU715" s="134">
        <f t="shared" si="384"/>
        <v>0</v>
      </c>
      <c r="CV715" s="134">
        <f t="shared" si="384"/>
        <v>0</v>
      </c>
      <c r="CW715" s="134">
        <f t="shared" si="384"/>
        <v>0</v>
      </c>
      <c r="CX715" s="134">
        <f t="shared" si="384"/>
        <v>0</v>
      </c>
      <c r="CY715" s="134">
        <f t="shared" si="384"/>
        <v>0</v>
      </c>
      <c r="CZ715" s="134">
        <f t="shared" si="384"/>
        <v>0</v>
      </c>
      <c r="DA715" s="134">
        <f t="shared" si="384"/>
        <v>0</v>
      </c>
      <c r="DB715" s="134">
        <f t="shared" si="384"/>
        <v>0</v>
      </c>
      <c r="DC715" s="134">
        <f t="shared" si="384"/>
        <v>0</v>
      </c>
      <c r="DD715" s="134">
        <f t="shared" si="384"/>
        <v>0</v>
      </c>
      <c r="DE715" s="134">
        <f t="shared" si="384"/>
        <v>0</v>
      </c>
      <c r="DF715" s="134">
        <f t="shared" si="384"/>
        <v>0</v>
      </c>
      <c r="DG715" s="134">
        <f t="shared" si="384"/>
        <v>0</v>
      </c>
      <c r="DH715" s="211">
        <f t="shared" si="384"/>
        <v>0</v>
      </c>
    </row>
    <row r="716" spans="1:112" ht="15" hidden="1" customHeight="1" x14ac:dyDescent="0.15">
      <c r="A716" s="119"/>
      <c r="B716" s="197" t="s">
        <v>335</v>
      </c>
      <c r="C716" s="30" t="s">
        <v>152</v>
      </c>
      <c r="D716" s="315">
        <f t="shared" si="386"/>
        <v>0</v>
      </c>
      <c r="E716" s="134">
        <f t="shared" si="385"/>
        <v>0</v>
      </c>
      <c r="F716" s="134">
        <f t="shared" si="385"/>
        <v>0</v>
      </c>
      <c r="G716" s="134">
        <f t="shared" si="385"/>
        <v>0</v>
      </c>
      <c r="H716" s="134">
        <f t="shared" si="385"/>
        <v>0</v>
      </c>
      <c r="I716" s="134">
        <f t="shared" si="385"/>
        <v>0</v>
      </c>
      <c r="J716" s="134">
        <f t="shared" si="385"/>
        <v>0</v>
      </c>
      <c r="K716" s="134">
        <f t="shared" si="385"/>
        <v>0</v>
      </c>
      <c r="L716" s="134">
        <f t="shared" si="385"/>
        <v>0</v>
      </c>
      <c r="M716" s="134">
        <f t="shared" si="385"/>
        <v>0</v>
      </c>
      <c r="N716" s="134">
        <f t="shared" si="385"/>
        <v>0</v>
      </c>
      <c r="O716" s="134">
        <f t="shared" si="385"/>
        <v>0</v>
      </c>
      <c r="P716" s="134">
        <f t="shared" si="385"/>
        <v>0</v>
      </c>
      <c r="Q716" s="134">
        <f t="shared" si="385"/>
        <v>0</v>
      </c>
      <c r="R716" s="134">
        <f t="shared" si="385"/>
        <v>0</v>
      </c>
      <c r="S716" s="134">
        <f t="shared" si="385"/>
        <v>0</v>
      </c>
      <c r="T716" s="134">
        <f t="shared" si="385"/>
        <v>0</v>
      </c>
      <c r="U716" s="134">
        <f t="shared" si="385"/>
        <v>0</v>
      </c>
      <c r="V716" s="134">
        <f t="shared" si="385"/>
        <v>0</v>
      </c>
      <c r="W716" s="134">
        <f t="shared" si="385"/>
        <v>0</v>
      </c>
      <c r="X716" s="134">
        <f t="shared" si="385"/>
        <v>0</v>
      </c>
      <c r="Y716" s="134">
        <f t="shared" si="385"/>
        <v>0</v>
      </c>
      <c r="Z716" s="134">
        <f t="shared" si="385"/>
        <v>0</v>
      </c>
      <c r="AA716" s="134">
        <f t="shared" si="385"/>
        <v>0</v>
      </c>
      <c r="AB716" s="134">
        <f t="shared" si="385"/>
        <v>0</v>
      </c>
      <c r="AC716" s="134">
        <f t="shared" si="385"/>
        <v>0</v>
      </c>
      <c r="AD716" s="134">
        <f t="shared" si="385"/>
        <v>0</v>
      </c>
      <c r="AE716" s="134">
        <f t="shared" si="385"/>
        <v>0</v>
      </c>
      <c r="AF716" s="134">
        <f t="shared" si="385"/>
        <v>0</v>
      </c>
      <c r="AG716" s="134">
        <f t="shared" si="385"/>
        <v>0</v>
      </c>
      <c r="AH716" s="134">
        <f t="shared" si="385"/>
        <v>0</v>
      </c>
      <c r="AI716" s="134">
        <f t="shared" si="385"/>
        <v>0</v>
      </c>
      <c r="AJ716" s="134">
        <f t="shared" si="385"/>
        <v>0</v>
      </c>
      <c r="AK716" s="134">
        <f t="shared" si="385"/>
        <v>0.68938941825657718</v>
      </c>
      <c r="AL716" s="134">
        <f t="shared" si="385"/>
        <v>0</v>
      </c>
      <c r="AM716" s="134">
        <f t="shared" si="385"/>
        <v>0</v>
      </c>
      <c r="AN716" s="134">
        <f t="shared" si="385"/>
        <v>0</v>
      </c>
      <c r="AO716" s="134">
        <f t="shared" si="385"/>
        <v>0</v>
      </c>
      <c r="AP716" s="134">
        <f t="shared" si="385"/>
        <v>0</v>
      </c>
      <c r="AQ716" s="134">
        <f t="shared" si="385"/>
        <v>0</v>
      </c>
      <c r="AR716" s="134">
        <f t="shared" si="385"/>
        <v>0</v>
      </c>
      <c r="AS716" s="134">
        <f t="shared" si="385"/>
        <v>0</v>
      </c>
      <c r="AT716" s="134">
        <f t="shared" si="385"/>
        <v>0</v>
      </c>
      <c r="AU716" s="134">
        <f t="shared" si="385"/>
        <v>0</v>
      </c>
      <c r="AV716" s="134">
        <f t="shared" si="385"/>
        <v>0</v>
      </c>
      <c r="AW716" s="134">
        <f t="shared" si="385"/>
        <v>0</v>
      </c>
      <c r="AX716" s="134">
        <f t="shared" si="385"/>
        <v>0</v>
      </c>
      <c r="AY716" s="134">
        <f t="shared" si="385"/>
        <v>0</v>
      </c>
      <c r="AZ716" s="134">
        <f t="shared" si="385"/>
        <v>0</v>
      </c>
      <c r="BA716" s="134">
        <f t="shared" si="385"/>
        <v>0</v>
      </c>
      <c r="BB716" s="134">
        <f t="shared" si="385"/>
        <v>0</v>
      </c>
      <c r="BC716" s="134">
        <f t="shared" si="385"/>
        <v>0</v>
      </c>
      <c r="BD716" s="134">
        <f t="shared" si="385"/>
        <v>0</v>
      </c>
      <c r="BE716" s="134">
        <f t="shared" si="385"/>
        <v>0</v>
      </c>
      <c r="BF716" s="134">
        <f t="shared" si="385"/>
        <v>0</v>
      </c>
      <c r="BG716" s="134">
        <f t="shared" si="385"/>
        <v>0</v>
      </c>
      <c r="BH716" s="134">
        <f t="shared" si="385"/>
        <v>0</v>
      </c>
      <c r="BI716" s="134">
        <f t="shared" si="385"/>
        <v>0</v>
      </c>
      <c r="BJ716" s="134">
        <f t="shared" si="385"/>
        <v>0</v>
      </c>
      <c r="BK716" s="134">
        <f t="shared" si="385"/>
        <v>0</v>
      </c>
      <c r="BL716" s="134">
        <f t="shared" si="385"/>
        <v>0</v>
      </c>
      <c r="BM716" s="134">
        <f t="shared" si="385"/>
        <v>0</v>
      </c>
      <c r="BN716" s="134">
        <f t="shared" si="385"/>
        <v>0</v>
      </c>
      <c r="BO716" s="134">
        <f t="shared" si="385"/>
        <v>0</v>
      </c>
      <c r="BP716" s="134">
        <f t="shared" ref="BP716:DH719" si="387">BP272-BP605</f>
        <v>0</v>
      </c>
      <c r="BQ716" s="134">
        <f t="shared" si="387"/>
        <v>0</v>
      </c>
      <c r="BR716" s="134">
        <f t="shared" si="387"/>
        <v>0</v>
      </c>
      <c r="BS716" s="134">
        <f t="shared" si="387"/>
        <v>0</v>
      </c>
      <c r="BT716" s="134">
        <f t="shared" si="387"/>
        <v>0</v>
      </c>
      <c r="BU716" s="134">
        <f t="shared" si="387"/>
        <v>0</v>
      </c>
      <c r="BV716" s="134">
        <f t="shared" si="387"/>
        <v>0</v>
      </c>
      <c r="BW716" s="134">
        <f t="shared" si="387"/>
        <v>0</v>
      </c>
      <c r="BX716" s="134">
        <f t="shared" si="387"/>
        <v>0</v>
      </c>
      <c r="BY716" s="134">
        <f t="shared" si="387"/>
        <v>0</v>
      </c>
      <c r="BZ716" s="134">
        <f t="shared" si="387"/>
        <v>0</v>
      </c>
      <c r="CA716" s="134">
        <f t="shared" si="387"/>
        <v>0</v>
      </c>
      <c r="CB716" s="134">
        <f t="shared" si="387"/>
        <v>0</v>
      </c>
      <c r="CC716" s="134">
        <f t="shared" si="387"/>
        <v>0</v>
      </c>
      <c r="CD716" s="134">
        <f t="shared" si="387"/>
        <v>0</v>
      </c>
      <c r="CE716" s="134">
        <f t="shared" si="387"/>
        <v>0</v>
      </c>
      <c r="CF716" s="134">
        <f t="shared" si="387"/>
        <v>0</v>
      </c>
      <c r="CG716" s="134">
        <f t="shared" si="387"/>
        <v>0</v>
      </c>
      <c r="CH716" s="134">
        <f t="shared" si="387"/>
        <v>0</v>
      </c>
      <c r="CI716" s="134">
        <f t="shared" si="387"/>
        <v>0</v>
      </c>
      <c r="CJ716" s="134">
        <f t="shared" si="387"/>
        <v>0</v>
      </c>
      <c r="CK716" s="134">
        <f t="shared" si="387"/>
        <v>0</v>
      </c>
      <c r="CL716" s="134">
        <f t="shared" si="387"/>
        <v>0</v>
      </c>
      <c r="CM716" s="134">
        <f t="shared" si="387"/>
        <v>0</v>
      </c>
      <c r="CN716" s="134">
        <f t="shared" si="387"/>
        <v>0</v>
      </c>
      <c r="CO716" s="134">
        <f t="shared" si="387"/>
        <v>0</v>
      </c>
      <c r="CP716" s="134">
        <f t="shared" si="387"/>
        <v>0</v>
      </c>
      <c r="CQ716" s="134">
        <f t="shared" si="387"/>
        <v>0</v>
      </c>
      <c r="CR716" s="134">
        <f t="shared" si="387"/>
        <v>0</v>
      </c>
      <c r="CS716" s="134">
        <f t="shared" si="387"/>
        <v>0</v>
      </c>
      <c r="CT716" s="134">
        <f t="shared" si="387"/>
        <v>0</v>
      </c>
      <c r="CU716" s="134">
        <f t="shared" si="387"/>
        <v>0</v>
      </c>
      <c r="CV716" s="134">
        <f t="shared" si="387"/>
        <v>0</v>
      </c>
      <c r="CW716" s="134">
        <f t="shared" si="387"/>
        <v>0</v>
      </c>
      <c r="CX716" s="134">
        <f t="shared" si="387"/>
        <v>0</v>
      </c>
      <c r="CY716" s="134">
        <f t="shared" si="387"/>
        <v>0</v>
      </c>
      <c r="CZ716" s="134">
        <f t="shared" si="387"/>
        <v>0</v>
      </c>
      <c r="DA716" s="134">
        <f t="shared" si="387"/>
        <v>0</v>
      </c>
      <c r="DB716" s="134">
        <f t="shared" si="387"/>
        <v>0</v>
      </c>
      <c r="DC716" s="134">
        <f t="shared" si="387"/>
        <v>0</v>
      </c>
      <c r="DD716" s="134">
        <f t="shared" si="387"/>
        <v>0</v>
      </c>
      <c r="DE716" s="134">
        <f t="shared" si="387"/>
        <v>0</v>
      </c>
      <c r="DF716" s="134">
        <f t="shared" si="387"/>
        <v>0</v>
      </c>
      <c r="DG716" s="134">
        <f t="shared" si="387"/>
        <v>0</v>
      </c>
      <c r="DH716" s="211">
        <f t="shared" si="387"/>
        <v>0</v>
      </c>
    </row>
    <row r="717" spans="1:112" ht="15" hidden="1" customHeight="1" x14ac:dyDescent="0.15">
      <c r="A717" s="119"/>
      <c r="B717" s="197" t="s">
        <v>336</v>
      </c>
      <c r="C717" s="30" t="s">
        <v>153</v>
      </c>
      <c r="D717" s="315">
        <f t="shared" si="386"/>
        <v>0</v>
      </c>
      <c r="E717" s="134">
        <f t="shared" ref="E717:BP720" si="388">E273-E606</f>
        <v>0</v>
      </c>
      <c r="F717" s="134">
        <f t="shared" si="388"/>
        <v>0</v>
      </c>
      <c r="G717" s="134">
        <f t="shared" si="388"/>
        <v>0</v>
      </c>
      <c r="H717" s="134">
        <f t="shared" si="388"/>
        <v>0</v>
      </c>
      <c r="I717" s="134">
        <f t="shared" si="388"/>
        <v>0</v>
      </c>
      <c r="J717" s="134">
        <f t="shared" si="388"/>
        <v>0</v>
      </c>
      <c r="K717" s="134">
        <f t="shared" si="388"/>
        <v>0</v>
      </c>
      <c r="L717" s="134">
        <f t="shared" si="388"/>
        <v>0</v>
      </c>
      <c r="M717" s="134">
        <f t="shared" si="388"/>
        <v>0</v>
      </c>
      <c r="N717" s="134">
        <f t="shared" si="388"/>
        <v>0</v>
      </c>
      <c r="O717" s="134">
        <f t="shared" si="388"/>
        <v>0</v>
      </c>
      <c r="P717" s="134">
        <f t="shared" si="388"/>
        <v>0</v>
      </c>
      <c r="Q717" s="134">
        <f t="shared" si="388"/>
        <v>0</v>
      </c>
      <c r="R717" s="134">
        <f t="shared" si="388"/>
        <v>0</v>
      </c>
      <c r="S717" s="134">
        <f t="shared" si="388"/>
        <v>0</v>
      </c>
      <c r="T717" s="134">
        <f t="shared" si="388"/>
        <v>0</v>
      </c>
      <c r="U717" s="134">
        <f t="shared" si="388"/>
        <v>0</v>
      </c>
      <c r="V717" s="134">
        <f t="shared" si="388"/>
        <v>0</v>
      </c>
      <c r="W717" s="134">
        <f t="shared" si="388"/>
        <v>0</v>
      </c>
      <c r="X717" s="134">
        <f t="shared" si="388"/>
        <v>0</v>
      </c>
      <c r="Y717" s="134">
        <f t="shared" si="388"/>
        <v>0</v>
      </c>
      <c r="Z717" s="134">
        <f t="shared" si="388"/>
        <v>0</v>
      </c>
      <c r="AA717" s="134">
        <f t="shared" si="388"/>
        <v>0</v>
      </c>
      <c r="AB717" s="134">
        <f t="shared" si="388"/>
        <v>0</v>
      </c>
      <c r="AC717" s="134">
        <f t="shared" si="388"/>
        <v>0</v>
      </c>
      <c r="AD717" s="134">
        <f t="shared" si="388"/>
        <v>0</v>
      </c>
      <c r="AE717" s="134">
        <f t="shared" si="388"/>
        <v>0</v>
      </c>
      <c r="AF717" s="134">
        <f t="shared" si="388"/>
        <v>0</v>
      </c>
      <c r="AG717" s="134">
        <f t="shared" si="388"/>
        <v>0</v>
      </c>
      <c r="AH717" s="134">
        <f t="shared" si="388"/>
        <v>0</v>
      </c>
      <c r="AI717" s="134">
        <f t="shared" si="388"/>
        <v>0</v>
      </c>
      <c r="AJ717" s="134">
        <f t="shared" si="388"/>
        <v>0</v>
      </c>
      <c r="AK717" s="134">
        <f t="shared" si="388"/>
        <v>0</v>
      </c>
      <c r="AL717" s="134">
        <f t="shared" si="388"/>
        <v>-4.5241733128031925E-5</v>
      </c>
      <c r="AM717" s="134">
        <f t="shared" si="388"/>
        <v>0</v>
      </c>
      <c r="AN717" s="134">
        <f t="shared" si="388"/>
        <v>0</v>
      </c>
      <c r="AO717" s="134">
        <f t="shared" si="388"/>
        <v>0</v>
      </c>
      <c r="AP717" s="134">
        <f t="shared" si="388"/>
        <v>0</v>
      </c>
      <c r="AQ717" s="134">
        <f t="shared" si="388"/>
        <v>0</v>
      </c>
      <c r="AR717" s="134">
        <f t="shared" si="388"/>
        <v>0</v>
      </c>
      <c r="AS717" s="134">
        <f t="shared" si="388"/>
        <v>0</v>
      </c>
      <c r="AT717" s="134">
        <f t="shared" si="388"/>
        <v>0</v>
      </c>
      <c r="AU717" s="134">
        <f t="shared" si="388"/>
        <v>0</v>
      </c>
      <c r="AV717" s="134">
        <f t="shared" si="388"/>
        <v>0</v>
      </c>
      <c r="AW717" s="134">
        <f t="shared" si="388"/>
        <v>0</v>
      </c>
      <c r="AX717" s="134">
        <f t="shared" si="388"/>
        <v>0</v>
      </c>
      <c r="AY717" s="134">
        <f t="shared" si="388"/>
        <v>0</v>
      </c>
      <c r="AZ717" s="134">
        <f t="shared" si="388"/>
        <v>0</v>
      </c>
      <c r="BA717" s="134">
        <f t="shared" si="388"/>
        <v>0</v>
      </c>
      <c r="BB717" s="134">
        <f t="shared" si="388"/>
        <v>0</v>
      </c>
      <c r="BC717" s="134">
        <f t="shared" si="388"/>
        <v>0</v>
      </c>
      <c r="BD717" s="134">
        <f t="shared" si="388"/>
        <v>0</v>
      </c>
      <c r="BE717" s="134">
        <f t="shared" si="388"/>
        <v>0</v>
      </c>
      <c r="BF717" s="134">
        <f t="shared" si="388"/>
        <v>0</v>
      </c>
      <c r="BG717" s="134">
        <f t="shared" si="388"/>
        <v>0</v>
      </c>
      <c r="BH717" s="134">
        <f t="shared" si="388"/>
        <v>0</v>
      </c>
      <c r="BI717" s="134">
        <f t="shared" si="388"/>
        <v>0</v>
      </c>
      <c r="BJ717" s="134">
        <f t="shared" si="388"/>
        <v>0</v>
      </c>
      <c r="BK717" s="134">
        <f t="shared" si="388"/>
        <v>0</v>
      </c>
      <c r="BL717" s="134">
        <f t="shared" si="388"/>
        <v>0</v>
      </c>
      <c r="BM717" s="134">
        <f t="shared" si="388"/>
        <v>0</v>
      </c>
      <c r="BN717" s="134">
        <f t="shared" si="388"/>
        <v>0</v>
      </c>
      <c r="BO717" s="134">
        <f t="shared" si="388"/>
        <v>0</v>
      </c>
      <c r="BP717" s="134">
        <f t="shared" si="388"/>
        <v>0</v>
      </c>
      <c r="BQ717" s="134">
        <f t="shared" si="387"/>
        <v>0</v>
      </c>
      <c r="BR717" s="134">
        <f t="shared" si="387"/>
        <v>0</v>
      </c>
      <c r="BS717" s="134">
        <f t="shared" si="387"/>
        <v>0</v>
      </c>
      <c r="BT717" s="134">
        <f t="shared" si="387"/>
        <v>0</v>
      </c>
      <c r="BU717" s="134">
        <f t="shared" si="387"/>
        <v>0</v>
      </c>
      <c r="BV717" s="134">
        <f t="shared" si="387"/>
        <v>0</v>
      </c>
      <c r="BW717" s="134">
        <f t="shared" si="387"/>
        <v>0</v>
      </c>
      <c r="BX717" s="134">
        <f t="shared" si="387"/>
        <v>0</v>
      </c>
      <c r="BY717" s="134">
        <f t="shared" si="387"/>
        <v>0</v>
      </c>
      <c r="BZ717" s="134">
        <f t="shared" si="387"/>
        <v>0</v>
      </c>
      <c r="CA717" s="134">
        <f t="shared" si="387"/>
        <v>0</v>
      </c>
      <c r="CB717" s="134">
        <f t="shared" si="387"/>
        <v>0</v>
      </c>
      <c r="CC717" s="134">
        <f t="shared" si="387"/>
        <v>0</v>
      </c>
      <c r="CD717" s="134">
        <f t="shared" si="387"/>
        <v>0</v>
      </c>
      <c r="CE717" s="134">
        <f t="shared" si="387"/>
        <v>0</v>
      </c>
      <c r="CF717" s="134">
        <f t="shared" si="387"/>
        <v>0</v>
      </c>
      <c r="CG717" s="134">
        <f t="shared" si="387"/>
        <v>0</v>
      </c>
      <c r="CH717" s="134">
        <f t="shared" si="387"/>
        <v>0</v>
      </c>
      <c r="CI717" s="134">
        <f t="shared" si="387"/>
        <v>0</v>
      </c>
      <c r="CJ717" s="134">
        <f t="shared" si="387"/>
        <v>0</v>
      </c>
      <c r="CK717" s="134">
        <f t="shared" si="387"/>
        <v>0</v>
      </c>
      <c r="CL717" s="134">
        <f t="shared" si="387"/>
        <v>0</v>
      </c>
      <c r="CM717" s="134">
        <f t="shared" si="387"/>
        <v>0</v>
      </c>
      <c r="CN717" s="134">
        <f t="shared" si="387"/>
        <v>0</v>
      </c>
      <c r="CO717" s="134">
        <f t="shared" si="387"/>
        <v>0</v>
      </c>
      <c r="CP717" s="134">
        <f t="shared" si="387"/>
        <v>0</v>
      </c>
      <c r="CQ717" s="134">
        <f t="shared" si="387"/>
        <v>0</v>
      </c>
      <c r="CR717" s="134">
        <f t="shared" si="387"/>
        <v>0</v>
      </c>
      <c r="CS717" s="134">
        <f t="shared" si="387"/>
        <v>0</v>
      </c>
      <c r="CT717" s="134">
        <f t="shared" si="387"/>
        <v>0</v>
      </c>
      <c r="CU717" s="134">
        <f t="shared" si="387"/>
        <v>0</v>
      </c>
      <c r="CV717" s="134">
        <f t="shared" si="387"/>
        <v>0</v>
      </c>
      <c r="CW717" s="134">
        <f t="shared" si="387"/>
        <v>0</v>
      </c>
      <c r="CX717" s="134">
        <f t="shared" si="387"/>
        <v>0</v>
      </c>
      <c r="CY717" s="134">
        <f t="shared" si="387"/>
        <v>0</v>
      </c>
      <c r="CZ717" s="134">
        <f t="shared" si="387"/>
        <v>0</v>
      </c>
      <c r="DA717" s="134">
        <f t="shared" si="387"/>
        <v>0</v>
      </c>
      <c r="DB717" s="134">
        <f t="shared" si="387"/>
        <v>0</v>
      </c>
      <c r="DC717" s="134">
        <f t="shared" si="387"/>
        <v>0</v>
      </c>
      <c r="DD717" s="134">
        <f t="shared" si="387"/>
        <v>0</v>
      </c>
      <c r="DE717" s="134">
        <f t="shared" si="387"/>
        <v>0</v>
      </c>
      <c r="DF717" s="134">
        <f t="shared" si="387"/>
        <v>0</v>
      </c>
      <c r="DG717" s="134">
        <f t="shared" si="387"/>
        <v>0</v>
      </c>
      <c r="DH717" s="211">
        <f t="shared" si="387"/>
        <v>0</v>
      </c>
    </row>
    <row r="718" spans="1:112" ht="15" hidden="1" customHeight="1" x14ac:dyDescent="0.15">
      <c r="A718" s="119"/>
      <c r="B718" s="197" t="s">
        <v>337</v>
      </c>
      <c r="C718" s="30" t="s">
        <v>154</v>
      </c>
      <c r="D718" s="315">
        <f t="shared" si="386"/>
        <v>0</v>
      </c>
      <c r="E718" s="134">
        <f t="shared" si="388"/>
        <v>0</v>
      </c>
      <c r="F718" s="134">
        <f t="shared" si="388"/>
        <v>0</v>
      </c>
      <c r="G718" s="134">
        <f t="shared" si="388"/>
        <v>0</v>
      </c>
      <c r="H718" s="134">
        <f t="shared" si="388"/>
        <v>0</v>
      </c>
      <c r="I718" s="134">
        <f t="shared" si="388"/>
        <v>0</v>
      </c>
      <c r="J718" s="134">
        <f t="shared" si="388"/>
        <v>0</v>
      </c>
      <c r="K718" s="134">
        <f t="shared" si="388"/>
        <v>0</v>
      </c>
      <c r="L718" s="134">
        <f t="shared" si="388"/>
        <v>0</v>
      </c>
      <c r="M718" s="134">
        <f t="shared" si="388"/>
        <v>0</v>
      </c>
      <c r="N718" s="134">
        <f t="shared" si="388"/>
        <v>0</v>
      </c>
      <c r="O718" s="134">
        <f t="shared" si="388"/>
        <v>0</v>
      </c>
      <c r="P718" s="134">
        <f t="shared" si="388"/>
        <v>0</v>
      </c>
      <c r="Q718" s="134">
        <f t="shared" si="388"/>
        <v>0</v>
      </c>
      <c r="R718" s="134">
        <f t="shared" si="388"/>
        <v>0</v>
      </c>
      <c r="S718" s="134">
        <f t="shared" si="388"/>
        <v>0</v>
      </c>
      <c r="T718" s="134">
        <f t="shared" si="388"/>
        <v>0</v>
      </c>
      <c r="U718" s="134">
        <f t="shared" si="388"/>
        <v>0</v>
      </c>
      <c r="V718" s="134">
        <f t="shared" si="388"/>
        <v>0</v>
      </c>
      <c r="W718" s="134">
        <f t="shared" si="388"/>
        <v>0</v>
      </c>
      <c r="X718" s="134">
        <f t="shared" si="388"/>
        <v>0</v>
      </c>
      <c r="Y718" s="134">
        <f t="shared" si="388"/>
        <v>0</v>
      </c>
      <c r="Z718" s="134">
        <f t="shared" si="388"/>
        <v>0</v>
      </c>
      <c r="AA718" s="134">
        <f t="shared" si="388"/>
        <v>0</v>
      </c>
      <c r="AB718" s="134">
        <f t="shared" si="388"/>
        <v>0</v>
      </c>
      <c r="AC718" s="134">
        <f t="shared" si="388"/>
        <v>0</v>
      </c>
      <c r="AD718" s="134">
        <f t="shared" si="388"/>
        <v>0</v>
      </c>
      <c r="AE718" s="134">
        <f t="shared" si="388"/>
        <v>0</v>
      </c>
      <c r="AF718" s="134">
        <f t="shared" si="388"/>
        <v>0</v>
      </c>
      <c r="AG718" s="134">
        <f t="shared" si="388"/>
        <v>0</v>
      </c>
      <c r="AH718" s="134">
        <f t="shared" si="388"/>
        <v>0</v>
      </c>
      <c r="AI718" s="134">
        <f t="shared" si="388"/>
        <v>0</v>
      </c>
      <c r="AJ718" s="134">
        <f t="shared" si="388"/>
        <v>0</v>
      </c>
      <c r="AK718" s="134">
        <f t="shared" si="388"/>
        <v>0</v>
      </c>
      <c r="AL718" s="134">
        <f t="shared" si="388"/>
        <v>0</v>
      </c>
      <c r="AM718" s="134">
        <f t="shared" si="388"/>
        <v>-2.9004136590904395E-5</v>
      </c>
      <c r="AN718" s="134">
        <f t="shared" si="388"/>
        <v>0</v>
      </c>
      <c r="AO718" s="134">
        <f t="shared" si="388"/>
        <v>0</v>
      </c>
      <c r="AP718" s="134">
        <f t="shared" si="388"/>
        <v>0</v>
      </c>
      <c r="AQ718" s="134">
        <f t="shared" si="388"/>
        <v>0</v>
      </c>
      <c r="AR718" s="134">
        <f t="shared" si="388"/>
        <v>0</v>
      </c>
      <c r="AS718" s="134">
        <f t="shared" si="388"/>
        <v>0</v>
      </c>
      <c r="AT718" s="134">
        <f t="shared" si="388"/>
        <v>0</v>
      </c>
      <c r="AU718" s="134">
        <f t="shared" si="388"/>
        <v>0</v>
      </c>
      <c r="AV718" s="134">
        <f t="shared" si="388"/>
        <v>0</v>
      </c>
      <c r="AW718" s="134">
        <f t="shared" si="388"/>
        <v>0</v>
      </c>
      <c r="AX718" s="134">
        <f t="shared" si="388"/>
        <v>0</v>
      </c>
      <c r="AY718" s="134">
        <f t="shared" si="388"/>
        <v>0</v>
      </c>
      <c r="AZ718" s="134">
        <f t="shared" si="388"/>
        <v>0</v>
      </c>
      <c r="BA718" s="134">
        <f t="shared" si="388"/>
        <v>0</v>
      </c>
      <c r="BB718" s="134">
        <f t="shared" si="388"/>
        <v>0</v>
      </c>
      <c r="BC718" s="134">
        <f t="shared" si="388"/>
        <v>0</v>
      </c>
      <c r="BD718" s="134">
        <f t="shared" si="388"/>
        <v>0</v>
      </c>
      <c r="BE718" s="134">
        <f t="shared" si="388"/>
        <v>0</v>
      </c>
      <c r="BF718" s="134">
        <f t="shared" si="388"/>
        <v>0</v>
      </c>
      <c r="BG718" s="134">
        <f t="shared" si="388"/>
        <v>0</v>
      </c>
      <c r="BH718" s="134">
        <f t="shared" si="388"/>
        <v>0</v>
      </c>
      <c r="BI718" s="134">
        <f t="shared" si="388"/>
        <v>0</v>
      </c>
      <c r="BJ718" s="134">
        <f t="shared" si="388"/>
        <v>0</v>
      </c>
      <c r="BK718" s="134">
        <f t="shared" si="388"/>
        <v>0</v>
      </c>
      <c r="BL718" s="134">
        <f t="shared" si="388"/>
        <v>0</v>
      </c>
      <c r="BM718" s="134">
        <f t="shared" si="388"/>
        <v>0</v>
      </c>
      <c r="BN718" s="134">
        <f t="shared" si="388"/>
        <v>0</v>
      </c>
      <c r="BO718" s="134">
        <f t="shared" si="388"/>
        <v>0</v>
      </c>
      <c r="BP718" s="134">
        <f t="shared" si="388"/>
        <v>0</v>
      </c>
      <c r="BQ718" s="134">
        <f t="shared" si="387"/>
        <v>0</v>
      </c>
      <c r="BR718" s="134">
        <f t="shared" si="387"/>
        <v>0</v>
      </c>
      <c r="BS718" s="134">
        <f t="shared" si="387"/>
        <v>0</v>
      </c>
      <c r="BT718" s="134">
        <f t="shared" si="387"/>
        <v>0</v>
      </c>
      <c r="BU718" s="134">
        <f t="shared" si="387"/>
        <v>0</v>
      </c>
      <c r="BV718" s="134">
        <f t="shared" si="387"/>
        <v>0</v>
      </c>
      <c r="BW718" s="134">
        <f t="shared" si="387"/>
        <v>0</v>
      </c>
      <c r="BX718" s="134">
        <f t="shared" si="387"/>
        <v>0</v>
      </c>
      <c r="BY718" s="134">
        <f t="shared" si="387"/>
        <v>0</v>
      </c>
      <c r="BZ718" s="134">
        <f t="shared" si="387"/>
        <v>0</v>
      </c>
      <c r="CA718" s="134">
        <f t="shared" si="387"/>
        <v>0</v>
      </c>
      <c r="CB718" s="134">
        <f t="shared" si="387"/>
        <v>0</v>
      </c>
      <c r="CC718" s="134">
        <f t="shared" si="387"/>
        <v>0</v>
      </c>
      <c r="CD718" s="134">
        <f t="shared" si="387"/>
        <v>0</v>
      </c>
      <c r="CE718" s="134">
        <f t="shared" si="387"/>
        <v>0</v>
      </c>
      <c r="CF718" s="134">
        <f t="shared" si="387"/>
        <v>0</v>
      </c>
      <c r="CG718" s="134">
        <f t="shared" si="387"/>
        <v>0</v>
      </c>
      <c r="CH718" s="134">
        <f t="shared" si="387"/>
        <v>0</v>
      </c>
      <c r="CI718" s="134">
        <f t="shared" si="387"/>
        <v>0</v>
      </c>
      <c r="CJ718" s="134">
        <f t="shared" si="387"/>
        <v>0</v>
      </c>
      <c r="CK718" s="134">
        <f t="shared" si="387"/>
        <v>0</v>
      </c>
      <c r="CL718" s="134">
        <f t="shared" si="387"/>
        <v>0</v>
      </c>
      <c r="CM718" s="134">
        <f t="shared" si="387"/>
        <v>0</v>
      </c>
      <c r="CN718" s="134">
        <f t="shared" si="387"/>
        <v>0</v>
      </c>
      <c r="CO718" s="134">
        <f t="shared" si="387"/>
        <v>0</v>
      </c>
      <c r="CP718" s="134">
        <f t="shared" si="387"/>
        <v>0</v>
      </c>
      <c r="CQ718" s="134">
        <f t="shared" si="387"/>
        <v>0</v>
      </c>
      <c r="CR718" s="134">
        <f t="shared" si="387"/>
        <v>0</v>
      </c>
      <c r="CS718" s="134">
        <f t="shared" si="387"/>
        <v>0</v>
      </c>
      <c r="CT718" s="134">
        <f t="shared" si="387"/>
        <v>0</v>
      </c>
      <c r="CU718" s="134">
        <f t="shared" si="387"/>
        <v>0</v>
      </c>
      <c r="CV718" s="134">
        <f t="shared" si="387"/>
        <v>0</v>
      </c>
      <c r="CW718" s="134">
        <f t="shared" si="387"/>
        <v>0</v>
      </c>
      <c r="CX718" s="134">
        <f t="shared" si="387"/>
        <v>0</v>
      </c>
      <c r="CY718" s="134">
        <f t="shared" si="387"/>
        <v>0</v>
      </c>
      <c r="CZ718" s="134">
        <f t="shared" si="387"/>
        <v>0</v>
      </c>
      <c r="DA718" s="134">
        <f t="shared" si="387"/>
        <v>0</v>
      </c>
      <c r="DB718" s="134">
        <f t="shared" si="387"/>
        <v>0</v>
      </c>
      <c r="DC718" s="134">
        <f t="shared" si="387"/>
        <v>0</v>
      </c>
      <c r="DD718" s="134">
        <f t="shared" si="387"/>
        <v>0</v>
      </c>
      <c r="DE718" s="134">
        <f t="shared" si="387"/>
        <v>0</v>
      </c>
      <c r="DF718" s="134">
        <f t="shared" si="387"/>
        <v>0</v>
      </c>
      <c r="DG718" s="134">
        <f t="shared" si="387"/>
        <v>0</v>
      </c>
      <c r="DH718" s="211">
        <f t="shared" si="387"/>
        <v>0</v>
      </c>
    </row>
    <row r="719" spans="1:112" ht="15" hidden="1" customHeight="1" x14ac:dyDescent="0.15">
      <c r="A719" s="119"/>
      <c r="B719" s="197" t="s">
        <v>338</v>
      </c>
      <c r="C719" s="30" t="s">
        <v>155</v>
      </c>
      <c r="D719" s="315">
        <f t="shared" si="386"/>
        <v>0</v>
      </c>
      <c r="E719" s="134">
        <f t="shared" si="388"/>
        <v>0</v>
      </c>
      <c r="F719" s="134">
        <f t="shared" si="388"/>
        <v>0</v>
      </c>
      <c r="G719" s="134">
        <f t="shared" si="388"/>
        <v>0</v>
      </c>
      <c r="H719" s="134">
        <f t="shared" si="388"/>
        <v>0</v>
      </c>
      <c r="I719" s="134">
        <f t="shared" si="388"/>
        <v>0</v>
      </c>
      <c r="J719" s="134">
        <f t="shared" si="388"/>
        <v>0</v>
      </c>
      <c r="K719" s="134">
        <f t="shared" si="388"/>
        <v>0</v>
      </c>
      <c r="L719" s="134">
        <f t="shared" si="388"/>
        <v>0</v>
      </c>
      <c r="M719" s="134">
        <f t="shared" si="388"/>
        <v>0</v>
      </c>
      <c r="N719" s="134">
        <f t="shared" si="388"/>
        <v>0</v>
      </c>
      <c r="O719" s="134">
        <f t="shared" si="388"/>
        <v>0</v>
      </c>
      <c r="P719" s="134">
        <f t="shared" si="388"/>
        <v>0</v>
      </c>
      <c r="Q719" s="134">
        <f t="shared" si="388"/>
        <v>0</v>
      </c>
      <c r="R719" s="134">
        <f t="shared" si="388"/>
        <v>0</v>
      </c>
      <c r="S719" s="134">
        <f t="shared" si="388"/>
        <v>0</v>
      </c>
      <c r="T719" s="134">
        <f t="shared" si="388"/>
        <v>0</v>
      </c>
      <c r="U719" s="134">
        <f t="shared" si="388"/>
        <v>0</v>
      </c>
      <c r="V719" s="134">
        <f t="shared" si="388"/>
        <v>0</v>
      </c>
      <c r="W719" s="134">
        <f t="shared" si="388"/>
        <v>0</v>
      </c>
      <c r="X719" s="134">
        <f t="shared" si="388"/>
        <v>0</v>
      </c>
      <c r="Y719" s="134">
        <f t="shared" si="388"/>
        <v>0</v>
      </c>
      <c r="Z719" s="134">
        <f t="shared" si="388"/>
        <v>0</v>
      </c>
      <c r="AA719" s="134">
        <f t="shared" si="388"/>
        <v>0</v>
      </c>
      <c r="AB719" s="134">
        <f t="shared" si="388"/>
        <v>0</v>
      </c>
      <c r="AC719" s="134">
        <f t="shared" si="388"/>
        <v>0</v>
      </c>
      <c r="AD719" s="134">
        <f t="shared" si="388"/>
        <v>0</v>
      </c>
      <c r="AE719" s="134">
        <f t="shared" si="388"/>
        <v>0</v>
      </c>
      <c r="AF719" s="134">
        <f t="shared" si="388"/>
        <v>0</v>
      </c>
      <c r="AG719" s="134">
        <f t="shared" si="388"/>
        <v>0</v>
      </c>
      <c r="AH719" s="134">
        <f t="shared" si="388"/>
        <v>0</v>
      </c>
      <c r="AI719" s="134">
        <f t="shared" si="388"/>
        <v>0</v>
      </c>
      <c r="AJ719" s="134">
        <f t="shared" si="388"/>
        <v>0</v>
      </c>
      <c r="AK719" s="134">
        <f t="shared" si="388"/>
        <v>0</v>
      </c>
      <c r="AL719" s="134">
        <f t="shared" si="388"/>
        <v>0</v>
      </c>
      <c r="AM719" s="134">
        <f t="shared" si="388"/>
        <v>0</v>
      </c>
      <c r="AN719" s="134">
        <f t="shared" si="388"/>
        <v>0.99644677390204228</v>
      </c>
      <c r="AO719" s="134">
        <f t="shared" si="388"/>
        <v>0</v>
      </c>
      <c r="AP719" s="134">
        <f t="shared" si="388"/>
        <v>0</v>
      </c>
      <c r="AQ719" s="134">
        <f t="shared" si="388"/>
        <v>0</v>
      </c>
      <c r="AR719" s="134">
        <f t="shared" si="388"/>
        <v>0</v>
      </c>
      <c r="AS719" s="134">
        <f t="shared" si="388"/>
        <v>0</v>
      </c>
      <c r="AT719" s="134">
        <f t="shared" si="388"/>
        <v>0</v>
      </c>
      <c r="AU719" s="134">
        <f t="shared" si="388"/>
        <v>0</v>
      </c>
      <c r="AV719" s="134">
        <f t="shared" si="388"/>
        <v>0</v>
      </c>
      <c r="AW719" s="134">
        <f t="shared" si="388"/>
        <v>0</v>
      </c>
      <c r="AX719" s="134">
        <f t="shared" si="388"/>
        <v>0</v>
      </c>
      <c r="AY719" s="134">
        <f t="shared" si="388"/>
        <v>0</v>
      </c>
      <c r="AZ719" s="134">
        <f t="shared" si="388"/>
        <v>0</v>
      </c>
      <c r="BA719" s="134">
        <f t="shared" si="388"/>
        <v>0</v>
      </c>
      <c r="BB719" s="134">
        <f t="shared" si="388"/>
        <v>0</v>
      </c>
      <c r="BC719" s="134">
        <f t="shared" si="388"/>
        <v>0</v>
      </c>
      <c r="BD719" s="134">
        <f t="shared" si="388"/>
        <v>0</v>
      </c>
      <c r="BE719" s="134">
        <f t="shared" si="388"/>
        <v>0</v>
      </c>
      <c r="BF719" s="134">
        <f t="shared" si="388"/>
        <v>0</v>
      </c>
      <c r="BG719" s="134">
        <f t="shared" si="388"/>
        <v>0</v>
      </c>
      <c r="BH719" s="134">
        <f t="shared" si="388"/>
        <v>0</v>
      </c>
      <c r="BI719" s="134">
        <f t="shared" si="388"/>
        <v>0</v>
      </c>
      <c r="BJ719" s="134">
        <f t="shared" si="388"/>
        <v>0</v>
      </c>
      <c r="BK719" s="134">
        <f t="shared" si="388"/>
        <v>0</v>
      </c>
      <c r="BL719" s="134">
        <f t="shared" si="388"/>
        <v>0</v>
      </c>
      <c r="BM719" s="134">
        <f t="shared" si="388"/>
        <v>0</v>
      </c>
      <c r="BN719" s="134">
        <f t="shared" si="388"/>
        <v>0</v>
      </c>
      <c r="BO719" s="134">
        <f t="shared" si="388"/>
        <v>0</v>
      </c>
      <c r="BP719" s="134">
        <f t="shared" si="388"/>
        <v>0</v>
      </c>
      <c r="BQ719" s="134">
        <f t="shared" si="387"/>
        <v>0</v>
      </c>
      <c r="BR719" s="134">
        <f t="shared" si="387"/>
        <v>0</v>
      </c>
      <c r="BS719" s="134">
        <f t="shared" si="387"/>
        <v>0</v>
      </c>
      <c r="BT719" s="134">
        <f t="shared" si="387"/>
        <v>0</v>
      </c>
      <c r="BU719" s="134">
        <f t="shared" si="387"/>
        <v>0</v>
      </c>
      <c r="BV719" s="134">
        <f t="shared" si="387"/>
        <v>0</v>
      </c>
      <c r="BW719" s="134">
        <f t="shared" si="387"/>
        <v>0</v>
      </c>
      <c r="BX719" s="134">
        <f t="shared" si="387"/>
        <v>0</v>
      </c>
      <c r="BY719" s="134">
        <f t="shared" si="387"/>
        <v>0</v>
      </c>
      <c r="BZ719" s="134">
        <f t="shared" si="387"/>
        <v>0</v>
      </c>
      <c r="CA719" s="134">
        <f t="shared" si="387"/>
        <v>0</v>
      </c>
      <c r="CB719" s="134">
        <f t="shared" si="387"/>
        <v>0</v>
      </c>
      <c r="CC719" s="134">
        <f t="shared" si="387"/>
        <v>0</v>
      </c>
      <c r="CD719" s="134">
        <f t="shared" si="387"/>
        <v>0</v>
      </c>
      <c r="CE719" s="134">
        <f t="shared" si="387"/>
        <v>0</v>
      </c>
      <c r="CF719" s="134">
        <f t="shared" si="387"/>
        <v>0</v>
      </c>
      <c r="CG719" s="134">
        <f t="shared" si="387"/>
        <v>0</v>
      </c>
      <c r="CH719" s="134">
        <f t="shared" si="387"/>
        <v>0</v>
      </c>
      <c r="CI719" s="134">
        <f t="shared" si="387"/>
        <v>0</v>
      </c>
      <c r="CJ719" s="134">
        <f t="shared" si="387"/>
        <v>0</v>
      </c>
      <c r="CK719" s="134">
        <f t="shared" si="387"/>
        <v>0</v>
      </c>
      <c r="CL719" s="134">
        <f t="shared" si="387"/>
        <v>0</v>
      </c>
      <c r="CM719" s="134">
        <f t="shared" si="387"/>
        <v>0</v>
      </c>
      <c r="CN719" s="134">
        <f t="shared" si="387"/>
        <v>0</v>
      </c>
      <c r="CO719" s="134">
        <f t="shared" si="387"/>
        <v>0</v>
      </c>
      <c r="CP719" s="134">
        <f t="shared" si="387"/>
        <v>0</v>
      </c>
      <c r="CQ719" s="134">
        <f t="shared" si="387"/>
        <v>0</v>
      </c>
      <c r="CR719" s="134">
        <f t="shared" si="387"/>
        <v>0</v>
      </c>
      <c r="CS719" s="134">
        <f t="shared" si="387"/>
        <v>0</v>
      </c>
      <c r="CT719" s="134">
        <f t="shared" si="387"/>
        <v>0</v>
      </c>
      <c r="CU719" s="134">
        <f t="shared" si="387"/>
        <v>0</v>
      </c>
      <c r="CV719" s="134">
        <f t="shared" si="387"/>
        <v>0</v>
      </c>
      <c r="CW719" s="134">
        <f t="shared" si="387"/>
        <v>0</v>
      </c>
      <c r="CX719" s="134">
        <f t="shared" si="387"/>
        <v>0</v>
      </c>
      <c r="CY719" s="134">
        <f t="shared" si="387"/>
        <v>0</v>
      </c>
      <c r="CZ719" s="134">
        <f t="shared" si="387"/>
        <v>0</v>
      </c>
      <c r="DA719" s="134">
        <f t="shared" si="387"/>
        <v>0</v>
      </c>
      <c r="DB719" s="134">
        <f t="shared" si="387"/>
        <v>0</v>
      </c>
      <c r="DC719" s="134">
        <f t="shared" si="387"/>
        <v>0</v>
      </c>
      <c r="DD719" s="134">
        <f t="shared" si="387"/>
        <v>0</v>
      </c>
      <c r="DE719" s="134">
        <f t="shared" si="387"/>
        <v>0</v>
      </c>
      <c r="DF719" s="134">
        <f t="shared" si="387"/>
        <v>0</v>
      </c>
      <c r="DG719" s="134">
        <f t="shared" si="387"/>
        <v>0</v>
      </c>
      <c r="DH719" s="211">
        <f t="shared" si="387"/>
        <v>0</v>
      </c>
    </row>
    <row r="720" spans="1:112" ht="15" hidden="1" customHeight="1" x14ac:dyDescent="0.15">
      <c r="A720" s="119"/>
      <c r="B720" s="197" t="s">
        <v>339</v>
      </c>
      <c r="C720" s="30" t="s">
        <v>156</v>
      </c>
      <c r="D720" s="315">
        <f t="shared" si="386"/>
        <v>0</v>
      </c>
      <c r="E720" s="134">
        <f t="shared" si="388"/>
        <v>0</v>
      </c>
      <c r="F720" s="134">
        <f t="shared" si="388"/>
        <v>0</v>
      </c>
      <c r="G720" s="134">
        <f t="shared" si="388"/>
        <v>0</v>
      </c>
      <c r="H720" s="134">
        <f t="shared" si="388"/>
        <v>0</v>
      </c>
      <c r="I720" s="134">
        <f t="shared" si="388"/>
        <v>0</v>
      </c>
      <c r="J720" s="134">
        <f t="shared" si="388"/>
        <v>0</v>
      </c>
      <c r="K720" s="134">
        <f t="shared" si="388"/>
        <v>0</v>
      </c>
      <c r="L720" s="134">
        <f t="shared" si="388"/>
        <v>0</v>
      </c>
      <c r="M720" s="134">
        <f t="shared" si="388"/>
        <v>0</v>
      </c>
      <c r="N720" s="134">
        <f t="shared" si="388"/>
        <v>0</v>
      </c>
      <c r="O720" s="134">
        <f t="shared" si="388"/>
        <v>0</v>
      </c>
      <c r="P720" s="134">
        <f t="shared" si="388"/>
        <v>0</v>
      </c>
      <c r="Q720" s="134">
        <f t="shared" si="388"/>
        <v>0</v>
      </c>
      <c r="R720" s="134">
        <f t="shared" si="388"/>
        <v>0</v>
      </c>
      <c r="S720" s="134">
        <f t="shared" si="388"/>
        <v>0</v>
      </c>
      <c r="T720" s="134">
        <f t="shared" si="388"/>
        <v>0</v>
      </c>
      <c r="U720" s="134">
        <f t="shared" si="388"/>
        <v>0</v>
      </c>
      <c r="V720" s="134">
        <f t="shared" si="388"/>
        <v>0</v>
      </c>
      <c r="W720" s="134">
        <f t="shared" si="388"/>
        <v>0</v>
      </c>
      <c r="X720" s="134">
        <f t="shared" si="388"/>
        <v>0</v>
      </c>
      <c r="Y720" s="134">
        <f t="shared" si="388"/>
        <v>0</v>
      </c>
      <c r="Z720" s="134">
        <f t="shared" si="388"/>
        <v>0</v>
      </c>
      <c r="AA720" s="134">
        <f t="shared" si="388"/>
        <v>0</v>
      </c>
      <c r="AB720" s="134">
        <f t="shared" si="388"/>
        <v>0</v>
      </c>
      <c r="AC720" s="134">
        <f t="shared" si="388"/>
        <v>0</v>
      </c>
      <c r="AD720" s="134">
        <f t="shared" si="388"/>
        <v>0</v>
      </c>
      <c r="AE720" s="134">
        <f t="shared" si="388"/>
        <v>0</v>
      </c>
      <c r="AF720" s="134">
        <f t="shared" si="388"/>
        <v>0</v>
      </c>
      <c r="AG720" s="134">
        <f t="shared" si="388"/>
        <v>0</v>
      </c>
      <c r="AH720" s="134">
        <f t="shared" si="388"/>
        <v>0</v>
      </c>
      <c r="AI720" s="134">
        <f t="shared" si="388"/>
        <v>0</v>
      </c>
      <c r="AJ720" s="134">
        <f t="shared" si="388"/>
        <v>0</v>
      </c>
      <c r="AK720" s="134">
        <f t="shared" si="388"/>
        <v>0</v>
      </c>
      <c r="AL720" s="134">
        <f t="shared" si="388"/>
        <v>0</v>
      </c>
      <c r="AM720" s="134">
        <f t="shared" si="388"/>
        <v>0</v>
      </c>
      <c r="AN720" s="134">
        <f t="shared" si="388"/>
        <v>0</v>
      </c>
      <c r="AO720" s="134">
        <f t="shared" si="388"/>
        <v>0</v>
      </c>
      <c r="AP720" s="134">
        <f t="shared" si="388"/>
        <v>0</v>
      </c>
      <c r="AQ720" s="134">
        <f t="shared" si="388"/>
        <v>0</v>
      </c>
      <c r="AR720" s="134">
        <f t="shared" si="388"/>
        <v>0</v>
      </c>
      <c r="AS720" s="134">
        <f t="shared" si="388"/>
        <v>0</v>
      </c>
      <c r="AT720" s="134">
        <f t="shared" si="388"/>
        <v>0</v>
      </c>
      <c r="AU720" s="134">
        <f t="shared" si="388"/>
        <v>0</v>
      </c>
      <c r="AV720" s="134">
        <f t="shared" si="388"/>
        <v>0</v>
      </c>
      <c r="AW720" s="134">
        <f t="shared" si="388"/>
        <v>0</v>
      </c>
      <c r="AX720" s="134">
        <f t="shared" si="388"/>
        <v>0</v>
      </c>
      <c r="AY720" s="134">
        <f t="shared" si="388"/>
        <v>0</v>
      </c>
      <c r="AZ720" s="134">
        <f t="shared" si="388"/>
        <v>0</v>
      </c>
      <c r="BA720" s="134">
        <f t="shared" si="388"/>
        <v>0</v>
      </c>
      <c r="BB720" s="134">
        <f t="shared" si="388"/>
        <v>0</v>
      </c>
      <c r="BC720" s="134">
        <f t="shared" si="388"/>
        <v>0</v>
      </c>
      <c r="BD720" s="134">
        <f t="shared" si="388"/>
        <v>0</v>
      </c>
      <c r="BE720" s="134">
        <f t="shared" si="388"/>
        <v>0</v>
      </c>
      <c r="BF720" s="134">
        <f t="shared" si="388"/>
        <v>0</v>
      </c>
      <c r="BG720" s="134">
        <f t="shared" si="388"/>
        <v>0</v>
      </c>
      <c r="BH720" s="134">
        <f t="shared" si="388"/>
        <v>0</v>
      </c>
      <c r="BI720" s="134">
        <f t="shared" si="388"/>
        <v>0</v>
      </c>
      <c r="BJ720" s="134">
        <f t="shared" si="388"/>
        <v>0</v>
      </c>
      <c r="BK720" s="134">
        <f t="shared" si="388"/>
        <v>0</v>
      </c>
      <c r="BL720" s="134">
        <f t="shared" si="388"/>
        <v>0</v>
      </c>
      <c r="BM720" s="134">
        <f t="shared" si="388"/>
        <v>0</v>
      </c>
      <c r="BN720" s="134">
        <f t="shared" si="388"/>
        <v>0</v>
      </c>
      <c r="BO720" s="134">
        <f t="shared" si="388"/>
        <v>0</v>
      </c>
      <c r="BP720" s="134">
        <f t="shared" ref="BP720:DH723" si="389">BP276-BP609</f>
        <v>0</v>
      </c>
      <c r="BQ720" s="134">
        <f t="shared" si="389"/>
        <v>0</v>
      </c>
      <c r="BR720" s="134">
        <f t="shared" si="389"/>
        <v>0</v>
      </c>
      <c r="BS720" s="134">
        <f t="shared" si="389"/>
        <v>0</v>
      </c>
      <c r="BT720" s="134">
        <f t="shared" si="389"/>
        <v>0</v>
      </c>
      <c r="BU720" s="134">
        <f t="shared" si="389"/>
        <v>0</v>
      </c>
      <c r="BV720" s="134">
        <f t="shared" si="389"/>
        <v>0</v>
      </c>
      <c r="BW720" s="134">
        <f t="shared" si="389"/>
        <v>0</v>
      </c>
      <c r="BX720" s="134">
        <f t="shared" si="389"/>
        <v>0</v>
      </c>
      <c r="BY720" s="134">
        <f t="shared" si="389"/>
        <v>0</v>
      </c>
      <c r="BZ720" s="134">
        <f t="shared" si="389"/>
        <v>0</v>
      </c>
      <c r="CA720" s="134">
        <f t="shared" si="389"/>
        <v>0</v>
      </c>
      <c r="CB720" s="134">
        <f t="shared" si="389"/>
        <v>0</v>
      </c>
      <c r="CC720" s="134">
        <f t="shared" si="389"/>
        <v>0</v>
      </c>
      <c r="CD720" s="134">
        <f t="shared" si="389"/>
        <v>0</v>
      </c>
      <c r="CE720" s="134">
        <f t="shared" si="389"/>
        <v>0</v>
      </c>
      <c r="CF720" s="134">
        <f t="shared" si="389"/>
        <v>0</v>
      </c>
      <c r="CG720" s="134">
        <f t="shared" si="389"/>
        <v>0</v>
      </c>
      <c r="CH720" s="134">
        <f t="shared" si="389"/>
        <v>0</v>
      </c>
      <c r="CI720" s="134">
        <f t="shared" si="389"/>
        <v>0</v>
      </c>
      <c r="CJ720" s="134">
        <f t="shared" si="389"/>
        <v>0</v>
      </c>
      <c r="CK720" s="134">
        <f t="shared" si="389"/>
        <v>0</v>
      </c>
      <c r="CL720" s="134">
        <f t="shared" si="389"/>
        <v>0</v>
      </c>
      <c r="CM720" s="134">
        <f t="shared" si="389"/>
        <v>0</v>
      </c>
      <c r="CN720" s="134">
        <f t="shared" si="389"/>
        <v>0</v>
      </c>
      <c r="CO720" s="134">
        <f t="shared" si="389"/>
        <v>0</v>
      </c>
      <c r="CP720" s="134">
        <f t="shared" si="389"/>
        <v>0</v>
      </c>
      <c r="CQ720" s="134">
        <f t="shared" si="389"/>
        <v>0</v>
      </c>
      <c r="CR720" s="134">
        <f t="shared" si="389"/>
        <v>0</v>
      </c>
      <c r="CS720" s="134">
        <f t="shared" si="389"/>
        <v>0</v>
      </c>
      <c r="CT720" s="134">
        <f t="shared" si="389"/>
        <v>0</v>
      </c>
      <c r="CU720" s="134">
        <f t="shared" si="389"/>
        <v>0</v>
      </c>
      <c r="CV720" s="134">
        <f t="shared" si="389"/>
        <v>0</v>
      </c>
      <c r="CW720" s="134">
        <f t="shared" si="389"/>
        <v>0</v>
      </c>
      <c r="CX720" s="134">
        <f t="shared" si="389"/>
        <v>0</v>
      </c>
      <c r="CY720" s="134">
        <f t="shared" si="389"/>
        <v>0</v>
      </c>
      <c r="CZ720" s="134">
        <f t="shared" si="389"/>
        <v>0</v>
      </c>
      <c r="DA720" s="134">
        <f t="shared" si="389"/>
        <v>0</v>
      </c>
      <c r="DB720" s="134">
        <f t="shared" si="389"/>
        <v>0</v>
      </c>
      <c r="DC720" s="134">
        <f t="shared" si="389"/>
        <v>0</v>
      </c>
      <c r="DD720" s="134">
        <f t="shared" si="389"/>
        <v>0</v>
      </c>
      <c r="DE720" s="134">
        <f t="shared" si="389"/>
        <v>0</v>
      </c>
      <c r="DF720" s="134">
        <f t="shared" si="389"/>
        <v>0</v>
      </c>
      <c r="DG720" s="134">
        <f t="shared" si="389"/>
        <v>0</v>
      </c>
      <c r="DH720" s="211">
        <f t="shared" si="389"/>
        <v>0</v>
      </c>
    </row>
    <row r="721" spans="1:112" ht="15" hidden="1" customHeight="1" x14ac:dyDescent="0.15">
      <c r="A721" s="119"/>
      <c r="B721" s="197" t="s">
        <v>707</v>
      </c>
      <c r="C721" s="30" t="s">
        <v>690</v>
      </c>
      <c r="D721" s="315">
        <f t="shared" si="386"/>
        <v>0</v>
      </c>
      <c r="E721" s="134">
        <f t="shared" ref="E721:BP724" si="390">E277-E610</f>
        <v>0</v>
      </c>
      <c r="F721" s="134">
        <f t="shared" si="390"/>
        <v>0</v>
      </c>
      <c r="G721" s="134">
        <f t="shared" si="390"/>
        <v>0</v>
      </c>
      <c r="H721" s="134">
        <f t="shared" si="390"/>
        <v>0</v>
      </c>
      <c r="I721" s="134">
        <f t="shared" si="390"/>
        <v>0</v>
      </c>
      <c r="J721" s="134">
        <f t="shared" si="390"/>
        <v>0</v>
      </c>
      <c r="K721" s="134">
        <f t="shared" si="390"/>
        <v>0</v>
      </c>
      <c r="L721" s="134">
        <f t="shared" si="390"/>
        <v>0</v>
      </c>
      <c r="M721" s="134">
        <f t="shared" si="390"/>
        <v>0</v>
      </c>
      <c r="N721" s="134">
        <f t="shared" si="390"/>
        <v>0</v>
      </c>
      <c r="O721" s="134">
        <f t="shared" si="390"/>
        <v>0</v>
      </c>
      <c r="P721" s="134">
        <f t="shared" si="390"/>
        <v>0</v>
      </c>
      <c r="Q721" s="134">
        <f t="shared" si="390"/>
        <v>0</v>
      </c>
      <c r="R721" s="134">
        <f t="shared" si="390"/>
        <v>0</v>
      </c>
      <c r="S721" s="134">
        <f t="shared" si="390"/>
        <v>0</v>
      </c>
      <c r="T721" s="134">
        <f t="shared" si="390"/>
        <v>0</v>
      </c>
      <c r="U721" s="134">
        <f t="shared" si="390"/>
        <v>0</v>
      </c>
      <c r="V721" s="134">
        <f t="shared" si="390"/>
        <v>0</v>
      </c>
      <c r="W721" s="134">
        <f t="shared" si="390"/>
        <v>0</v>
      </c>
      <c r="X721" s="134">
        <f t="shared" si="390"/>
        <v>0</v>
      </c>
      <c r="Y721" s="134">
        <f t="shared" si="390"/>
        <v>0</v>
      </c>
      <c r="Z721" s="134">
        <f t="shared" si="390"/>
        <v>0</v>
      </c>
      <c r="AA721" s="134">
        <f t="shared" si="390"/>
        <v>0</v>
      </c>
      <c r="AB721" s="134">
        <f t="shared" si="390"/>
        <v>0</v>
      </c>
      <c r="AC721" s="134">
        <f t="shared" si="390"/>
        <v>0</v>
      </c>
      <c r="AD721" s="134">
        <f t="shared" si="390"/>
        <v>0</v>
      </c>
      <c r="AE721" s="134">
        <f t="shared" si="390"/>
        <v>0</v>
      </c>
      <c r="AF721" s="134">
        <f t="shared" si="390"/>
        <v>0</v>
      </c>
      <c r="AG721" s="134">
        <f t="shared" si="390"/>
        <v>0</v>
      </c>
      <c r="AH721" s="134">
        <f t="shared" si="390"/>
        <v>0</v>
      </c>
      <c r="AI721" s="134">
        <f t="shared" si="390"/>
        <v>0</v>
      </c>
      <c r="AJ721" s="134">
        <f t="shared" si="390"/>
        <v>0</v>
      </c>
      <c r="AK721" s="134">
        <f t="shared" si="390"/>
        <v>0</v>
      </c>
      <c r="AL721" s="134">
        <f t="shared" si="390"/>
        <v>0</v>
      </c>
      <c r="AM721" s="134">
        <f t="shared" si="390"/>
        <v>0</v>
      </c>
      <c r="AN721" s="134">
        <f t="shared" si="390"/>
        <v>0</v>
      </c>
      <c r="AO721" s="134">
        <f t="shared" si="390"/>
        <v>0</v>
      </c>
      <c r="AP721" s="134">
        <f t="shared" si="390"/>
        <v>0</v>
      </c>
      <c r="AQ721" s="134">
        <f t="shared" si="390"/>
        <v>0</v>
      </c>
      <c r="AR721" s="134">
        <f t="shared" si="390"/>
        <v>0</v>
      </c>
      <c r="AS721" s="134">
        <f t="shared" si="390"/>
        <v>0</v>
      </c>
      <c r="AT721" s="134">
        <f t="shared" si="390"/>
        <v>0</v>
      </c>
      <c r="AU721" s="134">
        <f t="shared" si="390"/>
        <v>0</v>
      </c>
      <c r="AV721" s="134">
        <f t="shared" si="390"/>
        <v>0</v>
      </c>
      <c r="AW721" s="134">
        <f t="shared" si="390"/>
        <v>0</v>
      </c>
      <c r="AX721" s="134">
        <f t="shared" si="390"/>
        <v>0</v>
      </c>
      <c r="AY721" s="134">
        <f t="shared" si="390"/>
        <v>0</v>
      </c>
      <c r="AZ721" s="134">
        <f t="shared" si="390"/>
        <v>0</v>
      </c>
      <c r="BA721" s="134">
        <f t="shared" si="390"/>
        <v>0</v>
      </c>
      <c r="BB721" s="134">
        <f t="shared" si="390"/>
        <v>0</v>
      </c>
      <c r="BC721" s="134">
        <f t="shared" si="390"/>
        <v>0</v>
      </c>
      <c r="BD721" s="134">
        <f t="shared" si="390"/>
        <v>0</v>
      </c>
      <c r="BE721" s="134">
        <f t="shared" si="390"/>
        <v>0</v>
      </c>
      <c r="BF721" s="134">
        <f t="shared" si="390"/>
        <v>0</v>
      </c>
      <c r="BG721" s="134">
        <f t="shared" si="390"/>
        <v>0</v>
      </c>
      <c r="BH721" s="134">
        <f t="shared" si="390"/>
        <v>0</v>
      </c>
      <c r="BI721" s="134">
        <f t="shared" si="390"/>
        <v>0</v>
      </c>
      <c r="BJ721" s="134">
        <f t="shared" si="390"/>
        <v>0</v>
      </c>
      <c r="BK721" s="134">
        <f t="shared" si="390"/>
        <v>0</v>
      </c>
      <c r="BL721" s="134">
        <f t="shared" si="390"/>
        <v>0</v>
      </c>
      <c r="BM721" s="134">
        <f t="shared" si="390"/>
        <v>0</v>
      </c>
      <c r="BN721" s="134">
        <f t="shared" si="390"/>
        <v>0</v>
      </c>
      <c r="BO721" s="134">
        <f t="shared" si="390"/>
        <v>0</v>
      </c>
      <c r="BP721" s="134">
        <f t="shared" si="390"/>
        <v>0</v>
      </c>
      <c r="BQ721" s="134">
        <f t="shared" si="389"/>
        <v>0</v>
      </c>
      <c r="BR721" s="134">
        <f t="shared" si="389"/>
        <v>0</v>
      </c>
      <c r="BS721" s="134">
        <f t="shared" si="389"/>
        <v>0</v>
      </c>
      <c r="BT721" s="134">
        <f t="shared" si="389"/>
        <v>0</v>
      </c>
      <c r="BU721" s="134">
        <f t="shared" si="389"/>
        <v>0</v>
      </c>
      <c r="BV721" s="134">
        <f t="shared" si="389"/>
        <v>0</v>
      </c>
      <c r="BW721" s="134">
        <f t="shared" si="389"/>
        <v>0</v>
      </c>
      <c r="BX721" s="134">
        <f t="shared" si="389"/>
        <v>0</v>
      </c>
      <c r="BY721" s="134">
        <f t="shared" si="389"/>
        <v>0</v>
      </c>
      <c r="BZ721" s="134">
        <f t="shared" si="389"/>
        <v>0</v>
      </c>
      <c r="CA721" s="134">
        <f t="shared" si="389"/>
        <v>0</v>
      </c>
      <c r="CB721" s="134">
        <f t="shared" si="389"/>
        <v>0</v>
      </c>
      <c r="CC721" s="134">
        <f t="shared" si="389"/>
        <v>0</v>
      </c>
      <c r="CD721" s="134">
        <f t="shared" si="389"/>
        <v>0</v>
      </c>
      <c r="CE721" s="134">
        <f t="shared" si="389"/>
        <v>0</v>
      </c>
      <c r="CF721" s="134">
        <f t="shared" si="389"/>
        <v>0</v>
      </c>
      <c r="CG721" s="134">
        <f t="shared" si="389"/>
        <v>0</v>
      </c>
      <c r="CH721" s="134">
        <f t="shared" si="389"/>
        <v>0</v>
      </c>
      <c r="CI721" s="134">
        <f t="shared" si="389"/>
        <v>0</v>
      </c>
      <c r="CJ721" s="134">
        <f t="shared" si="389"/>
        <v>0</v>
      </c>
      <c r="CK721" s="134">
        <f t="shared" si="389"/>
        <v>0</v>
      </c>
      <c r="CL721" s="134">
        <f t="shared" si="389"/>
        <v>0</v>
      </c>
      <c r="CM721" s="134">
        <f t="shared" si="389"/>
        <v>0</v>
      </c>
      <c r="CN721" s="134">
        <f t="shared" si="389"/>
        <v>0</v>
      </c>
      <c r="CO721" s="134">
        <f t="shared" si="389"/>
        <v>0</v>
      </c>
      <c r="CP721" s="134">
        <f t="shared" si="389"/>
        <v>0</v>
      </c>
      <c r="CQ721" s="134">
        <f t="shared" si="389"/>
        <v>0</v>
      </c>
      <c r="CR721" s="134">
        <f t="shared" si="389"/>
        <v>0</v>
      </c>
      <c r="CS721" s="134">
        <f t="shared" si="389"/>
        <v>0</v>
      </c>
      <c r="CT721" s="134">
        <f t="shared" si="389"/>
        <v>0</v>
      </c>
      <c r="CU721" s="134">
        <f t="shared" si="389"/>
        <v>0</v>
      </c>
      <c r="CV721" s="134">
        <f t="shared" si="389"/>
        <v>0</v>
      </c>
      <c r="CW721" s="134">
        <f t="shared" si="389"/>
        <v>0</v>
      </c>
      <c r="CX721" s="134">
        <f t="shared" si="389"/>
        <v>0</v>
      </c>
      <c r="CY721" s="134">
        <f t="shared" si="389"/>
        <v>0</v>
      </c>
      <c r="CZ721" s="134">
        <f t="shared" si="389"/>
        <v>0</v>
      </c>
      <c r="DA721" s="134">
        <f t="shared" si="389"/>
        <v>0</v>
      </c>
      <c r="DB721" s="134">
        <f t="shared" si="389"/>
        <v>0</v>
      </c>
      <c r="DC721" s="134">
        <f t="shared" si="389"/>
        <v>0</v>
      </c>
      <c r="DD721" s="134">
        <f t="shared" si="389"/>
        <v>0</v>
      </c>
      <c r="DE721" s="134">
        <f t="shared" si="389"/>
        <v>0</v>
      </c>
      <c r="DF721" s="134">
        <f t="shared" si="389"/>
        <v>0</v>
      </c>
      <c r="DG721" s="134">
        <f t="shared" si="389"/>
        <v>0</v>
      </c>
      <c r="DH721" s="211">
        <f t="shared" si="389"/>
        <v>0</v>
      </c>
    </row>
    <row r="722" spans="1:112" ht="15" hidden="1" customHeight="1" x14ac:dyDescent="0.15">
      <c r="A722" s="119"/>
      <c r="B722" s="197" t="s">
        <v>708</v>
      </c>
      <c r="C722" s="30" t="s">
        <v>157</v>
      </c>
      <c r="D722" s="315">
        <f t="shared" si="386"/>
        <v>0</v>
      </c>
      <c r="E722" s="134">
        <f t="shared" si="390"/>
        <v>0</v>
      </c>
      <c r="F722" s="134">
        <f t="shared" si="390"/>
        <v>0</v>
      </c>
      <c r="G722" s="134">
        <f t="shared" si="390"/>
        <v>0</v>
      </c>
      <c r="H722" s="134">
        <f t="shared" si="390"/>
        <v>0</v>
      </c>
      <c r="I722" s="134">
        <f t="shared" si="390"/>
        <v>0</v>
      </c>
      <c r="J722" s="134">
        <f t="shared" si="390"/>
        <v>0</v>
      </c>
      <c r="K722" s="134">
        <f t="shared" si="390"/>
        <v>0</v>
      </c>
      <c r="L722" s="134">
        <f t="shared" si="390"/>
        <v>0</v>
      </c>
      <c r="M722" s="134">
        <f t="shared" si="390"/>
        <v>0</v>
      </c>
      <c r="N722" s="134">
        <f t="shared" si="390"/>
        <v>0</v>
      </c>
      <c r="O722" s="134">
        <f t="shared" si="390"/>
        <v>0</v>
      </c>
      <c r="P722" s="134">
        <f t="shared" si="390"/>
        <v>0</v>
      </c>
      <c r="Q722" s="134">
        <f t="shared" si="390"/>
        <v>0</v>
      </c>
      <c r="R722" s="134">
        <f t="shared" si="390"/>
        <v>0</v>
      </c>
      <c r="S722" s="134">
        <f t="shared" si="390"/>
        <v>0</v>
      </c>
      <c r="T722" s="134">
        <f t="shared" si="390"/>
        <v>0</v>
      </c>
      <c r="U722" s="134">
        <f t="shared" si="390"/>
        <v>0</v>
      </c>
      <c r="V722" s="134">
        <f t="shared" si="390"/>
        <v>0</v>
      </c>
      <c r="W722" s="134">
        <f t="shared" si="390"/>
        <v>0</v>
      </c>
      <c r="X722" s="134">
        <f t="shared" si="390"/>
        <v>0</v>
      </c>
      <c r="Y722" s="134">
        <f t="shared" si="390"/>
        <v>0</v>
      </c>
      <c r="Z722" s="134">
        <f t="shared" si="390"/>
        <v>0</v>
      </c>
      <c r="AA722" s="134">
        <f t="shared" si="390"/>
        <v>0</v>
      </c>
      <c r="AB722" s="134">
        <f t="shared" si="390"/>
        <v>0</v>
      </c>
      <c r="AC722" s="134">
        <f t="shared" si="390"/>
        <v>0</v>
      </c>
      <c r="AD722" s="134">
        <f t="shared" si="390"/>
        <v>0</v>
      </c>
      <c r="AE722" s="134">
        <f t="shared" si="390"/>
        <v>0</v>
      </c>
      <c r="AF722" s="134">
        <f t="shared" si="390"/>
        <v>0</v>
      </c>
      <c r="AG722" s="134">
        <f t="shared" si="390"/>
        <v>0</v>
      </c>
      <c r="AH722" s="134">
        <f t="shared" si="390"/>
        <v>0</v>
      </c>
      <c r="AI722" s="134">
        <f t="shared" si="390"/>
        <v>0</v>
      </c>
      <c r="AJ722" s="134">
        <f t="shared" si="390"/>
        <v>0</v>
      </c>
      <c r="AK722" s="134">
        <f t="shared" si="390"/>
        <v>0</v>
      </c>
      <c r="AL722" s="134">
        <f t="shared" si="390"/>
        <v>0</v>
      </c>
      <c r="AM722" s="134">
        <f t="shared" si="390"/>
        <v>0</v>
      </c>
      <c r="AN722" s="134">
        <f t="shared" si="390"/>
        <v>0</v>
      </c>
      <c r="AO722" s="134">
        <f t="shared" si="390"/>
        <v>0</v>
      </c>
      <c r="AP722" s="134">
        <f t="shared" si="390"/>
        <v>0</v>
      </c>
      <c r="AQ722" s="134">
        <f t="shared" si="390"/>
        <v>3.6882547860606074E-5</v>
      </c>
      <c r="AR722" s="134">
        <f t="shared" si="390"/>
        <v>0</v>
      </c>
      <c r="AS722" s="134">
        <f t="shared" si="390"/>
        <v>0</v>
      </c>
      <c r="AT722" s="134">
        <f t="shared" si="390"/>
        <v>0</v>
      </c>
      <c r="AU722" s="134">
        <f t="shared" si="390"/>
        <v>0</v>
      </c>
      <c r="AV722" s="134">
        <f t="shared" si="390"/>
        <v>0</v>
      </c>
      <c r="AW722" s="134">
        <f t="shared" si="390"/>
        <v>0</v>
      </c>
      <c r="AX722" s="134">
        <f t="shared" si="390"/>
        <v>0</v>
      </c>
      <c r="AY722" s="134">
        <f t="shared" si="390"/>
        <v>0</v>
      </c>
      <c r="AZ722" s="134">
        <f t="shared" si="390"/>
        <v>0</v>
      </c>
      <c r="BA722" s="134">
        <f t="shared" si="390"/>
        <v>0</v>
      </c>
      <c r="BB722" s="134">
        <f t="shared" si="390"/>
        <v>0</v>
      </c>
      <c r="BC722" s="134">
        <f t="shared" si="390"/>
        <v>0</v>
      </c>
      <c r="BD722" s="134">
        <f t="shared" si="390"/>
        <v>0</v>
      </c>
      <c r="BE722" s="134">
        <f t="shared" si="390"/>
        <v>0</v>
      </c>
      <c r="BF722" s="134">
        <f t="shared" si="390"/>
        <v>0</v>
      </c>
      <c r="BG722" s="134">
        <f t="shared" si="390"/>
        <v>0</v>
      </c>
      <c r="BH722" s="134">
        <f t="shared" si="390"/>
        <v>0</v>
      </c>
      <c r="BI722" s="134">
        <f t="shared" si="390"/>
        <v>0</v>
      </c>
      <c r="BJ722" s="134">
        <f t="shared" si="390"/>
        <v>0</v>
      </c>
      <c r="BK722" s="134">
        <f t="shared" si="390"/>
        <v>0</v>
      </c>
      <c r="BL722" s="134">
        <f t="shared" si="390"/>
        <v>0</v>
      </c>
      <c r="BM722" s="134">
        <f t="shared" si="390"/>
        <v>0</v>
      </c>
      <c r="BN722" s="134">
        <f t="shared" si="390"/>
        <v>0</v>
      </c>
      <c r="BO722" s="134">
        <f t="shared" si="390"/>
        <v>0</v>
      </c>
      <c r="BP722" s="134">
        <f t="shared" si="390"/>
        <v>0</v>
      </c>
      <c r="BQ722" s="134">
        <f t="shared" si="389"/>
        <v>0</v>
      </c>
      <c r="BR722" s="134">
        <f t="shared" si="389"/>
        <v>0</v>
      </c>
      <c r="BS722" s="134">
        <f t="shared" si="389"/>
        <v>0</v>
      </c>
      <c r="BT722" s="134">
        <f t="shared" si="389"/>
        <v>0</v>
      </c>
      <c r="BU722" s="134">
        <f t="shared" si="389"/>
        <v>0</v>
      </c>
      <c r="BV722" s="134">
        <f t="shared" si="389"/>
        <v>0</v>
      </c>
      <c r="BW722" s="134">
        <f t="shared" si="389"/>
        <v>0</v>
      </c>
      <c r="BX722" s="134">
        <f t="shared" si="389"/>
        <v>0</v>
      </c>
      <c r="BY722" s="134">
        <f t="shared" si="389"/>
        <v>0</v>
      </c>
      <c r="BZ722" s="134">
        <f t="shared" si="389"/>
        <v>0</v>
      </c>
      <c r="CA722" s="134">
        <f t="shared" si="389"/>
        <v>0</v>
      </c>
      <c r="CB722" s="134">
        <f t="shared" si="389"/>
        <v>0</v>
      </c>
      <c r="CC722" s="134">
        <f t="shared" si="389"/>
        <v>0</v>
      </c>
      <c r="CD722" s="134">
        <f t="shared" si="389"/>
        <v>0</v>
      </c>
      <c r="CE722" s="134">
        <f t="shared" si="389"/>
        <v>0</v>
      </c>
      <c r="CF722" s="134">
        <f t="shared" si="389"/>
        <v>0</v>
      </c>
      <c r="CG722" s="134">
        <f t="shared" si="389"/>
        <v>0</v>
      </c>
      <c r="CH722" s="134">
        <f t="shared" si="389"/>
        <v>0</v>
      </c>
      <c r="CI722" s="134">
        <f t="shared" si="389"/>
        <v>0</v>
      </c>
      <c r="CJ722" s="134">
        <f t="shared" si="389"/>
        <v>0</v>
      </c>
      <c r="CK722" s="134">
        <f t="shared" si="389"/>
        <v>0</v>
      </c>
      <c r="CL722" s="134">
        <f t="shared" si="389"/>
        <v>0</v>
      </c>
      <c r="CM722" s="134">
        <f t="shared" si="389"/>
        <v>0</v>
      </c>
      <c r="CN722" s="134">
        <f t="shared" si="389"/>
        <v>0</v>
      </c>
      <c r="CO722" s="134">
        <f t="shared" si="389"/>
        <v>0</v>
      </c>
      <c r="CP722" s="134">
        <f t="shared" si="389"/>
        <v>0</v>
      </c>
      <c r="CQ722" s="134">
        <f t="shared" si="389"/>
        <v>0</v>
      </c>
      <c r="CR722" s="134">
        <f t="shared" si="389"/>
        <v>0</v>
      </c>
      <c r="CS722" s="134">
        <f t="shared" si="389"/>
        <v>0</v>
      </c>
      <c r="CT722" s="134">
        <f t="shared" si="389"/>
        <v>0</v>
      </c>
      <c r="CU722" s="134">
        <f t="shared" si="389"/>
        <v>0</v>
      </c>
      <c r="CV722" s="134">
        <f t="shared" si="389"/>
        <v>0</v>
      </c>
      <c r="CW722" s="134">
        <f t="shared" si="389"/>
        <v>0</v>
      </c>
      <c r="CX722" s="134">
        <f t="shared" si="389"/>
        <v>0</v>
      </c>
      <c r="CY722" s="134">
        <f t="shared" si="389"/>
        <v>0</v>
      </c>
      <c r="CZ722" s="134">
        <f t="shared" si="389"/>
        <v>0</v>
      </c>
      <c r="DA722" s="134">
        <f t="shared" si="389"/>
        <v>0</v>
      </c>
      <c r="DB722" s="134">
        <f t="shared" si="389"/>
        <v>0</v>
      </c>
      <c r="DC722" s="134">
        <f t="shared" si="389"/>
        <v>0</v>
      </c>
      <c r="DD722" s="134">
        <f t="shared" si="389"/>
        <v>0</v>
      </c>
      <c r="DE722" s="134">
        <f t="shared" si="389"/>
        <v>0</v>
      </c>
      <c r="DF722" s="134">
        <f t="shared" si="389"/>
        <v>0</v>
      </c>
      <c r="DG722" s="134">
        <f t="shared" si="389"/>
        <v>0</v>
      </c>
      <c r="DH722" s="211">
        <f t="shared" si="389"/>
        <v>0</v>
      </c>
    </row>
    <row r="723" spans="1:112" ht="15" hidden="1" customHeight="1" x14ac:dyDescent="0.15">
      <c r="A723" s="119"/>
      <c r="B723" s="197" t="s">
        <v>340</v>
      </c>
      <c r="C723" s="30" t="s">
        <v>158</v>
      </c>
      <c r="D723" s="315">
        <f t="shared" si="386"/>
        <v>0</v>
      </c>
      <c r="E723" s="134">
        <f t="shared" si="390"/>
        <v>0</v>
      </c>
      <c r="F723" s="134">
        <f t="shared" si="390"/>
        <v>0</v>
      </c>
      <c r="G723" s="134">
        <f t="shared" si="390"/>
        <v>0</v>
      </c>
      <c r="H723" s="134">
        <f t="shared" si="390"/>
        <v>0</v>
      </c>
      <c r="I723" s="134">
        <f t="shared" si="390"/>
        <v>0</v>
      </c>
      <c r="J723" s="134">
        <f t="shared" si="390"/>
        <v>0</v>
      </c>
      <c r="K723" s="134">
        <f t="shared" si="390"/>
        <v>0</v>
      </c>
      <c r="L723" s="134">
        <f t="shared" si="390"/>
        <v>0</v>
      </c>
      <c r="M723" s="134">
        <f t="shared" si="390"/>
        <v>0</v>
      </c>
      <c r="N723" s="134">
        <f t="shared" si="390"/>
        <v>0</v>
      </c>
      <c r="O723" s="134">
        <f t="shared" si="390"/>
        <v>0</v>
      </c>
      <c r="P723" s="134">
        <f t="shared" si="390"/>
        <v>0</v>
      </c>
      <c r="Q723" s="134">
        <f t="shared" si="390"/>
        <v>0</v>
      </c>
      <c r="R723" s="134">
        <f t="shared" si="390"/>
        <v>0</v>
      </c>
      <c r="S723" s="134">
        <f t="shared" si="390"/>
        <v>0</v>
      </c>
      <c r="T723" s="134">
        <f t="shared" si="390"/>
        <v>0</v>
      </c>
      <c r="U723" s="134">
        <f t="shared" si="390"/>
        <v>0</v>
      </c>
      <c r="V723" s="134">
        <f t="shared" si="390"/>
        <v>0</v>
      </c>
      <c r="W723" s="134">
        <f t="shared" si="390"/>
        <v>0</v>
      </c>
      <c r="X723" s="134">
        <f t="shared" si="390"/>
        <v>0</v>
      </c>
      <c r="Y723" s="134">
        <f t="shared" si="390"/>
        <v>0</v>
      </c>
      <c r="Z723" s="134">
        <f t="shared" si="390"/>
        <v>0</v>
      </c>
      <c r="AA723" s="134">
        <f t="shared" si="390"/>
        <v>0</v>
      </c>
      <c r="AB723" s="134">
        <f t="shared" si="390"/>
        <v>0</v>
      </c>
      <c r="AC723" s="134">
        <f t="shared" si="390"/>
        <v>0</v>
      </c>
      <c r="AD723" s="134">
        <f t="shared" si="390"/>
        <v>0</v>
      </c>
      <c r="AE723" s="134">
        <f t="shared" si="390"/>
        <v>0</v>
      </c>
      <c r="AF723" s="134">
        <f t="shared" si="390"/>
        <v>0</v>
      </c>
      <c r="AG723" s="134">
        <f t="shared" si="390"/>
        <v>0</v>
      </c>
      <c r="AH723" s="134">
        <f t="shared" si="390"/>
        <v>0</v>
      </c>
      <c r="AI723" s="134">
        <f t="shared" si="390"/>
        <v>0</v>
      </c>
      <c r="AJ723" s="134">
        <f t="shared" si="390"/>
        <v>0</v>
      </c>
      <c r="AK723" s="134">
        <f t="shared" si="390"/>
        <v>0</v>
      </c>
      <c r="AL723" s="134">
        <f t="shared" si="390"/>
        <v>0</v>
      </c>
      <c r="AM723" s="134">
        <f t="shared" si="390"/>
        <v>0</v>
      </c>
      <c r="AN723" s="134">
        <f t="shared" si="390"/>
        <v>0</v>
      </c>
      <c r="AO723" s="134">
        <f t="shared" si="390"/>
        <v>0</v>
      </c>
      <c r="AP723" s="134">
        <f t="shared" si="390"/>
        <v>0</v>
      </c>
      <c r="AQ723" s="134">
        <f t="shared" si="390"/>
        <v>0</v>
      </c>
      <c r="AR723" s="134">
        <f t="shared" si="390"/>
        <v>0</v>
      </c>
      <c r="AS723" s="134">
        <f t="shared" si="390"/>
        <v>0</v>
      </c>
      <c r="AT723" s="134">
        <f t="shared" si="390"/>
        <v>0</v>
      </c>
      <c r="AU723" s="134">
        <f t="shared" si="390"/>
        <v>0</v>
      </c>
      <c r="AV723" s="134">
        <f t="shared" si="390"/>
        <v>0</v>
      </c>
      <c r="AW723" s="134">
        <f t="shared" si="390"/>
        <v>0</v>
      </c>
      <c r="AX723" s="134">
        <f t="shared" si="390"/>
        <v>0</v>
      </c>
      <c r="AY723" s="134">
        <f t="shared" si="390"/>
        <v>0</v>
      </c>
      <c r="AZ723" s="134">
        <f t="shared" si="390"/>
        <v>0</v>
      </c>
      <c r="BA723" s="134">
        <f t="shared" si="390"/>
        <v>0</v>
      </c>
      <c r="BB723" s="134">
        <f t="shared" si="390"/>
        <v>0</v>
      </c>
      <c r="BC723" s="134">
        <f t="shared" si="390"/>
        <v>0</v>
      </c>
      <c r="BD723" s="134">
        <f t="shared" si="390"/>
        <v>0</v>
      </c>
      <c r="BE723" s="134">
        <f t="shared" si="390"/>
        <v>0</v>
      </c>
      <c r="BF723" s="134">
        <f t="shared" si="390"/>
        <v>0</v>
      </c>
      <c r="BG723" s="134">
        <f t="shared" si="390"/>
        <v>0</v>
      </c>
      <c r="BH723" s="134">
        <f t="shared" si="390"/>
        <v>0</v>
      </c>
      <c r="BI723" s="134">
        <f t="shared" si="390"/>
        <v>0</v>
      </c>
      <c r="BJ723" s="134">
        <f t="shared" si="390"/>
        <v>0</v>
      </c>
      <c r="BK723" s="134">
        <f t="shared" si="390"/>
        <v>0</v>
      </c>
      <c r="BL723" s="134">
        <f t="shared" si="390"/>
        <v>0</v>
      </c>
      <c r="BM723" s="134">
        <f t="shared" si="390"/>
        <v>0</v>
      </c>
      <c r="BN723" s="134">
        <f t="shared" si="390"/>
        <v>0</v>
      </c>
      <c r="BO723" s="134">
        <f t="shared" si="390"/>
        <v>0</v>
      </c>
      <c r="BP723" s="134">
        <f t="shared" si="390"/>
        <v>0</v>
      </c>
      <c r="BQ723" s="134">
        <f t="shared" si="389"/>
        <v>0</v>
      </c>
      <c r="BR723" s="134">
        <f t="shared" si="389"/>
        <v>0</v>
      </c>
      <c r="BS723" s="134">
        <f t="shared" si="389"/>
        <v>0</v>
      </c>
      <c r="BT723" s="134">
        <f t="shared" si="389"/>
        <v>0</v>
      </c>
      <c r="BU723" s="134">
        <f t="shared" si="389"/>
        <v>0</v>
      </c>
      <c r="BV723" s="134">
        <f t="shared" si="389"/>
        <v>0</v>
      </c>
      <c r="BW723" s="134">
        <f t="shared" si="389"/>
        <v>0</v>
      </c>
      <c r="BX723" s="134">
        <f t="shared" si="389"/>
        <v>0</v>
      </c>
      <c r="BY723" s="134">
        <f t="shared" si="389"/>
        <v>0</v>
      </c>
      <c r="BZ723" s="134">
        <f t="shared" si="389"/>
        <v>0</v>
      </c>
      <c r="CA723" s="134">
        <f t="shared" si="389"/>
        <v>0</v>
      </c>
      <c r="CB723" s="134">
        <f t="shared" si="389"/>
        <v>0</v>
      </c>
      <c r="CC723" s="134">
        <f t="shared" si="389"/>
        <v>0</v>
      </c>
      <c r="CD723" s="134">
        <f t="shared" si="389"/>
        <v>0</v>
      </c>
      <c r="CE723" s="134">
        <f t="shared" si="389"/>
        <v>0</v>
      </c>
      <c r="CF723" s="134">
        <f t="shared" si="389"/>
        <v>0</v>
      </c>
      <c r="CG723" s="134">
        <f t="shared" si="389"/>
        <v>0</v>
      </c>
      <c r="CH723" s="134">
        <f t="shared" si="389"/>
        <v>0</v>
      </c>
      <c r="CI723" s="134">
        <f t="shared" si="389"/>
        <v>0</v>
      </c>
      <c r="CJ723" s="134">
        <f t="shared" si="389"/>
        <v>0</v>
      </c>
      <c r="CK723" s="134">
        <f t="shared" si="389"/>
        <v>0</v>
      </c>
      <c r="CL723" s="134">
        <f t="shared" si="389"/>
        <v>0</v>
      </c>
      <c r="CM723" s="134">
        <f t="shared" si="389"/>
        <v>0</v>
      </c>
      <c r="CN723" s="134">
        <f t="shared" si="389"/>
        <v>0</v>
      </c>
      <c r="CO723" s="134">
        <f t="shared" si="389"/>
        <v>0</v>
      </c>
      <c r="CP723" s="134">
        <f t="shared" si="389"/>
        <v>0</v>
      </c>
      <c r="CQ723" s="134">
        <f t="shared" si="389"/>
        <v>0</v>
      </c>
      <c r="CR723" s="134">
        <f t="shared" si="389"/>
        <v>0</v>
      </c>
      <c r="CS723" s="134">
        <f t="shared" si="389"/>
        <v>0</v>
      </c>
      <c r="CT723" s="134">
        <f t="shared" si="389"/>
        <v>0</v>
      </c>
      <c r="CU723" s="134">
        <f t="shared" si="389"/>
        <v>0</v>
      </c>
      <c r="CV723" s="134">
        <f t="shared" si="389"/>
        <v>0</v>
      </c>
      <c r="CW723" s="134">
        <f t="shared" si="389"/>
        <v>0</v>
      </c>
      <c r="CX723" s="134">
        <f t="shared" si="389"/>
        <v>0</v>
      </c>
      <c r="CY723" s="134">
        <f t="shared" si="389"/>
        <v>0</v>
      </c>
      <c r="CZ723" s="134">
        <f t="shared" si="389"/>
        <v>0</v>
      </c>
      <c r="DA723" s="134">
        <f t="shared" si="389"/>
        <v>0</v>
      </c>
      <c r="DB723" s="134">
        <f t="shared" si="389"/>
        <v>0</v>
      </c>
      <c r="DC723" s="134">
        <f t="shared" si="389"/>
        <v>0</v>
      </c>
      <c r="DD723" s="134">
        <f t="shared" si="389"/>
        <v>0</v>
      </c>
      <c r="DE723" s="134">
        <f t="shared" si="389"/>
        <v>0</v>
      </c>
      <c r="DF723" s="134">
        <f t="shared" si="389"/>
        <v>0</v>
      </c>
      <c r="DG723" s="134">
        <f t="shared" si="389"/>
        <v>0</v>
      </c>
      <c r="DH723" s="211">
        <f t="shared" si="389"/>
        <v>0</v>
      </c>
    </row>
    <row r="724" spans="1:112" ht="15" hidden="1" customHeight="1" x14ac:dyDescent="0.15">
      <c r="A724" s="119"/>
      <c r="B724" s="197" t="s">
        <v>341</v>
      </c>
      <c r="C724" s="30" t="s">
        <v>159</v>
      </c>
      <c r="D724" s="315">
        <f t="shared" si="386"/>
        <v>0</v>
      </c>
      <c r="E724" s="134">
        <f t="shared" si="390"/>
        <v>0</v>
      </c>
      <c r="F724" s="134">
        <f t="shared" si="390"/>
        <v>0</v>
      </c>
      <c r="G724" s="134">
        <f t="shared" si="390"/>
        <v>0</v>
      </c>
      <c r="H724" s="134">
        <f t="shared" si="390"/>
        <v>0</v>
      </c>
      <c r="I724" s="134">
        <f t="shared" si="390"/>
        <v>0</v>
      </c>
      <c r="J724" s="134">
        <f t="shared" si="390"/>
        <v>0</v>
      </c>
      <c r="K724" s="134">
        <f t="shared" si="390"/>
        <v>0</v>
      </c>
      <c r="L724" s="134">
        <f t="shared" si="390"/>
        <v>0</v>
      </c>
      <c r="M724" s="134">
        <f t="shared" si="390"/>
        <v>0</v>
      </c>
      <c r="N724" s="134">
        <f t="shared" si="390"/>
        <v>0</v>
      </c>
      <c r="O724" s="134">
        <f t="shared" si="390"/>
        <v>0</v>
      </c>
      <c r="P724" s="134">
        <f t="shared" si="390"/>
        <v>0</v>
      </c>
      <c r="Q724" s="134">
        <f t="shared" si="390"/>
        <v>0</v>
      </c>
      <c r="R724" s="134">
        <f t="shared" si="390"/>
        <v>0</v>
      </c>
      <c r="S724" s="134">
        <f t="shared" si="390"/>
        <v>0</v>
      </c>
      <c r="T724" s="134">
        <f t="shared" si="390"/>
        <v>0</v>
      </c>
      <c r="U724" s="134">
        <f t="shared" si="390"/>
        <v>0</v>
      </c>
      <c r="V724" s="134">
        <f t="shared" si="390"/>
        <v>0</v>
      </c>
      <c r="W724" s="134">
        <f t="shared" si="390"/>
        <v>0</v>
      </c>
      <c r="X724" s="134">
        <f t="shared" si="390"/>
        <v>0</v>
      </c>
      <c r="Y724" s="134">
        <f t="shared" si="390"/>
        <v>0</v>
      </c>
      <c r="Z724" s="134">
        <f t="shared" si="390"/>
        <v>0</v>
      </c>
      <c r="AA724" s="134">
        <f t="shared" si="390"/>
        <v>0</v>
      </c>
      <c r="AB724" s="134">
        <f t="shared" si="390"/>
        <v>0</v>
      </c>
      <c r="AC724" s="134">
        <f t="shared" si="390"/>
        <v>0</v>
      </c>
      <c r="AD724" s="134">
        <f t="shared" si="390"/>
        <v>0</v>
      </c>
      <c r="AE724" s="134">
        <f t="shared" si="390"/>
        <v>0</v>
      </c>
      <c r="AF724" s="134">
        <f t="shared" si="390"/>
        <v>0</v>
      </c>
      <c r="AG724" s="134">
        <f t="shared" si="390"/>
        <v>0</v>
      </c>
      <c r="AH724" s="134">
        <f t="shared" si="390"/>
        <v>0</v>
      </c>
      <c r="AI724" s="134">
        <f t="shared" si="390"/>
        <v>0</v>
      </c>
      <c r="AJ724" s="134">
        <f t="shared" si="390"/>
        <v>0</v>
      </c>
      <c r="AK724" s="134">
        <f t="shared" si="390"/>
        <v>0</v>
      </c>
      <c r="AL724" s="134">
        <f t="shared" si="390"/>
        <v>0</v>
      </c>
      <c r="AM724" s="134">
        <f t="shared" si="390"/>
        <v>0</v>
      </c>
      <c r="AN724" s="134">
        <f t="shared" si="390"/>
        <v>0</v>
      </c>
      <c r="AO724" s="134">
        <f t="shared" si="390"/>
        <v>0</v>
      </c>
      <c r="AP724" s="134">
        <f t="shared" si="390"/>
        <v>0</v>
      </c>
      <c r="AQ724" s="134">
        <f t="shared" si="390"/>
        <v>0</v>
      </c>
      <c r="AR724" s="134">
        <f t="shared" si="390"/>
        <v>0</v>
      </c>
      <c r="AS724" s="134">
        <f t="shared" si="390"/>
        <v>-4.4447739523612029E-5</v>
      </c>
      <c r="AT724" s="134">
        <f t="shared" si="390"/>
        <v>0</v>
      </c>
      <c r="AU724" s="134">
        <f t="shared" si="390"/>
        <v>0</v>
      </c>
      <c r="AV724" s="134">
        <f t="shared" si="390"/>
        <v>0</v>
      </c>
      <c r="AW724" s="134">
        <f t="shared" si="390"/>
        <v>0</v>
      </c>
      <c r="AX724" s="134">
        <f t="shared" si="390"/>
        <v>0</v>
      </c>
      <c r="AY724" s="134">
        <f t="shared" si="390"/>
        <v>0</v>
      </c>
      <c r="AZ724" s="134">
        <f t="shared" si="390"/>
        <v>0</v>
      </c>
      <c r="BA724" s="134">
        <f t="shared" si="390"/>
        <v>0</v>
      </c>
      <c r="BB724" s="134">
        <f t="shared" si="390"/>
        <v>0</v>
      </c>
      <c r="BC724" s="134">
        <f t="shared" si="390"/>
        <v>0</v>
      </c>
      <c r="BD724" s="134">
        <f t="shared" si="390"/>
        <v>0</v>
      </c>
      <c r="BE724" s="134">
        <f t="shared" si="390"/>
        <v>0</v>
      </c>
      <c r="BF724" s="134">
        <f t="shared" si="390"/>
        <v>0</v>
      </c>
      <c r="BG724" s="134">
        <f t="shared" si="390"/>
        <v>0</v>
      </c>
      <c r="BH724" s="134">
        <f t="shared" si="390"/>
        <v>0</v>
      </c>
      <c r="BI724" s="134">
        <f t="shared" si="390"/>
        <v>0</v>
      </c>
      <c r="BJ724" s="134">
        <f t="shared" si="390"/>
        <v>0</v>
      </c>
      <c r="BK724" s="134">
        <f t="shared" si="390"/>
        <v>0</v>
      </c>
      <c r="BL724" s="134">
        <f t="shared" si="390"/>
        <v>0</v>
      </c>
      <c r="BM724" s="134">
        <f t="shared" si="390"/>
        <v>0</v>
      </c>
      <c r="BN724" s="134">
        <f t="shared" si="390"/>
        <v>0</v>
      </c>
      <c r="BO724" s="134">
        <f t="shared" si="390"/>
        <v>0</v>
      </c>
      <c r="BP724" s="134">
        <f t="shared" ref="BP724:DH727" si="391">BP280-BP613</f>
        <v>0</v>
      </c>
      <c r="BQ724" s="134">
        <f t="shared" si="391"/>
        <v>0</v>
      </c>
      <c r="BR724" s="134">
        <f t="shared" si="391"/>
        <v>0</v>
      </c>
      <c r="BS724" s="134">
        <f t="shared" si="391"/>
        <v>0</v>
      </c>
      <c r="BT724" s="134">
        <f t="shared" si="391"/>
        <v>0</v>
      </c>
      <c r="BU724" s="134">
        <f t="shared" si="391"/>
        <v>0</v>
      </c>
      <c r="BV724" s="134">
        <f t="shared" si="391"/>
        <v>0</v>
      </c>
      <c r="BW724" s="134">
        <f t="shared" si="391"/>
        <v>0</v>
      </c>
      <c r="BX724" s="134">
        <f t="shared" si="391"/>
        <v>0</v>
      </c>
      <c r="BY724" s="134">
        <f t="shared" si="391"/>
        <v>0</v>
      </c>
      <c r="BZ724" s="134">
        <f t="shared" si="391"/>
        <v>0</v>
      </c>
      <c r="CA724" s="134">
        <f t="shared" si="391"/>
        <v>0</v>
      </c>
      <c r="CB724" s="134">
        <f t="shared" si="391"/>
        <v>0</v>
      </c>
      <c r="CC724" s="134">
        <f t="shared" si="391"/>
        <v>0</v>
      </c>
      <c r="CD724" s="134">
        <f t="shared" si="391"/>
        <v>0</v>
      </c>
      <c r="CE724" s="134">
        <f t="shared" si="391"/>
        <v>0</v>
      </c>
      <c r="CF724" s="134">
        <f t="shared" si="391"/>
        <v>0</v>
      </c>
      <c r="CG724" s="134">
        <f t="shared" si="391"/>
        <v>0</v>
      </c>
      <c r="CH724" s="134">
        <f t="shared" si="391"/>
        <v>0</v>
      </c>
      <c r="CI724" s="134">
        <f t="shared" si="391"/>
        <v>0</v>
      </c>
      <c r="CJ724" s="134">
        <f t="shared" si="391"/>
        <v>0</v>
      </c>
      <c r="CK724" s="134">
        <f t="shared" si="391"/>
        <v>0</v>
      </c>
      <c r="CL724" s="134">
        <f t="shared" si="391"/>
        <v>0</v>
      </c>
      <c r="CM724" s="134">
        <f t="shared" si="391"/>
        <v>0</v>
      </c>
      <c r="CN724" s="134">
        <f t="shared" si="391"/>
        <v>0</v>
      </c>
      <c r="CO724" s="134">
        <f t="shared" si="391"/>
        <v>0</v>
      </c>
      <c r="CP724" s="134">
        <f t="shared" si="391"/>
        <v>0</v>
      </c>
      <c r="CQ724" s="134">
        <f t="shared" si="391"/>
        <v>0</v>
      </c>
      <c r="CR724" s="134">
        <f t="shared" si="391"/>
        <v>0</v>
      </c>
      <c r="CS724" s="134">
        <f t="shared" si="391"/>
        <v>0</v>
      </c>
      <c r="CT724" s="134">
        <f t="shared" si="391"/>
        <v>0</v>
      </c>
      <c r="CU724" s="134">
        <f t="shared" si="391"/>
        <v>0</v>
      </c>
      <c r="CV724" s="134">
        <f t="shared" si="391"/>
        <v>0</v>
      </c>
      <c r="CW724" s="134">
        <f t="shared" si="391"/>
        <v>0</v>
      </c>
      <c r="CX724" s="134">
        <f t="shared" si="391"/>
        <v>0</v>
      </c>
      <c r="CY724" s="134">
        <f t="shared" si="391"/>
        <v>0</v>
      </c>
      <c r="CZ724" s="134">
        <f t="shared" si="391"/>
        <v>0</v>
      </c>
      <c r="DA724" s="134">
        <f t="shared" si="391"/>
        <v>0</v>
      </c>
      <c r="DB724" s="134">
        <f t="shared" si="391"/>
        <v>0</v>
      </c>
      <c r="DC724" s="134">
        <f t="shared" si="391"/>
        <v>0</v>
      </c>
      <c r="DD724" s="134">
        <f t="shared" si="391"/>
        <v>0</v>
      </c>
      <c r="DE724" s="134">
        <f t="shared" si="391"/>
        <v>0</v>
      </c>
      <c r="DF724" s="134">
        <f t="shared" si="391"/>
        <v>0</v>
      </c>
      <c r="DG724" s="134">
        <f t="shared" si="391"/>
        <v>0</v>
      </c>
      <c r="DH724" s="211">
        <f t="shared" si="391"/>
        <v>0</v>
      </c>
    </row>
    <row r="725" spans="1:112" ht="15" hidden="1" customHeight="1" x14ac:dyDescent="0.15">
      <c r="A725" s="119"/>
      <c r="B725" s="197" t="s">
        <v>342</v>
      </c>
      <c r="C725" s="30" t="s">
        <v>352</v>
      </c>
      <c r="D725" s="315">
        <f t="shared" si="386"/>
        <v>0</v>
      </c>
      <c r="E725" s="134">
        <f t="shared" ref="E725:BP728" si="392">E281-E614</f>
        <v>0</v>
      </c>
      <c r="F725" s="134">
        <f t="shared" si="392"/>
        <v>0</v>
      </c>
      <c r="G725" s="134">
        <f t="shared" si="392"/>
        <v>0</v>
      </c>
      <c r="H725" s="134">
        <f t="shared" si="392"/>
        <v>0</v>
      </c>
      <c r="I725" s="134">
        <f t="shared" si="392"/>
        <v>0</v>
      </c>
      <c r="J725" s="134">
        <f t="shared" si="392"/>
        <v>0</v>
      </c>
      <c r="K725" s="134">
        <f t="shared" si="392"/>
        <v>0</v>
      </c>
      <c r="L725" s="134">
        <f t="shared" si="392"/>
        <v>0</v>
      </c>
      <c r="M725" s="134">
        <f t="shared" si="392"/>
        <v>0</v>
      </c>
      <c r="N725" s="134">
        <f t="shared" si="392"/>
        <v>0</v>
      </c>
      <c r="O725" s="134">
        <f t="shared" si="392"/>
        <v>0</v>
      </c>
      <c r="P725" s="134">
        <f t="shared" si="392"/>
        <v>0</v>
      </c>
      <c r="Q725" s="134">
        <f t="shared" si="392"/>
        <v>0</v>
      </c>
      <c r="R725" s="134">
        <f t="shared" si="392"/>
        <v>0</v>
      </c>
      <c r="S725" s="134">
        <f t="shared" si="392"/>
        <v>0</v>
      </c>
      <c r="T725" s="134">
        <f t="shared" si="392"/>
        <v>0</v>
      </c>
      <c r="U725" s="134">
        <f t="shared" si="392"/>
        <v>0</v>
      </c>
      <c r="V725" s="134">
        <f t="shared" si="392"/>
        <v>0</v>
      </c>
      <c r="W725" s="134">
        <f t="shared" si="392"/>
        <v>0</v>
      </c>
      <c r="X725" s="134">
        <f t="shared" si="392"/>
        <v>0</v>
      </c>
      <c r="Y725" s="134">
        <f t="shared" si="392"/>
        <v>0</v>
      </c>
      <c r="Z725" s="134">
        <f t="shared" si="392"/>
        <v>0</v>
      </c>
      <c r="AA725" s="134">
        <f t="shared" si="392"/>
        <v>0</v>
      </c>
      <c r="AB725" s="134">
        <f t="shared" si="392"/>
        <v>0</v>
      </c>
      <c r="AC725" s="134">
        <f t="shared" si="392"/>
        <v>0</v>
      </c>
      <c r="AD725" s="134">
        <f t="shared" si="392"/>
        <v>0</v>
      </c>
      <c r="AE725" s="134">
        <f t="shared" si="392"/>
        <v>0</v>
      </c>
      <c r="AF725" s="134">
        <f t="shared" si="392"/>
        <v>0</v>
      </c>
      <c r="AG725" s="134">
        <f t="shared" si="392"/>
        <v>0</v>
      </c>
      <c r="AH725" s="134">
        <f t="shared" si="392"/>
        <v>0</v>
      </c>
      <c r="AI725" s="134">
        <f t="shared" si="392"/>
        <v>0</v>
      </c>
      <c r="AJ725" s="134">
        <f t="shared" si="392"/>
        <v>0</v>
      </c>
      <c r="AK725" s="134">
        <f t="shared" si="392"/>
        <v>0</v>
      </c>
      <c r="AL725" s="134">
        <f t="shared" si="392"/>
        <v>0</v>
      </c>
      <c r="AM725" s="134">
        <f t="shared" si="392"/>
        <v>0</v>
      </c>
      <c r="AN725" s="134">
        <f t="shared" si="392"/>
        <v>0</v>
      </c>
      <c r="AO725" s="134">
        <f t="shared" si="392"/>
        <v>0</v>
      </c>
      <c r="AP725" s="134">
        <f t="shared" si="392"/>
        <v>0</v>
      </c>
      <c r="AQ725" s="134">
        <f t="shared" si="392"/>
        <v>0</v>
      </c>
      <c r="AR725" s="134">
        <f t="shared" si="392"/>
        <v>0</v>
      </c>
      <c r="AS725" s="134">
        <f t="shared" si="392"/>
        <v>0</v>
      </c>
      <c r="AT725" s="134">
        <f t="shared" si="392"/>
        <v>0.12872153456341462</v>
      </c>
      <c r="AU725" s="134">
        <f t="shared" si="392"/>
        <v>0</v>
      </c>
      <c r="AV725" s="134">
        <f t="shared" si="392"/>
        <v>0</v>
      </c>
      <c r="AW725" s="134">
        <f t="shared" si="392"/>
        <v>0</v>
      </c>
      <c r="AX725" s="134">
        <f t="shared" si="392"/>
        <v>0</v>
      </c>
      <c r="AY725" s="134">
        <f t="shared" si="392"/>
        <v>0</v>
      </c>
      <c r="AZ725" s="134">
        <f t="shared" si="392"/>
        <v>0</v>
      </c>
      <c r="BA725" s="134">
        <f t="shared" si="392"/>
        <v>0</v>
      </c>
      <c r="BB725" s="134">
        <f t="shared" si="392"/>
        <v>0</v>
      </c>
      <c r="BC725" s="134">
        <f t="shared" si="392"/>
        <v>0</v>
      </c>
      <c r="BD725" s="134">
        <f t="shared" si="392"/>
        <v>0</v>
      </c>
      <c r="BE725" s="134">
        <f t="shared" si="392"/>
        <v>0</v>
      </c>
      <c r="BF725" s="134">
        <f t="shared" si="392"/>
        <v>0</v>
      </c>
      <c r="BG725" s="134">
        <f t="shared" si="392"/>
        <v>0</v>
      </c>
      <c r="BH725" s="134">
        <f t="shared" si="392"/>
        <v>0</v>
      </c>
      <c r="BI725" s="134">
        <f t="shared" si="392"/>
        <v>0</v>
      </c>
      <c r="BJ725" s="134">
        <f t="shared" si="392"/>
        <v>0</v>
      </c>
      <c r="BK725" s="134">
        <f t="shared" si="392"/>
        <v>0</v>
      </c>
      <c r="BL725" s="134">
        <f t="shared" si="392"/>
        <v>0</v>
      </c>
      <c r="BM725" s="134">
        <f t="shared" si="392"/>
        <v>0</v>
      </c>
      <c r="BN725" s="134">
        <f t="shared" si="392"/>
        <v>0</v>
      </c>
      <c r="BO725" s="134">
        <f t="shared" si="392"/>
        <v>0</v>
      </c>
      <c r="BP725" s="134">
        <f t="shared" si="392"/>
        <v>0</v>
      </c>
      <c r="BQ725" s="134">
        <f t="shared" si="391"/>
        <v>0</v>
      </c>
      <c r="BR725" s="134">
        <f t="shared" si="391"/>
        <v>0</v>
      </c>
      <c r="BS725" s="134">
        <f t="shared" si="391"/>
        <v>0</v>
      </c>
      <c r="BT725" s="134">
        <f t="shared" si="391"/>
        <v>0</v>
      </c>
      <c r="BU725" s="134">
        <f t="shared" si="391"/>
        <v>0</v>
      </c>
      <c r="BV725" s="134">
        <f t="shared" si="391"/>
        <v>0</v>
      </c>
      <c r="BW725" s="134">
        <f t="shared" si="391"/>
        <v>0</v>
      </c>
      <c r="BX725" s="134">
        <f t="shared" si="391"/>
        <v>0</v>
      </c>
      <c r="BY725" s="134">
        <f t="shared" si="391"/>
        <v>0</v>
      </c>
      <c r="BZ725" s="134">
        <f t="shared" si="391"/>
        <v>0</v>
      </c>
      <c r="CA725" s="134">
        <f t="shared" si="391"/>
        <v>0</v>
      </c>
      <c r="CB725" s="134">
        <f t="shared" si="391"/>
        <v>0</v>
      </c>
      <c r="CC725" s="134">
        <f t="shared" si="391"/>
        <v>0</v>
      </c>
      <c r="CD725" s="134">
        <f t="shared" si="391"/>
        <v>0</v>
      </c>
      <c r="CE725" s="134">
        <f t="shared" si="391"/>
        <v>0</v>
      </c>
      <c r="CF725" s="134">
        <f t="shared" si="391"/>
        <v>0</v>
      </c>
      <c r="CG725" s="134">
        <f t="shared" si="391"/>
        <v>0</v>
      </c>
      <c r="CH725" s="134">
        <f t="shared" si="391"/>
        <v>0</v>
      </c>
      <c r="CI725" s="134">
        <f t="shared" si="391"/>
        <v>0</v>
      </c>
      <c r="CJ725" s="134">
        <f t="shared" si="391"/>
        <v>0</v>
      </c>
      <c r="CK725" s="134">
        <f t="shared" si="391"/>
        <v>0</v>
      </c>
      <c r="CL725" s="134">
        <f t="shared" si="391"/>
        <v>0</v>
      </c>
      <c r="CM725" s="134">
        <f t="shared" si="391"/>
        <v>0</v>
      </c>
      <c r="CN725" s="134">
        <f t="shared" si="391"/>
        <v>0</v>
      </c>
      <c r="CO725" s="134">
        <f t="shared" si="391"/>
        <v>0</v>
      </c>
      <c r="CP725" s="134">
        <f t="shared" si="391"/>
        <v>0</v>
      </c>
      <c r="CQ725" s="134">
        <f t="shared" si="391"/>
        <v>0</v>
      </c>
      <c r="CR725" s="134">
        <f t="shared" si="391"/>
        <v>0</v>
      </c>
      <c r="CS725" s="134">
        <f t="shared" si="391"/>
        <v>0</v>
      </c>
      <c r="CT725" s="134">
        <f t="shared" si="391"/>
        <v>0</v>
      </c>
      <c r="CU725" s="134">
        <f t="shared" si="391"/>
        <v>0</v>
      </c>
      <c r="CV725" s="134">
        <f t="shared" si="391"/>
        <v>0</v>
      </c>
      <c r="CW725" s="134">
        <f t="shared" si="391"/>
        <v>0</v>
      </c>
      <c r="CX725" s="134">
        <f t="shared" si="391"/>
        <v>0</v>
      </c>
      <c r="CY725" s="134">
        <f t="shared" si="391"/>
        <v>0</v>
      </c>
      <c r="CZ725" s="134">
        <f t="shared" si="391"/>
        <v>0</v>
      </c>
      <c r="DA725" s="134">
        <f t="shared" si="391"/>
        <v>0</v>
      </c>
      <c r="DB725" s="134">
        <f t="shared" si="391"/>
        <v>0</v>
      </c>
      <c r="DC725" s="134">
        <f t="shared" si="391"/>
        <v>0</v>
      </c>
      <c r="DD725" s="134">
        <f t="shared" si="391"/>
        <v>0</v>
      </c>
      <c r="DE725" s="134">
        <f t="shared" si="391"/>
        <v>0</v>
      </c>
      <c r="DF725" s="134">
        <f t="shared" si="391"/>
        <v>0</v>
      </c>
      <c r="DG725" s="134">
        <f t="shared" si="391"/>
        <v>0</v>
      </c>
      <c r="DH725" s="211">
        <f t="shared" si="391"/>
        <v>0</v>
      </c>
    </row>
    <row r="726" spans="1:112" ht="15" hidden="1" customHeight="1" x14ac:dyDescent="0.15">
      <c r="A726" s="119"/>
      <c r="B726" s="197" t="s">
        <v>343</v>
      </c>
      <c r="C726" s="30" t="s">
        <v>160</v>
      </c>
      <c r="D726" s="315">
        <f t="shared" si="386"/>
        <v>0</v>
      </c>
      <c r="E726" s="134">
        <f t="shared" si="392"/>
        <v>0</v>
      </c>
      <c r="F726" s="134">
        <f t="shared" si="392"/>
        <v>0</v>
      </c>
      <c r="G726" s="134">
        <f t="shared" si="392"/>
        <v>0</v>
      </c>
      <c r="H726" s="134">
        <f t="shared" si="392"/>
        <v>0</v>
      </c>
      <c r="I726" s="134">
        <f t="shared" si="392"/>
        <v>0</v>
      </c>
      <c r="J726" s="134">
        <f t="shared" si="392"/>
        <v>0</v>
      </c>
      <c r="K726" s="134">
        <f t="shared" si="392"/>
        <v>0</v>
      </c>
      <c r="L726" s="134">
        <f t="shared" si="392"/>
        <v>0</v>
      </c>
      <c r="M726" s="134">
        <f t="shared" si="392"/>
        <v>0</v>
      </c>
      <c r="N726" s="134">
        <f t="shared" si="392"/>
        <v>0</v>
      </c>
      <c r="O726" s="134">
        <f t="shared" si="392"/>
        <v>0</v>
      </c>
      <c r="P726" s="134">
        <f t="shared" si="392"/>
        <v>0</v>
      </c>
      <c r="Q726" s="134">
        <f t="shared" si="392"/>
        <v>0</v>
      </c>
      <c r="R726" s="134">
        <f t="shared" si="392"/>
        <v>0</v>
      </c>
      <c r="S726" s="134">
        <f t="shared" si="392"/>
        <v>0</v>
      </c>
      <c r="T726" s="134">
        <f t="shared" si="392"/>
        <v>0</v>
      </c>
      <c r="U726" s="134">
        <f t="shared" si="392"/>
        <v>0</v>
      </c>
      <c r="V726" s="134">
        <f t="shared" si="392"/>
        <v>0</v>
      </c>
      <c r="W726" s="134">
        <f t="shared" si="392"/>
        <v>0</v>
      </c>
      <c r="X726" s="134">
        <f t="shared" si="392"/>
        <v>0</v>
      </c>
      <c r="Y726" s="134">
        <f t="shared" si="392"/>
        <v>0</v>
      </c>
      <c r="Z726" s="134">
        <f t="shared" si="392"/>
        <v>0</v>
      </c>
      <c r="AA726" s="134">
        <f t="shared" si="392"/>
        <v>0</v>
      </c>
      <c r="AB726" s="134">
        <f t="shared" si="392"/>
        <v>0</v>
      </c>
      <c r="AC726" s="134">
        <f t="shared" si="392"/>
        <v>0</v>
      </c>
      <c r="AD726" s="134">
        <f t="shared" si="392"/>
        <v>0</v>
      </c>
      <c r="AE726" s="134">
        <f t="shared" si="392"/>
        <v>0</v>
      </c>
      <c r="AF726" s="134">
        <f t="shared" si="392"/>
        <v>0</v>
      </c>
      <c r="AG726" s="134">
        <f t="shared" si="392"/>
        <v>0</v>
      </c>
      <c r="AH726" s="134">
        <f t="shared" si="392"/>
        <v>0</v>
      </c>
      <c r="AI726" s="134">
        <f t="shared" si="392"/>
        <v>0</v>
      </c>
      <c r="AJ726" s="134">
        <f t="shared" si="392"/>
        <v>0</v>
      </c>
      <c r="AK726" s="134">
        <f t="shared" si="392"/>
        <v>0</v>
      </c>
      <c r="AL726" s="134">
        <f t="shared" si="392"/>
        <v>0</v>
      </c>
      <c r="AM726" s="134">
        <f t="shared" si="392"/>
        <v>0</v>
      </c>
      <c r="AN726" s="134">
        <f t="shared" si="392"/>
        <v>0</v>
      </c>
      <c r="AO726" s="134">
        <f t="shared" si="392"/>
        <v>0</v>
      </c>
      <c r="AP726" s="134">
        <f t="shared" si="392"/>
        <v>0</v>
      </c>
      <c r="AQ726" s="134">
        <f t="shared" si="392"/>
        <v>0</v>
      </c>
      <c r="AR726" s="134">
        <f t="shared" si="392"/>
        <v>0</v>
      </c>
      <c r="AS726" s="134">
        <f t="shared" si="392"/>
        <v>0</v>
      </c>
      <c r="AT726" s="134">
        <f t="shared" si="392"/>
        <v>0</v>
      </c>
      <c r="AU726" s="134">
        <f t="shared" si="392"/>
        <v>0.39991698018458743</v>
      </c>
      <c r="AV726" s="134">
        <f t="shared" si="392"/>
        <v>0</v>
      </c>
      <c r="AW726" s="134">
        <f t="shared" si="392"/>
        <v>0</v>
      </c>
      <c r="AX726" s="134">
        <f t="shared" si="392"/>
        <v>0</v>
      </c>
      <c r="AY726" s="134">
        <f t="shared" si="392"/>
        <v>0</v>
      </c>
      <c r="AZ726" s="134">
        <f t="shared" si="392"/>
        <v>0</v>
      </c>
      <c r="BA726" s="134">
        <f t="shared" si="392"/>
        <v>0</v>
      </c>
      <c r="BB726" s="134">
        <f t="shared" si="392"/>
        <v>0</v>
      </c>
      <c r="BC726" s="134">
        <f t="shared" si="392"/>
        <v>0</v>
      </c>
      <c r="BD726" s="134">
        <f t="shared" si="392"/>
        <v>0</v>
      </c>
      <c r="BE726" s="134">
        <f t="shared" si="392"/>
        <v>0</v>
      </c>
      <c r="BF726" s="134">
        <f t="shared" si="392"/>
        <v>0</v>
      </c>
      <c r="BG726" s="134">
        <f t="shared" si="392"/>
        <v>0</v>
      </c>
      <c r="BH726" s="134">
        <f t="shared" si="392"/>
        <v>0</v>
      </c>
      <c r="BI726" s="134">
        <f t="shared" si="392"/>
        <v>0</v>
      </c>
      <c r="BJ726" s="134">
        <f t="shared" si="392"/>
        <v>0</v>
      </c>
      <c r="BK726" s="134">
        <f t="shared" si="392"/>
        <v>0</v>
      </c>
      <c r="BL726" s="134">
        <f t="shared" si="392"/>
        <v>0</v>
      </c>
      <c r="BM726" s="134">
        <f t="shared" si="392"/>
        <v>0</v>
      </c>
      <c r="BN726" s="134">
        <f t="shared" si="392"/>
        <v>0</v>
      </c>
      <c r="BO726" s="134">
        <f t="shared" si="392"/>
        <v>0</v>
      </c>
      <c r="BP726" s="134">
        <f t="shared" si="392"/>
        <v>0</v>
      </c>
      <c r="BQ726" s="134">
        <f t="shared" si="391"/>
        <v>0</v>
      </c>
      <c r="BR726" s="134">
        <f t="shared" si="391"/>
        <v>0</v>
      </c>
      <c r="BS726" s="134">
        <f t="shared" si="391"/>
        <v>0</v>
      </c>
      <c r="BT726" s="134">
        <f t="shared" si="391"/>
        <v>0</v>
      </c>
      <c r="BU726" s="134">
        <f t="shared" si="391"/>
        <v>0</v>
      </c>
      <c r="BV726" s="134">
        <f t="shared" si="391"/>
        <v>0</v>
      </c>
      <c r="BW726" s="134">
        <f t="shared" si="391"/>
        <v>0</v>
      </c>
      <c r="BX726" s="134">
        <f t="shared" si="391"/>
        <v>0</v>
      </c>
      <c r="BY726" s="134">
        <f t="shared" si="391"/>
        <v>0</v>
      </c>
      <c r="BZ726" s="134">
        <f t="shared" si="391"/>
        <v>0</v>
      </c>
      <c r="CA726" s="134">
        <f t="shared" si="391"/>
        <v>0</v>
      </c>
      <c r="CB726" s="134">
        <f t="shared" si="391"/>
        <v>0</v>
      </c>
      <c r="CC726" s="134">
        <f t="shared" si="391"/>
        <v>0</v>
      </c>
      <c r="CD726" s="134">
        <f t="shared" si="391"/>
        <v>0</v>
      </c>
      <c r="CE726" s="134">
        <f t="shared" si="391"/>
        <v>0</v>
      </c>
      <c r="CF726" s="134">
        <f t="shared" si="391"/>
        <v>0</v>
      </c>
      <c r="CG726" s="134">
        <f t="shared" si="391"/>
        <v>0</v>
      </c>
      <c r="CH726" s="134">
        <f t="shared" si="391"/>
        <v>0</v>
      </c>
      <c r="CI726" s="134">
        <f t="shared" si="391"/>
        <v>0</v>
      </c>
      <c r="CJ726" s="134">
        <f t="shared" si="391"/>
        <v>0</v>
      </c>
      <c r="CK726" s="134">
        <f t="shared" si="391"/>
        <v>0</v>
      </c>
      <c r="CL726" s="134">
        <f t="shared" si="391"/>
        <v>0</v>
      </c>
      <c r="CM726" s="134">
        <f t="shared" si="391"/>
        <v>0</v>
      </c>
      <c r="CN726" s="134">
        <f t="shared" si="391"/>
        <v>0</v>
      </c>
      <c r="CO726" s="134">
        <f t="shared" si="391"/>
        <v>0</v>
      </c>
      <c r="CP726" s="134">
        <f t="shared" si="391"/>
        <v>0</v>
      </c>
      <c r="CQ726" s="134">
        <f t="shared" si="391"/>
        <v>0</v>
      </c>
      <c r="CR726" s="134">
        <f t="shared" si="391"/>
        <v>0</v>
      </c>
      <c r="CS726" s="134">
        <f t="shared" si="391"/>
        <v>0</v>
      </c>
      <c r="CT726" s="134">
        <f t="shared" si="391"/>
        <v>0</v>
      </c>
      <c r="CU726" s="134">
        <f t="shared" si="391"/>
        <v>0</v>
      </c>
      <c r="CV726" s="134">
        <f t="shared" si="391"/>
        <v>0</v>
      </c>
      <c r="CW726" s="134">
        <f t="shared" si="391"/>
        <v>0</v>
      </c>
      <c r="CX726" s="134">
        <f t="shared" si="391"/>
        <v>0</v>
      </c>
      <c r="CY726" s="134">
        <f t="shared" si="391"/>
        <v>0</v>
      </c>
      <c r="CZ726" s="134">
        <f t="shared" si="391"/>
        <v>0</v>
      </c>
      <c r="DA726" s="134">
        <f t="shared" si="391"/>
        <v>0</v>
      </c>
      <c r="DB726" s="134">
        <f t="shared" si="391"/>
        <v>0</v>
      </c>
      <c r="DC726" s="134">
        <f t="shared" si="391"/>
        <v>0</v>
      </c>
      <c r="DD726" s="134">
        <f t="shared" si="391"/>
        <v>0</v>
      </c>
      <c r="DE726" s="134">
        <f t="shared" si="391"/>
        <v>0</v>
      </c>
      <c r="DF726" s="134">
        <f t="shared" si="391"/>
        <v>0</v>
      </c>
      <c r="DG726" s="134">
        <f t="shared" si="391"/>
        <v>0</v>
      </c>
      <c r="DH726" s="211">
        <f t="shared" si="391"/>
        <v>0</v>
      </c>
    </row>
    <row r="727" spans="1:112" ht="15" hidden="1" customHeight="1" x14ac:dyDescent="0.15">
      <c r="A727" s="119"/>
      <c r="B727" s="197" t="s">
        <v>344</v>
      </c>
      <c r="C727" s="30" t="s">
        <v>6</v>
      </c>
      <c r="D727" s="315">
        <f t="shared" si="386"/>
        <v>0</v>
      </c>
      <c r="E727" s="134">
        <f t="shared" si="392"/>
        <v>0</v>
      </c>
      <c r="F727" s="134">
        <f t="shared" si="392"/>
        <v>0</v>
      </c>
      <c r="G727" s="134">
        <f t="shared" si="392"/>
        <v>0</v>
      </c>
      <c r="H727" s="134">
        <f t="shared" si="392"/>
        <v>0</v>
      </c>
      <c r="I727" s="134">
        <f t="shared" si="392"/>
        <v>0</v>
      </c>
      <c r="J727" s="134">
        <f t="shared" si="392"/>
        <v>0</v>
      </c>
      <c r="K727" s="134">
        <f t="shared" si="392"/>
        <v>0</v>
      </c>
      <c r="L727" s="134">
        <f t="shared" si="392"/>
        <v>0</v>
      </c>
      <c r="M727" s="134">
        <f t="shared" si="392"/>
        <v>0</v>
      </c>
      <c r="N727" s="134">
        <f t="shared" si="392"/>
        <v>0</v>
      </c>
      <c r="O727" s="134">
        <f t="shared" si="392"/>
        <v>0</v>
      </c>
      <c r="P727" s="134">
        <f t="shared" si="392"/>
        <v>0</v>
      </c>
      <c r="Q727" s="134">
        <f t="shared" si="392"/>
        <v>0</v>
      </c>
      <c r="R727" s="134">
        <f t="shared" si="392"/>
        <v>0</v>
      </c>
      <c r="S727" s="134">
        <f t="shared" si="392"/>
        <v>0</v>
      </c>
      <c r="T727" s="134">
        <f t="shared" si="392"/>
        <v>0</v>
      </c>
      <c r="U727" s="134">
        <f t="shared" si="392"/>
        <v>0</v>
      </c>
      <c r="V727" s="134">
        <f t="shared" si="392"/>
        <v>0</v>
      </c>
      <c r="W727" s="134">
        <f t="shared" si="392"/>
        <v>0</v>
      </c>
      <c r="X727" s="134">
        <f t="shared" si="392"/>
        <v>0</v>
      </c>
      <c r="Y727" s="134">
        <f t="shared" si="392"/>
        <v>0</v>
      </c>
      <c r="Z727" s="134">
        <f t="shared" si="392"/>
        <v>0</v>
      </c>
      <c r="AA727" s="134">
        <f t="shared" si="392"/>
        <v>0</v>
      </c>
      <c r="AB727" s="134">
        <f t="shared" si="392"/>
        <v>0</v>
      </c>
      <c r="AC727" s="134">
        <f t="shared" si="392"/>
        <v>0</v>
      </c>
      <c r="AD727" s="134">
        <f t="shared" si="392"/>
        <v>0</v>
      </c>
      <c r="AE727" s="134">
        <f t="shared" si="392"/>
        <v>0</v>
      </c>
      <c r="AF727" s="134">
        <f t="shared" si="392"/>
        <v>0</v>
      </c>
      <c r="AG727" s="134">
        <f t="shared" si="392"/>
        <v>0</v>
      </c>
      <c r="AH727" s="134">
        <f t="shared" si="392"/>
        <v>0</v>
      </c>
      <c r="AI727" s="134">
        <f t="shared" si="392"/>
        <v>0</v>
      </c>
      <c r="AJ727" s="134">
        <f t="shared" si="392"/>
        <v>0</v>
      </c>
      <c r="AK727" s="134">
        <f t="shared" si="392"/>
        <v>0</v>
      </c>
      <c r="AL727" s="134">
        <f t="shared" si="392"/>
        <v>0</v>
      </c>
      <c r="AM727" s="134">
        <f t="shared" si="392"/>
        <v>0</v>
      </c>
      <c r="AN727" s="134">
        <f t="shared" si="392"/>
        <v>0</v>
      </c>
      <c r="AO727" s="134">
        <f t="shared" si="392"/>
        <v>0</v>
      </c>
      <c r="AP727" s="134">
        <f t="shared" si="392"/>
        <v>0</v>
      </c>
      <c r="AQ727" s="134">
        <f t="shared" si="392"/>
        <v>0</v>
      </c>
      <c r="AR727" s="134">
        <f t="shared" si="392"/>
        <v>0</v>
      </c>
      <c r="AS727" s="134">
        <f t="shared" si="392"/>
        <v>0</v>
      </c>
      <c r="AT727" s="134">
        <f t="shared" si="392"/>
        <v>0</v>
      </c>
      <c r="AU727" s="134">
        <f t="shared" si="392"/>
        <v>0</v>
      </c>
      <c r="AV727" s="134">
        <f t="shared" si="392"/>
        <v>0</v>
      </c>
      <c r="AW727" s="134">
        <f t="shared" si="392"/>
        <v>0</v>
      </c>
      <c r="AX727" s="134">
        <f t="shared" si="392"/>
        <v>0</v>
      </c>
      <c r="AY727" s="134">
        <f t="shared" si="392"/>
        <v>0</v>
      </c>
      <c r="AZ727" s="134">
        <f t="shared" si="392"/>
        <v>0</v>
      </c>
      <c r="BA727" s="134">
        <f t="shared" si="392"/>
        <v>0</v>
      </c>
      <c r="BB727" s="134">
        <f t="shared" si="392"/>
        <v>0</v>
      </c>
      <c r="BC727" s="134">
        <f t="shared" si="392"/>
        <v>0</v>
      </c>
      <c r="BD727" s="134">
        <f t="shared" si="392"/>
        <v>0</v>
      </c>
      <c r="BE727" s="134">
        <f t="shared" si="392"/>
        <v>0</v>
      </c>
      <c r="BF727" s="134">
        <f t="shared" si="392"/>
        <v>0</v>
      </c>
      <c r="BG727" s="134">
        <f t="shared" si="392"/>
        <v>0</v>
      </c>
      <c r="BH727" s="134">
        <f t="shared" si="392"/>
        <v>0</v>
      </c>
      <c r="BI727" s="134">
        <f t="shared" si="392"/>
        <v>0</v>
      </c>
      <c r="BJ727" s="134">
        <f t="shared" si="392"/>
        <v>0</v>
      </c>
      <c r="BK727" s="134">
        <f t="shared" si="392"/>
        <v>0</v>
      </c>
      <c r="BL727" s="134">
        <f t="shared" si="392"/>
        <v>0</v>
      </c>
      <c r="BM727" s="134">
        <f t="shared" si="392"/>
        <v>0</v>
      </c>
      <c r="BN727" s="134">
        <f t="shared" si="392"/>
        <v>0</v>
      </c>
      <c r="BO727" s="134">
        <f t="shared" si="392"/>
        <v>0</v>
      </c>
      <c r="BP727" s="134">
        <f t="shared" si="392"/>
        <v>0</v>
      </c>
      <c r="BQ727" s="134">
        <f t="shared" si="391"/>
        <v>0</v>
      </c>
      <c r="BR727" s="134">
        <f t="shared" si="391"/>
        <v>0</v>
      </c>
      <c r="BS727" s="134">
        <f t="shared" si="391"/>
        <v>0</v>
      </c>
      <c r="BT727" s="134">
        <f t="shared" si="391"/>
        <v>0</v>
      </c>
      <c r="BU727" s="134">
        <f t="shared" si="391"/>
        <v>0</v>
      </c>
      <c r="BV727" s="134">
        <f t="shared" si="391"/>
        <v>0</v>
      </c>
      <c r="BW727" s="134">
        <f t="shared" si="391"/>
        <v>0</v>
      </c>
      <c r="BX727" s="134">
        <f t="shared" si="391"/>
        <v>0</v>
      </c>
      <c r="BY727" s="134">
        <f t="shared" si="391"/>
        <v>0</v>
      </c>
      <c r="BZ727" s="134">
        <f t="shared" si="391"/>
        <v>0</v>
      </c>
      <c r="CA727" s="134">
        <f t="shared" si="391"/>
        <v>0</v>
      </c>
      <c r="CB727" s="134">
        <f t="shared" si="391"/>
        <v>0</v>
      </c>
      <c r="CC727" s="134">
        <f t="shared" si="391"/>
        <v>0</v>
      </c>
      <c r="CD727" s="134">
        <f t="shared" si="391"/>
        <v>0</v>
      </c>
      <c r="CE727" s="134">
        <f t="shared" si="391"/>
        <v>0</v>
      </c>
      <c r="CF727" s="134">
        <f t="shared" si="391"/>
        <v>0</v>
      </c>
      <c r="CG727" s="134">
        <f t="shared" si="391"/>
        <v>0</v>
      </c>
      <c r="CH727" s="134">
        <f t="shared" si="391"/>
        <v>0</v>
      </c>
      <c r="CI727" s="134">
        <f t="shared" si="391"/>
        <v>0</v>
      </c>
      <c r="CJ727" s="134">
        <f t="shared" si="391"/>
        <v>0</v>
      </c>
      <c r="CK727" s="134">
        <f t="shared" si="391"/>
        <v>0</v>
      </c>
      <c r="CL727" s="134">
        <f t="shared" si="391"/>
        <v>0</v>
      </c>
      <c r="CM727" s="134">
        <f t="shared" si="391"/>
        <v>0</v>
      </c>
      <c r="CN727" s="134">
        <f t="shared" si="391"/>
        <v>0</v>
      </c>
      <c r="CO727" s="134">
        <f t="shared" si="391"/>
        <v>0</v>
      </c>
      <c r="CP727" s="134">
        <f t="shared" si="391"/>
        <v>0</v>
      </c>
      <c r="CQ727" s="134">
        <f t="shared" si="391"/>
        <v>0</v>
      </c>
      <c r="CR727" s="134">
        <f t="shared" si="391"/>
        <v>0</v>
      </c>
      <c r="CS727" s="134">
        <f t="shared" si="391"/>
        <v>0</v>
      </c>
      <c r="CT727" s="134">
        <f t="shared" si="391"/>
        <v>0</v>
      </c>
      <c r="CU727" s="134">
        <f t="shared" si="391"/>
        <v>0</v>
      </c>
      <c r="CV727" s="134">
        <f t="shared" si="391"/>
        <v>0</v>
      </c>
      <c r="CW727" s="134">
        <f t="shared" si="391"/>
        <v>0</v>
      </c>
      <c r="CX727" s="134">
        <f t="shared" si="391"/>
        <v>0</v>
      </c>
      <c r="CY727" s="134">
        <f t="shared" si="391"/>
        <v>0</v>
      </c>
      <c r="CZ727" s="134">
        <f t="shared" si="391"/>
        <v>0</v>
      </c>
      <c r="DA727" s="134">
        <f t="shared" si="391"/>
        <v>0</v>
      </c>
      <c r="DB727" s="134">
        <f t="shared" si="391"/>
        <v>0</v>
      </c>
      <c r="DC727" s="134">
        <f t="shared" si="391"/>
        <v>0</v>
      </c>
      <c r="DD727" s="134">
        <f t="shared" si="391"/>
        <v>0</v>
      </c>
      <c r="DE727" s="134">
        <f t="shared" si="391"/>
        <v>0</v>
      </c>
      <c r="DF727" s="134">
        <f t="shared" si="391"/>
        <v>0</v>
      </c>
      <c r="DG727" s="134">
        <f t="shared" si="391"/>
        <v>0</v>
      </c>
      <c r="DH727" s="211">
        <f t="shared" si="391"/>
        <v>0</v>
      </c>
    </row>
    <row r="728" spans="1:112" ht="15" hidden="1" customHeight="1" x14ac:dyDescent="0.15">
      <c r="A728" s="119"/>
      <c r="B728" s="197" t="s">
        <v>709</v>
      </c>
      <c r="C728" s="30" t="s">
        <v>7</v>
      </c>
      <c r="D728" s="315">
        <f t="shared" si="386"/>
        <v>0</v>
      </c>
      <c r="E728" s="134">
        <f t="shared" si="392"/>
        <v>0</v>
      </c>
      <c r="F728" s="134">
        <f t="shared" si="392"/>
        <v>0</v>
      </c>
      <c r="G728" s="134">
        <f t="shared" si="392"/>
        <v>0</v>
      </c>
      <c r="H728" s="134">
        <f t="shared" si="392"/>
        <v>0</v>
      </c>
      <c r="I728" s="134">
        <f t="shared" si="392"/>
        <v>0</v>
      </c>
      <c r="J728" s="134">
        <f t="shared" si="392"/>
        <v>0</v>
      </c>
      <c r="K728" s="134">
        <f t="shared" si="392"/>
        <v>0</v>
      </c>
      <c r="L728" s="134">
        <f t="shared" si="392"/>
        <v>0</v>
      </c>
      <c r="M728" s="134">
        <f t="shared" si="392"/>
        <v>0</v>
      </c>
      <c r="N728" s="134">
        <f t="shared" si="392"/>
        <v>0</v>
      </c>
      <c r="O728" s="134">
        <f t="shared" si="392"/>
        <v>0</v>
      </c>
      <c r="P728" s="134">
        <f t="shared" si="392"/>
        <v>0</v>
      </c>
      <c r="Q728" s="134">
        <f t="shared" si="392"/>
        <v>0</v>
      </c>
      <c r="R728" s="134">
        <f t="shared" si="392"/>
        <v>0</v>
      </c>
      <c r="S728" s="134">
        <f t="shared" si="392"/>
        <v>0</v>
      </c>
      <c r="T728" s="134">
        <f t="shared" si="392"/>
        <v>0</v>
      </c>
      <c r="U728" s="134">
        <f t="shared" si="392"/>
        <v>0</v>
      </c>
      <c r="V728" s="134">
        <f t="shared" si="392"/>
        <v>0</v>
      </c>
      <c r="W728" s="134">
        <f t="shared" si="392"/>
        <v>0</v>
      </c>
      <c r="X728" s="134">
        <f t="shared" si="392"/>
        <v>0</v>
      </c>
      <c r="Y728" s="134">
        <f t="shared" si="392"/>
        <v>0</v>
      </c>
      <c r="Z728" s="134">
        <f t="shared" si="392"/>
        <v>0</v>
      </c>
      <c r="AA728" s="134">
        <f t="shared" si="392"/>
        <v>0</v>
      </c>
      <c r="AB728" s="134">
        <f t="shared" si="392"/>
        <v>0</v>
      </c>
      <c r="AC728" s="134">
        <f t="shared" si="392"/>
        <v>0</v>
      </c>
      <c r="AD728" s="134">
        <f t="shared" si="392"/>
        <v>0</v>
      </c>
      <c r="AE728" s="134">
        <f t="shared" si="392"/>
        <v>0</v>
      </c>
      <c r="AF728" s="134">
        <f t="shared" si="392"/>
        <v>0</v>
      </c>
      <c r="AG728" s="134">
        <f t="shared" si="392"/>
        <v>0</v>
      </c>
      <c r="AH728" s="134">
        <f t="shared" si="392"/>
        <v>0</v>
      </c>
      <c r="AI728" s="134">
        <f t="shared" si="392"/>
        <v>0</v>
      </c>
      <c r="AJ728" s="134">
        <f t="shared" si="392"/>
        <v>0</v>
      </c>
      <c r="AK728" s="134">
        <f t="shared" si="392"/>
        <v>0</v>
      </c>
      <c r="AL728" s="134">
        <f t="shared" si="392"/>
        <v>0</v>
      </c>
      <c r="AM728" s="134">
        <f t="shared" si="392"/>
        <v>0</v>
      </c>
      <c r="AN728" s="134">
        <f t="shared" si="392"/>
        <v>0</v>
      </c>
      <c r="AO728" s="134">
        <f t="shared" si="392"/>
        <v>0</v>
      </c>
      <c r="AP728" s="134">
        <f t="shared" si="392"/>
        <v>0</v>
      </c>
      <c r="AQ728" s="134">
        <f t="shared" si="392"/>
        <v>0</v>
      </c>
      <c r="AR728" s="134">
        <f t="shared" si="392"/>
        <v>0</v>
      </c>
      <c r="AS728" s="134">
        <f t="shared" si="392"/>
        <v>0</v>
      </c>
      <c r="AT728" s="134">
        <f t="shared" si="392"/>
        <v>0</v>
      </c>
      <c r="AU728" s="134">
        <f t="shared" si="392"/>
        <v>0</v>
      </c>
      <c r="AV728" s="134">
        <f t="shared" si="392"/>
        <v>0</v>
      </c>
      <c r="AW728" s="134">
        <f t="shared" si="392"/>
        <v>0.1855328115275624</v>
      </c>
      <c r="AX728" s="134">
        <f t="shared" si="392"/>
        <v>0</v>
      </c>
      <c r="AY728" s="134">
        <f t="shared" si="392"/>
        <v>0</v>
      </c>
      <c r="AZ728" s="134">
        <f t="shared" si="392"/>
        <v>0</v>
      </c>
      <c r="BA728" s="134">
        <f t="shared" si="392"/>
        <v>0</v>
      </c>
      <c r="BB728" s="134">
        <f t="shared" si="392"/>
        <v>0</v>
      </c>
      <c r="BC728" s="134">
        <f t="shared" si="392"/>
        <v>0</v>
      </c>
      <c r="BD728" s="134">
        <f t="shared" si="392"/>
        <v>0</v>
      </c>
      <c r="BE728" s="134">
        <f t="shared" si="392"/>
        <v>0</v>
      </c>
      <c r="BF728" s="134">
        <f t="shared" si="392"/>
        <v>0</v>
      </c>
      <c r="BG728" s="134">
        <f t="shared" si="392"/>
        <v>0</v>
      </c>
      <c r="BH728" s="134">
        <f t="shared" si="392"/>
        <v>0</v>
      </c>
      <c r="BI728" s="134">
        <f t="shared" si="392"/>
        <v>0</v>
      </c>
      <c r="BJ728" s="134">
        <f t="shared" si="392"/>
        <v>0</v>
      </c>
      <c r="BK728" s="134">
        <f t="shared" si="392"/>
        <v>0</v>
      </c>
      <c r="BL728" s="134">
        <f t="shared" si="392"/>
        <v>0</v>
      </c>
      <c r="BM728" s="134">
        <f t="shared" si="392"/>
        <v>0</v>
      </c>
      <c r="BN728" s="134">
        <f t="shared" si="392"/>
        <v>0</v>
      </c>
      <c r="BO728" s="134">
        <f t="shared" si="392"/>
        <v>0</v>
      </c>
      <c r="BP728" s="134">
        <f t="shared" ref="BP728:DH731" si="393">BP284-BP617</f>
        <v>0</v>
      </c>
      <c r="BQ728" s="134">
        <f t="shared" si="393"/>
        <v>0</v>
      </c>
      <c r="BR728" s="134">
        <f t="shared" si="393"/>
        <v>0</v>
      </c>
      <c r="BS728" s="134">
        <f t="shared" si="393"/>
        <v>0</v>
      </c>
      <c r="BT728" s="134">
        <f t="shared" si="393"/>
        <v>0</v>
      </c>
      <c r="BU728" s="134">
        <f t="shared" si="393"/>
        <v>0</v>
      </c>
      <c r="BV728" s="134">
        <f t="shared" si="393"/>
        <v>0</v>
      </c>
      <c r="BW728" s="134">
        <f t="shared" si="393"/>
        <v>0</v>
      </c>
      <c r="BX728" s="134">
        <f t="shared" si="393"/>
        <v>0</v>
      </c>
      <c r="BY728" s="134">
        <f t="shared" si="393"/>
        <v>0</v>
      </c>
      <c r="BZ728" s="134">
        <f t="shared" si="393"/>
        <v>0</v>
      </c>
      <c r="CA728" s="134">
        <f t="shared" si="393"/>
        <v>0</v>
      </c>
      <c r="CB728" s="134">
        <f t="shared" si="393"/>
        <v>0</v>
      </c>
      <c r="CC728" s="134">
        <f t="shared" si="393"/>
        <v>0</v>
      </c>
      <c r="CD728" s="134">
        <f t="shared" si="393"/>
        <v>0</v>
      </c>
      <c r="CE728" s="134">
        <f t="shared" si="393"/>
        <v>0</v>
      </c>
      <c r="CF728" s="134">
        <f t="shared" si="393"/>
        <v>0</v>
      </c>
      <c r="CG728" s="134">
        <f t="shared" si="393"/>
        <v>0</v>
      </c>
      <c r="CH728" s="134">
        <f t="shared" si="393"/>
        <v>0</v>
      </c>
      <c r="CI728" s="134">
        <f t="shared" si="393"/>
        <v>0</v>
      </c>
      <c r="CJ728" s="134">
        <f t="shared" si="393"/>
        <v>0</v>
      </c>
      <c r="CK728" s="134">
        <f t="shared" si="393"/>
        <v>0</v>
      </c>
      <c r="CL728" s="134">
        <f t="shared" si="393"/>
        <v>0</v>
      </c>
      <c r="CM728" s="134">
        <f t="shared" si="393"/>
        <v>0</v>
      </c>
      <c r="CN728" s="134">
        <f t="shared" si="393"/>
        <v>0</v>
      </c>
      <c r="CO728" s="134">
        <f t="shared" si="393"/>
        <v>0</v>
      </c>
      <c r="CP728" s="134">
        <f t="shared" si="393"/>
        <v>0</v>
      </c>
      <c r="CQ728" s="134">
        <f t="shared" si="393"/>
        <v>0</v>
      </c>
      <c r="CR728" s="134">
        <f t="shared" si="393"/>
        <v>0</v>
      </c>
      <c r="CS728" s="134">
        <f t="shared" si="393"/>
        <v>0</v>
      </c>
      <c r="CT728" s="134">
        <f t="shared" si="393"/>
        <v>0</v>
      </c>
      <c r="CU728" s="134">
        <f t="shared" si="393"/>
        <v>0</v>
      </c>
      <c r="CV728" s="134">
        <f t="shared" si="393"/>
        <v>0</v>
      </c>
      <c r="CW728" s="134">
        <f t="shared" si="393"/>
        <v>0</v>
      </c>
      <c r="CX728" s="134">
        <f t="shared" si="393"/>
        <v>0</v>
      </c>
      <c r="CY728" s="134">
        <f t="shared" si="393"/>
        <v>0</v>
      </c>
      <c r="CZ728" s="134">
        <f t="shared" si="393"/>
        <v>0</v>
      </c>
      <c r="DA728" s="134">
        <f t="shared" si="393"/>
        <v>0</v>
      </c>
      <c r="DB728" s="134">
        <f t="shared" si="393"/>
        <v>0</v>
      </c>
      <c r="DC728" s="134">
        <f t="shared" si="393"/>
        <v>0</v>
      </c>
      <c r="DD728" s="134">
        <f t="shared" si="393"/>
        <v>0</v>
      </c>
      <c r="DE728" s="134">
        <f t="shared" si="393"/>
        <v>0</v>
      </c>
      <c r="DF728" s="134">
        <f t="shared" si="393"/>
        <v>0</v>
      </c>
      <c r="DG728" s="134">
        <f t="shared" si="393"/>
        <v>0</v>
      </c>
      <c r="DH728" s="211">
        <f t="shared" si="393"/>
        <v>0</v>
      </c>
    </row>
    <row r="729" spans="1:112" ht="15" hidden="1" customHeight="1" x14ac:dyDescent="0.15">
      <c r="A729" s="119"/>
      <c r="B729" s="197" t="s">
        <v>710</v>
      </c>
      <c r="C729" s="30" t="s">
        <v>8</v>
      </c>
      <c r="D729" s="315">
        <f t="shared" si="386"/>
        <v>0</v>
      </c>
      <c r="E729" s="134">
        <f t="shared" ref="E729:BP732" si="394">E285-E618</f>
        <v>0</v>
      </c>
      <c r="F729" s="134">
        <f t="shared" si="394"/>
        <v>0</v>
      </c>
      <c r="G729" s="134">
        <f t="shared" si="394"/>
        <v>0</v>
      </c>
      <c r="H729" s="134">
        <f t="shared" si="394"/>
        <v>0</v>
      </c>
      <c r="I729" s="134">
        <f t="shared" si="394"/>
        <v>0</v>
      </c>
      <c r="J729" s="134">
        <f t="shared" si="394"/>
        <v>0</v>
      </c>
      <c r="K729" s="134">
        <f t="shared" si="394"/>
        <v>0</v>
      </c>
      <c r="L729" s="134">
        <f t="shared" si="394"/>
        <v>0</v>
      </c>
      <c r="M729" s="134">
        <f t="shared" si="394"/>
        <v>0</v>
      </c>
      <c r="N729" s="134">
        <f t="shared" si="394"/>
        <v>0</v>
      </c>
      <c r="O729" s="134">
        <f t="shared" si="394"/>
        <v>0</v>
      </c>
      <c r="P729" s="134">
        <f t="shared" si="394"/>
        <v>0</v>
      </c>
      <c r="Q729" s="134">
        <f t="shared" si="394"/>
        <v>0</v>
      </c>
      <c r="R729" s="134">
        <f t="shared" si="394"/>
        <v>0</v>
      </c>
      <c r="S729" s="134">
        <f t="shared" si="394"/>
        <v>0</v>
      </c>
      <c r="T729" s="134">
        <f t="shared" si="394"/>
        <v>0</v>
      </c>
      <c r="U729" s="134">
        <f t="shared" si="394"/>
        <v>0</v>
      </c>
      <c r="V729" s="134">
        <f t="shared" si="394"/>
        <v>0</v>
      </c>
      <c r="W729" s="134">
        <f t="shared" si="394"/>
        <v>0</v>
      </c>
      <c r="X729" s="134">
        <f t="shared" si="394"/>
        <v>0</v>
      </c>
      <c r="Y729" s="134">
        <f t="shared" si="394"/>
        <v>0</v>
      </c>
      <c r="Z729" s="134">
        <f t="shared" si="394"/>
        <v>0</v>
      </c>
      <c r="AA729" s="134">
        <f t="shared" si="394"/>
        <v>0</v>
      </c>
      <c r="AB729" s="134">
        <f t="shared" si="394"/>
        <v>0</v>
      </c>
      <c r="AC729" s="134">
        <f t="shared" si="394"/>
        <v>0</v>
      </c>
      <c r="AD729" s="134">
        <f t="shared" si="394"/>
        <v>0</v>
      </c>
      <c r="AE729" s="134">
        <f t="shared" si="394"/>
        <v>0</v>
      </c>
      <c r="AF729" s="134">
        <f t="shared" si="394"/>
        <v>0</v>
      </c>
      <c r="AG729" s="134">
        <f t="shared" si="394"/>
        <v>0</v>
      </c>
      <c r="AH729" s="134">
        <f t="shared" si="394"/>
        <v>0</v>
      </c>
      <c r="AI729" s="134">
        <f t="shared" si="394"/>
        <v>0</v>
      </c>
      <c r="AJ729" s="134">
        <f t="shared" si="394"/>
        <v>0</v>
      </c>
      <c r="AK729" s="134">
        <f t="shared" si="394"/>
        <v>0</v>
      </c>
      <c r="AL729" s="134">
        <f t="shared" si="394"/>
        <v>0</v>
      </c>
      <c r="AM729" s="134">
        <f t="shared" si="394"/>
        <v>0</v>
      </c>
      <c r="AN729" s="134">
        <f t="shared" si="394"/>
        <v>0</v>
      </c>
      <c r="AO729" s="134">
        <f t="shared" si="394"/>
        <v>0</v>
      </c>
      <c r="AP729" s="134">
        <f t="shared" si="394"/>
        <v>0</v>
      </c>
      <c r="AQ729" s="134">
        <f t="shared" si="394"/>
        <v>0</v>
      </c>
      <c r="AR729" s="134">
        <f t="shared" si="394"/>
        <v>0</v>
      </c>
      <c r="AS729" s="134">
        <f t="shared" si="394"/>
        <v>0</v>
      </c>
      <c r="AT729" s="134">
        <f t="shared" si="394"/>
        <v>0</v>
      </c>
      <c r="AU729" s="134">
        <f t="shared" si="394"/>
        <v>0</v>
      </c>
      <c r="AV729" s="134">
        <f t="shared" si="394"/>
        <v>0</v>
      </c>
      <c r="AW729" s="134">
        <f t="shared" si="394"/>
        <v>0</v>
      </c>
      <c r="AX729" s="134">
        <f t="shared" si="394"/>
        <v>0</v>
      </c>
      <c r="AY729" s="134">
        <f t="shared" si="394"/>
        <v>0</v>
      </c>
      <c r="AZ729" s="134">
        <f t="shared" si="394"/>
        <v>0</v>
      </c>
      <c r="BA729" s="134">
        <f t="shared" si="394"/>
        <v>0</v>
      </c>
      <c r="BB729" s="134">
        <f t="shared" si="394"/>
        <v>0</v>
      </c>
      <c r="BC729" s="134">
        <f t="shared" si="394"/>
        <v>0</v>
      </c>
      <c r="BD729" s="134">
        <f t="shared" si="394"/>
        <v>0</v>
      </c>
      <c r="BE729" s="134">
        <f t="shared" si="394"/>
        <v>0</v>
      </c>
      <c r="BF729" s="134">
        <f t="shared" si="394"/>
        <v>0</v>
      </c>
      <c r="BG729" s="134">
        <f t="shared" si="394"/>
        <v>0</v>
      </c>
      <c r="BH729" s="134">
        <f t="shared" si="394"/>
        <v>0</v>
      </c>
      <c r="BI729" s="134">
        <f t="shared" si="394"/>
        <v>0</v>
      </c>
      <c r="BJ729" s="134">
        <f t="shared" si="394"/>
        <v>0</v>
      </c>
      <c r="BK729" s="134">
        <f t="shared" si="394"/>
        <v>0</v>
      </c>
      <c r="BL729" s="134">
        <f t="shared" si="394"/>
        <v>0</v>
      </c>
      <c r="BM729" s="134">
        <f t="shared" si="394"/>
        <v>0</v>
      </c>
      <c r="BN729" s="134">
        <f t="shared" si="394"/>
        <v>0</v>
      </c>
      <c r="BO729" s="134">
        <f t="shared" si="394"/>
        <v>0</v>
      </c>
      <c r="BP729" s="134">
        <f t="shared" si="394"/>
        <v>0</v>
      </c>
      <c r="BQ729" s="134">
        <f t="shared" si="393"/>
        <v>0</v>
      </c>
      <c r="BR729" s="134">
        <f t="shared" si="393"/>
        <v>0</v>
      </c>
      <c r="BS729" s="134">
        <f t="shared" si="393"/>
        <v>0</v>
      </c>
      <c r="BT729" s="134">
        <f t="shared" si="393"/>
        <v>0</v>
      </c>
      <c r="BU729" s="134">
        <f t="shared" si="393"/>
        <v>0</v>
      </c>
      <c r="BV729" s="134">
        <f t="shared" si="393"/>
        <v>0</v>
      </c>
      <c r="BW729" s="134">
        <f t="shared" si="393"/>
        <v>0</v>
      </c>
      <c r="BX729" s="134">
        <f t="shared" si="393"/>
        <v>0</v>
      </c>
      <c r="BY729" s="134">
        <f t="shared" si="393"/>
        <v>0</v>
      </c>
      <c r="BZ729" s="134">
        <f t="shared" si="393"/>
        <v>0</v>
      </c>
      <c r="CA729" s="134">
        <f t="shared" si="393"/>
        <v>0</v>
      </c>
      <c r="CB729" s="134">
        <f t="shared" si="393"/>
        <v>0</v>
      </c>
      <c r="CC729" s="134">
        <f t="shared" si="393"/>
        <v>0</v>
      </c>
      <c r="CD729" s="134">
        <f t="shared" si="393"/>
        <v>0</v>
      </c>
      <c r="CE729" s="134">
        <f t="shared" si="393"/>
        <v>0</v>
      </c>
      <c r="CF729" s="134">
        <f t="shared" si="393"/>
        <v>0</v>
      </c>
      <c r="CG729" s="134">
        <f t="shared" si="393"/>
        <v>0</v>
      </c>
      <c r="CH729" s="134">
        <f t="shared" si="393"/>
        <v>0</v>
      </c>
      <c r="CI729" s="134">
        <f t="shared" si="393"/>
        <v>0</v>
      </c>
      <c r="CJ729" s="134">
        <f t="shared" si="393"/>
        <v>0</v>
      </c>
      <c r="CK729" s="134">
        <f t="shared" si="393"/>
        <v>0</v>
      </c>
      <c r="CL729" s="134">
        <f t="shared" si="393"/>
        <v>0</v>
      </c>
      <c r="CM729" s="134">
        <f t="shared" si="393"/>
        <v>0</v>
      </c>
      <c r="CN729" s="134">
        <f t="shared" si="393"/>
        <v>0</v>
      </c>
      <c r="CO729" s="134">
        <f t="shared" si="393"/>
        <v>0</v>
      </c>
      <c r="CP729" s="134">
        <f t="shared" si="393"/>
        <v>0</v>
      </c>
      <c r="CQ729" s="134">
        <f t="shared" si="393"/>
        <v>0</v>
      </c>
      <c r="CR729" s="134">
        <f t="shared" si="393"/>
        <v>0</v>
      </c>
      <c r="CS729" s="134">
        <f t="shared" si="393"/>
        <v>0</v>
      </c>
      <c r="CT729" s="134">
        <f t="shared" si="393"/>
        <v>0</v>
      </c>
      <c r="CU729" s="134">
        <f t="shared" si="393"/>
        <v>0</v>
      </c>
      <c r="CV729" s="134">
        <f t="shared" si="393"/>
        <v>0</v>
      </c>
      <c r="CW729" s="134">
        <f t="shared" si="393"/>
        <v>0</v>
      </c>
      <c r="CX729" s="134">
        <f t="shared" si="393"/>
        <v>0</v>
      </c>
      <c r="CY729" s="134">
        <f t="shared" si="393"/>
        <v>0</v>
      </c>
      <c r="CZ729" s="134">
        <f t="shared" si="393"/>
        <v>0</v>
      </c>
      <c r="DA729" s="134">
        <f t="shared" si="393"/>
        <v>0</v>
      </c>
      <c r="DB729" s="134">
        <f t="shared" si="393"/>
        <v>0</v>
      </c>
      <c r="DC729" s="134">
        <f t="shared" si="393"/>
        <v>0</v>
      </c>
      <c r="DD729" s="134">
        <f t="shared" si="393"/>
        <v>0</v>
      </c>
      <c r="DE729" s="134">
        <f t="shared" si="393"/>
        <v>0</v>
      </c>
      <c r="DF729" s="134">
        <f t="shared" si="393"/>
        <v>0</v>
      </c>
      <c r="DG729" s="134">
        <f t="shared" si="393"/>
        <v>0</v>
      </c>
      <c r="DH729" s="211">
        <f t="shared" si="393"/>
        <v>0</v>
      </c>
    </row>
    <row r="730" spans="1:112" ht="15" hidden="1" customHeight="1" x14ac:dyDescent="0.15">
      <c r="A730" s="119"/>
      <c r="B730" s="197" t="s">
        <v>711</v>
      </c>
      <c r="C730" s="30" t="s">
        <v>353</v>
      </c>
      <c r="D730" s="315">
        <f t="shared" si="386"/>
        <v>0</v>
      </c>
      <c r="E730" s="134">
        <f t="shared" si="394"/>
        <v>0</v>
      </c>
      <c r="F730" s="134">
        <f t="shared" si="394"/>
        <v>0</v>
      </c>
      <c r="G730" s="134">
        <f t="shared" si="394"/>
        <v>0</v>
      </c>
      <c r="H730" s="134">
        <f t="shared" si="394"/>
        <v>0</v>
      </c>
      <c r="I730" s="134">
        <f t="shared" si="394"/>
        <v>0</v>
      </c>
      <c r="J730" s="134">
        <f t="shared" si="394"/>
        <v>0</v>
      </c>
      <c r="K730" s="134">
        <f t="shared" si="394"/>
        <v>0</v>
      </c>
      <c r="L730" s="134">
        <f t="shared" si="394"/>
        <v>0</v>
      </c>
      <c r="M730" s="134">
        <f t="shared" si="394"/>
        <v>0</v>
      </c>
      <c r="N730" s="134">
        <f t="shared" si="394"/>
        <v>0</v>
      </c>
      <c r="O730" s="134">
        <f t="shared" si="394"/>
        <v>0</v>
      </c>
      <c r="P730" s="134">
        <f t="shared" si="394"/>
        <v>0</v>
      </c>
      <c r="Q730" s="134">
        <f t="shared" si="394"/>
        <v>0</v>
      </c>
      <c r="R730" s="134">
        <f t="shared" si="394"/>
        <v>0</v>
      </c>
      <c r="S730" s="134">
        <f t="shared" si="394"/>
        <v>0</v>
      </c>
      <c r="T730" s="134">
        <f t="shared" si="394"/>
        <v>0</v>
      </c>
      <c r="U730" s="134">
        <f t="shared" si="394"/>
        <v>0</v>
      </c>
      <c r="V730" s="134">
        <f t="shared" si="394"/>
        <v>0</v>
      </c>
      <c r="W730" s="134">
        <f t="shared" si="394"/>
        <v>0</v>
      </c>
      <c r="X730" s="134">
        <f t="shared" si="394"/>
        <v>0</v>
      </c>
      <c r="Y730" s="134">
        <f t="shared" si="394"/>
        <v>0</v>
      </c>
      <c r="Z730" s="134">
        <f t="shared" si="394"/>
        <v>0</v>
      </c>
      <c r="AA730" s="134">
        <f t="shared" si="394"/>
        <v>0</v>
      </c>
      <c r="AB730" s="134">
        <f t="shared" si="394"/>
        <v>0</v>
      </c>
      <c r="AC730" s="134">
        <f t="shared" si="394"/>
        <v>0</v>
      </c>
      <c r="AD730" s="134">
        <f t="shared" si="394"/>
        <v>0</v>
      </c>
      <c r="AE730" s="134">
        <f t="shared" si="394"/>
        <v>0</v>
      </c>
      <c r="AF730" s="134">
        <f t="shared" si="394"/>
        <v>0</v>
      </c>
      <c r="AG730" s="134">
        <f t="shared" si="394"/>
        <v>0</v>
      </c>
      <c r="AH730" s="134">
        <f t="shared" si="394"/>
        <v>0</v>
      </c>
      <c r="AI730" s="134">
        <f t="shared" si="394"/>
        <v>0</v>
      </c>
      <c r="AJ730" s="134">
        <f t="shared" si="394"/>
        <v>0</v>
      </c>
      <c r="AK730" s="134">
        <f t="shared" si="394"/>
        <v>0</v>
      </c>
      <c r="AL730" s="134">
        <f t="shared" si="394"/>
        <v>0</v>
      </c>
      <c r="AM730" s="134">
        <f t="shared" si="394"/>
        <v>0</v>
      </c>
      <c r="AN730" s="134">
        <f t="shared" si="394"/>
        <v>0</v>
      </c>
      <c r="AO730" s="134">
        <f t="shared" si="394"/>
        <v>0</v>
      </c>
      <c r="AP730" s="134">
        <f t="shared" si="394"/>
        <v>0</v>
      </c>
      <c r="AQ730" s="134">
        <f t="shared" si="394"/>
        <v>0</v>
      </c>
      <c r="AR730" s="134">
        <f t="shared" si="394"/>
        <v>0</v>
      </c>
      <c r="AS730" s="134">
        <f t="shared" si="394"/>
        <v>0</v>
      </c>
      <c r="AT730" s="134">
        <f t="shared" si="394"/>
        <v>0</v>
      </c>
      <c r="AU730" s="134">
        <f t="shared" si="394"/>
        <v>0</v>
      </c>
      <c r="AV730" s="134">
        <f t="shared" si="394"/>
        <v>0</v>
      </c>
      <c r="AW730" s="134">
        <f t="shared" si="394"/>
        <v>0</v>
      </c>
      <c r="AX730" s="134">
        <f t="shared" si="394"/>
        <v>0</v>
      </c>
      <c r="AY730" s="134">
        <f t="shared" si="394"/>
        <v>0.46333954698427093</v>
      </c>
      <c r="AZ730" s="134">
        <f t="shared" si="394"/>
        <v>0</v>
      </c>
      <c r="BA730" s="134">
        <f t="shared" si="394"/>
        <v>0</v>
      </c>
      <c r="BB730" s="134">
        <f t="shared" si="394"/>
        <v>0</v>
      </c>
      <c r="BC730" s="134">
        <f t="shared" si="394"/>
        <v>0</v>
      </c>
      <c r="BD730" s="134">
        <f t="shared" si="394"/>
        <v>0</v>
      </c>
      <c r="BE730" s="134">
        <f t="shared" si="394"/>
        <v>0</v>
      </c>
      <c r="BF730" s="134">
        <f t="shared" si="394"/>
        <v>0</v>
      </c>
      <c r="BG730" s="134">
        <f t="shared" si="394"/>
        <v>0</v>
      </c>
      <c r="BH730" s="134">
        <f t="shared" si="394"/>
        <v>0</v>
      </c>
      <c r="BI730" s="134">
        <f t="shared" si="394"/>
        <v>0</v>
      </c>
      <c r="BJ730" s="134">
        <f t="shared" si="394"/>
        <v>0</v>
      </c>
      <c r="BK730" s="134">
        <f t="shared" si="394"/>
        <v>0</v>
      </c>
      <c r="BL730" s="134">
        <f t="shared" si="394"/>
        <v>0</v>
      </c>
      <c r="BM730" s="134">
        <f t="shared" si="394"/>
        <v>0</v>
      </c>
      <c r="BN730" s="134">
        <f t="shared" si="394"/>
        <v>0</v>
      </c>
      <c r="BO730" s="134">
        <f t="shared" si="394"/>
        <v>0</v>
      </c>
      <c r="BP730" s="134">
        <f t="shared" si="394"/>
        <v>0</v>
      </c>
      <c r="BQ730" s="134">
        <f t="shared" si="393"/>
        <v>0</v>
      </c>
      <c r="BR730" s="134">
        <f t="shared" si="393"/>
        <v>0</v>
      </c>
      <c r="BS730" s="134">
        <f t="shared" si="393"/>
        <v>0</v>
      </c>
      <c r="BT730" s="134">
        <f t="shared" si="393"/>
        <v>0</v>
      </c>
      <c r="BU730" s="134">
        <f t="shared" si="393"/>
        <v>0</v>
      </c>
      <c r="BV730" s="134">
        <f t="shared" si="393"/>
        <v>0</v>
      </c>
      <c r="BW730" s="134">
        <f t="shared" si="393"/>
        <v>0</v>
      </c>
      <c r="BX730" s="134">
        <f t="shared" si="393"/>
        <v>0</v>
      </c>
      <c r="BY730" s="134">
        <f t="shared" si="393"/>
        <v>0</v>
      </c>
      <c r="BZ730" s="134">
        <f t="shared" si="393"/>
        <v>0</v>
      </c>
      <c r="CA730" s="134">
        <f t="shared" si="393"/>
        <v>0</v>
      </c>
      <c r="CB730" s="134">
        <f t="shared" si="393"/>
        <v>0</v>
      </c>
      <c r="CC730" s="134">
        <f t="shared" si="393"/>
        <v>0</v>
      </c>
      <c r="CD730" s="134">
        <f t="shared" si="393"/>
        <v>0</v>
      </c>
      <c r="CE730" s="134">
        <f t="shared" si="393"/>
        <v>0</v>
      </c>
      <c r="CF730" s="134">
        <f t="shared" si="393"/>
        <v>0</v>
      </c>
      <c r="CG730" s="134">
        <f t="shared" si="393"/>
        <v>0</v>
      </c>
      <c r="CH730" s="134">
        <f t="shared" si="393"/>
        <v>0</v>
      </c>
      <c r="CI730" s="134">
        <f t="shared" si="393"/>
        <v>0</v>
      </c>
      <c r="CJ730" s="134">
        <f t="shared" si="393"/>
        <v>0</v>
      </c>
      <c r="CK730" s="134">
        <f t="shared" si="393"/>
        <v>0</v>
      </c>
      <c r="CL730" s="134">
        <f t="shared" si="393"/>
        <v>0</v>
      </c>
      <c r="CM730" s="134">
        <f t="shared" si="393"/>
        <v>0</v>
      </c>
      <c r="CN730" s="134">
        <f t="shared" si="393"/>
        <v>0</v>
      </c>
      <c r="CO730" s="134">
        <f t="shared" si="393"/>
        <v>0</v>
      </c>
      <c r="CP730" s="134">
        <f t="shared" si="393"/>
        <v>0</v>
      </c>
      <c r="CQ730" s="134">
        <f t="shared" si="393"/>
        <v>0</v>
      </c>
      <c r="CR730" s="134">
        <f t="shared" si="393"/>
        <v>0</v>
      </c>
      <c r="CS730" s="134">
        <f t="shared" si="393"/>
        <v>0</v>
      </c>
      <c r="CT730" s="134">
        <f t="shared" si="393"/>
        <v>0</v>
      </c>
      <c r="CU730" s="134">
        <f t="shared" si="393"/>
        <v>0</v>
      </c>
      <c r="CV730" s="134">
        <f t="shared" si="393"/>
        <v>0</v>
      </c>
      <c r="CW730" s="134">
        <f t="shared" si="393"/>
        <v>0</v>
      </c>
      <c r="CX730" s="134">
        <f t="shared" si="393"/>
        <v>0</v>
      </c>
      <c r="CY730" s="134">
        <f t="shared" si="393"/>
        <v>0</v>
      </c>
      <c r="CZ730" s="134">
        <f t="shared" si="393"/>
        <v>0</v>
      </c>
      <c r="DA730" s="134">
        <f t="shared" si="393"/>
        <v>0</v>
      </c>
      <c r="DB730" s="134">
        <f t="shared" si="393"/>
        <v>0</v>
      </c>
      <c r="DC730" s="134">
        <f t="shared" si="393"/>
        <v>0</v>
      </c>
      <c r="DD730" s="134">
        <f t="shared" si="393"/>
        <v>0</v>
      </c>
      <c r="DE730" s="134">
        <f t="shared" si="393"/>
        <v>0</v>
      </c>
      <c r="DF730" s="134">
        <f t="shared" si="393"/>
        <v>0</v>
      </c>
      <c r="DG730" s="134">
        <f t="shared" si="393"/>
        <v>0</v>
      </c>
      <c r="DH730" s="211">
        <f t="shared" si="393"/>
        <v>0</v>
      </c>
    </row>
    <row r="731" spans="1:112" ht="15" hidden="1" customHeight="1" x14ac:dyDescent="0.15">
      <c r="A731" s="119"/>
      <c r="B731" s="197" t="s">
        <v>712</v>
      </c>
      <c r="C731" s="30" t="s">
        <v>212</v>
      </c>
      <c r="D731" s="315">
        <f t="shared" si="386"/>
        <v>0</v>
      </c>
      <c r="E731" s="134">
        <f t="shared" si="394"/>
        <v>0</v>
      </c>
      <c r="F731" s="134">
        <f t="shared" si="394"/>
        <v>0</v>
      </c>
      <c r="G731" s="134">
        <f t="shared" si="394"/>
        <v>0</v>
      </c>
      <c r="H731" s="134">
        <f t="shared" si="394"/>
        <v>0</v>
      </c>
      <c r="I731" s="134">
        <f t="shared" si="394"/>
        <v>0</v>
      </c>
      <c r="J731" s="134">
        <f t="shared" si="394"/>
        <v>0</v>
      </c>
      <c r="K731" s="134">
        <f t="shared" si="394"/>
        <v>0</v>
      </c>
      <c r="L731" s="134">
        <f t="shared" si="394"/>
        <v>0</v>
      </c>
      <c r="M731" s="134">
        <f t="shared" si="394"/>
        <v>0</v>
      </c>
      <c r="N731" s="134">
        <f t="shared" si="394"/>
        <v>0</v>
      </c>
      <c r="O731" s="134">
        <f t="shared" si="394"/>
        <v>0</v>
      </c>
      <c r="P731" s="134">
        <f t="shared" si="394"/>
        <v>0</v>
      </c>
      <c r="Q731" s="134">
        <f t="shared" si="394"/>
        <v>0</v>
      </c>
      <c r="R731" s="134">
        <f t="shared" si="394"/>
        <v>0</v>
      </c>
      <c r="S731" s="134">
        <f t="shared" si="394"/>
        <v>0</v>
      </c>
      <c r="T731" s="134">
        <f t="shared" si="394"/>
        <v>0</v>
      </c>
      <c r="U731" s="134">
        <f t="shared" si="394"/>
        <v>0</v>
      </c>
      <c r="V731" s="134">
        <f t="shared" si="394"/>
        <v>0</v>
      </c>
      <c r="W731" s="134">
        <f t="shared" si="394"/>
        <v>0</v>
      </c>
      <c r="X731" s="134">
        <f t="shared" si="394"/>
        <v>0</v>
      </c>
      <c r="Y731" s="134">
        <f t="shared" si="394"/>
        <v>0</v>
      </c>
      <c r="Z731" s="134">
        <f t="shared" si="394"/>
        <v>0</v>
      </c>
      <c r="AA731" s="134">
        <f t="shared" si="394"/>
        <v>0</v>
      </c>
      <c r="AB731" s="134">
        <f t="shared" si="394"/>
        <v>0</v>
      </c>
      <c r="AC731" s="134">
        <f t="shared" si="394"/>
        <v>0</v>
      </c>
      <c r="AD731" s="134">
        <f t="shared" si="394"/>
        <v>0</v>
      </c>
      <c r="AE731" s="134">
        <f t="shared" si="394"/>
        <v>0</v>
      </c>
      <c r="AF731" s="134">
        <f t="shared" si="394"/>
        <v>0</v>
      </c>
      <c r="AG731" s="134">
        <f t="shared" si="394"/>
        <v>0</v>
      </c>
      <c r="AH731" s="134">
        <f t="shared" si="394"/>
        <v>0</v>
      </c>
      <c r="AI731" s="134">
        <f t="shared" si="394"/>
        <v>0</v>
      </c>
      <c r="AJ731" s="134">
        <f t="shared" si="394"/>
        <v>0</v>
      </c>
      <c r="AK731" s="134">
        <f t="shared" si="394"/>
        <v>0</v>
      </c>
      <c r="AL731" s="134">
        <f t="shared" si="394"/>
        <v>0</v>
      </c>
      <c r="AM731" s="134">
        <f t="shared" si="394"/>
        <v>0</v>
      </c>
      <c r="AN731" s="134">
        <f t="shared" si="394"/>
        <v>0</v>
      </c>
      <c r="AO731" s="134">
        <f t="shared" si="394"/>
        <v>0</v>
      </c>
      <c r="AP731" s="134">
        <f t="shared" si="394"/>
        <v>0</v>
      </c>
      <c r="AQ731" s="134">
        <f t="shared" si="394"/>
        <v>0</v>
      </c>
      <c r="AR731" s="134">
        <f t="shared" si="394"/>
        <v>0</v>
      </c>
      <c r="AS731" s="134">
        <f t="shared" si="394"/>
        <v>0</v>
      </c>
      <c r="AT731" s="134">
        <f t="shared" si="394"/>
        <v>0</v>
      </c>
      <c r="AU731" s="134">
        <f t="shared" si="394"/>
        <v>0</v>
      </c>
      <c r="AV731" s="134">
        <f t="shared" si="394"/>
        <v>0</v>
      </c>
      <c r="AW731" s="134">
        <f t="shared" si="394"/>
        <v>0</v>
      </c>
      <c r="AX731" s="134">
        <f t="shared" si="394"/>
        <v>0</v>
      </c>
      <c r="AY731" s="134">
        <f t="shared" si="394"/>
        <v>0</v>
      </c>
      <c r="AZ731" s="134">
        <f t="shared" si="394"/>
        <v>0.7568824917550101</v>
      </c>
      <c r="BA731" s="134">
        <f t="shared" si="394"/>
        <v>0</v>
      </c>
      <c r="BB731" s="134">
        <f t="shared" si="394"/>
        <v>0</v>
      </c>
      <c r="BC731" s="134">
        <f t="shared" si="394"/>
        <v>0</v>
      </c>
      <c r="BD731" s="134">
        <f t="shared" si="394"/>
        <v>0</v>
      </c>
      <c r="BE731" s="134">
        <f t="shared" si="394"/>
        <v>0</v>
      </c>
      <c r="BF731" s="134">
        <f t="shared" si="394"/>
        <v>0</v>
      </c>
      <c r="BG731" s="134">
        <f t="shared" si="394"/>
        <v>0</v>
      </c>
      <c r="BH731" s="134">
        <f t="shared" si="394"/>
        <v>0</v>
      </c>
      <c r="BI731" s="134">
        <f t="shared" si="394"/>
        <v>0</v>
      </c>
      <c r="BJ731" s="134">
        <f t="shared" si="394"/>
        <v>0</v>
      </c>
      <c r="BK731" s="134">
        <f t="shared" si="394"/>
        <v>0</v>
      </c>
      <c r="BL731" s="134">
        <f t="shared" si="394"/>
        <v>0</v>
      </c>
      <c r="BM731" s="134">
        <f t="shared" si="394"/>
        <v>0</v>
      </c>
      <c r="BN731" s="134">
        <f t="shared" si="394"/>
        <v>0</v>
      </c>
      <c r="BO731" s="134">
        <f t="shared" si="394"/>
        <v>0</v>
      </c>
      <c r="BP731" s="134">
        <f t="shared" si="394"/>
        <v>0</v>
      </c>
      <c r="BQ731" s="134">
        <f t="shared" si="393"/>
        <v>0</v>
      </c>
      <c r="BR731" s="134">
        <f t="shared" si="393"/>
        <v>0</v>
      </c>
      <c r="BS731" s="134">
        <f t="shared" si="393"/>
        <v>0</v>
      </c>
      <c r="BT731" s="134">
        <f t="shared" si="393"/>
        <v>0</v>
      </c>
      <c r="BU731" s="134">
        <f t="shared" si="393"/>
        <v>0</v>
      </c>
      <c r="BV731" s="134">
        <f t="shared" si="393"/>
        <v>0</v>
      </c>
      <c r="BW731" s="134">
        <f t="shared" si="393"/>
        <v>0</v>
      </c>
      <c r="BX731" s="134">
        <f t="shared" si="393"/>
        <v>0</v>
      </c>
      <c r="BY731" s="134">
        <f t="shared" si="393"/>
        <v>0</v>
      </c>
      <c r="BZ731" s="134">
        <f t="shared" si="393"/>
        <v>0</v>
      </c>
      <c r="CA731" s="134">
        <f t="shared" si="393"/>
        <v>0</v>
      </c>
      <c r="CB731" s="134">
        <f t="shared" si="393"/>
        <v>0</v>
      </c>
      <c r="CC731" s="134">
        <f t="shared" si="393"/>
        <v>0</v>
      </c>
      <c r="CD731" s="134">
        <f t="shared" si="393"/>
        <v>0</v>
      </c>
      <c r="CE731" s="134">
        <f t="shared" si="393"/>
        <v>0</v>
      </c>
      <c r="CF731" s="134">
        <f t="shared" si="393"/>
        <v>0</v>
      </c>
      <c r="CG731" s="134">
        <f t="shared" si="393"/>
        <v>0</v>
      </c>
      <c r="CH731" s="134">
        <f t="shared" si="393"/>
        <v>0</v>
      </c>
      <c r="CI731" s="134">
        <f t="shared" si="393"/>
        <v>0</v>
      </c>
      <c r="CJ731" s="134">
        <f t="shared" si="393"/>
        <v>0</v>
      </c>
      <c r="CK731" s="134">
        <f t="shared" si="393"/>
        <v>0</v>
      </c>
      <c r="CL731" s="134">
        <f t="shared" si="393"/>
        <v>0</v>
      </c>
      <c r="CM731" s="134">
        <f t="shared" si="393"/>
        <v>0</v>
      </c>
      <c r="CN731" s="134">
        <f t="shared" si="393"/>
        <v>0</v>
      </c>
      <c r="CO731" s="134">
        <f t="shared" si="393"/>
        <v>0</v>
      </c>
      <c r="CP731" s="134">
        <f t="shared" si="393"/>
        <v>0</v>
      </c>
      <c r="CQ731" s="134">
        <f t="shared" si="393"/>
        <v>0</v>
      </c>
      <c r="CR731" s="134">
        <f t="shared" si="393"/>
        <v>0</v>
      </c>
      <c r="CS731" s="134">
        <f t="shared" si="393"/>
        <v>0</v>
      </c>
      <c r="CT731" s="134">
        <f t="shared" si="393"/>
        <v>0</v>
      </c>
      <c r="CU731" s="134">
        <f t="shared" si="393"/>
        <v>0</v>
      </c>
      <c r="CV731" s="134">
        <f t="shared" si="393"/>
        <v>0</v>
      </c>
      <c r="CW731" s="134">
        <f t="shared" si="393"/>
        <v>0</v>
      </c>
      <c r="CX731" s="134">
        <f t="shared" si="393"/>
        <v>0</v>
      </c>
      <c r="CY731" s="134">
        <f t="shared" si="393"/>
        <v>0</v>
      </c>
      <c r="CZ731" s="134">
        <f t="shared" si="393"/>
        <v>0</v>
      </c>
      <c r="DA731" s="134">
        <f t="shared" si="393"/>
        <v>0</v>
      </c>
      <c r="DB731" s="134">
        <f t="shared" si="393"/>
        <v>0</v>
      </c>
      <c r="DC731" s="134">
        <f t="shared" si="393"/>
        <v>0</v>
      </c>
      <c r="DD731" s="134">
        <f t="shared" si="393"/>
        <v>0</v>
      </c>
      <c r="DE731" s="134">
        <f t="shared" si="393"/>
        <v>0</v>
      </c>
      <c r="DF731" s="134">
        <f t="shared" si="393"/>
        <v>0</v>
      </c>
      <c r="DG731" s="134">
        <f t="shared" si="393"/>
        <v>0</v>
      </c>
      <c r="DH731" s="211">
        <f t="shared" si="393"/>
        <v>0</v>
      </c>
    </row>
    <row r="732" spans="1:112" ht="15" hidden="1" customHeight="1" x14ac:dyDescent="0.15">
      <c r="A732" s="119"/>
      <c r="B732" s="197" t="s">
        <v>713</v>
      </c>
      <c r="C732" s="30" t="s">
        <v>255</v>
      </c>
      <c r="D732" s="315">
        <f t="shared" si="386"/>
        <v>0</v>
      </c>
      <c r="E732" s="134">
        <f t="shared" si="394"/>
        <v>0</v>
      </c>
      <c r="F732" s="134">
        <f t="shared" si="394"/>
        <v>0</v>
      </c>
      <c r="G732" s="134">
        <f t="shared" si="394"/>
        <v>0</v>
      </c>
      <c r="H732" s="134">
        <f t="shared" si="394"/>
        <v>0</v>
      </c>
      <c r="I732" s="134">
        <f t="shared" si="394"/>
        <v>0</v>
      </c>
      <c r="J732" s="134">
        <f t="shared" si="394"/>
        <v>0</v>
      </c>
      <c r="K732" s="134">
        <f t="shared" si="394"/>
        <v>0</v>
      </c>
      <c r="L732" s="134">
        <f t="shared" si="394"/>
        <v>0</v>
      </c>
      <c r="M732" s="134">
        <f t="shared" si="394"/>
        <v>0</v>
      </c>
      <c r="N732" s="134">
        <f t="shared" si="394"/>
        <v>0</v>
      </c>
      <c r="O732" s="134">
        <f t="shared" si="394"/>
        <v>0</v>
      </c>
      <c r="P732" s="134">
        <f t="shared" si="394"/>
        <v>0</v>
      </c>
      <c r="Q732" s="134">
        <f t="shared" si="394"/>
        <v>0</v>
      </c>
      <c r="R732" s="134">
        <f t="shared" si="394"/>
        <v>0</v>
      </c>
      <c r="S732" s="134">
        <f t="shared" si="394"/>
        <v>0</v>
      </c>
      <c r="T732" s="134">
        <f t="shared" si="394"/>
        <v>0</v>
      </c>
      <c r="U732" s="134">
        <f t="shared" si="394"/>
        <v>0</v>
      </c>
      <c r="V732" s="134">
        <f t="shared" si="394"/>
        <v>0</v>
      </c>
      <c r="W732" s="134">
        <f t="shared" si="394"/>
        <v>0</v>
      </c>
      <c r="X732" s="134">
        <f t="shared" si="394"/>
        <v>0</v>
      </c>
      <c r="Y732" s="134">
        <f t="shared" si="394"/>
        <v>0</v>
      </c>
      <c r="Z732" s="134">
        <f t="shared" si="394"/>
        <v>0</v>
      </c>
      <c r="AA732" s="134">
        <f t="shared" si="394"/>
        <v>0</v>
      </c>
      <c r="AB732" s="134">
        <f t="shared" si="394"/>
        <v>0</v>
      </c>
      <c r="AC732" s="134">
        <f t="shared" si="394"/>
        <v>0</v>
      </c>
      <c r="AD732" s="134">
        <f t="shared" si="394"/>
        <v>0</v>
      </c>
      <c r="AE732" s="134">
        <f t="shared" si="394"/>
        <v>0</v>
      </c>
      <c r="AF732" s="134">
        <f t="shared" si="394"/>
        <v>0</v>
      </c>
      <c r="AG732" s="134">
        <f t="shared" si="394"/>
        <v>0</v>
      </c>
      <c r="AH732" s="134">
        <f t="shared" si="394"/>
        <v>0</v>
      </c>
      <c r="AI732" s="134">
        <f t="shared" si="394"/>
        <v>0</v>
      </c>
      <c r="AJ732" s="134">
        <f t="shared" si="394"/>
        <v>0</v>
      </c>
      <c r="AK732" s="134">
        <f t="shared" si="394"/>
        <v>0</v>
      </c>
      <c r="AL732" s="134">
        <f t="shared" si="394"/>
        <v>0</v>
      </c>
      <c r="AM732" s="134">
        <f t="shared" si="394"/>
        <v>0</v>
      </c>
      <c r="AN732" s="134">
        <f t="shared" si="394"/>
        <v>0</v>
      </c>
      <c r="AO732" s="134">
        <f t="shared" si="394"/>
        <v>0</v>
      </c>
      <c r="AP732" s="134">
        <f t="shared" si="394"/>
        <v>0</v>
      </c>
      <c r="AQ732" s="134">
        <f t="shared" si="394"/>
        <v>0</v>
      </c>
      <c r="AR732" s="134">
        <f t="shared" si="394"/>
        <v>0</v>
      </c>
      <c r="AS732" s="134">
        <f t="shared" si="394"/>
        <v>0</v>
      </c>
      <c r="AT732" s="134">
        <f t="shared" si="394"/>
        <v>0</v>
      </c>
      <c r="AU732" s="134">
        <f t="shared" si="394"/>
        <v>0</v>
      </c>
      <c r="AV732" s="134">
        <f t="shared" si="394"/>
        <v>0</v>
      </c>
      <c r="AW732" s="134">
        <f t="shared" si="394"/>
        <v>0</v>
      </c>
      <c r="AX732" s="134">
        <f t="shared" si="394"/>
        <v>0</v>
      </c>
      <c r="AY732" s="134">
        <f t="shared" si="394"/>
        <v>0</v>
      </c>
      <c r="AZ732" s="134">
        <f t="shared" si="394"/>
        <v>0</v>
      </c>
      <c r="BA732" s="134">
        <f t="shared" si="394"/>
        <v>0</v>
      </c>
      <c r="BB732" s="134">
        <f t="shared" si="394"/>
        <v>0</v>
      </c>
      <c r="BC732" s="134">
        <f t="shared" si="394"/>
        <v>0</v>
      </c>
      <c r="BD732" s="134">
        <f t="shared" si="394"/>
        <v>0</v>
      </c>
      <c r="BE732" s="134">
        <f t="shared" si="394"/>
        <v>0</v>
      </c>
      <c r="BF732" s="134">
        <f t="shared" si="394"/>
        <v>0</v>
      </c>
      <c r="BG732" s="134">
        <f t="shared" si="394"/>
        <v>0</v>
      </c>
      <c r="BH732" s="134">
        <f t="shared" si="394"/>
        <v>0</v>
      </c>
      <c r="BI732" s="134">
        <f t="shared" si="394"/>
        <v>0</v>
      </c>
      <c r="BJ732" s="134">
        <f t="shared" si="394"/>
        <v>0</v>
      </c>
      <c r="BK732" s="134">
        <f t="shared" si="394"/>
        <v>0</v>
      </c>
      <c r="BL732" s="134">
        <f t="shared" si="394"/>
        <v>0</v>
      </c>
      <c r="BM732" s="134">
        <f t="shared" si="394"/>
        <v>0</v>
      </c>
      <c r="BN732" s="134">
        <f t="shared" si="394"/>
        <v>0</v>
      </c>
      <c r="BO732" s="134">
        <f t="shared" si="394"/>
        <v>0</v>
      </c>
      <c r="BP732" s="134">
        <f t="shared" ref="BP732:DH735" si="395">BP288-BP621</f>
        <v>0</v>
      </c>
      <c r="BQ732" s="134">
        <f t="shared" si="395"/>
        <v>0</v>
      </c>
      <c r="BR732" s="134">
        <f t="shared" si="395"/>
        <v>0</v>
      </c>
      <c r="BS732" s="134">
        <f t="shared" si="395"/>
        <v>0</v>
      </c>
      <c r="BT732" s="134">
        <f t="shared" si="395"/>
        <v>0</v>
      </c>
      <c r="BU732" s="134">
        <f t="shared" si="395"/>
        <v>0</v>
      </c>
      <c r="BV732" s="134">
        <f t="shared" si="395"/>
        <v>0</v>
      </c>
      <c r="BW732" s="134">
        <f t="shared" si="395"/>
        <v>0</v>
      </c>
      <c r="BX732" s="134">
        <f t="shared" si="395"/>
        <v>0</v>
      </c>
      <c r="BY732" s="134">
        <f t="shared" si="395"/>
        <v>0</v>
      </c>
      <c r="BZ732" s="134">
        <f t="shared" si="395"/>
        <v>0</v>
      </c>
      <c r="CA732" s="134">
        <f t="shared" si="395"/>
        <v>0</v>
      </c>
      <c r="CB732" s="134">
        <f t="shared" si="395"/>
        <v>0</v>
      </c>
      <c r="CC732" s="134">
        <f t="shared" si="395"/>
        <v>0</v>
      </c>
      <c r="CD732" s="134">
        <f t="shared" si="395"/>
        <v>0</v>
      </c>
      <c r="CE732" s="134">
        <f t="shared" si="395"/>
        <v>0</v>
      </c>
      <c r="CF732" s="134">
        <f t="shared" si="395"/>
        <v>0</v>
      </c>
      <c r="CG732" s="134">
        <f t="shared" si="395"/>
        <v>0</v>
      </c>
      <c r="CH732" s="134">
        <f t="shared" si="395"/>
        <v>0</v>
      </c>
      <c r="CI732" s="134">
        <f t="shared" si="395"/>
        <v>0</v>
      </c>
      <c r="CJ732" s="134">
        <f t="shared" si="395"/>
        <v>0</v>
      </c>
      <c r="CK732" s="134">
        <f t="shared" si="395"/>
        <v>0</v>
      </c>
      <c r="CL732" s="134">
        <f t="shared" si="395"/>
        <v>0</v>
      </c>
      <c r="CM732" s="134">
        <f t="shared" si="395"/>
        <v>0</v>
      </c>
      <c r="CN732" s="134">
        <f t="shared" si="395"/>
        <v>0</v>
      </c>
      <c r="CO732" s="134">
        <f t="shared" si="395"/>
        <v>0</v>
      </c>
      <c r="CP732" s="134">
        <f t="shared" si="395"/>
        <v>0</v>
      </c>
      <c r="CQ732" s="134">
        <f t="shared" si="395"/>
        <v>0</v>
      </c>
      <c r="CR732" s="134">
        <f t="shared" si="395"/>
        <v>0</v>
      </c>
      <c r="CS732" s="134">
        <f t="shared" si="395"/>
        <v>0</v>
      </c>
      <c r="CT732" s="134">
        <f t="shared" si="395"/>
        <v>0</v>
      </c>
      <c r="CU732" s="134">
        <f t="shared" si="395"/>
        <v>0</v>
      </c>
      <c r="CV732" s="134">
        <f t="shared" si="395"/>
        <v>0</v>
      </c>
      <c r="CW732" s="134">
        <f t="shared" si="395"/>
        <v>0</v>
      </c>
      <c r="CX732" s="134">
        <f t="shared" si="395"/>
        <v>0</v>
      </c>
      <c r="CY732" s="134">
        <f t="shared" si="395"/>
        <v>0</v>
      </c>
      <c r="CZ732" s="134">
        <f t="shared" si="395"/>
        <v>0</v>
      </c>
      <c r="DA732" s="134">
        <f t="shared" si="395"/>
        <v>0</v>
      </c>
      <c r="DB732" s="134">
        <f t="shared" si="395"/>
        <v>0</v>
      </c>
      <c r="DC732" s="134">
        <f t="shared" si="395"/>
        <v>0</v>
      </c>
      <c r="DD732" s="134">
        <f t="shared" si="395"/>
        <v>0</v>
      </c>
      <c r="DE732" s="134">
        <f t="shared" si="395"/>
        <v>0</v>
      </c>
      <c r="DF732" s="134">
        <f t="shared" si="395"/>
        <v>0</v>
      </c>
      <c r="DG732" s="134">
        <f t="shared" si="395"/>
        <v>0</v>
      </c>
      <c r="DH732" s="211">
        <f t="shared" si="395"/>
        <v>0</v>
      </c>
    </row>
    <row r="733" spans="1:112" ht="15" hidden="1" customHeight="1" x14ac:dyDescent="0.15">
      <c r="A733" s="119"/>
      <c r="B733" s="197" t="s">
        <v>714</v>
      </c>
      <c r="C733" s="30" t="s">
        <v>161</v>
      </c>
      <c r="D733" s="315">
        <f t="shared" si="386"/>
        <v>0</v>
      </c>
      <c r="E733" s="134">
        <f t="shared" ref="E733:BP736" si="396">E289-E622</f>
        <v>0</v>
      </c>
      <c r="F733" s="134">
        <f t="shared" si="396"/>
        <v>0</v>
      </c>
      <c r="G733" s="134">
        <f t="shared" si="396"/>
        <v>0</v>
      </c>
      <c r="H733" s="134">
        <f t="shared" si="396"/>
        <v>0</v>
      </c>
      <c r="I733" s="134">
        <f t="shared" si="396"/>
        <v>0</v>
      </c>
      <c r="J733" s="134">
        <f t="shared" si="396"/>
        <v>0</v>
      </c>
      <c r="K733" s="134">
        <f t="shared" si="396"/>
        <v>0</v>
      </c>
      <c r="L733" s="134">
        <f t="shared" si="396"/>
        <v>0</v>
      </c>
      <c r="M733" s="134">
        <f t="shared" si="396"/>
        <v>0</v>
      </c>
      <c r="N733" s="134">
        <f t="shared" si="396"/>
        <v>0</v>
      </c>
      <c r="O733" s="134">
        <f t="shared" si="396"/>
        <v>0</v>
      </c>
      <c r="P733" s="134">
        <f t="shared" si="396"/>
        <v>0</v>
      </c>
      <c r="Q733" s="134">
        <f t="shared" si="396"/>
        <v>0</v>
      </c>
      <c r="R733" s="134">
        <f t="shared" si="396"/>
        <v>0</v>
      </c>
      <c r="S733" s="134">
        <f t="shared" si="396"/>
        <v>0</v>
      </c>
      <c r="T733" s="134">
        <f t="shared" si="396"/>
        <v>0</v>
      </c>
      <c r="U733" s="134">
        <f t="shared" si="396"/>
        <v>0</v>
      </c>
      <c r="V733" s="134">
        <f t="shared" si="396"/>
        <v>0</v>
      </c>
      <c r="W733" s="134">
        <f t="shared" si="396"/>
        <v>0</v>
      </c>
      <c r="X733" s="134">
        <f t="shared" si="396"/>
        <v>0</v>
      </c>
      <c r="Y733" s="134">
        <f t="shared" si="396"/>
        <v>0</v>
      </c>
      <c r="Z733" s="134">
        <f t="shared" si="396"/>
        <v>0</v>
      </c>
      <c r="AA733" s="134">
        <f t="shared" si="396"/>
        <v>0</v>
      </c>
      <c r="AB733" s="134">
        <f t="shared" si="396"/>
        <v>0</v>
      </c>
      <c r="AC733" s="134">
        <f t="shared" si="396"/>
        <v>0</v>
      </c>
      <c r="AD733" s="134">
        <f t="shared" si="396"/>
        <v>0</v>
      </c>
      <c r="AE733" s="134">
        <f t="shared" si="396"/>
        <v>0</v>
      </c>
      <c r="AF733" s="134">
        <f t="shared" si="396"/>
        <v>0</v>
      </c>
      <c r="AG733" s="134">
        <f t="shared" si="396"/>
        <v>0</v>
      </c>
      <c r="AH733" s="134">
        <f t="shared" si="396"/>
        <v>0</v>
      </c>
      <c r="AI733" s="134">
        <f t="shared" si="396"/>
        <v>0</v>
      </c>
      <c r="AJ733" s="134">
        <f t="shared" si="396"/>
        <v>0</v>
      </c>
      <c r="AK733" s="134">
        <f t="shared" si="396"/>
        <v>0</v>
      </c>
      <c r="AL733" s="134">
        <f t="shared" si="396"/>
        <v>0</v>
      </c>
      <c r="AM733" s="134">
        <f t="shared" si="396"/>
        <v>0</v>
      </c>
      <c r="AN733" s="134">
        <f t="shared" si="396"/>
        <v>0</v>
      </c>
      <c r="AO733" s="134">
        <f t="shared" si="396"/>
        <v>0</v>
      </c>
      <c r="AP733" s="134">
        <f t="shared" si="396"/>
        <v>0</v>
      </c>
      <c r="AQ733" s="134">
        <f t="shared" si="396"/>
        <v>0</v>
      </c>
      <c r="AR733" s="134">
        <f t="shared" si="396"/>
        <v>0</v>
      </c>
      <c r="AS733" s="134">
        <f t="shared" si="396"/>
        <v>0</v>
      </c>
      <c r="AT733" s="134">
        <f t="shared" si="396"/>
        <v>0</v>
      </c>
      <c r="AU733" s="134">
        <f t="shared" si="396"/>
        <v>0</v>
      </c>
      <c r="AV733" s="134">
        <f t="shared" si="396"/>
        <v>0</v>
      </c>
      <c r="AW733" s="134">
        <f t="shared" si="396"/>
        <v>0</v>
      </c>
      <c r="AX733" s="134">
        <f t="shared" si="396"/>
        <v>0</v>
      </c>
      <c r="AY733" s="134">
        <f t="shared" si="396"/>
        <v>0</v>
      </c>
      <c r="AZ733" s="134">
        <f t="shared" si="396"/>
        <v>0</v>
      </c>
      <c r="BA733" s="134">
        <f t="shared" si="396"/>
        <v>0</v>
      </c>
      <c r="BB733" s="134">
        <f t="shared" si="396"/>
        <v>0</v>
      </c>
      <c r="BC733" s="134">
        <f t="shared" si="396"/>
        <v>0</v>
      </c>
      <c r="BD733" s="134">
        <f t="shared" si="396"/>
        <v>0</v>
      </c>
      <c r="BE733" s="134">
        <f t="shared" si="396"/>
        <v>0</v>
      </c>
      <c r="BF733" s="134">
        <f t="shared" si="396"/>
        <v>0</v>
      </c>
      <c r="BG733" s="134">
        <f t="shared" si="396"/>
        <v>0</v>
      </c>
      <c r="BH733" s="134">
        <f t="shared" si="396"/>
        <v>0</v>
      </c>
      <c r="BI733" s="134">
        <f t="shared" si="396"/>
        <v>0</v>
      </c>
      <c r="BJ733" s="134">
        <f t="shared" si="396"/>
        <v>0</v>
      </c>
      <c r="BK733" s="134">
        <f t="shared" si="396"/>
        <v>0</v>
      </c>
      <c r="BL733" s="134">
        <f t="shared" si="396"/>
        <v>0</v>
      </c>
      <c r="BM733" s="134">
        <f t="shared" si="396"/>
        <v>0</v>
      </c>
      <c r="BN733" s="134">
        <f t="shared" si="396"/>
        <v>0</v>
      </c>
      <c r="BO733" s="134">
        <f t="shared" si="396"/>
        <v>0</v>
      </c>
      <c r="BP733" s="134">
        <f t="shared" si="396"/>
        <v>0</v>
      </c>
      <c r="BQ733" s="134">
        <f t="shared" si="395"/>
        <v>0</v>
      </c>
      <c r="BR733" s="134">
        <f t="shared" si="395"/>
        <v>0</v>
      </c>
      <c r="BS733" s="134">
        <f t="shared" si="395"/>
        <v>0</v>
      </c>
      <c r="BT733" s="134">
        <f t="shared" si="395"/>
        <v>0</v>
      </c>
      <c r="BU733" s="134">
        <f t="shared" si="395"/>
        <v>0</v>
      </c>
      <c r="BV733" s="134">
        <f t="shared" si="395"/>
        <v>0</v>
      </c>
      <c r="BW733" s="134">
        <f t="shared" si="395"/>
        <v>0</v>
      </c>
      <c r="BX733" s="134">
        <f t="shared" si="395"/>
        <v>0</v>
      </c>
      <c r="BY733" s="134">
        <f t="shared" si="395"/>
        <v>0</v>
      </c>
      <c r="BZ733" s="134">
        <f t="shared" si="395"/>
        <v>0</v>
      </c>
      <c r="CA733" s="134">
        <f t="shared" si="395"/>
        <v>0</v>
      </c>
      <c r="CB733" s="134">
        <f t="shared" si="395"/>
        <v>0</v>
      </c>
      <c r="CC733" s="134">
        <f t="shared" si="395"/>
        <v>0</v>
      </c>
      <c r="CD733" s="134">
        <f t="shared" si="395"/>
        <v>0</v>
      </c>
      <c r="CE733" s="134">
        <f t="shared" si="395"/>
        <v>0</v>
      </c>
      <c r="CF733" s="134">
        <f t="shared" si="395"/>
        <v>0</v>
      </c>
      <c r="CG733" s="134">
        <f t="shared" si="395"/>
        <v>0</v>
      </c>
      <c r="CH733" s="134">
        <f t="shared" si="395"/>
        <v>0</v>
      </c>
      <c r="CI733" s="134">
        <f t="shared" si="395"/>
        <v>0</v>
      </c>
      <c r="CJ733" s="134">
        <f t="shared" si="395"/>
        <v>0</v>
      </c>
      <c r="CK733" s="134">
        <f t="shared" si="395"/>
        <v>0</v>
      </c>
      <c r="CL733" s="134">
        <f t="shared" si="395"/>
        <v>0</v>
      </c>
      <c r="CM733" s="134">
        <f t="shared" si="395"/>
        <v>0</v>
      </c>
      <c r="CN733" s="134">
        <f t="shared" si="395"/>
        <v>0</v>
      </c>
      <c r="CO733" s="134">
        <f t="shared" si="395"/>
        <v>0</v>
      </c>
      <c r="CP733" s="134">
        <f t="shared" si="395"/>
        <v>0</v>
      </c>
      <c r="CQ733" s="134">
        <f t="shared" si="395"/>
        <v>0</v>
      </c>
      <c r="CR733" s="134">
        <f t="shared" si="395"/>
        <v>0</v>
      </c>
      <c r="CS733" s="134">
        <f t="shared" si="395"/>
        <v>0</v>
      </c>
      <c r="CT733" s="134">
        <f t="shared" si="395"/>
        <v>0</v>
      </c>
      <c r="CU733" s="134">
        <f t="shared" si="395"/>
        <v>0</v>
      </c>
      <c r="CV733" s="134">
        <f t="shared" si="395"/>
        <v>0</v>
      </c>
      <c r="CW733" s="134">
        <f t="shared" si="395"/>
        <v>0</v>
      </c>
      <c r="CX733" s="134">
        <f t="shared" si="395"/>
        <v>0</v>
      </c>
      <c r="CY733" s="134">
        <f t="shared" si="395"/>
        <v>0</v>
      </c>
      <c r="CZ733" s="134">
        <f t="shared" si="395"/>
        <v>0</v>
      </c>
      <c r="DA733" s="134">
        <f t="shared" si="395"/>
        <v>0</v>
      </c>
      <c r="DB733" s="134">
        <f t="shared" si="395"/>
        <v>0</v>
      </c>
      <c r="DC733" s="134">
        <f t="shared" si="395"/>
        <v>0</v>
      </c>
      <c r="DD733" s="134">
        <f t="shared" si="395"/>
        <v>0</v>
      </c>
      <c r="DE733" s="134">
        <f t="shared" si="395"/>
        <v>0</v>
      </c>
      <c r="DF733" s="134">
        <f t="shared" si="395"/>
        <v>0</v>
      </c>
      <c r="DG733" s="134">
        <f t="shared" si="395"/>
        <v>0</v>
      </c>
      <c r="DH733" s="211">
        <f t="shared" si="395"/>
        <v>0</v>
      </c>
    </row>
    <row r="734" spans="1:112" ht="15" hidden="1" customHeight="1" x14ac:dyDescent="0.15">
      <c r="A734" s="119"/>
      <c r="B734" s="197" t="s">
        <v>715</v>
      </c>
      <c r="C734" s="30" t="s">
        <v>256</v>
      </c>
      <c r="D734" s="315">
        <f t="shared" si="386"/>
        <v>0</v>
      </c>
      <c r="E734" s="134">
        <f t="shared" si="396"/>
        <v>0</v>
      </c>
      <c r="F734" s="134">
        <f t="shared" si="396"/>
        <v>0</v>
      </c>
      <c r="G734" s="134">
        <f t="shared" si="396"/>
        <v>0</v>
      </c>
      <c r="H734" s="134">
        <f t="shared" si="396"/>
        <v>0</v>
      </c>
      <c r="I734" s="134">
        <f t="shared" si="396"/>
        <v>0</v>
      </c>
      <c r="J734" s="134">
        <f t="shared" si="396"/>
        <v>0</v>
      </c>
      <c r="K734" s="134">
        <f t="shared" si="396"/>
        <v>0</v>
      </c>
      <c r="L734" s="134">
        <f t="shared" si="396"/>
        <v>0</v>
      </c>
      <c r="M734" s="134">
        <f t="shared" si="396"/>
        <v>0</v>
      </c>
      <c r="N734" s="134">
        <f t="shared" si="396"/>
        <v>0</v>
      </c>
      <c r="O734" s="134">
        <f t="shared" si="396"/>
        <v>0</v>
      </c>
      <c r="P734" s="134">
        <f t="shared" si="396"/>
        <v>0</v>
      </c>
      <c r="Q734" s="134">
        <f t="shared" si="396"/>
        <v>0</v>
      </c>
      <c r="R734" s="134">
        <f t="shared" si="396"/>
        <v>0</v>
      </c>
      <c r="S734" s="134">
        <f t="shared" si="396"/>
        <v>0</v>
      </c>
      <c r="T734" s="134">
        <f t="shared" si="396"/>
        <v>0</v>
      </c>
      <c r="U734" s="134">
        <f t="shared" si="396"/>
        <v>0</v>
      </c>
      <c r="V734" s="134">
        <f t="shared" si="396"/>
        <v>0</v>
      </c>
      <c r="W734" s="134">
        <f t="shared" si="396"/>
        <v>0</v>
      </c>
      <c r="X734" s="134">
        <f t="shared" si="396"/>
        <v>0</v>
      </c>
      <c r="Y734" s="134">
        <f t="shared" si="396"/>
        <v>0</v>
      </c>
      <c r="Z734" s="134">
        <f t="shared" si="396"/>
        <v>0</v>
      </c>
      <c r="AA734" s="134">
        <f t="shared" si="396"/>
        <v>0</v>
      </c>
      <c r="AB734" s="134">
        <f t="shared" si="396"/>
        <v>0</v>
      </c>
      <c r="AC734" s="134">
        <f t="shared" si="396"/>
        <v>0</v>
      </c>
      <c r="AD734" s="134">
        <f t="shared" si="396"/>
        <v>0</v>
      </c>
      <c r="AE734" s="134">
        <f t="shared" si="396"/>
        <v>0</v>
      </c>
      <c r="AF734" s="134">
        <f t="shared" si="396"/>
        <v>0</v>
      </c>
      <c r="AG734" s="134">
        <f t="shared" si="396"/>
        <v>0</v>
      </c>
      <c r="AH734" s="134">
        <f t="shared" si="396"/>
        <v>0</v>
      </c>
      <c r="AI734" s="134">
        <f t="shared" si="396"/>
        <v>0</v>
      </c>
      <c r="AJ734" s="134">
        <f t="shared" si="396"/>
        <v>0</v>
      </c>
      <c r="AK734" s="134">
        <f t="shared" si="396"/>
        <v>0</v>
      </c>
      <c r="AL734" s="134">
        <f t="shared" si="396"/>
        <v>0</v>
      </c>
      <c r="AM734" s="134">
        <f t="shared" si="396"/>
        <v>0</v>
      </c>
      <c r="AN734" s="134">
        <f t="shared" si="396"/>
        <v>0</v>
      </c>
      <c r="AO734" s="134">
        <f t="shared" si="396"/>
        <v>0</v>
      </c>
      <c r="AP734" s="134">
        <f t="shared" si="396"/>
        <v>0</v>
      </c>
      <c r="AQ734" s="134">
        <f t="shared" si="396"/>
        <v>0</v>
      </c>
      <c r="AR734" s="134">
        <f t="shared" si="396"/>
        <v>0</v>
      </c>
      <c r="AS734" s="134">
        <f t="shared" si="396"/>
        <v>0</v>
      </c>
      <c r="AT734" s="134">
        <f t="shared" si="396"/>
        <v>0</v>
      </c>
      <c r="AU734" s="134">
        <f t="shared" si="396"/>
        <v>0</v>
      </c>
      <c r="AV734" s="134">
        <f t="shared" si="396"/>
        <v>0</v>
      </c>
      <c r="AW734" s="134">
        <f t="shared" si="396"/>
        <v>0</v>
      </c>
      <c r="AX734" s="134">
        <f t="shared" si="396"/>
        <v>0</v>
      </c>
      <c r="AY734" s="134">
        <f t="shared" si="396"/>
        <v>0</v>
      </c>
      <c r="AZ734" s="134">
        <f t="shared" si="396"/>
        <v>0</v>
      </c>
      <c r="BA734" s="134">
        <f t="shared" si="396"/>
        <v>0</v>
      </c>
      <c r="BB734" s="134">
        <f t="shared" si="396"/>
        <v>0</v>
      </c>
      <c r="BC734" s="134">
        <f t="shared" si="396"/>
        <v>0</v>
      </c>
      <c r="BD734" s="134">
        <f t="shared" si="396"/>
        <v>0</v>
      </c>
      <c r="BE734" s="134">
        <f t="shared" si="396"/>
        <v>0</v>
      </c>
      <c r="BF734" s="134">
        <f t="shared" si="396"/>
        <v>0</v>
      </c>
      <c r="BG734" s="134">
        <f t="shared" si="396"/>
        <v>0</v>
      </c>
      <c r="BH734" s="134">
        <f t="shared" si="396"/>
        <v>0</v>
      </c>
      <c r="BI734" s="134">
        <f t="shared" si="396"/>
        <v>0</v>
      </c>
      <c r="BJ734" s="134">
        <f t="shared" si="396"/>
        <v>0</v>
      </c>
      <c r="BK734" s="134">
        <f t="shared" si="396"/>
        <v>0</v>
      </c>
      <c r="BL734" s="134">
        <f t="shared" si="396"/>
        <v>0</v>
      </c>
      <c r="BM734" s="134">
        <f t="shared" si="396"/>
        <v>0</v>
      </c>
      <c r="BN734" s="134">
        <f t="shared" si="396"/>
        <v>0</v>
      </c>
      <c r="BO734" s="134">
        <f t="shared" si="396"/>
        <v>0</v>
      </c>
      <c r="BP734" s="134">
        <f t="shared" si="396"/>
        <v>0</v>
      </c>
      <c r="BQ734" s="134">
        <f t="shared" si="395"/>
        <v>0</v>
      </c>
      <c r="BR734" s="134">
        <f t="shared" si="395"/>
        <v>0</v>
      </c>
      <c r="BS734" s="134">
        <f t="shared" si="395"/>
        <v>0</v>
      </c>
      <c r="BT734" s="134">
        <f t="shared" si="395"/>
        <v>0</v>
      </c>
      <c r="BU734" s="134">
        <f t="shared" si="395"/>
        <v>0</v>
      </c>
      <c r="BV734" s="134">
        <f t="shared" si="395"/>
        <v>0</v>
      </c>
      <c r="BW734" s="134">
        <f t="shared" si="395"/>
        <v>0</v>
      </c>
      <c r="BX734" s="134">
        <f t="shared" si="395"/>
        <v>0</v>
      </c>
      <c r="BY734" s="134">
        <f t="shared" si="395"/>
        <v>0</v>
      </c>
      <c r="BZ734" s="134">
        <f t="shared" si="395"/>
        <v>0</v>
      </c>
      <c r="CA734" s="134">
        <f t="shared" si="395"/>
        <v>0</v>
      </c>
      <c r="CB734" s="134">
        <f t="shared" si="395"/>
        <v>0</v>
      </c>
      <c r="CC734" s="134">
        <f t="shared" si="395"/>
        <v>0</v>
      </c>
      <c r="CD734" s="134">
        <f t="shared" si="395"/>
        <v>0</v>
      </c>
      <c r="CE734" s="134">
        <f t="shared" si="395"/>
        <v>0</v>
      </c>
      <c r="CF734" s="134">
        <f t="shared" si="395"/>
        <v>0</v>
      </c>
      <c r="CG734" s="134">
        <f t="shared" si="395"/>
        <v>0</v>
      </c>
      <c r="CH734" s="134">
        <f t="shared" si="395"/>
        <v>0</v>
      </c>
      <c r="CI734" s="134">
        <f t="shared" si="395"/>
        <v>0</v>
      </c>
      <c r="CJ734" s="134">
        <f t="shared" si="395"/>
        <v>0</v>
      </c>
      <c r="CK734" s="134">
        <f t="shared" si="395"/>
        <v>0</v>
      </c>
      <c r="CL734" s="134">
        <f t="shared" si="395"/>
        <v>0</v>
      </c>
      <c r="CM734" s="134">
        <f t="shared" si="395"/>
        <v>0</v>
      </c>
      <c r="CN734" s="134">
        <f t="shared" si="395"/>
        <v>0</v>
      </c>
      <c r="CO734" s="134">
        <f t="shared" si="395"/>
        <v>0</v>
      </c>
      <c r="CP734" s="134">
        <f t="shared" si="395"/>
        <v>0</v>
      </c>
      <c r="CQ734" s="134">
        <f t="shared" si="395"/>
        <v>0</v>
      </c>
      <c r="CR734" s="134">
        <f t="shared" si="395"/>
        <v>0</v>
      </c>
      <c r="CS734" s="134">
        <f t="shared" si="395"/>
        <v>0</v>
      </c>
      <c r="CT734" s="134">
        <f t="shared" si="395"/>
        <v>0</v>
      </c>
      <c r="CU734" s="134">
        <f t="shared" si="395"/>
        <v>0</v>
      </c>
      <c r="CV734" s="134">
        <f t="shared" si="395"/>
        <v>0</v>
      </c>
      <c r="CW734" s="134">
        <f t="shared" si="395"/>
        <v>0</v>
      </c>
      <c r="CX734" s="134">
        <f t="shared" si="395"/>
        <v>0</v>
      </c>
      <c r="CY734" s="134">
        <f t="shared" si="395"/>
        <v>0</v>
      </c>
      <c r="CZ734" s="134">
        <f t="shared" si="395"/>
        <v>0</v>
      </c>
      <c r="DA734" s="134">
        <f t="shared" si="395"/>
        <v>0</v>
      </c>
      <c r="DB734" s="134">
        <f t="shared" si="395"/>
        <v>0</v>
      </c>
      <c r="DC734" s="134">
        <f t="shared" si="395"/>
        <v>0</v>
      </c>
      <c r="DD734" s="134">
        <f t="shared" si="395"/>
        <v>0</v>
      </c>
      <c r="DE734" s="134">
        <f t="shared" si="395"/>
        <v>0</v>
      </c>
      <c r="DF734" s="134">
        <f t="shared" si="395"/>
        <v>0</v>
      </c>
      <c r="DG734" s="134">
        <f t="shared" si="395"/>
        <v>0</v>
      </c>
      <c r="DH734" s="211">
        <f t="shared" si="395"/>
        <v>0</v>
      </c>
    </row>
    <row r="735" spans="1:112" ht="15" hidden="1" customHeight="1" x14ac:dyDescent="0.15">
      <c r="A735" s="119"/>
      <c r="B735" s="197" t="s">
        <v>716</v>
      </c>
      <c r="C735" s="30" t="s">
        <v>354</v>
      </c>
      <c r="D735" s="315">
        <f t="shared" si="386"/>
        <v>0</v>
      </c>
      <c r="E735" s="134">
        <f t="shared" si="396"/>
        <v>0</v>
      </c>
      <c r="F735" s="134">
        <f t="shared" si="396"/>
        <v>0</v>
      </c>
      <c r="G735" s="134">
        <f t="shared" si="396"/>
        <v>0</v>
      </c>
      <c r="H735" s="134">
        <f t="shared" si="396"/>
        <v>0</v>
      </c>
      <c r="I735" s="134">
        <f t="shared" si="396"/>
        <v>0</v>
      </c>
      <c r="J735" s="134">
        <f t="shared" si="396"/>
        <v>0</v>
      </c>
      <c r="K735" s="134">
        <f t="shared" si="396"/>
        <v>0</v>
      </c>
      <c r="L735" s="134">
        <f t="shared" si="396"/>
        <v>0</v>
      </c>
      <c r="M735" s="134">
        <f t="shared" si="396"/>
        <v>0</v>
      </c>
      <c r="N735" s="134">
        <f t="shared" si="396"/>
        <v>0</v>
      </c>
      <c r="O735" s="134">
        <f t="shared" si="396"/>
        <v>0</v>
      </c>
      <c r="P735" s="134">
        <f t="shared" si="396"/>
        <v>0</v>
      </c>
      <c r="Q735" s="134">
        <f t="shared" si="396"/>
        <v>0</v>
      </c>
      <c r="R735" s="134">
        <f t="shared" si="396"/>
        <v>0</v>
      </c>
      <c r="S735" s="134">
        <f t="shared" si="396"/>
        <v>0</v>
      </c>
      <c r="T735" s="134">
        <f t="shared" si="396"/>
        <v>0</v>
      </c>
      <c r="U735" s="134">
        <f t="shared" si="396"/>
        <v>0</v>
      </c>
      <c r="V735" s="134">
        <f t="shared" si="396"/>
        <v>0</v>
      </c>
      <c r="W735" s="134">
        <f t="shared" si="396"/>
        <v>0</v>
      </c>
      <c r="X735" s="134">
        <f t="shared" si="396"/>
        <v>0</v>
      </c>
      <c r="Y735" s="134">
        <f t="shared" si="396"/>
        <v>0</v>
      </c>
      <c r="Z735" s="134">
        <f t="shared" si="396"/>
        <v>0</v>
      </c>
      <c r="AA735" s="134">
        <f t="shared" si="396"/>
        <v>0</v>
      </c>
      <c r="AB735" s="134">
        <f t="shared" si="396"/>
        <v>0</v>
      </c>
      <c r="AC735" s="134">
        <f t="shared" si="396"/>
        <v>0</v>
      </c>
      <c r="AD735" s="134">
        <f t="shared" si="396"/>
        <v>0</v>
      </c>
      <c r="AE735" s="134">
        <f t="shared" si="396"/>
        <v>0</v>
      </c>
      <c r="AF735" s="134">
        <f t="shared" si="396"/>
        <v>0</v>
      </c>
      <c r="AG735" s="134">
        <f t="shared" si="396"/>
        <v>0</v>
      </c>
      <c r="AH735" s="134">
        <f t="shared" si="396"/>
        <v>0</v>
      </c>
      <c r="AI735" s="134">
        <f t="shared" si="396"/>
        <v>0</v>
      </c>
      <c r="AJ735" s="134">
        <f t="shared" si="396"/>
        <v>0</v>
      </c>
      <c r="AK735" s="134">
        <f t="shared" si="396"/>
        <v>0</v>
      </c>
      <c r="AL735" s="134">
        <f t="shared" si="396"/>
        <v>0</v>
      </c>
      <c r="AM735" s="134">
        <f t="shared" si="396"/>
        <v>0</v>
      </c>
      <c r="AN735" s="134">
        <f t="shared" si="396"/>
        <v>0</v>
      </c>
      <c r="AO735" s="134">
        <f t="shared" si="396"/>
        <v>0</v>
      </c>
      <c r="AP735" s="134">
        <f t="shared" si="396"/>
        <v>0</v>
      </c>
      <c r="AQ735" s="134">
        <f t="shared" si="396"/>
        <v>0</v>
      </c>
      <c r="AR735" s="134">
        <f t="shared" si="396"/>
        <v>0</v>
      </c>
      <c r="AS735" s="134">
        <f t="shared" si="396"/>
        <v>0</v>
      </c>
      <c r="AT735" s="134">
        <f t="shared" si="396"/>
        <v>0</v>
      </c>
      <c r="AU735" s="134">
        <f t="shared" si="396"/>
        <v>0</v>
      </c>
      <c r="AV735" s="134">
        <f t="shared" si="396"/>
        <v>0</v>
      </c>
      <c r="AW735" s="134">
        <f t="shared" si="396"/>
        <v>0</v>
      </c>
      <c r="AX735" s="134">
        <f t="shared" si="396"/>
        <v>0</v>
      </c>
      <c r="AY735" s="134">
        <f t="shared" si="396"/>
        <v>0</v>
      </c>
      <c r="AZ735" s="134">
        <f t="shared" si="396"/>
        <v>0</v>
      </c>
      <c r="BA735" s="134">
        <f t="shared" si="396"/>
        <v>0</v>
      </c>
      <c r="BB735" s="134">
        <f t="shared" si="396"/>
        <v>0</v>
      </c>
      <c r="BC735" s="134">
        <f t="shared" si="396"/>
        <v>0</v>
      </c>
      <c r="BD735" s="134">
        <f t="shared" si="396"/>
        <v>0</v>
      </c>
      <c r="BE735" s="134">
        <f t="shared" si="396"/>
        <v>0</v>
      </c>
      <c r="BF735" s="134">
        <f t="shared" si="396"/>
        <v>0</v>
      </c>
      <c r="BG735" s="134">
        <f t="shared" si="396"/>
        <v>0</v>
      </c>
      <c r="BH735" s="134">
        <f t="shared" si="396"/>
        <v>0</v>
      </c>
      <c r="BI735" s="134">
        <f t="shared" si="396"/>
        <v>0</v>
      </c>
      <c r="BJ735" s="134">
        <f t="shared" si="396"/>
        <v>0</v>
      </c>
      <c r="BK735" s="134">
        <f t="shared" si="396"/>
        <v>0</v>
      </c>
      <c r="BL735" s="134">
        <f t="shared" si="396"/>
        <v>0</v>
      </c>
      <c r="BM735" s="134">
        <f t="shared" si="396"/>
        <v>0</v>
      </c>
      <c r="BN735" s="134">
        <f t="shared" si="396"/>
        <v>0</v>
      </c>
      <c r="BO735" s="134">
        <f t="shared" si="396"/>
        <v>0</v>
      </c>
      <c r="BP735" s="134">
        <f t="shared" si="396"/>
        <v>0</v>
      </c>
      <c r="BQ735" s="134">
        <f t="shared" si="395"/>
        <v>0</v>
      </c>
      <c r="BR735" s="134">
        <f t="shared" si="395"/>
        <v>0</v>
      </c>
      <c r="BS735" s="134">
        <f t="shared" si="395"/>
        <v>0</v>
      </c>
      <c r="BT735" s="134">
        <f t="shared" si="395"/>
        <v>0</v>
      </c>
      <c r="BU735" s="134">
        <f t="shared" si="395"/>
        <v>0</v>
      </c>
      <c r="BV735" s="134">
        <f t="shared" si="395"/>
        <v>0</v>
      </c>
      <c r="BW735" s="134">
        <f t="shared" si="395"/>
        <v>0</v>
      </c>
      <c r="BX735" s="134">
        <f t="shared" si="395"/>
        <v>0</v>
      </c>
      <c r="BY735" s="134">
        <f t="shared" si="395"/>
        <v>0</v>
      </c>
      <c r="BZ735" s="134">
        <f t="shared" si="395"/>
        <v>0</v>
      </c>
      <c r="CA735" s="134">
        <f t="shared" si="395"/>
        <v>0</v>
      </c>
      <c r="CB735" s="134">
        <f t="shared" si="395"/>
        <v>0</v>
      </c>
      <c r="CC735" s="134">
        <f t="shared" si="395"/>
        <v>0</v>
      </c>
      <c r="CD735" s="134">
        <f t="shared" si="395"/>
        <v>0</v>
      </c>
      <c r="CE735" s="134">
        <f t="shared" si="395"/>
        <v>0</v>
      </c>
      <c r="CF735" s="134">
        <f t="shared" si="395"/>
        <v>0</v>
      </c>
      <c r="CG735" s="134">
        <f t="shared" si="395"/>
        <v>0</v>
      </c>
      <c r="CH735" s="134">
        <f t="shared" si="395"/>
        <v>0</v>
      </c>
      <c r="CI735" s="134">
        <f t="shared" si="395"/>
        <v>0</v>
      </c>
      <c r="CJ735" s="134">
        <f t="shared" si="395"/>
        <v>0</v>
      </c>
      <c r="CK735" s="134">
        <f t="shared" si="395"/>
        <v>0</v>
      </c>
      <c r="CL735" s="134">
        <f t="shared" si="395"/>
        <v>0</v>
      </c>
      <c r="CM735" s="134">
        <f t="shared" si="395"/>
        <v>0</v>
      </c>
      <c r="CN735" s="134">
        <f t="shared" si="395"/>
        <v>0</v>
      </c>
      <c r="CO735" s="134">
        <f t="shared" si="395"/>
        <v>0</v>
      </c>
      <c r="CP735" s="134">
        <f t="shared" si="395"/>
        <v>0</v>
      </c>
      <c r="CQ735" s="134">
        <f t="shared" si="395"/>
        <v>0</v>
      </c>
      <c r="CR735" s="134">
        <f t="shared" si="395"/>
        <v>0</v>
      </c>
      <c r="CS735" s="134">
        <f t="shared" si="395"/>
        <v>0</v>
      </c>
      <c r="CT735" s="134">
        <f t="shared" si="395"/>
        <v>0</v>
      </c>
      <c r="CU735" s="134">
        <f t="shared" si="395"/>
        <v>0</v>
      </c>
      <c r="CV735" s="134">
        <f t="shared" si="395"/>
        <v>0</v>
      </c>
      <c r="CW735" s="134">
        <f t="shared" si="395"/>
        <v>0</v>
      </c>
      <c r="CX735" s="134">
        <f t="shared" si="395"/>
        <v>0</v>
      </c>
      <c r="CY735" s="134">
        <f t="shared" si="395"/>
        <v>0</v>
      </c>
      <c r="CZ735" s="134">
        <f t="shared" si="395"/>
        <v>0</v>
      </c>
      <c r="DA735" s="134">
        <f t="shared" si="395"/>
        <v>0</v>
      </c>
      <c r="DB735" s="134">
        <f t="shared" si="395"/>
        <v>0</v>
      </c>
      <c r="DC735" s="134">
        <f t="shared" si="395"/>
        <v>0</v>
      </c>
      <c r="DD735" s="134">
        <f t="shared" si="395"/>
        <v>0</v>
      </c>
      <c r="DE735" s="134">
        <f t="shared" si="395"/>
        <v>0</v>
      </c>
      <c r="DF735" s="134">
        <f t="shared" si="395"/>
        <v>0</v>
      </c>
      <c r="DG735" s="134">
        <f t="shared" si="395"/>
        <v>0</v>
      </c>
      <c r="DH735" s="211">
        <f t="shared" si="395"/>
        <v>0</v>
      </c>
    </row>
    <row r="736" spans="1:112" ht="15" hidden="1" customHeight="1" x14ac:dyDescent="0.15">
      <c r="A736" s="119"/>
      <c r="B736" s="197" t="s">
        <v>717</v>
      </c>
      <c r="C736" s="30" t="s">
        <v>355</v>
      </c>
      <c r="D736" s="315">
        <f t="shared" si="386"/>
        <v>0</v>
      </c>
      <c r="E736" s="134">
        <f t="shared" si="396"/>
        <v>0</v>
      </c>
      <c r="F736" s="134">
        <f t="shared" si="396"/>
        <v>0</v>
      </c>
      <c r="G736" s="134">
        <f t="shared" si="396"/>
        <v>0</v>
      </c>
      <c r="H736" s="134">
        <f t="shared" si="396"/>
        <v>0</v>
      </c>
      <c r="I736" s="134">
        <f t="shared" si="396"/>
        <v>0</v>
      </c>
      <c r="J736" s="134">
        <f t="shared" si="396"/>
        <v>0</v>
      </c>
      <c r="K736" s="134">
        <f t="shared" si="396"/>
        <v>0</v>
      </c>
      <c r="L736" s="134">
        <f t="shared" si="396"/>
        <v>0</v>
      </c>
      <c r="M736" s="134">
        <f t="shared" si="396"/>
        <v>0</v>
      </c>
      <c r="N736" s="134">
        <f t="shared" si="396"/>
        <v>0</v>
      </c>
      <c r="O736" s="134">
        <f t="shared" si="396"/>
        <v>0</v>
      </c>
      <c r="P736" s="134">
        <f t="shared" si="396"/>
        <v>0</v>
      </c>
      <c r="Q736" s="134">
        <f t="shared" si="396"/>
        <v>0</v>
      </c>
      <c r="R736" s="134">
        <f t="shared" si="396"/>
        <v>0</v>
      </c>
      <c r="S736" s="134">
        <f t="shared" si="396"/>
        <v>0</v>
      </c>
      <c r="T736" s="134">
        <f t="shared" si="396"/>
        <v>0</v>
      </c>
      <c r="U736" s="134">
        <f t="shared" si="396"/>
        <v>0</v>
      </c>
      <c r="V736" s="134">
        <f t="shared" si="396"/>
        <v>0</v>
      </c>
      <c r="W736" s="134">
        <f t="shared" si="396"/>
        <v>0</v>
      </c>
      <c r="X736" s="134">
        <f t="shared" si="396"/>
        <v>0</v>
      </c>
      <c r="Y736" s="134">
        <f t="shared" si="396"/>
        <v>0</v>
      </c>
      <c r="Z736" s="134">
        <f t="shared" si="396"/>
        <v>0</v>
      </c>
      <c r="AA736" s="134">
        <f t="shared" si="396"/>
        <v>0</v>
      </c>
      <c r="AB736" s="134">
        <f t="shared" si="396"/>
        <v>0</v>
      </c>
      <c r="AC736" s="134">
        <f t="shared" si="396"/>
        <v>0</v>
      </c>
      <c r="AD736" s="134">
        <f t="shared" si="396"/>
        <v>0</v>
      </c>
      <c r="AE736" s="134">
        <f t="shared" si="396"/>
        <v>0</v>
      </c>
      <c r="AF736" s="134">
        <f t="shared" si="396"/>
        <v>0</v>
      </c>
      <c r="AG736" s="134">
        <f t="shared" si="396"/>
        <v>0</v>
      </c>
      <c r="AH736" s="134">
        <f t="shared" si="396"/>
        <v>0</v>
      </c>
      <c r="AI736" s="134">
        <f t="shared" si="396"/>
        <v>0</v>
      </c>
      <c r="AJ736" s="134">
        <f t="shared" si="396"/>
        <v>0</v>
      </c>
      <c r="AK736" s="134">
        <f t="shared" si="396"/>
        <v>0</v>
      </c>
      <c r="AL736" s="134">
        <f t="shared" si="396"/>
        <v>0</v>
      </c>
      <c r="AM736" s="134">
        <f t="shared" si="396"/>
        <v>0</v>
      </c>
      <c r="AN736" s="134">
        <f t="shared" si="396"/>
        <v>0</v>
      </c>
      <c r="AO736" s="134">
        <f t="shared" si="396"/>
        <v>0</v>
      </c>
      <c r="AP736" s="134">
        <f t="shared" si="396"/>
        <v>0</v>
      </c>
      <c r="AQ736" s="134">
        <f t="shared" si="396"/>
        <v>0</v>
      </c>
      <c r="AR736" s="134">
        <f t="shared" si="396"/>
        <v>0</v>
      </c>
      <c r="AS736" s="134">
        <f t="shared" si="396"/>
        <v>0</v>
      </c>
      <c r="AT736" s="134">
        <f t="shared" si="396"/>
        <v>0</v>
      </c>
      <c r="AU736" s="134">
        <f t="shared" si="396"/>
        <v>0</v>
      </c>
      <c r="AV736" s="134">
        <f t="shared" si="396"/>
        <v>0</v>
      </c>
      <c r="AW736" s="134">
        <f t="shared" si="396"/>
        <v>0</v>
      </c>
      <c r="AX736" s="134">
        <f t="shared" si="396"/>
        <v>0</v>
      </c>
      <c r="AY736" s="134">
        <f t="shared" si="396"/>
        <v>0</v>
      </c>
      <c r="AZ736" s="134">
        <f t="shared" si="396"/>
        <v>0</v>
      </c>
      <c r="BA736" s="134">
        <f t="shared" si="396"/>
        <v>0</v>
      </c>
      <c r="BB736" s="134">
        <f t="shared" si="396"/>
        <v>0</v>
      </c>
      <c r="BC736" s="134">
        <f t="shared" si="396"/>
        <v>0</v>
      </c>
      <c r="BD736" s="134">
        <f t="shared" si="396"/>
        <v>0</v>
      </c>
      <c r="BE736" s="134">
        <f t="shared" si="396"/>
        <v>0</v>
      </c>
      <c r="BF736" s="134">
        <f t="shared" si="396"/>
        <v>0</v>
      </c>
      <c r="BG736" s="134">
        <f t="shared" si="396"/>
        <v>0</v>
      </c>
      <c r="BH736" s="134">
        <f t="shared" si="396"/>
        <v>0</v>
      </c>
      <c r="BI736" s="134">
        <f t="shared" si="396"/>
        <v>0</v>
      </c>
      <c r="BJ736" s="134">
        <f t="shared" si="396"/>
        <v>0</v>
      </c>
      <c r="BK736" s="134">
        <f t="shared" si="396"/>
        <v>0</v>
      </c>
      <c r="BL736" s="134">
        <f t="shared" si="396"/>
        <v>0</v>
      </c>
      <c r="BM736" s="134">
        <f t="shared" si="396"/>
        <v>0</v>
      </c>
      <c r="BN736" s="134">
        <f t="shared" si="396"/>
        <v>0</v>
      </c>
      <c r="BO736" s="134">
        <f t="shared" si="396"/>
        <v>0</v>
      </c>
      <c r="BP736" s="134">
        <f t="shared" ref="BP736:DH739" si="397">BP292-BP625</f>
        <v>0</v>
      </c>
      <c r="BQ736" s="134">
        <f t="shared" si="397"/>
        <v>0</v>
      </c>
      <c r="BR736" s="134">
        <f t="shared" si="397"/>
        <v>0</v>
      </c>
      <c r="BS736" s="134">
        <f t="shared" si="397"/>
        <v>0</v>
      </c>
      <c r="BT736" s="134">
        <f t="shared" si="397"/>
        <v>0</v>
      </c>
      <c r="BU736" s="134">
        <f t="shared" si="397"/>
        <v>0</v>
      </c>
      <c r="BV736" s="134">
        <f t="shared" si="397"/>
        <v>0</v>
      </c>
      <c r="BW736" s="134">
        <f t="shared" si="397"/>
        <v>0</v>
      </c>
      <c r="BX736" s="134">
        <f t="shared" si="397"/>
        <v>0</v>
      </c>
      <c r="BY736" s="134">
        <f t="shared" si="397"/>
        <v>0</v>
      </c>
      <c r="BZ736" s="134">
        <f t="shared" si="397"/>
        <v>0</v>
      </c>
      <c r="CA736" s="134">
        <f t="shared" si="397"/>
        <v>0</v>
      </c>
      <c r="CB736" s="134">
        <f t="shared" si="397"/>
        <v>0</v>
      </c>
      <c r="CC736" s="134">
        <f t="shared" si="397"/>
        <v>0</v>
      </c>
      <c r="CD736" s="134">
        <f t="shared" si="397"/>
        <v>0</v>
      </c>
      <c r="CE736" s="134">
        <f t="shared" si="397"/>
        <v>0</v>
      </c>
      <c r="CF736" s="134">
        <f t="shared" si="397"/>
        <v>0</v>
      </c>
      <c r="CG736" s="134">
        <f t="shared" si="397"/>
        <v>0</v>
      </c>
      <c r="CH736" s="134">
        <f t="shared" si="397"/>
        <v>0</v>
      </c>
      <c r="CI736" s="134">
        <f t="shared" si="397"/>
        <v>0</v>
      </c>
      <c r="CJ736" s="134">
        <f t="shared" si="397"/>
        <v>0</v>
      </c>
      <c r="CK736" s="134">
        <f t="shared" si="397"/>
        <v>0</v>
      </c>
      <c r="CL736" s="134">
        <f t="shared" si="397"/>
        <v>0</v>
      </c>
      <c r="CM736" s="134">
        <f t="shared" si="397"/>
        <v>0</v>
      </c>
      <c r="CN736" s="134">
        <f t="shared" si="397"/>
        <v>0</v>
      </c>
      <c r="CO736" s="134">
        <f t="shared" si="397"/>
        <v>0</v>
      </c>
      <c r="CP736" s="134">
        <f t="shared" si="397"/>
        <v>0</v>
      </c>
      <c r="CQ736" s="134">
        <f t="shared" si="397"/>
        <v>0</v>
      </c>
      <c r="CR736" s="134">
        <f t="shared" si="397"/>
        <v>0</v>
      </c>
      <c r="CS736" s="134">
        <f t="shared" si="397"/>
        <v>0</v>
      </c>
      <c r="CT736" s="134">
        <f t="shared" si="397"/>
        <v>0</v>
      </c>
      <c r="CU736" s="134">
        <f t="shared" si="397"/>
        <v>0</v>
      </c>
      <c r="CV736" s="134">
        <f t="shared" si="397"/>
        <v>0</v>
      </c>
      <c r="CW736" s="134">
        <f t="shared" si="397"/>
        <v>0</v>
      </c>
      <c r="CX736" s="134">
        <f t="shared" si="397"/>
        <v>0</v>
      </c>
      <c r="CY736" s="134">
        <f t="shared" si="397"/>
        <v>0</v>
      </c>
      <c r="CZ736" s="134">
        <f t="shared" si="397"/>
        <v>0</v>
      </c>
      <c r="DA736" s="134">
        <f t="shared" si="397"/>
        <v>0</v>
      </c>
      <c r="DB736" s="134">
        <f t="shared" si="397"/>
        <v>0</v>
      </c>
      <c r="DC736" s="134">
        <f t="shared" si="397"/>
        <v>0</v>
      </c>
      <c r="DD736" s="134">
        <f t="shared" si="397"/>
        <v>0</v>
      </c>
      <c r="DE736" s="134">
        <f t="shared" si="397"/>
        <v>0</v>
      </c>
      <c r="DF736" s="134">
        <f t="shared" si="397"/>
        <v>0</v>
      </c>
      <c r="DG736" s="134">
        <f t="shared" si="397"/>
        <v>0</v>
      </c>
      <c r="DH736" s="211">
        <f t="shared" si="397"/>
        <v>0</v>
      </c>
    </row>
    <row r="737" spans="1:112" ht="15" hidden="1" customHeight="1" x14ac:dyDescent="0.15">
      <c r="A737" s="119"/>
      <c r="B737" s="197" t="s">
        <v>718</v>
      </c>
      <c r="C737" s="30" t="s">
        <v>356</v>
      </c>
      <c r="D737" s="315">
        <f t="shared" si="386"/>
        <v>0</v>
      </c>
      <c r="E737" s="134">
        <f t="shared" ref="E737:BP740" si="398">E293-E626</f>
        <v>0</v>
      </c>
      <c r="F737" s="134">
        <f t="shared" si="398"/>
        <v>0</v>
      </c>
      <c r="G737" s="134">
        <f t="shared" si="398"/>
        <v>0</v>
      </c>
      <c r="H737" s="134">
        <f t="shared" si="398"/>
        <v>0</v>
      </c>
      <c r="I737" s="134">
        <f t="shared" si="398"/>
        <v>0</v>
      </c>
      <c r="J737" s="134">
        <f t="shared" si="398"/>
        <v>0</v>
      </c>
      <c r="K737" s="134">
        <f t="shared" si="398"/>
        <v>0</v>
      </c>
      <c r="L737" s="134">
        <f t="shared" si="398"/>
        <v>0</v>
      </c>
      <c r="M737" s="134">
        <f t="shared" si="398"/>
        <v>0</v>
      </c>
      <c r="N737" s="134">
        <f t="shared" si="398"/>
        <v>0</v>
      </c>
      <c r="O737" s="134">
        <f t="shared" si="398"/>
        <v>0</v>
      </c>
      <c r="P737" s="134">
        <f t="shared" si="398"/>
        <v>0</v>
      </c>
      <c r="Q737" s="134">
        <f t="shared" si="398"/>
        <v>0</v>
      </c>
      <c r="R737" s="134">
        <f t="shared" si="398"/>
        <v>0</v>
      </c>
      <c r="S737" s="134">
        <f t="shared" si="398"/>
        <v>0</v>
      </c>
      <c r="T737" s="134">
        <f t="shared" si="398"/>
        <v>0</v>
      </c>
      <c r="U737" s="134">
        <f t="shared" si="398"/>
        <v>0</v>
      </c>
      <c r="V737" s="134">
        <f t="shared" si="398"/>
        <v>0</v>
      </c>
      <c r="W737" s="134">
        <f t="shared" si="398"/>
        <v>0</v>
      </c>
      <c r="X737" s="134">
        <f t="shared" si="398"/>
        <v>0</v>
      </c>
      <c r="Y737" s="134">
        <f t="shared" si="398"/>
        <v>0</v>
      </c>
      <c r="Z737" s="134">
        <f t="shared" si="398"/>
        <v>0</v>
      </c>
      <c r="AA737" s="134">
        <f t="shared" si="398"/>
        <v>0</v>
      </c>
      <c r="AB737" s="134">
        <f t="shared" si="398"/>
        <v>0</v>
      </c>
      <c r="AC737" s="134">
        <f t="shared" si="398"/>
        <v>0</v>
      </c>
      <c r="AD737" s="134">
        <f t="shared" si="398"/>
        <v>0</v>
      </c>
      <c r="AE737" s="134">
        <f t="shared" si="398"/>
        <v>0</v>
      </c>
      <c r="AF737" s="134">
        <f t="shared" si="398"/>
        <v>0</v>
      </c>
      <c r="AG737" s="134">
        <f t="shared" si="398"/>
        <v>0</v>
      </c>
      <c r="AH737" s="134">
        <f t="shared" si="398"/>
        <v>0</v>
      </c>
      <c r="AI737" s="134">
        <f t="shared" si="398"/>
        <v>0</v>
      </c>
      <c r="AJ737" s="134">
        <f t="shared" si="398"/>
        <v>0</v>
      </c>
      <c r="AK737" s="134">
        <f t="shared" si="398"/>
        <v>0</v>
      </c>
      <c r="AL737" s="134">
        <f t="shared" si="398"/>
        <v>0</v>
      </c>
      <c r="AM737" s="134">
        <f t="shared" si="398"/>
        <v>0</v>
      </c>
      <c r="AN737" s="134">
        <f t="shared" si="398"/>
        <v>0</v>
      </c>
      <c r="AO737" s="134">
        <f t="shared" si="398"/>
        <v>0</v>
      </c>
      <c r="AP737" s="134">
        <f t="shared" si="398"/>
        <v>0</v>
      </c>
      <c r="AQ737" s="134">
        <f t="shared" si="398"/>
        <v>0</v>
      </c>
      <c r="AR737" s="134">
        <f t="shared" si="398"/>
        <v>0</v>
      </c>
      <c r="AS737" s="134">
        <f t="shared" si="398"/>
        <v>0</v>
      </c>
      <c r="AT737" s="134">
        <f t="shared" si="398"/>
        <v>0</v>
      </c>
      <c r="AU737" s="134">
        <f t="shared" si="398"/>
        <v>0</v>
      </c>
      <c r="AV737" s="134">
        <f t="shared" si="398"/>
        <v>0</v>
      </c>
      <c r="AW737" s="134">
        <f t="shared" si="398"/>
        <v>0</v>
      </c>
      <c r="AX737" s="134">
        <f t="shared" si="398"/>
        <v>0</v>
      </c>
      <c r="AY737" s="134">
        <f t="shared" si="398"/>
        <v>0</v>
      </c>
      <c r="AZ737" s="134">
        <f t="shared" si="398"/>
        <v>0</v>
      </c>
      <c r="BA737" s="134">
        <f t="shared" si="398"/>
        <v>0</v>
      </c>
      <c r="BB737" s="134">
        <f t="shared" si="398"/>
        <v>0</v>
      </c>
      <c r="BC737" s="134">
        <f t="shared" si="398"/>
        <v>0</v>
      </c>
      <c r="BD737" s="134">
        <f t="shared" si="398"/>
        <v>0</v>
      </c>
      <c r="BE737" s="134">
        <f t="shared" si="398"/>
        <v>0</v>
      </c>
      <c r="BF737" s="134">
        <f t="shared" si="398"/>
        <v>0</v>
      </c>
      <c r="BG737" s="134">
        <f t="shared" si="398"/>
        <v>0</v>
      </c>
      <c r="BH737" s="134">
        <f t="shared" si="398"/>
        <v>0</v>
      </c>
      <c r="BI737" s="134">
        <f t="shared" si="398"/>
        <v>0</v>
      </c>
      <c r="BJ737" s="134">
        <f t="shared" si="398"/>
        <v>0</v>
      </c>
      <c r="BK737" s="134">
        <f t="shared" si="398"/>
        <v>0</v>
      </c>
      <c r="BL737" s="134">
        <f t="shared" si="398"/>
        <v>0</v>
      </c>
      <c r="BM737" s="134">
        <f t="shared" si="398"/>
        <v>0</v>
      </c>
      <c r="BN737" s="134">
        <f t="shared" si="398"/>
        <v>0</v>
      </c>
      <c r="BO737" s="134">
        <f t="shared" si="398"/>
        <v>0</v>
      </c>
      <c r="BP737" s="134">
        <f t="shared" si="398"/>
        <v>0</v>
      </c>
      <c r="BQ737" s="134">
        <f t="shared" si="397"/>
        <v>0</v>
      </c>
      <c r="BR737" s="134">
        <f t="shared" si="397"/>
        <v>0</v>
      </c>
      <c r="BS737" s="134">
        <f t="shared" si="397"/>
        <v>0</v>
      </c>
      <c r="BT737" s="134">
        <f t="shared" si="397"/>
        <v>0</v>
      </c>
      <c r="BU737" s="134">
        <f t="shared" si="397"/>
        <v>0</v>
      </c>
      <c r="BV737" s="134">
        <f t="shared" si="397"/>
        <v>0</v>
      </c>
      <c r="BW737" s="134">
        <f t="shared" si="397"/>
        <v>0</v>
      </c>
      <c r="BX737" s="134">
        <f t="shared" si="397"/>
        <v>0</v>
      </c>
      <c r="BY737" s="134">
        <f t="shared" si="397"/>
        <v>0</v>
      </c>
      <c r="BZ737" s="134">
        <f t="shared" si="397"/>
        <v>0</v>
      </c>
      <c r="CA737" s="134">
        <f t="shared" si="397"/>
        <v>0</v>
      </c>
      <c r="CB737" s="134">
        <f t="shared" si="397"/>
        <v>0</v>
      </c>
      <c r="CC737" s="134">
        <f t="shared" si="397"/>
        <v>0</v>
      </c>
      <c r="CD737" s="134">
        <f t="shared" si="397"/>
        <v>0</v>
      </c>
      <c r="CE737" s="134">
        <f t="shared" si="397"/>
        <v>0</v>
      </c>
      <c r="CF737" s="134">
        <f t="shared" si="397"/>
        <v>0</v>
      </c>
      <c r="CG737" s="134">
        <f t="shared" si="397"/>
        <v>0</v>
      </c>
      <c r="CH737" s="134">
        <f t="shared" si="397"/>
        <v>0</v>
      </c>
      <c r="CI737" s="134">
        <f t="shared" si="397"/>
        <v>0</v>
      </c>
      <c r="CJ737" s="134">
        <f t="shared" si="397"/>
        <v>0</v>
      </c>
      <c r="CK737" s="134">
        <f t="shared" si="397"/>
        <v>0</v>
      </c>
      <c r="CL737" s="134">
        <f t="shared" si="397"/>
        <v>0</v>
      </c>
      <c r="CM737" s="134">
        <f t="shared" si="397"/>
        <v>0</v>
      </c>
      <c r="CN737" s="134">
        <f t="shared" si="397"/>
        <v>0</v>
      </c>
      <c r="CO737" s="134">
        <f t="shared" si="397"/>
        <v>0</v>
      </c>
      <c r="CP737" s="134">
        <f t="shared" si="397"/>
        <v>0</v>
      </c>
      <c r="CQ737" s="134">
        <f t="shared" si="397"/>
        <v>0</v>
      </c>
      <c r="CR737" s="134">
        <f t="shared" si="397"/>
        <v>0</v>
      </c>
      <c r="CS737" s="134">
        <f t="shared" si="397"/>
        <v>0</v>
      </c>
      <c r="CT737" s="134">
        <f t="shared" si="397"/>
        <v>0</v>
      </c>
      <c r="CU737" s="134">
        <f t="shared" si="397"/>
        <v>0</v>
      </c>
      <c r="CV737" s="134">
        <f t="shared" si="397"/>
        <v>0</v>
      </c>
      <c r="CW737" s="134">
        <f t="shared" si="397"/>
        <v>0</v>
      </c>
      <c r="CX737" s="134">
        <f t="shared" si="397"/>
        <v>0</v>
      </c>
      <c r="CY737" s="134">
        <f t="shared" si="397"/>
        <v>0</v>
      </c>
      <c r="CZ737" s="134">
        <f t="shared" si="397"/>
        <v>0</v>
      </c>
      <c r="DA737" s="134">
        <f t="shared" si="397"/>
        <v>0</v>
      </c>
      <c r="DB737" s="134">
        <f t="shared" si="397"/>
        <v>0</v>
      </c>
      <c r="DC737" s="134">
        <f t="shared" si="397"/>
        <v>0</v>
      </c>
      <c r="DD737" s="134">
        <f t="shared" si="397"/>
        <v>0</v>
      </c>
      <c r="DE737" s="134">
        <f t="shared" si="397"/>
        <v>0</v>
      </c>
      <c r="DF737" s="134">
        <f t="shared" si="397"/>
        <v>0</v>
      </c>
      <c r="DG737" s="134">
        <f t="shared" si="397"/>
        <v>0</v>
      </c>
      <c r="DH737" s="211">
        <f t="shared" si="397"/>
        <v>0</v>
      </c>
    </row>
    <row r="738" spans="1:112" ht="15" hidden="1" customHeight="1" x14ac:dyDescent="0.15">
      <c r="A738" s="119"/>
      <c r="B738" s="197" t="s">
        <v>719</v>
      </c>
      <c r="C738" s="30" t="s">
        <v>162</v>
      </c>
      <c r="D738" s="315">
        <f t="shared" si="386"/>
        <v>0</v>
      </c>
      <c r="E738" s="134">
        <f t="shared" si="398"/>
        <v>0</v>
      </c>
      <c r="F738" s="134">
        <f t="shared" si="398"/>
        <v>0</v>
      </c>
      <c r="G738" s="134">
        <f t="shared" si="398"/>
        <v>0</v>
      </c>
      <c r="H738" s="134">
        <f t="shared" si="398"/>
        <v>0</v>
      </c>
      <c r="I738" s="134">
        <f t="shared" si="398"/>
        <v>0</v>
      </c>
      <c r="J738" s="134">
        <f t="shared" si="398"/>
        <v>0</v>
      </c>
      <c r="K738" s="134">
        <f t="shared" si="398"/>
        <v>0</v>
      </c>
      <c r="L738" s="134">
        <f t="shared" si="398"/>
        <v>0</v>
      </c>
      <c r="M738" s="134">
        <f t="shared" si="398"/>
        <v>0</v>
      </c>
      <c r="N738" s="134">
        <f t="shared" si="398"/>
        <v>0</v>
      </c>
      <c r="O738" s="134">
        <f t="shared" si="398"/>
        <v>0</v>
      </c>
      <c r="P738" s="134">
        <f t="shared" si="398"/>
        <v>0</v>
      </c>
      <c r="Q738" s="134">
        <f t="shared" si="398"/>
        <v>0</v>
      </c>
      <c r="R738" s="134">
        <f t="shared" si="398"/>
        <v>0</v>
      </c>
      <c r="S738" s="134">
        <f t="shared" si="398"/>
        <v>0</v>
      </c>
      <c r="T738" s="134">
        <f t="shared" si="398"/>
        <v>0</v>
      </c>
      <c r="U738" s="134">
        <f t="shared" si="398"/>
        <v>0</v>
      </c>
      <c r="V738" s="134">
        <f t="shared" si="398"/>
        <v>0</v>
      </c>
      <c r="W738" s="134">
        <f t="shared" si="398"/>
        <v>0</v>
      </c>
      <c r="X738" s="134">
        <f t="shared" si="398"/>
        <v>0</v>
      </c>
      <c r="Y738" s="134">
        <f t="shared" si="398"/>
        <v>0</v>
      </c>
      <c r="Z738" s="134">
        <f t="shared" si="398"/>
        <v>0</v>
      </c>
      <c r="AA738" s="134">
        <f t="shared" si="398"/>
        <v>0</v>
      </c>
      <c r="AB738" s="134">
        <f t="shared" si="398"/>
        <v>0</v>
      </c>
      <c r="AC738" s="134">
        <f t="shared" si="398"/>
        <v>0</v>
      </c>
      <c r="AD738" s="134">
        <f t="shared" si="398"/>
        <v>0</v>
      </c>
      <c r="AE738" s="134">
        <f t="shared" si="398"/>
        <v>0</v>
      </c>
      <c r="AF738" s="134">
        <f t="shared" si="398"/>
        <v>0</v>
      </c>
      <c r="AG738" s="134">
        <f t="shared" si="398"/>
        <v>0</v>
      </c>
      <c r="AH738" s="134">
        <f t="shared" si="398"/>
        <v>0</v>
      </c>
      <c r="AI738" s="134">
        <f t="shared" si="398"/>
        <v>0</v>
      </c>
      <c r="AJ738" s="134">
        <f t="shared" si="398"/>
        <v>0</v>
      </c>
      <c r="AK738" s="134">
        <f t="shared" si="398"/>
        <v>0</v>
      </c>
      <c r="AL738" s="134">
        <f t="shared" si="398"/>
        <v>0</v>
      </c>
      <c r="AM738" s="134">
        <f t="shared" si="398"/>
        <v>0</v>
      </c>
      <c r="AN738" s="134">
        <f t="shared" si="398"/>
        <v>0</v>
      </c>
      <c r="AO738" s="134">
        <f t="shared" si="398"/>
        <v>0</v>
      </c>
      <c r="AP738" s="134">
        <f t="shared" si="398"/>
        <v>0</v>
      </c>
      <c r="AQ738" s="134">
        <f t="shared" si="398"/>
        <v>0</v>
      </c>
      <c r="AR738" s="134">
        <f t="shared" si="398"/>
        <v>0</v>
      </c>
      <c r="AS738" s="134">
        <f t="shared" si="398"/>
        <v>0</v>
      </c>
      <c r="AT738" s="134">
        <f t="shared" si="398"/>
        <v>0</v>
      </c>
      <c r="AU738" s="134">
        <f t="shared" si="398"/>
        <v>0</v>
      </c>
      <c r="AV738" s="134">
        <f t="shared" si="398"/>
        <v>0</v>
      </c>
      <c r="AW738" s="134">
        <f t="shared" si="398"/>
        <v>0</v>
      </c>
      <c r="AX738" s="134">
        <f t="shared" si="398"/>
        <v>0</v>
      </c>
      <c r="AY738" s="134">
        <f t="shared" si="398"/>
        <v>0</v>
      </c>
      <c r="AZ738" s="134">
        <f t="shared" si="398"/>
        <v>0</v>
      </c>
      <c r="BA738" s="134">
        <f t="shared" si="398"/>
        <v>0</v>
      </c>
      <c r="BB738" s="134">
        <f t="shared" si="398"/>
        <v>0</v>
      </c>
      <c r="BC738" s="134">
        <f t="shared" si="398"/>
        <v>0</v>
      </c>
      <c r="BD738" s="134">
        <f t="shared" si="398"/>
        <v>0</v>
      </c>
      <c r="BE738" s="134">
        <f t="shared" si="398"/>
        <v>0</v>
      </c>
      <c r="BF738" s="134">
        <f t="shared" si="398"/>
        <v>0</v>
      </c>
      <c r="BG738" s="134">
        <f t="shared" si="398"/>
        <v>0</v>
      </c>
      <c r="BH738" s="134">
        <f t="shared" si="398"/>
        <v>0</v>
      </c>
      <c r="BI738" s="134">
        <f t="shared" si="398"/>
        <v>0</v>
      </c>
      <c r="BJ738" s="134">
        <f t="shared" si="398"/>
        <v>0</v>
      </c>
      <c r="BK738" s="134">
        <f t="shared" si="398"/>
        <v>0</v>
      </c>
      <c r="BL738" s="134">
        <f t="shared" si="398"/>
        <v>0</v>
      </c>
      <c r="BM738" s="134">
        <f t="shared" si="398"/>
        <v>0</v>
      </c>
      <c r="BN738" s="134">
        <f t="shared" si="398"/>
        <v>0</v>
      </c>
      <c r="BO738" s="134">
        <f t="shared" si="398"/>
        <v>0</v>
      </c>
      <c r="BP738" s="134">
        <f t="shared" si="398"/>
        <v>0</v>
      </c>
      <c r="BQ738" s="134">
        <f t="shared" si="397"/>
        <v>0</v>
      </c>
      <c r="BR738" s="134">
        <f t="shared" si="397"/>
        <v>0</v>
      </c>
      <c r="BS738" s="134">
        <f t="shared" si="397"/>
        <v>0</v>
      </c>
      <c r="BT738" s="134">
        <f t="shared" si="397"/>
        <v>0</v>
      </c>
      <c r="BU738" s="134">
        <f t="shared" si="397"/>
        <v>0</v>
      </c>
      <c r="BV738" s="134">
        <f t="shared" si="397"/>
        <v>0</v>
      </c>
      <c r="BW738" s="134">
        <f t="shared" si="397"/>
        <v>0</v>
      </c>
      <c r="BX738" s="134">
        <f t="shared" si="397"/>
        <v>0</v>
      </c>
      <c r="BY738" s="134">
        <f t="shared" si="397"/>
        <v>0</v>
      </c>
      <c r="BZ738" s="134">
        <f t="shared" si="397"/>
        <v>0</v>
      </c>
      <c r="CA738" s="134">
        <f t="shared" si="397"/>
        <v>0</v>
      </c>
      <c r="CB738" s="134">
        <f t="shared" si="397"/>
        <v>0</v>
      </c>
      <c r="CC738" s="134">
        <f t="shared" si="397"/>
        <v>0</v>
      </c>
      <c r="CD738" s="134">
        <f t="shared" si="397"/>
        <v>0</v>
      </c>
      <c r="CE738" s="134">
        <f t="shared" si="397"/>
        <v>0</v>
      </c>
      <c r="CF738" s="134">
        <f t="shared" si="397"/>
        <v>0</v>
      </c>
      <c r="CG738" s="134">
        <f t="shared" si="397"/>
        <v>0</v>
      </c>
      <c r="CH738" s="134">
        <f t="shared" si="397"/>
        <v>0</v>
      </c>
      <c r="CI738" s="134">
        <f t="shared" si="397"/>
        <v>0</v>
      </c>
      <c r="CJ738" s="134">
        <f t="shared" si="397"/>
        <v>0</v>
      </c>
      <c r="CK738" s="134">
        <f t="shared" si="397"/>
        <v>0</v>
      </c>
      <c r="CL738" s="134">
        <f t="shared" si="397"/>
        <v>0</v>
      </c>
      <c r="CM738" s="134">
        <f t="shared" si="397"/>
        <v>0</v>
      </c>
      <c r="CN738" s="134">
        <f t="shared" si="397"/>
        <v>0</v>
      </c>
      <c r="CO738" s="134">
        <f t="shared" si="397"/>
        <v>0</v>
      </c>
      <c r="CP738" s="134">
        <f t="shared" si="397"/>
        <v>0</v>
      </c>
      <c r="CQ738" s="134">
        <f t="shared" si="397"/>
        <v>0</v>
      </c>
      <c r="CR738" s="134">
        <f t="shared" si="397"/>
        <v>0</v>
      </c>
      <c r="CS738" s="134">
        <f t="shared" si="397"/>
        <v>0</v>
      </c>
      <c r="CT738" s="134">
        <f t="shared" si="397"/>
        <v>0</v>
      </c>
      <c r="CU738" s="134">
        <f t="shared" si="397"/>
        <v>0</v>
      </c>
      <c r="CV738" s="134">
        <f t="shared" si="397"/>
        <v>0</v>
      </c>
      <c r="CW738" s="134">
        <f t="shared" si="397"/>
        <v>0</v>
      </c>
      <c r="CX738" s="134">
        <f t="shared" si="397"/>
        <v>0</v>
      </c>
      <c r="CY738" s="134">
        <f t="shared" si="397"/>
        <v>0</v>
      </c>
      <c r="CZ738" s="134">
        <f t="shared" si="397"/>
        <v>0</v>
      </c>
      <c r="DA738" s="134">
        <f t="shared" si="397"/>
        <v>0</v>
      </c>
      <c r="DB738" s="134">
        <f t="shared" si="397"/>
        <v>0</v>
      </c>
      <c r="DC738" s="134">
        <f t="shared" si="397"/>
        <v>0</v>
      </c>
      <c r="DD738" s="134">
        <f t="shared" si="397"/>
        <v>0</v>
      </c>
      <c r="DE738" s="134">
        <f t="shared" si="397"/>
        <v>0</v>
      </c>
      <c r="DF738" s="134">
        <f t="shared" si="397"/>
        <v>0</v>
      </c>
      <c r="DG738" s="134">
        <f t="shared" si="397"/>
        <v>0</v>
      </c>
      <c r="DH738" s="211">
        <f t="shared" si="397"/>
        <v>0</v>
      </c>
    </row>
    <row r="739" spans="1:112" ht="15" hidden="1" customHeight="1" x14ac:dyDescent="0.15">
      <c r="A739" s="119"/>
      <c r="B739" s="197" t="s">
        <v>720</v>
      </c>
      <c r="C739" s="30" t="s">
        <v>259</v>
      </c>
      <c r="D739" s="315">
        <f t="shared" si="386"/>
        <v>0</v>
      </c>
      <c r="E739" s="134">
        <f t="shared" si="398"/>
        <v>0</v>
      </c>
      <c r="F739" s="134">
        <f t="shared" si="398"/>
        <v>0</v>
      </c>
      <c r="G739" s="134">
        <f t="shared" si="398"/>
        <v>0</v>
      </c>
      <c r="H739" s="134">
        <f t="shared" si="398"/>
        <v>0</v>
      </c>
      <c r="I739" s="134">
        <f t="shared" si="398"/>
        <v>0</v>
      </c>
      <c r="J739" s="134">
        <f t="shared" si="398"/>
        <v>0</v>
      </c>
      <c r="K739" s="134">
        <f t="shared" si="398"/>
        <v>0</v>
      </c>
      <c r="L739" s="134">
        <f t="shared" si="398"/>
        <v>0</v>
      </c>
      <c r="M739" s="134">
        <f t="shared" si="398"/>
        <v>0</v>
      </c>
      <c r="N739" s="134">
        <f t="shared" si="398"/>
        <v>0</v>
      </c>
      <c r="O739" s="134">
        <f t="shared" si="398"/>
        <v>0</v>
      </c>
      <c r="P739" s="134">
        <f t="shared" si="398"/>
        <v>0</v>
      </c>
      <c r="Q739" s="134">
        <f t="shared" si="398"/>
        <v>0</v>
      </c>
      <c r="R739" s="134">
        <f t="shared" si="398"/>
        <v>0</v>
      </c>
      <c r="S739" s="134">
        <f t="shared" si="398"/>
        <v>0</v>
      </c>
      <c r="T739" s="134">
        <f t="shared" si="398"/>
        <v>0</v>
      </c>
      <c r="U739" s="134">
        <f t="shared" si="398"/>
        <v>0</v>
      </c>
      <c r="V739" s="134">
        <f t="shared" si="398"/>
        <v>0</v>
      </c>
      <c r="W739" s="134">
        <f t="shared" si="398"/>
        <v>0</v>
      </c>
      <c r="X739" s="134">
        <f t="shared" si="398"/>
        <v>0</v>
      </c>
      <c r="Y739" s="134">
        <f t="shared" si="398"/>
        <v>0</v>
      </c>
      <c r="Z739" s="134">
        <f t="shared" si="398"/>
        <v>0</v>
      </c>
      <c r="AA739" s="134">
        <f t="shared" si="398"/>
        <v>0</v>
      </c>
      <c r="AB739" s="134">
        <f t="shared" si="398"/>
        <v>0</v>
      </c>
      <c r="AC739" s="134">
        <f t="shared" si="398"/>
        <v>0</v>
      </c>
      <c r="AD739" s="134">
        <f t="shared" si="398"/>
        <v>0</v>
      </c>
      <c r="AE739" s="134">
        <f t="shared" si="398"/>
        <v>0</v>
      </c>
      <c r="AF739" s="134">
        <f t="shared" si="398"/>
        <v>0</v>
      </c>
      <c r="AG739" s="134">
        <f t="shared" si="398"/>
        <v>0</v>
      </c>
      <c r="AH739" s="134">
        <f t="shared" si="398"/>
        <v>0</v>
      </c>
      <c r="AI739" s="134">
        <f t="shared" si="398"/>
        <v>0</v>
      </c>
      <c r="AJ739" s="134">
        <f t="shared" si="398"/>
        <v>0</v>
      </c>
      <c r="AK739" s="134">
        <f t="shared" si="398"/>
        <v>0</v>
      </c>
      <c r="AL739" s="134">
        <f t="shared" si="398"/>
        <v>0</v>
      </c>
      <c r="AM739" s="134">
        <f t="shared" si="398"/>
        <v>0</v>
      </c>
      <c r="AN739" s="134">
        <f t="shared" si="398"/>
        <v>0</v>
      </c>
      <c r="AO739" s="134">
        <f t="shared" si="398"/>
        <v>0</v>
      </c>
      <c r="AP739" s="134">
        <f t="shared" si="398"/>
        <v>0</v>
      </c>
      <c r="AQ739" s="134">
        <f t="shared" si="398"/>
        <v>0</v>
      </c>
      <c r="AR739" s="134">
        <f t="shared" si="398"/>
        <v>0</v>
      </c>
      <c r="AS739" s="134">
        <f t="shared" si="398"/>
        <v>0</v>
      </c>
      <c r="AT739" s="134">
        <f t="shared" si="398"/>
        <v>0</v>
      </c>
      <c r="AU739" s="134">
        <f t="shared" si="398"/>
        <v>0</v>
      </c>
      <c r="AV739" s="134">
        <f t="shared" si="398"/>
        <v>0</v>
      </c>
      <c r="AW739" s="134">
        <f t="shared" si="398"/>
        <v>0</v>
      </c>
      <c r="AX739" s="134">
        <f t="shared" si="398"/>
        <v>0</v>
      </c>
      <c r="AY739" s="134">
        <f t="shared" si="398"/>
        <v>0</v>
      </c>
      <c r="AZ739" s="134">
        <f t="shared" si="398"/>
        <v>0</v>
      </c>
      <c r="BA739" s="134">
        <f t="shared" si="398"/>
        <v>0</v>
      </c>
      <c r="BB739" s="134">
        <f t="shared" si="398"/>
        <v>0</v>
      </c>
      <c r="BC739" s="134">
        <f t="shared" si="398"/>
        <v>0</v>
      </c>
      <c r="BD739" s="134">
        <f t="shared" si="398"/>
        <v>0</v>
      </c>
      <c r="BE739" s="134">
        <f t="shared" si="398"/>
        <v>0</v>
      </c>
      <c r="BF739" s="134">
        <f t="shared" si="398"/>
        <v>0</v>
      </c>
      <c r="BG739" s="134">
        <f t="shared" si="398"/>
        <v>0</v>
      </c>
      <c r="BH739" s="134">
        <f t="shared" si="398"/>
        <v>5.1304200487668483E-3</v>
      </c>
      <c r="BI739" s="134">
        <f t="shared" si="398"/>
        <v>0</v>
      </c>
      <c r="BJ739" s="134">
        <f t="shared" si="398"/>
        <v>0</v>
      </c>
      <c r="BK739" s="134">
        <f t="shared" si="398"/>
        <v>0</v>
      </c>
      <c r="BL739" s="134">
        <f t="shared" si="398"/>
        <v>0</v>
      </c>
      <c r="BM739" s="134">
        <f t="shared" si="398"/>
        <v>0</v>
      </c>
      <c r="BN739" s="134">
        <f t="shared" si="398"/>
        <v>0</v>
      </c>
      <c r="BO739" s="134">
        <f t="shared" si="398"/>
        <v>0</v>
      </c>
      <c r="BP739" s="134">
        <f t="shared" si="398"/>
        <v>0</v>
      </c>
      <c r="BQ739" s="134">
        <f t="shared" si="397"/>
        <v>0</v>
      </c>
      <c r="BR739" s="134">
        <f t="shared" si="397"/>
        <v>0</v>
      </c>
      <c r="BS739" s="134">
        <f t="shared" si="397"/>
        <v>0</v>
      </c>
      <c r="BT739" s="134">
        <f t="shared" si="397"/>
        <v>0</v>
      </c>
      <c r="BU739" s="134">
        <f t="shared" si="397"/>
        <v>0</v>
      </c>
      <c r="BV739" s="134">
        <f t="shared" si="397"/>
        <v>0</v>
      </c>
      <c r="BW739" s="134">
        <f t="shared" si="397"/>
        <v>0</v>
      </c>
      <c r="BX739" s="134">
        <f t="shared" si="397"/>
        <v>0</v>
      </c>
      <c r="BY739" s="134">
        <f t="shared" si="397"/>
        <v>0</v>
      </c>
      <c r="BZ739" s="134">
        <f t="shared" si="397"/>
        <v>0</v>
      </c>
      <c r="CA739" s="134">
        <f t="shared" si="397"/>
        <v>0</v>
      </c>
      <c r="CB739" s="134">
        <f t="shared" si="397"/>
        <v>0</v>
      </c>
      <c r="CC739" s="134">
        <f t="shared" si="397"/>
        <v>0</v>
      </c>
      <c r="CD739" s="134">
        <f t="shared" si="397"/>
        <v>0</v>
      </c>
      <c r="CE739" s="134">
        <f t="shared" si="397"/>
        <v>0</v>
      </c>
      <c r="CF739" s="134">
        <f t="shared" si="397"/>
        <v>0</v>
      </c>
      <c r="CG739" s="134">
        <f t="shared" si="397"/>
        <v>0</v>
      </c>
      <c r="CH739" s="134">
        <f t="shared" si="397"/>
        <v>0</v>
      </c>
      <c r="CI739" s="134">
        <f t="shared" si="397"/>
        <v>0</v>
      </c>
      <c r="CJ739" s="134">
        <f t="shared" si="397"/>
        <v>0</v>
      </c>
      <c r="CK739" s="134">
        <f t="shared" si="397"/>
        <v>0</v>
      </c>
      <c r="CL739" s="134">
        <f t="shared" si="397"/>
        <v>0</v>
      </c>
      <c r="CM739" s="134">
        <f t="shared" si="397"/>
        <v>0</v>
      </c>
      <c r="CN739" s="134">
        <f t="shared" si="397"/>
        <v>0</v>
      </c>
      <c r="CO739" s="134">
        <f t="shared" si="397"/>
        <v>0</v>
      </c>
      <c r="CP739" s="134">
        <f t="shared" si="397"/>
        <v>0</v>
      </c>
      <c r="CQ739" s="134">
        <f t="shared" si="397"/>
        <v>0</v>
      </c>
      <c r="CR739" s="134">
        <f t="shared" si="397"/>
        <v>0</v>
      </c>
      <c r="CS739" s="134">
        <f t="shared" si="397"/>
        <v>0</v>
      </c>
      <c r="CT739" s="134">
        <f t="shared" si="397"/>
        <v>0</v>
      </c>
      <c r="CU739" s="134">
        <f t="shared" si="397"/>
        <v>0</v>
      </c>
      <c r="CV739" s="134">
        <f t="shared" si="397"/>
        <v>0</v>
      </c>
      <c r="CW739" s="134">
        <f t="shared" si="397"/>
        <v>0</v>
      </c>
      <c r="CX739" s="134">
        <f t="shared" si="397"/>
        <v>0</v>
      </c>
      <c r="CY739" s="134">
        <f t="shared" si="397"/>
        <v>0</v>
      </c>
      <c r="CZ739" s="134">
        <f t="shared" si="397"/>
        <v>0</v>
      </c>
      <c r="DA739" s="134">
        <f t="shared" si="397"/>
        <v>0</v>
      </c>
      <c r="DB739" s="134">
        <f t="shared" si="397"/>
        <v>0</v>
      </c>
      <c r="DC739" s="134">
        <f t="shared" si="397"/>
        <v>0</v>
      </c>
      <c r="DD739" s="134">
        <f t="shared" si="397"/>
        <v>0</v>
      </c>
      <c r="DE739" s="134">
        <f t="shared" si="397"/>
        <v>0</v>
      </c>
      <c r="DF739" s="134">
        <f t="shared" si="397"/>
        <v>0</v>
      </c>
      <c r="DG739" s="134">
        <f t="shared" si="397"/>
        <v>0</v>
      </c>
      <c r="DH739" s="211">
        <f t="shared" si="397"/>
        <v>0</v>
      </c>
    </row>
    <row r="740" spans="1:112" ht="15" hidden="1" customHeight="1" x14ac:dyDescent="0.15">
      <c r="A740" s="119"/>
      <c r="B740" s="197" t="s">
        <v>721</v>
      </c>
      <c r="C740" s="30" t="s">
        <v>357</v>
      </c>
      <c r="D740" s="315">
        <f t="shared" si="386"/>
        <v>0</v>
      </c>
      <c r="E740" s="134">
        <f t="shared" si="398"/>
        <v>0</v>
      </c>
      <c r="F740" s="134">
        <f t="shared" si="398"/>
        <v>0</v>
      </c>
      <c r="G740" s="134">
        <f t="shared" si="398"/>
        <v>0</v>
      </c>
      <c r="H740" s="134">
        <f t="shared" si="398"/>
        <v>0</v>
      </c>
      <c r="I740" s="134">
        <f t="shared" si="398"/>
        <v>0</v>
      </c>
      <c r="J740" s="134">
        <f t="shared" si="398"/>
        <v>0</v>
      </c>
      <c r="K740" s="134">
        <f t="shared" si="398"/>
        <v>0</v>
      </c>
      <c r="L740" s="134">
        <f t="shared" si="398"/>
        <v>0</v>
      </c>
      <c r="M740" s="134">
        <f t="shared" si="398"/>
        <v>0</v>
      </c>
      <c r="N740" s="134">
        <f t="shared" si="398"/>
        <v>0</v>
      </c>
      <c r="O740" s="134">
        <f t="shared" si="398"/>
        <v>0</v>
      </c>
      <c r="P740" s="134">
        <f t="shared" si="398"/>
        <v>0</v>
      </c>
      <c r="Q740" s="134">
        <f t="shared" si="398"/>
        <v>0</v>
      </c>
      <c r="R740" s="134">
        <f t="shared" si="398"/>
        <v>0</v>
      </c>
      <c r="S740" s="134">
        <f t="shared" si="398"/>
        <v>0</v>
      </c>
      <c r="T740" s="134">
        <f t="shared" si="398"/>
        <v>0</v>
      </c>
      <c r="U740" s="134">
        <f t="shared" si="398"/>
        <v>0</v>
      </c>
      <c r="V740" s="134">
        <f t="shared" si="398"/>
        <v>0</v>
      </c>
      <c r="W740" s="134">
        <f t="shared" si="398"/>
        <v>0</v>
      </c>
      <c r="X740" s="134">
        <f t="shared" si="398"/>
        <v>0</v>
      </c>
      <c r="Y740" s="134">
        <f t="shared" si="398"/>
        <v>0</v>
      </c>
      <c r="Z740" s="134">
        <f t="shared" si="398"/>
        <v>0</v>
      </c>
      <c r="AA740" s="134">
        <f t="shared" si="398"/>
        <v>0</v>
      </c>
      <c r="AB740" s="134">
        <f t="shared" si="398"/>
        <v>0</v>
      </c>
      <c r="AC740" s="134">
        <f t="shared" si="398"/>
        <v>0</v>
      </c>
      <c r="AD740" s="134">
        <f t="shared" si="398"/>
        <v>0</v>
      </c>
      <c r="AE740" s="134">
        <f t="shared" si="398"/>
        <v>0</v>
      </c>
      <c r="AF740" s="134">
        <f t="shared" si="398"/>
        <v>0</v>
      </c>
      <c r="AG740" s="134">
        <f t="shared" si="398"/>
        <v>0</v>
      </c>
      <c r="AH740" s="134">
        <f t="shared" si="398"/>
        <v>0</v>
      </c>
      <c r="AI740" s="134">
        <f t="shared" si="398"/>
        <v>0</v>
      </c>
      <c r="AJ740" s="134">
        <f t="shared" si="398"/>
        <v>0</v>
      </c>
      <c r="AK740" s="134">
        <f t="shared" si="398"/>
        <v>0</v>
      </c>
      <c r="AL740" s="134">
        <f t="shared" si="398"/>
        <v>0</v>
      </c>
      <c r="AM740" s="134">
        <f t="shared" si="398"/>
        <v>0</v>
      </c>
      <c r="AN740" s="134">
        <f t="shared" si="398"/>
        <v>0</v>
      </c>
      <c r="AO740" s="134">
        <f t="shared" si="398"/>
        <v>0</v>
      </c>
      <c r="AP740" s="134">
        <f t="shared" si="398"/>
        <v>0</v>
      </c>
      <c r="AQ740" s="134">
        <f t="shared" si="398"/>
        <v>0</v>
      </c>
      <c r="AR740" s="134">
        <f t="shared" si="398"/>
        <v>0</v>
      </c>
      <c r="AS740" s="134">
        <f t="shared" si="398"/>
        <v>0</v>
      </c>
      <c r="AT740" s="134">
        <f t="shared" si="398"/>
        <v>0</v>
      </c>
      <c r="AU740" s="134">
        <f t="shared" si="398"/>
        <v>0</v>
      </c>
      <c r="AV740" s="134">
        <f t="shared" si="398"/>
        <v>0</v>
      </c>
      <c r="AW740" s="134">
        <f t="shared" si="398"/>
        <v>0</v>
      </c>
      <c r="AX740" s="134">
        <f t="shared" si="398"/>
        <v>0</v>
      </c>
      <c r="AY740" s="134">
        <f t="shared" si="398"/>
        <v>0</v>
      </c>
      <c r="AZ740" s="134">
        <f t="shared" si="398"/>
        <v>0</v>
      </c>
      <c r="BA740" s="134">
        <f t="shared" si="398"/>
        <v>0</v>
      </c>
      <c r="BB740" s="134">
        <f t="shared" si="398"/>
        <v>0</v>
      </c>
      <c r="BC740" s="134">
        <f t="shared" si="398"/>
        <v>0</v>
      </c>
      <c r="BD740" s="134">
        <f t="shared" si="398"/>
        <v>0</v>
      </c>
      <c r="BE740" s="134">
        <f t="shared" si="398"/>
        <v>0</v>
      </c>
      <c r="BF740" s="134">
        <f t="shared" si="398"/>
        <v>0</v>
      </c>
      <c r="BG740" s="134">
        <f t="shared" si="398"/>
        <v>0</v>
      </c>
      <c r="BH740" s="134">
        <f t="shared" si="398"/>
        <v>0</v>
      </c>
      <c r="BI740" s="134">
        <f t="shared" si="398"/>
        <v>0.24346637289252793</v>
      </c>
      <c r="BJ740" s="134">
        <f t="shared" si="398"/>
        <v>0</v>
      </c>
      <c r="BK740" s="134">
        <f t="shared" si="398"/>
        <v>0</v>
      </c>
      <c r="BL740" s="134">
        <f t="shared" si="398"/>
        <v>0</v>
      </c>
      <c r="BM740" s="134">
        <f t="shared" si="398"/>
        <v>0</v>
      </c>
      <c r="BN740" s="134">
        <f t="shared" si="398"/>
        <v>0</v>
      </c>
      <c r="BO740" s="134">
        <f t="shared" si="398"/>
        <v>0</v>
      </c>
      <c r="BP740" s="134">
        <f t="shared" ref="BP740:DH743" si="399">BP296-BP629</f>
        <v>0</v>
      </c>
      <c r="BQ740" s="134">
        <f t="shared" si="399"/>
        <v>0</v>
      </c>
      <c r="BR740" s="134">
        <f t="shared" si="399"/>
        <v>0</v>
      </c>
      <c r="BS740" s="134">
        <f t="shared" si="399"/>
        <v>0</v>
      </c>
      <c r="BT740" s="134">
        <f t="shared" si="399"/>
        <v>0</v>
      </c>
      <c r="BU740" s="134">
        <f t="shared" si="399"/>
        <v>0</v>
      </c>
      <c r="BV740" s="134">
        <f t="shared" si="399"/>
        <v>0</v>
      </c>
      <c r="BW740" s="134">
        <f t="shared" si="399"/>
        <v>0</v>
      </c>
      <c r="BX740" s="134">
        <f t="shared" si="399"/>
        <v>0</v>
      </c>
      <c r="BY740" s="134">
        <f t="shared" si="399"/>
        <v>0</v>
      </c>
      <c r="BZ740" s="134">
        <f t="shared" si="399"/>
        <v>0</v>
      </c>
      <c r="CA740" s="134">
        <f t="shared" si="399"/>
        <v>0</v>
      </c>
      <c r="CB740" s="134">
        <f t="shared" si="399"/>
        <v>0</v>
      </c>
      <c r="CC740" s="134">
        <f t="shared" si="399"/>
        <v>0</v>
      </c>
      <c r="CD740" s="134">
        <f t="shared" si="399"/>
        <v>0</v>
      </c>
      <c r="CE740" s="134">
        <f t="shared" si="399"/>
        <v>0</v>
      </c>
      <c r="CF740" s="134">
        <f t="shared" si="399"/>
        <v>0</v>
      </c>
      <c r="CG740" s="134">
        <f t="shared" si="399"/>
        <v>0</v>
      </c>
      <c r="CH740" s="134">
        <f t="shared" si="399"/>
        <v>0</v>
      </c>
      <c r="CI740" s="134">
        <f t="shared" si="399"/>
        <v>0</v>
      </c>
      <c r="CJ740" s="134">
        <f t="shared" si="399"/>
        <v>0</v>
      </c>
      <c r="CK740" s="134">
        <f t="shared" si="399"/>
        <v>0</v>
      </c>
      <c r="CL740" s="134">
        <f t="shared" si="399"/>
        <v>0</v>
      </c>
      <c r="CM740" s="134">
        <f t="shared" si="399"/>
        <v>0</v>
      </c>
      <c r="CN740" s="134">
        <f t="shared" si="399"/>
        <v>0</v>
      </c>
      <c r="CO740" s="134">
        <f t="shared" si="399"/>
        <v>0</v>
      </c>
      <c r="CP740" s="134">
        <f t="shared" si="399"/>
        <v>0</v>
      </c>
      <c r="CQ740" s="134">
        <f t="shared" si="399"/>
        <v>0</v>
      </c>
      <c r="CR740" s="134">
        <f t="shared" si="399"/>
        <v>0</v>
      </c>
      <c r="CS740" s="134">
        <f t="shared" si="399"/>
        <v>0</v>
      </c>
      <c r="CT740" s="134">
        <f t="shared" si="399"/>
        <v>0</v>
      </c>
      <c r="CU740" s="134">
        <f t="shared" si="399"/>
        <v>0</v>
      </c>
      <c r="CV740" s="134">
        <f t="shared" si="399"/>
        <v>0</v>
      </c>
      <c r="CW740" s="134">
        <f t="shared" si="399"/>
        <v>0</v>
      </c>
      <c r="CX740" s="134">
        <f t="shared" si="399"/>
        <v>0</v>
      </c>
      <c r="CY740" s="134">
        <f t="shared" si="399"/>
        <v>0</v>
      </c>
      <c r="CZ740" s="134">
        <f t="shared" si="399"/>
        <v>0</v>
      </c>
      <c r="DA740" s="134">
        <f t="shared" si="399"/>
        <v>0</v>
      </c>
      <c r="DB740" s="134">
        <f t="shared" si="399"/>
        <v>0</v>
      </c>
      <c r="DC740" s="134">
        <f t="shared" si="399"/>
        <v>0</v>
      </c>
      <c r="DD740" s="134">
        <f t="shared" si="399"/>
        <v>0</v>
      </c>
      <c r="DE740" s="134">
        <f t="shared" si="399"/>
        <v>0</v>
      </c>
      <c r="DF740" s="134">
        <f t="shared" si="399"/>
        <v>0</v>
      </c>
      <c r="DG740" s="134">
        <f t="shared" si="399"/>
        <v>0</v>
      </c>
      <c r="DH740" s="211">
        <f t="shared" si="399"/>
        <v>0</v>
      </c>
    </row>
    <row r="741" spans="1:112" ht="15" hidden="1" customHeight="1" x14ac:dyDescent="0.15">
      <c r="A741" s="119"/>
      <c r="B741" s="197" t="s">
        <v>722</v>
      </c>
      <c r="C741" s="30" t="s">
        <v>163</v>
      </c>
      <c r="D741" s="315">
        <f t="shared" si="386"/>
        <v>0</v>
      </c>
      <c r="E741" s="134">
        <f t="shared" ref="E741:BP744" si="400">E297-E630</f>
        <v>0</v>
      </c>
      <c r="F741" s="134">
        <f t="shared" si="400"/>
        <v>0</v>
      </c>
      <c r="G741" s="134">
        <f t="shared" si="400"/>
        <v>0</v>
      </c>
      <c r="H741" s="134">
        <f t="shared" si="400"/>
        <v>0</v>
      </c>
      <c r="I741" s="134">
        <f t="shared" si="400"/>
        <v>0</v>
      </c>
      <c r="J741" s="134">
        <f t="shared" si="400"/>
        <v>0</v>
      </c>
      <c r="K741" s="134">
        <f t="shared" si="400"/>
        <v>0</v>
      </c>
      <c r="L741" s="134">
        <f t="shared" si="400"/>
        <v>0</v>
      </c>
      <c r="M741" s="134">
        <f t="shared" si="400"/>
        <v>0</v>
      </c>
      <c r="N741" s="134">
        <f t="shared" si="400"/>
        <v>0</v>
      </c>
      <c r="O741" s="134">
        <f t="shared" si="400"/>
        <v>0</v>
      </c>
      <c r="P741" s="134">
        <f t="shared" si="400"/>
        <v>0</v>
      </c>
      <c r="Q741" s="134">
        <f t="shared" si="400"/>
        <v>0</v>
      </c>
      <c r="R741" s="134">
        <f t="shared" si="400"/>
        <v>0</v>
      </c>
      <c r="S741" s="134">
        <f t="shared" si="400"/>
        <v>0</v>
      </c>
      <c r="T741" s="134">
        <f t="shared" si="400"/>
        <v>0</v>
      </c>
      <c r="U741" s="134">
        <f t="shared" si="400"/>
        <v>0</v>
      </c>
      <c r="V741" s="134">
        <f t="shared" si="400"/>
        <v>0</v>
      </c>
      <c r="W741" s="134">
        <f t="shared" si="400"/>
        <v>0</v>
      </c>
      <c r="X741" s="134">
        <f t="shared" si="400"/>
        <v>0</v>
      </c>
      <c r="Y741" s="134">
        <f t="shared" si="400"/>
        <v>0</v>
      </c>
      <c r="Z741" s="134">
        <f t="shared" si="400"/>
        <v>0</v>
      </c>
      <c r="AA741" s="134">
        <f t="shared" si="400"/>
        <v>0</v>
      </c>
      <c r="AB741" s="134">
        <f t="shared" si="400"/>
        <v>0</v>
      </c>
      <c r="AC741" s="134">
        <f t="shared" si="400"/>
        <v>0</v>
      </c>
      <c r="AD741" s="134">
        <f t="shared" si="400"/>
        <v>0</v>
      </c>
      <c r="AE741" s="134">
        <f t="shared" si="400"/>
        <v>0</v>
      </c>
      <c r="AF741" s="134">
        <f t="shared" si="400"/>
        <v>0</v>
      </c>
      <c r="AG741" s="134">
        <f t="shared" si="400"/>
        <v>0</v>
      </c>
      <c r="AH741" s="134">
        <f t="shared" si="400"/>
        <v>0</v>
      </c>
      <c r="AI741" s="134">
        <f t="shared" si="400"/>
        <v>0</v>
      </c>
      <c r="AJ741" s="134">
        <f t="shared" si="400"/>
        <v>0</v>
      </c>
      <c r="AK741" s="134">
        <f t="shared" si="400"/>
        <v>0</v>
      </c>
      <c r="AL741" s="134">
        <f t="shared" si="400"/>
        <v>0</v>
      </c>
      <c r="AM741" s="134">
        <f t="shared" si="400"/>
        <v>0</v>
      </c>
      <c r="AN741" s="134">
        <f t="shared" si="400"/>
        <v>0</v>
      </c>
      <c r="AO741" s="134">
        <f t="shared" si="400"/>
        <v>0</v>
      </c>
      <c r="AP741" s="134">
        <f t="shared" si="400"/>
        <v>0</v>
      </c>
      <c r="AQ741" s="134">
        <f t="shared" si="400"/>
        <v>0</v>
      </c>
      <c r="AR741" s="134">
        <f t="shared" si="400"/>
        <v>0</v>
      </c>
      <c r="AS741" s="134">
        <f t="shared" si="400"/>
        <v>0</v>
      </c>
      <c r="AT741" s="134">
        <f t="shared" si="400"/>
        <v>0</v>
      </c>
      <c r="AU741" s="134">
        <f t="shared" si="400"/>
        <v>0</v>
      </c>
      <c r="AV741" s="134">
        <f t="shared" si="400"/>
        <v>0</v>
      </c>
      <c r="AW741" s="134">
        <f t="shared" si="400"/>
        <v>0</v>
      </c>
      <c r="AX741" s="134">
        <f t="shared" si="400"/>
        <v>0</v>
      </c>
      <c r="AY741" s="134">
        <f t="shared" si="400"/>
        <v>0</v>
      </c>
      <c r="AZ741" s="134">
        <f t="shared" si="400"/>
        <v>0</v>
      </c>
      <c r="BA741" s="134">
        <f t="shared" si="400"/>
        <v>0</v>
      </c>
      <c r="BB741" s="134">
        <f t="shared" si="400"/>
        <v>0</v>
      </c>
      <c r="BC741" s="134">
        <f t="shared" si="400"/>
        <v>0</v>
      </c>
      <c r="BD741" s="134">
        <f t="shared" si="400"/>
        <v>0</v>
      </c>
      <c r="BE741" s="134">
        <f t="shared" si="400"/>
        <v>0</v>
      </c>
      <c r="BF741" s="134">
        <f t="shared" si="400"/>
        <v>0</v>
      </c>
      <c r="BG741" s="134">
        <f t="shared" si="400"/>
        <v>0</v>
      </c>
      <c r="BH741" s="134">
        <f t="shared" si="400"/>
        <v>0</v>
      </c>
      <c r="BI741" s="134">
        <f t="shared" si="400"/>
        <v>0</v>
      </c>
      <c r="BJ741" s="134">
        <f t="shared" si="400"/>
        <v>3.8600439761653615E-2</v>
      </c>
      <c r="BK741" s="134">
        <f t="shared" si="400"/>
        <v>0</v>
      </c>
      <c r="BL741" s="134">
        <f t="shared" si="400"/>
        <v>0</v>
      </c>
      <c r="BM741" s="134">
        <f t="shared" si="400"/>
        <v>0</v>
      </c>
      <c r="BN741" s="134">
        <f t="shared" si="400"/>
        <v>0</v>
      </c>
      <c r="BO741" s="134">
        <f t="shared" si="400"/>
        <v>0</v>
      </c>
      <c r="BP741" s="134">
        <f t="shared" si="400"/>
        <v>0</v>
      </c>
      <c r="BQ741" s="134">
        <f t="shared" si="399"/>
        <v>0</v>
      </c>
      <c r="BR741" s="134">
        <f t="shared" si="399"/>
        <v>0</v>
      </c>
      <c r="BS741" s="134">
        <f t="shared" si="399"/>
        <v>0</v>
      </c>
      <c r="BT741" s="134">
        <f t="shared" si="399"/>
        <v>0</v>
      </c>
      <c r="BU741" s="134">
        <f t="shared" si="399"/>
        <v>0</v>
      </c>
      <c r="BV741" s="134">
        <f t="shared" si="399"/>
        <v>0</v>
      </c>
      <c r="BW741" s="134">
        <f t="shared" si="399"/>
        <v>0</v>
      </c>
      <c r="BX741" s="134">
        <f t="shared" si="399"/>
        <v>0</v>
      </c>
      <c r="BY741" s="134">
        <f t="shared" si="399"/>
        <v>0</v>
      </c>
      <c r="BZ741" s="134">
        <f t="shared" si="399"/>
        <v>0</v>
      </c>
      <c r="CA741" s="134">
        <f t="shared" si="399"/>
        <v>0</v>
      </c>
      <c r="CB741" s="134">
        <f t="shared" si="399"/>
        <v>0</v>
      </c>
      <c r="CC741" s="134">
        <f t="shared" si="399"/>
        <v>0</v>
      </c>
      <c r="CD741" s="134">
        <f t="shared" si="399"/>
        <v>0</v>
      </c>
      <c r="CE741" s="134">
        <f t="shared" si="399"/>
        <v>0</v>
      </c>
      <c r="CF741" s="134">
        <f t="shared" si="399"/>
        <v>0</v>
      </c>
      <c r="CG741" s="134">
        <f t="shared" si="399"/>
        <v>0</v>
      </c>
      <c r="CH741" s="134">
        <f t="shared" si="399"/>
        <v>0</v>
      </c>
      <c r="CI741" s="134">
        <f t="shared" si="399"/>
        <v>0</v>
      </c>
      <c r="CJ741" s="134">
        <f t="shared" si="399"/>
        <v>0</v>
      </c>
      <c r="CK741" s="134">
        <f t="shared" si="399"/>
        <v>0</v>
      </c>
      <c r="CL741" s="134">
        <f t="shared" si="399"/>
        <v>0</v>
      </c>
      <c r="CM741" s="134">
        <f t="shared" si="399"/>
        <v>0</v>
      </c>
      <c r="CN741" s="134">
        <f t="shared" si="399"/>
        <v>0</v>
      </c>
      <c r="CO741" s="134">
        <f t="shared" si="399"/>
        <v>0</v>
      </c>
      <c r="CP741" s="134">
        <f t="shared" si="399"/>
        <v>0</v>
      </c>
      <c r="CQ741" s="134">
        <f t="shared" si="399"/>
        <v>0</v>
      </c>
      <c r="CR741" s="134">
        <f t="shared" si="399"/>
        <v>0</v>
      </c>
      <c r="CS741" s="134">
        <f t="shared" si="399"/>
        <v>0</v>
      </c>
      <c r="CT741" s="134">
        <f t="shared" si="399"/>
        <v>0</v>
      </c>
      <c r="CU741" s="134">
        <f t="shared" si="399"/>
        <v>0</v>
      </c>
      <c r="CV741" s="134">
        <f t="shared" si="399"/>
        <v>0</v>
      </c>
      <c r="CW741" s="134">
        <f t="shared" si="399"/>
        <v>0</v>
      </c>
      <c r="CX741" s="134">
        <f t="shared" si="399"/>
        <v>0</v>
      </c>
      <c r="CY741" s="134">
        <f t="shared" si="399"/>
        <v>0</v>
      </c>
      <c r="CZ741" s="134">
        <f t="shared" si="399"/>
        <v>0</v>
      </c>
      <c r="DA741" s="134">
        <f t="shared" si="399"/>
        <v>0</v>
      </c>
      <c r="DB741" s="134">
        <f t="shared" si="399"/>
        <v>0</v>
      </c>
      <c r="DC741" s="134">
        <f t="shared" si="399"/>
        <v>0</v>
      </c>
      <c r="DD741" s="134">
        <f t="shared" si="399"/>
        <v>0</v>
      </c>
      <c r="DE741" s="134">
        <f t="shared" si="399"/>
        <v>0</v>
      </c>
      <c r="DF741" s="134">
        <f t="shared" si="399"/>
        <v>0</v>
      </c>
      <c r="DG741" s="134">
        <f t="shared" si="399"/>
        <v>0</v>
      </c>
      <c r="DH741" s="211">
        <f t="shared" si="399"/>
        <v>0</v>
      </c>
    </row>
    <row r="742" spans="1:112" ht="15" hidden="1" customHeight="1" x14ac:dyDescent="0.15">
      <c r="A742" s="119"/>
      <c r="B742" s="197" t="s">
        <v>723</v>
      </c>
      <c r="C742" s="30" t="s">
        <v>260</v>
      </c>
      <c r="D742" s="315">
        <f t="shared" si="386"/>
        <v>0</v>
      </c>
      <c r="E742" s="134">
        <f t="shared" si="400"/>
        <v>0</v>
      </c>
      <c r="F742" s="134">
        <f t="shared" si="400"/>
        <v>0</v>
      </c>
      <c r="G742" s="134">
        <f t="shared" si="400"/>
        <v>0</v>
      </c>
      <c r="H742" s="134">
        <f t="shared" si="400"/>
        <v>0</v>
      </c>
      <c r="I742" s="134">
        <f t="shared" si="400"/>
        <v>0</v>
      </c>
      <c r="J742" s="134">
        <f t="shared" si="400"/>
        <v>0</v>
      </c>
      <c r="K742" s="134">
        <f t="shared" si="400"/>
        <v>0</v>
      </c>
      <c r="L742" s="134">
        <f t="shared" si="400"/>
        <v>0</v>
      </c>
      <c r="M742" s="134">
        <f t="shared" si="400"/>
        <v>0</v>
      </c>
      <c r="N742" s="134">
        <f t="shared" si="400"/>
        <v>0</v>
      </c>
      <c r="O742" s="134">
        <f t="shared" si="400"/>
        <v>0</v>
      </c>
      <c r="P742" s="134">
        <f t="shared" si="400"/>
        <v>0</v>
      </c>
      <c r="Q742" s="134">
        <f t="shared" si="400"/>
        <v>0</v>
      </c>
      <c r="R742" s="134">
        <f t="shared" si="400"/>
        <v>0</v>
      </c>
      <c r="S742" s="134">
        <f t="shared" si="400"/>
        <v>0</v>
      </c>
      <c r="T742" s="134">
        <f t="shared" si="400"/>
        <v>0</v>
      </c>
      <c r="U742" s="134">
        <f t="shared" si="400"/>
        <v>0</v>
      </c>
      <c r="V742" s="134">
        <f t="shared" si="400"/>
        <v>0</v>
      </c>
      <c r="W742" s="134">
        <f t="shared" si="400"/>
        <v>0</v>
      </c>
      <c r="X742" s="134">
        <f t="shared" si="400"/>
        <v>0</v>
      </c>
      <c r="Y742" s="134">
        <f t="shared" si="400"/>
        <v>0</v>
      </c>
      <c r="Z742" s="134">
        <f t="shared" si="400"/>
        <v>0</v>
      </c>
      <c r="AA742" s="134">
        <f t="shared" si="400"/>
        <v>0</v>
      </c>
      <c r="AB742" s="134">
        <f t="shared" si="400"/>
        <v>0</v>
      </c>
      <c r="AC742" s="134">
        <f t="shared" si="400"/>
        <v>0</v>
      </c>
      <c r="AD742" s="134">
        <f t="shared" si="400"/>
        <v>0</v>
      </c>
      <c r="AE742" s="134">
        <f t="shared" si="400"/>
        <v>0</v>
      </c>
      <c r="AF742" s="134">
        <f t="shared" si="400"/>
        <v>0</v>
      </c>
      <c r="AG742" s="134">
        <f t="shared" si="400"/>
        <v>0</v>
      </c>
      <c r="AH742" s="134">
        <f t="shared" si="400"/>
        <v>0</v>
      </c>
      <c r="AI742" s="134">
        <f t="shared" si="400"/>
        <v>0</v>
      </c>
      <c r="AJ742" s="134">
        <f t="shared" si="400"/>
        <v>0</v>
      </c>
      <c r="AK742" s="134">
        <f t="shared" si="400"/>
        <v>0</v>
      </c>
      <c r="AL742" s="134">
        <f t="shared" si="400"/>
        <v>0</v>
      </c>
      <c r="AM742" s="134">
        <f t="shared" si="400"/>
        <v>0</v>
      </c>
      <c r="AN742" s="134">
        <f t="shared" si="400"/>
        <v>0</v>
      </c>
      <c r="AO742" s="134">
        <f t="shared" si="400"/>
        <v>0</v>
      </c>
      <c r="AP742" s="134">
        <f t="shared" si="400"/>
        <v>0</v>
      </c>
      <c r="AQ742" s="134">
        <f t="shared" si="400"/>
        <v>0</v>
      </c>
      <c r="AR742" s="134">
        <f t="shared" si="400"/>
        <v>0</v>
      </c>
      <c r="AS742" s="134">
        <f t="shared" si="400"/>
        <v>0</v>
      </c>
      <c r="AT742" s="134">
        <f t="shared" si="400"/>
        <v>0</v>
      </c>
      <c r="AU742" s="134">
        <f t="shared" si="400"/>
        <v>0</v>
      </c>
      <c r="AV742" s="134">
        <f t="shared" si="400"/>
        <v>0</v>
      </c>
      <c r="AW742" s="134">
        <f t="shared" si="400"/>
        <v>0</v>
      </c>
      <c r="AX742" s="134">
        <f t="shared" si="400"/>
        <v>0</v>
      </c>
      <c r="AY742" s="134">
        <f t="shared" si="400"/>
        <v>0</v>
      </c>
      <c r="AZ742" s="134">
        <f t="shared" si="400"/>
        <v>0</v>
      </c>
      <c r="BA742" s="134">
        <f t="shared" si="400"/>
        <v>0</v>
      </c>
      <c r="BB742" s="134">
        <f t="shared" si="400"/>
        <v>0</v>
      </c>
      <c r="BC742" s="134">
        <f t="shared" si="400"/>
        <v>0</v>
      </c>
      <c r="BD742" s="134">
        <f t="shared" si="400"/>
        <v>0</v>
      </c>
      <c r="BE742" s="134">
        <f t="shared" si="400"/>
        <v>0</v>
      </c>
      <c r="BF742" s="134">
        <f t="shared" si="400"/>
        <v>0</v>
      </c>
      <c r="BG742" s="134">
        <f t="shared" si="400"/>
        <v>0</v>
      </c>
      <c r="BH742" s="134">
        <f t="shared" si="400"/>
        <v>0</v>
      </c>
      <c r="BI742" s="134">
        <f t="shared" si="400"/>
        <v>0</v>
      </c>
      <c r="BJ742" s="134">
        <f t="shared" si="400"/>
        <v>0</v>
      </c>
      <c r="BK742" s="134">
        <f t="shared" si="400"/>
        <v>5.3072210124837094E-3</v>
      </c>
      <c r="BL742" s="134">
        <f t="shared" si="400"/>
        <v>0</v>
      </c>
      <c r="BM742" s="134">
        <f t="shared" si="400"/>
        <v>0</v>
      </c>
      <c r="BN742" s="134">
        <f t="shared" si="400"/>
        <v>0</v>
      </c>
      <c r="BO742" s="134">
        <f t="shared" si="400"/>
        <v>0</v>
      </c>
      <c r="BP742" s="134">
        <f t="shared" si="400"/>
        <v>0</v>
      </c>
      <c r="BQ742" s="134">
        <f t="shared" si="399"/>
        <v>0</v>
      </c>
      <c r="BR742" s="134">
        <f t="shared" si="399"/>
        <v>0</v>
      </c>
      <c r="BS742" s="134">
        <f t="shared" si="399"/>
        <v>0</v>
      </c>
      <c r="BT742" s="134">
        <f t="shared" si="399"/>
        <v>0</v>
      </c>
      <c r="BU742" s="134">
        <f t="shared" si="399"/>
        <v>0</v>
      </c>
      <c r="BV742" s="134">
        <f t="shared" si="399"/>
        <v>0</v>
      </c>
      <c r="BW742" s="134">
        <f t="shared" si="399"/>
        <v>0</v>
      </c>
      <c r="BX742" s="134">
        <f t="shared" si="399"/>
        <v>0</v>
      </c>
      <c r="BY742" s="134">
        <f t="shared" si="399"/>
        <v>0</v>
      </c>
      <c r="BZ742" s="134">
        <f t="shared" si="399"/>
        <v>0</v>
      </c>
      <c r="CA742" s="134">
        <f t="shared" si="399"/>
        <v>0</v>
      </c>
      <c r="CB742" s="134">
        <f t="shared" si="399"/>
        <v>0</v>
      </c>
      <c r="CC742" s="134">
        <f t="shared" si="399"/>
        <v>0</v>
      </c>
      <c r="CD742" s="134">
        <f t="shared" si="399"/>
        <v>0</v>
      </c>
      <c r="CE742" s="134">
        <f t="shared" si="399"/>
        <v>0</v>
      </c>
      <c r="CF742" s="134">
        <f t="shared" si="399"/>
        <v>0</v>
      </c>
      <c r="CG742" s="134">
        <f t="shared" si="399"/>
        <v>0</v>
      </c>
      <c r="CH742" s="134">
        <f t="shared" si="399"/>
        <v>0</v>
      </c>
      <c r="CI742" s="134">
        <f t="shared" si="399"/>
        <v>0</v>
      </c>
      <c r="CJ742" s="134">
        <f t="shared" si="399"/>
        <v>0</v>
      </c>
      <c r="CK742" s="134">
        <f t="shared" si="399"/>
        <v>0</v>
      </c>
      <c r="CL742" s="134">
        <f t="shared" si="399"/>
        <v>0</v>
      </c>
      <c r="CM742" s="134">
        <f t="shared" si="399"/>
        <v>0</v>
      </c>
      <c r="CN742" s="134">
        <f t="shared" si="399"/>
        <v>0</v>
      </c>
      <c r="CO742" s="134">
        <f t="shared" si="399"/>
        <v>0</v>
      </c>
      <c r="CP742" s="134">
        <f t="shared" si="399"/>
        <v>0</v>
      </c>
      <c r="CQ742" s="134">
        <f t="shared" si="399"/>
        <v>0</v>
      </c>
      <c r="CR742" s="134">
        <f t="shared" si="399"/>
        <v>0</v>
      </c>
      <c r="CS742" s="134">
        <f t="shared" si="399"/>
        <v>0</v>
      </c>
      <c r="CT742" s="134">
        <f t="shared" si="399"/>
        <v>0</v>
      </c>
      <c r="CU742" s="134">
        <f t="shared" si="399"/>
        <v>0</v>
      </c>
      <c r="CV742" s="134">
        <f t="shared" si="399"/>
        <v>0</v>
      </c>
      <c r="CW742" s="134">
        <f t="shared" si="399"/>
        <v>0</v>
      </c>
      <c r="CX742" s="134">
        <f t="shared" si="399"/>
        <v>0</v>
      </c>
      <c r="CY742" s="134">
        <f t="shared" si="399"/>
        <v>0</v>
      </c>
      <c r="CZ742" s="134">
        <f t="shared" si="399"/>
        <v>0</v>
      </c>
      <c r="DA742" s="134">
        <f t="shared" si="399"/>
        <v>0</v>
      </c>
      <c r="DB742" s="134">
        <f t="shared" si="399"/>
        <v>0</v>
      </c>
      <c r="DC742" s="134">
        <f t="shared" si="399"/>
        <v>0</v>
      </c>
      <c r="DD742" s="134">
        <f t="shared" si="399"/>
        <v>0</v>
      </c>
      <c r="DE742" s="134">
        <f t="shared" si="399"/>
        <v>0</v>
      </c>
      <c r="DF742" s="134">
        <f t="shared" si="399"/>
        <v>0</v>
      </c>
      <c r="DG742" s="134">
        <f t="shared" si="399"/>
        <v>0</v>
      </c>
      <c r="DH742" s="211">
        <f t="shared" si="399"/>
        <v>0</v>
      </c>
    </row>
    <row r="743" spans="1:112" ht="15" hidden="1" customHeight="1" x14ac:dyDescent="0.15">
      <c r="A743" s="119"/>
      <c r="B743" s="197" t="s">
        <v>724</v>
      </c>
      <c r="C743" s="30" t="s">
        <v>164</v>
      </c>
      <c r="D743" s="315">
        <f t="shared" si="386"/>
        <v>0</v>
      </c>
      <c r="E743" s="134">
        <f t="shared" si="400"/>
        <v>0</v>
      </c>
      <c r="F743" s="134">
        <f t="shared" si="400"/>
        <v>0</v>
      </c>
      <c r="G743" s="134">
        <f t="shared" si="400"/>
        <v>0</v>
      </c>
      <c r="H743" s="134">
        <f t="shared" si="400"/>
        <v>0</v>
      </c>
      <c r="I743" s="134">
        <f t="shared" si="400"/>
        <v>0</v>
      </c>
      <c r="J743" s="134">
        <f t="shared" si="400"/>
        <v>0</v>
      </c>
      <c r="K743" s="134">
        <f t="shared" si="400"/>
        <v>0</v>
      </c>
      <c r="L743" s="134">
        <f t="shared" si="400"/>
        <v>0</v>
      </c>
      <c r="M743" s="134">
        <f t="shared" si="400"/>
        <v>0</v>
      </c>
      <c r="N743" s="134">
        <f t="shared" si="400"/>
        <v>0</v>
      </c>
      <c r="O743" s="134">
        <f t="shared" si="400"/>
        <v>0</v>
      </c>
      <c r="P743" s="134">
        <f t="shared" si="400"/>
        <v>0</v>
      </c>
      <c r="Q743" s="134">
        <f t="shared" si="400"/>
        <v>0</v>
      </c>
      <c r="R743" s="134">
        <f t="shared" si="400"/>
        <v>0</v>
      </c>
      <c r="S743" s="134">
        <f t="shared" si="400"/>
        <v>0</v>
      </c>
      <c r="T743" s="134">
        <f t="shared" si="400"/>
        <v>0</v>
      </c>
      <c r="U743" s="134">
        <f t="shared" si="400"/>
        <v>0</v>
      </c>
      <c r="V743" s="134">
        <f t="shared" si="400"/>
        <v>0</v>
      </c>
      <c r="W743" s="134">
        <f t="shared" si="400"/>
        <v>0</v>
      </c>
      <c r="X743" s="134">
        <f t="shared" si="400"/>
        <v>0</v>
      </c>
      <c r="Y743" s="134">
        <f t="shared" si="400"/>
        <v>0</v>
      </c>
      <c r="Z743" s="134">
        <f t="shared" si="400"/>
        <v>0</v>
      </c>
      <c r="AA743" s="134">
        <f t="shared" si="400"/>
        <v>0</v>
      </c>
      <c r="AB743" s="134">
        <f t="shared" si="400"/>
        <v>0</v>
      </c>
      <c r="AC743" s="134">
        <f t="shared" si="400"/>
        <v>0</v>
      </c>
      <c r="AD743" s="134">
        <f t="shared" si="400"/>
        <v>0</v>
      </c>
      <c r="AE743" s="134">
        <f t="shared" si="400"/>
        <v>0</v>
      </c>
      <c r="AF743" s="134">
        <f t="shared" si="400"/>
        <v>0</v>
      </c>
      <c r="AG743" s="134">
        <f t="shared" si="400"/>
        <v>0</v>
      </c>
      <c r="AH743" s="134">
        <f t="shared" si="400"/>
        <v>0</v>
      </c>
      <c r="AI743" s="134">
        <f t="shared" si="400"/>
        <v>0</v>
      </c>
      <c r="AJ743" s="134">
        <f t="shared" si="400"/>
        <v>0</v>
      </c>
      <c r="AK743" s="134">
        <f t="shared" si="400"/>
        <v>0</v>
      </c>
      <c r="AL743" s="134">
        <f t="shared" si="400"/>
        <v>0</v>
      </c>
      <c r="AM743" s="134">
        <f t="shared" si="400"/>
        <v>0</v>
      </c>
      <c r="AN743" s="134">
        <f t="shared" si="400"/>
        <v>0</v>
      </c>
      <c r="AO743" s="134">
        <f t="shared" si="400"/>
        <v>0</v>
      </c>
      <c r="AP743" s="134">
        <f t="shared" si="400"/>
        <v>0</v>
      </c>
      <c r="AQ743" s="134">
        <f t="shared" si="400"/>
        <v>0</v>
      </c>
      <c r="AR743" s="134">
        <f t="shared" si="400"/>
        <v>0</v>
      </c>
      <c r="AS743" s="134">
        <f t="shared" si="400"/>
        <v>0</v>
      </c>
      <c r="AT743" s="134">
        <f t="shared" si="400"/>
        <v>0</v>
      </c>
      <c r="AU743" s="134">
        <f t="shared" si="400"/>
        <v>0</v>
      </c>
      <c r="AV743" s="134">
        <f t="shared" si="400"/>
        <v>0</v>
      </c>
      <c r="AW743" s="134">
        <f t="shared" si="400"/>
        <v>0</v>
      </c>
      <c r="AX743" s="134">
        <f t="shared" si="400"/>
        <v>0</v>
      </c>
      <c r="AY743" s="134">
        <f t="shared" si="400"/>
        <v>0</v>
      </c>
      <c r="AZ743" s="134">
        <f t="shared" si="400"/>
        <v>0</v>
      </c>
      <c r="BA743" s="134">
        <f t="shared" si="400"/>
        <v>0</v>
      </c>
      <c r="BB743" s="134">
        <f t="shared" si="400"/>
        <v>0</v>
      </c>
      <c r="BC743" s="134">
        <f t="shared" si="400"/>
        <v>0</v>
      </c>
      <c r="BD743" s="134">
        <f t="shared" si="400"/>
        <v>0</v>
      </c>
      <c r="BE743" s="134">
        <f t="shared" si="400"/>
        <v>0</v>
      </c>
      <c r="BF743" s="134">
        <f t="shared" si="400"/>
        <v>0</v>
      </c>
      <c r="BG743" s="134">
        <f t="shared" si="400"/>
        <v>0</v>
      </c>
      <c r="BH743" s="134">
        <f t="shared" si="400"/>
        <v>0</v>
      </c>
      <c r="BI743" s="134">
        <f t="shared" si="400"/>
        <v>0</v>
      </c>
      <c r="BJ743" s="134">
        <f t="shared" si="400"/>
        <v>0</v>
      </c>
      <c r="BK743" s="134">
        <f t="shared" si="400"/>
        <v>0</v>
      </c>
      <c r="BL743" s="134">
        <f t="shared" si="400"/>
        <v>0.30350737319946597</v>
      </c>
      <c r="BM743" s="134">
        <f t="shared" si="400"/>
        <v>0</v>
      </c>
      <c r="BN743" s="134">
        <f t="shared" si="400"/>
        <v>0</v>
      </c>
      <c r="BO743" s="134">
        <f t="shared" si="400"/>
        <v>0</v>
      </c>
      <c r="BP743" s="134">
        <f t="shared" si="400"/>
        <v>0</v>
      </c>
      <c r="BQ743" s="134">
        <f t="shared" si="399"/>
        <v>0</v>
      </c>
      <c r="BR743" s="134">
        <f t="shared" si="399"/>
        <v>0</v>
      </c>
      <c r="BS743" s="134">
        <f t="shared" si="399"/>
        <v>0</v>
      </c>
      <c r="BT743" s="134">
        <f t="shared" si="399"/>
        <v>0</v>
      </c>
      <c r="BU743" s="134">
        <f t="shared" si="399"/>
        <v>0</v>
      </c>
      <c r="BV743" s="134">
        <f t="shared" si="399"/>
        <v>0</v>
      </c>
      <c r="BW743" s="134">
        <f t="shared" si="399"/>
        <v>0</v>
      </c>
      <c r="BX743" s="134">
        <f t="shared" si="399"/>
        <v>0</v>
      </c>
      <c r="BY743" s="134">
        <f t="shared" si="399"/>
        <v>0</v>
      </c>
      <c r="BZ743" s="134">
        <f t="shared" si="399"/>
        <v>0</v>
      </c>
      <c r="CA743" s="134">
        <f t="shared" si="399"/>
        <v>0</v>
      </c>
      <c r="CB743" s="134">
        <f t="shared" si="399"/>
        <v>0</v>
      </c>
      <c r="CC743" s="134">
        <f t="shared" si="399"/>
        <v>0</v>
      </c>
      <c r="CD743" s="134">
        <f t="shared" si="399"/>
        <v>0</v>
      </c>
      <c r="CE743" s="134">
        <f t="shared" si="399"/>
        <v>0</v>
      </c>
      <c r="CF743" s="134">
        <f t="shared" si="399"/>
        <v>0</v>
      </c>
      <c r="CG743" s="134">
        <f t="shared" si="399"/>
        <v>0</v>
      </c>
      <c r="CH743" s="134">
        <f t="shared" si="399"/>
        <v>0</v>
      </c>
      <c r="CI743" s="134">
        <f t="shared" si="399"/>
        <v>0</v>
      </c>
      <c r="CJ743" s="134">
        <f t="shared" si="399"/>
        <v>0</v>
      </c>
      <c r="CK743" s="134">
        <f t="shared" si="399"/>
        <v>0</v>
      </c>
      <c r="CL743" s="134">
        <f t="shared" si="399"/>
        <v>0</v>
      </c>
      <c r="CM743" s="134">
        <f t="shared" si="399"/>
        <v>0</v>
      </c>
      <c r="CN743" s="134">
        <f t="shared" si="399"/>
        <v>0</v>
      </c>
      <c r="CO743" s="134">
        <f t="shared" si="399"/>
        <v>0</v>
      </c>
      <c r="CP743" s="134">
        <f t="shared" si="399"/>
        <v>0</v>
      </c>
      <c r="CQ743" s="134">
        <f t="shared" si="399"/>
        <v>0</v>
      </c>
      <c r="CR743" s="134">
        <f t="shared" si="399"/>
        <v>0</v>
      </c>
      <c r="CS743" s="134">
        <f t="shared" si="399"/>
        <v>0</v>
      </c>
      <c r="CT743" s="134">
        <f t="shared" si="399"/>
        <v>0</v>
      </c>
      <c r="CU743" s="134">
        <f t="shared" si="399"/>
        <v>0</v>
      </c>
      <c r="CV743" s="134">
        <f t="shared" si="399"/>
        <v>0</v>
      </c>
      <c r="CW743" s="134">
        <f t="shared" si="399"/>
        <v>0</v>
      </c>
      <c r="CX743" s="134">
        <f t="shared" si="399"/>
        <v>0</v>
      </c>
      <c r="CY743" s="134">
        <f t="shared" si="399"/>
        <v>0</v>
      </c>
      <c r="CZ743" s="134">
        <f t="shared" si="399"/>
        <v>0</v>
      </c>
      <c r="DA743" s="134">
        <f t="shared" si="399"/>
        <v>0</v>
      </c>
      <c r="DB743" s="134">
        <f t="shared" si="399"/>
        <v>0</v>
      </c>
      <c r="DC743" s="134">
        <f t="shared" si="399"/>
        <v>0</v>
      </c>
      <c r="DD743" s="134">
        <f t="shared" si="399"/>
        <v>0</v>
      </c>
      <c r="DE743" s="134">
        <f t="shared" si="399"/>
        <v>0</v>
      </c>
      <c r="DF743" s="134">
        <f t="shared" si="399"/>
        <v>0</v>
      </c>
      <c r="DG743" s="134">
        <f t="shared" si="399"/>
        <v>0</v>
      </c>
      <c r="DH743" s="211">
        <f t="shared" si="399"/>
        <v>0</v>
      </c>
    </row>
    <row r="744" spans="1:112" ht="15" hidden="1" customHeight="1" x14ac:dyDescent="0.15">
      <c r="A744" s="119"/>
      <c r="B744" s="197" t="s">
        <v>725</v>
      </c>
      <c r="C744" s="30" t="s">
        <v>165</v>
      </c>
      <c r="D744" s="315">
        <f t="shared" si="386"/>
        <v>0</v>
      </c>
      <c r="E744" s="134">
        <f t="shared" si="400"/>
        <v>0</v>
      </c>
      <c r="F744" s="134">
        <f t="shared" si="400"/>
        <v>0</v>
      </c>
      <c r="G744" s="134">
        <f t="shared" si="400"/>
        <v>0</v>
      </c>
      <c r="H744" s="134">
        <f t="shared" si="400"/>
        <v>0</v>
      </c>
      <c r="I744" s="134">
        <f t="shared" si="400"/>
        <v>0</v>
      </c>
      <c r="J744" s="134">
        <f t="shared" si="400"/>
        <v>0</v>
      </c>
      <c r="K744" s="134">
        <f t="shared" si="400"/>
        <v>0</v>
      </c>
      <c r="L744" s="134">
        <f t="shared" si="400"/>
        <v>0</v>
      </c>
      <c r="M744" s="134">
        <f t="shared" si="400"/>
        <v>0</v>
      </c>
      <c r="N744" s="134">
        <f t="shared" si="400"/>
        <v>0</v>
      </c>
      <c r="O744" s="134">
        <f t="shared" si="400"/>
        <v>0</v>
      </c>
      <c r="P744" s="134">
        <f t="shared" si="400"/>
        <v>0</v>
      </c>
      <c r="Q744" s="134">
        <f t="shared" si="400"/>
        <v>0</v>
      </c>
      <c r="R744" s="134">
        <f t="shared" si="400"/>
        <v>0</v>
      </c>
      <c r="S744" s="134">
        <f t="shared" si="400"/>
        <v>0</v>
      </c>
      <c r="T744" s="134">
        <f t="shared" si="400"/>
        <v>0</v>
      </c>
      <c r="U744" s="134">
        <f t="shared" si="400"/>
        <v>0</v>
      </c>
      <c r="V744" s="134">
        <f t="shared" si="400"/>
        <v>0</v>
      </c>
      <c r="W744" s="134">
        <f t="shared" si="400"/>
        <v>0</v>
      </c>
      <c r="X744" s="134">
        <f t="shared" si="400"/>
        <v>0</v>
      </c>
      <c r="Y744" s="134">
        <f t="shared" si="400"/>
        <v>0</v>
      </c>
      <c r="Z744" s="134">
        <f t="shared" si="400"/>
        <v>0</v>
      </c>
      <c r="AA744" s="134">
        <f t="shared" si="400"/>
        <v>0</v>
      </c>
      <c r="AB744" s="134">
        <f t="shared" si="400"/>
        <v>0</v>
      </c>
      <c r="AC744" s="134">
        <f t="shared" si="400"/>
        <v>0</v>
      </c>
      <c r="AD744" s="134">
        <f t="shared" si="400"/>
        <v>0</v>
      </c>
      <c r="AE744" s="134">
        <f t="shared" si="400"/>
        <v>0</v>
      </c>
      <c r="AF744" s="134">
        <f t="shared" si="400"/>
        <v>0</v>
      </c>
      <c r="AG744" s="134">
        <f t="shared" si="400"/>
        <v>0</v>
      </c>
      <c r="AH744" s="134">
        <f t="shared" si="400"/>
        <v>0</v>
      </c>
      <c r="AI744" s="134">
        <f t="shared" si="400"/>
        <v>0</v>
      </c>
      <c r="AJ744" s="134">
        <f t="shared" si="400"/>
        <v>0</v>
      </c>
      <c r="AK744" s="134">
        <f t="shared" si="400"/>
        <v>0</v>
      </c>
      <c r="AL744" s="134">
        <f t="shared" si="400"/>
        <v>0</v>
      </c>
      <c r="AM744" s="134">
        <f t="shared" si="400"/>
        <v>0</v>
      </c>
      <c r="AN744" s="134">
        <f t="shared" si="400"/>
        <v>0</v>
      </c>
      <c r="AO744" s="134">
        <f t="shared" si="400"/>
        <v>0</v>
      </c>
      <c r="AP744" s="134">
        <f t="shared" si="400"/>
        <v>0</v>
      </c>
      <c r="AQ744" s="134">
        <f t="shared" si="400"/>
        <v>0</v>
      </c>
      <c r="AR744" s="134">
        <f t="shared" si="400"/>
        <v>0</v>
      </c>
      <c r="AS744" s="134">
        <f t="shared" si="400"/>
        <v>0</v>
      </c>
      <c r="AT744" s="134">
        <f t="shared" si="400"/>
        <v>0</v>
      </c>
      <c r="AU744" s="134">
        <f t="shared" si="400"/>
        <v>0</v>
      </c>
      <c r="AV744" s="134">
        <f t="shared" si="400"/>
        <v>0</v>
      </c>
      <c r="AW744" s="134">
        <f t="shared" si="400"/>
        <v>0</v>
      </c>
      <c r="AX744" s="134">
        <f t="shared" si="400"/>
        <v>0</v>
      </c>
      <c r="AY744" s="134">
        <f t="shared" si="400"/>
        <v>0</v>
      </c>
      <c r="AZ744" s="134">
        <f t="shared" si="400"/>
        <v>0</v>
      </c>
      <c r="BA744" s="134">
        <f t="shared" si="400"/>
        <v>0</v>
      </c>
      <c r="BB744" s="134">
        <f t="shared" si="400"/>
        <v>0</v>
      </c>
      <c r="BC744" s="134">
        <f t="shared" si="400"/>
        <v>0</v>
      </c>
      <c r="BD744" s="134">
        <f t="shared" si="400"/>
        <v>0</v>
      </c>
      <c r="BE744" s="134">
        <f t="shared" si="400"/>
        <v>0</v>
      </c>
      <c r="BF744" s="134">
        <f t="shared" si="400"/>
        <v>0</v>
      </c>
      <c r="BG744" s="134">
        <f t="shared" si="400"/>
        <v>0</v>
      </c>
      <c r="BH744" s="134">
        <f t="shared" si="400"/>
        <v>0</v>
      </c>
      <c r="BI744" s="134">
        <f t="shared" si="400"/>
        <v>0</v>
      </c>
      <c r="BJ744" s="134">
        <f t="shared" si="400"/>
        <v>0</v>
      </c>
      <c r="BK744" s="134">
        <f t="shared" si="400"/>
        <v>0</v>
      </c>
      <c r="BL744" s="134">
        <f t="shared" si="400"/>
        <v>0</v>
      </c>
      <c r="BM744" s="134">
        <f t="shared" si="400"/>
        <v>1</v>
      </c>
      <c r="BN744" s="134">
        <f t="shared" si="400"/>
        <v>0</v>
      </c>
      <c r="BO744" s="134">
        <f t="shared" si="400"/>
        <v>0</v>
      </c>
      <c r="BP744" s="134">
        <f t="shared" ref="BP744:DH749" si="401">BP300-BP633</f>
        <v>0</v>
      </c>
      <c r="BQ744" s="134">
        <f t="shared" si="401"/>
        <v>0</v>
      </c>
      <c r="BR744" s="134">
        <f t="shared" si="401"/>
        <v>0</v>
      </c>
      <c r="BS744" s="134">
        <f t="shared" si="401"/>
        <v>0</v>
      </c>
      <c r="BT744" s="134">
        <f t="shared" si="401"/>
        <v>0</v>
      </c>
      <c r="BU744" s="134">
        <f t="shared" si="401"/>
        <v>0</v>
      </c>
      <c r="BV744" s="134">
        <f t="shared" si="401"/>
        <v>0</v>
      </c>
      <c r="BW744" s="134">
        <f t="shared" si="401"/>
        <v>0</v>
      </c>
      <c r="BX744" s="134">
        <f t="shared" si="401"/>
        <v>0</v>
      </c>
      <c r="BY744" s="134">
        <f t="shared" si="401"/>
        <v>0</v>
      </c>
      <c r="BZ744" s="134">
        <f t="shared" si="401"/>
        <v>0</v>
      </c>
      <c r="CA744" s="134">
        <f t="shared" si="401"/>
        <v>0</v>
      </c>
      <c r="CB744" s="134">
        <f t="shared" si="401"/>
        <v>0</v>
      </c>
      <c r="CC744" s="134">
        <f t="shared" si="401"/>
        <v>0</v>
      </c>
      <c r="CD744" s="134">
        <f t="shared" si="401"/>
        <v>0</v>
      </c>
      <c r="CE744" s="134">
        <f t="shared" si="401"/>
        <v>0</v>
      </c>
      <c r="CF744" s="134">
        <f t="shared" si="401"/>
        <v>0</v>
      </c>
      <c r="CG744" s="134">
        <f t="shared" si="401"/>
        <v>0</v>
      </c>
      <c r="CH744" s="134">
        <f t="shared" si="401"/>
        <v>0</v>
      </c>
      <c r="CI744" s="134">
        <f t="shared" si="401"/>
        <v>0</v>
      </c>
      <c r="CJ744" s="134">
        <f t="shared" si="401"/>
        <v>0</v>
      </c>
      <c r="CK744" s="134">
        <f t="shared" si="401"/>
        <v>0</v>
      </c>
      <c r="CL744" s="134">
        <f t="shared" si="401"/>
        <v>0</v>
      </c>
      <c r="CM744" s="134">
        <f t="shared" si="401"/>
        <v>0</v>
      </c>
      <c r="CN744" s="134">
        <f t="shared" si="401"/>
        <v>0</v>
      </c>
      <c r="CO744" s="134">
        <f t="shared" si="401"/>
        <v>0</v>
      </c>
      <c r="CP744" s="134">
        <f t="shared" si="401"/>
        <v>0</v>
      </c>
      <c r="CQ744" s="134">
        <f t="shared" si="401"/>
        <v>0</v>
      </c>
      <c r="CR744" s="134">
        <f t="shared" si="401"/>
        <v>0</v>
      </c>
      <c r="CS744" s="134">
        <f t="shared" si="401"/>
        <v>0</v>
      </c>
      <c r="CT744" s="134">
        <f t="shared" si="401"/>
        <v>0</v>
      </c>
      <c r="CU744" s="134">
        <f t="shared" si="401"/>
        <v>0</v>
      </c>
      <c r="CV744" s="134">
        <f t="shared" si="401"/>
        <v>0</v>
      </c>
      <c r="CW744" s="134">
        <f t="shared" si="401"/>
        <v>0</v>
      </c>
      <c r="CX744" s="134">
        <f t="shared" si="401"/>
        <v>0</v>
      </c>
      <c r="CY744" s="134">
        <f t="shared" si="401"/>
        <v>0</v>
      </c>
      <c r="CZ744" s="134">
        <f t="shared" si="401"/>
        <v>0</v>
      </c>
      <c r="DA744" s="134">
        <f t="shared" si="401"/>
        <v>0</v>
      </c>
      <c r="DB744" s="134">
        <f t="shared" si="401"/>
        <v>0</v>
      </c>
      <c r="DC744" s="134">
        <f t="shared" si="401"/>
        <v>0</v>
      </c>
      <c r="DD744" s="134">
        <f t="shared" si="401"/>
        <v>0</v>
      </c>
      <c r="DE744" s="134">
        <f t="shared" si="401"/>
        <v>0</v>
      </c>
      <c r="DF744" s="134">
        <f t="shared" si="401"/>
        <v>0</v>
      </c>
      <c r="DG744" s="134">
        <f t="shared" si="401"/>
        <v>0</v>
      </c>
      <c r="DH744" s="211">
        <f t="shared" si="401"/>
        <v>0</v>
      </c>
    </row>
    <row r="745" spans="1:112" ht="15" hidden="1" customHeight="1" x14ac:dyDescent="0.15">
      <c r="A745" s="119"/>
      <c r="B745" s="197" t="s">
        <v>726</v>
      </c>
      <c r="C745" s="30" t="s">
        <v>166</v>
      </c>
      <c r="D745" s="315">
        <f t="shared" si="386"/>
        <v>0</v>
      </c>
      <c r="E745" s="134">
        <f t="shared" ref="E745:BP748" si="402">E301-E634</f>
        <v>0</v>
      </c>
      <c r="F745" s="134">
        <f t="shared" si="402"/>
        <v>0</v>
      </c>
      <c r="G745" s="134">
        <f t="shared" si="402"/>
        <v>0</v>
      </c>
      <c r="H745" s="134">
        <f t="shared" si="402"/>
        <v>0</v>
      </c>
      <c r="I745" s="134">
        <f t="shared" si="402"/>
        <v>0</v>
      </c>
      <c r="J745" s="134">
        <f t="shared" si="402"/>
        <v>0</v>
      </c>
      <c r="K745" s="134">
        <f t="shared" si="402"/>
        <v>0</v>
      </c>
      <c r="L745" s="134">
        <f t="shared" si="402"/>
        <v>0</v>
      </c>
      <c r="M745" s="134">
        <f t="shared" si="402"/>
        <v>0</v>
      </c>
      <c r="N745" s="134">
        <f t="shared" si="402"/>
        <v>0</v>
      </c>
      <c r="O745" s="134">
        <f t="shared" si="402"/>
        <v>0</v>
      </c>
      <c r="P745" s="134">
        <f t="shared" si="402"/>
        <v>0</v>
      </c>
      <c r="Q745" s="134">
        <f t="shared" si="402"/>
        <v>0</v>
      </c>
      <c r="R745" s="134">
        <f t="shared" si="402"/>
        <v>0</v>
      </c>
      <c r="S745" s="134">
        <f t="shared" si="402"/>
        <v>0</v>
      </c>
      <c r="T745" s="134">
        <f t="shared" si="402"/>
        <v>0</v>
      </c>
      <c r="U745" s="134">
        <f t="shared" si="402"/>
        <v>0</v>
      </c>
      <c r="V745" s="134">
        <f t="shared" si="402"/>
        <v>0</v>
      </c>
      <c r="W745" s="134">
        <f t="shared" si="402"/>
        <v>0</v>
      </c>
      <c r="X745" s="134">
        <f t="shared" si="402"/>
        <v>0</v>
      </c>
      <c r="Y745" s="134">
        <f t="shared" si="402"/>
        <v>0</v>
      </c>
      <c r="Z745" s="134">
        <f t="shared" si="402"/>
        <v>0</v>
      </c>
      <c r="AA745" s="134">
        <f t="shared" si="402"/>
        <v>0</v>
      </c>
      <c r="AB745" s="134">
        <f t="shared" si="402"/>
        <v>0</v>
      </c>
      <c r="AC745" s="134">
        <f t="shared" si="402"/>
        <v>0</v>
      </c>
      <c r="AD745" s="134">
        <f t="shared" si="402"/>
        <v>0</v>
      </c>
      <c r="AE745" s="134">
        <f t="shared" si="402"/>
        <v>0</v>
      </c>
      <c r="AF745" s="134">
        <f t="shared" si="402"/>
        <v>0</v>
      </c>
      <c r="AG745" s="134">
        <f t="shared" si="402"/>
        <v>0</v>
      </c>
      <c r="AH745" s="134">
        <f t="shared" si="402"/>
        <v>0</v>
      </c>
      <c r="AI745" s="134">
        <f t="shared" si="402"/>
        <v>0</v>
      </c>
      <c r="AJ745" s="134">
        <f t="shared" si="402"/>
        <v>0</v>
      </c>
      <c r="AK745" s="134">
        <f t="shared" si="402"/>
        <v>0</v>
      </c>
      <c r="AL745" s="134">
        <f t="shared" si="402"/>
        <v>0</v>
      </c>
      <c r="AM745" s="134">
        <f t="shared" si="402"/>
        <v>0</v>
      </c>
      <c r="AN745" s="134">
        <f t="shared" si="402"/>
        <v>0</v>
      </c>
      <c r="AO745" s="134">
        <f t="shared" si="402"/>
        <v>0</v>
      </c>
      <c r="AP745" s="134">
        <f t="shared" si="402"/>
        <v>0</v>
      </c>
      <c r="AQ745" s="134">
        <f t="shared" si="402"/>
        <v>0</v>
      </c>
      <c r="AR745" s="134">
        <f t="shared" si="402"/>
        <v>0</v>
      </c>
      <c r="AS745" s="134">
        <f t="shared" si="402"/>
        <v>0</v>
      </c>
      <c r="AT745" s="134">
        <f t="shared" si="402"/>
        <v>0</v>
      </c>
      <c r="AU745" s="134">
        <f t="shared" si="402"/>
        <v>0</v>
      </c>
      <c r="AV745" s="134">
        <f t="shared" si="402"/>
        <v>0</v>
      </c>
      <c r="AW745" s="134">
        <f t="shared" si="402"/>
        <v>0</v>
      </c>
      <c r="AX745" s="134">
        <f t="shared" si="402"/>
        <v>0</v>
      </c>
      <c r="AY745" s="134">
        <f t="shared" si="402"/>
        <v>0</v>
      </c>
      <c r="AZ745" s="134">
        <f t="shared" si="402"/>
        <v>0</v>
      </c>
      <c r="BA745" s="134">
        <f t="shared" si="402"/>
        <v>0</v>
      </c>
      <c r="BB745" s="134">
        <f t="shared" si="402"/>
        <v>0</v>
      </c>
      <c r="BC745" s="134">
        <f t="shared" si="402"/>
        <v>0</v>
      </c>
      <c r="BD745" s="134">
        <f t="shared" si="402"/>
        <v>0</v>
      </c>
      <c r="BE745" s="134">
        <f t="shared" si="402"/>
        <v>0</v>
      </c>
      <c r="BF745" s="134">
        <f t="shared" si="402"/>
        <v>0</v>
      </c>
      <c r="BG745" s="134">
        <f t="shared" si="402"/>
        <v>0</v>
      </c>
      <c r="BH745" s="134">
        <f t="shared" si="402"/>
        <v>0</v>
      </c>
      <c r="BI745" s="134">
        <f t="shared" si="402"/>
        <v>0</v>
      </c>
      <c r="BJ745" s="134">
        <f t="shared" si="402"/>
        <v>0</v>
      </c>
      <c r="BK745" s="134">
        <f t="shared" si="402"/>
        <v>0</v>
      </c>
      <c r="BL745" s="134">
        <f t="shared" si="402"/>
        <v>0</v>
      </c>
      <c r="BM745" s="134">
        <f t="shared" si="402"/>
        <v>0</v>
      </c>
      <c r="BN745" s="134">
        <f t="shared" si="402"/>
        <v>1</v>
      </c>
      <c r="BO745" s="134">
        <f t="shared" si="402"/>
        <v>0</v>
      </c>
      <c r="BP745" s="134">
        <f t="shared" si="402"/>
        <v>0</v>
      </c>
      <c r="BQ745" s="134">
        <f t="shared" si="401"/>
        <v>0</v>
      </c>
      <c r="BR745" s="134">
        <f t="shared" si="401"/>
        <v>0</v>
      </c>
      <c r="BS745" s="134">
        <f t="shared" si="401"/>
        <v>0</v>
      </c>
      <c r="BT745" s="134">
        <f t="shared" si="401"/>
        <v>0</v>
      </c>
      <c r="BU745" s="134">
        <f t="shared" si="401"/>
        <v>0</v>
      </c>
      <c r="BV745" s="134">
        <f t="shared" si="401"/>
        <v>0</v>
      </c>
      <c r="BW745" s="134">
        <f t="shared" si="401"/>
        <v>0</v>
      </c>
      <c r="BX745" s="134">
        <f t="shared" si="401"/>
        <v>0</v>
      </c>
      <c r="BY745" s="134">
        <f t="shared" si="401"/>
        <v>0</v>
      </c>
      <c r="BZ745" s="134">
        <f t="shared" si="401"/>
        <v>0</v>
      </c>
      <c r="CA745" s="134">
        <f t="shared" si="401"/>
        <v>0</v>
      </c>
      <c r="CB745" s="134">
        <f t="shared" si="401"/>
        <v>0</v>
      </c>
      <c r="CC745" s="134">
        <f t="shared" si="401"/>
        <v>0</v>
      </c>
      <c r="CD745" s="134">
        <f t="shared" si="401"/>
        <v>0</v>
      </c>
      <c r="CE745" s="134">
        <f t="shared" si="401"/>
        <v>0</v>
      </c>
      <c r="CF745" s="134">
        <f t="shared" si="401"/>
        <v>0</v>
      </c>
      <c r="CG745" s="134">
        <f t="shared" si="401"/>
        <v>0</v>
      </c>
      <c r="CH745" s="134">
        <f t="shared" si="401"/>
        <v>0</v>
      </c>
      <c r="CI745" s="134">
        <f t="shared" si="401"/>
        <v>0</v>
      </c>
      <c r="CJ745" s="134">
        <f t="shared" si="401"/>
        <v>0</v>
      </c>
      <c r="CK745" s="134">
        <f t="shared" si="401"/>
        <v>0</v>
      </c>
      <c r="CL745" s="134">
        <f t="shared" si="401"/>
        <v>0</v>
      </c>
      <c r="CM745" s="134">
        <f t="shared" si="401"/>
        <v>0</v>
      </c>
      <c r="CN745" s="134">
        <f t="shared" si="401"/>
        <v>0</v>
      </c>
      <c r="CO745" s="134">
        <f t="shared" si="401"/>
        <v>0</v>
      </c>
      <c r="CP745" s="134">
        <f t="shared" si="401"/>
        <v>0</v>
      </c>
      <c r="CQ745" s="134">
        <f t="shared" si="401"/>
        <v>0</v>
      </c>
      <c r="CR745" s="134">
        <f t="shared" si="401"/>
        <v>0</v>
      </c>
      <c r="CS745" s="134">
        <f t="shared" si="401"/>
        <v>0</v>
      </c>
      <c r="CT745" s="134">
        <f t="shared" si="401"/>
        <v>0</v>
      </c>
      <c r="CU745" s="134">
        <f t="shared" si="401"/>
        <v>0</v>
      </c>
      <c r="CV745" s="134">
        <f t="shared" si="401"/>
        <v>0</v>
      </c>
      <c r="CW745" s="134">
        <f t="shared" si="401"/>
        <v>0</v>
      </c>
      <c r="CX745" s="134">
        <f t="shared" si="401"/>
        <v>0</v>
      </c>
      <c r="CY745" s="134">
        <f t="shared" si="401"/>
        <v>0</v>
      </c>
      <c r="CZ745" s="134">
        <f t="shared" si="401"/>
        <v>0</v>
      </c>
      <c r="DA745" s="134">
        <f t="shared" si="401"/>
        <v>0</v>
      </c>
      <c r="DB745" s="134">
        <f t="shared" si="401"/>
        <v>0</v>
      </c>
      <c r="DC745" s="134">
        <f t="shared" si="401"/>
        <v>0</v>
      </c>
      <c r="DD745" s="134">
        <f t="shared" si="401"/>
        <v>0</v>
      </c>
      <c r="DE745" s="134">
        <f t="shared" si="401"/>
        <v>0</v>
      </c>
      <c r="DF745" s="134">
        <f t="shared" si="401"/>
        <v>0</v>
      </c>
      <c r="DG745" s="134">
        <f t="shared" si="401"/>
        <v>0</v>
      </c>
      <c r="DH745" s="211">
        <f t="shared" si="401"/>
        <v>0</v>
      </c>
    </row>
    <row r="746" spans="1:112" ht="15" hidden="1" customHeight="1" x14ac:dyDescent="0.15">
      <c r="A746" s="119"/>
      <c r="B746" s="197" t="s">
        <v>727</v>
      </c>
      <c r="C746" s="30" t="s">
        <v>216</v>
      </c>
      <c r="D746" s="315">
        <f t="shared" si="386"/>
        <v>0</v>
      </c>
      <c r="E746" s="134">
        <f t="shared" si="402"/>
        <v>0</v>
      </c>
      <c r="F746" s="134">
        <f t="shared" si="402"/>
        <v>0</v>
      </c>
      <c r="G746" s="134">
        <f t="shared" si="402"/>
        <v>0</v>
      </c>
      <c r="H746" s="134">
        <f t="shared" si="402"/>
        <v>0</v>
      </c>
      <c r="I746" s="134">
        <f t="shared" si="402"/>
        <v>0</v>
      </c>
      <c r="J746" s="134">
        <f t="shared" si="402"/>
        <v>0</v>
      </c>
      <c r="K746" s="134">
        <f t="shared" si="402"/>
        <v>0</v>
      </c>
      <c r="L746" s="134">
        <f t="shared" si="402"/>
        <v>0</v>
      </c>
      <c r="M746" s="134">
        <f t="shared" si="402"/>
        <v>0</v>
      </c>
      <c r="N746" s="134">
        <f t="shared" si="402"/>
        <v>0</v>
      </c>
      <c r="O746" s="134">
        <f t="shared" si="402"/>
        <v>0</v>
      </c>
      <c r="P746" s="134">
        <f t="shared" si="402"/>
        <v>0</v>
      </c>
      <c r="Q746" s="134">
        <f t="shared" si="402"/>
        <v>0</v>
      </c>
      <c r="R746" s="134">
        <f t="shared" si="402"/>
        <v>0</v>
      </c>
      <c r="S746" s="134">
        <f t="shared" si="402"/>
        <v>0</v>
      </c>
      <c r="T746" s="134">
        <f t="shared" si="402"/>
        <v>0</v>
      </c>
      <c r="U746" s="134">
        <f t="shared" si="402"/>
        <v>0</v>
      </c>
      <c r="V746" s="134">
        <f t="shared" si="402"/>
        <v>0</v>
      </c>
      <c r="W746" s="134">
        <f t="shared" si="402"/>
        <v>0</v>
      </c>
      <c r="X746" s="134">
        <f t="shared" si="402"/>
        <v>0</v>
      </c>
      <c r="Y746" s="134">
        <f t="shared" si="402"/>
        <v>0</v>
      </c>
      <c r="Z746" s="134">
        <f t="shared" si="402"/>
        <v>0</v>
      </c>
      <c r="AA746" s="134">
        <f t="shared" si="402"/>
        <v>0</v>
      </c>
      <c r="AB746" s="134">
        <f t="shared" si="402"/>
        <v>0</v>
      </c>
      <c r="AC746" s="134">
        <f t="shared" si="402"/>
        <v>0</v>
      </c>
      <c r="AD746" s="134">
        <f t="shared" si="402"/>
        <v>0</v>
      </c>
      <c r="AE746" s="134">
        <f t="shared" si="402"/>
        <v>0</v>
      </c>
      <c r="AF746" s="134">
        <f t="shared" si="402"/>
        <v>0</v>
      </c>
      <c r="AG746" s="134">
        <f t="shared" si="402"/>
        <v>0</v>
      </c>
      <c r="AH746" s="134">
        <f t="shared" si="402"/>
        <v>0</v>
      </c>
      <c r="AI746" s="134">
        <f t="shared" si="402"/>
        <v>0</v>
      </c>
      <c r="AJ746" s="134">
        <f t="shared" si="402"/>
        <v>0</v>
      </c>
      <c r="AK746" s="134">
        <f t="shared" si="402"/>
        <v>0</v>
      </c>
      <c r="AL746" s="134">
        <f t="shared" si="402"/>
        <v>0</v>
      </c>
      <c r="AM746" s="134">
        <f t="shared" si="402"/>
        <v>0</v>
      </c>
      <c r="AN746" s="134">
        <f t="shared" si="402"/>
        <v>0</v>
      </c>
      <c r="AO746" s="134">
        <f t="shared" si="402"/>
        <v>0</v>
      </c>
      <c r="AP746" s="134">
        <f t="shared" si="402"/>
        <v>0</v>
      </c>
      <c r="AQ746" s="134">
        <f t="shared" si="402"/>
        <v>0</v>
      </c>
      <c r="AR746" s="134">
        <f t="shared" si="402"/>
        <v>0</v>
      </c>
      <c r="AS746" s="134">
        <f t="shared" si="402"/>
        <v>0</v>
      </c>
      <c r="AT746" s="134">
        <f t="shared" si="402"/>
        <v>0</v>
      </c>
      <c r="AU746" s="134">
        <f t="shared" si="402"/>
        <v>0</v>
      </c>
      <c r="AV746" s="134">
        <f t="shared" si="402"/>
        <v>0</v>
      </c>
      <c r="AW746" s="134">
        <f t="shared" si="402"/>
        <v>0</v>
      </c>
      <c r="AX746" s="134">
        <f t="shared" si="402"/>
        <v>0</v>
      </c>
      <c r="AY746" s="134">
        <f t="shared" si="402"/>
        <v>0</v>
      </c>
      <c r="AZ746" s="134">
        <f t="shared" si="402"/>
        <v>0</v>
      </c>
      <c r="BA746" s="134">
        <f t="shared" si="402"/>
        <v>0</v>
      </c>
      <c r="BB746" s="134">
        <f t="shared" si="402"/>
        <v>0</v>
      </c>
      <c r="BC746" s="134">
        <f t="shared" si="402"/>
        <v>0</v>
      </c>
      <c r="BD746" s="134">
        <f t="shared" si="402"/>
        <v>0</v>
      </c>
      <c r="BE746" s="134">
        <f t="shared" si="402"/>
        <v>0</v>
      </c>
      <c r="BF746" s="134">
        <f t="shared" si="402"/>
        <v>0</v>
      </c>
      <c r="BG746" s="134">
        <f t="shared" si="402"/>
        <v>0</v>
      </c>
      <c r="BH746" s="134">
        <f t="shared" si="402"/>
        <v>0</v>
      </c>
      <c r="BI746" s="134">
        <f t="shared" si="402"/>
        <v>0</v>
      </c>
      <c r="BJ746" s="134">
        <f t="shared" si="402"/>
        <v>0</v>
      </c>
      <c r="BK746" s="134">
        <f t="shared" si="402"/>
        <v>0</v>
      </c>
      <c r="BL746" s="134">
        <f t="shared" si="402"/>
        <v>0</v>
      </c>
      <c r="BM746" s="134">
        <f t="shared" si="402"/>
        <v>0</v>
      </c>
      <c r="BN746" s="134">
        <f t="shared" si="402"/>
        <v>0</v>
      </c>
      <c r="BO746" s="134">
        <f t="shared" si="402"/>
        <v>1</v>
      </c>
      <c r="BP746" s="134">
        <f t="shared" si="402"/>
        <v>0</v>
      </c>
      <c r="BQ746" s="134">
        <f t="shared" si="401"/>
        <v>0</v>
      </c>
      <c r="BR746" s="134">
        <f t="shared" si="401"/>
        <v>0</v>
      </c>
      <c r="BS746" s="134">
        <f t="shared" si="401"/>
        <v>0</v>
      </c>
      <c r="BT746" s="134">
        <f t="shared" si="401"/>
        <v>0</v>
      </c>
      <c r="BU746" s="134">
        <f t="shared" si="401"/>
        <v>0</v>
      </c>
      <c r="BV746" s="134">
        <f t="shared" si="401"/>
        <v>0</v>
      </c>
      <c r="BW746" s="134">
        <f t="shared" si="401"/>
        <v>0</v>
      </c>
      <c r="BX746" s="134">
        <f t="shared" si="401"/>
        <v>0</v>
      </c>
      <c r="BY746" s="134">
        <f t="shared" si="401"/>
        <v>0</v>
      </c>
      <c r="BZ746" s="134">
        <f t="shared" si="401"/>
        <v>0</v>
      </c>
      <c r="CA746" s="134">
        <f t="shared" si="401"/>
        <v>0</v>
      </c>
      <c r="CB746" s="134">
        <f t="shared" si="401"/>
        <v>0</v>
      </c>
      <c r="CC746" s="134">
        <f t="shared" si="401"/>
        <v>0</v>
      </c>
      <c r="CD746" s="134">
        <f t="shared" si="401"/>
        <v>0</v>
      </c>
      <c r="CE746" s="134">
        <f t="shared" si="401"/>
        <v>0</v>
      </c>
      <c r="CF746" s="134">
        <f t="shared" si="401"/>
        <v>0</v>
      </c>
      <c r="CG746" s="134">
        <f t="shared" si="401"/>
        <v>0</v>
      </c>
      <c r="CH746" s="134">
        <f t="shared" si="401"/>
        <v>0</v>
      </c>
      <c r="CI746" s="134">
        <f t="shared" si="401"/>
        <v>0</v>
      </c>
      <c r="CJ746" s="134">
        <f t="shared" si="401"/>
        <v>0</v>
      </c>
      <c r="CK746" s="134">
        <f t="shared" si="401"/>
        <v>0</v>
      </c>
      <c r="CL746" s="134">
        <f t="shared" si="401"/>
        <v>0</v>
      </c>
      <c r="CM746" s="134">
        <f t="shared" si="401"/>
        <v>0</v>
      </c>
      <c r="CN746" s="134">
        <f t="shared" si="401"/>
        <v>0</v>
      </c>
      <c r="CO746" s="134">
        <f t="shared" si="401"/>
        <v>0</v>
      </c>
      <c r="CP746" s="134">
        <f t="shared" si="401"/>
        <v>0</v>
      </c>
      <c r="CQ746" s="134">
        <f t="shared" si="401"/>
        <v>0</v>
      </c>
      <c r="CR746" s="134">
        <f t="shared" si="401"/>
        <v>0</v>
      </c>
      <c r="CS746" s="134">
        <f t="shared" si="401"/>
        <v>0</v>
      </c>
      <c r="CT746" s="134">
        <f t="shared" si="401"/>
        <v>0</v>
      </c>
      <c r="CU746" s="134">
        <f t="shared" si="401"/>
        <v>0</v>
      </c>
      <c r="CV746" s="134">
        <f t="shared" si="401"/>
        <v>0</v>
      </c>
      <c r="CW746" s="134">
        <f t="shared" si="401"/>
        <v>0</v>
      </c>
      <c r="CX746" s="134">
        <f t="shared" si="401"/>
        <v>0</v>
      </c>
      <c r="CY746" s="134">
        <f t="shared" si="401"/>
        <v>0</v>
      </c>
      <c r="CZ746" s="134">
        <f t="shared" si="401"/>
        <v>0</v>
      </c>
      <c r="DA746" s="134">
        <f t="shared" si="401"/>
        <v>0</v>
      </c>
      <c r="DB746" s="134">
        <f t="shared" si="401"/>
        <v>0</v>
      </c>
      <c r="DC746" s="134">
        <f t="shared" si="401"/>
        <v>0</v>
      </c>
      <c r="DD746" s="134">
        <f t="shared" si="401"/>
        <v>0</v>
      </c>
      <c r="DE746" s="134">
        <f t="shared" si="401"/>
        <v>0</v>
      </c>
      <c r="DF746" s="134">
        <f t="shared" si="401"/>
        <v>0</v>
      </c>
      <c r="DG746" s="134">
        <f t="shared" si="401"/>
        <v>0</v>
      </c>
      <c r="DH746" s="211">
        <f t="shared" si="401"/>
        <v>0</v>
      </c>
    </row>
    <row r="747" spans="1:112" ht="15" hidden="1" customHeight="1" x14ac:dyDescent="0.15">
      <c r="A747" s="119"/>
      <c r="B747" s="197" t="s">
        <v>728</v>
      </c>
      <c r="C747" s="30" t="s">
        <v>167</v>
      </c>
      <c r="D747" s="315">
        <f t="shared" ref="D747:D778" si="403">D303-D636</f>
        <v>0</v>
      </c>
      <c r="E747" s="134">
        <f t="shared" si="402"/>
        <v>0</v>
      </c>
      <c r="F747" s="134">
        <f t="shared" si="402"/>
        <v>0</v>
      </c>
      <c r="G747" s="134">
        <f t="shared" si="402"/>
        <v>0</v>
      </c>
      <c r="H747" s="134">
        <f t="shared" si="402"/>
        <v>0</v>
      </c>
      <c r="I747" s="134">
        <f t="shared" si="402"/>
        <v>0</v>
      </c>
      <c r="J747" s="134">
        <f t="shared" si="402"/>
        <v>0</v>
      </c>
      <c r="K747" s="134">
        <f t="shared" si="402"/>
        <v>0</v>
      </c>
      <c r="L747" s="134">
        <f t="shared" si="402"/>
        <v>0</v>
      </c>
      <c r="M747" s="134">
        <f t="shared" si="402"/>
        <v>0</v>
      </c>
      <c r="N747" s="134">
        <f t="shared" si="402"/>
        <v>0</v>
      </c>
      <c r="O747" s="134">
        <f t="shared" si="402"/>
        <v>0</v>
      </c>
      <c r="P747" s="134">
        <f t="shared" si="402"/>
        <v>0</v>
      </c>
      <c r="Q747" s="134">
        <f t="shared" si="402"/>
        <v>0</v>
      </c>
      <c r="R747" s="134">
        <f t="shared" si="402"/>
        <v>0</v>
      </c>
      <c r="S747" s="134">
        <f t="shared" si="402"/>
        <v>0</v>
      </c>
      <c r="T747" s="134">
        <f t="shared" si="402"/>
        <v>0</v>
      </c>
      <c r="U747" s="134">
        <f t="shared" si="402"/>
        <v>0</v>
      </c>
      <c r="V747" s="134">
        <f t="shared" si="402"/>
        <v>0</v>
      </c>
      <c r="W747" s="134">
        <f t="shared" si="402"/>
        <v>0</v>
      </c>
      <c r="X747" s="134">
        <f t="shared" si="402"/>
        <v>0</v>
      </c>
      <c r="Y747" s="134">
        <f t="shared" si="402"/>
        <v>0</v>
      </c>
      <c r="Z747" s="134">
        <f t="shared" si="402"/>
        <v>0</v>
      </c>
      <c r="AA747" s="134">
        <f t="shared" si="402"/>
        <v>0</v>
      </c>
      <c r="AB747" s="134">
        <f t="shared" si="402"/>
        <v>0</v>
      </c>
      <c r="AC747" s="134">
        <f t="shared" si="402"/>
        <v>0</v>
      </c>
      <c r="AD747" s="134">
        <f t="shared" si="402"/>
        <v>0</v>
      </c>
      <c r="AE747" s="134">
        <f t="shared" si="402"/>
        <v>0</v>
      </c>
      <c r="AF747" s="134">
        <f t="shared" si="402"/>
        <v>0</v>
      </c>
      <c r="AG747" s="134">
        <f t="shared" si="402"/>
        <v>0</v>
      </c>
      <c r="AH747" s="134">
        <f t="shared" si="402"/>
        <v>0</v>
      </c>
      <c r="AI747" s="134">
        <f t="shared" si="402"/>
        <v>0</v>
      </c>
      <c r="AJ747" s="134">
        <f t="shared" si="402"/>
        <v>0</v>
      </c>
      <c r="AK747" s="134">
        <f t="shared" si="402"/>
        <v>0</v>
      </c>
      <c r="AL747" s="134">
        <f t="shared" si="402"/>
        <v>0</v>
      </c>
      <c r="AM747" s="134">
        <f t="shared" si="402"/>
        <v>0</v>
      </c>
      <c r="AN747" s="134">
        <f t="shared" si="402"/>
        <v>0</v>
      </c>
      <c r="AO747" s="134">
        <f t="shared" si="402"/>
        <v>0</v>
      </c>
      <c r="AP747" s="134">
        <f t="shared" si="402"/>
        <v>0</v>
      </c>
      <c r="AQ747" s="134">
        <f t="shared" si="402"/>
        <v>0</v>
      </c>
      <c r="AR747" s="134">
        <f t="shared" si="402"/>
        <v>0</v>
      </c>
      <c r="AS747" s="134">
        <f t="shared" si="402"/>
        <v>0</v>
      </c>
      <c r="AT747" s="134">
        <f t="shared" si="402"/>
        <v>0</v>
      </c>
      <c r="AU747" s="134">
        <f t="shared" si="402"/>
        <v>0</v>
      </c>
      <c r="AV747" s="134">
        <f t="shared" si="402"/>
        <v>0</v>
      </c>
      <c r="AW747" s="134">
        <f t="shared" si="402"/>
        <v>0</v>
      </c>
      <c r="AX747" s="134">
        <f t="shared" si="402"/>
        <v>0</v>
      </c>
      <c r="AY747" s="134">
        <f t="shared" si="402"/>
        <v>0</v>
      </c>
      <c r="AZ747" s="134">
        <f t="shared" si="402"/>
        <v>0</v>
      </c>
      <c r="BA747" s="134">
        <f t="shared" si="402"/>
        <v>0</v>
      </c>
      <c r="BB747" s="134">
        <f t="shared" si="402"/>
        <v>0</v>
      </c>
      <c r="BC747" s="134">
        <f t="shared" si="402"/>
        <v>0</v>
      </c>
      <c r="BD747" s="134">
        <f t="shared" si="402"/>
        <v>0</v>
      </c>
      <c r="BE747" s="134">
        <f t="shared" si="402"/>
        <v>0</v>
      </c>
      <c r="BF747" s="134">
        <f t="shared" si="402"/>
        <v>0</v>
      </c>
      <c r="BG747" s="134">
        <f t="shared" si="402"/>
        <v>0</v>
      </c>
      <c r="BH747" s="134">
        <f t="shared" si="402"/>
        <v>0</v>
      </c>
      <c r="BI747" s="134">
        <f t="shared" si="402"/>
        <v>0</v>
      </c>
      <c r="BJ747" s="134">
        <f t="shared" si="402"/>
        <v>0</v>
      </c>
      <c r="BK747" s="134">
        <f t="shared" si="402"/>
        <v>0</v>
      </c>
      <c r="BL747" s="134">
        <f t="shared" si="402"/>
        <v>0</v>
      </c>
      <c r="BM747" s="134">
        <f t="shared" si="402"/>
        <v>0</v>
      </c>
      <c r="BN747" s="134">
        <f t="shared" si="402"/>
        <v>0</v>
      </c>
      <c r="BO747" s="134">
        <f t="shared" si="402"/>
        <v>0</v>
      </c>
      <c r="BP747" s="134">
        <f t="shared" si="402"/>
        <v>1</v>
      </c>
      <c r="BQ747" s="134">
        <f t="shared" si="401"/>
        <v>0</v>
      </c>
      <c r="BR747" s="134">
        <f t="shared" si="401"/>
        <v>0</v>
      </c>
      <c r="BS747" s="134">
        <f t="shared" si="401"/>
        <v>0</v>
      </c>
      <c r="BT747" s="134">
        <f t="shared" si="401"/>
        <v>0</v>
      </c>
      <c r="BU747" s="134">
        <f t="shared" si="401"/>
        <v>0</v>
      </c>
      <c r="BV747" s="134">
        <f t="shared" si="401"/>
        <v>0</v>
      </c>
      <c r="BW747" s="134">
        <f t="shared" si="401"/>
        <v>0</v>
      </c>
      <c r="BX747" s="134">
        <f t="shared" si="401"/>
        <v>0</v>
      </c>
      <c r="BY747" s="134">
        <f t="shared" si="401"/>
        <v>0</v>
      </c>
      <c r="BZ747" s="134">
        <f t="shared" si="401"/>
        <v>0</v>
      </c>
      <c r="CA747" s="134">
        <f t="shared" si="401"/>
        <v>0</v>
      </c>
      <c r="CB747" s="134">
        <f t="shared" si="401"/>
        <v>0</v>
      </c>
      <c r="CC747" s="134">
        <f t="shared" si="401"/>
        <v>0</v>
      </c>
      <c r="CD747" s="134">
        <f t="shared" si="401"/>
        <v>0</v>
      </c>
      <c r="CE747" s="134">
        <f t="shared" si="401"/>
        <v>0</v>
      </c>
      <c r="CF747" s="134">
        <f t="shared" si="401"/>
        <v>0</v>
      </c>
      <c r="CG747" s="134">
        <f t="shared" si="401"/>
        <v>0</v>
      </c>
      <c r="CH747" s="134">
        <f t="shared" si="401"/>
        <v>0</v>
      </c>
      <c r="CI747" s="134">
        <f t="shared" si="401"/>
        <v>0</v>
      </c>
      <c r="CJ747" s="134">
        <f t="shared" si="401"/>
        <v>0</v>
      </c>
      <c r="CK747" s="134">
        <f t="shared" si="401"/>
        <v>0</v>
      </c>
      <c r="CL747" s="134">
        <f t="shared" si="401"/>
        <v>0</v>
      </c>
      <c r="CM747" s="134">
        <f t="shared" si="401"/>
        <v>0</v>
      </c>
      <c r="CN747" s="134">
        <f t="shared" si="401"/>
        <v>0</v>
      </c>
      <c r="CO747" s="134">
        <f t="shared" si="401"/>
        <v>0</v>
      </c>
      <c r="CP747" s="134">
        <f t="shared" si="401"/>
        <v>0</v>
      </c>
      <c r="CQ747" s="134">
        <f t="shared" si="401"/>
        <v>0</v>
      </c>
      <c r="CR747" s="134">
        <f t="shared" si="401"/>
        <v>0</v>
      </c>
      <c r="CS747" s="134">
        <f t="shared" si="401"/>
        <v>0</v>
      </c>
      <c r="CT747" s="134">
        <f t="shared" si="401"/>
        <v>0</v>
      </c>
      <c r="CU747" s="134">
        <f t="shared" si="401"/>
        <v>0</v>
      </c>
      <c r="CV747" s="134">
        <f t="shared" si="401"/>
        <v>0</v>
      </c>
      <c r="CW747" s="134">
        <f t="shared" si="401"/>
        <v>0</v>
      </c>
      <c r="CX747" s="134">
        <f t="shared" si="401"/>
        <v>0</v>
      </c>
      <c r="CY747" s="134">
        <f t="shared" si="401"/>
        <v>0</v>
      </c>
      <c r="CZ747" s="134">
        <f t="shared" si="401"/>
        <v>0</v>
      </c>
      <c r="DA747" s="134">
        <f t="shared" si="401"/>
        <v>0</v>
      </c>
      <c r="DB747" s="134">
        <f t="shared" si="401"/>
        <v>0</v>
      </c>
      <c r="DC747" s="134">
        <f t="shared" si="401"/>
        <v>0</v>
      </c>
      <c r="DD747" s="134">
        <f t="shared" si="401"/>
        <v>0</v>
      </c>
      <c r="DE747" s="134">
        <f t="shared" si="401"/>
        <v>0</v>
      </c>
      <c r="DF747" s="134">
        <f t="shared" si="401"/>
        <v>0</v>
      </c>
      <c r="DG747" s="134">
        <f t="shared" si="401"/>
        <v>0</v>
      </c>
      <c r="DH747" s="211">
        <f t="shared" si="401"/>
        <v>0</v>
      </c>
    </row>
    <row r="748" spans="1:112" ht="15" hidden="1" customHeight="1" x14ac:dyDescent="0.15">
      <c r="A748" s="119"/>
      <c r="B748" s="197" t="s">
        <v>729</v>
      </c>
      <c r="C748" s="30" t="s">
        <v>217</v>
      </c>
      <c r="D748" s="315">
        <f t="shared" si="403"/>
        <v>0</v>
      </c>
      <c r="E748" s="134">
        <f t="shared" ref="E748:S748" si="404">E304-E637</f>
        <v>0</v>
      </c>
      <c r="F748" s="134">
        <f t="shared" si="404"/>
        <v>0</v>
      </c>
      <c r="G748" s="134">
        <f t="shared" si="404"/>
        <v>0</v>
      </c>
      <c r="H748" s="134">
        <f t="shared" si="404"/>
        <v>0</v>
      </c>
      <c r="I748" s="134">
        <f t="shared" si="404"/>
        <v>0</v>
      </c>
      <c r="J748" s="134">
        <f t="shared" si="404"/>
        <v>0</v>
      </c>
      <c r="K748" s="134">
        <f t="shared" si="404"/>
        <v>0</v>
      </c>
      <c r="L748" s="134">
        <f t="shared" si="404"/>
        <v>0</v>
      </c>
      <c r="M748" s="134">
        <f t="shared" si="404"/>
        <v>0</v>
      </c>
      <c r="N748" s="134">
        <f t="shared" si="404"/>
        <v>0</v>
      </c>
      <c r="O748" s="134">
        <f t="shared" si="404"/>
        <v>0</v>
      </c>
      <c r="P748" s="134">
        <f t="shared" si="404"/>
        <v>0</v>
      </c>
      <c r="Q748" s="134">
        <f t="shared" si="404"/>
        <v>0</v>
      </c>
      <c r="R748" s="134">
        <f t="shared" si="404"/>
        <v>0</v>
      </c>
      <c r="S748" s="134">
        <f t="shared" si="404"/>
        <v>0</v>
      </c>
      <c r="T748" s="134">
        <f t="shared" si="402"/>
        <v>0</v>
      </c>
      <c r="U748" s="134">
        <f t="shared" si="402"/>
        <v>0</v>
      </c>
      <c r="V748" s="134">
        <f t="shared" si="402"/>
        <v>0</v>
      </c>
      <c r="W748" s="134">
        <f t="shared" si="402"/>
        <v>0</v>
      </c>
      <c r="X748" s="134">
        <f t="shared" si="402"/>
        <v>0</v>
      </c>
      <c r="Y748" s="134">
        <f t="shared" si="402"/>
        <v>0</v>
      </c>
      <c r="Z748" s="134">
        <f t="shared" si="402"/>
        <v>0</v>
      </c>
      <c r="AA748" s="134">
        <f t="shared" si="402"/>
        <v>0</v>
      </c>
      <c r="AB748" s="134">
        <f t="shared" si="402"/>
        <v>0</v>
      </c>
      <c r="AC748" s="134">
        <f t="shared" si="402"/>
        <v>0</v>
      </c>
      <c r="AD748" s="134">
        <f t="shared" si="402"/>
        <v>0</v>
      </c>
      <c r="AE748" s="134">
        <f t="shared" si="402"/>
        <v>0</v>
      </c>
      <c r="AF748" s="134">
        <f t="shared" si="402"/>
        <v>0</v>
      </c>
      <c r="AG748" s="134">
        <f t="shared" si="402"/>
        <v>0</v>
      </c>
      <c r="AH748" s="134">
        <f t="shared" si="402"/>
        <v>0</v>
      </c>
      <c r="AI748" s="134">
        <f t="shared" si="402"/>
        <v>0</v>
      </c>
      <c r="AJ748" s="134">
        <f t="shared" si="402"/>
        <v>0</v>
      </c>
      <c r="AK748" s="134">
        <f t="shared" si="402"/>
        <v>0</v>
      </c>
      <c r="AL748" s="134">
        <f t="shared" si="402"/>
        <v>0</v>
      </c>
      <c r="AM748" s="134">
        <f t="shared" si="402"/>
        <v>0</v>
      </c>
      <c r="AN748" s="134">
        <f t="shared" si="402"/>
        <v>0</v>
      </c>
      <c r="AO748" s="134">
        <f t="shared" si="402"/>
        <v>0</v>
      </c>
      <c r="AP748" s="134">
        <f t="shared" si="402"/>
        <v>0</v>
      </c>
      <c r="AQ748" s="134">
        <f t="shared" si="402"/>
        <v>0</v>
      </c>
      <c r="AR748" s="134">
        <f t="shared" si="402"/>
        <v>0</v>
      </c>
      <c r="AS748" s="134">
        <f t="shared" si="402"/>
        <v>0</v>
      </c>
      <c r="AT748" s="134">
        <f t="shared" si="402"/>
        <v>0</v>
      </c>
      <c r="AU748" s="134">
        <f t="shared" si="402"/>
        <v>0</v>
      </c>
      <c r="AV748" s="134">
        <f t="shared" si="402"/>
        <v>0</v>
      </c>
      <c r="AW748" s="134">
        <f t="shared" si="402"/>
        <v>0</v>
      </c>
      <c r="AX748" s="134">
        <f t="shared" si="402"/>
        <v>0</v>
      </c>
      <c r="AY748" s="134">
        <f t="shared" si="402"/>
        <v>0</v>
      </c>
      <c r="AZ748" s="134">
        <f t="shared" si="402"/>
        <v>0</v>
      </c>
      <c r="BA748" s="134">
        <f t="shared" si="402"/>
        <v>0</v>
      </c>
      <c r="BB748" s="134">
        <f t="shared" si="402"/>
        <v>0</v>
      </c>
      <c r="BC748" s="134">
        <f t="shared" si="402"/>
        <v>0</v>
      </c>
      <c r="BD748" s="134">
        <f t="shared" si="402"/>
        <v>0</v>
      </c>
      <c r="BE748" s="134">
        <f t="shared" si="402"/>
        <v>0</v>
      </c>
      <c r="BF748" s="134">
        <f t="shared" si="402"/>
        <v>0</v>
      </c>
      <c r="BG748" s="134">
        <f t="shared" si="402"/>
        <v>0</v>
      </c>
      <c r="BH748" s="134">
        <f t="shared" si="402"/>
        <v>0</v>
      </c>
      <c r="BI748" s="134">
        <f t="shared" si="402"/>
        <v>0</v>
      </c>
      <c r="BJ748" s="134">
        <f t="shared" si="402"/>
        <v>0</v>
      </c>
      <c r="BK748" s="134">
        <f t="shared" si="402"/>
        <v>0</v>
      </c>
      <c r="BL748" s="134">
        <f t="shared" si="402"/>
        <v>0</v>
      </c>
      <c r="BM748" s="134">
        <f t="shared" si="402"/>
        <v>0</v>
      </c>
      <c r="BN748" s="134">
        <f t="shared" si="402"/>
        <v>0</v>
      </c>
      <c r="BO748" s="134">
        <f t="shared" si="402"/>
        <v>0</v>
      </c>
      <c r="BP748" s="134">
        <f t="shared" si="402"/>
        <v>0</v>
      </c>
      <c r="BQ748" s="134">
        <f t="shared" si="401"/>
        <v>1</v>
      </c>
      <c r="BR748" s="134">
        <f t="shared" si="401"/>
        <v>0</v>
      </c>
      <c r="BS748" s="134">
        <f t="shared" si="401"/>
        <v>0</v>
      </c>
      <c r="BT748" s="134">
        <f t="shared" si="401"/>
        <v>0</v>
      </c>
      <c r="BU748" s="134">
        <f t="shared" si="401"/>
        <v>0</v>
      </c>
      <c r="BV748" s="134">
        <f t="shared" si="401"/>
        <v>0</v>
      </c>
      <c r="BW748" s="134">
        <f t="shared" si="401"/>
        <v>0</v>
      </c>
      <c r="BX748" s="134">
        <f t="shared" si="401"/>
        <v>0</v>
      </c>
      <c r="BY748" s="134">
        <f t="shared" si="401"/>
        <v>0</v>
      </c>
      <c r="BZ748" s="134">
        <f t="shared" si="401"/>
        <v>0</v>
      </c>
      <c r="CA748" s="134">
        <f t="shared" si="401"/>
        <v>0</v>
      </c>
      <c r="CB748" s="134">
        <f t="shared" si="401"/>
        <v>0</v>
      </c>
      <c r="CC748" s="134">
        <f t="shared" si="401"/>
        <v>0</v>
      </c>
      <c r="CD748" s="134">
        <f t="shared" si="401"/>
        <v>0</v>
      </c>
      <c r="CE748" s="134">
        <f t="shared" si="401"/>
        <v>0</v>
      </c>
      <c r="CF748" s="134">
        <f t="shared" si="401"/>
        <v>0</v>
      </c>
      <c r="CG748" s="134">
        <f t="shared" si="401"/>
        <v>0</v>
      </c>
      <c r="CH748" s="134">
        <f t="shared" si="401"/>
        <v>0</v>
      </c>
      <c r="CI748" s="134">
        <f t="shared" si="401"/>
        <v>0</v>
      </c>
      <c r="CJ748" s="134">
        <f t="shared" si="401"/>
        <v>0</v>
      </c>
      <c r="CK748" s="134">
        <f t="shared" si="401"/>
        <v>0</v>
      </c>
      <c r="CL748" s="134">
        <f t="shared" si="401"/>
        <v>0</v>
      </c>
      <c r="CM748" s="134">
        <f t="shared" si="401"/>
        <v>0</v>
      </c>
      <c r="CN748" s="134">
        <f t="shared" si="401"/>
        <v>0</v>
      </c>
      <c r="CO748" s="134">
        <f t="shared" si="401"/>
        <v>0</v>
      </c>
      <c r="CP748" s="134">
        <f t="shared" si="401"/>
        <v>0</v>
      </c>
      <c r="CQ748" s="134">
        <f t="shared" si="401"/>
        <v>0</v>
      </c>
      <c r="CR748" s="134">
        <f t="shared" si="401"/>
        <v>0</v>
      </c>
      <c r="CS748" s="134">
        <f t="shared" si="401"/>
        <v>0</v>
      </c>
      <c r="CT748" s="134">
        <f t="shared" si="401"/>
        <v>0</v>
      </c>
      <c r="CU748" s="134">
        <f t="shared" si="401"/>
        <v>0</v>
      </c>
      <c r="CV748" s="134">
        <f t="shared" si="401"/>
        <v>0</v>
      </c>
      <c r="CW748" s="134">
        <f t="shared" si="401"/>
        <v>0</v>
      </c>
      <c r="CX748" s="134">
        <f t="shared" si="401"/>
        <v>0</v>
      </c>
      <c r="CY748" s="134">
        <f t="shared" si="401"/>
        <v>0</v>
      </c>
      <c r="CZ748" s="134">
        <f t="shared" si="401"/>
        <v>0</v>
      </c>
      <c r="DA748" s="134">
        <f t="shared" si="401"/>
        <v>0</v>
      </c>
      <c r="DB748" s="134">
        <f t="shared" si="401"/>
        <v>0</v>
      </c>
      <c r="DC748" s="134">
        <f t="shared" si="401"/>
        <v>0</v>
      </c>
      <c r="DD748" s="134">
        <f t="shared" si="401"/>
        <v>0</v>
      </c>
      <c r="DE748" s="134">
        <f t="shared" si="401"/>
        <v>0</v>
      </c>
      <c r="DF748" s="134">
        <f t="shared" si="401"/>
        <v>0</v>
      </c>
      <c r="DG748" s="134">
        <f t="shared" si="401"/>
        <v>0</v>
      </c>
      <c r="DH748" s="211">
        <f t="shared" si="401"/>
        <v>0</v>
      </c>
    </row>
    <row r="749" spans="1:112" ht="15" hidden="1" customHeight="1" x14ac:dyDescent="0.15">
      <c r="A749" s="119"/>
      <c r="B749" s="197" t="s">
        <v>730</v>
      </c>
      <c r="C749" s="30" t="s">
        <v>168</v>
      </c>
      <c r="D749" s="315">
        <f t="shared" si="403"/>
        <v>0</v>
      </c>
      <c r="E749" s="134">
        <f t="shared" ref="E749:BP752" si="405">E305-E638</f>
        <v>0</v>
      </c>
      <c r="F749" s="134">
        <f t="shared" si="405"/>
        <v>0</v>
      </c>
      <c r="G749" s="134">
        <f t="shared" si="405"/>
        <v>0</v>
      </c>
      <c r="H749" s="134">
        <f t="shared" si="405"/>
        <v>0</v>
      </c>
      <c r="I749" s="134">
        <f t="shared" si="405"/>
        <v>0</v>
      </c>
      <c r="J749" s="134">
        <f t="shared" si="405"/>
        <v>0</v>
      </c>
      <c r="K749" s="134">
        <f t="shared" si="405"/>
        <v>0</v>
      </c>
      <c r="L749" s="134">
        <f t="shared" si="405"/>
        <v>0</v>
      </c>
      <c r="M749" s="134">
        <f t="shared" si="405"/>
        <v>0</v>
      </c>
      <c r="N749" s="134">
        <f t="shared" si="405"/>
        <v>0</v>
      </c>
      <c r="O749" s="134">
        <f t="shared" si="405"/>
        <v>0</v>
      </c>
      <c r="P749" s="134">
        <f t="shared" si="405"/>
        <v>0</v>
      </c>
      <c r="Q749" s="134">
        <f t="shared" si="405"/>
        <v>0</v>
      </c>
      <c r="R749" s="134">
        <f t="shared" si="405"/>
        <v>0</v>
      </c>
      <c r="S749" s="134">
        <f t="shared" si="405"/>
        <v>0</v>
      </c>
      <c r="T749" s="134">
        <f t="shared" si="405"/>
        <v>0</v>
      </c>
      <c r="U749" s="134">
        <f t="shared" si="405"/>
        <v>0</v>
      </c>
      <c r="V749" s="134">
        <f t="shared" si="405"/>
        <v>0</v>
      </c>
      <c r="W749" s="134">
        <f t="shared" si="405"/>
        <v>0</v>
      </c>
      <c r="X749" s="134">
        <f t="shared" si="405"/>
        <v>0</v>
      </c>
      <c r="Y749" s="134">
        <f t="shared" si="405"/>
        <v>0</v>
      </c>
      <c r="Z749" s="134">
        <f t="shared" si="405"/>
        <v>0</v>
      </c>
      <c r="AA749" s="134">
        <f t="shared" si="405"/>
        <v>0</v>
      </c>
      <c r="AB749" s="134">
        <f t="shared" si="405"/>
        <v>0</v>
      </c>
      <c r="AC749" s="134">
        <f t="shared" si="405"/>
        <v>0</v>
      </c>
      <c r="AD749" s="134">
        <f t="shared" si="405"/>
        <v>0</v>
      </c>
      <c r="AE749" s="134">
        <f t="shared" si="405"/>
        <v>0</v>
      </c>
      <c r="AF749" s="134">
        <f t="shared" si="405"/>
        <v>0</v>
      </c>
      <c r="AG749" s="134">
        <f t="shared" si="405"/>
        <v>0</v>
      </c>
      <c r="AH749" s="134">
        <f t="shared" si="405"/>
        <v>0</v>
      </c>
      <c r="AI749" s="134">
        <f t="shared" si="405"/>
        <v>0</v>
      </c>
      <c r="AJ749" s="134">
        <f t="shared" si="405"/>
        <v>0</v>
      </c>
      <c r="AK749" s="134">
        <f t="shared" si="405"/>
        <v>0</v>
      </c>
      <c r="AL749" s="134">
        <f t="shared" si="405"/>
        <v>0</v>
      </c>
      <c r="AM749" s="134">
        <f t="shared" si="405"/>
        <v>0</v>
      </c>
      <c r="AN749" s="134">
        <f t="shared" si="405"/>
        <v>0</v>
      </c>
      <c r="AO749" s="134">
        <f t="shared" si="405"/>
        <v>0</v>
      </c>
      <c r="AP749" s="134">
        <f t="shared" si="405"/>
        <v>0</v>
      </c>
      <c r="AQ749" s="134">
        <f t="shared" si="405"/>
        <v>0</v>
      </c>
      <c r="AR749" s="134">
        <f t="shared" si="405"/>
        <v>0</v>
      </c>
      <c r="AS749" s="134">
        <f t="shared" si="405"/>
        <v>0</v>
      </c>
      <c r="AT749" s="134">
        <f t="shared" si="405"/>
        <v>0</v>
      </c>
      <c r="AU749" s="134">
        <f t="shared" si="405"/>
        <v>0</v>
      </c>
      <c r="AV749" s="134">
        <f t="shared" si="405"/>
        <v>0</v>
      </c>
      <c r="AW749" s="134">
        <f t="shared" si="405"/>
        <v>0</v>
      </c>
      <c r="AX749" s="134">
        <f t="shared" si="405"/>
        <v>0</v>
      </c>
      <c r="AY749" s="134">
        <f t="shared" si="405"/>
        <v>0</v>
      </c>
      <c r="AZ749" s="134">
        <f t="shared" si="405"/>
        <v>0</v>
      </c>
      <c r="BA749" s="134">
        <f t="shared" si="405"/>
        <v>0</v>
      </c>
      <c r="BB749" s="134">
        <f t="shared" si="405"/>
        <v>0</v>
      </c>
      <c r="BC749" s="134">
        <f t="shared" si="405"/>
        <v>0</v>
      </c>
      <c r="BD749" s="134">
        <f t="shared" si="405"/>
        <v>0</v>
      </c>
      <c r="BE749" s="134">
        <f t="shared" si="405"/>
        <v>0</v>
      </c>
      <c r="BF749" s="134">
        <f t="shared" si="405"/>
        <v>0</v>
      </c>
      <c r="BG749" s="134">
        <f t="shared" si="405"/>
        <v>0</v>
      </c>
      <c r="BH749" s="134">
        <f t="shared" si="405"/>
        <v>0</v>
      </c>
      <c r="BI749" s="134">
        <f t="shared" si="405"/>
        <v>0</v>
      </c>
      <c r="BJ749" s="134">
        <f t="shared" si="405"/>
        <v>0</v>
      </c>
      <c r="BK749" s="134">
        <f t="shared" si="405"/>
        <v>0</v>
      </c>
      <c r="BL749" s="134">
        <f t="shared" si="405"/>
        <v>0</v>
      </c>
      <c r="BM749" s="134">
        <f t="shared" si="405"/>
        <v>0</v>
      </c>
      <c r="BN749" s="134">
        <f t="shared" si="405"/>
        <v>0</v>
      </c>
      <c r="BO749" s="134">
        <f t="shared" si="405"/>
        <v>0</v>
      </c>
      <c r="BP749" s="134">
        <f t="shared" si="405"/>
        <v>0</v>
      </c>
      <c r="BQ749" s="134">
        <f t="shared" si="401"/>
        <v>0</v>
      </c>
      <c r="BR749" s="134">
        <f t="shared" si="401"/>
        <v>0.6999137731949423</v>
      </c>
      <c r="BS749" s="134">
        <f t="shared" si="401"/>
        <v>0</v>
      </c>
      <c r="BT749" s="134">
        <f t="shared" si="401"/>
        <v>0</v>
      </c>
      <c r="BU749" s="134">
        <f t="shared" si="401"/>
        <v>0</v>
      </c>
      <c r="BV749" s="134">
        <f t="shared" si="401"/>
        <v>0</v>
      </c>
      <c r="BW749" s="134">
        <f t="shared" si="401"/>
        <v>0</v>
      </c>
      <c r="BX749" s="134">
        <f t="shared" si="401"/>
        <v>0</v>
      </c>
      <c r="BY749" s="134">
        <f t="shared" si="401"/>
        <v>0</v>
      </c>
      <c r="BZ749" s="134">
        <f t="shared" si="401"/>
        <v>0</v>
      </c>
      <c r="CA749" s="134">
        <f t="shared" si="401"/>
        <v>0</v>
      </c>
      <c r="CB749" s="134">
        <f t="shared" si="401"/>
        <v>0</v>
      </c>
      <c r="CC749" s="134">
        <f t="shared" si="401"/>
        <v>0</v>
      </c>
      <c r="CD749" s="134">
        <f t="shared" si="401"/>
        <v>0</v>
      </c>
      <c r="CE749" s="134">
        <f t="shared" si="401"/>
        <v>0</v>
      </c>
      <c r="CF749" s="134">
        <f t="shared" si="401"/>
        <v>0</v>
      </c>
      <c r="CG749" s="134">
        <f t="shared" si="401"/>
        <v>0</v>
      </c>
      <c r="CH749" s="134">
        <f t="shared" si="401"/>
        <v>0</v>
      </c>
      <c r="CI749" s="134">
        <f t="shared" si="401"/>
        <v>0</v>
      </c>
      <c r="CJ749" s="134">
        <f t="shared" si="401"/>
        <v>0</v>
      </c>
      <c r="CK749" s="134">
        <f t="shared" si="401"/>
        <v>0</v>
      </c>
      <c r="CL749" s="134">
        <f t="shared" si="401"/>
        <v>0</v>
      </c>
      <c r="CM749" s="134">
        <f t="shared" si="401"/>
        <v>0</v>
      </c>
      <c r="CN749" s="134">
        <f t="shared" si="401"/>
        <v>0</v>
      </c>
      <c r="CO749" s="134">
        <f t="shared" si="401"/>
        <v>0</v>
      </c>
      <c r="CP749" s="134">
        <f t="shared" si="401"/>
        <v>0</v>
      </c>
      <c r="CQ749" s="134">
        <f t="shared" si="401"/>
        <v>0</v>
      </c>
      <c r="CR749" s="134">
        <f t="shared" si="401"/>
        <v>0</v>
      </c>
      <c r="CS749" s="134">
        <f t="shared" si="401"/>
        <v>0</v>
      </c>
      <c r="CT749" s="134">
        <f t="shared" si="401"/>
        <v>0</v>
      </c>
      <c r="CU749" s="134">
        <f t="shared" si="401"/>
        <v>0</v>
      </c>
      <c r="CV749" s="134">
        <f t="shared" si="401"/>
        <v>0</v>
      </c>
      <c r="CW749" s="134">
        <f t="shared" si="401"/>
        <v>0</v>
      </c>
      <c r="CX749" s="134">
        <f t="shared" si="401"/>
        <v>0</v>
      </c>
      <c r="CY749" s="134">
        <f t="shared" ref="CY749:DH749" si="406">CY305-CY638</f>
        <v>0</v>
      </c>
      <c r="CZ749" s="134">
        <f t="shared" si="406"/>
        <v>0</v>
      </c>
      <c r="DA749" s="134">
        <f t="shared" si="406"/>
        <v>0</v>
      </c>
      <c r="DB749" s="134">
        <f t="shared" si="406"/>
        <v>0</v>
      </c>
      <c r="DC749" s="134">
        <f t="shared" si="406"/>
        <v>0</v>
      </c>
      <c r="DD749" s="134">
        <f t="shared" si="406"/>
        <v>0</v>
      </c>
      <c r="DE749" s="134">
        <f t="shared" si="406"/>
        <v>0</v>
      </c>
      <c r="DF749" s="134">
        <f t="shared" si="406"/>
        <v>0</v>
      </c>
      <c r="DG749" s="134">
        <f t="shared" si="406"/>
        <v>0</v>
      </c>
      <c r="DH749" s="211">
        <f t="shared" si="406"/>
        <v>0</v>
      </c>
    </row>
    <row r="750" spans="1:112" ht="15" hidden="1" customHeight="1" x14ac:dyDescent="0.15">
      <c r="A750" s="119"/>
      <c r="B750" s="197" t="s">
        <v>731</v>
      </c>
      <c r="C750" s="30" t="s">
        <v>169</v>
      </c>
      <c r="D750" s="315">
        <f t="shared" si="403"/>
        <v>0</v>
      </c>
      <c r="E750" s="134">
        <f t="shared" si="405"/>
        <v>0</v>
      </c>
      <c r="F750" s="134">
        <f t="shared" si="405"/>
        <v>0</v>
      </c>
      <c r="G750" s="134">
        <f t="shared" si="405"/>
        <v>0</v>
      </c>
      <c r="H750" s="134">
        <f t="shared" si="405"/>
        <v>0</v>
      </c>
      <c r="I750" s="134">
        <f t="shared" si="405"/>
        <v>0</v>
      </c>
      <c r="J750" s="134">
        <f t="shared" si="405"/>
        <v>0</v>
      </c>
      <c r="K750" s="134">
        <f t="shared" si="405"/>
        <v>0</v>
      </c>
      <c r="L750" s="134">
        <f t="shared" si="405"/>
        <v>0</v>
      </c>
      <c r="M750" s="134">
        <f t="shared" si="405"/>
        <v>0</v>
      </c>
      <c r="N750" s="134">
        <f t="shared" si="405"/>
        <v>0</v>
      </c>
      <c r="O750" s="134">
        <f t="shared" si="405"/>
        <v>0</v>
      </c>
      <c r="P750" s="134">
        <f t="shared" si="405"/>
        <v>0</v>
      </c>
      <c r="Q750" s="134">
        <f t="shared" si="405"/>
        <v>0</v>
      </c>
      <c r="R750" s="134">
        <f t="shared" si="405"/>
        <v>0</v>
      </c>
      <c r="S750" s="134">
        <f t="shared" si="405"/>
        <v>0</v>
      </c>
      <c r="T750" s="134">
        <f t="shared" si="405"/>
        <v>0</v>
      </c>
      <c r="U750" s="134">
        <f t="shared" si="405"/>
        <v>0</v>
      </c>
      <c r="V750" s="134">
        <f t="shared" si="405"/>
        <v>0</v>
      </c>
      <c r="W750" s="134">
        <f t="shared" si="405"/>
        <v>0</v>
      </c>
      <c r="X750" s="134">
        <f t="shared" si="405"/>
        <v>0</v>
      </c>
      <c r="Y750" s="134">
        <f t="shared" si="405"/>
        <v>0</v>
      </c>
      <c r="Z750" s="134">
        <f t="shared" si="405"/>
        <v>0</v>
      </c>
      <c r="AA750" s="134">
        <f t="shared" si="405"/>
        <v>0</v>
      </c>
      <c r="AB750" s="134">
        <f t="shared" si="405"/>
        <v>0</v>
      </c>
      <c r="AC750" s="134">
        <f t="shared" si="405"/>
        <v>0</v>
      </c>
      <c r="AD750" s="134">
        <f t="shared" si="405"/>
        <v>0</v>
      </c>
      <c r="AE750" s="134">
        <f t="shared" si="405"/>
        <v>0</v>
      </c>
      <c r="AF750" s="134">
        <f t="shared" si="405"/>
        <v>0</v>
      </c>
      <c r="AG750" s="134">
        <f t="shared" si="405"/>
        <v>0</v>
      </c>
      <c r="AH750" s="134">
        <f t="shared" si="405"/>
        <v>0</v>
      </c>
      <c r="AI750" s="134">
        <f t="shared" si="405"/>
        <v>0</v>
      </c>
      <c r="AJ750" s="134">
        <f t="shared" si="405"/>
        <v>0</v>
      </c>
      <c r="AK750" s="134">
        <f t="shared" si="405"/>
        <v>0</v>
      </c>
      <c r="AL750" s="134">
        <f t="shared" si="405"/>
        <v>0</v>
      </c>
      <c r="AM750" s="134">
        <f t="shared" si="405"/>
        <v>0</v>
      </c>
      <c r="AN750" s="134">
        <f t="shared" si="405"/>
        <v>0</v>
      </c>
      <c r="AO750" s="134">
        <f t="shared" si="405"/>
        <v>0</v>
      </c>
      <c r="AP750" s="134">
        <f t="shared" si="405"/>
        <v>0</v>
      </c>
      <c r="AQ750" s="134">
        <f t="shared" si="405"/>
        <v>0</v>
      </c>
      <c r="AR750" s="134">
        <f t="shared" si="405"/>
        <v>0</v>
      </c>
      <c r="AS750" s="134">
        <f t="shared" si="405"/>
        <v>0</v>
      </c>
      <c r="AT750" s="134">
        <f t="shared" si="405"/>
        <v>0</v>
      </c>
      <c r="AU750" s="134">
        <f t="shared" si="405"/>
        <v>0</v>
      </c>
      <c r="AV750" s="134">
        <f t="shared" si="405"/>
        <v>0</v>
      </c>
      <c r="AW750" s="134">
        <f t="shared" si="405"/>
        <v>0</v>
      </c>
      <c r="AX750" s="134">
        <f t="shared" si="405"/>
        <v>0</v>
      </c>
      <c r="AY750" s="134">
        <f t="shared" si="405"/>
        <v>0</v>
      </c>
      <c r="AZ750" s="134">
        <f t="shared" si="405"/>
        <v>0</v>
      </c>
      <c r="BA750" s="134">
        <f t="shared" si="405"/>
        <v>0</v>
      </c>
      <c r="BB750" s="134">
        <f t="shared" si="405"/>
        <v>0</v>
      </c>
      <c r="BC750" s="134">
        <f t="shared" si="405"/>
        <v>0</v>
      </c>
      <c r="BD750" s="134">
        <f t="shared" si="405"/>
        <v>0</v>
      </c>
      <c r="BE750" s="134">
        <f t="shared" si="405"/>
        <v>0</v>
      </c>
      <c r="BF750" s="134">
        <f t="shared" si="405"/>
        <v>0</v>
      </c>
      <c r="BG750" s="134">
        <f t="shared" si="405"/>
        <v>0</v>
      </c>
      <c r="BH750" s="134">
        <f t="shared" si="405"/>
        <v>0</v>
      </c>
      <c r="BI750" s="134">
        <f t="shared" si="405"/>
        <v>0</v>
      </c>
      <c r="BJ750" s="134">
        <f t="shared" si="405"/>
        <v>0</v>
      </c>
      <c r="BK750" s="134">
        <f t="shared" si="405"/>
        <v>0</v>
      </c>
      <c r="BL750" s="134">
        <f t="shared" si="405"/>
        <v>0</v>
      </c>
      <c r="BM750" s="134">
        <f t="shared" si="405"/>
        <v>0</v>
      </c>
      <c r="BN750" s="134">
        <f t="shared" si="405"/>
        <v>0</v>
      </c>
      <c r="BO750" s="134">
        <f t="shared" si="405"/>
        <v>0</v>
      </c>
      <c r="BP750" s="134">
        <f t="shared" si="405"/>
        <v>0</v>
      </c>
      <c r="BQ750" s="134">
        <f t="shared" ref="BQ750:DH751" si="407">BQ306-BQ639</f>
        <v>0</v>
      </c>
      <c r="BR750" s="134">
        <f t="shared" si="407"/>
        <v>0</v>
      </c>
      <c r="BS750" s="134">
        <f t="shared" si="407"/>
        <v>0.92014950659163186</v>
      </c>
      <c r="BT750" s="134">
        <f t="shared" si="407"/>
        <v>0</v>
      </c>
      <c r="BU750" s="134">
        <f t="shared" si="407"/>
        <v>0</v>
      </c>
      <c r="BV750" s="134">
        <f t="shared" si="407"/>
        <v>0</v>
      </c>
      <c r="BW750" s="134">
        <f t="shared" si="407"/>
        <v>0</v>
      </c>
      <c r="BX750" s="134">
        <f t="shared" si="407"/>
        <v>0</v>
      </c>
      <c r="BY750" s="134">
        <f t="shared" si="407"/>
        <v>0</v>
      </c>
      <c r="BZ750" s="134">
        <f t="shared" si="407"/>
        <v>0</v>
      </c>
      <c r="CA750" s="134">
        <f t="shared" si="407"/>
        <v>0</v>
      </c>
      <c r="CB750" s="134">
        <f t="shared" si="407"/>
        <v>0</v>
      </c>
      <c r="CC750" s="134">
        <f t="shared" si="407"/>
        <v>0</v>
      </c>
      <c r="CD750" s="134">
        <f t="shared" si="407"/>
        <v>0</v>
      </c>
      <c r="CE750" s="134">
        <f t="shared" si="407"/>
        <v>0</v>
      </c>
      <c r="CF750" s="134">
        <f t="shared" si="407"/>
        <v>0</v>
      </c>
      <c r="CG750" s="134">
        <f t="shared" si="407"/>
        <v>0</v>
      </c>
      <c r="CH750" s="134">
        <f t="shared" si="407"/>
        <v>0</v>
      </c>
      <c r="CI750" s="134">
        <f t="shared" si="407"/>
        <v>0</v>
      </c>
      <c r="CJ750" s="134">
        <f t="shared" si="407"/>
        <v>0</v>
      </c>
      <c r="CK750" s="134">
        <f t="shared" si="407"/>
        <v>0</v>
      </c>
      <c r="CL750" s="134">
        <f t="shared" si="407"/>
        <v>0</v>
      </c>
      <c r="CM750" s="134">
        <f t="shared" si="407"/>
        <v>0</v>
      </c>
      <c r="CN750" s="134">
        <f t="shared" si="407"/>
        <v>0</v>
      </c>
      <c r="CO750" s="134">
        <f t="shared" si="407"/>
        <v>0</v>
      </c>
      <c r="CP750" s="134">
        <f t="shared" si="407"/>
        <v>0</v>
      </c>
      <c r="CQ750" s="134">
        <f t="shared" si="407"/>
        <v>0</v>
      </c>
      <c r="CR750" s="134">
        <f t="shared" si="407"/>
        <v>0</v>
      </c>
      <c r="CS750" s="134">
        <f t="shared" si="407"/>
        <v>0</v>
      </c>
      <c r="CT750" s="134">
        <f t="shared" si="407"/>
        <v>0</v>
      </c>
      <c r="CU750" s="134">
        <f t="shared" si="407"/>
        <v>0</v>
      </c>
      <c r="CV750" s="134">
        <f t="shared" si="407"/>
        <v>0</v>
      </c>
      <c r="CW750" s="134">
        <f t="shared" si="407"/>
        <v>0</v>
      </c>
      <c r="CX750" s="134">
        <f t="shared" si="407"/>
        <v>0</v>
      </c>
      <c r="CY750" s="134">
        <f t="shared" si="407"/>
        <v>0</v>
      </c>
      <c r="CZ750" s="134">
        <f t="shared" si="407"/>
        <v>0</v>
      </c>
      <c r="DA750" s="134">
        <f t="shared" si="407"/>
        <v>0</v>
      </c>
      <c r="DB750" s="134">
        <f t="shared" si="407"/>
        <v>0</v>
      </c>
      <c r="DC750" s="134">
        <f t="shared" si="407"/>
        <v>0</v>
      </c>
      <c r="DD750" s="134">
        <f t="shared" si="407"/>
        <v>0</v>
      </c>
      <c r="DE750" s="134">
        <f t="shared" si="407"/>
        <v>0</v>
      </c>
      <c r="DF750" s="134">
        <f t="shared" si="407"/>
        <v>0</v>
      </c>
      <c r="DG750" s="134">
        <f t="shared" si="407"/>
        <v>0</v>
      </c>
      <c r="DH750" s="211">
        <f t="shared" si="407"/>
        <v>0</v>
      </c>
    </row>
    <row r="751" spans="1:112" ht="15" hidden="1" customHeight="1" x14ac:dyDescent="0.15">
      <c r="A751" s="119"/>
      <c r="B751" s="197" t="s">
        <v>732</v>
      </c>
      <c r="C751" s="30" t="s">
        <v>9</v>
      </c>
      <c r="D751" s="315">
        <f t="shared" si="403"/>
        <v>0</v>
      </c>
      <c r="E751" s="134">
        <f t="shared" si="405"/>
        <v>0</v>
      </c>
      <c r="F751" s="134">
        <f t="shared" si="405"/>
        <v>0</v>
      </c>
      <c r="G751" s="134">
        <f t="shared" si="405"/>
        <v>0</v>
      </c>
      <c r="H751" s="134">
        <f t="shared" si="405"/>
        <v>0</v>
      </c>
      <c r="I751" s="134">
        <f t="shared" si="405"/>
        <v>0</v>
      </c>
      <c r="J751" s="134">
        <f t="shared" si="405"/>
        <v>0</v>
      </c>
      <c r="K751" s="134">
        <f t="shared" si="405"/>
        <v>0</v>
      </c>
      <c r="L751" s="134">
        <f t="shared" si="405"/>
        <v>0</v>
      </c>
      <c r="M751" s="134">
        <f t="shared" si="405"/>
        <v>0</v>
      </c>
      <c r="N751" s="134">
        <f t="shared" si="405"/>
        <v>0</v>
      </c>
      <c r="O751" s="134">
        <f t="shared" si="405"/>
        <v>0</v>
      </c>
      <c r="P751" s="134">
        <f t="shared" si="405"/>
        <v>0</v>
      </c>
      <c r="Q751" s="134">
        <f t="shared" si="405"/>
        <v>0</v>
      </c>
      <c r="R751" s="134">
        <f t="shared" si="405"/>
        <v>0</v>
      </c>
      <c r="S751" s="134">
        <f t="shared" si="405"/>
        <v>0</v>
      </c>
      <c r="T751" s="134">
        <f t="shared" si="405"/>
        <v>0</v>
      </c>
      <c r="U751" s="134">
        <f t="shared" si="405"/>
        <v>0</v>
      </c>
      <c r="V751" s="134">
        <f t="shared" si="405"/>
        <v>0</v>
      </c>
      <c r="W751" s="134">
        <f t="shared" si="405"/>
        <v>0</v>
      </c>
      <c r="X751" s="134">
        <f t="shared" si="405"/>
        <v>0</v>
      </c>
      <c r="Y751" s="134">
        <f t="shared" si="405"/>
        <v>0</v>
      </c>
      <c r="Z751" s="134">
        <f t="shared" si="405"/>
        <v>0</v>
      </c>
      <c r="AA751" s="134">
        <f t="shared" si="405"/>
        <v>0</v>
      </c>
      <c r="AB751" s="134">
        <f t="shared" si="405"/>
        <v>0</v>
      </c>
      <c r="AC751" s="134">
        <f t="shared" si="405"/>
        <v>0</v>
      </c>
      <c r="AD751" s="134">
        <f t="shared" si="405"/>
        <v>0</v>
      </c>
      <c r="AE751" s="134">
        <f t="shared" si="405"/>
        <v>0</v>
      </c>
      <c r="AF751" s="134">
        <f t="shared" si="405"/>
        <v>0</v>
      </c>
      <c r="AG751" s="134">
        <f t="shared" si="405"/>
        <v>0</v>
      </c>
      <c r="AH751" s="134">
        <f t="shared" si="405"/>
        <v>0</v>
      </c>
      <c r="AI751" s="134">
        <f t="shared" si="405"/>
        <v>0</v>
      </c>
      <c r="AJ751" s="134">
        <f t="shared" si="405"/>
        <v>0</v>
      </c>
      <c r="AK751" s="134">
        <f t="shared" si="405"/>
        <v>0</v>
      </c>
      <c r="AL751" s="134">
        <f t="shared" si="405"/>
        <v>0</v>
      </c>
      <c r="AM751" s="134">
        <f t="shared" si="405"/>
        <v>0</v>
      </c>
      <c r="AN751" s="134">
        <f t="shared" si="405"/>
        <v>0</v>
      </c>
      <c r="AO751" s="134">
        <f t="shared" si="405"/>
        <v>0</v>
      </c>
      <c r="AP751" s="134">
        <f t="shared" si="405"/>
        <v>0</v>
      </c>
      <c r="AQ751" s="134">
        <f t="shared" si="405"/>
        <v>0</v>
      </c>
      <c r="AR751" s="134">
        <f t="shared" si="405"/>
        <v>0</v>
      </c>
      <c r="AS751" s="134">
        <f t="shared" si="405"/>
        <v>0</v>
      </c>
      <c r="AT751" s="134">
        <f t="shared" si="405"/>
        <v>0</v>
      </c>
      <c r="AU751" s="134">
        <f t="shared" si="405"/>
        <v>0</v>
      </c>
      <c r="AV751" s="134">
        <f t="shared" si="405"/>
        <v>0</v>
      </c>
      <c r="AW751" s="134">
        <f t="shared" si="405"/>
        <v>0</v>
      </c>
      <c r="AX751" s="134">
        <f t="shared" si="405"/>
        <v>0</v>
      </c>
      <c r="AY751" s="134">
        <f t="shared" si="405"/>
        <v>0</v>
      </c>
      <c r="AZ751" s="134">
        <f t="shared" si="405"/>
        <v>0</v>
      </c>
      <c r="BA751" s="134">
        <f t="shared" si="405"/>
        <v>0</v>
      </c>
      <c r="BB751" s="134">
        <f t="shared" si="405"/>
        <v>0</v>
      </c>
      <c r="BC751" s="134">
        <f t="shared" si="405"/>
        <v>0</v>
      </c>
      <c r="BD751" s="134">
        <f t="shared" si="405"/>
        <v>0</v>
      </c>
      <c r="BE751" s="134">
        <f t="shared" si="405"/>
        <v>0</v>
      </c>
      <c r="BF751" s="134">
        <f t="shared" si="405"/>
        <v>0</v>
      </c>
      <c r="BG751" s="134">
        <f t="shared" si="405"/>
        <v>0</v>
      </c>
      <c r="BH751" s="134">
        <f t="shared" si="405"/>
        <v>0</v>
      </c>
      <c r="BI751" s="134">
        <f t="shared" si="405"/>
        <v>0</v>
      </c>
      <c r="BJ751" s="134">
        <f t="shared" si="405"/>
        <v>0</v>
      </c>
      <c r="BK751" s="134">
        <f t="shared" si="405"/>
        <v>0</v>
      </c>
      <c r="BL751" s="134">
        <f t="shared" si="405"/>
        <v>0</v>
      </c>
      <c r="BM751" s="134">
        <f t="shared" si="405"/>
        <v>0</v>
      </c>
      <c r="BN751" s="134">
        <f t="shared" si="405"/>
        <v>0</v>
      </c>
      <c r="BO751" s="134">
        <f t="shared" si="405"/>
        <v>0</v>
      </c>
      <c r="BP751" s="134">
        <f t="shared" si="405"/>
        <v>0</v>
      </c>
      <c r="BQ751" s="134">
        <f t="shared" si="407"/>
        <v>0</v>
      </c>
      <c r="BR751" s="134">
        <f t="shared" si="407"/>
        <v>0</v>
      </c>
      <c r="BS751" s="134">
        <f t="shared" si="407"/>
        <v>0</v>
      </c>
      <c r="BT751" s="134">
        <f t="shared" si="407"/>
        <v>0.99902391130106794</v>
      </c>
      <c r="BU751" s="134">
        <f t="shared" si="407"/>
        <v>0</v>
      </c>
      <c r="BV751" s="134">
        <f t="shared" si="407"/>
        <v>0</v>
      </c>
      <c r="BW751" s="134">
        <f t="shared" si="407"/>
        <v>0</v>
      </c>
      <c r="BX751" s="134">
        <f t="shared" si="407"/>
        <v>0</v>
      </c>
      <c r="BY751" s="134">
        <f t="shared" si="407"/>
        <v>0</v>
      </c>
      <c r="BZ751" s="134">
        <f t="shared" si="407"/>
        <v>0</v>
      </c>
      <c r="CA751" s="134">
        <f t="shared" si="407"/>
        <v>0</v>
      </c>
      <c r="CB751" s="134">
        <f t="shared" si="407"/>
        <v>0</v>
      </c>
      <c r="CC751" s="134">
        <f t="shared" si="407"/>
        <v>0</v>
      </c>
      <c r="CD751" s="134">
        <f t="shared" si="407"/>
        <v>0</v>
      </c>
      <c r="CE751" s="134">
        <f t="shared" si="407"/>
        <v>0</v>
      </c>
      <c r="CF751" s="134">
        <f t="shared" si="407"/>
        <v>0</v>
      </c>
      <c r="CG751" s="134">
        <f t="shared" si="407"/>
        <v>0</v>
      </c>
      <c r="CH751" s="134">
        <f t="shared" si="407"/>
        <v>0</v>
      </c>
      <c r="CI751" s="134">
        <f t="shared" si="407"/>
        <v>0</v>
      </c>
      <c r="CJ751" s="134">
        <f t="shared" si="407"/>
        <v>0</v>
      </c>
      <c r="CK751" s="134">
        <f t="shared" si="407"/>
        <v>0</v>
      </c>
      <c r="CL751" s="134">
        <f t="shared" si="407"/>
        <v>0</v>
      </c>
      <c r="CM751" s="134">
        <f t="shared" si="407"/>
        <v>0</v>
      </c>
      <c r="CN751" s="134">
        <f t="shared" si="407"/>
        <v>0</v>
      </c>
      <c r="CO751" s="134">
        <f t="shared" si="407"/>
        <v>0</v>
      </c>
      <c r="CP751" s="134">
        <f t="shared" si="407"/>
        <v>0</v>
      </c>
      <c r="CQ751" s="134">
        <f t="shared" si="407"/>
        <v>0</v>
      </c>
      <c r="CR751" s="134">
        <f t="shared" si="407"/>
        <v>0</v>
      </c>
      <c r="CS751" s="134">
        <f t="shared" si="407"/>
        <v>0</v>
      </c>
      <c r="CT751" s="134">
        <f t="shared" si="407"/>
        <v>0</v>
      </c>
      <c r="CU751" s="134">
        <f t="shared" si="407"/>
        <v>0</v>
      </c>
      <c r="CV751" s="134">
        <f t="shared" si="407"/>
        <v>0</v>
      </c>
      <c r="CW751" s="134">
        <f t="shared" si="407"/>
        <v>0</v>
      </c>
      <c r="CX751" s="134">
        <f t="shared" si="407"/>
        <v>0</v>
      </c>
      <c r="CY751" s="134">
        <f t="shared" si="407"/>
        <v>0</v>
      </c>
      <c r="CZ751" s="134">
        <f t="shared" si="407"/>
        <v>0</v>
      </c>
      <c r="DA751" s="134">
        <f t="shared" si="407"/>
        <v>0</v>
      </c>
      <c r="DB751" s="134">
        <f t="shared" si="407"/>
        <v>0</v>
      </c>
      <c r="DC751" s="134">
        <f t="shared" si="407"/>
        <v>0</v>
      </c>
      <c r="DD751" s="134">
        <f t="shared" si="407"/>
        <v>0</v>
      </c>
      <c r="DE751" s="134">
        <f t="shared" si="407"/>
        <v>0</v>
      </c>
      <c r="DF751" s="134">
        <f t="shared" si="407"/>
        <v>0</v>
      </c>
      <c r="DG751" s="134">
        <f t="shared" si="407"/>
        <v>0</v>
      </c>
      <c r="DH751" s="211">
        <f t="shared" si="407"/>
        <v>0</v>
      </c>
    </row>
    <row r="752" spans="1:112" ht="15" hidden="1" customHeight="1" x14ac:dyDescent="0.15">
      <c r="A752" s="119"/>
      <c r="B752" s="197" t="s">
        <v>733</v>
      </c>
      <c r="C752" s="30" t="s">
        <v>10</v>
      </c>
      <c r="D752" s="315">
        <f t="shared" si="403"/>
        <v>0</v>
      </c>
      <c r="E752" s="134">
        <f t="shared" si="405"/>
        <v>0</v>
      </c>
      <c r="F752" s="134">
        <f t="shared" si="405"/>
        <v>0</v>
      </c>
      <c r="G752" s="134">
        <f t="shared" si="405"/>
        <v>0</v>
      </c>
      <c r="H752" s="134">
        <f t="shared" si="405"/>
        <v>0</v>
      </c>
      <c r="I752" s="134">
        <f t="shared" si="405"/>
        <v>0</v>
      </c>
      <c r="J752" s="134">
        <f t="shared" si="405"/>
        <v>0</v>
      </c>
      <c r="K752" s="134">
        <f t="shared" si="405"/>
        <v>0</v>
      </c>
      <c r="L752" s="134">
        <f t="shared" si="405"/>
        <v>0</v>
      </c>
      <c r="M752" s="134">
        <f t="shared" si="405"/>
        <v>0</v>
      </c>
      <c r="N752" s="134">
        <f t="shared" si="405"/>
        <v>0</v>
      </c>
      <c r="O752" s="134">
        <f t="shared" si="405"/>
        <v>0</v>
      </c>
      <c r="P752" s="134">
        <f t="shared" si="405"/>
        <v>0</v>
      </c>
      <c r="Q752" s="134">
        <f t="shared" si="405"/>
        <v>0</v>
      </c>
      <c r="R752" s="134">
        <f t="shared" si="405"/>
        <v>0</v>
      </c>
      <c r="S752" s="134">
        <f t="shared" si="405"/>
        <v>0</v>
      </c>
      <c r="T752" s="134">
        <f t="shared" si="405"/>
        <v>0</v>
      </c>
      <c r="U752" s="134">
        <f t="shared" si="405"/>
        <v>0</v>
      </c>
      <c r="V752" s="134">
        <f t="shared" si="405"/>
        <v>0</v>
      </c>
      <c r="W752" s="134">
        <f t="shared" si="405"/>
        <v>0</v>
      </c>
      <c r="X752" s="134">
        <f t="shared" si="405"/>
        <v>0</v>
      </c>
      <c r="Y752" s="134">
        <f t="shared" si="405"/>
        <v>0</v>
      </c>
      <c r="Z752" s="134">
        <f t="shared" si="405"/>
        <v>0</v>
      </c>
      <c r="AA752" s="134">
        <f t="shared" si="405"/>
        <v>0</v>
      </c>
      <c r="AB752" s="134">
        <f t="shared" si="405"/>
        <v>0</v>
      </c>
      <c r="AC752" s="134">
        <f t="shared" si="405"/>
        <v>0</v>
      </c>
      <c r="AD752" s="134">
        <f t="shared" si="405"/>
        <v>0</v>
      </c>
      <c r="AE752" s="134">
        <f t="shared" si="405"/>
        <v>0</v>
      </c>
      <c r="AF752" s="134">
        <f t="shared" si="405"/>
        <v>0</v>
      </c>
      <c r="AG752" s="134">
        <f t="shared" si="405"/>
        <v>0</v>
      </c>
      <c r="AH752" s="134">
        <f t="shared" si="405"/>
        <v>0</v>
      </c>
      <c r="AI752" s="134">
        <f t="shared" si="405"/>
        <v>0</v>
      </c>
      <c r="AJ752" s="134">
        <f t="shared" si="405"/>
        <v>0</v>
      </c>
      <c r="AK752" s="134">
        <f t="shared" si="405"/>
        <v>0</v>
      </c>
      <c r="AL752" s="134">
        <f t="shared" si="405"/>
        <v>0</v>
      </c>
      <c r="AM752" s="134">
        <f t="shared" si="405"/>
        <v>0</v>
      </c>
      <c r="AN752" s="134">
        <f t="shared" si="405"/>
        <v>0</v>
      </c>
      <c r="AO752" s="134">
        <f t="shared" si="405"/>
        <v>0</v>
      </c>
      <c r="AP752" s="134">
        <f t="shared" si="405"/>
        <v>0</v>
      </c>
      <c r="AQ752" s="134">
        <f t="shared" si="405"/>
        <v>0</v>
      </c>
      <c r="AR752" s="134">
        <f t="shared" si="405"/>
        <v>0</v>
      </c>
      <c r="AS752" s="134">
        <f t="shared" si="405"/>
        <v>0</v>
      </c>
      <c r="AT752" s="134">
        <f t="shared" si="405"/>
        <v>0</v>
      </c>
      <c r="AU752" s="134">
        <f t="shared" si="405"/>
        <v>0</v>
      </c>
      <c r="AV752" s="134">
        <f t="shared" si="405"/>
        <v>0</v>
      </c>
      <c r="AW752" s="134">
        <f t="shared" si="405"/>
        <v>0</v>
      </c>
      <c r="AX752" s="134">
        <f t="shared" si="405"/>
        <v>0</v>
      </c>
      <c r="AY752" s="134">
        <f t="shared" si="405"/>
        <v>0</v>
      </c>
      <c r="AZ752" s="134">
        <f t="shared" si="405"/>
        <v>0</v>
      </c>
      <c r="BA752" s="134">
        <f t="shared" si="405"/>
        <v>0</v>
      </c>
      <c r="BB752" s="134">
        <f t="shared" si="405"/>
        <v>0</v>
      </c>
      <c r="BC752" s="134">
        <f t="shared" si="405"/>
        <v>0</v>
      </c>
      <c r="BD752" s="134">
        <f t="shared" si="405"/>
        <v>0</v>
      </c>
      <c r="BE752" s="134">
        <f t="shared" si="405"/>
        <v>0</v>
      </c>
      <c r="BF752" s="134">
        <f t="shared" si="405"/>
        <v>0</v>
      </c>
      <c r="BG752" s="134">
        <f t="shared" si="405"/>
        <v>0</v>
      </c>
      <c r="BH752" s="134">
        <f t="shared" si="405"/>
        <v>0</v>
      </c>
      <c r="BI752" s="134">
        <f t="shared" si="405"/>
        <v>0</v>
      </c>
      <c r="BJ752" s="134">
        <f t="shared" si="405"/>
        <v>0</v>
      </c>
      <c r="BK752" s="134">
        <f t="shared" si="405"/>
        <v>0</v>
      </c>
      <c r="BL752" s="134">
        <f t="shared" si="405"/>
        <v>0</v>
      </c>
      <c r="BM752" s="134">
        <f t="shared" si="405"/>
        <v>0</v>
      </c>
      <c r="BN752" s="134">
        <f t="shared" si="405"/>
        <v>0</v>
      </c>
      <c r="BO752" s="134">
        <f t="shared" si="405"/>
        <v>0</v>
      </c>
      <c r="BP752" s="134">
        <f t="shared" ref="BP752:DH755" si="408">BP308-BP641</f>
        <v>0</v>
      </c>
      <c r="BQ752" s="134">
        <f t="shared" si="408"/>
        <v>0</v>
      </c>
      <c r="BR752" s="134">
        <f t="shared" si="408"/>
        <v>0</v>
      </c>
      <c r="BS752" s="134">
        <f t="shared" si="408"/>
        <v>0</v>
      </c>
      <c r="BT752" s="134">
        <f t="shared" si="408"/>
        <v>0</v>
      </c>
      <c r="BU752" s="134">
        <f t="shared" si="408"/>
        <v>0.97452615178237634</v>
      </c>
      <c r="BV752" s="134">
        <f t="shared" si="408"/>
        <v>0</v>
      </c>
      <c r="BW752" s="134">
        <f t="shared" si="408"/>
        <v>0</v>
      </c>
      <c r="BX752" s="134">
        <f t="shared" si="408"/>
        <v>0</v>
      </c>
      <c r="BY752" s="134">
        <f t="shared" si="408"/>
        <v>0</v>
      </c>
      <c r="BZ752" s="134">
        <f t="shared" si="408"/>
        <v>0</v>
      </c>
      <c r="CA752" s="134">
        <f t="shared" si="408"/>
        <v>0</v>
      </c>
      <c r="CB752" s="134">
        <f t="shared" si="408"/>
        <v>0</v>
      </c>
      <c r="CC752" s="134">
        <f t="shared" si="408"/>
        <v>0</v>
      </c>
      <c r="CD752" s="134">
        <f t="shared" si="408"/>
        <v>0</v>
      </c>
      <c r="CE752" s="134">
        <f t="shared" si="408"/>
        <v>0</v>
      </c>
      <c r="CF752" s="134">
        <f t="shared" si="408"/>
        <v>0</v>
      </c>
      <c r="CG752" s="134">
        <f t="shared" si="408"/>
        <v>0</v>
      </c>
      <c r="CH752" s="134">
        <f t="shared" si="408"/>
        <v>0</v>
      </c>
      <c r="CI752" s="134">
        <f t="shared" si="408"/>
        <v>0</v>
      </c>
      <c r="CJ752" s="134">
        <f t="shared" si="408"/>
        <v>0</v>
      </c>
      <c r="CK752" s="134">
        <f t="shared" si="408"/>
        <v>0</v>
      </c>
      <c r="CL752" s="134">
        <f t="shared" si="408"/>
        <v>0</v>
      </c>
      <c r="CM752" s="134">
        <f t="shared" si="408"/>
        <v>0</v>
      </c>
      <c r="CN752" s="134">
        <f t="shared" si="408"/>
        <v>0</v>
      </c>
      <c r="CO752" s="134">
        <f t="shared" si="408"/>
        <v>0</v>
      </c>
      <c r="CP752" s="134">
        <f t="shared" si="408"/>
        <v>0</v>
      </c>
      <c r="CQ752" s="134">
        <f t="shared" si="408"/>
        <v>0</v>
      </c>
      <c r="CR752" s="134">
        <f t="shared" si="408"/>
        <v>0</v>
      </c>
      <c r="CS752" s="134">
        <f t="shared" si="408"/>
        <v>0</v>
      </c>
      <c r="CT752" s="134">
        <f t="shared" si="408"/>
        <v>0</v>
      </c>
      <c r="CU752" s="134">
        <f t="shared" si="408"/>
        <v>0</v>
      </c>
      <c r="CV752" s="134">
        <f t="shared" si="408"/>
        <v>0</v>
      </c>
      <c r="CW752" s="134">
        <f t="shared" si="408"/>
        <v>0</v>
      </c>
      <c r="CX752" s="134">
        <f t="shared" si="408"/>
        <v>0</v>
      </c>
      <c r="CY752" s="134">
        <f t="shared" si="408"/>
        <v>0</v>
      </c>
      <c r="CZ752" s="134">
        <f t="shared" si="408"/>
        <v>0</v>
      </c>
      <c r="DA752" s="134">
        <f t="shared" si="408"/>
        <v>0</v>
      </c>
      <c r="DB752" s="134">
        <f t="shared" si="408"/>
        <v>0</v>
      </c>
      <c r="DC752" s="134">
        <f t="shared" si="408"/>
        <v>0</v>
      </c>
      <c r="DD752" s="134">
        <f t="shared" si="408"/>
        <v>0</v>
      </c>
      <c r="DE752" s="134">
        <f t="shared" si="408"/>
        <v>0</v>
      </c>
      <c r="DF752" s="134">
        <f t="shared" si="408"/>
        <v>0</v>
      </c>
      <c r="DG752" s="134">
        <f t="shared" si="408"/>
        <v>0</v>
      </c>
      <c r="DH752" s="211">
        <f t="shared" si="408"/>
        <v>0</v>
      </c>
    </row>
    <row r="753" spans="1:112" ht="15" hidden="1" customHeight="1" x14ac:dyDescent="0.15">
      <c r="A753" s="119"/>
      <c r="B753" s="197" t="s">
        <v>734</v>
      </c>
      <c r="C753" s="30" t="s">
        <v>691</v>
      </c>
      <c r="D753" s="315">
        <f t="shared" si="403"/>
        <v>0</v>
      </c>
      <c r="E753" s="134">
        <f t="shared" ref="E753:BP756" si="409">E309-E642</f>
        <v>0</v>
      </c>
      <c r="F753" s="134">
        <f t="shared" si="409"/>
        <v>0</v>
      </c>
      <c r="G753" s="134">
        <f t="shared" si="409"/>
        <v>0</v>
      </c>
      <c r="H753" s="134">
        <f t="shared" si="409"/>
        <v>0</v>
      </c>
      <c r="I753" s="134">
        <f t="shared" si="409"/>
        <v>0</v>
      </c>
      <c r="J753" s="134">
        <f t="shared" si="409"/>
        <v>0</v>
      </c>
      <c r="K753" s="134">
        <f t="shared" si="409"/>
        <v>0</v>
      </c>
      <c r="L753" s="134">
        <f t="shared" si="409"/>
        <v>0</v>
      </c>
      <c r="M753" s="134">
        <f t="shared" si="409"/>
        <v>0</v>
      </c>
      <c r="N753" s="134">
        <f t="shared" si="409"/>
        <v>0</v>
      </c>
      <c r="O753" s="134">
        <f t="shared" si="409"/>
        <v>0</v>
      </c>
      <c r="P753" s="134">
        <f t="shared" si="409"/>
        <v>0</v>
      </c>
      <c r="Q753" s="134">
        <f t="shared" si="409"/>
        <v>0</v>
      </c>
      <c r="R753" s="134">
        <f t="shared" si="409"/>
        <v>0</v>
      </c>
      <c r="S753" s="134">
        <f t="shared" si="409"/>
        <v>0</v>
      </c>
      <c r="T753" s="134">
        <f t="shared" si="409"/>
        <v>0</v>
      </c>
      <c r="U753" s="134">
        <f t="shared" si="409"/>
        <v>0</v>
      </c>
      <c r="V753" s="134">
        <f t="shared" si="409"/>
        <v>0</v>
      </c>
      <c r="W753" s="134">
        <f t="shared" si="409"/>
        <v>0</v>
      </c>
      <c r="X753" s="134">
        <f t="shared" si="409"/>
        <v>0</v>
      </c>
      <c r="Y753" s="134">
        <f t="shared" si="409"/>
        <v>0</v>
      </c>
      <c r="Z753" s="134">
        <f t="shared" si="409"/>
        <v>0</v>
      </c>
      <c r="AA753" s="134">
        <f t="shared" si="409"/>
        <v>0</v>
      </c>
      <c r="AB753" s="134">
        <f t="shared" si="409"/>
        <v>0</v>
      </c>
      <c r="AC753" s="134">
        <f t="shared" si="409"/>
        <v>0</v>
      </c>
      <c r="AD753" s="134">
        <f t="shared" si="409"/>
        <v>0</v>
      </c>
      <c r="AE753" s="134">
        <f t="shared" si="409"/>
        <v>0</v>
      </c>
      <c r="AF753" s="134">
        <f t="shared" si="409"/>
        <v>0</v>
      </c>
      <c r="AG753" s="134">
        <f t="shared" si="409"/>
        <v>0</v>
      </c>
      <c r="AH753" s="134">
        <f t="shared" si="409"/>
        <v>0</v>
      </c>
      <c r="AI753" s="134">
        <f t="shared" si="409"/>
        <v>0</v>
      </c>
      <c r="AJ753" s="134">
        <f t="shared" si="409"/>
        <v>0</v>
      </c>
      <c r="AK753" s="134">
        <f t="shared" si="409"/>
        <v>0</v>
      </c>
      <c r="AL753" s="134">
        <f t="shared" si="409"/>
        <v>0</v>
      </c>
      <c r="AM753" s="134">
        <f t="shared" si="409"/>
        <v>0</v>
      </c>
      <c r="AN753" s="134">
        <f t="shared" si="409"/>
        <v>0</v>
      </c>
      <c r="AO753" s="134">
        <f t="shared" si="409"/>
        <v>0</v>
      </c>
      <c r="AP753" s="134">
        <f t="shared" si="409"/>
        <v>0</v>
      </c>
      <c r="AQ753" s="134">
        <f t="shared" si="409"/>
        <v>0</v>
      </c>
      <c r="AR753" s="134">
        <f t="shared" si="409"/>
        <v>0</v>
      </c>
      <c r="AS753" s="134">
        <f t="shared" si="409"/>
        <v>0</v>
      </c>
      <c r="AT753" s="134">
        <f t="shared" si="409"/>
        <v>0</v>
      </c>
      <c r="AU753" s="134">
        <f t="shared" si="409"/>
        <v>0</v>
      </c>
      <c r="AV753" s="134">
        <f t="shared" si="409"/>
        <v>0</v>
      </c>
      <c r="AW753" s="134">
        <f t="shared" si="409"/>
        <v>0</v>
      </c>
      <c r="AX753" s="134">
        <f t="shared" si="409"/>
        <v>0</v>
      </c>
      <c r="AY753" s="134">
        <f t="shared" si="409"/>
        <v>0</v>
      </c>
      <c r="AZ753" s="134">
        <f t="shared" si="409"/>
        <v>0</v>
      </c>
      <c r="BA753" s="134">
        <f t="shared" si="409"/>
        <v>0</v>
      </c>
      <c r="BB753" s="134">
        <f t="shared" si="409"/>
        <v>0</v>
      </c>
      <c r="BC753" s="134">
        <f t="shared" si="409"/>
        <v>0</v>
      </c>
      <c r="BD753" s="134">
        <f t="shared" si="409"/>
        <v>0</v>
      </c>
      <c r="BE753" s="134">
        <f t="shared" si="409"/>
        <v>0</v>
      </c>
      <c r="BF753" s="134">
        <f t="shared" si="409"/>
        <v>0</v>
      </c>
      <c r="BG753" s="134">
        <f t="shared" si="409"/>
        <v>0</v>
      </c>
      <c r="BH753" s="134">
        <f t="shared" si="409"/>
        <v>0</v>
      </c>
      <c r="BI753" s="134">
        <f t="shared" si="409"/>
        <v>0</v>
      </c>
      <c r="BJ753" s="134">
        <f t="shared" si="409"/>
        <v>0</v>
      </c>
      <c r="BK753" s="134">
        <f t="shared" si="409"/>
        <v>0</v>
      </c>
      <c r="BL753" s="134">
        <f t="shared" si="409"/>
        <v>0</v>
      </c>
      <c r="BM753" s="134">
        <f t="shared" si="409"/>
        <v>0</v>
      </c>
      <c r="BN753" s="134">
        <f t="shared" si="409"/>
        <v>0</v>
      </c>
      <c r="BO753" s="134">
        <f t="shared" si="409"/>
        <v>0</v>
      </c>
      <c r="BP753" s="134">
        <f t="shared" si="409"/>
        <v>0</v>
      </c>
      <c r="BQ753" s="134">
        <f t="shared" si="408"/>
        <v>0</v>
      </c>
      <c r="BR753" s="134">
        <f t="shared" si="408"/>
        <v>0</v>
      </c>
      <c r="BS753" s="134">
        <f t="shared" si="408"/>
        <v>0</v>
      </c>
      <c r="BT753" s="134">
        <f t="shared" si="408"/>
        <v>0</v>
      </c>
      <c r="BU753" s="134">
        <f t="shared" si="408"/>
        <v>0</v>
      </c>
      <c r="BV753" s="134">
        <f t="shared" si="408"/>
        <v>0.29651051025443387</v>
      </c>
      <c r="BW753" s="134">
        <f t="shared" si="408"/>
        <v>0</v>
      </c>
      <c r="BX753" s="134">
        <f t="shared" si="408"/>
        <v>0</v>
      </c>
      <c r="BY753" s="134">
        <f t="shared" si="408"/>
        <v>0</v>
      </c>
      <c r="BZ753" s="134">
        <f t="shared" si="408"/>
        <v>0</v>
      </c>
      <c r="CA753" s="134">
        <f t="shared" si="408"/>
        <v>0</v>
      </c>
      <c r="CB753" s="134">
        <f t="shared" si="408"/>
        <v>0</v>
      </c>
      <c r="CC753" s="134">
        <f t="shared" si="408"/>
        <v>0</v>
      </c>
      <c r="CD753" s="134">
        <f t="shared" si="408"/>
        <v>0</v>
      </c>
      <c r="CE753" s="134">
        <f t="shared" si="408"/>
        <v>0</v>
      </c>
      <c r="CF753" s="134">
        <f t="shared" si="408"/>
        <v>0</v>
      </c>
      <c r="CG753" s="134">
        <f t="shared" si="408"/>
        <v>0</v>
      </c>
      <c r="CH753" s="134">
        <f t="shared" si="408"/>
        <v>0</v>
      </c>
      <c r="CI753" s="134">
        <f t="shared" si="408"/>
        <v>0</v>
      </c>
      <c r="CJ753" s="134">
        <f t="shared" si="408"/>
        <v>0</v>
      </c>
      <c r="CK753" s="134">
        <f t="shared" si="408"/>
        <v>0</v>
      </c>
      <c r="CL753" s="134">
        <f t="shared" si="408"/>
        <v>0</v>
      </c>
      <c r="CM753" s="134">
        <f t="shared" si="408"/>
        <v>0</v>
      </c>
      <c r="CN753" s="134">
        <f t="shared" si="408"/>
        <v>0</v>
      </c>
      <c r="CO753" s="134">
        <f t="shared" si="408"/>
        <v>0</v>
      </c>
      <c r="CP753" s="134">
        <f t="shared" si="408"/>
        <v>0</v>
      </c>
      <c r="CQ753" s="134">
        <f t="shared" si="408"/>
        <v>0</v>
      </c>
      <c r="CR753" s="134">
        <f t="shared" si="408"/>
        <v>0</v>
      </c>
      <c r="CS753" s="134">
        <f t="shared" si="408"/>
        <v>0</v>
      </c>
      <c r="CT753" s="134">
        <f t="shared" si="408"/>
        <v>0</v>
      </c>
      <c r="CU753" s="134">
        <f t="shared" si="408"/>
        <v>0</v>
      </c>
      <c r="CV753" s="134">
        <f t="shared" si="408"/>
        <v>0</v>
      </c>
      <c r="CW753" s="134">
        <f t="shared" si="408"/>
        <v>0</v>
      </c>
      <c r="CX753" s="134">
        <f t="shared" si="408"/>
        <v>0</v>
      </c>
      <c r="CY753" s="134">
        <f t="shared" si="408"/>
        <v>0</v>
      </c>
      <c r="CZ753" s="134">
        <f t="shared" si="408"/>
        <v>0</v>
      </c>
      <c r="DA753" s="134">
        <f t="shared" si="408"/>
        <v>0</v>
      </c>
      <c r="DB753" s="134">
        <f t="shared" si="408"/>
        <v>0</v>
      </c>
      <c r="DC753" s="134">
        <f t="shared" si="408"/>
        <v>0</v>
      </c>
      <c r="DD753" s="134">
        <f t="shared" si="408"/>
        <v>0</v>
      </c>
      <c r="DE753" s="134">
        <f t="shared" si="408"/>
        <v>0</v>
      </c>
      <c r="DF753" s="134">
        <f t="shared" si="408"/>
        <v>0</v>
      </c>
      <c r="DG753" s="134">
        <f t="shared" si="408"/>
        <v>0</v>
      </c>
      <c r="DH753" s="211">
        <f t="shared" si="408"/>
        <v>0</v>
      </c>
    </row>
    <row r="754" spans="1:112" ht="15" hidden="1" customHeight="1" x14ac:dyDescent="0.15">
      <c r="A754" s="119"/>
      <c r="B754" s="197" t="s">
        <v>735</v>
      </c>
      <c r="C754" s="30" t="s">
        <v>692</v>
      </c>
      <c r="D754" s="315">
        <f t="shared" si="403"/>
        <v>0</v>
      </c>
      <c r="E754" s="134">
        <f t="shared" si="409"/>
        <v>0</v>
      </c>
      <c r="F754" s="134">
        <f t="shared" si="409"/>
        <v>0</v>
      </c>
      <c r="G754" s="134">
        <f t="shared" si="409"/>
        <v>0</v>
      </c>
      <c r="H754" s="134">
        <f t="shared" si="409"/>
        <v>0</v>
      </c>
      <c r="I754" s="134">
        <f t="shared" si="409"/>
        <v>0</v>
      </c>
      <c r="J754" s="134">
        <f t="shared" si="409"/>
        <v>0</v>
      </c>
      <c r="K754" s="134">
        <f t="shared" si="409"/>
        <v>0</v>
      </c>
      <c r="L754" s="134">
        <f t="shared" si="409"/>
        <v>0</v>
      </c>
      <c r="M754" s="134">
        <f t="shared" si="409"/>
        <v>0</v>
      </c>
      <c r="N754" s="134">
        <f t="shared" si="409"/>
        <v>0</v>
      </c>
      <c r="O754" s="134">
        <f t="shared" si="409"/>
        <v>0</v>
      </c>
      <c r="P754" s="134">
        <f t="shared" si="409"/>
        <v>0</v>
      </c>
      <c r="Q754" s="134">
        <f t="shared" si="409"/>
        <v>0</v>
      </c>
      <c r="R754" s="134">
        <f t="shared" si="409"/>
        <v>0</v>
      </c>
      <c r="S754" s="134">
        <f t="shared" si="409"/>
        <v>0</v>
      </c>
      <c r="T754" s="134">
        <f t="shared" si="409"/>
        <v>0</v>
      </c>
      <c r="U754" s="134">
        <f t="shared" si="409"/>
        <v>0</v>
      </c>
      <c r="V754" s="134">
        <f t="shared" si="409"/>
        <v>0</v>
      </c>
      <c r="W754" s="134">
        <f t="shared" si="409"/>
        <v>0</v>
      </c>
      <c r="X754" s="134">
        <f t="shared" si="409"/>
        <v>0</v>
      </c>
      <c r="Y754" s="134">
        <f t="shared" si="409"/>
        <v>0</v>
      </c>
      <c r="Z754" s="134">
        <f t="shared" si="409"/>
        <v>0</v>
      </c>
      <c r="AA754" s="134">
        <f t="shared" si="409"/>
        <v>0</v>
      </c>
      <c r="AB754" s="134">
        <f t="shared" si="409"/>
        <v>0</v>
      </c>
      <c r="AC754" s="134">
        <f t="shared" si="409"/>
        <v>0</v>
      </c>
      <c r="AD754" s="134">
        <f t="shared" si="409"/>
        <v>0</v>
      </c>
      <c r="AE754" s="134">
        <f t="shared" si="409"/>
        <v>0</v>
      </c>
      <c r="AF754" s="134">
        <f t="shared" si="409"/>
        <v>0</v>
      </c>
      <c r="AG754" s="134">
        <f t="shared" si="409"/>
        <v>0</v>
      </c>
      <c r="AH754" s="134">
        <f t="shared" si="409"/>
        <v>0</v>
      </c>
      <c r="AI754" s="134">
        <f t="shared" si="409"/>
        <v>0</v>
      </c>
      <c r="AJ754" s="134">
        <f t="shared" si="409"/>
        <v>0</v>
      </c>
      <c r="AK754" s="134">
        <f t="shared" si="409"/>
        <v>0</v>
      </c>
      <c r="AL754" s="134">
        <f t="shared" si="409"/>
        <v>0</v>
      </c>
      <c r="AM754" s="134">
        <f t="shared" si="409"/>
        <v>0</v>
      </c>
      <c r="AN754" s="134">
        <f t="shared" si="409"/>
        <v>0</v>
      </c>
      <c r="AO754" s="134">
        <f t="shared" si="409"/>
        <v>0</v>
      </c>
      <c r="AP754" s="134">
        <f t="shared" si="409"/>
        <v>0</v>
      </c>
      <c r="AQ754" s="134">
        <f t="shared" si="409"/>
        <v>0</v>
      </c>
      <c r="AR754" s="134">
        <f t="shared" si="409"/>
        <v>0</v>
      </c>
      <c r="AS754" s="134">
        <f t="shared" si="409"/>
        <v>0</v>
      </c>
      <c r="AT754" s="134">
        <f t="shared" si="409"/>
        <v>0</v>
      </c>
      <c r="AU754" s="134">
        <f t="shared" si="409"/>
        <v>0</v>
      </c>
      <c r="AV754" s="134">
        <f t="shared" si="409"/>
        <v>0</v>
      </c>
      <c r="AW754" s="134">
        <f t="shared" si="409"/>
        <v>0</v>
      </c>
      <c r="AX754" s="134">
        <f t="shared" si="409"/>
        <v>0</v>
      </c>
      <c r="AY754" s="134">
        <f t="shared" si="409"/>
        <v>0</v>
      </c>
      <c r="AZ754" s="134">
        <f t="shared" si="409"/>
        <v>0</v>
      </c>
      <c r="BA754" s="134">
        <f t="shared" si="409"/>
        <v>0</v>
      </c>
      <c r="BB754" s="134">
        <f t="shared" si="409"/>
        <v>0</v>
      </c>
      <c r="BC754" s="134">
        <f t="shared" si="409"/>
        <v>0</v>
      </c>
      <c r="BD754" s="134">
        <f t="shared" si="409"/>
        <v>0</v>
      </c>
      <c r="BE754" s="134">
        <f t="shared" si="409"/>
        <v>0</v>
      </c>
      <c r="BF754" s="134">
        <f t="shared" si="409"/>
        <v>0</v>
      </c>
      <c r="BG754" s="134">
        <f t="shared" si="409"/>
        <v>0</v>
      </c>
      <c r="BH754" s="134">
        <f t="shared" si="409"/>
        <v>0</v>
      </c>
      <c r="BI754" s="134">
        <f t="shared" si="409"/>
        <v>0</v>
      </c>
      <c r="BJ754" s="134">
        <f t="shared" si="409"/>
        <v>0</v>
      </c>
      <c r="BK754" s="134">
        <f t="shared" si="409"/>
        <v>0</v>
      </c>
      <c r="BL754" s="134">
        <f t="shared" si="409"/>
        <v>0</v>
      </c>
      <c r="BM754" s="134">
        <f t="shared" si="409"/>
        <v>0</v>
      </c>
      <c r="BN754" s="134">
        <f t="shared" si="409"/>
        <v>0</v>
      </c>
      <c r="BO754" s="134">
        <f t="shared" si="409"/>
        <v>0</v>
      </c>
      <c r="BP754" s="134">
        <f t="shared" si="409"/>
        <v>0</v>
      </c>
      <c r="BQ754" s="134">
        <f t="shared" si="408"/>
        <v>0</v>
      </c>
      <c r="BR754" s="134">
        <f t="shared" si="408"/>
        <v>0</v>
      </c>
      <c r="BS754" s="134">
        <f t="shared" si="408"/>
        <v>0</v>
      </c>
      <c r="BT754" s="134">
        <f t="shared" si="408"/>
        <v>0</v>
      </c>
      <c r="BU754" s="134">
        <f t="shared" si="408"/>
        <v>0</v>
      </c>
      <c r="BV754" s="134">
        <f t="shared" si="408"/>
        <v>0</v>
      </c>
      <c r="BW754" s="134">
        <f t="shared" si="408"/>
        <v>0.75401051025443377</v>
      </c>
      <c r="BX754" s="134">
        <f t="shared" si="408"/>
        <v>0</v>
      </c>
      <c r="BY754" s="134">
        <f t="shared" si="408"/>
        <v>0</v>
      </c>
      <c r="BZ754" s="134">
        <f t="shared" si="408"/>
        <v>0</v>
      </c>
      <c r="CA754" s="134">
        <f t="shared" si="408"/>
        <v>0</v>
      </c>
      <c r="CB754" s="134">
        <f t="shared" si="408"/>
        <v>0</v>
      </c>
      <c r="CC754" s="134">
        <f t="shared" si="408"/>
        <v>0</v>
      </c>
      <c r="CD754" s="134">
        <f t="shared" si="408"/>
        <v>0</v>
      </c>
      <c r="CE754" s="134">
        <f t="shared" si="408"/>
        <v>0</v>
      </c>
      <c r="CF754" s="134">
        <f t="shared" si="408"/>
        <v>0</v>
      </c>
      <c r="CG754" s="134">
        <f t="shared" si="408"/>
        <v>0</v>
      </c>
      <c r="CH754" s="134">
        <f t="shared" si="408"/>
        <v>0</v>
      </c>
      <c r="CI754" s="134">
        <f t="shared" si="408"/>
        <v>0</v>
      </c>
      <c r="CJ754" s="134">
        <f t="shared" si="408"/>
        <v>0</v>
      </c>
      <c r="CK754" s="134">
        <f t="shared" si="408"/>
        <v>0</v>
      </c>
      <c r="CL754" s="134">
        <f t="shared" si="408"/>
        <v>0</v>
      </c>
      <c r="CM754" s="134">
        <f t="shared" si="408"/>
        <v>0</v>
      </c>
      <c r="CN754" s="134">
        <f t="shared" si="408"/>
        <v>0</v>
      </c>
      <c r="CO754" s="134">
        <f t="shared" si="408"/>
        <v>0</v>
      </c>
      <c r="CP754" s="134">
        <f t="shared" si="408"/>
        <v>0</v>
      </c>
      <c r="CQ754" s="134">
        <f t="shared" si="408"/>
        <v>0</v>
      </c>
      <c r="CR754" s="134">
        <f t="shared" si="408"/>
        <v>0</v>
      </c>
      <c r="CS754" s="134">
        <f t="shared" si="408"/>
        <v>0</v>
      </c>
      <c r="CT754" s="134">
        <f t="shared" si="408"/>
        <v>0</v>
      </c>
      <c r="CU754" s="134">
        <f t="shared" si="408"/>
        <v>0</v>
      </c>
      <c r="CV754" s="134">
        <f t="shared" si="408"/>
        <v>0</v>
      </c>
      <c r="CW754" s="134">
        <f t="shared" si="408"/>
        <v>0</v>
      </c>
      <c r="CX754" s="134">
        <f t="shared" si="408"/>
        <v>0</v>
      </c>
      <c r="CY754" s="134">
        <f t="shared" si="408"/>
        <v>0</v>
      </c>
      <c r="CZ754" s="134">
        <f t="shared" si="408"/>
        <v>0</v>
      </c>
      <c r="DA754" s="134">
        <f t="shared" si="408"/>
        <v>0</v>
      </c>
      <c r="DB754" s="134">
        <f t="shared" si="408"/>
        <v>0</v>
      </c>
      <c r="DC754" s="134">
        <f t="shared" si="408"/>
        <v>0</v>
      </c>
      <c r="DD754" s="134">
        <f t="shared" si="408"/>
        <v>0</v>
      </c>
      <c r="DE754" s="134">
        <f t="shared" si="408"/>
        <v>0</v>
      </c>
      <c r="DF754" s="134">
        <f t="shared" si="408"/>
        <v>0</v>
      </c>
      <c r="DG754" s="134">
        <f t="shared" si="408"/>
        <v>0</v>
      </c>
      <c r="DH754" s="211">
        <f t="shared" si="408"/>
        <v>0</v>
      </c>
    </row>
    <row r="755" spans="1:112" ht="15" hidden="1" customHeight="1" x14ac:dyDescent="0.15">
      <c r="A755" s="119"/>
      <c r="B755" s="197" t="s">
        <v>736</v>
      </c>
      <c r="C755" s="30" t="s">
        <v>12</v>
      </c>
      <c r="D755" s="315">
        <f t="shared" si="403"/>
        <v>0</v>
      </c>
      <c r="E755" s="134">
        <f t="shared" si="409"/>
        <v>0</v>
      </c>
      <c r="F755" s="134">
        <f t="shared" si="409"/>
        <v>0</v>
      </c>
      <c r="G755" s="134">
        <f t="shared" si="409"/>
        <v>0</v>
      </c>
      <c r="H755" s="134">
        <f t="shared" si="409"/>
        <v>0</v>
      </c>
      <c r="I755" s="134">
        <f t="shared" si="409"/>
        <v>0</v>
      </c>
      <c r="J755" s="134">
        <f t="shared" si="409"/>
        <v>0</v>
      </c>
      <c r="K755" s="134">
        <f t="shared" si="409"/>
        <v>0</v>
      </c>
      <c r="L755" s="134">
        <f t="shared" si="409"/>
        <v>0</v>
      </c>
      <c r="M755" s="134">
        <f t="shared" si="409"/>
        <v>0</v>
      </c>
      <c r="N755" s="134">
        <f t="shared" si="409"/>
        <v>0</v>
      </c>
      <c r="O755" s="134">
        <f t="shared" si="409"/>
        <v>0</v>
      </c>
      <c r="P755" s="134">
        <f t="shared" si="409"/>
        <v>0</v>
      </c>
      <c r="Q755" s="134">
        <f t="shared" si="409"/>
        <v>0</v>
      </c>
      <c r="R755" s="134">
        <f t="shared" si="409"/>
        <v>0</v>
      </c>
      <c r="S755" s="134">
        <f t="shared" si="409"/>
        <v>0</v>
      </c>
      <c r="T755" s="134">
        <f t="shared" si="409"/>
        <v>0</v>
      </c>
      <c r="U755" s="134">
        <f t="shared" si="409"/>
        <v>0</v>
      </c>
      <c r="V755" s="134">
        <f t="shared" si="409"/>
        <v>0</v>
      </c>
      <c r="W755" s="134">
        <f t="shared" si="409"/>
        <v>0</v>
      </c>
      <c r="X755" s="134">
        <f t="shared" si="409"/>
        <v>0</v>
      </c>
      <c r="Y755" s="134">
        <f t="shared" si="409"/>
        <v>0</v>
      </c>
      <c r="Z755" s="134">
        <f t="shared" si="409"/>
        <v>0</v>
      </c>
      <c r="AA755" s="134">
        <f t="shared" si="409"/>
        <v>0</v>
      </c>
      <c r="AB755" s="134">
        <f t="shared" si="409"/>
        <v>0</v>
      </c>
      <c r="AC755" s="134">
        <f t="shared" si="409"/>
        <v>0</v>
      </c>
      <c r="AD755" s="134">
        <f t="shared" si="409"/>
        <v>0</v>
      </c>
      <c r="AE755" s="134">
        <f t="shared" si="409"/>
        <v>0</v>
      </c>
      <c r="AF755" s="134">
        <f t="shared" si="409"/>
        <v>0</v>
      </c>
      <c r="AG755" s="134">
        <f t="shared" si="409"/>
        <v>0</v>
      </c>
      <c r="AH755" s="134">
        <f t="shared" si="409"/>
        <v>0</v>
      </c>
      <c r="AI755" s="134">
        <f t="shared" si="409"/>
        <v>0</v>
      </c>
      <c r="AJ755" s="134">
        <f t="shared" si="409"/>
        <v>0</v>
      </c>
      <c r="AK755" s="134">
        <f t="shared" si="409"/>
        <v>0</v>
      </c>
      <c r="AL755" s="134">
        <f t="shared" si="409"/>
        <v>0</v>
      </c>
      <c r="AM755" s="134">
        <f t="shared" si="409"/>
        <v>0</v>
      </c>
      <c r="AN755" s="134">
        <f t="shared" si="409"/>
        <v>0</v>
      </c>
      <c r="AO755" s="134">
        <f t="shared" si="409"/>
        <v>0</v>
      </c>
      <c r="AP755" s="134">
        <f t="shared" si="409"/>
        <v>0</v>
      </c>
      <c r="AQ755" s="134">
        <f t="shared" si="409"/>
        <v>0</v>
      </c>
      <c r="AR755" s="134">
        <f t="shared" si="409"/>
        <v>0</v>
      </c>
      <c r="AS755" s="134">
        <f t="shared" si="409"/>
        <v>0</v>
      </c>
      <c r="AT755" s="134">
        <f t="shared" si="409"/>
        <v>0</v>
      </c>
      <c r="AU755" s="134">
        <f t="shared" si="409"/>
        <v>0</v>
      </c>
      <c r="AV755" s="134">
        <f t="shared" si="409"/>
        <v>0</v>
      </c>
      <c r="AW755" s="134">
        <f t="shared" si="409"/>
        <v>0</v>
      </c>
      <c r="AX755" s="134">
        <f t="shared" si="409"/>
        <v>0</v>
      </c>
      <c r="AY755" s="134">
        <f t="shared" si="409"/>
        <v>0</v>
      </c>
      <c r="AZ755" s="134">
        <f t="shared" si="409"/>
        <v>0</v>
      </c>
      <c r="BA755" s="134">
        <f t="shared" si="409"/>
        <v>0</v>
      </c>
      <c r="BB755" s="134">
        <f t="shared" si="409"/>
        <v>0</v>
      </c>
      <c r="BC755" s="134">
        <f t="shared" si="409"/>
        <v>0</v>
      </c>
      <c r="BD755" s="134">
        <f t="shared" si="409"/>
        <v>0</v>
      </c>
      <c r="BE755" s="134">
        <f t="shared" si="409"/>
        <v>0</v>
      </c>
      <c r="BF755" s="134">
        <f t="shared" si="409"/>
        <v>0</v>
      </c>
      <c r="BG755" s="134">
        <f t="shared" si="409"/>
        <v>0</v>
      </c>
      <c r="BH755" s="134">
        <f t="shared" si="409"/>
        <v>0</v>
      </c>
      <c r="BI755" s="134">
        <f t="shared" si="409"/>
        <v>0</v>
      </c>
      <c r="BJ755" s="134">
        <f t="shared" si="409"/>
        <v>0</v>
      </c>
      <c r="BK755" s="134">
        <f t="shared" si="409"/>
        <v>0</v>
      </c>
      <c r="BL755" s="134">
        <f t="shared" si="409"/>
        <v>0</v>
      </c>
      <c r="BM755" s="134">
        <f t="shared" si="409"/>
        <v>0</v>
      </c>
      <c r="BN755" s="134">
        <f t="shared" si="409"/>
        <v>0</v>
      </c>
      <c r="BO755" s="134">
        <f t="shared" si="409"/>
        <v>0</v>
      </c>
      <c r="BP755" s="134">
        <f t="shared" si="409"/>
        <v>0</v>
      </c>
      <c r="BQ755" s="134">
        <f t="shared" si="408"/>
        <v>0</v>
      </c>
      <c r="BR755" s="134">
        <f t="shared" si="408"/>
        <v>0</v>
      </c>
      <c r="BS755" s="134">
        <f t="shared" si="408"/>
        <v>0</v>
      </c>
      <c r="BT755" s="134">
        <f t="shared" si="408"/>
        <v>0</v>
      </c>
      <c r="BU755" s="134">
        <f t="shared" si="408"/>
        <v>0</v>
      </c>
      <c r="BV755" s="134">
        <f t="shared" si="408"/>
        <v>0</v>
      </c>
      <c r="BW755" s="134">
        <f t="shared" si="408"/>
        <v>0</v>
      </c>
      <c r="BX755" s="134">
        <f t="shared" si="408"/>
        <v>0.8860402674839678</v>
      </c>
      <c r="BY755" s="134">
        <f t="shared" si="408"/>
        <v>0</v>
      </c>
      <c r="BZ755" s="134">
        <f t="shared" si="408"/>
        <v>0</v>
      </c>
      <c r="CA755" s="134">
        <f t="shared" si="408"/>
        <v>0</v>
      </c>
      <c r="CB755" s="134">
        <f t="shared" si="408"/>
        <v>0</v>
      </c>
      <c r="CC755" s="134">
        <f t="shared" si="408"/>
        <v>0</v>
      </c>
      <c r="CD755" s="134">
        <f t="shared" si="408"/>
        <v>0</v>
      </c>
      <c r="CE755" s="134">
        <f t="shared" si="408"/>
        <v>0</v>
      </c>
      <c r="CF755" s="134">
        <f t="shared" si="408"/>
        <v>0</v>
      </c>
      <c r="CG755" s="134">
        <f t="shared" si="408"/>
        <v>0</v>
      </c>
      <c r="CH755" s="134">
        <f t="shared" si="408"/>
        <v>0</v>
      </c>
      <c r="CI755" s="134">
        <f t="shared" si="408"/>
        <v>0</v>
      </c>
      <c r="CJ755" s="134">
        <f t="shared" si="408"/>
        <v>0</v>
      </c>
      <c r="CK755" s="134">
        <f t="shared" si="408"/>
        <v>0</v>
      </c>
      <c r="CL755" s="134">
        <f t="shared" si="408"/>
        <v>0</v>
      </c>
      <c r="CM755" s="134">
        <f t="shared" si="408"/>
        <v>0</v>
      </c>
      <c r="CN755" s="134">
        <f t="shared" si="408"/>
        <v>0</v>
      </c>
      <c r="CO755" s="134">
        <f t="shared" si="408"/>
        <v>0</v>
      </c>
      <c r="CP755" s="134">
        <f t="shared" si="408"/>
        <v>0</v>
      </c>
      <c r="CQ755" s="134">
        <f t="shared" si="408"/>
        <v>0</v>
      </c>
      <c r="CR755" s="134">
        <f t="shared" si="408"/>
        <v>0</v>
      </c>
      <c r="CS755" s="134">
        <f t="shared" si="408"/>
        <v>0</v>
      </c>
      <c r="CT755" s="134">
        <f t="shared" si="408"/>
        <v>0</v>
      </c>
      <c r="CU755" s="134">
        <f t="shared" si="408"/>
        <v>0</v>
      </c>
      <c r="CV755" s="134">
        <f t="shared" si="408"/>
        <v>0</v>
      </c>
      <c r="CW755" s="134">
        <f t="shared" si="408"/>
        <v>0</v>
      </c>
      <c r="CX755" s="134">
        <f t="shared" si="408"/>
        <v>0</v>
      </c>
      <c r="CY755" s="134">
        <f t="shared" si="408"/>
        <v>0</v>
      </c>
      <c r="CZ755" s="134">
        <f t="shared" si="408"/>
        <v>0</v>
      </c>
      <c r="DA755" s="134">
        <f t="shared" si="408"/>
        <v>0</v>
      </c>
      <c r="DB755" s="134">
        <f t="shared" si="408"/>
        <v>0</v>
      </c>
      <c r="DC755" s="134">
        <f t="shared" si="408"/>
        <v>0</v>
      </c>
      <c r="DD755" s="134">
        <f t="shared" si="408"/>
        <v>0</v>
      </c>
      <c r="DE755" s="134">
        <f t="shared" si="408"/>
        <v>0</v>
      </c>
      <c r="DF755" s="134">
        <f t="shared" si="408"/>
        <v>0</v>
      </c>
      <c r="DG755" s="134">
        <f t="shared" si="408"/>
        <v>0</v>
      </c>
      <c r="DH755" s="211">
        <f t="shared" si="408"/>
        <v>0</v>
      </c>
    </row>
    <row r="756" spans="1:112" ht="15" hidden="1" customHeight="1" x14ac:dyDescent="0.15">
      <c r="A756" s="119"/>
      <c r="B756" s="197" t="s">
        <v>737</v>
      </c>
      <c r="C756" s="30" t="s">
        <v>170</v>
      </c>
      <c r="D756" s="315">
        <f t="shared" si="403"/>
        <v>0</v>
      </c>
      <c r="E756" s="134">
        <f t="shared" si="409"/>
        <v>0</v>
      </c>
      <c r="F756" s="134">
        <f t="shared" si="409"/>
        <v>0</v>
      </c>
      <c r="G756" s="134">
        <f t="shared" si="409"/>
        <v>0</v>
      </c>
      <c r="H756" s="134">
        <f t="shared" si="409"/>
        <v>0</v>
      </c>
      <c r="I756" s="134">
        <f t="shared" si="409"/>
        <v>0</v>
      </c>
      <c r="J756" s="134">
        <f t="shared" si="409"/>
        <v>0</v>
      </c>
      <c r="K756" s="134">
        <f t="shared" si="409"/>
        <v>0</v>
      </c>
      <c r="L756" s="134">
        <f t="shared" si="409"/>
        <v>0</v>
      </c>
      <c r="M756" s="134">
        <f t="shared" si="409"/>
        <v>0</v>
      </c>
      <c r="N756" s="134">
        <f t="shared" si="409"/>
        <v>0</v>
      </c>
      <c r="O756" s="134">
        <f t="shared" si="409"/>
        <v>0</v>
      </c>
      <c r="P756" s="134">
        <f t="shared" si="409"/>
        <v>0</v>
      </c>
      <c r="Q756" s="134">
        <f t="shared" si="409"/>
        <v>0</v>
      </c>
      <c r="R756" s="134">
        <f t="shared" si="409"/>
        <v>0</v>
      </c>
      <c r="S756" s="134">
        <f t="shared" si="409"/>
        <v>0</v>
      </c>
      <c r="T756" s="134">
        <f t="shared" si="409"/>
        <v>0</v>
      </c>
      <c r="U756" s="134">
        <f t="shared" si="409"/>
        <v>0</v>
      </c>
      <c r="V756" s="134">
        <f t="shared" si="409"/>
        <v>0</v>
      </c>
      <c r="W756" s="134">
        <f t="shared" si="409"/>
        <v>0</v>
      </c>
      <c r="X756" s="134">
        <f t="shared" si="409"/>
        <v>0</v>
      </c>
      <c r="Y756" s="134">
        <f t="shared" si="409"/>
        <v>0</v>
      </c>
      <c r="Z756" s="134">
        <f t="shared" si="409"/>
        <v>0</v>
      </c>
      <c r="AA756" s="134">
        <f t="shared" si="409"/>
        <v>0</v>
      </c>
      <c r="AB756" s="134">
        <f t="shared" si="409"/>
        <v>0</v>
      </c>
      <c r="AC756" s="134">
        <f t="shared" si="409"/>
        <v>0</v>
      </c>
      <c r="AD756" s="134">
        <f t="shared" si="409"/>
        <v>0</v>
      </c>
      <c r="AE756" s="134">
        <f t="shared" si="409"/>
        <v>0</v>
      </c>
      <c r="AF756" s="134">
        <f t="shared" si="409"/>
        <v>0</v>
      </c>
      <c r="AG756" s="134">
        <f t="shared" si="409"/>
        <v>0</v>
      </c>
      <c r="AH756" s="134">
        <f t="shared" si="409"/>
        <v>0</v>
      </c>
      <c r="AI756" s="134">
        <f t="shared" si="409"/>
        <v>0</v>
      </c>
      <c r="AJ756" s="134">
        <f t="shared" si="409"/>
        <v>0</v>
      </c>
      <c r="AK756" s="134">
        <f t="shared" si="409"/>
        <v>0</v>
      </c>
      <c r="AL756" s="134">
        <f t="shared" si="409"/>
        <v>0</v>
      </c>
      <c r="AM756" s="134">
        <f t="shared" si="409"/>
        <v>0</v>
      </c>
      <c r="AN756" s="134">
        <f t="shared" si="409"/>
        <v>0</v>
      </c>
      <c r="AO756" s="134">
        <f t="shared" si="409"/>
        <v>0</v>
      </c>
      <c r="AP756" s="134">
        <f t="shared" si="409"/>
        <v>0</v>
      </c>
      <c r="AQ756" s="134">
        <f t="shared" si="409"/>
        <v>0</v>
      </c>
      <c r="AR756" s="134">
        <f t="shared" si="409"/>
        <v>0</v>
      </c>
      <c r="AS756" s="134">
        <f t="shared" si="409"/>
        <v>0</v>
      </c>
      <c r="AT756" s="134">
        <f t="shared" si="409"/>
        <v>0</v>
      </c>
      <c r="AU756" s="134">
        <f t="shared" si="409"/>
        <v>0</v>
      </c>
      <c r="AV756" s="134">
        <f t="shared" si="409"/>
        <v>0</v>
      </c>
      <c r="AW756" s="134">
        <f t="shared" si="409"/>
        <v>0</v>
      </c>
      <c r="AX756" s="134">
        <f t="shared" si="409"/>
        <v>0</v>
      </c>
      <c r="AY756" s="134">
        <f t="shared" si="409"/>
        <v>0</v>
      </c>
      <c r="AZ756" s="134">
        <f t="shared" si="409"/>
        <v>0</v>
      </c>
      <c r="BA756" s="134">
        <f t="shared" si="409"/>
        <v>0</v>
      </c>
      <c r="BB756" s="134">
        <f t="shared" si="409"/>
        <v>0</v>
      </c>
      <c r="BC756" s="134">
        <f t="shared" si="409"/>
        <v>0</v>
      </c>
      <c r="BD756" s="134">
        <f t="shared" si="409"/>
        <v>0</v>
      </c>
      <c r="BE756" s="134">
        <f t="shared" si="409"/>
        <v>0</v>
      </c>
      <c r="BF756" s="134">
        <f t="shared" si="409"/>
        <v>0</v>
      </c>
      <c r="BG756" s="134">
        <f t="shared" si="409"/>
        <v>0</v>
      </c>
      <c r="BH756" s="134">
        <f t="shared" si="409"/>
        <v>0</v>
      </c>
      <c r="BI756" s="134">
        <f t="shared" si="409"/>
        <v>0</v>
      </c>
      <c r="BJ756" s="134">
        <f t="shared" si="409"/>
        <v>0</v>
      </c>
      <c r="BK756" s="134">
        <f t="shared" si="409"/>
        <v>0</v>
      </c>
      <c r="BL756" s="134">
        <f t="shared" si="409"/>
        <v>0</v>
      </c>
      <c r="BM756" s="134">
        <f t="shared" si="409"/>
        <v>0</v>
      </c>
      <c r="BN756" s="134">
        <f t="shared" si="409"/>
        <v>0</v>
      </c>
      <c r="BO756" s="134">
        <f t="shared" si="409"/>
        <v>0</v>
      </c>
      <c r="BP756" s="134">
        <f t="shared" ref="BP756:DH759" si="410">BP312-BP645</f>
        <v>0</v>
      </c>
      <c r="BQ756" s="134">
        <f t="shared" si="410"/>
        <v>0</v>
      </c>
      <c r="BR756" s="134">
        <f t="shared" si="410"/>
        <v>0</v>
      </c>
      <c r="BS756" s="134">
        <f t="shared" si="410"/>
        <v>0</v>
      </c>
      <c r="BT756" s="134">
        <f t="shared" si="410"/>
        <v>0</v>
      </c>
      <c r="BU756" s="134">
        <f t="shared" si="410"/>
        <v>0</v>
      </c>
      <c r="BV756" s="134">
        <f t="shared" si="410"/>
        <v>0</v>
      </c>
      <c r="BW756" s="134">
        <f t="shared" si="410"/>
        <v>0</v>
      </c>
      <c r="BX756" s="134">
        <f t="shared" si="410"/>
        <v>0</v>
      </c>
      <c r="BY756" s="134">
        <f t="shared" si="410"/>
        <v>0.99887529580097856</v>
      </c>
      <c r="BZ756" s="134">
        <f t="shared" si="410"/>
        <v>0</v>
      </c>
      <c r="CA756" s="134">
        <f t="shared" si="410"/>
        <v>0</v>
      </c>
      <c r="CB756" s="134">
        <f t="shared" si="410"/>
        <v>0</v>
      </c>
      <c r="CC756" s="134">
        <f t="shared" si="410"/>
        <v>0</v>
      </c>
      <c r="CD756" s="134">
        <f t="shared" si="410"/>
        <v>0</v>
      </c>
      <c r="CE756" s="134">
        <f t="shared" si="410"/>
        <v>0</v>
      </c>
      <c r="CF756" s="134">
        <f t="shared" si="410"/>
        <v>0</v>
      </c>
      <c r="CG756" s="134">
        <f t="shared" si="410"/>
        <v>0</v>
      </c>
      <c r="CH756" s="134">
        <f t="shared" si="410"/>
        <v>0</v>
      </c>
      <c r="CI756" s="134">
        <f t="shared" si="410"/>
        <v>0</v>
      </c>
      <c r="CJ756" s="134">
        <f t="shared" si="410"/>
        <v>0</v>
      </c>
      <c r="CK756" s="134">
        <f t="shared" si="410"/>
        <v>0</v>
      </c>
      <c r="CL756" s="134">
        <f t="shared" si="410"/>
        <v>0</v>
      </c>
      <c r="CM756" s="134">
        <f t="shared" si="410"/>
        <v>0</v>
      </c>
      <c r="CN756" s="134">
        <f t="shared" si="410"/>
        <v>0</v>
      </c>
      <c r="CO756" s="134">
        <f t="shared" si="410"/>
        <v>0</v>
      </c>
      <c r="CP756" s="134">
        <f t="shared" si="410"/>
        <v>0</v>
      </c>
      <c r="CQ756" s="134">
        <f t="shared" si="410"/>
        <v>0</v>
      </c>
      <c r="CR756" s="134">
        <f t="shared" si="410"/>
        <v>0</v>
      </c>
      <c r="CS756" s="134">
        <f t="shared" si="410"/>
        <v>0</v>
      </c>
      <c r="CT756" s="134">
        <f t="shared" si="410"/>
        <v>0</v>
      </c>
      <c r="CU756" s="134">
        <f t="shared" si="410"/>
        <v>0</v>
      </c>
      <c r="CV756" s="134">
        <f t="shared" si="410"/>
        <v>0</v>
      </c>
      <c r="CW756" s="134">
        <f t="shared" si="410"/>
        <v>0</v>
      </c>
      <c r="CX756" s="134">
        <f t="shared" si="410"/>
        <v>0</v>
      </c>
      <c r="CY756" s="134">
        <f t="shared" si="410"/>
        <v>0</v>
      </c>
      <c r="CZ756" s="134">
        <f t="shared" si="410"/>
        <v>0</v>
      </c>
      <c r="DA756" s="134">
        <f t="shared" si="410"/>
        <v>0</v>
      </c>
      <c r="DB756" s="134">
        <f t="shared" si="410"/>
        <v>0</v>
      </c>
      <c r="DC756" s="134">
        <f t="shared" si="410"/>
        <v>0</v>
      </c>
      <c r="DD756" s="134">
        <f t="shared" si="410"/>
        <v>0</v>
      </c>
      <c r="DE756" s="134">
        <f t="shared" si="410"/>
        <v>0</v>
      </c>
      <c r="DF756" s="134">
        <f t="shared" si="410"/>
        <v>0</v>
      </c>
      <c r="DG756" s="134">
        <f t="shared" si="410"/>
        <v>0</v>
      </c>
      <c r="DH756" s="211">
        <f t="shared" si="410"/>
        <v>0</v>
      </c>
    </row>
    <row r="757" spans="1:112" ht="15" hidden="1" customHeight="1" x14ac:dyDescent="0.15">
      <c r="A757" s="119"/>
      <c r="B757" s="197" t="s">
        <v>738</v>
      </c>
      <c r="C757" s="30" t="s">
        <v>171</v>
      </c>
      <c r="D757" s="315">
        <f t="shared" si="403"/>
        <v>0</v>
      </c>
      <c r="E757" s="134">
        <f t="shared" ref="E757:BP760" si="411">E313-E646</f>
        <v>0</v>
      </c>
      <c r="F757" s="134">
        <f t="shared" si="411"/>
        <v>0</v>
      </c>
      <c r="G757" s="134">
        <f t="shared" si="411"/>
        <v>0</v>
      </c>
      <c r="H757" s="134">
        <f t="shared" si="411"/>
        <v>0</v>
      </c>
      <c r="I757" s="134">
        <f t="shared" si="411"/>
        <v>0</v>
      </c>
      <c r="J757" s="134">
        <f t="shared" si="411"/>
        <v>0</v>
      </c>
      <c r="K757" s="134">
        <f t="shared" si="411"/>
        <v>0</v>
      </c>
      <c r="L757" s="134">
        <f t="shared" si="411"/>
        <v>0</v>
      </c>
      <c r="M757" s="134">
        <f t="shared" si="411"/>
        <v>0</v>
      </c>
      <c r="N757" s="134">
        <f t="shared" si="411"/>
        <v>0</v>
      </c>
      <c r="O757" s="134">
        <f t="shared" si="411"/>
        <v>0</v>
      </c>
      <c r="P757" s="134">
        <f t="shared" si="411"/>
        <v>0</v>
      </c>
      <c r="Q757" s="134">
        <f t="shared" si="411"/>
        <v>0</v>
      </c>
      <c r="R757" s="134">
        <f t="shared" si="411"/>
        <v>0</v>
      </c>
      <c r="S757" s="134">
        <f t="shared" si="411"/>
        <v>0</v>
      </c>
      <c r="T757" s="134">
        <f t="shared" si="411"/>
        <v>0</v>
      </c>
      <c r="U757" s="134">
        <f t="shared" si="411"/>
        <v>0</v>
      </c>
      <c r="V757" s="134">
        <f t="shared" si="411"/>
        <v>0</v>
      </c>
      <c r="W757" s="134">
        <f t="shared" si="411"/>
        <v>0</v>
      </c>
      <c r="X757" s="134">
        <f t="shared" si="411"/>
        <v>0</v>
      </c>
      <c r="Y757" s="134">
        <f t="shared" si="411"/>
        <v>0</v>
      </c>
      <c r="Z757" s="134">
        <f t="shared" si="411"/>
        <v>0</v>
      </c>
      <c r="AA757" s="134">
        <f t="shared" si="411"/>
        <v>0</v>
      </c>
      <c r="AB757" s="134">
        <f t="shared" si="411"/>
        <v>0</v>
      </c>
      <c r="AC757" s="134">
        <f t="shared" si="411"/>
        <v>0</v>
      </c>
      <c r="AD757" s="134">
        <f t="shared" si="411"/>
        <v>0</v>
      </c>
      <c r="AE757" s="134">
        <f t="shared" si="411"/>
        <v>0</v>
      </c>
      <c r="AF757" s="134">
        <f t="shared" si="411"/>
        <v>0</v>
      </c>
      <c r="AG757" s="134">
        <f t="shared" si="411"/>
        <v>0</v>
      </c>
      <c r="AH757" s="134">
        <f t="shared" si="411"/>
        <v>0</v>
      </c>
      <c r="AI757" s="134">
        <f t="shared" si="411"/>
        <v>0</v>
      </c>
      <c r="AJ757" s="134">
        <f t="shared" si="411"/>
        <v>0</v>
      </c>
      <c r="AK757" s="134">
        <f t="shared" si="411"/>
        <v>0</v>
      </c>
      <c r="AL757" s="134">
        <f t="shared" si="411"/>
        <v>0</v>
      </c>
      <c r="AM757" s="134">
        <f t="shared" si="411"/>
        <v>0</v>
      </c>
      <c r="AN757" s="134">
        <f t="shared" si="411"/>
        <v>0</v>
      </c>
      <c r="AO757" s="134">
        <f t="shared" si="411"/>
        <v>0</v>
      </c>
      <c r="AP757" s="134">
        <f t="shared" si="411"/>
        <v>0</v>
      </c>
      <c r="AQ757" s="134">
        <f t="shared" si="411"/>
        <v>0</v>
      </c>
      <c r="AR757" s="134">
        <f t="shared" si="411"/>
        <v>0</v>
      </c>
      <c r="AS757" s="134">
        <f t="shared" si="411"/>
        <v>0</v>
      </c>
      <c r="AT757" s="134">
        <f t="shared" si="411"/>
        <v>0</v>
      </c>
      <c r="AU757" s="134">
        <f t="shared" si="411"/>
        <v>0</v>
      </c>
      <c r="AV757" s="134">
        <f t="shared" si="411"/>
        <v>0</v>
      </c>
      <c r="AW757" s="134">
        <f t="shared" si="411"/>
        <v>0</v>
      </c>
      <c r="AX757" s="134">
        <f t="shared" si="411"/>
        <v>0</v>
      </c>
      <c r="AY757" s="134">
        <f t="shared" si="411"/>
        <v>0</v>
      </c>
      <c r="AZ757" s="134">
        <f t="shared" si="411"/>
        <v>0</v>
      </c>
      <c r="BA757" s="134">
        <f t="shared" si="411"/>
        <v>0</v>
      </c>
      <c r="BB757" s="134">
        <f t="shared" si="411"/>
        <v>0</v>
      </c>
      <c r="BC757" s="134">
        <f t="shared" si="411"/>
        <v>0</v>
      </c>
      <c r="BD757" s="134">
        <f t="shared" si="411"/>
        <v>0</v>
      </c>
      <c r="BE757" s="134">
        <f t="shared" si="411"/>
        <v>0</v>
      </c>
      <c r="BF757" s="134">
        <f t="shared" si="411"/>
        <v>0</v>
      </c>
      <c r="BG757" s="134">
        <f t="shared" si="411"/>
        <v>0</v>
      </c>
      <c r="BH757" s="134">
        <f t="shared" si="411"/>
        <v>0</v>
      </c>
      <c r="BI757" s="134">
        <f t="shared" si="411"/>
        <v>0</v>
      </c>
      <c r="BJ757" s="134">
        <f t="shared" si="411"/>
        <v>0</v>
      </c>
      <c r="BK757" s="134">
        <f t="shared" si="411"/>
        <v>0</v>
      </c>
      <c r="BL757" s="134">
        <f t="shared" si="411"/>
        <v>0</v>
      </c>
      <c r="BM757" s="134">
        <f t="shared" si="411"/>
        <v>0</v>
      </c>
      <c r="BN757" s="134">
        <f t="shared" si="411"/>
        <v>0</v>
      </c>
      <c r="BO757" s="134">
        <f t="shared" si="411"/>
        <v>0</v>
      </c>
      <c r="BP757" s="134">
        <f t="shared" si="411"/>
        <v>0</v>
      </c>
      <c r="BQ757" s="134">
        <f t="shared" si="410"/>
        <v>0</v>
      </c>
      <c r="BR757" s="134">
        <f t="shared" si="410"/>
        <v>0</v>
      </c>
      <c r="BS757" s="134">
        <f t="shared" si="410"/>
        <v>0</v>
      </c>
      <c r="BT757" s="134">
        <f t="shared" si="410"/>
        <v>0</v>
      </c>
      <c r="BU757" s="134">
        <f t="shared" si="410"/>
        <v>0</v>
      </c>
      <c r="BV757" s="134">
        <f t="shared" si="410"/>
        <v>0</v>
      </c>
      <c r="BW757" s="134">
        <f t="shared" si="410"/>
        <v>0</v>
      </c>
      <c r="BX757" s="134">
        <f t="shared" si="410"/>
        <v>0</v>
      </c>
      <c r="BY757" s="134">
        <f t="shared" si="410"/>
        <v>0</v>
      </c>
      <c r="BZ757" s="134">
        <f t="shared" si="410"/>
        <v>0.99994463320747318</v>
      </c>
      <c r="CA757" s="134">
        <f t="shared" si="410"/>
        <v>0</v>
      </c>
      <c r="CB757" s="134">
        <f t="shared" si="410"/>
        <v>0</v>
      </c>
      <c r="CC757" s="134">
        <f t="shared" si="410"/>
        <v>0</v>
      </c>
      <c r="CD757" s="134">
        <f t="shared" si="410"/>
        <v>0</v>
      </c>
      <c r="CE757" s="134">
        <f t="shared" si="410"/>
        <v>0</v>
      </c>
      <c r="CF757" s="134">
        <f t="shared" si="410"/>
        <v>0</v>
      </c>
      <c r="CG757" s="134">
        <f t="shared" si="410"/>
        <v>0</v>
      </c>
      <c r="CH757" s="134">
        <f t="shared" si="410"/>
        <v>0</v>
      </c>
      <c r="CI757" s="134">
        <f t="shared" si="410"/>
        <v>0</v>
      </c>
      <c r="CJ757" s="134">
        <f t="shared" si="410"/>
        <v>0</v>
      </c>
      <c r="CK757" s="134">
        <f t="shared" si="410"/>
        <v>0</v>
      </c>
      <c r="CL757" s="134">
        <f t="shared" si="410"/>
        <v>0</v>
      </c>
      <c r="CM757" s="134">
        <f t="shared" si="410"/>
        <v>0</v>
      </c>
      <c r="CN757" s="134">
        <f t="shared" si="410"/>
        <v>0</v>
      </c>
      <c r="CO757" s="134">
        <f t="shared" si="410"/>
        <v>0</v>
      </c>
      <c r="CP757" s="134">
        <f t="shared" si="410"/>
        <v>0</v>
      </c>
      <c r="CQ757" s="134">
        <f t="shared" si="410"/>
        <v>0</v>
      </c>
      <c r="CR757" s="134">
        <f t="shared" si="410"/>
        <v>0</v>
      </c>
      <c r="CS757" s="134">
        <f t="shared" si="410"/>
        <v>0</v>
      </c>
      <c r="CT757" s="134">
        <f t="shared" si="410"/>
        <v>0</v>
      </c>
      <c r="CU757" s="134">
        <f t="shared" si="410"/>
        <v>0</v>
      </c>
      <c r="CV757" s="134">
        <f t="shared" si="410"/>
        <v>0</v>
      </c>
      <c r="CW757" s="134">
        <f t="shared" si="410"/>
        <v>0</v>
      </c>
      <c r="CX757" s="134">
        <f t="shared" si="410"/>
        <v>0</v>
      </c>
      <c r="CY757" s="134">
        <f t="shared" si="410"/>
        <v>0</v>
      </c>
      <c r="CZ757" s="134">
        <f t="shared" si="410"/>
        <v>0</v>
      </c>
      <c r="DA757" s="134">
        <f t="shared" si="410"/>
        <v>0</v>
      </c>
      <c r="DB757" s="134">
        <f t="shared" si="410"/>
        <v>0</v>
      </c>
      <c r="DC757" s="134">
        <f t="shared" si="410"/>
        <v>0</v>
      </c>
      <c r="DD757" s="134">
        <f t="shared" si="410"/>
        <v>0</v>
      </c>
      <c r="DE757" s="134">
        <f t="shared" si="410"/>
        <v>0</v>
      </c>
      <c r="DF757" s="134">
        <f t="shared" si="410"/>
        <v>0</v>
      </c>
      <c r="DG757" s="134">
        <f t="shared" si="410"/>
        <v>0</v>
      </c>
      <c r="DH757" s="211">
        <f t="shared" si="410"/>
        <v>0</v>
      </c>
    </row>
    <row r="758" spans="1:112" ht="15" hidden="1" customHeight="1" x14ac:dyDescent="0.15">
      <c r="A758" s="119"/>
      <c r="B758" s="197" t="s">
        <v>739</v>
      </c>
      <c r="C758" s="30" t="s">
        <v>693</v>
      </c>
      <c r="D758" s="315">
        <f t="shared" si="403"/>
        <v>0</v>
      </c>
      <c r="E758" s="134">
        <f t="shared" si="411"/>
        <v>0</v>
      </c>
      <c r="F758" s="134">
        <f t="shared" si="411"/>
        <v>0</v>
      </c>
      <c r="G758" s="134">
        <f t="shared" si="411"/>
        <v>0</v>
      </c>
      <c r="H758" s="134">
        <f t="shared" si="411"/>
        <v>0</v>
      </c>
      <c r="I758" s="134">
        <f t="shared" si="411"/>
        <v>0</v>
      </c>
      <c r="J758" s="134">
        <f t="shared" si="411"/>
        <v>0</v>
      </c>
      <c r="K758" s="134">
        <f t="shared" si="411"/>
        <v>0</v>
      </c>
      <c r="L758" s="134">
        <f t="shared" si="411"/>
        <v>0</v>
      </c>
      <c r="M758" s="134">
        <f t="shared" si="411"/>
        <v>0</v>
      </c>
      <c r="N758" s="134">
        <f t="shared" si="411"/>
        <v>0</v>
      </c>
      <c r="O758" s="134">
        <f t="shared" si="411"/>
        <v>0</v>
      </c>
      <c r="P758" s="134">
        <f t="shared" si="411"/>
        <v>0</v>
      </c>
      <c r="Q758" s="134">
        <f t="shared" si="411"/>
        <v>0</v>
      </c>
      <c r="R758" s="134">
        <f t="shared" si="411"/>
        <v>0</v>
      </c>
      <c r="S758" s="134">
        <f t="shared" si="411"/>
        <v>0</v>
      </c>
      <c r="T758" s="134">
        <f t="shared" si="411"/>
        <v>0</v>
      </c>
      <c r="U758" s="134">
        <f t="shared" si="411"/>
        <v>0</v>
      </c>
      <c r="V758" s="134">
        <f t="shared" si="411"/>
        <v>0</v>
      </c>
      <c r="W758" s="134">
        <f t="shared" si="411"/>
        <v>0</v>
      </c>
      <c r="X758" s="134">
        <f t="shared" si="411"/>
        <v>0</v>
      </c>
      <c r="Y758" s="134">
        <f t="shared" si="411"/>
        <v>0</v>
      </c>
      <c r="Z758" s="134">
        <f t="shared" si="411"/>
        <v>0</v>
      </c>
      <c r="AA758" s="134">
        <f t="shared" si="411"/>
        <v>0</v>
      </c>
      <c r="AB758" s="134">
        <f t="shared" si="411"/>
        <v>0</v>
      </c>
      <c r="AC758" s="134">
        <f t="shared" si="411"/>
        <v>0</v>
      </c>
      <c r="AD758" s="134">
        <f t="shared" si="411"/>
        <v>0</v>
      </c>
      <c r="AE758" s="134">
        <f t="shared" si="411"/>
        <v>0</v>
      </c>
      <c r="AF758" s="134">
        <f t="shared" si="411"/>
        <v>0</v>
      </c>
      <c r="AG758" s="134">
        <f t="shared" si="411"/>
        <v>0</v>
      </c>
      <c r="AH758" s="134">
        <f t="shared" si="411"/>
        <v>0</v>
      </c>
      <c r="AI758" s="134">
        <f t="shared" si="411"/>
        <v>0</v>
      </c>
      <c r="AJ758" s="134">
        <f t="shared" si="411"/>
        <v>0</v>
      </c>
      <c r="AK758" s="134">
        <f t="shared" si="411"/>
        <v>0</v>
      </c>
      <c r="AL758" s="134">
        <f t="shared" si="411"/>
        <v>0</v>
      </c>
      <c r="AM758" s="134">
        <f t="shared" si="411"/>
        <v>0</v>
      </c>
      <c r="AN758" s="134">
        <f t="shared" si="411"/>
        <v>0</v>
      </c>
      <c r="AO758" s="134">
        <f t="shared" si="411"/>
        <v>0</v>
      </c>
      <c r="AP758" s="134">
        <f t="shared" si="411"/>
        <v>0</v>
      </c>
      <c r="AQ758" s="134">
        <f t="shared" si="411"/>
        <v>0</v>
      </c>
      <c r="AR758" s="134">
        <f t="shared" si="411"/>
        <v>0</v>
      </c>
      <c r="AS758" s="134">
        <f t="shared" si="411"/>
        <v>0</v>
      </c>
      <c r="AT758" s="134">
        <f t="shared" si="411"/>
        <v>0</v>
      </c>
      <c r="AU758" s="134">
        <f t="shared" si="411"/>
        <v>0</v>
      </c>
      <c r="AV758" s="134">
        <f t="shared" si="411"/>
        <v>0</v>
      </c>
      <c r="AW758" s="134">
        <f t="shared" si="411"/>
        <v>0</v>
      </c>
      <c r="AX758" s="134">
        <f t="shared" si="411"/>
        <v>0</v>
      </c>
      <c r="AY758" s="134">
        <f t="shared" si="411"/>
        <v>0</v>
      </c>
      <c r="AZ758" s="134">
        <f t="shared" si="411"/>
        <v>0</v>
      </c>
      <c r="BA758" s="134">
        <f t="shared" si="411"/>
        <v>0</v>
      </c>
      <c r="BB758" s="134">
        <f t="shared" si="411"/>
        <v>0</v>
      </c>
      <c r="BC758" s="134">
        <f t="shared" si="411"/>
        <v>0</v>
      </c>
      <c r="BD758" s="134">
        <f t="shared" si="411"/>
        <v>0</v>
      </c>
      <c r="BE758" s="134">
        <f t="shared" si="411"/>
        <v>0</v>
      </c>
      <c r="BF758" s="134">
        <f t="shared" si="411"/>
        <v>0</v>
      </c>
      <c r="BG758" s="134">
        <f t="shared" si="411"/>
        <v>0</v>
      </c>
      <c r="BH758" s="134">
        <f t="shared" si="411"/>
        <v>0</v>
      </c>
      <c r="BI758" s="134">
        <f t="shared" si="411"/>
        <v>0</v>
      </c>
      <c r="BJ758" s="134">
        <f t="shared" si="411"/>
        <v>0</v>
      </c>
      <c r="BK758" s="134">
        <f t="shared" si="411"/>
        <v>0</v>
      </c>
      <c r="BL758" s="134">
        <f t="shared" si="411"/>
        <v>0</v>
      </c>
      <c r="BM758" s="134">
        <f t="shared" si="411"/>
        <v>0</v>
      </c>
      <c r="BN758" s="134">
        <f t="shared" si="411"/>
        <v>0</v>
      </c>
      <c r="BO758" s="134">
        <f t="shared" si="411"/>
        <v>0</v>
      </c>
      <c r="BP758" s="134">
        <f t="shared" si="411"/>
        <v>0</v>
      </c>
      <c r="BQ758" s="134">
        <f t="shared" si="410"/>
        <v>0</v>
      </c>
      <c r="BR758" s="134">
        <f t="shared" si="410"/>
        <v>0</v>
      </c>
      <c r="BS758" s="134">
        <f t="shared" si="410"/>
        <v>0</v>
      </c>
      <c r="BT758" s="134">
        <f t="shared" si="410"/>
        <v>0</v>
      </c>
      <c r="BU758" s="134">
        <f t="shared" si="410"/>
        <v>0</v>
      </c>
      <c r="BV758" s="134">
        <f t="shared" si="410"/>
        <v>0</v>
      </c>
      <c r="BW758" s="134">
        <f t="shared" si="410"/>
        <v>0</v>
      </c>
      <c r="BX758" s="134">
        <f t="shared" si="410"/>
        <v>0</v>
      </c>
      <c r="BY758" s="134">
        <f t="shared" si="410"/>
        <v>0</v>
      </c>
      <c r="BZ758" s="134">
        <f t="shared" si="410"/>
        <v>0</v>
      </c>
      <c r="CA758" s="134">
        <f t="shared" si="410"/>
        <v>1</v>
      </c>
      <c r="CB758" s="134">
        <f t="shared" si="410"/>
        <v>0</v>
      </c>
      <c r="CC758" s="134">
        <f t="shared" si="410"/>
        <v>0</v>
      </c>
      <c r="CD758" s="134">
        <f t="shared" si="410"/>
        <v>0</v>
      </c>
      <c r="CE758" s="134">
        <f t="shared" si="410"/>
        <v>0</v>
      </c>
      <c r="CF758" s="134">
        <f t="shared" si="410"/>
        <v>0</v>
      </c>
      <c r="CG758" s="134">
        <f t="shared" si="410"/>
        <v>0</v>
      </c>
      <c r="CH758" s="134">
        <f t="shared" si="410"/>
        <v>0</v>
      </c>
      <c r="CI758" s="134">
        <f t="shared" si="410"/>
        <v>0</v>
      </c>
      <c r="CJ758" s="134">
        <f t="shared" si="410"/>
        <v>0</v>
      </c>
      <c r="CK758" s="134">
        <f t="shared" si="410"/>
        <v>0</v>
      </c>
      <c r="CL758" s="134">
        <f t="shared" si="410"/>
        <v>0</v>
      </c>
      <c r="CM758" s="134">
        <f t="shared" si="410"/>
        <v>0</v>
      </c>
      <c r="CN758" s="134">
        <f t="shared" si="410"/>
        <v>0</v>
      </c>
      <c r="CO758" s="134">
        <f t="shared" si="410"/>
        <v>0</v>
      </c>
      <c r="CP758" s="134">
        <f t="shared" si="410"/>
        <v>0</v>
      </c>
      <c r="CQ758" s="134">
        <f t="shared" si="410"/>
        <v>0</v>
      </c>
      <c r="CR758" s="134">
        <f t="shared" si="410"/>
        <v>0</v>
      </c>
      <c r="CS758" s="134">
        <f t="shared" si="410"/>
        <v>0</v>
      </c>
      <c r="CT758" s="134">
        <f t="shared" si="410"/>
        <v>0</v>
      </c>
      <c r="CU758" s="134">
        <f t="shared" si="410"/>
        <v>0</v>
      </c>
      <c r="CV758" s="134">
        <f t="shared" si="410"/>
        <v>0</v>
      </c>
      <c r="CW758" s="134">
        <f t="shared" si="410"/>
        <v>0</v>
      </c>
      <c r="CX758" s="134">
        <f t="shared" si="410"/>
        <v>0</v>
      </c>
      <c r="CY758" s="134">
        <f t="shared" si="410"/>
        <v>0</v>
      </c>
      <c r="CZ758" s="134">
        <f t="shared" si="410"/>
        <v>0</v>
      </c>
      <c r="DA758" s="134">
        <f t="shared" si="410"/>
        <v>0</v>
      </c>
      <c r="DB758" s="134">
        <f t="shared" si="410"/>
        <v>0</v>
      </c>
      <c r="DC758" s="134">
        <f t="shared" si="410"/>
        <v>0</v>
      </c>
      <c r="DD758" s="134">
        <f t="shared" si="410"/>
        <v>0</v>
      </c>
      <c r="DE758" s="134">
        <f t="shared" si="410"/>
        <v>0</v>
      </c>
      <c r="DF758" s="134">
        <f t="shared" si="410"/>
        <v>0</v>
      </c>
      <c r="DG758" s="134">
        <f t="shared" si="410"/>
        <v>0</v>
      </c>
      <c r="DH758" s="211">
        <f t="shared" si="410"/>
        <v>0</v>
      </c>
    </row>
    <row r="759" spans="1:112" ht="15" hidden="1" customHeight="1" x14ac:dyDescent="0.15">
      <c r="A759" s="119"/>
      <c r="B759" s="197" t="s">
        <v>740</v>
      </c>
      <c r="C759" s="30" t="s">
        <v>266</v>
      </c>
      <c r="D759" s="315">
        <f t="shared" si="403"/>
        <v>0</v>
      </c>
      <c r="E759" s="134">
        <f t="shared" si="411"/>
        <v>0</v>
      </c>
      <c r="F759" s="134">
        <f t="shared" si="411"/>
        <v>0</v>
      </c>
      <c r="G759" s="134">
        <f t="shared" si="411"/>
        <v>0</v>
      </c>
      <c r="H759" s="134">
        <f t="shared" si="411"/>
        <v>0</v>
      </c>
      <c r="I759" s="134">
        <f t="shared" si="411"/>
        <v>0</v>
      </c>
      <c r="J759" s="134">
        <f t="shared" si="411"/>
        <v>0</v>
      </c>
      <c r="K759" s="134">
        <f t="shared" si="411"/>
        <v>0</v>
      </c>
      <c r="L759" s="134">
        <f t="shared" si="411"/>
        <v>0</v>
      </c>
      <c r="M759" s="134">
        <f t="shared" si="411"/>
        <v>0</v>
      </c>
      <c r="N759" s="134">
        <f t="shared" si="411"/>
        <v>0</v>
      </c>
      <c r="O759" s="134">
        <f t="shared" si="411"/>
        <v>0</v>
      </c>
      <c r="P759" s="134">
        <f t="shared" si="411"/>
        <v>0</v>
      </c>
      <c r="Q759" s="134">
        <f t="shared" si="411"/>
        <v>0</v>
      </c>
      <c r="R759" s="134">
        <f t="shared" si="411"/>
        <v>0</v>
      </c>
      <c r="S759" s="134">
        <f t="shared" si="411"/>
        <v>0</v>
      </c>
      <c r="T759" s="134">
        <f t="shared" si="411"/>
        <v>0</v>
      </c>
      <c r="U759" s="134">
        <f t="shared" si="411"/>
        <v>0</v>
      </c>
      <c r="V759" s="134">
        <f t="shared" si="411"/>
        <v>0</v>
      </c>
      <c r="W759" s="134">
        <f t="shared" si="411"/>
        <v>0</v>
      </c>
      <c r="X759" s="134">
        <f t="shared" si="411"/>
        <v>0</v>
      </c>
      <c r="Y759" s="134">
        <f t="shared" si="411"/>
        <v>0</v>
      </c>
      <c r="Z759" s="134">
        <f t="shared" si="411"/>
        <v>0</v>
      </c>
      <c r="AA759" s="134">
        <f t="shared" si="411"/>
        <v>0</v>
      </c>
      <c r="AB759" s="134">
        <f t="shared" si="411"/>
        <v>0</v>
      </c>
      <c r="AC759" s="134">
        <f t="shared" si="411"/>
        <v>0</v>
      </c>
      <c r="AD759" s="134">
        <f t="shared" si="411"/>
        <v>0</v>
      </c>
      <c r="AE759" s="134">
        <f t="shared" si="411"/>
        <v>0</v>
      </c>
      <c r="AF759" s="134">
        <f t="shared" si="411"/>
        <v>0</v>
      </c>
      <c r="AG759" s="134">
        <f t="shared" si="411"/>
        <v>0</v>
      </c>
      <c r="AH759" s="134">
        <f t="shared" si="411"/>
        <v>0</v>
      </c>
      <c r="AI759" s="134">
        <f t="shared" si="411"/>
        <v>0</v>
      </c>
      <c r="AJ759" s="134">
        <f t="shared" si="411"/>
        <v>0</v>
      </c>
      <c r="AK759" s="134">
        <f t="shared" si="411"/>
        <v>0</v>
      </c>
      <c r="AL759" s="134">
        <f t="shared" si="411"/>
        <v>0</v>
      </c>
      <c r="AM759" s="134">
        <f t="shared" si="411"/>
        <v>0</v>
      </c>
      <c r="AN759" s="134">
        <f t="shared" si="411"/>
        <v>0</v>
      </c>
      <c r="AO759" s="134">
        <f t="shared" si="411"/>
        <v>0</v>
      </c>
      <c r="AP759" s="134">
        <f t="shared" si="411"/>
        <v>0</v>
      </c>
      <c r="AQ759" s="134">
        <f t="shared" si="411"/>
        <v>0</v>
      </c>
      <c r="AR759" s="134">
        <f t="shared" si="411"/>
        <v>0</v>
      </c>
      <c r="AS759" s="134">
        <f t="shared" si="411"/>
        <v>0</v>
      </c>
      <c r="AT759" s="134">
        <f t="shared" si="411"/>
        <v>0</v>
      </c>
      <c r="AU759" s="134">
        <f t="shared" si="411"/>
        <v>0</v>
      </c>
      <c r="AV759" s="134">
        <f t="shared" si="411"/>
        <v>0</v>
      </c>
      <c r="AW759" s="134">
        <f t="shared" si="411"/>
        <v>0</v>
      </c>
      <c r="AX759" s="134">
        <f t="shared" si="411"/>
        <v>0</v>
      </c>
      <c r="AY759" s="134">
        <f t="shared" si="411"/>
        <v>0</v>
      </c>
      <c r="AZ759" s="134">
        <f t="shared" si="411"/>
        <v>0</v>
      </c>
      <c r="BA759" s="134">
        <f t="shared" si="411"/>
        <v>0</v>
      </c>
      <c r="BB759" s="134">
        <f t="shared" si="411"/>
        <v>0</v>
      </c>
      <c r="BC759" s="134">
        <f t="shared" si="411"/>
        <v>0</v>
      </c>
      <c r="BD759" s="134">
        <f t="shared" si="411"/>
        <v>0</v>
      </c>
      <c r="BE759" s="134">
        <f t="shared" si="411"/>
        <v>0</v>
      </c>
      <c r="BF759" s="134">
        <f t="shared" si="411"/>
        <v>0</v>
      </c>
      <c r="BG759" s="134">
        <f t="shared" si="411"/>
        <v>0</v>
      </c>
      <c r="BH759" s="134">
        <f t="shared" si="411"/>
        <v>0</v>
      </c>
      <c r="BI759" s="134">
        <f t="shared" si="411"/>
        <v>0</v>
      </c>
      <c r="BJ759" s="134">
        <f t="shared" si="411"/>
        <v>0</v>
      </c>
      <c r="BK759" s="134">
        <f t="shared" si="411"/>
        <v>0</v>
      </c>
      <c r="BL759" s="134">
        <f t="shared" si="411"/>
        <v>0</v>
      </c>
      <c r="BM759" s="134">
        <f t="shared" si="411"/>
        <v>0</v>
      </c>
      <c r="BN759" s="134">
        <f t="shared" si="411"/>
        <v>0</v>
      </c>
      <c r="BO759" s="134">
        <f t="shared" si="411"/>
        <v>0</v>
      </c>
      <c r="BP759" s="134">
        <f t="shared" si="411"/>
        <v>0</v>
      </c>
      <c r="BQ759" s="134">
        <f t="shared" si="410"/>
        <v>0</v>
      </c>
      <c r="BR759" s="134">
        <f t="shared" si="410"/>
        <v>0</v>
      </c>
      <c r="BS759" s="134">
        <f t="shared" si="410"/>
        <v>0</v>
      </c>
      <c r="BT759" s="134">
        <f t="shared" si="410"/>
        <v>0</v>
      </c>
      <c r="BU759" s="134">
        <f t="shared" si="410"/>
        <v>0</v>
      </c>
      <c r="BV759" s="134">
        <f t="shared" si="410"/>
        <v>0</v>
      </c>
      <c r="BW759" s="134">
        <f t="shared" si="410"/>
        <v>0</v>
      </c>
      <c r="BX759" s="134">
        <f t="shared" si="410"/>
        <v>0</v>
      </c>
      <c r="BY759" s="134">
        <f t="shared" si="410"/>
        <v>0</v>
      </c>
      <c r="BZ759" s="134">
        <f t="shared" si="410"/>
        <v>0</v>
      </c>
      <c r="CA759" s="134">
        <f t="shared" si="410"/>
        <v>0</v>
      </c>
      <c r="CB759" s="134">
        <f t="shared" si="410"/>
        <v>1.7417930342828014E-2</v>
      </c>
      <c r="CC759" s="134">
        <f t="shared" si="410"/>
        <v>0</v>
      </c>
      <c r="CD759" s="134">
        <f t="shared" si="410"/>
        <v>0</v>
      </c>
      <c r="CE759" s="134">
        <f t="shared" si="410"/>
        <v>0</v>
      </c>
      <c r="CF759" s="134">
        <f t="shared" si="410"/>
        <v>0</v>
      </c>
      <c r="CG759" s="134">
        <f t="shared" si="410"/>
        <v>0</v>
      </c>
      <c r="CH759" s="134">
        <f t="shared" si="410"/>
        <v>0</v>
      </c>
      <c r="CI759" s="134">
        <f t="shared" si="410"/>
        <v>0</v>
      </c>
      <c r="CJ759" s="134">
        <f t="shared" si="410"/>
        <v>0</v>
      </c>
      <c r="CK759" s="134">
        <f t="shared" si="410"/>
        <v>0</v>
      </c>
      <c r="CL759" s="134">
        <f t="shared" si="410"/>
        <v>0</v>
      </c>
      <c r="CM759" s="134">
        <f t="shared" si="410"/>
        <v>0</v>
      </c>
      <c r="CN759" s="134">
        <f t="shared" si="410"/>
        <v>0</v>
      </c>
      <c r="CO759" s="134">
        <f t="shared" si="410"/>
        <v>0</v>
      </c>
      <c r="CP759" s="134">
        <f t="shared" si="410"/>
        <v>0</v>
      </c>
      <c r="CQ759" s="134">
        <f t="shared" si="410"/>
        <v>0</v>
      </c>
      <c r="CR759" s="134">
        <f t="shared" si="410"/>
        <v>0</v>
      </c>
      <c r="CS759" s="134">
        <f t="shared" si="410"/>
        <v>0</v>
      </c>
      <c r="CT759" s="134">
        <f t="shared" si="410"/>
        <v>0</v>
      </c>
      <c r="CU759" s="134">
        <f t="shared" si="410"/>
        <v>0</v>
      </c>
      <c r="CV759" s="134">
        <f t="shared" si="410"/>
        <v>0</v>
      </c>
      <c r="CW759" s="134">
        <f t="shared" si="410"/>
        <v>0</v>
      </c>
      <c r="CX759" s="134">
        <f t="shared" si="410"/>
        <v>0</v>
      </c>
      <c r="CY759" s="134">
        <f t="shared" si="410"/>
        <v>0</v>
      </c>
      <c r="CZ759" s="134">
        <f t="shared" si="410"/>
        <v>0</v>
      </c>
      <c r="DA759" s="134">
        <f t="shared" si="410"/>
        <v>0</v>
      </c>
      <c r="DB759" s="134">
        <f t="shared" si="410"/>
        <v>0</v>
      </c>
      <c r="DC759" s="134">
        <f t="shared" si="410"/>
        <v>0</v>
      </c>
      <c r="DD759" s="134">
        <f t="shared" si="410"/>
        <v>0</v>
      </c>
      <c r="DE759" s="134">
        <f t="shared" si="410"/>
        <v>0</v>
      </c>
      <c r="DF759" s="134">
        <f t="shared" si="410"/>
        <v>0</v>
      </c>
      <c r="DG759" s="134">
        <f t="shared" si="410"/>
        <v>0</v>
      </c>
      <c r="DH759" s="211">
        <f t="shared" si="410"/>
        <v>0</v>
      </c>
    </row>
    <row r="760" spans="1:112" ht="15" hidden="1" customHeight="1" x14ac:dyDescent="0.15">
      <c r="A760" s="119"/>
      <c r="B760" s="197" t="s">
        <v>741</v>
      </c>
      <c r="C760" s="30" t="s">
        <v>694</v>
      </c>
      <c r="D760" s="315">
        <f t="shared" si="403"/>
        <v>0</v>
      </c>
      <c r="E760" s="134">
        <f t="shared" si="411"/>
        <v>0</v>
      </c>
      <c r="F760" s="134">
        <f t="shared" si="411"/>
        <v>0</v>
      </c>
      <c r="G760" s="134">
        <f t="shared" si="411"/>
        <v>0</v>
      </c>
      <c r="H760" s="134">
        <f t="shared" si="411"/>
        <v>0</v>
      </c>
      <c r="I760" s="134">
        <f t="shared" si="411"/>
        <v>0</v>
      </c>
      <c r="J760" s="134">
        <f t="shared" si="411"/>
        <v>0</v>
      </c>
      <c r="K760" s="134">
        <f t="shared" si="411"/>
        <v>0</v>
      </c>
      <c r="L760" s="134">
        <f t="shared" si="411"/>
        <v>0</v>
      </c>
      <c r="M760" s="134">
        <f t="shared" si="411"/>
        <v>0</v>
      </c>
      <c r="N760" s="134">
        <f t="shared" si="411"/>
        <v>0</v>
      </c>
      <c r="O760" s="134">
        <f t="shared" si="411"/>
        <v>0</v>
      </c>
      <c r="P760" s="134">
        <f t="shared" si="411"/>
        <v>0</v>
      </c>
      <c r="Q760" s="134">
        <f t="shared" si="411"/>
        <v>0</v>
      </c>
      <c r="R760" s="134">
        <f t="shared" si="411"/>
        <v>0</v>
      </c>
      <c r="S760" s="134">
        <f t="shared" si="411"/>
        <v>0</v>
      </c>
      <c r="T760" s="134">
        <f t="shared" si="411"/>
        <v>0</v>
      </c>
      <c r="U760" s="134">
        <f t="shared" si="411"/>
        <v>0</v>
      </c>
      <c r="V760" s="134">
        <f t="shared" si="411"/>
        <v>0</v>
      </c>
      <c r="W760" s="134">
        <f t="shared" si="411"/>
        <v>0</v>
      </c>
      <c r="X760" s="134">
        <f t="shared" si="411"/>
        <v>0</v>
      </c>
      <c r="Y760" s="134">
        <f t="shared" si="411"/>
        <v>0</v>
      </c>
      <c r="Z760" s="134">
        <f t="shared" si="411"/>
        <v>0</v>
      </c>
      <c r="AA760" s="134">
        <f t="shared" si="411"/>
        <v>0</v>
      </c>
      <c r="AB760" s="134">
        <f t="shared" si="411"/>
        <v>0</v>
      </c>
      <c r="AC760" s="134">
        <f t="shared" si="411"/>
        <v>0</v>
      </c>
      <c r="AD760" s="134">
        <f t="shared" si="411"/>
        <v>0</v>
      </c>
      <c r="AE760" s="134">
        <f t="shared" si="411"/>
        <v>0</v>
      </c>
      <c r="AF760" s="134">
        <f t="shared" si="411"/>
        <v>0</v>
      </c>
      <c r="AG760" s="134">
        <f t="shared" si="411"/>
        <v>0</v>
      </c>
      <c r="AH760" s="134">
        <f t="shared" si="411"/>
        <v>0</v>
      </c>
      <c r="AI760" s="134">
        <f t="shared" si="411"/>
        <v>0</v>
      </c>
      <c r="AJ760" s="134">
        <f t="shared" si="411"/>
        <v>0</v>
      </c>
      <c r="AK760" s="134">
        <f t="shared" si="411"/>
        <v>0</v>
      </c>
      <c r="AL760" s="134">
        <f t="shared" si="411"/>
        <v>0</v>
      </c>
      <c r="AM760" s="134">
        <f t="shared" si="411"/>
        <v>0</v>
      </c>
      <c r="AN760" s="134">
        <f t="shared" si="411"/>
        <v>0</v>
      </c>
      <c r="AO760" s="134">
        <f t="shared" si="411"/>
        <v>0</v>
      </c>
      <c r="AP760" s="134">
        <f t="shared" si="411"/>
        <v>0</v>
      </c>
      <c r="AQ760" s="134">
        <f t="shared" si="411"/>
        <v>0</v>
      </c>
      <c r="AR760" s="134">
        <f t="shared" si="411"/>
        <v>0</v>
      </c>
      <c r="AS760" s="134">
        <f t="shared" si="411"/>
        <v>0</v>
      </c>
      <c r="AT760" s="134">
        <f t="shared" si="411"/>
        <v>0</v>
      </c>
      <c r="AU760" s="134">
        <f t="shared" si="411"/>
        <v>0</v>
      </c>
      <c r="AV760" s="134">
        <f t="shared" si="411"/>
        <v>0</v>
      </c>
      <c r="AW760" s="134">
        <f t="shared" si="411"/>
        <v>0</v>
      </c>
      <c r="AX760" s="134">
        <f t="shared" si="411"/>
        <v>0</v>
      </c>
      <c r="AY760" s="134">
        <f t="shared" si="411"/>
        <v>0</v>
      </c>
      <c r="AZ760" s="134">
        <f t="shared" si="411"/>
        <v>0</v>
      </c>
      <c r="BA760" s="134">
        <f t="shared" si="411"/>
        <v>0</v>
      </c>
      <c r="BB760" s="134">
        <f t="shared" si="411"/>
        <v>0</v>
      </c>
      <c r="BC760" s="134">
        <f t="shared" si="411"/>
        <v>0</v>
      </c>
      <c r="BD760" s="134">
        <f t="shared" si="411"/>
        <v>0</v>
      </c>
      <c r="BE760" s="134">
        <f t="shared" si="411"/>
        <v>0</v>
      </c>
      <c r="BF760" s="134">
        <f t="shared" si="411"/>
        <v>0</v>
      </c>
      <c r="BG760" s="134">
        <f t="shared" si="411"/>
        <v>0</v>
      </c>
      <c r="BH760" s="134">
        <f t="shared" si="411"/>
        <v>0</v>
      </c>
      <c r="BI760" s="134">
        <f t="shared" si="411"/>
        <v>0</v>
      </c>
      <c r="BJ760" s="134">
        <f t="shared" si="411"/>
        <v>0</v>
      </c>
      <c r="BK760" s="134">
        <f t="shared" si="411"/>
        <v>0</v>
      </c>
      <c r="BL760" s="134">
        <f t="shared" si="411"/>
        <v>0</v>
      </c>
      <c r="BM760" s="134">
        <f t="shared" si="411"/>
        <v>0</v>
      </c>
      <c r="BN760" s="134">
        <f t="shared" si="411"/>
        <v>0</v>
      </c>
      <c r="BO760" s="134">
        <f t="shared" si="411"/>
        <v>0</v>
      </c>
      <c r="BP760" s="134">
        <f t="shared" ref="BP760:DH763" si="412">BP316-BP649</f>
        <v>0</v>
      </c>
      <c r="BQ760" s="134">
        <f t="shared" si="412"/>
        <v>0</v>
      </c>
      <c r="BR760" s="134">
        <f t="shared" si="412"/>
        <v>0</v>
      </c>
      <c r="BS760" s="134">
        <f t="shared" si="412"/>
        <v>0</v>
      </c>
      <c r="BT760" s="134">
        <f t="shared" si="412"/>
        <v>0</v>
      </c>
      <c r="BU760" s="134">
        <f t="shared" si="412"/>
        <v>0</v>
      </c>
      <c r="BV760" s="134">
        <f t="shared" si="412"/>
        <v>0</v>
      </c>
      <c r="BW760" s="134">
        <f t="shared" si="412"/>
        <v>0</v>
      </c>
      <c r="BX760" s="134">
        <f t="shared" si="412"/>
        <v>0</v>
      </c>
      <c r="BY760" s="134">
        <f t="shared" si="412"/>
        <v>0</v>
      </c>
      <c r="BZ760" s="134">
        <f t="shared" si="412"/>
        <v>0</v>
      </c>
      <c r="CA760" s="134">
        <f t="shared" si="412"/>
        <v>0</v>
      </c>
      <c r="CB760" s="134">
        <f t="shared" si="412"/>
        <v>0</v>
      </c>
      <c r="CC760" s="134">
        <f t="shared" si="412"/>
        <v>0.78529266444004886</v>
      </c>
      <c r="CD760" s="134">
        <f t="shared" si="412"/>
        <v>0</v>
      </c>
      <c r="CE760" s="134">
        <f t="shared" si="412"/>
        <v>0</v>
      </c>
      <c r="CF760" s="134">
        <f t="shared" si="412"/>
        <v>0</v>
      </c>
      <c r="CG760" s="134">
        <f t="shared" si="412"/>
        <v>0</v>
      </c>
      <c r="CH760" s="134">
        <f t="shared" si="412"/>
        <v>0</v>
      </c>
      <c r="CI760" s="134">
        <f t="shared" si="412"/>
        <v>0</v>
      </c>
      <c r="CJ760" s="134">
        <f t="shared" si="412"/>
        <v>0</v>
      </c>
      <c r="CK760" s="134">
        <f t="shared" si="412"/>
        <v>0</v>
      </c>
      <c r="CL760" s="134">
        <f t="shared" si="412"/>
        <v>0</v>
      </c>
      <c r="CM760" s="134">
        <f t="shared" si="412"/>
        <v>0</v>
      </c>
      <c r="CN760" s="134">
        <f t="shared" si="412"/>
        <v>0</v>
      </c>
      <c r="CO760" s="134">
        <f t="shared" si="412"/>
        <v>0</v>
      </c>
      <c r="CP760" s="134">
        <f t="shared" si="412"/>
        <v>0</v>
      </c>
      <c r="CQ760" s="134">
        <f t="shared" si="412"/>
        <v>0</v>
      </c>
      <c r="CR760" s="134">
        <f t="shared" si="412"/>
        <v>0</v>
      </c>
      <c r="CS760" s="134">
        <f t="shared" si="412"/>
        <v>0</v>
      </c>
      <c r="CT760" s="134">
        <f t="shared" si="412"/>
        <v>0</v>
      </c>
      <c r="CU760" s="134">
        <f t="shared" si="412"/>
        <v>0</v>
      </c>
      <c r="CV760" s="134">
        <f t="shared" si="412"/>
        <v>0</v>
      </c>
      <c r="CW760" s="134">
        <f t="shared" si="412"/>
        <v>0</v>
      </c>
      <c r="CX760" s="134">
        <f t="shared" si="412"/>
        <v>0</v>
      </c>
      <c r="CY760" s="134">
        <f t="shared" si="412"/>
        <v>0</v>
      </c>
      <c r="CZ760" s="134">
        <f t="shared" si="412"/>
        <v>0</v>
      </c>
      <c r="DA760" s="134">
        <f t="shared" si="412"/>
        <v>0</v>
      </c>
      <c r="DB760" s="134">
        <f t="shared" si="412"/>
        <v>0</v>
      </c>
      <c r="DC760" s="134">
        <f t="shared" si="412"/>
        <v>0</v>
      </c>
      <c r="DD760" s="134">
        <f t="shared" si="412"/>
        <v>0</v>
      </c>
      <c r="DE760" s="134">
        <f t="shared" si="412"/>
        <v>0</v>
      </c>
      <c r="DF760" s="134">
        <f t="shared" si="412"/>
        <v>0</v>
      </c>
      <c r="DG760" s="134">
        <f t="shared" si="412"/>
        <v>0</v>
      </c>
      <c r="DH760" s="211">
        <f t="shared" si="412"/>
        <v>0</v>
      </c>
    </row>
    <row r="761" spans="1:112" ht="15" hidden="1" customHeight="1" x14ac:dyDescent="0.15">
      <c r="A761" s="119"/>
      <c r="B761" s="197" t="s">
        <v>742</v>
      </c>
      <c r="C761" s="30" t="s">
        <v>268</v>
      </c>
      <c r="D761" s="315">
        <f t="shared" si="403"/>
        <v>0</v>
      </c>
      <c r="E761" s="134">
        <f t="shared" ref="E761:BP764" si="413">E317-E650</f>
        <v>0</v>
      </c>
      <c r="F761" s="134">
        <f t="shared" si="413"/>
        <v>0</v>
      </c>
      <c r="G761" s="134">
        <f t="shared" si="413"/>
        <v>0</v>
      </c>
      <c r="H761" s="134">
        <f t="shared" si="413"/>
        <v>0</v>
      </c>
      <c r="I761" s="134">
        <f t="shared" si="413"/>
        <v>0</v>
      </c>
      <c r="J761" s="134">
        <f t="shared" si="413"/>
        <v>0</v>
      </c>
      <c r="K761" s="134">
        <f t="shared" si="413"/>
        <v>0</v>
      </c>
      <c r="L761" s="134">
        <f t="shared" si="413"/>
        <v>0</v>
      </c>
      <c r="M761" s="134">
        <f t="shared" si="413"/>
        <v>0</v>
      </c>
      <c r="N761" s="134">
        <f t="shared" si="413"/>
        <v>0</v>
      </c>
      <c r="O761" s="134">
        <f t="shared" si="413"/>
        <v>0</v>
      </c>
      <c r="P761" s="134">
        <f t="shared" si="413"/>
        <v>0</v>
      </c>
      <c r="Q761" s="134">
        <f t="shared" si="413"/>
        <v>0</v>
      </c>
      <c r="R761" s="134">
        <f t="shared" si="413"/>
        <v>0</v>
      </c>
      <c r="S761" s="134">
        <f t="shared" si="413"/>
        <v>0</v>
      </c>
      <c r="T761" s="134">
        <f t="shared" si="413"/>
        <v>0</v>
      </c>
      <c r="U761" s="134">
        <f t="shared" si="413"/>
        <v>0</v>
      </c>
      <c r="V761" s="134">
        <f t="shared" si="413"/>
        <v>0</v>
      </c>
      <c r="W761" s="134">
        <f t="shared" si="413"/>
        <v>0</v>
      </c>
      <c r="X761" s="134">
        <f t="shared" si="413"/>
        <v>0</v>
      </c>
      <c r="Y761" s="134">
        <f t="shared" si="413"/>
        <v>0</v>
      </c>
      <c r="Z761" s="134">
        <f t="shared" si="413"/>
        <v>0</v>
      </c>
      <c r="AA761" s="134">
        <f t="shared" si="413"/>
        <v>0</v>
      </c>
      <c r="AB761" s="134">
        <f t="shared" si="413"/>
        <v>0</v>
      </c>
      <c r="AC761" s="134">
        <f t="shared" si="413"/>
        <v>0</v>
      </c>
      <c r="AD761" s="134">
        <f t="shared" si="413"/>
        <v>0</v>
      </c>
      <c r="AE761" s="134">
        <f t="shared" si="413"/>
        <v>0</v>
      </c>
      <c r="AF761" s="134">
        <f t="shared" si="413"/>
        <v>0</v>
      </c>
      <c r="AG761" s="134">
        <f t="shared" si="413"/>
        <v>0</v>
      </c>
      <c r="AH761" s="134">
        <f t="shared" si="413"/>
        <v>0</v>
      </c>
      <c r="AI761" s="134">
        <f t="shared" si="413"/>
        <v>0</v>
      </c>
      <c r="AJ761" s="134">
        <f t="shared" si="413"/>
        <v>0</v>
      </c>
      <c r="AK761" s="134">
        <f t="shared" si="413"/>
        <v>0</v>
      </c>
      <c r="AL761" s="134">
        <f t="shared" si="413"/>
        <v>0</v>
      </c>
      <c r="AM761" s="134">
        <f t="shared" si="413"/>
        <v>0</v>
      </c>
      <c r="AN761" s="134">
        <f t="shared" si="413"/>
        <v>0</v>
      </c>
      <c r="AO761" s="134">
        <f t="shared" si="413"/>
        <v>0</v>
      </c>
      <c r="AP761" s="134">
        <f t="shared" si="413"/>
        <v>0</v>
      </c>
      <c r="AQ761" s="134">
        <f t="shared" si="413"/>
        <v>0</v>
      </c>
      <c r="AR761" s="134">
        <f t="shared" si="413"/>
        <v>0</v>
      </c>
      <c r="AS761" s="134">
        <f t="shared" si="413"/>
        <v>0</v>
      </c>
      <c r="AT761" s="134">
        <f t="shared" si="413"/>
        <v>0</v>
      </c>
      <c r="AU761" s="134">
        <f t="shared" si="413"/>
        <v>0</v>
      </c>
      <c r="AV761" s="134">
        <f t="shared" si="413"/>
        <v>0</v>
      </c>
      <c r="AW761" s="134">
        <f t="shared" si="413"/>
        <v>0</v>
      </c>
      <c r="AX761" s="134">
        <f t="shared" si="413"/>
        <v>0</v>
      </c>
      <c r="AY761" s="134">
        <f t="shared" si="413"/>
        <v>0</v>
      </c>
      <c r="AZ761" s="134">
        <f t="shared" si="413"/>
        <v>0</v>
      </c>
      <c r="BA761" s="134">
        <f t="shared" si="413"/>
        <v>0</v>
      </c>
      <c r="BB761" s="134">
        <f t="shared" si="413"/>
        <v>0</v>
      </c>
      <c r="BC761" s="134">
        <f t="shared" si="413"/>
        <v>0</v>
      </c>
      <c r="BD761" s="134">
        <f t="shared" si="413"/>
        <v>0</v>
      </c>
      <c r="BE761" s="134">
        <f t="shared" si="413"/>
        <v>0</v>
      </c>
      <c r="BF761" s="134">
        <f t="shared" si="413"/>
        <v>0</v>
      </c>
      <c r="BG761" s="134">
        <f t="shared" si="413"/>
        <v>0</v>
      </c>
      <c r="BH761" s="134">
        <f t="shared" si="413"/>
        <v>0</v>
      </c>
      <c r="BI761" s="134">
        <f t="shared" si="413"/>
        <v>0</v>
      </c>
      <c r="BJ761" s="134">
        <f t="shared" si="413"/>
        <v>0</v>
      </c>
      <c r="BK761" s="134">
        <f t="shared" si="413"/>
        <v>0</v>
      </c>
      <c r="BL761" s="134">
        <f t="shared" si="413"/>
        <v>0</v>
      </c>
      <c r="BM761" s="134">
        <f t="shared" si="413"/>
        <v>0</v>
      </c>
      <c r="BN761" s="134">
        <f t="shared" si="413"/>
        <v>0</v>
      </c>
      <c r="BO761" s="134">
        <f t="shared" si="413"/>
        <v>0</v>
      </c>
      <c r="BP761" s="134">
        <f t="shared" si="413"/>
        <v>0</v>
      </c>
      <c r="BQ761" s="134">
        <f t="shared" si="412"/>
        <v>0</v>
      </c>
      <c r="BR761" s="134">
        <f t="shared" si="412"/>
        <v>0</v>
      </c>
      <c r="BS761" s="134">
        <f t="shared" si="412"/>
        <v>0</v>
      </c>
      <c r="BT761" s="134">
        <f t="shared" si="412"/>
        <v>0</v>
      </c>
      <c r="BU761" s="134">
        <f t="shared" si="412"/>
        <v>0</v>
      </c>
      <c r="BV761" s="134">
        <f t="shared" si="412"/>
        <v>0</v>
      </c>
      <c r="BW761" s="134">
        <f t="shared" si="412"/>
        <v>0</v>
      </c>
      <c r="BX761" s="134">
        <f t="shared" si="412"/>
        <v>0</v>
      </c>
      <c r="BY761" s="134">
        <f t="shared" si="412"/>
        <v>0</v>
      </c>
      <c r="BZ761" s="134">
        <f t="shared" si="412"/>
        <v>0</v>
      </c>
      <c r="CA761" s="134">
        <f t="shared" si="412"/>
        <v>0</v>
      </c>
      <c r="CB761" s="134">
        <f t="shared" si="412"/>
        <v>0</v>
      </c>
      <c r="CC761" s="134">
        <f t="shared" si="412"/>
        <v>0</v>
      </c>
      <c r="CD761" s="134">
        <f t="shared" si="412"/>
        <v>1</v>
      </c>
      <c r="CE761" s="134">
        <f t="shared" si="412"/>
        <v>0</v>
      </c>
      <c r="CF761" s="134">
        <f t="shared" si="412"/>
        <v>0</v>
      </c>
      <c r="CG761" s="134">
        <f t="shared" si="412"/>
        <v>0</v>
      </c>
      <c r="CH761" s="134">
        <f t="shared" si="412"/>
        <v>0</v>
      </c>
      <c r="CI761" s="134">
        <f t="shared" si="412"/>
        <v>0</v>
      </c>
      <c r="CJ761" s="134">
        <f t="shared" si="412"/>
        <v>0</v>
      </c>
      <c r="CK761" s="134">
        <f t="shared" si="412"/>
        <v>0</v>
      </c>
      <c r="CL761" s="134">
        <f t="shared" si="412"/>
        <v>0</v>
      </c>
      <c r="CM761" s="134">
        <f t="shared" si="412"/>
        <v>0</v>
      </c>
      <c r="CN761" s="134">
        <f t="shared" si="412"/>
        <v>0</v>
      </c>
      <c r="CO761" s="134">
        <f t="shared" si="412"/>
        <v>0</v>
      </c>
      <c r="CP761" s="134">
        <f t="shared" si="412"/>
        <v>0</v>
      </c>
      <c r="CQ761" s="134">
        <f t="shared" si="412"/>
        <v>0</v>
      </c>
      <c r="CR761" s="134">
        <f t="shared" si="412"/>
        <v>0</v>
      </c>
      <c r="CS761" s="134">
        <f t="shared" si="412"/>
        <v>0</v>
      </c>
      <c r="CT761" s="134">
        <f t="shared" si="412"/>
        <v>0</v>
      </c>
      <c r="CU761" s="134">
        <f t="shared" si="412"/>
        <v>0</v>
      </c>
      <c r="CV761" s="134">
        <f t="shared" si="412"/>
        <v>0</v>
      </c>
      <c r="CW761" s="134">
        <f t="shared" si="412"/>
        <v>0</v>
      </c>
      <c r="CX761" s="134">
        <f t="shared" si="412"/>
        <v>0</v>
      </c>
      <c r="CY761" s="134">
        <f t="shared" si="412"/>
        <v>0</v>
      </c>
      <c r="CZ761" s="134">
        <f t="shared" si="412"/>
        <v>0</v>
      </c>
      <c r="DA761" s="134">
        <f t="shared" si="412"/>
        <v>0</v>
      </c>
      <c r="DB761" s="134">
        <f t="shared" si="412"/>
        <v>0</v>
      </c>
      <c r="DC761" s="134">
        <f t="shared" si="412"/>
        <v>0</v>
      </c>
      <c r="DD761" s="134">
        <f t="shared" si="412"/>
        <v>0</v>
      </c>
      <c r="DE761" s="134">
        <f t="shared" si="412"/>
        <v>0</v>
      </c>
      <c r="DF761" s="134">
        <f t="shared" si="412"/>
        <v>0</v>
      </c>
      <c r="DG761" s="134">
        <f t="shared" si="412"/>
        <v>0</v>
      </c>
      <c r="DH761" s="211">
        <f t="shared" si="412"/>
        <v>0</v>
      </c>
    </row>
    <row r="762" spans="1:112" ht="15" hidden="1" customHeight="1" x14ac:dyDescent="0.15">
      <c r="A762" s="119"/>
      <c r="B762" s="197" t="s">
        <v>743</v>
      </c>
      <c r="C762" s="30" t="s">
        <v>173</v>
      </c>
      <c r="D762" s="315">
        <f t="shared" si="403"/>
        <v>0</v>
      </c>
      <c r="E762" s="134">
        <f t="shared" si="413"/>
        <v>0</v>
      </c>
      <c r="F762" s="134">
        <f t="shared" si="413"/>
        <v>0</v>
      </c>
      <c r="G762" s="134">
        <f t="shared" si="413"/>
        <v>0</v>
      </c>
      <c r="H762" s="134">
        <f t="shared" si="413"/>
        <v>0</v>
      </c>
      <c r="I762" s="134">
        <f t="shared" si="413"/>
        <v>0</v>
      </c>
      <c r="J762" s="134">
        <f t="shared" si="413"/>
        <v>0</v>
      </c>
      <c r="K762" s="134">
        <f t="shared" si="413"/>
        <v>0</v>
      </c>
      <c r="L762" s="134">
        <f t="shared" si="413"/>
        <v>0</v>
      </c>
      <c r="M762" s="134">
        <f t="shared" si="413"/>
        <v>0</v>
      </c>
      <c r="N762" s="134">
        <f t="shared" si="413"/>
        <v>0</v>
      </c>
      <c r="O762" s="134">
        <f t="shared" si="413"/>
        <v>0</v>
      </c>
      <c r="P762" s="134">
        <f t="shared" si="413"/>
        <v>0</v>
      </c>
      <c r="Q762" s="134">
        <f t="shared" si="413"/>
        <v>0</v>
      </c>
      <c r="R762" s="134">
        <f t="shared" si="413"/>
        <v>0</v>
      </c>
      <c r="S762" s="134">
        <f t="shared" si="413"/>
        <v>0</v>
      </c>
      <c r="T762" s="134">
        <f t="shared" si="413"/>
        <v>0</v>
      </c>
      <c r="U762" s="134">
        <f t="shared" si="413"/>
        <v>0</v>
      </c>
      <c r="V762" s="134">
        <f t="shared" si="413"/>
        <v>0</v>
      </c>
      <c r="W762" s="134">
        <f t="shared" si="413"/>
        <v>0</v>
      </c>
      <c r="X762" s="134">
        <f t="shared" si="413"/>
        <v>0</v>
      </c>
      <c r="Y762" s="134">
        <f t="shared" si="413"/>
        <v>0</v>
      </c>
      <c r="Z762" s="134">
        <f t="shared" si="413"/>
        <v>0</v>
      </c>
      <c r="AA762" s="134">
        <f t="shared" si="413"/>
        <v>0</v>
      </c>
      <c r="AB762" s="134">
        <f t="shared" si="413"/>
        <v>0</v>
      </c>
      <c r="AC762" s="134">
        <f t="shared" si="413"/>
        <v>0</v>
      </c>
      <c r="AD762" s="134">
        <f t="shared" si="413"/>
        <v>0</v>
      </c>
      <c r="AE762" s="134">
        <f t="shared" si="413"/>
        <v>0</v>
      </c>
      <c r="AF762" s="134">
        <f t="shared" si="413"/>
        <v>0</v>
      </c>
      <c r="AG762" s="134">
        <f t="shared" si="413"/>
        <v>0</v>
      </c>
      <c r="AH762" s="134">
        <f t="shared" si="413"/>
        <v>0</v>
      </c>
      <c r="AI762" s="134">
        <f t="shared" si="413"/>
        <v>0</v>
      </c>
      <c r="AJ762" s="134">
        <f t="shared" si="413"/>
        <v>0</v>
      </c>
      <c r="AK762" s="134">
        <f t="shared" si="413"/>
        <v>0</v>
      </c>
      <c r="AL762" s="134">
        <f t="shared" si="413"/>
        <v>0</v>
      </c>
      <c r="AM762" s="134">
        <f t="shared" si="413"/>
        <v>0</v>
      </c>
      <c r="AN762" s="134">
        <f t="shared" si="413"/>
        <v>0</v>
      </c>
      <c r="AO762" s="134">
        <f t="shared" si="413"/>
        <v>0</v>
      </c>
      <c r="AP762" s="134">
        <f t="shared" si="413"/>
        <v>0</v>
      </c>
      <c r="AQ762" s="134">
        <f t="shared" si="413"/>
        <v>0</v>
      </c>
      <c r="AR762" s="134">
        <f t="shared" si="413"/>
        <v>0</v>
      </c>
      <c r="AS762" s="134">
        <f t="shared" si="413"/>
        <v>0</v>
      </c>
      <c r="AT762" s="134">
        <f t="shared" si="413"/>
        <v>0</v>
      </c>
      <c r="AU762" s="134">
        <f t="shared" si="413"/>
        <v>0</v>
      </c>
      <c r="AV762" s="134">
        <f t="shared" si="413"/>
        <v>0</v>
      </c>
      <c r="AW762" s="134">
        <f t="shared" si="413"/>
        <v>0</v>
      </c>
      <c r="AX762" s="134">
        <f t="shared" si="413"/>
        <v>0</v>
      </c>
      <c r="AY762" s="134">
        <f t="shared" si="413"/>
        <v>0</v>
      </c>
      <c r="AZ762" s="134">
        <f t="shared" si="413"/>
        <v>0</v>
      </c>
      <c r="BA762" s="134">
        <f t="shared" si="413"/>
        <v>0</v>
      </c>
      <c r="BB762" s="134">
        <f t="shared" si="413"/>
        <v>0</v>
      </c>
      <c r="BC762" s="134">
        <f t="shared" si="413"/>
        <v>0</v>
      </c>
      <c r="BD762" s="134">
        <f t="shared" si="413"/>
        <v>0</v>
      </c>
      <c r="BE762" s="134">
        <f t="shared" si="413"/>
        <v>0</v>
      </c>
      <c r="BF762" s="134">
        <f t="shared" si="413"/>
        <v>0</v>
      </c>
      <c r="BG762" s="134">
        <f t="shared" si="413"/>
        <v>0</v>
      </c>
      <c r="BH762" s="134">
        <f t="shared" si="413"/>
        <v>0</v>
      </c>
      <c r="BI762" s="134">
        <f t="shared" si="413"/>
        <v>0</v>
      </c>
      <c r="BJ762" s="134">
        <f t="shared" si="413"/>
        <v>0</v>
      </c>
      <c r="BK762" s="134">
        <f t="shared" si="413"/>
        <v>0</v>
      </c>
      <c r="BL762" s="134">
        <f t="shared" si="413"/>
        <v>0</v>
      </c>
      <c r="BM762" s="134">
        <f t="shared" si="413"/>
        <v>0</v>
      </c>
      <c r="BN762" s="134">
        <f t="shared" si="413"/>
        <v>0</v>
      </c>
      <c r="BO762" s="134">
        <f t="shared" si="413"/>
        <v>0</v>
      </c>
      <c r="BP762" s="134">
        <f t="shared" si="413"/>
        <v>0</v>
      </c>
      <c r="BQ762" s="134">
        <f t="shared" si="412"/>
        <v>0</v>
      </c>
      <c r="BR762" s="134">
        <f t="shared" si="412"/>
        <v>0</v>
      </c>
      <c r="BS762" s="134">
        <f t="shared" si="412"/>
        <v>0</v>
      </c>
      <c r="BT762" s="134">
        <f t="shared" si="412"/>
        <v>0</v>
      </c>
      <c r="BU762" s="134">
        <f t="shared" si="412"/>
        <v>0</v>
      </c>
      <c r="BV762" s="134">
        <f t="shared" si="412"/>
        <v>0</v>
      </c>
      <c r="BW762" s="134">
        <f t="shared" si="412"/>
        <v>0</v>
      </c>
      <c r="BX762" s="134">
        <f t="shared" si="412"/>
        <v>0</v>
      </c>
      <c r="BY762" s="134">
        <f t="shared" si="412"/>
        <v>0</v>
      </c>
      <c r="BZ762" s="134">
        <f t="shared" si="412"/>
        <v>0</v>
      </c>
      <c r="CA762" s="134">
        <f t="shared" si="412"/>
        <v>0</v>
      </c>
      <c r="CB762" s="134">
        <f t="shared" si="412"/>
        <v>0</v>
      </c>
      <c r="CC762" s="134">
        <f t="shared" si="412"/>
        <v>0</v>
      </c>
      <c r="CD762" s="134">
        <f t="shared" si="412"/>
        <v>0</v>
      </c>
      <c r="CE762" s="134">
        <f t="shared" si="412"/>
        <v>0.74450330925400277</v>
      </c>
      <c r="CF762" s="134">
        <f t="shared" si="412"/>
        <v>0</v>
      </c>
      <c r="CG762" s="134">
        <f t="shared" si="412"/>
        <v>0</v>
      </c>
      <c r="CH762" s="134">
        <f t="shared" si="412"/>
        <v>0</v>
      </c>
      <c r="CI762" s="134">
        <f t="shared" si="412"/>
        <v>0</v>
      </c>
      <c r="CJ762" s="134">
        <f t="shared" si="412"/>
        <v>0</v>
      </c>
      <c r="CK762" s="134">
        <f t="shared" si="412"/>
        <v>0</v>
      </c>
      <c r="CL762" s="134">
        <f t="shared" si="412"/>
        <v>0</v>
      </c>
      <c r="CM762" s="134">
        <f t="shared" si="412"/>
        <v>0</v>
      </c>
      <c r="CN762" s="134">
        <f t="shared" si="412"/>
        <v>0</v>
      </c>
      <c r="CO762" s="134">
        <f t="shared" si="412"/>
        <v>0</v>
      </c>
      <c r="CP762" s="134">
        <f t="shared" si="412"/>
        <v>0</v>
      </c>
      <c r="CQ762" s="134">
        <f t="shared" si="412"/>
        <v>0</v>
      </c>
      <c r="CR762" s="134">
        <f t="shared" si="412"/>
        <v>0</v>
      </c>
      <c r="CS762" s="134">
        <f t="shared" si="412"/>
        <v>0</v>
      </c>
      <c r="CT762" s="134">
        <f t="shared" si="412"/>
        <v>0</v>
      </c>
      <c r="CU762" s="134">
        <f t="shared" si="412"/>
        <v>0</v>
      </c>
      <c r="CV762" s="134">
        <f t="shared" si="412"/>
        <v>0</v>
      </c>
      <c r="CW762" s="134">
        <f t="shared" si="412"/>
        <v>0</v>
      </c>
      <c r="CX762" s="134">
        <f t="shared" si="412"/>
        <v>0</v>
      </c>
      <c r="CY762" s="134">
        <f t="shared" si="412"/>
        <v>0</v>
      </c>
      <c r="CZ762" s="134">
        <f t="shared" si="412"/>
        <v>0</v>
      </c>
      <c r="DA762" s="134">
        <f t="shared" si="412"/>
        <v>0</v>
      </c>
      <c r="DB762" s="134">
        <f t="shared" si="412"/>
        <v>0</v>
      </c>
      <c r="DC762" s="134">
        <f t="shared" si="412"/>
        <v>0</v>
      </c>
      <c r="DD762" s="134">
        <f t="shared" si="412"/>
        <v>0</v>
      </c>
      <c r="DE762" s="134">
        <f t="shared" si="412"/>
        <v>0</v>
      </c>
      <c r="DF762" s="134">
        <f t="shared" si="412"/>
        <v>0</v>
      </c>
      <c r="DG762" s="134">
        <f t="shared" si="412"/>
        <v>0</v>
      </c>
      <c r="DH762" s="211">
        <f t="shared" si="412"/>
        <v>0</v>
      </c>
    </row>
    <row r="763" spans="1:112" ht="15" hidden="1" customHeight="1" x14ac:dyDescent="0.15">
      <c r="A763" s="119"/>
      <c r="B763" s="197" t="s">
        <v>744</v>
      </c>
      <c r="C763" s="30" t="s">
        <v>174</v>
      </c>
      <c r="D763" s="315">
        <f t="shared" si="403"/>
        <v>0</v>
      </c>
      <c r="E763" s="134">
        <f t="shared" si="413"/>
        <v>0</v>
      </c>
      <c r="F763" s="134">
        <f t="shared" si="413"/>
        <v>0</v>
      </c>
      <c r="G763" s="134">
        <f t="shared" si="413"/>
        <v>0</v>
      </c>
      <c r="H763" s="134">
        <f t="shared" si="413"/>
        <v>0</v>
      </c>
      <c r="I763" s="134">
        <f t="shared" si="413"/>
        <v>0</v>
      </c>
      <c r="J763" s="134">
        <f t="shared" si="413"/>
        <v>0</v>
      </c>
      <c r="K763" s="134">
        <f t="shared" si="413"/>
        <v>0</v>
      </c>
      <c r="L763" s="134">
        <f t="shared" si="413"/>
        <v>0</v>
      </c>
      <c r="M763" s="134">
        <f t="shared" si="413"/>
        <v>0</v>
      </c>
      <c r="N763" s="134">
        <f t="shared" si="413"/>
        <v>0</v>
      </c>
      <c r="O763" s="134">
        <f t="shared" si="413"/>
        <v>0</v>
      </c>
      <c r="P763" s="134">
        <f t="shared" si="413"/>
        <v>0</v>
      </c>
      <c r="Q763" s="134">
        <f t="shared" si="413"/>
        <v>0</v>
      </c>
      <c r="R763" s="134">
        <f t="shared" si="413"/>
        <v>0</v>
      </c>
      <c r="S763" s="134">
        <f t="shared" si="413"/>
        <v>0</v>
      </c>
      <c r="T763" s="134">
        <f t="shared" si="413"/>
        <v>0</v>
      </c>
      <c r="U763" s="134">
        <f t="shared" si="413"/>
        <v>0</v>
      </c>
      <c r="V763" s="134">
        <f t="shared" si="413"/>
        <v>0</v>
      </c>
      <c r="W763" s="134">
        <f t="shared" si="413"/>
        <v>0</v>
      </c>
      <c r="X763" s="134">
        <f t="shared" si="413"/>
        <v>0</v>
      </c>
      <c r="Y763" s="134">
        <f t="shared" si="413"/>
        <v>0</v>
      </c>
      <c r="Z763" s="134">
        <f t="shared" si="413"/>
        <v>0</v>
      </c>
      <c r="AA763" s="134">
        <f t="shared" si="413"/>
        <v>0</v>
      </c>
      <c r="AB763" s="134">
        <f t="shared" si="413"/>
        <v>0</v>
      </c>
      <c r="AC763" s="134">
        <f t="shared" si="413"/>
        <v>0</v>
      </c>
      <c r="AD763" s="134">
        <f t="shared" si="413"/>
        <v>0</v>
      </c>
      <c r="AE763" s="134">
        <f t="shared" si="413"/>
        <v>0</v>
      </c>
      <c r="AF763" s="134">
        <f t="shared" si="413"/>
        <v>0</v>
      </c>
      <c r="AG763" s="134">
        <f t="shared" si="413"/>
        <v>0</v>
      </c>
      <c r="AH763" s="134">
        <f t="shared" si="413"/>
        <v>0</v>
      </c>
      <c r="AI763" s="134">
        <f t="shared" si="413"/>
        <v>0</v>
      </c>
      <c r="AJ763" s="134">
        <f t="shared" si="413"/>
        <v>0</v>
      </c>
      <c r="AK763" s="134">
        <f t="shared" si="413"/>
        <v>0</v>
      </c>
      <c r="AL763" s="134">
        <f t="shared" si="413"/>
        <v>0</v>
      </c>
      <c r="AM763" s="134">
        <f t="shared" si="413"/>
        <v>0</v>
      </c>
      <c r="AN763" s="134">
        <f t="shared" si="413"/>
        <v>0</v>
      </c>
      <c r="AO763" s="134">
        <f t="shared" si="413"/>
        <v>0</v>
      </c>
      <c r="AP763" s="134">
        <f t="shared" si="413"/>
        <v>0</v>
      </c>
      <c r="AQ763" s="134">
        <f t="shared" si="413"/>
        <v>0</v>
      </c>
      <c r="AR763" s="134">
        <f t="shared" si="413"/>
        <v>0</v>
      </c>
      <c r="AS763" s="134">
        <f t="shared" si="413"/>
        <v>0</v>
      </c>
      <c r="AT763" s="134">
        <f t="shared" si="413"/>
        <v>0</v>
      </c>
      <c r="AU763" s="134">
        <f t="shared" si="413"/>
        <v>0</v>
      </c>
      <c r="AV763" s="134">
        <f t="shared" si="413"/>
        <v>0</v>
      </c>
      <c r="AW763" s="134">
        <f t="shared" si="413"/>
        <v>0</v>
      </c>
      <c r="AX763" s="134">
        <f t="shared" si="413"/>
        <v>0</v>
      </c>
      <c r="AY763" s="134">
        <f t="shared" si="413"/>
        <v>0</v>
      </c>
      <c r="AZ763" s="134">
        <f t="shared" si="413"/>
        <v>0</v>
      </c>
      <c r="BA763" s="134">
        <f t="shared" si="413"/>
        <v>0</v>
      </c>
      <c r="BB763" s="134">
        <f t="shared" si="413"/>
        <v>0</v>
      </c>
      <c r="BC763" s="134">
        <f t="shared" si="413"/>
        <v>0</v>
      </c>
      <c r="BD763" s="134">
        <f t="shared" si="413"/>
        <v>0</v>
      </c>
      <c r="BE763" s="134">
        <f t="shared" si="413"/>
        <v>0</v>
      </c>
      <c r="BF763" s="134">
        <f t="shared" si="413"/>
        <v>0</v>
      </c>
      <c r="BG763" s="134">
        <f t="shared" si="413"/>
        <v>0</v>
      </c>
      <c r="BH763" s="134">
        <f t="shared" si="413"/>
        <v>0</v>
      </c>
      <c r="BI763" s="134">
        <f t="shared" si="413"/>
        <v>0</v>
      </c>
      <c r="BJ763" s="134">
        <f t="shared" si="413"/>
        <v>0</v>
      </c>
      <c r="BK763" s="134">
        <f t="shared" si="413"/>
        <v>0</v>
      </c>
      <c r="BL763" s="134">
        <f t="shared" si="413"/>
        <v>0</v>
      </c>
      <c r="BM763" s="134">
        <f t="shared" si="413"/>
        <v>0</v>
      </c>
      <c r="BN763" s="134">
        <f t="shared" si="413"/>
        <v>0</v>
      </c>
      <c r="BO763" s="134">
        <f t="shared" si="413"/>
        <v>0</v>
      </c>
      <c r="BP763" s="134">
        <f t="shared" si="413"/>
        <v>0</v>
      </c>
      <c r="BQ763" s="134">
        <f t="shared" si="412"/>
        <v>0</v>
      </c>
      <c r="BR763" s="134">
        <f t="shared" si="412"/>
        <v>0</v>
      </c>
      <c r="BS763" s="134">
        <f t="shared" si="412"/>
        <v>0</v>
      </c>
      <c r="BT763" s="134">
        <f t="shared" si="412"/>
        <v>0</v>
      </c>
      <c r="BU763" s="134">
        <f t="shared" si="412"/>
        <v>0</v>
      </c>
      <c r="BV763" s="134">
        <f t="shared" si="412"/>
        <v>0</v>
      </c>
      <c r="BW763" s="134">
        <f t="shared" si="412"/>
        <v>0</v>
      </c>
      <c r="BX763" s="134">
        <f t="shared" si="412"/>
        <v>0</v>
      </c>
      <c r="BY763" s="134">
        <f t="shared" si="412"/>
        <v>0</v>
      </c>
      <c r="BZ763" s="134">
        <f t="shared" si="412"/>
        <v>0</v>
      </c>
      <c r="CA763" s="134">
        <f t="shared" si="412"/>
        <v>0</v>
      </c>
      <c r="CB763" s="134">
        <f t="shared" si="412"/>
        <v>0</v>
      </c>
      <c r="CC763" s="134">
        <f t="shared" si="412"/>
        <v>0</v>
      </c>
      <c r="CD763" s="134">
        <f t="shared" si="412"/>
        <v>0</v>
      </c>
      <c r="CE763" s="134">
        <f t="shared" si="412"/>
        <v>0</v>
      </c>
      <c r="CF763" s="134">
        <f t="shared" si="412"/>
        <v>0</v>
      </c>
      <c r="CG763" s="134">
        <f t="shared" si="412"/>
        <v>0</v>
      </c>
      <c r="CH763" s="134">
        <f t="shared" si="412"/>
        <v>0</v>
      </c>
      <c r="CI763" s="134">
        <f t="shared" si="412"/>
        <v>0</v>
      </c>
      <c r="CJ763" s="134">
        <f t="shared" si="412"/>
        <v>0</v>
      </c>
      <c r="CK763" s="134">
        <f t="shared" si="412"/>
        <v>0</v>
      </c>
      <c r="CL763" s="134">
        <f t="shared" si="412"/>
        <v>0</v>
      </c>
      <c r="CM763" s="134">
        <f t="shared" si="412"/>
        <v>0</v>
      </c>
      <c r="CN763" s="134">
        <f t="shared" si="412"/>
        <v>0</v>
      </c>
      <c r="CO763" s="134">
        <f t="shared" si="412"/>
        <v>0</v>
      </c>
      <c r="CP763" s="134">
        <f t="shared" si="412"/>
        <v>0</v>
      </c>
      <c r="CQ763" s="134">
        <f t="shared" si="412"/>
        <v>0</v>
      </c>
      <c r="CR763" s="134">
        <f t="shared" si="412"/>
        <v>0</v>
      </c>
      <c r="CS763" s="134">
        <f t="shared" si="412"/>
        <v>0</v>
      </c>
      <c r="CT763" s="134">
        <f t="shared" si="412"/>
        <v>0</v>
      </c>
      <c r="CU763" s="134">
        <f t="shared" si="412"/>
        <v>0</v>
      </c>
      <c r="CV763" s="134">
        <f t="shared" si="412"/>
        <v>0</v>
      </c>
      <c r="CW763" s="134">
        <f t="shared" si="412"/>
        <v>0</v>
      </c>
      <c r="CX763" s="134">
        <f t="shared" si="412"/>
        <v>0</v>
      </c>
      <c r="CY763" s="134">
        <f t="shared" si="412"/>
        <v>0</v>
      </c>
      <c r="CZ763" s="134">
        <f t="shared" si="412"/>
        <v>0</v>
      </c>
      <c r="DA763" s="134">
        <f t="shared" si="412"/>
        <v>0</v>
      </c>
      <c r="DB763" s="134">
        <f t="shared" si="412"/>
        <v>0</v>
      </c>
      <c r="DC763" s="134">
        <f t="shared" si="412"/>
        <v>0</v>
      </c>
      <c r="DD763" s="134">
        <f t="shared" si="412"/>
        <v>0</v>
      </c>
      <c r="DE763" s="134">
        <f t="shared" si="412"/>
        <v>0</v>
      </c>
      <c r="DF763" s="134">
        <f t="shared" si="412"/>
        <v>0</v>
      </c>
      <c r="DG763" s="134">
        <f t="shared" si="412"/>
        <v>0</v>
      </c>
      <c r="DH763" s="211">
        <f t="shared" si="412"/>
        <v>0</v>
      </c>
    </row>
    <row r="764" spans="1:112" ht="15" hidden="1" customHeight="1" x14ac:dyDescent="0.15">
      <c r="A764" s="119"/>
      <c r="B764" s="197" t="s">
        <v>745</v>
      </c>
      <c r="C764" s="30" t="s">
        <v>269</v>
      </c>
      <c r="D764" s="315">
        <f t="shared" si="403"/>
        <v>0</v>
      </c>
      <c r="E764" s="134">
        <f t="shared" si="413"/>
        <v>0</v>
      </c>
      <c r="F764" s="134">
        <f t="shared" si="413"/>
        <v>0</v>
      </c>
      <c r="G764" s="134">
        <f t="shared" si="413"/>
        <v>0</v>
      </c>
      <c r="H764" s="134">
        <f t="shared" si="413"/>
        <v>0</v>
      </c>
      <c r="I764" s="134">
        <f t="shared" si="413"/>
        <v>0</v>
      </c>
      <c r="J764" s="134">
        <f t="shared" si="413"/>
        <v>0</v>
      </c>
      <c r="K764" s="134">
        <f t="shared" si="413"/>
        <v>0</v>
      </c>
      <c r="L764" s="134">
        <f t="shared" si="413"/>
        <v>0</v>
      </c>
      <c r="M764" s="134">
        <f t="shared" si="413"/>
        <v>0</v>
      </c>
      <c r="N764" s="134">
        <f t="shared" si="413"/>
        <v>0</v>
      </c>
      <c r="O764" s="134">
        <f t="shared" si="413"/>
        <v>0</v>
      </c>
      <c r="P764" s="134">
        <f t="shared" si="413"/>
        <v>0</v>
      </c>
      <c r="Q764" s="134">
        <f t="shared" si="413"/>
        <v>0</v>
      </c>
      <c r="R764" s="134">
        <f t="shared" si="413"/>
        <v>0</v>
      </c>
      <c r="S764" s="134">
        <f t="shared" si="413"/>
        <v>0</v>
      </c>
      <c r="T764" s="134">
        <f t="shared" si="413"/>
        <v>0</v>
      </c>
      <c r="U764" s="134">
        <f t="shared" si="413"/>
        <v>0</v>
      </c>
      <c r="V764" s="134">
        <f t="shared" si="413"/>
        <v>0</v>
      </c>
      <c r="W764" s="134">
        <f t="shared" si="413"/>
        <v>0</v>
      </c>
      <c r="X764" s="134">
        <f t="shared" si="413"/>
        <v>0</v>
      </c>
      <c r="Y764" s="134">
        <f t="shared" si="413"/>
        <v>0</v>
      </c>
      <c r="Z764" s="134">
        <f t="shared" si="413"/>
        <v>0</v>
      </c>
      <c r="AA764" s="134">
        <f t="shared" si="413"/>
        <v>0</v>
      </c>
      <c r="AB764" s="134">
        <f t="shared" si="413"/>
        <v>0</v>
      </c>
      <c r="AC764" s="134">
        <f t="shared" si="413"/>
        <v>0</v>
      </c>
      <c r="AD764" s="134">
        <f t="shared" si="413"/>
        <v>0</v>
      </c>
      <c r="AE764" s="134">
        <f t="shared" si="413"/>
        <v>0</v>
      </c>
      <c r="AF764" s="134">
        <f t="shared" si="413"/>
        <v>0</v>
      </c>
      <c r="AG764" s="134">
        <f t="shared" si="413"/>
        <v>0</v>
      </c>
      <c r="AH764" s="134">
        <f t="shared" si="413"/>
        <v>0</v>
      </c>
      <c r="AI764" s="134">
        <f t="shared" si="413"/>
        <v>0</v>
      </c>
      <c r="AJ764" s="134">
        <f t="shared" si="413"/>
        <v>0</v>
      </c>
      <c r="AK764" s="134">
        <f t="shared" si="413"/>
        <v>0</v>
      </c>
      <c r="AL764" s="134">
        <f t="shared" si="413"/>
        <v>0</v>
      </c>
      <c r="AM764" s="134">
        <f t="shared" si="413"/>
        <v>0</v>
      </c>
      <c r="AN764" s="134">
        <f t="shared" si="413"/>
        <v>0</v>
      </c>
      <c r="AO764" s="134">
        <f t="shared" si="413"/>
        <v>0</v>
      </c>
      <c r="AP764" s="134">
        <f t="shared" si="413"/>
        <v>0</v>
      </c>
      <c r="AQ764" s="134">
        <f t="shared" si="413"/>
        <v>0</v>
      </c>
      <c r="AR764" s="134">
        <f t="shared" si="413"/>
        <v>0</v>
      </c>
      <c r="AS764" s="134">
        <f t="shared" si="413"/>
        <v>0</v>
      </c>
      <c r="AT764" s="134">
        <f t="shared" si="413"/>
        <v>0</v>
      </c>
      <c r="AU764" s="134">
        <f t="shared" si="413"/>
        <v>0</v>
      </c>
      <c r="AV764" s="134">
        <f t="shared" si="413"/>
        <v>0</v>
      </c>
      <c r="AW764" s="134">
        <f t="shared" si="413"/>
        <v>0</v>
      </c>
      <c r="AX764" s="134">
        <f t="shared" si="413"/>
        <v>0</v>
      </c>
      <c r="AY764" s="134">
        <f t="shared" si="413"/>
        <v>0</v>
      </c>
      <c r="AZ764" s="134">
        <f t="shared" si="413"/>
        <v>0</v>
      </c>
      <c r="BA764" s="134">
        <f t="shared" si="413"/>
        <v>0</v>
      </c>
      <c r="BB764" s="134">
        <f t="shared" si="413"/>
        <v>0</v>
      </c>
      <c r="BC764" s="134">
        <f t="shared" si="413"/>
        <v>0</v>
      </c>
      <c r="BD764" s="134">
        <f t="shared" si="413"/>
        <v>0</v>
      </c>
      <c r="BE764" s="134">
        <f t="shared" si="413"/>
        <v>0</v>
      </c>
      <c r="BF764" s="134">
        <f t="shared" si="413"/>
        <v>0</v>
      </c>
      <c r="BG764" s="134">
        <f t="shared" si="413"/>
        <v>0</v>
      </c>
      <c r="BH764" s="134">
        <f t="shared" si="413"/>
        <v>0</v>
      </c>
      <c r="BI764" s="134">
        <f t="shared" si="413"/>
        <v>0</v>
      </c>
      <c r="BJ764" s="134">
        <f t="shared" si="413"/>
        <v>0</v>
      </c>
      <c r="BK764" s="134">
        <f t="shared" si="413"/>
        <v>0</v>
      </c>
      <c r="BL764" s="134">
        <f t="shared" si="413"/>
        <v>0</v>
      </c>
      <c r="BM764" s="134">
        <f t="shared" si="413"/>
        <v>0</v>
      </c>
      <c r="BN764" s="134">
        <f t="shared" si="413"/>
        <v>0</v>
      </c>
      <c r="BO764" s="134">
        <f t="shared" si="413"/>
        <v>0</v>
      </c>
      <c r="BP764" s="134">
        <f t="shared" ref="BP764:DH767" si="414">BP320-BP653</f>
        <v>0</v>
      </c>
      <c r="BQ764" s="134">
        <f t="shared" si="414"/>
        <v>0</v>
      </c>
      <c r="BR764" s="134">
        <f t="shared" si="414"/>
        <v>0</v>
      </c>
      <c r="BS764" s="134">
        <f t="shared" si="414"/>
        <v>0</v>
      </c>
      <c r="BT764" s="134">
        <f t="shared" si="414"/>
        <v>0</v>
      </c>
      <c r="BU764" s="134">
        <f t="shared" si="414"/>
        <v>0</v>
      </c>
      <c r="BV764" s="134">
        <f t="shared" si="414"/>
        <v>0</v>
      </c>
      <c r="BW764" s="134">
        <f t="shared" si="414"/>
        <v>0</v>
      </c>
      <c r="BX764" s="134">
        <f t="shared" si="414"/>
        <v>0</v>
      </c>
      <c r="BY764" s="134">
        <f t="shared" si="414"/>
        <v>0</v>
      </c>
      <c r="BZ764" s="134">
        <f t="shared" si="414"/>
        <v>0</v>
      </c>
      <c r="CA764" s="134">
        <f t="shared" si="414"/>
        <v>0</v>
      </c>
      <c r="CB764" s="134">
        <f t="shared" si="414"/>
        <v>0</v>
      </c>
      <c r="CC764" s="134">
        <f t="shared" si="414"/>
        <v>0</v>
      </c>
      <c r="CD764" s="134">
        <f t="shared" si="414"/>
        <v>0</v>
      </c>
      <c r="CE764" s="134">
        <f t="shared" si="414"/>
        <v>0</v>
      </c>
      <c r="CF764" s="134">
        <f t="shared" si="414"/>
        <v>0</v>
      </c>
      <c r="CG764" s="134">
        <f t="shared" si="414"/>
        <v>0.45852097077132403</v>
      </c>
      <c r="CH764" s="134">
        <f t="shared" si="414"/>
        <v>0</v>
      </c>
      <c r="CI764" s="134">
        <f t="shared" si="414"/>
        <v>0</v>
      </c>
      <c r="CJ764" s="134">
        <f t="shared" si="414"/>
        <v>0</v>
      </c>
      <c r="CK764" s="134">
        <f t="shared" si="414"/>
        <v>0</v>
      </c>
      <c r="CL764" s="134">
        <f t="shared" si="414"/>
        <v>0</v>
      </c>
      <c r="CM764" s="134">
        <f t="shared" si="414"/>
        <v>0</v>
      </c>
      <c r="CN764" s="134">
        <f t="shared" si="414"/>
        <v>0</v>
      </c>
      <c r="CO764" s="134">
        <f t="shared" si="414"/>
        <v>0</v>
      </c>
      <c r="CP764" s="134">
        <f t="shared" si="414"/>
        <v>0</v>
      </c>
      <c r="CQ764" s="134">
        <f t="shared" si="414"/>
        <v>0</v>
      </c>
      <c r="CR764" s="134">
        <f t="shared" si="414"/>
        <v>0</v>
      </c>
      <c r="CS764" s="134">
        <f t="shared" si="414"/>
        <v>0</v>
      </c>
      <c r="CT764" s="134">
        <f t="shared" si="414"/>
        <v>0</v>
      </c>
      <c r="CU764" s="134">
        <f t="shared" si="414"/>
        <v>0</v>
      </c>
      <c r="CV764" s="134">
        <f t="shared" si="414"/>
        <v>0</v>
      </c>
      <c r="CW764" s="134">
        <f t="shared" si="414"/>
        <v>0</v>
      </c>
      <c r="CX764" s="134">
        <f t="shared" si="414"/>
        <v>0</v>
      </c>
      <c r="CY764" s="134">
        <f t="shared" si="414"/>
        <v>0</v>
      </c>
      <c r="CZ764" s="134">
        <f t="shared" si="414"/>
        <v>0</v>
      </c>
      <c r="DA764" s="134">
        <f t="shared" si="414"/>
        <v>0</v>
      </c>
      <c r="DB764" s="134">
        <f t="shared" si="414"/>
        <v>0</v>
      </c>
      <c r="DC764" s="134">
        <f t="shared" si="414"/>
        <v>0</v>
      </c>
      <c r="DD764" s="134">
        <f t="shared" si="414"/>
        <v>0</v>
      </c>
      <c r="DE764" s="134">
        <f t="shared" si="414"/>
        <v>0</v>
      </c>
      <c r="DF764" s="134">
        <f t="shared" si="414"/>
        <v>0</v>
      </c>
      <c r="DG764" s="134">
        <f t="shared" si="414"/>
        <v>0</v>
      </c>
      <c r="DH764" s="211">
        <f t="shared" si="414"/>
        <v>0</v>
      </c>
    </row>
    <row r="765" spans="1:112" ht="15" hidden="1" customHeight="1" x14ac:dyDescent="0.15">
      <c r="A765" s="119"/>
      <c r="B765" s="197" t="s">
        <v>746</v>
      </c>
      <c r="C765" s="30" t="s">
        <v>175</v>
      </c>
      <c r="D765" s="315">
        <f t="shared" si="403"/>
        <v>0</v>
      </c>
      <c r="E765" s="134">
        <f t="shared" ref="E765:BP768" si="415">E321-E654</f>
        <v>0</v>
      </c>
      <c r="F765" s="134">
        <f t="shared" si="415"/>
        <v>0</v>
      </c>
      <c r="G765" s="134">
        <f t="shared" si="415"/>
        <v>0</v>
      </c>
      <c r="H765" s="134">
        <f t="shared" si="415"/>
        <v>0</v>
      </c>
      <c r="I765" s="134">
        <f t="shared" si="415"/>
        <v>0</v>
      </c>
      <c r="J765" s="134">
        <f t="shared" si="415"/>
        <v>0</v>
      </c>
      <c r="K765" s="134">
        <f t="shared" si="415"/>
        <v>0</v>
      </c>
      <c r="L765" s="134">
        <f t="shared" si="415"/>
        <v>0</v>
      </c>
      <c r="M765" s="134">
        <f t="shared" si="415"/>
        <v>0</v>
      </c>
      <c r="N765" s="134">
        <f t="shared" si="415"/>
        <v>0</v>
      </c>
      <c r="O765" s="134">
        <f t="shared" si="415"/>
        <v>0</v>
      </c>
      <c r="P765" s="134">
        <f t="shared" si="415"/>
        <v>0</v>
      </c>
      <c r="Q765" s="134">
        <f t="shared" si="415"/>
        <v>0</v>
      </c>
      <c r="R765" s="134">
        <f t="shared" si="415"/>
        <v>0</v>
      </c>
      <c r="S765" s="134">
        <f t="shared" si="415"/>
        <v>0</v>
      </c>
      <c r="T765" s="134">
        <f t="shared" si="415"/>
        <v>0</v>
      </c>
      <c r="U765" s="134">
        <f t="shared" si="415"/>
        <v>0</v>
      </c>
      <c r="V765" s="134">
        <f t="shared" si="415"/>
        <v>0</v>
      </c>
      <c r="W765" s="134">
        <f t="shared" si="415"/>
        <v>0</v>
      </c>
      <c r="X765" s="134">
        <f t="shared" si="415"/>
        <v>0</v>
      </c>
      <c r="Y765" s="134">
        <f t="shared" si="415"/>
        <v>0</v>
      </c>
      <c r="Z765" s="134">
        <f t="shared" si="415"/>
        <v>0</v>
      </c>
      <c r="AA765" s="134">
        <f t="shared" si="415"/>
        <v>0</v>
      </c>
      <c r="AB765" s="134">
        <f t="shared" si="415"/>
        <v>0</v>
      </c>
      <c r="AC765" s="134">
        <f t="shared" si="415"/>
        <v>0</v>
      </c>
      <c r="AD765" s="134">
        <f t="shared" si="415"/>
        <v>0</v>
      </c>
      <c r="AE765" s="134">
        <f t="shared" si="415"/>
        <v>0</v>
      </c>
      <c r="AF765" s="134">
        <f t="shared" si="415"/>
        <v>0</v>
      </c>
      <c r="AG765" s="134">
        <f t="shared" si="415"/>
        <v>0</v>
      </c>
      <c r="AH765" s="134">
        <f t="shared" si="415"/>
        <v>0</v>
      </c>
      <c r="AI765" s="134">
        <f t="shared" si="415"/>
        <v>0</v>
      </c>
      <c r="AJ765" s="134">
        <f t="shared" si="415"/>
        <v>0</v>
      </c>
      <c r="AK765" s="134">
        <f t="shared" si="415"/>
        <v>0</v>
      </c>
      <c r="AL765" s="134">
        <f t="shared" si="415"/>
        <v>0</v>
      </c>
      <c r="AM765" s="134">
        <f t="shared" si="415"/>
        <v>0</v>
      </c>
      <c r="AN765" s="134">
        <f t="shared" si="415"/>
        <v>0</v>
      </c>
      <c r="AO765" s="134">
        <f t="shared" si="415"/>
        <v>0</v>
      </c>
      <c r="AP765" s="134">
        <f t="shared" si="415"/>
        <v>0</v>
      </c>
      <c r="AQ765" s="134">
        <f t="shared" si="415"/>
        <v>0</v>
      </c>
      <c r="AR765" s="134">
        <f t="shared" si="415"/>
        <v>0</v>
      </c>
      <c r="AS765" s="134">
        <f t="shared" si="415"/>
        <v>0</v>
      </c>
      <c r="AT765" s="134">
        <f t="shared" si="415"/>
        <v>0</v>
      </c>
      <c r="AU765" s="134">
        <f t="shared" si="415"/>
        <v>0</v>
      </c>
      <c r="AV765" s="134">
        <f t="shared" si="415"/>
        <v>0</v>
      </c>
      <c r="AW765" s="134">
        <f t="shared" si="415"/>
        <v>0</v>
      </c>
      <c r="AX765" s="134">
        <f t="shared" si="415"/>
        <v>0</v>
      </c>
      <c r="AY765" s="134">
        <f t="shared" si="415"/>
        <v>0</v>
      </c>
      <c r="AZ765" s="134">
        <f t="shared" si="415"/>
        <v>0</v>
      </c>
      <c r="BA765" s="134">
        <f t="shared" si="415"/>
        <v>0</v>
      </c>
      <c r="BB765" s="134">
        <f t="shared" si="415"/>
        <v>0</v>
      </c>
      <c r="BC765" s="134">
        <f t="shared" si="415"/>
        <v>0</v>
      </c>
      <c r="BD765" s="134">
        <f t="shared" si="415"/>
        <v>0</v>
      </c>
      <c r="BE765" s="134">
        <f t="shared" si="415"/>
        <v>0</v>
      </c>
      <c r="BF765" s="134">
        <f t="shared" si="415"/>
        <v>0</v>
      </c>
      <c r="BG765" s="134">
        <f t="shared" si="415"/>
        <v>0</v>
      </c>
      <c r="BH765" s="134">
        <f t="shared" si="415"/>
        <v>0</v>
      </c>
      <c r="BI765" s="134">
        <f t="shared" si="415"/>
        <v>0</v>
      </c>
      <c r="BJ765" s="134">
        <f t="shared" si="415"/>
        <v>0</v>
      </c>
      <c r="BK765" s="134">
        <f t="shared" si="415"/>
        <v>0</v>
      </c>
      <c r="BL765" s="134">
        <f t="shared" si="415"/>
        <v>0</v>
      </c>
      <c r="BM765" s="134">
        <f t="shared" si="415"/>
        <v>0</v>
      </c>
      <c r="BN765" s="134">
        <f t="shared" si="415"/>
        <v>0</v>
      </c>
      <c r="BO765" s="134">
        <f t="shared" si="415"/>
        <v>0</v>
      </c>
      <c r="BP765" s="134">
        <f t="shared" si="415"/>
        <v>0</v>
      </c>
      <c r="BQ765" s="134">
        <f t="shared" si="414"/>
        <v>0</v>
      </c>
      <c r="BR765" s="134">
        <f t="shared" si="414"/>
        <v>0</v>
      </c>
      <c r="BS765" s="134">
        <f t="shared" si="414"/>
        <v>0</v>
      </c>
      <c r="BT765" s="134">
        <f t="shared" si="414"/>
        <v>0</v>
      </c>
      <c r="BU765" s="134">
        <f t="shared" si="414"/>
        <v>0</v>
      </c>
      <c r="BV765" s="134">
        <f t="shared" si="414"/>
        <v>0</v>
      </c>
      <c r="BW765" s="134">
        <f t="shared" si="414"/>
        <v>0</v>
      </c>
      <c r="BX765" s="134">
        <f t="shared" si="414"/>
        <v>0</v>
      </c>
      <c r="BY765" s="134">
        <f t="shared" si="414"/>
        <v>0</v>
      </c>
      <c r="BZ765" s="134">
        <f t="shared" si="414"/>
        <v>0</v>
      </c>
      <c r="CA765" s="134">
        <f t="shared" si="414"/>
        <v>0</v>
      </c>
      <c r="CB765" s="134">
        <f t="shared" si="414"/>
        <v>0</v>
      </c>
      <c r="CC765" s="134">
        <f t="shared" si="414"/>
        <v>0</v>
      </c>
      <c r="CD765" s="134">
        <f t="shared" si="414"/>
        <v>0</v>
      </c>
      <c r="CE765" s="134">
        <f t="shared" si="414"/>
        <v>0</v>
      </c>
      <c r="CF765" s="134">
        <f t="shared" si="414"/>
        <v>0</v>
      </c>
      <c r="CG765" s="134">
        <f t="shared" si="414"/>
        <v>0</v>
      </c>
      <c r="CH765" s="134">
        <f t="shared" si="414"/>
        <v>0.8594903686786064</v>
      </c>
      <c r="CI765" s="134">
        <f t="shared" si="414"/>
        <v>0</v>
      </c>
      <c r="CJ765" s="134">
        <f t="shared" si="414"/>
        <v>0</v>
      </c>
      <c r="CK765" s="134">
        <f t="shared" si="414"/>
        <v>0</v>
      </c>
      <c r="CL765" s="134">
        <f t="shared" si="414"/>
        <v>0</v>
      </c>
      <c r="CM765" s="134">
        <f t="shared" si="414"/>
        <v>0</v>
      </c>
      <c r="CN765" s="134">
        <f t="shared" si="414"/>
        <v>0</v>
      </c>
      <c r="CO765" s="134">
        <f t="shared" si="414"/>
        <v>0</v>
      </c>
      <c r="CP765" s="134">
        <f t="shared" si="414"/>
        <v>0</v>
      </c>
      <c r="CQ765" s="134">
        <f t="shared" si="414"/>
        <v>0</v>
      </c>
      <c r="CR765" s="134">
        <f t="shared" si="414"/>
        <v>0</v>
      </c>
      <c r="CS765" s="134">
        <f t="shared" si="414"/>
        <v>0</v>
      </c>
      <c r="CT765" s="134">
        <f t="shared" si="414"/>
        <v>0</v>
      </c>
      <c r="CU765" s="134">
        <f t="shared" si="414"/>
        <v>0</v>
      </c>
      <c r="CV765" s="134">
        <f t="shared" si="414"/>
        <v>0</v>
      </c>
      <c r="CW765" s="134">
        <f t="shared" si="414"/>
        <v>0</v>
      </c>
      <c r="CX765" s="134">
        <f t="shared" si="414"/>
        <v>0</v>
      </c>
      <c r="CY765" s="134">
        <f t="shared" si="414"/>
        <v>0</v>
      </c>
      <c r="CZ765" s="134">
        <f t="shared" si="414"/>
        <v>0</v>
      </c>
      <c r="DA765" s="134">
        <f t="shared" si="414"/>
        <v>0</v>
      </c>
      <c r="DB765" s="134">
        <f t="shared" si="414"/>
        <v>0</v>
      </c>
      <c r="DC765" s="134">
        <f t="shared" si="414"/>
        <v>0</v>
      </c>
      <c r="DD765" s="134">
        <f t="shared" si="414"/>
        <v>0</v>
      </c>
      <c r="DE765" s="134">
        <f t="shared" si="414"/>
        <v>0</v>
      </c>
      <c r="DF765" s="134">
        <f t="shared" si="414"/>
        <v>0</v>
      </c>
      <c r="DG765" s="134">
        <f t="shared" si="414"/>
        <v>0</v>
      </c>
      <c r="DH765" s="211">
        <f t="shared" si="414"/>
        <v>0</v>
      </c>
    </row>
    <row r="766" spans="1:112" ht="15" hidden="1" customHeight="1" x14ac:dyDescent="0.15">
      <c r="A766" s="119"/>
      <c r="B766" s="197" t="s">
        <v>747</v>
      </c>
      <c r="C766" s="30" t="s">
        <v>359</v>
      </c>
      <c r="D766" s="315">
        <f t="shared" si="403"/>
        <v>0</v>
      </c>
      <c r="E766" s="134">
        <f t="shared" si="415"/>
        <v>0</v>
      </c>
      <c r="F766" s="134">
        <f t="shared" si="415"/>
        <v>0</v>
      </c>
      <c r="G766" s="134">
        <f t="shared" si="415"/>
        <v>0</v>
      </c>
      <c r="H766" s="134">
        <f t="shared" si="415"/>
        <v>0</v>
      </c>
      <c r="I766" s="134">
        <f t="shared" si="415"/>
        <v>0</v>
      </c>
      <c r="J766" s="134">
        <f t="shared" si="415"/>
        <v>0</v>
      </c>
      <c r="K766" s="134">
        <f t="shared" si="415"/>
        <v>0</v>
      </c>
      <c r="L766" s="134">
        <f t="shared" si="415"/>
        <v>0</v>
      </c>
      <c r="M766" s="134">
        <f t="shared" si="415"/>
        <v>0</v>
      </c>
      <c r="N766" s="134">
        <f t="shared" si="415"/>
        <v>0</v>
      </c>
      <c r="O766" s="134">
        <f t="shared" si="415"/>
        <v>0</v>
      </c>
      <c r="P766" s="134">
        <f t="shared" si="415"/>
        <v>0</v>
      </c>
      <c r="Q766" s="134">
        <f t="shared" si="415"/>
        <v>0</v>
      </c>
      <c r="R766" s="134">
        <f t="shared" si="415"/>
        <v>0</v>
      </c>
      <c r="S766" s="134">
        <f t="shared" si="415"/>
        <v>0</v>
      </c>
      <c r="T766" s="134">
        <f t="shared" si="415"/>
        <v>0</v>
      </c>
      <c r="U766" s="134">
        <f t="shared" si="415"/>
        <v>0</v>
      </c>
      <c r="V766" s="134">
        <f t="shared" si="415"/>
        <v>0</v>
      </c>
      <c r="W766" s="134">
        <f t="shared" si="415"/>
        <v>0</v>
      </c>
      <c r="X766" s="134">
        <f t="shared" si="415"/>
        <v>0</v>
      </c>
      <c r="Y766" s="134">
        <f t="shared" si="415"/>
        <v>0</v>
      </c>
      <c r="Z766" s="134">
        <f t="shared" si="415"/>
        <v>0</v>
      </c>
      <c r="AA766" s="134">
        <f t="shared" si="415"/>
        <v>0</v>
      </c>
      <c r="AB766" s="134">
        <f t="shared" si="415"/>
        <v>0</v>
      </c>
      <c r="AC766" s="134">
        <f t="shared" si="415"/>
        <v>0</v>
      </c>
      <c r="AD766" s="134">
        <f t="shared" si="415"/>
        <v>0</v>
      </c>
      <c r="AE766" s="134">
        <f t="shared" si="415"/>
        <v>0</v>
      </c>
      <c r="AF766" s="134">
        <f t="shared" si="415"/>
        <v>0</v>
      </c>
      <c r="AG766" s="134">
        <f t="shared" si="415"/>
        <v>0</v>
      </c>
      <c r="AH766" s="134">
        <f t="shared" si="415"/>
        <v>0</v>
      </c>
      <c r="AI766" s="134">
        <f t="shared" si="415"/>
        <v>0</v>
      </c>
      <c r="AJ766" s="134">
        <f t="shared" si="415"/>
        <v>0</v>
      </c>
      <c r="AK766" s="134">
        <f t="shared" si="415"/>
        <v>0</v>
      </c>
      <c r="AL766" s="134">
        <f t="shared" si="415"/>
        <v>0</v>
      </c>
      <c r="AM766" s="134">
        <f t="shared" si="415"/>
        <v>0</v>
      </c>
      <c r="AN766" s="134">
        <f t="shared" si="415"/>
        <v>0</v>
      </c>
      <c r="AO766" s="134">
        <f t="shared" si="415"/>
        <v>0</v>
      </c>
      <c r="AP766" s="134">
        <f t="shared" si="415"/>
        <v>0</v>
      </c>
      <c r="AQ766" s="134">
        <f t="shared" si="415"/>
        <v>0</v>
      </c>
      <c r="AR766" s="134">
        <f t="shared" si="415"/>
        <v>0</v>
      </c>
      <c r="AS766" s="134">
        <f t="shared" si="415"/>
        <v>0</v>
      </c>
      <c r="AT766" s="134">
        <f t="shared" si="415"/>
        <v>0</v>
      </c>
      <c r="AU766" s="134">
        <f t="shared" si="415"/>
        <v>0</v>
      </c>
      <c r="AV766" s="134">
        <f t="shared" si="415"/>
        <v>0</v>
      </c>
      <c r="AW766" s="134">
        <f t="shared" si="415"/>
        <v>0</v>
      </c>
      <c r="AX766" s="134">
        <f t="shared" si="415"/>
        <v>0</v>
      </c>
      <c r="AY766" s="134">
        <f t="shared" si="415"/>
        <v>0</v>
      </c>
      <c r="AZ766" s="134">
        <f t="shared" si="415"/>
        <v>0</v>
      </c>
      <c r="BA766" s="134">
        <f t="shared" si="415"/>
        <v>0</v>
      </c>
      <c r="BB766" s="134">
        <f t="shared" si="415"/>
        <v>0</v>
      </c>
      <c r="BC766" s="134">
        <f t="shared" si="415"/>
        <v>0</v>
      </c>
      <c r="BD766" s="134">
        <f t="shared" si="415"/>
        <v>0</v>
      </c>
      <c r="BE766" s="134">
        <f t="shared" si="415"/>
        <v>0</v>
      </c>
      <c r="BF766" s="134">
        <f t="shared" si="415"/>
        <v>0</v>
      </c>
      <c r="BG766" s="134">
        <f t="shared" si="415"/>
        <v>0</v>
      </c>
      <c r="BH766" s="134">
        <f t="shared" si="415"/>
        <v>0</v>
      </c>
      <c r="BI766" s="134">
        <f t="shared" si="415"/>
        <v>0</v>
      </c>
      <c r="BJ766" s="134">
        <f t="shared" si="415"/>
        <v>0</v>
      </c>
      <c r="BK766" s="134">
        <f t="shared" si="415"/>
        <v>0</v>
      </c>
      <c r="BL766" s="134">
        <f t="shared" si="415"/>
        <v>0</v>
      </c>
      <c r="BM766" s="134">
        <f t="shared" si="415"/>
        <v>0</v>
      </c>
      <c r="BN766" s="134">
        <f t="shared" si="415"/>
        <v>0</v>
      </c>
      <c r="BO766" s="134">
        <f t="shared" si="415"/>
        <v>0</v>
      </c>
      <c r="BP766" s="134">
        <f t="shared" si="415"/>
        <v>0</v>
      </c>
      <c r="BQ766" s="134">
        <f t="shared" si="414"/>
        <v>0</v>
      </c>
      <c r="BR766" s="134">
        <f t="shared" si="414"/>
        <v>0</v>
      </c>
      <c r="BS766" s="134">
        <f t="shared" si="414"/>
        <v>0</v>
      </c>
      <c r="BT766" s="134">
        <f t="shared" si="414"/>
        <v>0</v>
      </c>
      <c r="BU766" s="134">
        <f t="shared" si="414"/>
        <v>0</v>
      </c>
      <c r="BV766" s="134">
        <f t="shared" si="414"/>
        <v>0</v>
      </c>
      <c r="BW766" s="134">
        <f t="shared" si="414"/>
        <v>0</v>
      </c>
      <c r="BX766" s="134">
        <f t="shared" si="414"/>
        <v>0</v>
      </c>
      <c r="BY766" s="134">
        <f t="shared" si="414"/>
        <v>0</v>
      </c>
      <c r="BZ766" s="134">
        <f t="shared" si="414"/>
        <v>0</v>
      </c>
      <c r="CA766" s="134">
        <f t="shared" si="414"/>
        <v>0</v>
      </c>
      <c r="CB766" s="134">
        <f t="shared" si="414"/>
        <v>0</v>
      </c>
      <c r="CC766" s="134">
        <f t="shared" si="414"/>
        <v>0</v>
      </c>
      <c r="CD766" s="134">
        <f t="shared" si="414"/>
        <v>0</v>
      </c>
      <c r="CE766" s="134">
        <f t="shared" si="414"/>
        <v>0</v>
      </c>
      <c r="CF766" s="134">
        <f t="shared" si="414"/>
        <v>0</v>
      </c>
      <c r="CG766" s="134">
        <f t="shared" si="414"/>
        <v>0</v>
      </c>
      <c r="CH766" s="134">
        <f t="shared" si="414"/>
        <v>0</v>
      </c>
      <c r="CI766" s="134">
        <f t="shared" si="414"/>
        <v>4.552064942431322E-6</v>
      </c>
      <c r="CJ766" s="134">
        <f t="shared" si="414"/>
        <v>0</v>
      </c>
      <c r="CK766" s="134">
        <f t="shared" si="414"/>
        <v>0</v>
      </c>
      <c r="CL766" s="134">
        <f t="shared" si="414"/>
        <v>0</v>
      </c>
      <c r="CM766" s="134">
        <f t="shared" si="414"/>
        <v>0</v>
      </c>
      <c r="CN766" s="134">
        <f t="shared" si="414"/>
        <v>0</v>
      </c>
      <c r="CO766" s="134">
        <f t="shared" si="414"/>
        <v>0</v>
      </c>
      <c r="CP766" s="134">
        <f t="shared" si="414"/>
        <v>0</v>
      </c>
      <c r="CQ766" s="134">
        <f t="shared" si="414"/>
        <v>0</v>
      </c>
      <c r="CR766" s="134">
        <f t="shared" si="414"/>
        <v>0</v>
      </c>
      <c r="CS766" s="134">
        <f t="shared" si="414"/>
        <v>0</v>
      </c>
      <c r="CT766" s="134">
        <f t="shared" si="414"/>
        <v>0</v>
      </c>
      <c r="CU766" s="134">
        <f t="shared" si="414"/>
        <v>0</v>
      </c>
      <c r="CV766" s="134">
        <f t="shared" si="414"/>
        <v>0</v>
      </c>
      <c r="CW766" s="134">
        <f t="shared" si="414"/>
        <v>0</v>
      </c>
      <c r="CX766" s="134">
        <f t="shared" si="414"/>
        <v>0</v>
      </c>
      <c r="CY766" s="134">
        <f t="shared" si="414"/>
        <v>0</v>
      </c>
      <c r="CZ766" s="134">
        <f t="shared" si="414"/>
        <v>0</v>
      </c>
      <c r="DA766" s="134">
        <f t="shared" si="414"/>
        <v>0</v>
      </c>
      <c r="DB766" s="134">
        <f t="shared" si="414"/>
        <v>0</v>
      </c>
      <c r="DC766" s="134">
        <f t="shared" si="414"/>
        <v>0</v>
      </c>
      <c r="DD766" s="134">
        <f t="shared" si="414"/>
        <v>0</v>
      </c>
      <c r="DE766" s="134">
        <f t="shared" si="414"/>
        <v>0</v>
      </c>
      <c r="DF766" s="134">
        <f t="shared" si="414"/>
        <v>0</v>
      </c>
      <c r="DG766" s="134">
        <f t="shared" si="414"/>
        <v>0</v>
      </c>
      <c r="DH766" s="211">
        <f t="shared" si="414"/>
        <v>0</v>
      </c>
    </row>
    <row r="767" spans="1:112" ht="15" hidden="1" customHeight="1" x14ac:dyDescent="0.15">
      <c r="A767" s="119"/>
      <c r="B767" s="197" t="s">
        <v>748</v>
      </c>
      <c r="C767" s="30" t="s">
        <v>271</v>
      </c>
      <c r="D767" s="315">
        <f t="shared" si="403"/>
        <v>0</v>
      </c>
      <c r="E767" s="134">
        <f t="shared" si="415"/>
        <v>0</v>
      </c>
      <c r="F767" s="134">
        <f t="shared" si="415"/>
        <v>0</v>
      </c>
      <c r="G767" s="134">
        <f t="shared" si="415"/>
        <v>0</v>
      </c>
      <c r="H767" s="134">
        <f t="shared" si="415"/>
        <v>0</v>
      </c>
      <c r="I767" s="134">
        <f t="shared" si="415"/>
        <v>0</v>
      </c>
      <c r="J767" s="134">
        <f t="shared" si="415"/>
        <v>0</v>
      </c>
      <c r="K767" s="134">
        <f t="shared" si="415"/>
        <v>0</v>
      </c>
      <c r="L767" s="134">
        <f t="shared" si="415"/>
        <v>0</v>
      </c>
      <c r="M767" s="134">
        <f t="shared" si="415"/>
        <v>0</v>
      </c>
      <c r="N767" s="134">
        <f t="shared" si="415"/>
        <v>0</v>
      </c>
      <c r="O767" s="134">
        <f t="shared" si="415"/>
        <v>0</v>
      </c>
      <c r="P767" s="134">
        <f t="shared" si="415"/>
        <v>0</v>
      </c>
      <c r="Q767" s="134">
        <f t="shared" si="415"/>
        <v>0</v>
      </c>
      <c r="R767" s="134">
        <f t="shared" si="415"/>
        <v>0</v>
      </c>
      <c r="S767" s="134">
        <f t="shared" si="415"/>
        <v>0</v>
      </c>
      <c r="T767" s="134">
        <f t="shared" si="415"/>
        <v>0</v>
      </c>
      <c r="U767" s="134">
        <f t="shared" si="415"/>
        <v>0</v>
      </c>
      <c r="V767" s="134">
        <f t="shared" si="415"/>
        <v>0</v>
      </c>
      <c r="W767" s="134">
        <f t="shared" si="415"/>
        <v>0</v>
      </c>
      <c r="X767" s="134">
        <f t="shared" si="415"/>
        <v>0</v>
      </c>
      <c r="Y767" s="134">
        <f t="shared" si="415"/>
        <v>0</v>
      </c>
      <c r="Z767" s="134">
        <f t="shared" si="415"/>
        <v>0</v>
      </c>
      <c r="AA767" s="134">
        <f t="shared" si="415"/>
        <v>0</v>
      </c>
      <c r="AB767" s="134">
        <f t="shared" si="415"/>
        <v>0</v>
      </c>
      <c r="AC767" s="134">
        <f t="shared" si="415"/>
        <v>0</v>
      </c>
      <c r="AD767" s="134">
        <f t="shared" si="415"/>
        <v>0</v>
      </c>
      <c r="AE767" s="134">
        <f t="shared" si="415"/>
        <v>0</v>
      </c>
      <c r="AF767" s="134">
        <f t="shared" si="415"/>
        <v>0</v>
      </c>
      <c r="AG767" s="134">
        <f t="shared" si="415"/>
        <v>0</v>
      </c>
      <c r="AH767" s="134">
        <f t="shared" si="415"/>
        <v>0</v>
      </c>
      <c r="AI767" s="134">
        <f t="shared" si="415"/>
        <v>0</v>
      </c>
      <c r="AJ767" s="134">
        <f t="shared" si="415"/>
        <v>0</v>
      </c>
      <c r="AK767" s="134">
        <f t="shared" si="415"/>
        <v>0</v>
      </c>
      <c r="AL767" s="134">
        <f t="shared" si="415"/>
        <v>0</v>
      </c>
      <c r="AM767" s="134">
        <f t="shared" si="415"/>
        <v>0</v>
      </c>
      <c r="AN767" s="134">
        <f t="shared" si="415"/>
        <v>0</v>
      </c>
      <c r="AO767" s="134">
        <f t="shared" si="415"/>
        <v>0</v>
      </c>
      <c r="AP767" s="134">
        <f t="shared" si="415"/>
        <v>0</v>
      </c>
      <c r="AQ767" s="134">
        <f t="shared" si="415"/>
        <v>0</v>
      </c>
      <c r="AR767" s="134">
        <f t="shared" si="415"/>
        <v>0</v>
      </c>
      <c r="AS767" s="134">
        <f t="shared" si="415"/>
        <v>0</v>
      </c>
      <c r="AT767" s="134">
        <f t="shared" si="415"/>
        <v>0</v>
      </c>
      <c r="AU767" s="134">
        <f t="shared" si="415"/>
        <v>0</v>
      </c>
      <c r="AV767" s="134">
        <f t="shared" si="415"/>
        <v>0</v>
      </c>
      <c r="AW767" s="134">
        <f t="shared" si="415"/>
        <v>0</v>
      </c>
      <c r="AX767" s="134">
        <f t="shared" si="415"/>
        <v>0</v>
      </c>
      <c r="AY767" s="134">
        <f t="shared" si="415"/>
        <v>0</v>
      </c>
      <c r="AZ767" s="134">
        <f t="shared" si="415"/>
        <v>0</v>
      </c>
      <c r="BA767" s="134">
        <f t="shared" si="415"/>
        <v>0</v>
      </c>
      <c r="BB767" s="134">
        <f t="shared" si="415"/>
        <v>0</v>
      </c>
      <c r="BC767" s="134">
        <f t="shared" si="415"/>
        <v>0</v>
      </c>
      <c r="BD767" s="134">
        <f t="shared" si="415"/>
        <v>0</v>
      </c>
      <c r="BE767" s="134">
        <f t="shared" si="415"/>
        <v>0</v>
      </c>
      <c r="BF767" s="134">
        <f t="shared" si="415"/>
        <v>0</v>
      </c>
      <c r="BG767" s="134">
        <f t="shared" si="415"/>
        <v>0</v>
      </c>
      <c r="BH767" s="134">
        <f t="shared" si="415"/>
        <v>0</v>
      </c>
      <c r="BI767" s="134">
        <f t="shared" si="415"/>
        <v>0</v>
      </c>
      <c r="BJ767" s="134">
        <f t="shared" si="415"/>
        <v>0</v>
      </c>
      <c r="BK767" s="134">
        <f t="shared" si="415"/>
        <v>0</v>
      </c>
      <c r="BL767" s="134">
        <f t="shared" si="415"/>
        <v>0</v>
      </c>
      <c r="BM767" s="134">
        <f t="shared" si="415"/>
        <v>0</v>
      </c>
      <c r="BN767" s="134">
        <f t="shared" si="415"/>
        <v>0</v>
      </c>
      <c r="BO767" s="134">
        <f t="shared" si="415"/>
        <v>0</v>
      </c>
      <c r="BP767" s="134">
        <f t="shared" si="415"/>
        <v>0</v>
      </c>
      <c r="BQ767" s="134">
        <f t="shared" si="414"/>
        <v>0</v>
      </c>
      <c r="BR767" s="134">
        <f t="shared" si="414"/>
        <v>0</v>
      </c>
      <c r="BS767" s="134">
        <f t="shared" si="414"/>
        <v>0</v>
      </c>
      <c r="BT767" s="134">
        <f t="shared" si="414"/>
        <v>0</v>
      </c>
      <c r="BU767" s="134">
        <f t="shared" si="414"/>
        <v>0</v>
      </c>
      <c r="BV767" s="134">
        <f t="shared" si="414"/>
        <v>0</v>
      </c>
      <c r="BW767" s="134">
        <f t="shared" si="414"/>
        <v>0</v>
      </c>
      <c r="BX767" s="134">
        <f t="shared" si="414"/>
        <v>0</v>
      </c>
      <c r="BY767" s="134">
        <f t="shared" si="414"/>
        <v>0</v>
      </c>
      <c r="BZ767" s="134">
        <f t="shared" si="414"/>
        <v>0</v>
      </c>
      <c r="CA767" s="134">
        <f t="shared" si="414"/>
        <v>0</v>
      </c>
      <c r="CB767" s="134">
        <f t="shared" si="414"/>
        <v>0</v>
      </c>
      <c r="CC767" s="134">
        <f t="shared" si="414"/>
        <v>0</v>
      </c>
      <c r="CD767" s="134">
        <f t="shared" si="414"/>
        <v>0</v>
      </c>
      <c r="CE767" s="134">
        <f t="shared" si="414"/>
        <v>0</v>
      </c>
      <c r="CF767" s="134">
        <f t="shared" si="414"/>
        <v>0</v>
      </c>
      <c r="CG767" s="134">
        <f t="shared" si="414"/>
        <v>0</v>
      </c>
      <c r="CH767" s="134">
        <f t="shared" si="414"/>
        <v>0</v>
      </c>
      <c r="CI767" s="134">
        <f t="shared" si="414"/>
        <v>0</v>
      </c>
      <c r="CJ767" s="134">
        <f t="shared" si="414"/>
        <v>9.6460707782759392E-2</v>
      </c>
      <c r="CK767" s="134">
        <f t="shared" si="414"/>
        <v>0</v>
      </c>
      <c r="CL767" s="134">
        <f t="shared" si="414"/>
        <v>0</v>
      </c>
      <c r="CM767" s="134">
        <f t="shared" si="414"/>
        <v>0</v>
      </c>
      <c r="CN767" s="134">
        <f t="shared" si="414"/>
        <v>0</v>
      </c>
      <c r="CO767" s="134">
        <f t="shared" si="414"/>
        <v>0</v>
      </c>
      <c r="CP767" s="134">
        <f t="shared" si="414"/>
        <v>0</v>
      </c>
      <c r="CQ767" s="134">
        <f t="shared" si="414"/>
        <v>0</v>
      </c>
      <c r="CR767" s="134">
        <f t="shared" si="414"/>
        <v>0</v>
      </c>
      <c r="CS767" s="134">
        <f t="shared" si="414"/>
        <v>0</v>
      </c>
      <c r="CT767" s="134">
        <f t="shared" si="414"/>
        <v>0</v>
      </c>
      <c r="CU767" s="134">
        <f t="shared" si="414"/>
        <v>0</v>
      </c>
      <c r="CV767" s="134">
        <f t="shared" si="414"/>
        <v>0</v>
      </c>
      <c r="CW767" s="134">
        <f t="shared" si="414"/>
        <v>0</v>
      </c>
      <c r="CX767" s="134">
        <f t="shared" si="414"/>
        <v>0</v>
      </c>
      <c r="CY767" s="134">
        <f t="shared" si="414"/>
        <v>0</v>
      </c>
      <c r="CZ767" s="134">
        <f t="shared" si="414"/>
        <v>0</v>
      </c>
      <c r="DA767" s="134">
        <f t="shared" si="414"/>
        <v>0</v>
      </c>
      <c r="DB767" s="134">
        <f t="shared" si="414"/>
        <v>0</v>
      </c>
      <c r="DC767" s="134">
        <f t="shared" si="414"/>
        <v>0</v>
      </c>
      <c r="DD767" s="134">
        <f t="shared" si="414"/>
        <v>0</v>
      </c>
      <c r="DE767" s="134">
        <f t="shared" si="414"/>
        <v>0</v>
      </c>
      <c r="DF767" s="134">
        <f t="shared" si="414"/>
        <v>0</v>
      </c>
      <c r="DG767" s="134">
        <f t="shared" si="414"/>
        <v>0</v>
      </c>
      <c r="DH767" s="211">
        <f t="shared" si="414"/>
        <v>0</v>
      </c>
    </row>
    <row r="768" spans="1:112" ht="15" hidden="1" customHeight="1" x14ac:dyDescent="0.15">
      <c r="A768" s="119"/>
      <c r="B768" s="197" t="s">
        <v>749</v>
      </c>
      <c r="C768" s="30" t="s">
        <v>270</v>
      </c>
      <c r="D768" s="315">
        <f t="shared" si="403"/>
        <v>0</v>
      </c>
      <c r="E768" s="134">
        <f t="shared" si="415"/>
        <v>0</v>
      </c>
      <c r="F768" s="134">
        <f t="shared" si="415"/>
        <v>0</v>
      </c>
      <c r="G768" s="134">
        <f t="shared" si="415"/>
        <v>0</v>
      </c>
      <c r="H768" s="134">
        <f t="shared" si="415"/>
        <v>0</v>
      </c>
      <c r="I768" s="134">
        <f t="shared" si="415"/>
        <v>0</v>
      </c>
      <c r="J768" s="134">
        <f t="shared" si="415"/>
        <v>0</v>
      </c>
      <c r="K768" s="134">
        <f t="shared" si="415"/>
        <v>0</v>
      </c>
      <c r="L768" s="134">
        <f t="shared" si="415"/>
        <v>0</v>
      </c>
      <c r="M768" s="134">
        <f t="shared" si="415"/>
        <v>0</v>
      </c>
      <c r="N768" s="134">
        <f t="shared" si="415"/>
        <v>0</v>
      </c>
      <c r="O768" s="134">
        <f t="shared" si="415"/>
        <v>0</v>
      </c>
      <c r="P768" s="134">
        <f t="shared" si="415"/>
        <v>0</v>
      </c>
      <c r="Q768" s="134">
        <f t="shared" si="415"/>
        <v>0</v>
      </c>
      <c r="R768" s="134">
        <f t="shared" si="415"/>
        <v>0</v>
      </c>
      <c r="S768" s="134">
        <f t="shared" si="415"/>
        <v>0</v>
      </c>
      <c r="T768" s="134">
        <f t="shared" si="415"/>
        <v>0</v>
      </c>
      <c r="U768" s="134">
        <f t="shared" si="415"/>
        <v>0</v>
      </c>
      <c r="V768" s="134">
        <f t="shared" si="415"/>
        <v>0</v>
      </c>
      <c r="W768" s="134">
        <f t="shared" si="415"/>
        <v>0</v>
      </c>
      <c r="X768" s="134">
        <f t="shared" si="415"/>
        <v>0</v>
      </c>
      <c r="Y768" s="134">
        <f t="shared" si="415"/>
        <v>0</v>
      </c>
      <c r="Z768" s="134">
        <f t="shared" si="415"/>
        <v>0</v>
      </c>
      <c r="AA768" s="134">
        <f t="shared" si="415"/>
        <v>0</v>
      </c>
      <c r="AB768" s="134">
        <f t="shared" si="415"/>
        <v>0</v>
      </c>
      <c r="AC768" s="134">
        <f t="shared" si="415"/>
        <v>0</v>
      </c>
      <c r="AD768" s="134">
        <f t="shared" si="415"/>
        <v>0</v>
      </c>
      <c r="AE768" s="134">
        <f t="shared" si="415"/>
        <v>0</v>
      </c>
      <c r="AF768" s="134">
        <f t="shared" si="415"/>
        <v>0</v>
      </c>
      <c r="AG768" s="134">
        <f t="shared" si="415"/>
        <v>0</v>
      </c>
      <c r="AH768" s="134">
        <f t="shared" si="415"/>
        <v>0</v>
      </c>
      <c r="AI768" s="134">
        <f t="shared" si="415"/>
        <v>0</v>
      </c>
      <c r="AJ768" s="134">
        <f t="shared" si="415"/>
        <v>0</v>
      </c>
      <c r="AK768" s="134">
        <f t="shared" si="415"/>
        <v>0</v>
      </c>
      <c r="AL768" s="134">
        <f t="shared" si="415"/>
        <v>0</v>
      </c>
      <c r="AM768" s="134">
        <f t="shared" si="415"/>
        <v>0</v>
      </c>
      <c r="AN768" s="134">
        <f t="shared" si="415"/>
        <v>0</v>
      </c>
      <c r="AO768" s="134">
        <f t="shared" si="415"/>
        <v>0</v>
      </c>
      <c r="AP768" s="134">
        <f t="shared" si="415"/>
        <v>0</v>
      </c>
      <c r="AQ768" s="134">
        <f t="shared" si="415"/>
        <v>0</v>
      </c>
      <c r="AR768" s="134">
        <f t="shared" si="415"/>
        <v>0</v>
      </c>
      <c r="AS768" s="134">
        <f t="shared" si="415"/>
        <v>0</v>
      </c>
      <c r="AT768" s="134">
        <f t="shared" si="415"/>
        <v>0</v>
      </c>
      <c r="AU768" s="134">
        <f t="shared" si="415"/>
        <v>0</v>
      </c>
      <c r="AV768" s="134">
        <f t="shared" si="415"/>
        <v>0</v>
      </c>
      <c r="AW768" s="134">
        <f t="shared" si="415"/>
        <v>0</v>
      </c>
      <c r="AX768" s="134">
        <f t="shared" si="415"/>
        <v>0</v>
      </c>
      <c r="AY768" s="134">
        <f t="shared" si="415"/>
        <v>0</v>
      </c>
      <c r="AZ768" s="134">
        <f t="shared" si="415"/>
        <v>0</v>
      </c>
      <c r="BA768" s="134">
        <f t="shared" si="415"/>
        <v>0</v>
      </c>
      <c r="BB768" s="134">
        <f t="shared" si="415"/>
        <v>0</v>
      </c>
      <c r="BC768" s="134">
        <f t="shared" si="415"/>
        <v>0</v>
      </c>
      <c r="BD768" s="134">
        <f t="shared" si="415"/>
        <v>0</v>
      </c>
      <c r="BE768" s="134">
        <f t="shared" si="415"/>
        <v>0</v>
      </c>
      <c r="BF768" s="134">
        <f t="shared" si="415"/>
        <v>0</v>
      </c>
      <c r="BG768" s="134">
        <f t="shared" si="415"/>
        <v>0</v>
      </c>
      <c r="BH768" s="134">
        <f t="shared" si="415"/>
        <v>0</v>
      </c>
      <c r="BI768" s="134">
        <f t="shared" si="415"/>
        <v>0</v>
      </c>
      <c r="BJ768" s="134">
        <f t="shared" si="415"/>
        <v>0</v>
      </c>
      <c r="BK768" s="134">
        <f t="shared" si="415"/>
        <v>0</v>
      </c>
      <c r="BL768" s="134">
        <f t="shared" si="415"/>
        <v>0</v>
      </c>
      <c r="BM768" s="134">
        <f t="shared" si="415"/>
        <v>0</v>
      </c>
      <c r="BN768" s="134">
        <f t="shared" si="415"/>
        <v>0</v>
      </c>
      <c r="BO768" s="134">
        <f t="shared" si="415"/>
        <v>0</v>
      </c>
      <c r="BP768" s="134">
        <f t="shared" ref="BP768:DH771" si="416">BP324-BP657</f>
        <v>0</v>
      </c>
      <c r="BQ768" s="134">
        <f t="shared" si="416"/>
        <v>0</v>
      </c>
      <c r="BR768" s="134">
        <f t="shared" si="416"/>
        <v>0</v>
      </c>
      <c r="BS768" s="134">
        <f t="shared" si="416"/>
        <v>0</v>
      </c>
      <c r="BT768" s="134">
        <f t="shared" si="416"/>
        <v>0</v>
      </c>
      <c r="BU768" s="134">
        <f t="shared" si="416"/>
        <v>0</v>
      </c>
      <c r="BV768" s="134">
        <f t="shared" si="416"/>
        <v>0</v>
      </c>
      <c r="BW768" s="134">
        <f t="shared" si="416"/>
        <v>0</v>
      </c>
      <c r="BX768" s="134">
        <f t="shared" si="416"/>
        <v>0</v>
      </c>
      <c r="BY768" s="134">
        <f t="shared" si="416"/>
        <v>0</v>
      </c>
      <c r="BZ768" s="134">
        <f t="shared" si="416"/>
        <v>0</v>
      </c>
      <c r="CA768" s="134">
        <f t="shared" si="416"/>
        <v>0</v>
      </c>
      <c r="CB768" s="134">
        <f t="shared" si="416"/>
        <v>0</v>
      </c>
      <c r="CC768" s="134">
        <f t="shared" si="416"/>
        <v>0</v>
      </c>
      <c r="CD768" s="134">
        <f t="shared" si="416"/>
        <v>0</v>
      </c>
      <c r="CE768" s="134">
        <f t="shared" si="416"/>
        <v>0</v>
      </c>
      <c r="CF768" s="134">
        <f t="shared" si="416"/>
        <v>0</v>
      </c>
      <c r="CG768" s="134">
        <f t="shared" si="416"/>
        <v>0</v>
      </c>
      <c r="CH768" s="134">
        <f t="shared" si="416"/>
        <v>0</v>
      </c>
      <c r="CI768" s="134">
        <f t="shared" si="416"/>
        <v>0</v>
      </c>
      <c r="CJ768" s="134">
        <f t="shared" si="416"/>
        <v>0</v>
      </c>
      <c r="CK768" s="134">
        <f t="shared" si="416"/>
        <v>0</v>
      </c>
      <c r="CL768" s="134">
        <f t="shared" si="416"/>
        <v>0</v>
      </c>
      <c r="CM768" s="134">
        <f t="shared" si="416"/>
        <v>0</v>
      </c>
      <c r="CN768" s="134">
        <f t="shared" si="416"/>
        <v>0</v>
      </c>
      <c r="CO768" s="134">
        <f t="shared" si="416"/>
        <v>0</v>
      </c>
      <c r="CP768" s="134">
        <f t="shared" si="416"/>
        <v>0</v>
      </c>
      <c r="CQ768" s="134">
        <f t="shared" si="416"/>
        <v>0</v>
      </c>
      <c r="CR768" s="134">
        <f t="shared" si="416"/>
        <v>0</v>
      </c>
      <c r="CS768" s="134">
        <f t="shared" si="416"/>
        <v>0</v>
      </c>
      <c r="CT768" s="134">
        <f t="shared" si="416"/>
        <v>0</v>
      </c>
      <c r="CU768" s="134">
        <f t="shared" si="416"/>
        <v>0</v>
      </c>
      <c r="CV768" s="134">
        <f t="shared" si="416"/>
        <v>0</v>
      </c>
      <c r="CW768" s="134">
        <f t="shared" si="416"/>
        <v>0</v>
      </c>
      <c r="CX768" s="134">
        <f t="shared" si="416"/>
        <v>0</v>
      </c>
      <c r="CY768" s="134">
        <f t="shared" si="416"/>
        <v>0</v>
      </c>
      <c r="CZ768" s="134">
        <f t="shared" si="416"/>
        <v>0</v>
      </c>
      <c r="DA768" s="134">
        <f t="shared" si="416"/>
        <v>0</v>
      </c>
      <c r="DB768" s="134">
        <f t="shared" si="416"/>
        <v>0</v>
      </c>
      <c r="DC768" s="134">
        <f t="shared" si="416"/>
        <v>0</v>
      </c>
      <c r="DD768" s="134">
        <f t="shared" si="416"/>
        <v>0</v>
      </c>
      <c r="DE768" s="134">
        <f t="shared" si="416"/>
        <v>0</v>
      </c>
      <c r="DF768" s="134">
        <f t="shared" si="416"/>
        <v>0</v>
      </c>
      <c r="DG768" s="134">
        <f t="shared" si="416"/>
        <v>0</v>
      </c>
      <c r="DH768" s="211">
        <f t="shared" si="416"/>
        <v>0</v>
      </c>
    </row>
    <row r="769" spans="1:112" ht="15" hidden="1" customHeight="1" x14ac:dyDescent="0.15">
      <c r="A769" s="119"/>
      <c r="B769" s="197" t="s">
        <v>750</v>
      </c>
      <c r="C769" s="30" t="s">
        <v>272</v>
      </c>
      <c r="D769" s="315">
        <f t="shared" si="403"/>
        <v>0</v>
      </c>
      <c r="E769" s="134">
        <f t="shared" ref="E769:BP772" si="417">E325-E658</f>
        <v>0</v>
      </c>
      <c r="F769" s="134">
        <f t="shared" si="417"/>
        <v>0</v>
      </c>
      <c r="G769" s="134">
        <f t="shared" si="417"/>
        <v>0</v>
      </c>
      <c r="H769" s="134">
        <f t="shared" si="417"/>
        <v>0</v>
      </c>
      <c r="I769" s="134">
        <f t="shared" si="417"/>
        <v>0</v>
      </c>
      <c r="J769" s="134">
        <f t="shared" si="417"/>
        <v>0</v>
      </c>
      <c r="K769" s="134">
        <f t="shared" si="417"/>
        <v>0</v>
      </c>
      <c r="L769" s="134">
        <f t="shared" si="417"/>
        <v>0</v>
      </c>
      <c r="M769" s="134">
        <f t="shared" si="417"/>
        <v>0</v>
      </c>
      <c r="N769" s="134">
        <f t="shared" si="417"/>
        <v>0</v>
      </c>
      <c r="O769" s="134">
        <f t="shared" si="417"/>
        <v>0</v>
      </c>
      <c r="P769" s="134">
        <f t="shared" si="417"/>
        <v>0</v>
      </c>
      <c r="Q769" s="134">
        <f t="shared" si="417"/>
        <v>0</v>
      </c>
      <c r="R769" s="134">
        <f t="shared" si="417"/>
        <v>0</v>
      </c>
      <c r="S769" s="134">
        <f t="shared" si="417"/>
        <v>0</v>
      </c>
      <c r="T769" s="134">
        <f t="shared" si="417"/>
        <v>0</v>
      </c>
      <c r="U769" s="134">
        <f t="shared" si="417"/>
        <v>0</v>
      </c>
      <c r="V769" s="134">
        <f t="shared" si="417"/>
        <v>0</v>
      </c>
      <c r="W769" s="134">
        <f t="shared" si="417"/>
        <v>0</v>
      </c>
      <c r="X769" s="134">
        <f t="shared" si="417"/>
        <v>0</v>
      </c>
      <c r="Y769" s="134">
        <f t="shared" si="417"/>
        <v>0</v>
      </c>
      <c r="Z769" s="134">
        <f t="shared" si="417"/>
        <v>0</v>
      </c>
      <c r="AA769" s="134">
        <f t="shared" si="417"/>
        <v>0</v>
      </c>
      <c r="AB769" s="134">
        <f t="shared" si="417"/>
        <v>0</v>
      </c>
      <c r="AC769" s="134">
        <f t="shared" si="417"/>
        <v>0</v>
      </c>
      <c r="AD769" s="134">
        <f t="shared" si="417"/>
        <v>0</v>
      </c>
      <c r="AE769" s="134">
        <f t="shared" si="417"/>
        <v>0</v>
      </c>
      <c r="AF769" s="134">
        <f t="shared" si="417"/>
        <v>0</v>
      </c>
      <c r="AG769" s="134">
        <f t="shared" si="417"/>
        <v>0</v>
      </c>
      <c r="AH769" s="134">
        <f t="shared" si="417"/>
        <v>0</v>
      </c>
      <c r="AI769" s="134">
        <f t="shared" si="417"/>
        <v>0</v>
      </c>
      <c r="AJ769" s="134">
        <f t="shared" si="417"/>
        <v>0</v>
      </c>
      <c r="AK769" s="134">
        <f t="shared" si="417"/>
        <v>0</v>
      </c>
      <c r="AL769" s="134">
        <f t="shared" si="417"/>
        <v>0</v>
      </c>
      <c r="AM769" s="134">
        <f t="shared" si="417"/>
        <v>0</v>
      </c>
      <c r="AN769" s="134">
        <f t="shared" si="417"/>
        <v>0</v>
      </c>
      <c r="AO769" s="134">
        <f t="shared" si="417"/>
        <v>0</v>
      </c>
      <c r="AP769" s="134">
        <f t="shared" si="417"/>
        <v>0</v>
      </c>
      <c r="AQ769" s="134">
        <f t="shared" si="417"/>
        <v>0</v>
      </c>
      <c r="AR769" s="134">
        <f t="shared" si="417"/>
        <v>0</v>
      </c>
      <c r="AS769" s="134">
        <f t="shared" si="417"/>
        <v>0</v>
      </c>
      <c r="AT769" s="134">
        <f t="shared" si="417"/>
        <v>0</v>
      </c>
      <c r="AU769" s="134">
        <f t="shared" si="417"/>
        <v>0</v>
      </c>
      <c r="AV769" s="134">
        <f t="shared" si="417"/>
        <v>0</v>
      </c>
      <c r="AW769" s="134">
        <f t="shared" si="417"/>
        <v>0</v>
      </c>
      <c r="AX769" s="134">
        <f t="shared" si="417"/>
        <v>0</v>
      </c>
      <c r="AY769" s="134">
        <f t="shared" si="417"/>
        <v>0</v>
      </c>
      <c r="AZ769" s="134">
        <f t="shared" si="417"/>
        <v>0</v>
      </c>
      <c r="BA769" s="134">
        <f t="shared" si="417"/>
        <v>0</v>
      </c>
      <c r="BB769" s="134">
        <f t="shared" si="417"/>
        <v>0</v>
      </c>
      <c r="BC769" s="134">
        <f t="shared" si="417"/>
        <v>0</v>
      </c>
      <c r="BD769" s="134">
        <f t="shared" si="417"/>
        <v>0</v>
      </c>
      <c r="BE769" s="134">
        <f t="shared" si="417"/>
        <v>0</v>
      </c>
      <c r="BF769" s="134">
        <f t="shared" si="417"/>
        <v>0</v>
      </c>
      <c r="BG769" s="134">
        <f t="shared" si="417"/>
        <v>0</v>
      </c>
      <c r="BH769" s="134">
        <f t="shared" si="417"/>
        <v>0</v>
      </c>
      <c r="BI769" s="134">
        <f t="shared" si="417"/>
        <v>0</v>
      </c>
      <c r="BJ769" s="134">
        <f t="shared" si="417"/>
        <v>0</v>
      </c>
      <c r="BK769" s="134">
        <f t="shared" si="417"/>
        <v>0</v>
      </c>
      <c r="BL769" s="134">
        <f t="shared" si="417"/>
        <v>0</v>
      </c>
      <c r="BM769" s="134">
        <f t="shared" si="417"/>
        <v>0</v>
      </c>
      <c r="BN769" s="134">
        <f t="shared" si="417"/>
        <v>0</v>
      </c>
      <c r="BO769" s="134">
        <f t="shared" si="417"/>
        <v>0</v>
      </c>
      <c r="BP769" s="134">
        <f t="shared" si="417"/>
        <v>0</v>
      </c>
      <c r="BQ769" s="134">
        <f t="shared" si="416"/>
        <v>0</v>
      </c>
      <c r="BR769" s="134">
        <f t="shared" si="416"/>
        <v>0</v>
      </c>
      <c r="BS769" s="134">
        <f t="shared" si="416"/>
        <v>0</v>
      </c>
      <c r="BT769" s="134">
        <f t="shared" si="416"/>
        <v>0</v>
      </c>
      <c r="BU769" s="134">
        <f t="shared" si="416"/>
        <v>0</v>
      </c>
      <c r="BV769" s="134">
        <f t="shared" si="416"/>
        <v>0</v>
      </c>
      <c r="BW769" s="134">
        <f t="shared" si="416"/>
        <v>0</v>
      </c>
      <c r="BX769" s="134">
        <f t="shared" si="416"/>
        <v>0</v>
      </c>
      <c r="BY769" s="134">
        <f t="shared" si="416"/>
        <v>0</v>
      </c>
      <c r="BZ769" s="134">
        <f t="shared" si="416"/>
        <v>0</v>
      </c>
      <c r="CA769" s="134">
        <f t="shared" si="416"/>
        <v>0</v>
      </c>
      <c r="CB769" s="134">
        <f t="shared" si="416"/>
        <v>0</v>
      </c>
      <c r="CC769" s="134">
        <f t="shared" si="416"/>
        <v>0</v>
      </c>
      <c r="CD769" s="134">
        <f t="shared" si="416"/>
        <v>0</v>
      </c>
      <c r="CE769" s="134">
        <f t="shared" si="416"/>
        <v>0</v>
      </c>
      <c r="CF769" s="134">
        <f t="shared" si="416"/>
        <v>0</v>
      </c>
      <c r="CG769" s="134">
        <f t="shared" si="416"/>
        <v>0</v>
      </c>
      <c r="CH769" s="134">
        <f t="shared" si="416"/>
        <v>0</v>
      </c>
      <c r="CI769" s="134">
        <f t="shared" si="416"/>
        <v>0</v>
      </c>
      <c r="CJ769" s="134">
        <f t="shared" si="416"/>
        <v>0</v>
      </c>
      <c r="CK769" s="134">
        <f t="shared" si="416"/>
        <v>0</v>
      </c>
      <c r="CL769" s="134">
        <f t="shared" si="416"/>
        <v>7.0000953032392066E-2</v>
      </c>
      <c r="CM769" s="134">
        <f t="shared" si="416"/>
        <v>0</v>
      </c>
      <c r="CN769" s="134">
        <f t="shared" si="416"/>
        <v>0</v>
      </c>
      <c r="CO769" s="134">
        <f t="shared" si="416"/>
        <v>0</v>
      </c>
      <c r="CP769" s="134">
        <f t="shared" si="416"/>
        <v>0</v>
      </c>
      <c r="CQ769" s="134">
        <f t="shared" si="416"/>
        <v>0</v>
      </c>
      <c r="CR769" s="134">
        <f t="shared" si="416"/>
        <v>0</v>
      </c>
      <c r="CS769" s="134">
        <f t="shared" si="416"/>
        <v>0</v>
      </c>
      <c r="CT769" s="134">
        <f t="shared" si="416"/>
        <v>0</v>
      </c>
      <c r="CU769" s="134">
        <f t="shared" si="416"/>
        <v>0</v>
      </c>
      <c r="CV769" s="134">
        <f t="shared" si="416"/>
        <v>0</v>
      </c>
      <c r="CW769" s="134">
        <f t="shared" si="416"/>
        <v>0</v>
      </c>
      <c r="CX769" s="134">
        <f t="shared" si="416"/>
        <v>0</v>
      </c>
      <c r="CY769" s="134">
        <f t="shared" si="416"/>
        <v>0</v>
      </c>
      <c r="CZ769" s="134">
        <f t="shared" si="416"/>
        <v>0</v>
      </c>
      <c r="DA769" s="134">
        <f t="shared" si="416"/>
        <v>0</v>
      </c>
      <c r="DB769" s="134">
        <f t="shared" si="416"/>
        <v>0</v>
      </c>
      <c r="DC769" s="134">
        <f t="shared" si="416"/>
        <v>0</v>
      </c>
      <c r="DD769" s="134">
        <f t="shared" si="416"/>
        <v>0</v>
      </c>
      <c r="DE769" s="134">
        <f t="shared" si="416"/>
        <v>0</v>
      </c>
      <c r="DF769" s="134">
        <f t="shared" si="416"/>
        <v>0</v>
      </c>
      <c r="DG769" s="134">
        <f t="shared" si="416"/>
        <v>0</v>
      </c>
      <c r="DH769" s="211">
        <f t="shared" si="416"/>
        <v>0</v>
      </c>
    </row>
    <row r="770" spans="1:112" ht="15" hidden="1" customHeight="1" x14ac:dyDescent="0.15">
      <c r="A770" s="119"/>
      <c r="B770" s="197" t="s">
        <v>751</v>
      </c>
      <c r="C770" s="30" t="s">
        <v>273</v>
      </c>
      <c r="D770" s="315">
        <f t="shared" si="403"/>
        <v>0</v>
      </c>
      <c r="E770" s="134">
        <f t="shared" si="417"/>
        <v>0</v>
      </c>
      <c r="F770" s="134">
        <f t="shared" si="417"/>
        <v>0</v>
      </c>
      <c r="G770" s="134">
        <f t="shared" si="417"/>
        <v>0</v>
      </c>
      <c r="H770" s="134">
        <f t="shared" si="417"/>
        <v>0</v>
      </c>
      <c r="I770" s="134">
        <f t="shared" si="417"/>
        <v>0</v>
      </c>
      <c r="J770" s="134">
        <f t="shared" si="417"/>
        <v>0</v>
      </c>
      <c r="K770" s="134">
        <f t="shared" si="417"/>
        <v>0</v>
      </c>
      <c r="L770" s="134">
        <f t="shared" si="417"/>
        <v>0</v>
      </c>
      <c r="M770" s="134">
        <f t="shared" si="417"/>
        <v>0</v>
      </c>
      <c r="N770" s="134">
        <f t="shared" si="417"/>
        <v>0</v>
      </c>
      <c r="O770" s="134">
        <f t="shared" si="417"/>
        <v>0</v>
      </c>
      <c r="P770" s="134">
        <f t="shared" si="417"/>
        <v>0</v>
      </c>
      <c r="Q770" s="134">
        <f t="shared" si="417"/>
        <v>0</v>
      </c>
      <c r="R770" s="134">
        <f t="shared" si="417"/>
        <v>0</v>
      </c>
      <c r="S770" s="134">
        <f t="shared" si="417"/>
        <v>0</v>
      </c>
      <c r="T770" s="134">
        <f t="shared" si="417"/>
        <v>0</v>
      </c>
      <c r="U770" s="134">
        <f t="shared" si="417"/>
        <v>0</v>
      </c>
      <c r="V770" s="134">
        <f t="shared" si="417"/>
        <v>0</v>
      </c>
      <c r="W770" s="134">
        <f t="shared" si="417"/>
        <v>0</v>
      </c>
      <c r="X770" s="134">
        <f t="shared" si="417"/>
        <v>0</v>
      </c>
      <c r="Y770" s="134">
        <f t="shared" si="417"/>
        <v>0</v>
      </c>
      <c r="Z770" s="134">
        <f t="shared" si="417"/>
        <v>0</v>
      </c>
      <c r="AA770" s="134">
        <f t="shared" si="417"/>
        <v>0</v>
      </c>
      <c r="AB770" s="134">
        <f t="shared" si="417"/>
        <v>0</v>
      </c>
      <c r="AC770" s="134">
        <f t="shared" si="417"/>
        <v>0</v>
      </c>
      <c r="AD770" s="134">
        <f t="shared" si="417"/>
        <v>0</v>
      </c>
      <c r="AE770" s="134">
        <f t="shared" si="417"/>
        <v>0</v>
      </c>
      <c r="AF770" s="134">
        <f t="shared" si="417"/>
        <v>0</v>
      </c>
      <c r="AG770" s="134">
        <f t="shared" si="417"/>
        <v>0</v>
      </c>
      <c r="AH770" s="134">
        <f t="shared" si="417"/>
        <v>0</v>
      </c>
      <c r="AI770" s="134">
        <f t="shared" si="417"/>
        <v>0</v>
      </c>
      <c r="AJ770" s="134">
        <f t="shared" si="417"/>
        <v>0</v>
      </c>
      <c r="AK770" s="134">
        <f t="shared" si="417"/>
        <v>0</v>
      </c>
      <c r="AL770" s="134">
        <f t="shared" si="417"/>
        <v>0</v>
      </c>
      <c r="AM770" s="134">
        <f t="shared" si="417"/>
        <v>0</v>
      </c>
      <c r="AN770" s="134">
        <f t="shared" si="417"/>
        <v>0</v>
      </c>
      <c r="AO770" s="134">
        <f t="shared" si="417"/>
        <v>0</v>
      </c>
      <c r="AP770" s="134">
        <f t="shared" si="417"/>
        <v>0</v>
      </c>
      <c r="AQ770" s="134">
        <f t="shared" si="417"/>
        <v>0</v>
      </c>
      <c r="AR770" s="134">
        <f t="shared" si="417"/>
        <v>0</v>
      </c>
      <c r="AS770" s="134">
        <f t="shared" si="417"/>
        <v>0</v>
      </c>
      <c r="AT770" s="134">
        <f t="shared" si="417"/>
        <v>0</v>
      </c>
      <c r="AU770" s="134">
        <f t="shared" si="417"/>
        <v>0</v>
      </c>
      <c r="AV770" s="134">
        <f t="shared" si="417"/>
        <v>0</v>
      </c>
      <c r="AW770" s="134">
        <f t="shared" si="417"/>
        <v>0</v>
      </c>
      <c r="AX770" s="134">
        <f t="shared" si="417"/>
        <v>0</v>
      </c>
      <c r="AY770" s="134">
        <f t="shared" si="417"/>
        <v>0</v>
      </c>
      <c r="AZ770" s="134">
        <f t="shared" si="417"/>
        <v>0</v>
      </c>
      <c r="BA770" s="134">
        <f t="shared" si="417"/>
        <v>0</v>
      </c>
      <c r="BB770" s="134">
        <f t="shared" si="417"/>
        <v>0</v>
      </c>
      <c r="BC770" s="134">
        <f t="shared" si="417"/>
        <v>0</v>
      </c>
      <c r="BD770" s="134">
        <f t="shared" si="417"/>
        <v>0</v>
      </c>
      <c r="BE770" s="134">
        <f t="shared" si="417"/>
        <v>0</v>
      </c>
      <c r="BF770" s="134">
        <f t="shared" si="417"/>
        <v>0</v>
      </c>
      <c r="BG770" s="134">
        <f t="shared" si="417"/>
        <v>0</v>
      </c>
      <c r="BH770" s="134">
        <f t="shared" si="417"/>
        <v>0</v>
      </c>
      <c r="BI770" s="134">
        <f t="shared" si="417"/>
        <v>0</v>
      </c>
      <c r="BJ770" s="134">
        <f t="shared" si="417"/>
        <v>0</v>
      </c>
      <c r="BK770" s="134">
        <f t="shared" si="417"/>
        <v>0</v>
      </c>
      <c r="BL770" s="134">
        <f t="shared" si="417"/>
        <v>0</v>
      </c>
      <c r="BM770" s="134">
        <f t="shared" si="417"/>
        <v>0</v>
      </c>
      <c r="BN770" s="134">
        <f t="shared" si="417"/>
        <v>0</v>
      </c>
      <c r="BO770" s="134">
        <f t="shared" si="417"/>
        <v>0</v>
      </c>
      <c r="BP770" s="134">
        <f t="shared" si="417"/>
        <v>0</v>
      </c>
      <c r="BQ770" s="134">
        <f t="shared" si="416"/>
        <v>0</v>
      </c>
      <c r="BR770" s="134">
        <f t="shared" si="416"/>
        <v>0</v>
      </c>
      <c r="BS770" s="134">
        <f t="shared" si="416"/>
        <v>0</v>
      </c>
      <c r="BT770" s="134">
        <f t="shared" si="416"/>
        <v>0</v>
      </c>
      <c r="BU770" s="134">
        <f t="shared" si="416"/>
        <v>0</v>
      </c>
      <c r="BV770" s="134">
        <f t="shared" si="416"/>
        <v>0</v>
      </c>
      <c r="BW770" s="134">
        <f t="shared" si="416"/>
        <v>0</v>
      </c>
      <c r="BX770" s="134">
        <f t="shared" si="416"/>
        <v>0</v>
      </c>
      <c r="BY770" s="134">
        <f t="shared" si="416"/>
        <v>0</v>
      </c>
      <c r="BZ770" s="134">
        <f t="shared" si="416"/>
        <v>0</v>
      </c>
      <c r="CA770" s="134">
        <f t="shared" si="416"/>
        <v>0</v>
      </c>
      <c r="CB770" s="134">
        <f t="shared" si="416"/>
        <v>0</v>
      </c>
      <c r="CC770" s="134">
        <f t="shared" si="416"/>
        <v>0</v>
      </c>
      <c r="CD770" s="134">
        <f t="shared" si="416"/>
        <v>0</v>
      </c>
      <c r="CE770" s="134">
        <f t="shared" si="416"/>
        <v>0</v>
      </c>
      <c r="CF770" s="134">
        <f t="shared" si="416"/>
        <v>0</v>
      </c>
      <c r="CG770" s="134">
        <f t="shared" si="416"/>
        <v>0</v>
      </c>
      <c r="CH770" s="134">
        <f t="shared" si="416"/>
        <v>0</v>
      </c>
      <c r="CI770" s="134">
        <f t="shared" si="416"/>
        <v>0</v>
      </c>
      <c r="CJ770" s="134">
        <f t="shared" si="416"/>
        <v>0</v>
      </c>
      <c r="CK770" s="134">
        <f t="shared" si="416"/>
        <v>0</v>
      </c>
      <c r="CL770" s="134">
        <f t="shared" si="416"/>
        <v>0</v>
      </c>
      <c r="CM770" s="134">
        <f t="shared" si="416"/>
        <v>0</v>
      </c>
      <c r="CN770" s="134">
        <f t="shared" si="416"/>
        <v>0</v>
      </c>
      <c r="CO770" s="134">
        <f t="shared" si="416"/>
        <v>0</v>
      </c>
      <c r="CP770" s="134">
        <f t="shared" si="416"/>
        <v>0</v>
      </c>
      <c r="CQ770" s="134">
        <f t="shared" si="416"/>
        <v>0</v>
      </c>
      <c r="CR770" s="134">
        <f t="shared" si="416"/>
        <v>0</v>
      </c>
      <c r="CS770" s="134">
        <f t="shared" si="416"/>
        <v>0</v>
      </c>
      <c r="CT770" s="134">
        <f t="shared" si="416"/>
        <v>0</v>
      </c>
      <c r="CU770" s="134">
        <f t="shared" si="416"/>
        <v>0</v>
      </c>
      <c r="CV770" s="134">
        <f t="shared" si="416"/>
        <v>0</v>
      </c>
      <c r="CW770" s="134">
        <f t="shared" si="416"/>
        <v>0</v>
      </c>
      <c r="CX770" s="134">
        <f t="shared" si="416"/>
        <v>0</v>
      </c>
      <c r="CY770" s="134">
        <f t="shared" si="416"/>
        <v>0</v>
      </c>
      <c r="CZ770" s="134">
        <f t="shared" si="416"/>
        <v>0</v>
      </c>
      <c r="DA770" s="134">
        <f t="shared" si="416"/>
        <v>0</v>
      </c>
      <c r="DB770" s="134">
        <f t="shared" si="416"/>
        <v>0</v>
      </c>
      <c r="DC770" s="134">
        <f t="shared" si="416"/>
        <v>0</v>
      </c>
      <c r="DD770" s="134">
        <f t="shared" si="416"/>
        <v>0</v>
      </c>
      <c r="DE770" s="134">
        <f t="shared" si="416"/>
        <v>0</v>
      </c>
      <c r="DF770" s="134">
        <f t="shared" si="416"/>
        <v>0</v>
      </c>
      <c r="DG770" s="134">
        <f t="shared" si="416"/>
        <v>0</v>
      </c>
      <c r="DH770" s="211">
        <f t="shared" si="416"/>
        <v>0</v>
      </c>
    </row>
    <row r="771" spans="1:112" ht="15" hidden="1" customHeight="1" x14ac:dyDescent="0.15">
      <c r="A771" s="119"/>
      <c r="B771" s="197" t="s">
        <v>752</v>
      </c>
      <c r="C771" s="30" t="s">
        <v>274</v>
      </c>
      <c r="D771" s="315">
        <f t="shared" si="403"/>
        <v>0</v>
      </c>
      <c r="E771" s="134">
        <f t="shared" si="417"/>
        <v>0</v>
      </c>
      <c r="F771" s="134">
        <f t="shared" si="417"/>
        <v>0</v>
      </c>
      <c r="G771" s="134">
        <f t="shared" si="417"/>
        <v>0</v>
      </c>
      <c r="H771" s="134">
        <f t="shared" si="417"/>
        <v>0</v>
      </c>
      <c r="I771" s="134">
        <f t="shared" si="417"/>
        <v>0</v>
      </c>
      <c r="J771" s="134">
        <f t="shared" si="417"/>
        <v>0</v>
      </c>
      <c r="K771" s="134">
        <f t="shared" si="417"/>
        <v>0</v>
      </c>
      <c r="L771" s="134">
        <f t="shared" si="417"/>
        <v>0</v>
      </c>
      <c r="M771" s="134">
        <f t="shared" si="417"/>
        <v>0</v>
      </c>
      <c r="N771" s="134">
        <f t="shared" si="417"/>
        <v>0</v>
      </c>
      <c r="O771" s="134">
        <f t="shared" si="417"/>
        <v>0</v>
      </c>
      <c r="P771" s="134">
        <f t="shared" si="417"/>
        <v>0</v>
      </c>
      <c r="Q771" s="134">
        <f t="shared" si="417"/>
        <v>0</v>
      </c>
      <c r="R771" s="134">
        <f t="shared" si="417"/>
        <v>0</v>
      </c>
      <c r="S771" s="134">
        <f t="shared" si="417"/>
        <v>0</v>
      </c>
      <c r="T771" s="134">
        <f t="shared" si="417"/>
        <v>0</v>
      </c>
      <c r="U771" s="134">
        <f t="shared" si="417"/>
        <v>0</v>
      </c>
      <c r="V771" s="134">
        <f t="shared" si="417"/>
        <v>0</v>
      </c>
      <c r="W771" s="134">
        <f t="shared" si="417"/>
        <v>0</v>
      </c>
      <c r="X771" s="134">
        <f t="shared" si="417"/>
        <v>0</v>
      </c>
      <c r="Y771" s="134">
        <f t="shared" si="417"/>
        <v>0</v>
      </c>
      <c r="Z771" s="134">
        <f t="shared" si="417"/>
        <v>0</v>
      </c>
      <c r="AA771" s="134">
        <f t="shared" si="417"/>
        <v>0</v>
      </c>
      <c r="AB771" s="134">
        <f t="shared" si="417"/>
        <v>0</v>
      </c>
      <c r="AC771" s="134">
        <f t="shared" si="417"/>
        <v>0</v>
      </c>
      <c r="AD771" s="134">
        <f t="shared" si="417"/>
        <v>0</v>
      </c>
      <c r="AE771" s="134">
        <f t="shared" si="417"/>
        <v>0</v>
      </c>
      <c r="AF771" s="134">
        <f t="shared" si="417"/>
        <v>0</v>
      </c>
      <c r="AG771" s="134">
        <f t="shared" si="417"/>
        <v>0</v>
      </c>
      <c r="AH771" s="134">
        <f t="shared" si="417"/>
        <v>0</v>
      </c>
      <c r="AI771" s="134">
        <f t="shared" si="417"/>
        <v>0</v>
      </c>
      <c r="AJ771" s="134">
        <f t="shared" si="417"/>
        <v>0</v>
      </c>
      <c r="AK771" s="134">
        <f t="shared" si="417"/>
        <v>0</v>
      </c>
      <c r="AL771" s="134">
        <f t="shared" si="417"/>
        <v>0</v>
      </c>
      <c r="AM771" s="134">
        <f t="shared" si="417"/>
        <v>0</v>
      </c>
      <c r="AN771" s="134">
        <f t="shared" si="417"/>
        <v>0</v>
      </c>
      <c r="AO771" s="134">
        <f t="shared" si="417"/>
        <v>0</v>
      </c>
      <c r="AP771" s="134">
        <f t="shared" si="417"/>
        <v>0</v>
      </c>
      <c r="AQ771" s="134">
        <f t="shared" si="417"/>
        <v>0</v>
      </c>
      <c r="AR771" s="134">
        <f t="shared" si="417"/>
        <v>0</v>
      </c>
      <c r="AS771" s="134">
        <f t="shared" si="417"/>
        <v>0</v>
      </c>
      <c r="AT771" s="134">
        <f t="shared" si="417"/>
        <v>0</v>
      </c>
      <c r="AU771" s="134">
        <f t="shared" si="417"/>
        <v>0</v>
      </c>
      <c r="AV771" s="134">
        <f t="shared" si="417"/>
        <v>0</v>
      </c>
      <c r="AW771" s="134">
        <f t="shared" si="417"/>
        <v>0</v>
      </c>
      <c r="AX771" s="134">
        <f t="shared" si="417"/>
        <v>0</v>
      </c>
      <c r="AY771" s="134">
        <f t="shared" si="417"/>
        <v>0</v>
      </c>
      <c r="AZ771" s="134">
        <f t="shared" si="417"/>
        <v>0</v>
      </c>
      <c r="BA771" s="134">
        <f t="shared" si="417"/>
        <v>0</v>
      </c>
      <c r="BB771" s="134">
        <f t="shared" si="417"/>
        <v>0</v>
      </c>
      <c r="BC771" s="134">
        <f t="shared" si="417"/>
        <v>0</v>
      </c>
      <c r="BD771" s="134">
        <f t="shared" si="417"/>
        <v>0</v>
      </c>
      <c r="BE771" s="134">
        <f t="shared" si="417"/>
        <v>0</v>
      </c>
      <c r="BF771" s="134">
        <f t="shared" si="417"/>
        <v>0</v>
      </c>
      <c r="BG771" s="134">
        <f t="shared" si="417"/>
        <v>0</v>
      </c>
      <c r="BH771" s="134">
        <f t="shared" si="417"/>
        <v>0</v>
      </c>
      <c r="BI771" s="134">
        <f t="shared" si="417"/>
        <v>0</v>
      </c>
      <c r="BJ771" s="134">
        <f t="shared" si="417"/>
        <v>0</v>
      </c>
      <c r="BK771" s="134">
        <f t="shared" si="417"/>
        <v>0</v>
      </c>
      <c r="BL771" s="134">
        <f t="shared" si="417"/>
        <v>0</v>
      </c>
      <c r="BM771" s="134">
        <f t="shared" si="417"/>
        <v>0</v>
      </c>
      <c r="BN771" s="134">
        <f t="shared" si="417"/>
        <v>0</v>
      </c>
      <c r="BO771" s="134">
        <f t="shared" si="417"/>
        <v>0</v>
      </c>
      <c r="BP771" s="134">
        <f t="shared" si="417"/>
        <v>0</v>
      </c>
      <c r="BQ771" s="134">
        <f t="shared" si="416"/>
        <v>0</v>
      </c>
      <c r="BR771" s="134">
        <f t="shared" si="416"/>
        <v>0</v>
      </c>
      <c r="BS771" s="134">
        <f t="shared" si="416"/>
        <v>0</v>
      </c>
      <c r="BT771" s="134">
        <f t="shared" si="416"/>
        <v>0</v>
      </c>
      <c r="BU771" s="134">
        <f t="shared" si="416"/>
        <v>0</v>
      </c>
      <c r="BV771" s="134">
        <f t="shared" si="416"/>
        <v>0</v>
      </c>
      <c r="BW771" s="134">
        <f t="shared" si="416"/>
        <v>0</v>
      </c>
      <c r="BX771" s="134">
        <f t="shared" si="416"/>
        <v>0</v>
      </c>
      <c r="BY771" s="134">
        <f t="shared" si="416"/>
        <v>0</v>
      </c>
      <c r="BZ771" s="134">
        <f t="shared" si="416"/>
        <v>0</v>
      </c>
      <c r="CA771" s="134">
        <f t="shared" si="416"/>
        <v>0</v>
      </c>
      <c r="CB771" s="134">
        <f t="shared" si="416"/>
        <v>0</v>
      </c>
      <c r="CC771" s="134">
        <f t="shared" si="416"/>
        <v>0</v>
      </c>
      <c r="CD771" s="134">
        <f t="shared" si="416"/>
        <v>0</v>
      </c>
      <c r="CE771" s="134">
        <f t="shared" si="416"/>
        <v>0</v>
      </c>
      <c r="CF771" s="134">
        <f t="shared" si="416"/>
        <v>0</v>
      </c>
      <c r="CG771" s="134">
        <f t="shared" si="416"/>
        <v>0</v>
      </c>
      <c r="CH771" s="134">
        <f t="shared" si="416"/>
        <v>0</v>
      </c>
      <c r="CI771" s="134">
        <f t="shared" si="416"/>
        <v>0</v>
      </c>
      <c r="CJ771" s="134">
        <f t="shared" si="416"/>
        <v>0</v>
      </c>
      <c r="CK771" s="134">
        <f t="shared" si="416"/>
        <v>0</v>
      </c>
      <c r="CL771" s="134">
        <f t="shared" si="416"/>
        <v>0</v>
      </c>
      <c r="CM771" s="134">
        <f t="shared" si="416"/>
        <v>0</v>
      </c>
      <c r="CN771" s="134">
        <f t="shared" si="416"/>
        <v>0</v>
      </c>
      <c r="CO771" s="134">
        <f t="shared" si="416"/>
        <v>0</v>
      </c>
      <c r="CP771" s="134">
        <f t="shared" si="416"/>
        <v>0</v>
      </c>
      <c r="CQ771" s="134">
        <f t="shared" si="416"/>
        <v>0</v>
      </c>
      <c r="CR771" s="134">
        <f t="shared" si="416"/>
        <v>0</v>
      </c>
      <c r="CS771" s="134">
        <f t="shared" si="416"/>
        <v>0</v>
      </c>
      <c r="CT771" s="134">
        <f t="shared" si="416"/>
        <v>0</v>
      </c>
      <c r="CU771" s="134">
        <f t="shared" si="416"/>
        <v>0</v>
      </c>
      <c r="CV771" s="134">
        <f t="shared" si="416"/>
        <v>0</v>
      </c>
      <c r="CW771" s="134">
        <f t="shared" si="416"/>
        <v>0</v>
      </c>
      <c r="CX771" s="134">
        <f t="shared" si="416"/>
        <v>0</v>
      </c>
      <c r="CY771" s="134">
        <f t="shared" si="416"/>
        <v>0</v>
      </c>
      <c r="CZ771" s="134">
        <f t="shared" si="416"/>
        <v>0</v>
      </c>
      <c r="DA771" s="134">
        <f t="shared" si="416"/>
        <v>0</v>
      </c>
      <c r="DB771" s="134">
        <f t="shared" si="416"/>
        <v>0</v>
      </c>
      <c r="DC771" s="134">
        <f t="shared" si="416"/>
        <v>0</v>
      </c>
      <c r="DD771" s="134">
        <f t="shared" si="416"/>
        <v>0</v>
      </c>
      <c r="DE771" s="134">
        <f t="shared" si="416"/>
        <v>0</v>
      </c>
      <c r="DF771" s="134">
        <f t="shared" si="416"/>
        <v>0</v>
      </c>
      <c r="DG771" s="134">
        <f t="shared" si="416"/>
        <v>0</v>
      </c>
      <c r="DH771" s="211">
        <f t="shared" si="416"/>
        <v>0</v>
      </c>
    </row>
    <row r="772" spans="1:112" ht="15" hidden="1" customHeight="1" x14ac:dyDescent="0.15">
      <c r="A772" s="119"/>
      <c r="B772" s="197" t="s">
        <v>753</v>
      </c>
      <c r="C772" s="30" t="s">
        <v>360</v>
      </c>
      <c r="D772" s="315">
        <f t="shared" si="403"/>
        <v>0</v>
      </c>
      <c r="E772" s="134">
        <f t="shared" si="417"/>
        <v>0</v>
      </c>
      <c r="F772" s="134">
        <f t="shared" si="417"/>
        <v>0</v>
      </c>
      <c r="G772" s="134">
        <f t="shared" si="417"/>
        <v>0</v>
      </c>
      <c r="H772" s="134">
        <f t="shared" si="417"/>
        <v>0</v>
      </c>
      <c r="I772" s="134">
        <f t="shared" si="417"/>
        <v>0</v>
      </c>
      <c r="J772" s="134">
        <f t="shared" si="417"/>
        <v>0</v>
      </c>
      <c r="K772" s="134">
        <f t="shared" si="417"/>
        <v>0</v>
      </c>
      <c r="L772" s="134">
        <f t="shared" si="417"/>
        <v>0</v>
      </c>
      <c r="M772" s="134">
        <f t="shared" si="417"/>
        <v>0</v>
      </c>
      <c r="N772" s="134">
        <f t="shared" si="417"/>
        <v>0</v>
      </c>
      <c r="O772" s="134">
        <f t="shared" si="417"/>
        <v>0</v>
      </c>
      <c r="P772" s="134">
        <f t="shared" si="417"/>
        <v>0</v>
      </c>
      <c r="Q772" s="134">
        <f t="shared" si="417"/>
        <v>0</v>
      </c>
      <c r="R772" s="134">
        <f t="shared" si="417"/>
        <v>0</v>
      </c>
      <c r="S772" s="134">
        <f t="shared" si="417"/>
        <v>0</v>
      </c>
      <c r="T772" s="134">
        <f t="shared" si="417"/>
        <v>0</v>
      </c>
      <c r="U772" s="134">
        <f t="shared" si="417"/>
        <v>0</v>
      </c>
      <c r="V772" s="134">
        <f t="shared" si="417"/>
        <v>0</v>
      </c>
      <c r="W772" s="134">
        <f t="shared" si="417"/>
        <v>0</v>
      </c>
      <c r="X772" s="134">
        <f t="shared" si="417"/>
        <v>0</v>
      </c>
      <c r="Y772" s="134">
        <f t="shared" si="417"/>
        <v>0</v>
      </c>
      <c r="Z772" s="134">
        <f t="shared" si="417"/>
        <v>0</v>
      </c>
      <c r="AA772" s="134">
        <f t="shared" si="417"/>
        <v>0</v>
      </c>
      <c r="AB772" s="134">
        <f t="shared" si="417"/>
        <v>0</v>
      </c>
      <c r="AC772" s="134">
        <f t="shared" si="417"/>
        <v>0</v>
      </c>
      <c r="AD772" s="134">
        <f t="shared" si="417"/>
        <v>0</v>
      </c>
      <c r="AE772" s="134">
        <f t="shared" si="417"/>
        <v>0</v>
      </c>
      <c r="AF772" s="134">
        <f t="shared" si="417"/>
        <v>0</v>
      </c>
      <c r="AG772" s="134">
        <f t="shared" si="417"/>
        <v>0</v>
      </c>
      <c r="AH772" s="134">
        <f t="shared" si="417"/>
        <v>0</v>
      </c>
      <c r="AI772" s="134">
        <f t="shared" si="417"/>
        <v>0</v>
      </c>
      <c r="AJ772" s="134">
        <f t="shared" si="417"/>
        <v>0</v>
      </c>
      <c r="AK772" s="134">
        <f t="shared" si="417"/>
        <v>0</v>
      </c>
      <c r="AL772" s="134">
        <f t="shared" si="417"/>
        <v>0</v>
      </c>
      <c r="AM772" s="134">
        <f t="shared" si="417"/>
        <v>0</v>
      </c>
      <c r="AN772" s="134">
        <f t="shared" si="417"/>
        <v>0</v>
      </c>
      <c r="AO772" s="134">
        <f t="shared" si="417"/>
        <v>0</v>
      </c>
      <c r="AP772" s="134">
        <f t="shared" si="417"/>
        <v>0</v>
      </c>
      <c r="AQ772" s="134">
        <f t="shared" si="417"/>
        <v>0</v>
      </c>
      <c r="AR772" s="134">
        <f t="shared" si="417"/>
        <v>0</v>
      </c>
      <c r="AS772" s="134">
        <f t="shared" si="417"/>
        <v>0</v>
      </c>
      <c r="AT772" s="134">
        <f t="shared" si="417"/>
        <v>0</v>
      </c>
      <c r="AU772" s="134">
        <f t="shared" si="417"/>
        <v>0</v>
      </c>
      <c r="AV772" s="134">
        <f t="shared" si="417"/>
        <v>0</v>
      </c>
      <c r="AW772" s="134">
        <f t="shared" si="417"/>
        <v>0</v>
      </c>
      <c r="AX772" s="134">
        <f t="shared" si="417"/>
        <v>0</v>
      </c>
      <c r="AY772" s="134">
        <f t="shared" si="417"/>
        <v>0</v>
      </c>
      <c r="AZ772" s="134">
        <f t="shared" si="417"/>
        <v>0</v>
      </c>
      <c r="BA772" s="134">
        <f t="shared" si="417"/>
        <v>0</v>
      </c>
      <c r="BB772" s="134">
        <f t="shared" si="417"/>
        <v>0</v>
      </c>
      <c r="BC772" s="134">
        <f t="shared" si="417"/>
        <v>0</v>
      </c>
      <c r="BD772" s="134">
        <f t="shared" si="417"/>
        <v>0</v>
      </c>
      <c r="BE772" s="134">
        <f t="shared" si="417"/>
        <v>0</v>
      </c>
      <c r="BF772" s="134">
        <f t="shared" si="417"/>
        <v>0</v>
      </c>
      <c r="BG772" s="134">
        <f t="shared" si="417"/>
        <v>0</v>
      </c>
      <c r="BH772" s="134">
        <f t="shared" si="417"/>
        <v>0</v>
      </c>
      <c r="BI772" s="134">
        <f t="shared" si="417"/>
        <v>0</v>
      </c>
      <c r="BJ772" s="134">
        <f t="shared" si="417"/>
        <v>0</v>
      </c>
      <c r="BK772" s="134">
        <f t="shared" si="417"/>
        <v>0</v>
      </c>
      <c r="BL772" s="134">
        <f t="shared" si="417"/>
        <v>0</v>
      </c>
      <c r="BM772" s="134">
        <f t="shared" si="417"/>
        <v>0</v>
      </c>
      <c r="BN772" s="134">
        <f t="shared" si="417"/>
        <v>0</v>
      </c>
      <c r="BO772" s="134">
        <f t="shared" si="417"/>
        <v>0</v>
      </c>
      <c r="BP772" s="134">
        <f t="shared" ref="BP772:DH775" si="418">BP328-BP661</f>
        <v>0</v>
      </c>
      <c r="BQ772" s="134">
        <f t="shared" si="418"/>
        <v>0</v>
      </c>
      <c r="BR772" s="134">
        <f t="shared" si="418"/>
        <v>0</v>
      </c>
      <c r="BS772" s="134">
        <f t="shared" si="418"/>
        <v>0</v>
      </c>
      <c r="BT772" s="134">
        <f t="shared" si="418"/>
        <v>0</v>
      </c>
      <c r="BU772" s="134">
        <f t="shared" si="418"/>
        <v>0</v>
      </c>
      <c r="BV772" s="134">
        <f t="shared" si="418"/>
        <v>0</v>
      </c>
      <c r="BW772" s="134">
        <f t="shared" si="418"/>
        <v>0</v>
      </c>
      <c r="BX772" s="134">
        <f t="shared" si="418"/>
        <v>0</v>
      </c>
      <c r="BY772" s="134">
        <f t="shared" si="418"/>
        <v>0</v>
      </c>
      <c r="BZ772" s="134">
        <f t="shared" si="418"/>
        <v>0</v>
      </c>
      <c r="CA772" s="134">
        <f t="shared" si="418"/>
        <v>0</v>
      </c>
      <c r="CB772" s="134">
        <f t="shared" si="418"/>
        <v>0</v>
      </c>
      <c r="CC772" s="134">
        <f t="shared" si="418"/>
        <v>0</v>
      </c>
      <c r="CD772" s="134">
        <f t="shared" si="418"/>
        <v>0</v>
      </c>
      <c r="CE772" s="134">
        <f t="shared" si="418"/>
        <v>0</v>
      </c>
      <c r="CF772" s="134">
        <f t="shared" si="418"/>
        <v>0</v>
      </c>
      <c r="CG772" s="134">
        <f t="shared" si="418"/>
        <v>0</v>
      </c>
      <c r="CH772" s="134">
        <f t="shared" si="418"/>
        <v>0</v>
      </c>
      <c r="CI772" s="134">
        <f t="shared" si="418"/>
        <v>0</v>
      </c>
      <c r="CJ772" s="134">
        <f t="shared" si="418"/>
        <v>0</v>
      </c>
      <c r="CK772" s="134">
        <f t="shared" si="418"/>
        <v>0</v>
      </c>
      <c r="CL772" s="134">
        <f t="shared" si="418"/>
        <v>0</v>
      </c>
      <c r="CM772" s="134">
        <f t="shared" si="418"/>
        <v>0</v>
      </c>
      <c r="CN772" s="134">
        <f t="shared" si="418"/>
        <v>0</v>
      </c>
      <c r="CO772" s="134">
        <f t="shared" si="418"/>
        <v>5.2889062231916251E-2</v>
      </c>
      <c r="CP772" s="134">
        <f t="shared" si="418"/>
        <v>0</v>
      </c>
      <c r="CQ772" s="134">
        <f t="shared" si="418"/>
        <v>0</v>
      </c>
      <c r="CR772" s="134">
        <f t="shared" si="418"/>
        <v>0</v>
      </c>
      <c r="CS772" s="134">
        <f t="shared" si="418"/>
        <v>0</v>
      </c>
      <c r="CT772" s="134">
        <f t="shared" si="418"/>
        <v>0</v>
      </c>
      <c r="CU772" s="134">
        <f t="shared" si="418"/>
        <v>0</v>
      </c>
      <c r="CV772" s="134">
        <f t="shared" si="418"/>
        <v>0</v>
      </c>
      <c r="CW772" s="134">
        <f t="shared" si="418"/>
        <v>0</v>
      </c>
      <c r="CX772" s="134">
        <f t="shared" si="418"/>
        <v>0</v>
      </c>
      <c r="CY772" s="134">
        <f t="shared" si="418"/>
        <v>0</v>
      </c>
      <c r="CZ772" s="134">
        <f t="shared" si="418"/>
        <v>0</v>
      </c>
      <c r="DA772" s="134">
        <f t="shared" si="418"/>
        <v>0</v>
      </c>
      <c r="DB772" s="134">
        <f t="shared" si="418"/>
        <v>0</v>
      </c>
      <c r="DC772" s="134">
        <f t="shared" si="418"/>
        <v>0</v>
      </c>
      <c r="DD772" s="134">
        <f t="shared" si="418"/>
        <v>0</v>
      </c>
      <c r="DE772" s="134">
        <f t="shared" si="418"/>
        <v>0</v>
      </c>
      <c r="DF772" s="134">
        <f t="shared" si="418"/>
        <v>0</v>
      </c>
      <c r="DG772" s="134">
        <f t="shared" si="418"/>
        <v>0</v>
      </c>
      <c r="DH772" s="211">
        <f t="shared" si="418"/>
        <v>0</v>
      </c>
    </row>
    <row r="773" spans="1:112" ht="15" hidden="1" customHeight="1" x14ac:dyDescent="0.15">
      <c r="A773" s="119"/>
      <c r="B773" s="197" t="s">
        <v>754</v>
      </c>
      <c r="C773" s="30" t="s">
        <v>13</v>
      </c>
      <c r="D773" s="315">
        <f t="shared" si="403"/>
        <v>0</v>
      </c>
      <c r="E773" s="134">
        <f t="shared" ref="E773:BP776" si="419">E329-E662</f>
        <v>0</v>
      </c>
      <c r="F773" s="134">
        <f t="shared" si="419"/>
        <v>0</v>
      </c>
      <c r="G773" s="134">
        <f t="shared" si="419"/>
        <v>0</v>
      </c>
      <c r="H773" s="134">
        <f t="shared" si="419"/>
        <v>0</v>
      </c>
      <c r="I773" s="134">
        <f t="shared" si="419"/>
        <v>0</v>
      </c>
      <c r="J773" s="134">
        <f t="shared" si="419"/>
        <v>0</v>
      </c>
      <c r="K773" s="134">
        <f t="shared" si="419"/>
        <v>0</v>
      </c>
      <c r="L773" s="134">
        <f t="shared" si="419"/>
        <v>0</v>
      </c>
      <c r="M773" s="134">
        <f t="shared" si="419"/>
        <v>0</v>
      </c>
      <c r="N773" s="134">
        <f t="shared" si="419"/>
        <v>0</v>
      </c>
      <c r="O773" s="134">
        <f t="shared" si="419"/>
        <v>0</v>
      </c>
      <c r="P773" s="134">
        <f t="shared" si="419"/>
        <v>0</v>
      </c>
      <c r="Q773" s="134">
        <f t="shared" si="419"/>
        <v>0</v>
      </c>
      <c r="R773" s="134">
        <f t="shared" si="419"/>
        <v>0</v>
      </c>
      <c r="S773" s="134">
        <f t="shared" si="419"/>
        <v>0</v>
      </c>
      <c r="T773" s="134">
        <f t="shared" si="419"/>
        <v>0</v>
      </c>
      <c r="U773" s="134">
        <f t="shared" si="419"/>
        <v>0</v>
      </c>
      <c r="V773" s="134">
        <f t="shared" si="419"/>
        <v>0</v>
      </c>
      <c r="W773" s="134">
        <f t="shared" si="419"/>
        <v>0</v>
      </c>
      <c r="X773" s="134">
        <f t="shared" si="419"/>
        <v>0</v>
      </c>
      <c r="Y773" s="134">
        <f t="shared" si="419"/>
        <v>0</v>
      </c>
      <c r="Z773" s="134">
        <f t="shared" si="419"/>
        <v>0</v>
      </c>
      <c r="AA773" s="134">
        <f t="shared" si="419"/>
        <v>0</v>
      </c>
      <c r="AB773" s="134">
        <f t="shared" si="419"/>
        <v>0</v>
      </c>
      <c r="AC773" s="134">
        <f t="shared" si="419"/>
        <v>0</v>
      </c>
      <c r="AD773" s="134">
        <f t="shared" si="419"/>
        <v>0</v>
      </c>
      <c r="AE773" s="134">
        <f t="shared" si="419"/>
        <v>0</v>
      </c>
      <c r="AF773" s="134">
        <f t="shared" si="419"/>
        <v>0</v>
      </c>
      <c r="AG773" s="134">
        <f t="shared" si="419"/>
        <v>0</v>
      </c>
      <c r="AH773" s="134">
        <f t="shared" si="419"/>
        <v>0</v>
      </c>
      <c r="AI773" s="134">
        <f t="shared" si="419"/>
        <v>0</v>
      </c>
      <c r="AJ773" s="134">
        <f t="shared" si="419"/>
        <v>0</v>
      </c>
      <c r="AK773" s="134">
        <f t="shared" si="419"/>
        <v>0</v>
      </c>
      <c r="AL773" s="134">
        <f t="shared" si="419"/>
        <v>0</v>
      </c>
      <c r="AM773" s="134">
        <f t="shared" si="419"/>
        <v>0</v>
      </c>
      <c r="AN773" s="134">
        <f t="shared" si="419"/>
        <v>0</v>
      </c>
      <c r="AO773" s="134">
        <f t="shared" si="419"/>
        <v>0</v>
      </c>
      <c r="AP773" s="134">
        <f t="shared" si="419"/>
        <v>0</v>
      </c>
      <c r="AQ773" s="134">
        <f t="shared" si="419"/>
        <v>0</v>
      </c>
      <c r="AR773" s="134">
        <f t="shared" si="419"/>
        <v>0</v>
      </c>
      <c r="AS773" s="134">
        <f t="shared" si="419"/>
        <v>0</v>
      </c>
      <c r="AT773" s="134">
        <f t="shared" si="419"/>
        <v>0</v>
      </c>
      <c r="AU773" s="134">
        <f t="shared" si="419"/>
        <v>0</v>
      </c>
      <c r="AV773" s="134">
        <f t="shared" si="419"/>
        <v>0</v>
      </c>
      <c r="AW773" s="134">
        <f t="shared" si="419"/>
        <v>0</v>
      </c>
      <c r="AX773" s="134">
        <f t="shared" si="419"/>
        <v>0</v>
      </c>
      <c r="AY773" s="134">
        <f t="shared" si="419"/>
        <v>0</v>
      </c>
      <c r="AZ773" s="134">
        <f t="shared" si="419"/>
        <v>0</v>
      </c>
      <c r="BA773" s="134">
        <f t="shared" si="419"/>
        <v>0</v>
      </c>
      <c r="BB773" s="134">
        <f t="shared" si="419"/>
        <v>0</v>
      </c>
      <c r="BC773" s="134">
        <f t="shared" si="419"/>
        <v>0</v>
      </c>
      <c r="BD773" s="134">
        <f t="shared" si="419"/>
        <v>0</v>
      </c>
      <c r="BE773" s="134">
        <f t="shared" si="419"/>
        <v>0</v>
      </c>
      <c r="BF773" s="134">
        <f t="shared" si="419"/>
        <v>0</v>
      </c>
      <c r="BG773" s="134">
        <f t="shared" si="419"/>
        <v>0</v>
      </c>
      <c r="BH773" s="134">
        <f t="shared" si="419"/>
        <v>0</v>
      </c>
      <c r="BI773" s="134">
        <f t="shared" si="419"/>
        <v>0</v>
      </c>
      <c r="BJ773" s="134">
        <f t="shared" si="419"/>
        <v>0</v>
      </c>
      <c r="BK773" s="134">
        <f t="shared" si="419"/>
        <v>0</v>
      </c>
      <c r="BL773" s="134">
        <f t="shared" si="419"/>
        <v>0</v>
      </c>
      <c r="BM773" s="134">
        <f t="shared" si="419"/>
        <v>0</v>
      </c>
      <c r="BN773" s="134">
        <f t="shared" si="419"/>
        <v>0</v>
      </c>
      <c r="BO773" s="134">
        <f t="shared" si="419"/>
        <v>0</v>
      </c>
      <c r="BP773" s="134">
        <f t="shared" si="419"/>
        <v>0</v>
      </c>
      <c r="BQ773" s="134">
        <f t="shared" si="418"/>
        <v>0</v>
      </c>
      <c r="BR773" s="134">
        <f t="shared" si="418"/>
        <v>0</v>
      </c>
      <c r="BS773" s="134">
        <f t="shared" si="418"/>
        <v>0</v>
      </c>
      <c r="BT773" s="134">
        <f t="shared" si="418"/>
        <v>0</v>
      </c>
      <c r="BU773" s="134">
        <f t="shared" si="418"/>
        <v>0</v>
      </c>
      <c r="BV773" s="134">
        <f t="shared" si="418"/>
        <v>0</v>
      </c>
      <c r="BW773" s="134">
        <f t="shared" si="418"/>
        <v>0</v>
      </c>
      <c r="BX773" s="134">
        <f t="shared" si="418"/>
        <v>0</v>
      </c>
      <c r="BY773" s="134">
        <f t="shared" si="418"/>
        <v>0</v>
      </c>
      <c r="BZ773" s="134">
        <f t="shared" si="418"/>
        <v>0</v>
      </c>
      <c r="CA773" s="134">
        <f t="shared" si="418"/>
        <v>0</v>
      </c>
      <c r="CB773" s="134">
        <f t="shared" si="418"/>
        <v>0</v>
      </c>
      <c r="CC773" s="134">
        <f t="shared" si="418"/>
        <v>0</v>
      </c>
      <c r="CD773" s="134">
        <f t="shared" si="418"/>
        <v>0</v>
      </c>
      <c r="CE773" s="134">
        <f t="shared" si="418"/>
        <v>0</v>
      </c>
      <c r="CF773" s="134">
        <f t="shared" si="418"/>
        <v>0</v>
      </c>
      <c r="CG773" s="134">
        <f t="shared" si="418"/>
        <v>0</v>
      </c>
      <c r="CH773" s="134">
        <f t="shared" si="418"/>
        <v>0</v>
      </c>
      <c r="CI773" s="134">
        <f t="shared" si="418"/>
        <v>0</v>
      </c>
      <c r="CJ773" s="134">
        <f t="shared" si="418"/>
        <v>0</v>
      </c>
      <c r="CK773" s="134">
        <f t="shared" si="418"/>
        <v>0</v>
      </c>
      <c r="CL773" s="134">
        <f t="shared" si="418"/>
        <v>0</v>
      </c>
      <c r="CM773" s="134">
        <f t="shared" si="418"/>
        <v>0</v>
      </c>
      <c r="CN773" s="134">
        <f t="shared" si="418"/>
        <v>0</v>
      </c>
      <c r="CO773" s="134">
        <f t="shared" si="418"/>
        <v>0</v>
      </c>
      <c r="CP773" s="134">
        <f t="shared" si="418"/>
        <v>1</v>
      </c>
      <c r="CQ773" s="134">
        <f t="shared" si="418"/>
        <v>0</v>
      </c>
      <c r="CR773" s="134">
        <f t="shared" si="418"/>
        <v>0</v>
      </c>
      <c r="CS773" s="134">
        <f t="shared" si="418"/>
        <v>0</v>
      </c>
      <c r="CT773" s="134">
        <f t="shared" si="418"/>
        <v>0</v>
      </c>
      <c r="CU773" s="134">
        <f t="shared" si="418"/>
        <v>0</v>
      </c>
      <c r="CV773" s="134">
        <f t="shared" si="418"/>
        <v>0</v>
      </c>
      <c r="CW773" s="134">
        <f t="shared" si="418"/>
        <v>0</v>
      </c>
      <c r="CX773" s="134">
        <f t="shared" si="418"/>
        <v>0</v>
      </c>
      <c r="CY773" s="134">
        <f t="shared" si="418"/>
        <v>0</v>
      </c>
      <c r="CZ773" s="134">
        <f t="shared" si="418"/>
        <v>0</v>
      </c>
      <c r="DA773" s="134">
        <f t="shared" si="418"/>
        <v>0</v>
      </c>
      <c r="DB773" s="134">
        <f t="shared" si="418"/>
        <v>0</v>
      </c>
      <c r="DC773" s="134">
        <f t="shared" si="418"/>
        <v>0</v>
      </c>
      <c r="DD773" s="134">
        <f t="shared" si="418"/>
        <v>0</v>
      </c>
      <c r="DE773" s="134">
        <f t="shared" si="418"/>
        <v>0</v>
      </c>
      <c r="DF773" s="134">
        <f t="shared" si="418"/>
        <v>0</v>
      </c>
      <c r="DG773" s="134">
        <f t="shared" si="418"/>
        <v>0</v>
      </c>
      <c r="DH773" s="211">
        <f t="shared" si="418"/>
        <v>0</v>
      </c>
    </row>
    <row r="774" spans="1:112" ht="15" hidden="1" customHeight="1" x14ac:dyDescent="0.15">
      <c r="A774" s="119"/>
      <c r="B774" s="197" t="s">
        <v>755</v>
      </c>
      <c r="C774" s="30" t="s">
        <v>14</v>
      </c>
      <c r="D774" s="315">
        <f t="shared" si="403"/>
        <v>0</v>
      </c>
      <c r="E774" s="134">
        <f t="shared" si="419"/>
        <v>0</v>
      </c>
      <c r="F774" s="134">
        <f t="shared" si="419"/>
        <v>0</v>
      </c>
      <c r="G774" s="134">
        <f t="shared" si="419"/>
        <v>0</v>
      </c>
      <c r="H774" s="134">
        <f t="shared" si="419"/>
        <v>0</v>
      </c>
      <c r="I774" s="134">
        <f t="shared" si="419"/>
        <v>0</v>
      </c>
      <c r="J774" s="134">
        <f t="shared" si="419"/>
        <v>0</v>
      </c>
      <c r="K774" s="134">
        <f t="shared" si="419"/>
        <v>0</v>
      </c>
      <c r="L774" s="134">
        <f t="shared" si="419"/>
        <v>0</v>
      </c>
      <c r="M774" s="134">
        <f t="shared" si="419"/>
        <v>0</v>
      </c>
      <c r="N774" s="134">
        <f t="shared" si="419"/>
        <v>0</v>
      </c>
      <c r="O774" s="134">
        <f t="shared" si="419"/>
        <v>0</v>
      </c>
      <c r="P774" s="134">
        <f t="shared" si="419"/>
        <v>0</v>
      </c>
      <c r="Q774" s="134">
        <f t="shared" si="419"/>
        <v>0</v>
      </c>
      <c r="R774" s="134">
        <f t="shared" si="419"/>
        <v>0</v>
      </c>
      <c r="S774" s="134">
        <f t="shared" si="419"/>
        <v>0</v>
      </c>
      <c r="T774" s="134">
        <f t="shared" si="419"/>
        <v>0</v>
      </c>
      <c r="U774" s="134">
        <f t="shared" si="419"/>
        <v>0</v>
      </c>
      <c r="V774" s="134">
        <f t="shared" si="419"/>
        <v>0</v>
      </c>
      <c r="W774" s="134">
        <f t="shared" si="419"/>
        <v>0</v>
      </c>
      <c r="X774" s="134">
        <f t="shared" si="419"/>
        <v>0</v>
      </c>
      <c r="Y774" s="134">
        <f t="shared" si="419"/>
        <v>0</v>
      </c>
      <c r="Z774" s="134">
        <f t="shared" si="419"/>
        <v>0</v>
      </c>
      <c r="AA774" s="134">
        <f t="shared" si="419"/>
        <v>0</v>
      </c>
      <c r="AB774" s="134">
        <f t="shared" si="419"/>
        <v>0</v>
      </c>
      <c r="AC774" s="134">
        <f t="shared" si="419"/>
        <v>0</v>
      </c>
      <c r="AD774" s="134">
        <f t="shared" si="419"/>
        <v>0</v>
      </c>
      <c r="AE774" s="134">
        <f t="shared" si="419"/>
        <v>0</v>
      </c>
      <c r="AF774" s="134">
        <f t="shared" si="419"/>
        <v>0</v>
      </c>
      <c r="AG774" s="134">
        <f t="shared" si="419"/>
        <v>0</v>
      </c>
      <c r="AH774" s="134">
        <f t="shared" si="419"/>
        <v>0</v>
      </c>
      <c r="AI774" s="134">
        <f t="shared" si="419"/>
        <v>0</v>
      </c>
      <c r="AJ774" s="134">
        <f t="shared" si="419"/>
        <v>0</v>
      </c>
      <c r="AK774" s="134">
        <f t="shared" si="419"/>
        <v>0</v>
      </c>
      <c r="AL774" s="134">
        <f t="shared" si="419"/>
        <v>0</v>
      </c>
      <c r="AM774" s="134">
        <f t="shared" si="419"/>
        <v>0</v>
      </c>
      <c r="AN774" s="134">
        <f t="shared" si="419"/>
        <v>0</v>
      </c>
      <c r="AO774" s="134">
        <f t="shared" si="419"/>
        <v>0</v>
      </c>
      <c r="AP774" s="134">
        <f t="shared" si="419"/>
        <v>0</v>
      </c>
      <c r="AQ774" s="134">
        <f t="shared" si="419"/>
        <v>0</v>
      </c>
      <c r="AR774" s="134">
        <f t="shared" si="419"/>
        <v>0</v>
      </c>
      <c r="AS774" s="134">
        <f t="shared" si="419"/>
        <v>0</v>
      </c>
      <c r="AT774" s="134">
        <f t="shared" si="419"/>
        <v>0</v>
      </c>
      <c r="AU774" s="134">
        <f t="shared" si="419"/>
        <v>0</v>
      </c>
      <c r="AV774" s="134">
        <f t="shared" si="419"/>
        <v>0</v>
      </c>
      <c r="AW774" s="134">
        <f t="shared" si="419"/>
        <v>0</v>
      </c>
      <c r="AX774" s="134">
        <f t="shared" si="419"/>
        <v>0</v>
      </c>
      <c r="AY774" s="134">
        <f t="shared" si="419"/>
        <v>0</v>
      </c>
      <c r="AZ774" s="134">
        <f t="shared" si="419"/>
        <v>0</v>
      </c>
      <c r="BA774" s="134">
        <f t="shared" si="419"/>
        <v>0</v>
      </c>
      <c r="BB774" s="134">
        <f t="shared" si="419"/>
        <v>0</v>
      </c>
      <c r="BC774" s="134">
        <f t="shared" si="419"/>
        <v>0</v>
      </c>
      <c r="BD774" s="134">
        <f t="shared" si="419"/>
        <v>0</v>
      </c>
      <c r="BE774" s="134">
        <f t="shared" si="419"/>
        <v>0</v>
      </c>
      <c r="BF774" s="134">
        <f t="shared" si="419"/>
        <v>0</v>
      </c>
      <c r="BG774" s="134">
        <f t="shared" si="419"/>
        <v>0</v>
      </c>
      <c r="BH774" s="134">
        <f t="shared" si="419"/>
        <v>0</v>
      </c>
      <c r="BI774" s="134">
        <f t="shared" si="419"/>
        <v>0</v>
      </c>
      <c r="BJ774" s="134">
        <f t="shared" si="419"/>
        <v>0</v>
      </c>
      <c r="BK774" s="134">
        <f t="shared" si="419"/>
        <v>0</v>
      </c>
      <c r="BL774" s="134">
        <f t="shared" si="419"/>
        <v>0</v>
      </c>
      <c r="BM774" s="134">
        <f t="shared" si="419"/>
        <v>0</v>
      </c>
      <c r="BN774" s="134">
        <f t="shared" si="419"/>
        <v>0</v>
      </c>
      <c r="BO774" s="134">
        <f t="shared" si="419"/>
        <v>0</v>
      </c>
      <c r="BP774" s="134">
        <f t="shared" si="419"/>
        <v>0</v>
      </c>
      <c r="BQ774" s="134">
        <f t="shared" si="418"/>
        <v>0</v>
      </c>
      <c r="BR774" s="134">
        <f t="shared" si="418"/>
        <v>0</v>
      </c>
      <c r="BS774" s="134">
        <f t="shared" si="418"/>
        <v>0</v>
      </c>
      <c r="BT774" s="134">
        <f t="shared" si="418"/>
        <v>0</v>
      </c>
      <c r="BU774" s="134">
        <f t="shared" si="418"/>
        <v>0</v>
      </c>
      <c r="BV774" s="134">
        <f t="shared" si="418"/>
        <v>0</v>
      </c>
      <c r="BW774" s="134">
        <f t="shared" si="418"/>
        <v>0</v>
      </c>
      <c r="BX774" s="134">
        <f t="shared" si="418"/>
        <v>0</v>
      </c>
      <c r="BY774" s="134">
        <f t="shared" si="418"/>
        <v>0</v>
      </c>
      <c r="BZ774" s="134">
        <f t="shared" si="418"/>
        <v>0</v>
      </c>
      <c r="CA774" s="134">
        <f t="shared" si="418"/>
        <v>0</v>
      </c>
      <c r="CB774" s="134">
        <f t="shared" si="418"/>
        <v>0</v>
      </c>
      <c r="CC774" s="134">
        <f t="shared" si="418"/>
        <v>0</v>
      </c>
      <c r="CD774" s="134">
        <f t="shared" si="418"/>
        <v>0</v>
      </c>
      <c r="CE774" s="134">
        <f t="shared" si="418"/>
        <v>0</v>
      </c>
      <c r="CF774" s="134">
        <f t="shared" si="418"/>
        <v>0</v>
      </c>
      <c r="CG774" s="134">
        <f t="shared" si="418"/>
        <v>0</v>
      </c>
      <c r="CH774" s="134">
        <f t="shared" si="418"/>
        <v>0</v>
      </c>
      <c r="CI774" s="134">
        <f t="shared" si="418"/>
        <v>0</v>
      </c>
      <c r="CJ774" s="134">
        <f t="shared" si="418"/>
        <v>0</v>
      </c>
      <c r="CK774" s="134">
        <f t="shared" si="418"/>
        <v>0</v>
      </c>
      <c r="CL774" s="134">
        <f t="shared" si="418"/>
        <v>0</v>
      </c>
      <c r="CM774" s="134">
        <f t="shared" si="418"/>
        <v>0</v>
      </c>
      <c r="CN774" s="134">
        <f t="shared" si="418"/>
        <v>0</v>
      </c>
      <c r="CO774" s="134">
        <f t="shared" si="418"/>
        <v>0</v>
      </c>
      <c r="CP774" s="134">
        <f t="shared" si="418"/>
        <v>0</v>
      </c>
      <c r="CQ774" s="134">
        <f t="shared" si="418"/>
        <v>0.39494750656167965</v>
      </c>
      <c r="CR774" s="134">
        <f t="shared" si="418"/>
        <v>0</v>
      </c>
      <c r="CS774" s="134">
        <f t="shared" si="418"/>
        <v>0</v>
      </c>
      <c r="CT774" s="134">
        <f t="shared" si="418"/>
        <v>0</v>
      </c>
      <c r="CU774" s="134">
        <f t="shared" si="418"/>
        <v>0</v>
      </c>
      <c r="CV774" s="134">
        <f t="shared" si="418"/>
        <v>0</v>
      </c>
      <c r="CW774" s="134">
        <f t="shared" si="418"/>
        <v>0</v>
      </c>
      <c r="CX774" s="134">
        <f t="shared" si="418"/>
        <v>0</v>
      </c>
      <c r="CY774" s="134">
        <f t="shared" si="418"/>
        <v>0</v>
      </c>
      <c r="CZ774" s="134">
        <f t="shared" si="418"/>
        <v>0</v>
      </c>
      <c r="DA774" s="134">
        <f t="shared" si="418"/>
        <v>0</v>
      </c>
      <c r="DB774" s="134">
        <f t="shared" si="418"/>
        <v>0</v>
      </c>
      <c r="DC774" s="134">
        <f t="shared" si="418"/>
        <v>0</v>
      </c>
      <c r="DD774" s="134">
        <f t="shared" si="418"/>
        <v>0</v>
      </c>
      <c r="DE774" s="134">
        <f t="shared" si="418"/>
        <v>0</v>
      </c>
      <c r="DF774" s="134">
        <f t="shared" si="418"/>
        <v>0</v>
      </c>
      <c r="DG774" s="134">
        <f t="shared" si="418"/>
        <v>0</v>
      </c>
      <c r="DH774" s="211">
        <f t="shared" si="418"/>
        <v>0</v>
      </c>
    </row>
    <row r="775" spans="1:112" ht="15" hidden="1" customHeight="1" x14ac:dyDescent="0.15">
      <c r="A775" s="119"/>
      <c r="B775" s="197" t="s">
        <v>756</v>
      </c>
      <c r="C775" s="30" t="s">
        <v>15</v>
      </c>
      <c r="D775" s="315">
        <f t="shared" si="403"/>
        <v>0</v>
      </c>
      <c r="E775" s="134">
        <f t="shared" si="419"/>
        <v>0</v>
      </c>
      <c r="F775" s="134">
        <f t="shared" si="419"/>
        <v>0</v>
      </c>
      <c r="G775" s="134">
        <f t="shared" si="419"/>
        <v>0</v>
      </c>
      <c r="H775" s="134">
        <f t="shared" si="419"/>
        <v>0</v>
      </c>
      <c r="I775" s="134">
        <f t="shared" si="419"/>
        <v>0</v>
      </c>
      <c r="J775" s="134">
        <f t="shared" si="419"/>
        <v>0</v>
      </c>
      <c r="K775" s="134">
        <f t="shared" si="419"/>
        <v>0</v>
      </c>
      <c r="L775" s="134">
        <f t="shared" si="419"/>
        <v>0</v>
      </c>
      <c r="M775" s="134">
        <f t="shared" si="419"/>
        <v>0</v>
      </c>
      <c r="N775" s="134">
        <f t="shared" si="419"/>
        <v>0</v>
      </c>
      <c r="O775" s="134">
        <f t="shared" si="419"/>
        <v>0</v>
      </c>
      <c r="P775" s="134">
        <f t="shared" si="419"/>
        <v>0</v>
      </c>
      <c r="Q775" s="134">
        <f t="shared" si="419"/>
        <v>0</v>
      </c>
      <c r="R775" s="134">
        <f t="shared" si="419"/>
        <v>0</v>
      </c>
      <c r="S775" s="134">
        <f t="shared" si="419"/>
        <v>0</v>
      </c>
      <c r="T775" s="134">
        <f t="shared" si="419"/>
        <v>0</v>
      </c>
      <c r="U775" s="134">
        <f t="shared" si="419"/>
        <v>0</v>
      </c>
      <c r="V775" s="134">
        <f t="shared" si="419"/>
        <v>0</v>
      </c>
      <c r="W775" s="134">
        <f t="shared" si="419"/>
        <v>0</v>
      </c>
      <c r="X775" s="134">
        <f t="shared" si="419"/>
        <v>0</v>
      </c>
      <c r="Y775" s="134">
        <f t="shared" si="419"/>
        <v>0</v>
      </c>
      <c r="Z775" s="134">
        <f t="shared" si="419"/>
        <v>0</v>
      </c>
      <c r="AA775" s="134">
        <f t="shared" si="419"/>
        <v>0</v>
      </c>
      <c r="AB775" s="134">
        <f t="shared" si="419"/>
        <v>0</v>
      </c>
      <c r="AC775" s="134">
        <f t="shared" si="419"/>
        <v>0</v>
      </c>
      <c r="AD775" s="134">
        <f t="shared" si="419"/>
        <v>0</v>
      </c>
      <c r="AE775" s="134">
        <f t="shared" si="419"/>
        <v>0</v>
      </c>
      <c r="AF775" s="134">
        <f t="shared" si="419"/>
        <v>0</v>
      </c>
      <c r="AG775" s="134">
        <f t="shared" si="419"/>
        <v>0</v>
      </c>
      <c r="AH775" s="134">
        <f t="shared" si="419"/>
        <v>0</v>
      </c>
      <c r="AI775" s="134">
        <f t="shared" si="419"/>
        <v>0</v>
      </c>
      <c r="AJ775" s="134">
        <f t="shared" si="419"/>
        <v>0</v>
      </c>
      <c r="AK775" s="134">
        <f t="shared" si="419"/>
        <v>0</v>
      </c>
      <c r="AL775" s="134">
        <f t="shared" si="419"/>
        <v>0</v>
      </c>
      <c r="AM775" s="134">
        <f t="shared" si="419"/>
        <v>0</v>
      </c>
      <c r="AN775" s="134">
        <f t="shared" si="419"/>
        <v>0</v>
      </c>
      <c r="AO775" s="134">
        <f t="shared" si="419"/>
        <v>0</v>
      </c>
      <c r="AP775" s="134">
        <f t="shared" si="419"/>
        <v>0</v>
      </c>
      <c r="AQ775" s="134">
        <f t="shared" si="419"/>
        <v>0</v>
      </c>
      <c r="AR775" s="134">
        <f t="shared" si="419"/>
        <v>0</v>
      </c>
      <c r="AS775" s="134">
        <f t="shared" si="419"/>
        <v>0</v>
      </c>
      <c r="AT775" s="134">
        <f t="shared" si="419"/>
        <v>0</v>
      </c>
      <c r="AU775" s="134">
        <f t="shared" si="419"/>
        <v>0</v>
      </c>
      <c r="AV775" s="134">
        <f t="shared" si="419"/>
        <v>0</v>
      </c>
      <c r="AW775" s="134">
        <f t="shared" si="419"/>
        <v>0</v>
      </c>
      <c r="AX775" s="134">
        <f t="shared" si="419"/>
        <v>0</v>
      </c>
      <c r="AY775" s="134">
        <f t="shared" si="419"/>
        <v>0</v>
      </c>
      <c r="AZ775" s="134">
        <f t="shared" si="419"/>
        <v>0</v>
      </c>
      <c r="BA775" s="134">
        <f t="shared" si="419"/>
        <v>0</v>
      </c>
      <c r="BB775" s="134">
        <f t="shared" si="419"/>
        <v>0</v>
      </c>
      <c r="BC775" s="134">
        <f t="shared" si="419"/>
        <v>0</v>
      </c>
      <c r="BD775" s="134">
        <f t="shared" si="419"/>
        <v>0</v>
      </c>
      <c r="BE775" s="134">
        <f t="shared" si="419"/>
        <v>0</v>
      </c>
      <c r="BF775" s="134">
        <f t="shared" si="419"/>
        <v>0</v>
      </c>
      <c r="BG775" s="134">
        <f t="shared" si="419"/>
        <v>0</v>
      </c>
      <c r="BH775" s="134">
        <f t="shared" si="419"/>
        <v>0</v>
      </c>
      <c r="BI775" s="134">
        <f t="shared" si="419"/>
        <v>0</v>
      </c>
      <c r="BJ775" s="134">
        <f t="shared" si="419"/>
        <v>0</v>
      </c>
      <c r="BK775" s="134">
        <f t="shared" si="419"/>
        <v>0</v>
      </c>
      <c r="BL775" s="134">
        <f t="shared" si="419"/>
        <v>0</v>
      </c>
      <c r="BM775" s="134">
        <f t="shared" si="419"/>
        <v>0</v>
      </c>
      <c r="BN775" s="134">
        <f t="shared" si="419"/>
        <v>0</v>
      </c>
      <c r="BO775" s="134">
        <f t="shared" si="419"/>
        <v>0</v>
      </c>
      <c r="BP775" s="134">
        <f t="shared" si="419"/>
        <v>0</v>
      </c>
      <c r="BQ775" s="134">
        <f t="shared" si="418"/>
        <v>0</v>
      </c>
      <c r="BR775" s="134">
        <f t="shared" si="418"/>
        <v>0</v>
      </c>
      <c r="BS775" s="134">
        <f t="shared" si="418"/>
        <v>0</v>
      </c>
      <c r="BT775" s="134">
        <f t="shared" si="418"/>
        <v>0</v>
      </c>
      <c r="BU775" s="134">
        <f t="shared" si="418"/>
        <v>0</v>
      </c>
      <c r="BV775" s="134">
        <f t="shared" si="418"/>
        <v>0</v>
      </c>
      <c r="BW775" s="134">
        <f t="shared" si="418"/>
        <v>0</v>
      </c>
      <c r="BX775" s="134">
        <f t="shared" si="418"/>
        <v>0</v>
      </c>
      <c r="BY775" s="134">
        <f t="shared" si="418"/>
        <v>0</v>
      </c>
      <c r="BZ775" s="134">
        <f t="shared" si="418"/>
        <v>0</v>
      </c>
      <c r="CA775" s="134">
        <f t="shared" si="418"/>
        <v>0</v>
      </c>
      <c r="CB775" s="134">
        <f t="shared" si="418"/>
        <v>0</v>
      </c>
      <c r="CC775" s="134">
        <f t="shared" si="418"/>
        <v>0</v>
      </c>
      <c r="CD775" s="134">
        <f t="shared" si="418"/>
        <v>0</v>
      </c>
      <c r="CE775" s="134">
        <f t="shared" si="418"/>
        <v>0</v>
      </c>
      <c r="CF775" s="134">
        <f t="shared" si="418"/>
        <v>0</v>
      </c>
      <c r="CG775" s="134">
        <f t="shared" si="418"/>
        <v>0</v>
      </c>
      <c r="CH775" s="134">
        <f t="shared" si="418"/>
        <v>0</v>
      </c>
      <c r="CI775" s="134">
        <f t="shared" si="418"/>
        <v>0</v>
      </c>
      <c r="CJ775" s="134">
        <f t="shared" si="418"/>
        <v>0</v>
      </c>
      <c r="CK775" s="134">
        <f t="shared" si="418"/>
        <v>0</v>
      </c>
      <c r="CL775" s="134">
        <f t="shared" si="418"/>
        <v>0</v>
      </c>
      <c r="CM775" s="134">
        <f t="shared" si="418"/>
        <v>0</v>
      </c>
      <c r="CN775" s="134">
        <f t="shared" si="418"/>
        <v>0</v>
      </c>
      <c r="CO775" s="134">
        <f t="shared" si="418"/>
        <v>0</v>
      </c>
      <c r="CP775" s="134">
        <f t="shared" si="418"/>
        <v>0</v>
      </c>
      <c r="CQ775" s="134">
        <f t="shared" si="418"/>
        <v>0</v>
      </c>
      <c r="CR775" s="134">
        <f t="shared" si="418"/>
        <v>0</v>
      </c>
      <c r="CS775" s="134">
        <f t="shared" si="418"/>
        <v>0</v>
      </c>
      <c r="CT775" s="134">
        <f t="shared" si="418"/>
        <v>0</v>
      </c>
      <c r="CU775" s="134">
        <f t="shared" si="418"/>
        <v>0</v>
      </c>
      <c r="CV775" s="134">
        <f t="shared" si="418"/>
        <v>0</v>
      </c>
      <c r="CW775" s="134">
        <f t="shared" si="418"/>
        <v>0</v>
      </c>
      <c r="CX775" s="134">
        <f t="shared" si="418"/>
        <v>0</v>
      </c>
      <c r="CY775" s="134">
        <f t="shared" si="418"/>
        <v>0</v>
      </c>
      <c r="CZ775" s="134">
        <f t="shared" si="418"/>
        <v>0</v>
      </c>
      <c r="DA775" s="134">
        <f t="shared" si="418"/>
        <v>0</v>
      </c>
      <c r="DB775" s="134">
        <f t="shared" si="418"/>
        <v>0</v>
      </c>
      <c r="DC775" s="134">
        <f t="shared" si="418"/>
        <v>0</v>
      </c>
      <c r="DD775" s="134">
        <f t="shared" si="418"/>
        <v>0</v>
      </c>
      <c r="DE775" s="134">
        <f t="shared" si="418"/>
        <v>0</v>
      </c>
      <c r="DF775" s="134">
        <f t="shared" si="418"/>
        <v>0</v>
      </c>
      <c r="DG775" s="134">
        <f t="shared" si="418"/>
        <v>0</v>
      </c>
      <c r="DH775" s="211">
        <f t="shared" si="418"/>
        <v>0</v>
      </c>
    </row>
    <row r="776" spans="1:112" ht="15" hidden="1" customHeight="1" x14ac:dyDescent="0.15">
      <c r="A776" s="119"/>
      <c r="B776" s="197" t="s">
        <v>757</v>
      </c>
      <c r="C776" s="30" t="s">
        <v>176</v>
      </c>
      <c r="D776" s="315">
        <f t="shared" si="403"/>
        <v>0</v>
      </c>
      <c r="E776" s="134">
        <f t="shared" si="419"/>
        <v>0</v>
      </c>
      <c r="F776" s="134">
        <f t="shared" si="419"/>
        <v>0</v>
      </c>
      <c r="G776" s="134">
        <f t="shared" si="419"/>
        <v>0</v>
      </c>
      <c r="H776" s="134">
        <f t="shared" si="419"/>
        <v>0</v>
      </c>
      <c r="I776" s="134">
        <f t="shared" si="419"/>
        <v>0</v>
      </c>
      <c r="J776" s="134">
        <f t="shared" si="419"/>
        <v>0</v>
      </c>
      <c r="K776" s="134">
        <f t="shared" si="419"/>
        <v>0</v>
      </c>
      <c r="L776" s="134">
        <f t="shared" si="419"/>
        <v>0</v>
      </c>
      <c r="M776" s="134">
        <f t="shared" si="419"/>
        <v>0</v>
      </c>
      <c r="N776" s="134">
        <f t="shared" si="419"/>
        <v>0</v>
      </c>
      <c r="O776" s="134">
        <f t="shared" si="419"/>
        <v>0</v>
      </c>
      <c r="P776" s="134">
        <f t="shared" si="419"/>
        <v>0</v>
      </c>
      <c r="Q776" s="134">
        <f t="shared" si="419"/>
        <v>0</v>
      </c>
      <c r="R776" s="134">
        <f t="shared" si="419"/>
        <v>0</v>
      </c>
      <c r="S776" s="134">
        <f t="shared" si="419"/>
        <v>0</v>
      </c>
      <c r="T776" s="134">
        <f t="shared" si="419"/>
        <v>0</v>
      </c>
      <c r="U776" s="134">
        <f t="shared" si="419"/>
        <v>0</v>
      </c>
      <c r="V776" s="134">
        <f t="shared" si="419"/>
        <v>0</v>
      </c>
      <c r="W776" s="134">
        <f t="shared" si="419"/>
        <v>0</v>
      </c>
      <c r="X776" s="134">
        <f t="shared" si="419"/>
        <v>0</v>
      </c>
      <c r="Y776" s="134">
        <f t="shared" si="419"/>
        <v>0</v>
      </c>
      <c r="Z776" s="134">
        <f t="shared" si="419"/>
        <v>0</v>
      </c>
      <c r="AA776" s="134">
        <f t="shared" si="419"/>
        <v>0</v>
      </c>
      <c r="AB776" s="134">
        <f t="shared" si="419"/>
        <v>0</v>
      </c>
      <c r="AC776" s="134">
        <f t="shared" si="419"/>
        <v>0</v>
      </c>
      <c r="AD776" s="134">
        <f t="shared" si="419"/>
        <v>0</v>
      </c>
      <c r="AE776" s="134">
        <f t="shared" si="419"/>
        <v>0</v>
      </c>
      <c r="AF776" s="134">
        <f t="shared" si="419"/>
        <v>0</v>
      </c>
      <c r="AG776" s="134">
        <f t="shared" si="419"/>
        <v>0</v>
      </c>
      <c r="AH776" s="134">
        <f t="shared" si="419"/>
        <v>0</v>
      </c>
      <c r="AI776" s="134">
        <f t="shared" si="419"/>
        <v>0</v>
      </c>
      <c r="AJ776" s="134">
        <f t="shared" si="419"/>
        <v>0</v>
      </c>
      <c r="AK776" s="134">
        <f t="shared" si="419"/>
        <v>0</v>
      </c>
      <c r="AL776" s="134">
        <f t="shared" si="419"/>
        <v>0</v>
      </c>
      <c r="AM776" s="134">
        <f t="shared" si="419"/>
        <v>0</v>
      </c>
      <c r="AN776" s="134">
        <f t="shared" si="419"/>
        <v>0</v>
      </c>
      <c r="AO776" s="134">
        <f t="shared" si="419"/>
        <v>0</v>
      </c>
      <c r="AP776" s="134">
        <f t="shared" si="419"/>
        <v>0</v>
      </c>
      <c r="AQ776" s="134">
        <f t="shared" si="419"/>
        <v>0</v>
      </c>
      <c r="AR776" s="134">
        <f t="shared" si="419"/>
        <v>0</v>
      </c>
      <c r="AS776" s="134">
        <f t="shared" si="419"/>
        <v>0</v>
      </c>
      <c r="AT776" s="134">
        <f t="shared" si="419"/>
        <v>0</v>
      </c>
      <c r="AU776" s="134">
        <f t="shared" si="419"/>
        <v>0</v>
      </c>
      <c r="AV776" s="134">
        <f t="shared" si="419"/>
        <v>0</v>
      </c>
      <c r="AW776" s="134">
        <f t="shared" si="419"/>
        <v>0</v>
      </c>
      <c r="AX776" s="134">
        <f t="shared" si="419"/>
        <v>0</v>
      </c>
      <c r="AY776" s="134">
        <f t="shared" si="419"/>
        <v>0</v>
      </c>
      <c r="AZ776" s="134">
        <f t="shared" si="419"/>
        <v>0</v>
      </c>
      <c r="BA776" s="134">
        <f t="shared" si="419"/>
        <v>0</v>
      </c>
      <c r="BB776" s="134">
        <f t="shared" si="419"/>
        <v>0</v>
      </c>
      <c r="BC776" s="134">
        <f t="shared" si="419"/>
        <v>0</v>
      </c>
      <c r="BD776" s="134">
        <f t="shared" si="419"/>
        <v>0</v>
      </c>
      <c r="BE776" s="134">
        <f t="shared" si="419"/>
        <v>0</v>
      </c>
      <c r="BF776" s="134">
        <f t="shared" si="419"/>
        <v>0</v>
      </c>
      <c r="BG776" s="134">
        <f t="shared" si="419"/>
        <v>0</v>
      </c>
      <c r="BH776" s="134">
        <f t="shared" si="419"/>
        <v>0</v>
      </c>
      <c r="BI776" s="134">
        <f t="shared" si="419"/>
        <v>0</v>
      </c>
      <c r="BJ776" s="134">
        <f t="shared" si="419"/>
        <v>0</v>
      </c>
      <c r="BK776" s="134">
        <f t="shared" si="419"/>
        <v>0</v>
      </c>
      <c r="BL776" s="134">
        <f t="shared" si="419"/>
        <v>0</v>
      </c>
      <c r="BM776" s="134">
        <f t="shared" si="419"/>
        <v>0</v>
      </c>
      <c r="BN776" s="134">
        <f t="shared" si="419"/>
        <v>0</v>
      </c>
      <c r="BO776" s="134">
        <f t="shared" si="419"/>
        <v>0</v>
      </c>
      <c r="BP776" s="134">
        <f t="shared" ref="BP776:DH779" si="420">BP332-BP665</f>
        <v>0</v>
      </c>
      <c r="BQ776" s="134">
        <f t="shared" si="420"/>
        <v>0</v>
      </c>
      <c r="BR776" s="134">
        <f t="shared" si="420"/>
        <v>0</v>
      </c>
      <c r="BS776" s="134">
        <f t="shared" si="420"/>
        <v>0</v>
      </c>
      <c r="BT776" s="134">
        <f t="shared" si="420"/>
        <v>0</v>
      </c>
      <c r="BU776" s="134">
        <f t="shared" si="420"/>
        <v>0</v>
      </c>
      <c r="BV776" s="134">
        <f t="shared" si="420"/>
        <v>0</v>
      </c>
      <c r="BW776" s="134">
        <f t="shared" si="420"/>
        <v>0</v>
      </c>
      <c r="BX776" s="134">
        <f t="shared" si="420"/>
        <v>0</v>
      </c>
      <c r="BY776" s="134">
        <f t="shared" si="420"/>
        <v>0</v>
      </c>
      <c r="BZ776" s="134">
        <f t="shared" si="420"/>
        <v>0</v>
      </c>
      <c r="CA776" s="134">
        <f t="shared" si="420"/>
        <v>0</v>
      </c>
      <c r="CB776" s="134">
        <f t="shared" si="420"/>
        <v>0</v>
      </c>
      <c r="CC776" s="134">
        <f t="shared" si="420"/>
        <v>0</v>
      </c>
      <c r="CD776" s="134">
        <f t="shared" si="420"/>
        <v>0</v>
      </c>
      <c r="CE776" s="134">
        <f t="shared" si="420"/>
        <v>0</v>
      </c>
      <c r="CF776" s="134">
        <f t="shared" si="420"/>
        <v>0</v>
      </c>
      <c r="CG776" s="134">
        <f t="shared" si="420"/>
        <v>0</v>
      </c>
      <c r="CH776" s="134">
        <f t="shared" si="420"/>
        <v>0</v>
      </c>
      <c r="CI776" s="134">
        <f t="shared" si="420"/>
        <v>0</v>
      </c>
      <c r="CJ776" s="134">
        <f t="shared" si="420"/>
        <v>0</v>
      </c>
      <c r="CK776" s="134">
        <f t="shared" si="420"/>
        <v>0</v>
      </c>
      <c r="CL776" s="134">
        <f t="shared" si="420"/>
        <v>0</v>
      </c>
      <c r="CM776" s="134">
        <f t="shared" si="420"/>
        <v>0</v>
      </c>
      <c r="CN776" s="134">
        <f t="shared" si="420"/>
        <v>0</v>
      </c>
      <c r="CO776" s="134">
        <f t="shared" si="420"/>
        <v>0</v>
      </c>
      <c r="CP776" s="134">
        <f t="shared" si="420"/>
        <v>0</v>
      </c>
      <c r="CQ776" s="134">
        <f t="shared" si="420"/>
        <v>0</v>
      </c>
      <c r="CR776" s="134">
        <f t="shared" si="420"/>
        <v>0</v>
      </c>
      <c r="CS776" s="134">
        <f t="shared" si="420"/>
        <v>0.87998053797457598</v>
      </c>
      <c r="CT776" s="134">
        <f t="shared" si="420"/>
        <v>0</v>
      </c>
      <c r="CU776" s="134">
        <f t="shared" si="420"/>
        <v>0</v>
      </c>
      <c r="CV776" s="134">
        <f t="shared" si="420"/>
        <v>0</v>
      </c>
      <c r="CW776" s="134">
        <f t="shared" si="420"/>
        <v>0</v>
      </c>
      <c r="CX776" s="134">
        <f t="shared" si="420"/>
        <v>0</v>
      </c>
      <c r="CY776" s="134">
        <f t="shared" si="420"/>
        <v>0</v>
      </c>
      <c r="CZ776" s="134">
        <f t="shared" si="420"/>
        <v>0</v>
      </c>
      <c r="DA776" s="134">
        <f t="shared" si="420"/>
        <v>0</v>
      </c>
      <c r="DB776" s="134">
        <f t="shared" si="420"/>
        <v>0</v>
      </c>
      <c r="DC776" s="134">
        <f t="shared" si="420"/>
        <v>0</v>
      </c>
      <c r="DD776" s="134">
        <f t="shared" si="420"/>
        <v>0</v>
      </c>
      <c r="DE776" s="134">
        <f t="shared" si="420"/>
        <v>0</v>
      </c>
      <c r="DF776" s="134">
        <f t="shared" si="420"/>
        <v>0</v>
      </c>
      <c r="DG776" s="134">
        <f t="shared" si="420"/>
        <v>0</v>
      </c>
      <c r="DH776" s="211">
        <f t="shared" si="420"/>
        <v>0</v>
      </c>
    </row>
    <row r="777" spans="1:112" ht="15" hidden="1" customHeight="1" x14ac:dyDescent="0.15">
      <c r="A777" s="119"/>
      <c r="B777" s="197" t="s">
        <v>758</v>
      </c>
      <c r="C777" s="30" t="s">
        <v>361</v>
      </c>
      <c r="D777" s="315">
        <f t="shared" si="403"/>
        <v>0</v>
      </c>
      <c r="E777" s="134">
        <f t="shared" ref="E777:BP780" si="421">E333-E666</f>
        <v>0</v>
      </c>
      <c r="F777" s="134">
        <f t="shared" si="421"/>
        <v>0</v>
      </c>
      <c r="G777" s="134">
        <f t="shared" si="421"/>
        <v>0</v>
      </c>
      <c r="H777" s="134">
        <f t="shared" si="421"/>
        <v>0</v>
      </c>
      <c r="I777" s="134">
        <f t="shared" si="421"/>
        <v>0</v>
      </c>
      <c r="J777" s="134">
        <f t="shared" si="421"/>
        <v>0</v>
      </c>
      <c r="K777" s="134">
        <f t="shared" si="421"/>
        <v>0</v>
      </c>
      <c r="L777" s="134">
        <f t="shared" si="421"/>
        <v>0</v>
      </c>
      <c r="M777" s="134">
        <f t="shared" si="421"/>
        <v>0</v>
      </c>
      <c r="N777" s="134">
        <f t="shared" si="421"/>
        <v>0</v>
      </c>
      <c r="O777" s="134">
        <f t="shared" si="421"/>
        <v>0</v>
      </c>
      <c r="P777" s="134">
        <f t="shared" si="421"/>
        <v>0</v>
      </c>
      <c r="Q777" s="134">
        <f t="shared" si="421"/>
        <v>0</v>
      </c>
      <c r="R777" s="134">
        <f t="shared" si="421"/>
        <v>0</v>
      </c>
      <c r="S777" s="134">
        <f t="shared" si="421"/>
        <v>0</v>
      </c>
      <c r="T777" s="134">
        <f t="shared" si="421"/>
        <v>0</v>
      </c>
      <c r="U777" s="134">
        <f t="shared" si="421"/>
        <v>0</v>
      </c>
      <c r="V777" s="134">
        <f t="shared" si="421"/>
        <v>0</v>
      </c>
      <c r="W777" s="134">
        <f t="shared" si="421"/>
        <v>0</v>
      </c>
      <c r="X777" s="134">
        <f t="shared" si="421"/>
        <v>0</v>
      </c>
      <c r="Y777" s="134">
        <f t="shared" si="421"/>
        <v>0</v>
      </c>
      <c r="Z777" s="134">
        <f t="shared" si="421"/>
        <v>0</v>
      </c>
      <c r="AA777" s="134">
        <f t="shared" si="421"/>
        <v>0</v>
      </c>
      <c r="AB777" s="134">
        <f t="shared" si="421"/>
        <v>0</v>
      </c>
      <c r="AC777" s="134">
        <f t="shared" si="421"/>
        <v>0</v>
      </c>
      <c r="AD777" s="134">
        <f t="shared" si="421"/>
        <v>0</v>
      </c>
      <c r="AE777" s="134">
        <f t="shared" si="421"/>
        <v>0</v>
      </c>
      <c r="AF777" s="134">
        <f t="shared" si="421"/>
        <v>0</v>
      </c>
      <c r="AG777" s="134">
        <f t="shared" si="421"/>
        <v>0</v>
      </c>
      <c r="AH777" s="134">
        <f t="shared" si="421"/>
        <v>0</v>
      </c>
      <c r="AI777" s="134">
        <f t="shared" si="421"/>
        <v>0</v>
      </c>
      <c r="AJ777" s="134">
        <f t="shared" si="421"/>
        <v>0</v>
      </c>
      <c r="AK777" s="134">
        <f t="shared" si="421"/>
        <v>0</v>
      </c>
      <c r="AL777" s="134">
        <f t="shared" si="421"/>
        <v>0</v>
      </c>
      <c r="AM777" s="134">
        <f t="shared" si="421"/>
        <v>0</v>
      </c>
      <c r="AN777" s="134">
        <f t="shared" si="421"/>
        <v>0</v>
      </c>
      <c r="AO777" s="134">
        <f t="shared" si="421"/>
        <v>0</v>
      </c>
      <c r="AP777" s="134">
        <f t="shared" si="421"/>
        <v>0</v>
      </c>
      <c r="AQ777" s="134">
        <f t="shared" si="421"/>
        <v>0</v>
      </c>
      <c r="AR777" s="134">
        <f t="shared" si="421"/>
        <v>0</v>
      </c>
      <c r="AS777" s="134">
        <f t="shared" si="421"/>
        <v>0</v>
      </c>
      <c r="AT777" s="134">
        <f t="shared" si="421"/>
        <v>0</v>
      </c>
      <c r="AU777" s="134">
        <f t="shared" si="421"/>
        <v>0</v>
      </c>
      <c r="AV777" s="134">
        <f t="shared" si="421"/>
        <v>0</v>
      </c>
      <c r="AW777" s="134">
        <f t="shared" si="421"/>
        <v>0</v>
      </c>
      <c r="AX777" s="134">
        <f t="shared" si="421"/>
        <v>0</v>
      </c>
      <c r="AY777" s="134">
        <f t="shared" si="421"/>
        <v>0</v>
      </c>
      <c r="AZ777" s="134">
        <f t="shared" si="421"/>
        <v>0</v>
      </c>
      <c r="BA777" s="134">
        <f t="shared" si="421"/>
        <v>0</v>
      </c>
      <c r="BB777" s="134">
        <f t="shared" si="421"/>
        <v>0</v>
      </c>
      <c r="BC777" s="134">
        <f t="shared" si="421"/>
        <v>0</v>
      </c>
      <c r="BD777" s="134">
        <f t="shared" si="421"/>
        <v>0</v>
      </c>
      <c r="BE777" s="134">
        <f t="shared" si="421"/>
        <v>0</v>
      </c>
      <c r="BF777" s="134">
        <f t="shared" si="421"/>
        <v>0</v>
      </c>
      <c r="BG777" s="134">
        <f t="shared" si="421"/>
        <v>0</v>
      </c>
      <c r="BH777" s="134">
        <f t="shared" si="421"/>
        <v>0</v>
      </c>
      <c r="BI777" s="134">
        <f t="shared" si="421"/>
        <v>0</v>
      </c>
      <c r="BJ777" s="134">
        <f t="shared" si="421"/>
        <v>0</v>
      </c>
      <c r="BK777" s="134">
        <f t="shared" si="421"/>
        <v>0</v>
      </c>
      <c r="BL777" s="134">
        <f t="shared" si="421"/>
        <v>0</v>
      </c>
      <c r="BM777" s="134">
        <f t="shared" si="421"/>
        <v>0</v>
      </c>
      <c r="BN777" s="134">
        <f t="shared" si="421"/>
        <v>0</v>
      </c>
      <c r="BO777" s="134">
        <f t="shared" si="421"/>
        <v>0</v>
      </c>
      <c r="BP777" s="134">
        <f t="shared" si="421"/>
        <v>0</v>
      </c>
      <c r="BQ777" s="134">
        <f t="shared" si="420"/>
        <v>0</v>
      </c>
      <c r="BR777" s="134">
        <f t="shared" si="420"/>
        <v>0</v>
      </c>
      <c r="BS777" s="134">
        <f t="shared" si="420"/>
        <v>0</v>
      </c>
      <c r="BT777" s="134">
        <f t="shared" si="420"/>
        <v>0</v>
      </c>
      <c r="BU777" s="134">
        <f t="shared" si="420"/>
        <v>0</v>
      </c>
      <c r="BV777" s="134">
        <f t="shared" si="420"/>
        <v>0</v>
      </c>
      <c r="BW777" s="134">
        <f t="shared" si="420"/>
        <v>0</v>
      </c>
      <c r="BX777" s="134">
        <f t="shared" si="420"/>
        <v>0</v>
      </c>
      <c r="BY777" s="134">
        <f t="shared" si="420"/>
        <v>0</v>
      </c>
      <c r="BZ777" s="134">
        <f t="shared" si="420"/>
        <v>0</v>
      </c>
      <c r="CA777" s="134">
        <f t="shared" si="420"/>
        <v>0</v>
      </c>
      <c r="CB777" s="134">
        <f t="shared" si="420"/>
        <v>0</v>
      </c>
      <c r="CC777" s="134">
        <f t="shared" si="420"/>
        <v>0</v>
      </c>
      <c r="CD777" s="134">
        <f t="shared" si="420"/>
        <v>0</v>
      </c>
      <c r="CE777" s="134">
        <f t="shared" si="420"/>
        <v>0</v>
      </c>
      <c r="CF777" s="134">
        <f t="shared" si="420"/>
        <v>0</v>
      </c>
      <c r="CG777" s="134">
        <f t="shared" si="420"/>
        <v>0</v>
      </c>
      <c r="CH777" s="134">
        <f t="shared" si="420"/>
        <v>0</v>
      </c>
      <c r="CI777" s="134">
        <f t="shared" si="420"/>
        <v>0</v>
      </c>
      <c r="CJ777" s="134">
        <f t="shared" si="420"/>
        <v>0</v>
      </c>
      <c r="CK777" s="134">
        <f t="shared" si="420"/>
        <v>0</v>
      </c>
      <c r="CL777" s="134">
        <f t="shared" si="420"/>
        <v>0</v>
      </c>
      <c r="CM777" s="134">
        <f t="shared" si="420"/>
        <v>0</v>
      </c>
      <c r="CN777" s="134">
        <f t="shared" si="420"/>
        <v>0</v>
      </c>
      <c r="CO777" s="134">
        <f t="shared" si="420"/>
        <v>0</v>
      </c>
      <c r="CP777" s="134">
        <f t="shared" si="420"/>
        <v>0</v>
      </c>
      <c r="CQ777" s="134">
        <f t="shared" si="420"/>
        <v>0</v>
      </c>
      <c r="CR777" s="134">
        <f t="shared" si="420"/>
        <v>0</v>
      </c>
      <c r="CS777" s="134">
        <f t="shared" si="420"/>
        <v>0</v>
      </c>
      <c r="CT777" s="134">
        <f t="shared" si="420"/>
        <v>1</v>
      </c>
      <c r="CU777" s="134">
        <f t="shared" si="420"/>
        <v>0</v>
      </c>
      <c r="CV777" s="134">
        <f t="shared" si="420"/>
        <v>0</v>
      </c>
      <c r="CW777" s="134">
        <f t="shared" si="420"/>
        <v>0</v>
      </c>
      <c r="CX777" s="134">
        <f t="shared" si="420"/>
        <v>0</v>
      </c>
      <c r="CY777" s="134">
        <f t="shared" si="420"/>
        <v>0</v>
      </c>
      <c r="CZ777" s="134">
        <f t="shared" si="420"/>
        <v>0</v>
      </c>
      <c r="DA777" s="134">
        <f t="shared" si="420"/>
        <v>0</v>
      </c>
      <c r="DB777" s="134">
        <f t="shared" si="420"/>
        <v>0</v>
      </c>
      <c r="DC777" s="134">
        <f t="shared" si="420"/>
        <v>0</v>
      </c>
      <c r="DD777" s="134">
        <f t="shared" si="420"/>
        <v>0</v>
      </c>
      <c r="DE777" s="134">
        <f t="shared" si="420"/>
        <v>0</v>
      </c>
      <c r="DF777" s="134">
        <f t="shared" si="420"/>
        <v>0</v>
      </c>
      <c r="DG777" s="134">
        <f t="shared" si="420"/>
        <v>0</v>
      </c>
      <c r="DH777" s="211">
        <f t="shared" si="420"/>
        <v>0</v>
      </c>
    </row>
    <row r="778" spans="1:112" ht="15" hidden="1" customHeight="1" x14ac:dyDescent="0.15">
      <c r="A778" s="119"/>
      <c r="B778" s="197" t="s">
        <v>759</v>
      </c>
      <c r="C778" s="30" t="s">
        <v>362</v>
      </c>
      <c r="D778" s="315">
        <f t="shared" si="403"/>
        <v>0</v>
      </c>
      <c r="E778" s="134">
        <f t="shared" si="421"/>
        <v>0</v>
      </c>
      <c r="F778" s="134">
        <f t="shared" si="421"/>
        <v>0</v>
      </c>
      <c r="G778" s="134">
        <f t="shared" si="421"/>
        <v>0</v>
      </c>
      <c r="H778" s="134">
        <f t="shared" si="421"/>
        <v>0</v>
      </c>
      <c r="I778" s="134">
        <f t="shared" si="421"/>
        <v>0</v>
      </c>
      <c r="J778" s="134">
        <f t="shared" si="421"/>
        <v>0</v>
      </c>
      <c r="K778" s="134">
        <f t="shared" si="421"/>
        <v>0</v>
      </c>
      <c r="L778" s="134">
        <f t="shared" si="421"/>
        <v>0</v>
      </c>
      <c r="M778" s="134">
        <f t="shared" si="421"/>
        <v>0</v>
      </c>
      <c r="N778" s="134">
        <f t="shared" si="421"/>
        <v>0</v>
      </c>
      <c r="O778" s="134">
        <f t="shared" si="421"/>
        <v>0</v>
      </c>
      <c r="P778" s="134">
        <f t="shared" si="421"/>
        <v>0</v>
      </c>
      <c r="Q778" s="134">
        <f t="shared" si="421"/>
        <v>0</v>
      </c>
      <c r="R778" s="134">
        <f t="shared" si="421"/>
        <v>0</v>
      </c>
      <c r="S778" s="134">
        <f t="shared" si="421"/>
        <v>0</v>
      </c>
      <c r="T778" s="134">
        <f t="shared" si="421"/>
        <v>0</v>
      </c>
      <c r="U778" s="134">
        <f t="shared" si="421"/>
        <v>0</v>
      </c>
      <c r="V778" s="134">
        <f t="shared" si="421"/>
        <v>0</v>
      </c>
      <c r="W778" s="134">
        <f t="shared" si="421"/>
        <v>0</v>
      </c>
      <c r="X778" s="134">
        <f t="shared" si="421"/>
        <v>0</v>
      </c>
      <c r="Y778" s="134">
        <f t="shared" si="421"/>
        <v>0</v>
      </c>
      <c r="Z778" s="134">
        <f t="shared" si="421"/>
        <v>0</v>
      </c>
      <c r="AA778" s="134">
        <f t="shared" si="421"/>
        <v>0</v>
      </c>
      <c r="AB778" s="134">
        <f t="shared" si="421"/>
        <v>0</v>
      </c>
      <c r="AC778" s="134">
        <f t="shared" si="421"/>
        <v>0</v>
      </c>
      <c r="AD778" s="134">
        <f t="shared" si="421"/>
        <v>0</v>
      </c>
      <c r="AE778" s="134">
        <f t="shared" si="421"/>
        <v>0</v>
      </c>
      <c r="AF778" s="134">
        <f t="shared" si="421"/>
        <v>0</v>
      </c>
      <c r="AG778" s="134">
        <f t="shared" si="421"/>
        <v>0</v>
      </c>
      <c r="AH778" s="134">
        <f t="shared" si="421"/>
        <v>0</v>
      </c>
      <c r="AI778" s="134">
        <f t="shared" si="421"/>
        <v>0</v>
      </c>
      <c r="AJ778" s="134">
        <f t="shared" si="421"/>
        <v>0</v>
      </c>
      <c r="AK778" s="134">
        <f t="shared" si="421"/>
        <v>0</v>
      </c>
      <c r="AL778" s="134">
        <f t="shared" si="421"/>
        <v>0</v>
      </c>
      <c r="AM778" s="134">
        <f t="shared" si="421"/>
        <v>0</v>
      </c>
      <c r="AN778" s="134">
        <f t="shared" si="421"/>
        <v>0</v>
      </c>
      <c r="AO778" s="134">
        <f t="shared" si="421"/>
        <v>0</v>
      </c>
      <c r="AP778" s="134">
        <f t="shared" si="421"/>
        <v>0</v>
      </c>
      <c r="AQ778" s="134">
        <f t="shared" si="421"/>
        <v>0</v>
      </c>
      <c r="AR778" s="134">
        <f t="shared" si="421"/>
        <v>0</v>
      </c>
      <c r="AS778" s="134">
        <f t="shared" si="421"/>
        <v>0</v>
      </c>
      <c r="AT778" s="134">
        <f t="shared" si="421"/>
        <v>0</v>
      </c>
      <c r="AU778" s="134">
        <f t="shared" si="421"/>
        <v>0</v>
      </c>
      <c r="AV778" s="134">
        <f t="shared" si="421"/>
        <v>0</v>
      </c>
      <c r="AW778" s="134">
        <f t="shared" si="421"/>
        <v>0</v>
      </c>
      <c r="AX778" s="134">
        <f t="shared" si="421"/>
        <v>0</v>
      </c>
      <c r="AY778" s="134">
        <f t="shared" si="421"/>
        <v>0</v>
      </c>
      <c r="AZ778" s="134">
        <f t="shared" si="421"/>
        <v>0</v>
      </c>
      <c r="BA778" s="134">
        <f t="shared" si="421"/>
        <v>0</v>
      </c>
      <c r="BB778" s="134">
        <f t="shared" si="421"/>
        <v>0</v>
      </c>
      <c r="BC778" s="134">
        <f t="shared" si="421"/>
        <v>0</v>
      </c>
      <c r="BD778" s="134">
        <f t="shared" si="421"/>
        <v>0</v>
      </c>
      <c r="BE778" s="134">
        <f t="shared" si="421"/>
        <v>0</v>
      </c>
      <c r="BF778" s="134">
        <f t="shared" si="421"/>
        <v>0</v>
      </c>
      <c r="BG778" s="134">
        <f t="shared" si="421"/>
        <v>0</v>
      </c>
      <c r="BH778" s="134">
        <f t="shared" si="421"/>
        <v>0</v>
      </c>
      <c r="BI778" s="134">
        <f t="shared" si="421"/>
        <v>0</v>
      </c>
      <c r="BJ778" s="134">
        <f t="shared" si="421"/>
        <v>0</v>
      </c>
      <c r="BK778" s="134">
        <f t="shared" si="421"/>
        <v>0</v>
      </c>
      <c r="BL778" s="134">
        <f t="shared" si="421"/>
        <v>0</v>
      </c>
      <c r="BM778" s="134">
        <f t="shared" si="421"/>
        <v>0</v>
      </c>
      <c r="BN778" s="134">
        <f t="shared" si="421"/>
        <v>0</v>
      </c>
      <c r="BO778" s="134">
        <f t="shared" si="421"/>
        <v>0</v>
      </c>
      <c r="BP778" s="134">
        <f t="shared" si="421"/>
        <v>0</v>
      </c>
      <c r="BQ778" s="134">
        <f t="shared" si="420"/>
        <v>0</v>
      </c>
      <c r="BR778" s="134">
        <f t="shared" si="420"/>
        <v>0</v>
      </c>
      <c r="BS778" s="134">
        <f t="shared" si="420"/>
        <v>0</v>
      </c>
      <c r="BT778" s="134">
        <f t="shared" si="420"/>
        <v>0</v>
      </c>
      <c r="BU778" s="134">
        <f t="shared" si="420"/>
        <v>0</v>
      </c>
      <c r="BV778" s="134">
        <f t="shared" si="420"/>
        <v>0</v>
      </c>
      <c r="BW778" s="134">
        <f t="shared" si="420"/>
        <v>0</v>
      </c>
      <c r="BX778" s="134">
        <f t="shared" si="420"/>
        <v>0</v>
      </c>
      <c r="BY778" s="134">
        <f t="shared" si="420"/>
        <v>0</v>
      </c>
      <c r="BZ778" s="134">
        <f t="shared" si="420"/>
        <v>0</v>
      </c>
      <c r="CA778" s="134">
        <f t="shared" si="420"/>
        <v>0</v>
      </c>
      <c r="CB778" s="134">
        <f t="shared" si="420"/>
        <v>0</v>
      </c>
      <c r="CC778" s="134">
        <f t="shared" si="420"/>
        <v>0</v>
      </c>
      <c r="CD778" s="134">
        <f t="shared" si="420"/>
        <v>0</v>
      </c>
      <c r="CE778" s="134">
        <f t="shared" si="420"/>
        <v>0</v>
      </c>
      <c r="CF778" s="134">
        <f t="shared" si="420"/>
        <v>0</v>
      </c>
      <c r="CG778" s="134">
        <f t="shared" si="420"/>
        <v>0</v>
      </c>
      <c r="CH778" s="134">
        <f t="shared" si="420"/>
        <v>0</v>
      </c>
      <c r="CI778" s="134">
        <f t="shared" si="420"/>
        <v>0</v>
      </c>
      <c r="CJ778" s="134">
        <f t="shared" si="420"/>
        <v>0</v>
      </c>
      <c r="CK778" s="134">
        <f t="shared" si="420"/>
        <v>0</v>
      </c>
      <c r="CL778" s="134">
        <f t="shared" si="420"/>
        <v>0</v>
      </c>
      <c r="CM778" s="134">
        <f t="shared" si="420"/>
        <v>0</v>
      </c>
      <c r="CN778" s="134">
        <f t="shared" si="420"/>
        <v>0</v>
      </c>
      <c r="CO778" s="134">
        <f t="shared" si="420"/>
        <v>0</v>
      </c>
      <c r="CP778" s="134">
        <f t="shared" si="420"/>
        <v>0</v>
      </c>
      <c r="CQ778" s="134">
        <f t="shared" si="420"/>
        <v>0</v>
      </c>
      <c r="CR778" s="134">
        <f t="shared" si="420"/>
        <v>0</v>
      </c>
      <c r="CS778" s="134">
        <f t="shared" si="420"/>
        <v>0</v>
      </c>
      <c r="CT778" s="134">
        <f t="shared" si="420"/>
        <v>0</v>
      </c>
      <c r="CU778" s="134">
        <f t="shared" si="420"/>
        <v>1</v>
      </c>
      <c r="CV778" s="134">
        <f t="shared" si="420"/>
        <v>0</v>
      </c>
      <c r="CW778" s="134">
        <f t="shared" si="420"/>
        <v>0</v>
      </c>
      <c r="CX778" s="134">
        <f t="shared" si="420"/>
        <v>0</v>
      </c>
      <c r="CY778" s="134">
        <f t="shared" si="420"/>
        <v>0</v>
      </c>
      <c r="CZ778" s="134">
        <f t="shared" si="420"/>
        <v>0</v>
      </c>
      <c r="DA778" s="134">
        <f t="shared" si="420"/>
        <v>0</v>
      </c>
      <c r="DB778" s="134">
        <f t="shared" si="420"/>
        <v>0</v>
      </c>
      <c r="DC778" s="134">
        <f t="shared" si="420"/>
        <v>0</v>
      </c>
      <c r="DD778" s="134">
        <f t="shared" si="420"/>
        <v>0</v>
      </c>
      <c r="DE778" s="134">
        <f t="shared" si="420"/>
        <v>0</v>
      </c>
      <c r="DF778" s="134">
        <f t="shared" si="420"/>
        <v>0</v>
      </c>
      <c r="DG778" s="134">
        <f t="shared" si="420"/>
        <v>0</v>
      </c>
      <c r="DH778" s="211">
        <f t="shared" si="420"/>
        <v>0</v>
      </c>
    </row>
    <row r="779" spans="1:112" ht="15" hidden="1" customHeight="1" x14ac:dyDescent="0.15">
      <c r="A779" s="119"/>
      <c r="B779" s="197" t="s">
        <v>760</v>
      </c>
      <c r="C779" s="30" t="s">
        <v>177</v>
      </c>
      <c r="D779" s="315">
        <f t="shared" ref="D779:D791" si="422">D335-D668</f>
        <v>0</v>
      </c>
      <c r="E779" s="134">
        <f t="shared" si="421"/>
        <v>0</v>
      </c>
      <c r="F779" s="134">
        <f t="shared" si="421"/>
        <v>0</v>
      </c>
      <c r="G779" s="134">
        <f t="shared" si="421"/>
        <v>0</v>
      </c>
      <c r="H779" s="134">
        <f t="shared" si="421"/>
        <v>0</v>
      </c>
      <c r="I779" s="134">
        <f t="shared" si="421"/>
        <v>0</v>
      </c>
      <c r="J779" s="134">
        <f t="shared" si="421"/>
        <v>0</v>
      </c>
      <c r="K779" s="134">
        <f t="shared" si="421"/>
        <v>0</v>
      </c>
      <c r="L779" s="134">
        <f t="shared" si="421"/>
        <v>0</v>
      </c>
      <c r="M779" s="134">
        <f t="shared" si="421"/>
        <v>0</v>
      </c>
      <c r="N779" s="134">
        <f t="shared" si="421"/>
        <v>0</v>
      </c>
      <c r="O779" s="134">
        <f t="shared" si="421"/>
        <v>0</v>
      </c>
      <c r="P779" s="134">
        <f t="shared" si="421"/>
        <v>0</v>
      </c>
      <c r="Q779" s="134">
        <f t="shared" si="421"/>
        <v>0</v>
      </c>
      <c r="R779" s="134">
        <f t="shared" si="421"/>
        <v>0</v>
      </c>
      <c r="S779" s="134">
        <f t="shared" si="421"/>
        <v>0</v>
      </c>
      <c r="T779" s="134">
        <f t="shared" si="421"/>
        <v>0</v>
      </c>
      <c r="U779" s="134">
        <f t="shared" si="421"/>
        <v>0</v>
      </c>
      <c r="V779" s="134">
        <f t="shared" si="421"/>
        <v>0</v>
      </c>
      <c r="W779" s="134">
        <f t="shared" si="421"/>
        <v>0</v>
      </c>
      <c r="X779" s="134">
        <f t="shared" si="421"/>
        <v>0</v>
      </c>
      <c r="Y779" s="134">
        <f t="shared" si="421"/>
        <v>0</v>
      </c>
      <c r="Z779" s="134">
        <f t="shared" si="421"/>
        <v>0</v>
      </c>
      <c r="AA779" s="134">
        <f t="shared" si="421"/>
        <v>0</v>
      </c>
      <c r="AB779" s="134">
        <f t="shared" si="421"/>
        <v>0</v>
      </c>
      <c r="AC779" s="134">
        <f t="shared" si="421"/>
        <v>0</v>
      </c>
      <c r="AD779" s="134">
        <f t="shared" si="421"/>
        <v>0</v>
      </c>
      <c r="AE779" s="134">
        <f t="shared" si="421"/>
        <v>0</v>
      </c>
      <c r="AF779" s="134">
        <f t="shared" si="421"/>
        <v>0</v>
      </c>
      <c r="AG779" s="134">
        <f t="shared" si="421"/>
        <v>0</v>
      </c>
      <c r="AH779" s="134">
        <f t="shared" si="421"/>
        <v>0</v>
      </c>
      <c r="AI779" s="134">
        <f t="shared" si="421"/>
        <v>0</v>
      </c>
      <c r="AJ779" s="134">
        <f t="shared" si="421"/>
        <v>0</v>
      </c>
      <c r="AK779" s="134">
        <f t="shared" si="421"/>
        <v>0</v>
      </c>
      <c r="AL779" s="134">
        <f t="shared" si="421"/>
        <v>0</v>
      </c>
      <c r="AM779" s="134">
        <f t="shared" si="421"/>
        <v>0</v>
      </c>
      <c r="AN779" s="134">
        <f t="shared" si="421"/>
        <v>0</v>
      </c>
      <c r="AO779" s="134">
        <f t="shared" si="421"/>
        <v>0</v>
      </c>
      <c r="AP779" s="134">
        <f t="shared" si="421"/>
        <v>0</v>
      </c>
      <c r="AQ779" s="134">
        <f t="shared" si="421"/>
        <v>0</v>
      </c>
      <c r="AR779" s="134">
        <f t="shared" si="421"/>
        <v>0</v>
      </c>
      <c r="AS779" s="134">
        <f t="shared" si="421"/>
        <v>0</v>
      </c>
      <c r="AT779" s="134">
        <f t="shared" si="421"/>
        <v>0</v>
      </c>
      <c r="AU779" s="134">
        <f t="shared" si="421"/>
        <v>0</v>
      </c>
      <c r="AV779" s="134">
        <f t="shared" si="421"/>
        <v>0</v>
      </c>
      <c r="AW779" s="134">
        <f t="shared" si="421"/>
        <v>0</v>
      </c>
      <c r="AX779" s="134">
        <f t="shared" si="421"/>
        <v>0</v>
      </c>
      <c r="AY779" s="134">
        <f t="shared" si="421"/>
        <v>0</v>
      </c>
      <c r="AZ779" s="134">
        <f t="shared" si="421"/>
        <v>0</v>
      </c>
      <c r="BA779" s="134">
        <f t="shared" si="421"/>
        <v>0</v>
      </c>
      <c r="BB779" s="134">
        <f t="shared" si="421"/>
        <v>0</v>
      </c>
      <c r="BC779" s="134">
        <f t="shared" si="421"/>
        <v>0</v>
      </c>
      <c r="BD779" s="134">
        <f t="shared" si="421"/>
        <v>0</v>
      </c>
      <c r="BE779" s="134">
        <f t="shared" si="421"/>
        <v>0</v>
      </c>
      <c r="BF779" s="134">
        <f t="shared" si="421"/>
        <v>0</v>
      </c>
      <c r="BG779" s="134">
        <f t="shared" si="421"/>
        <v>0</v>
      </c>
      <c r="BH779" s="134">
        <f t="shared" si="421"/>
        <v>0</v>
      </c>
      <c r="BI779" s="134">
        <f t="shared" si="421"/>
        <v>0</v>
      </c>
      <c r="BJ779" s="134">
        <f t="shared" si="421"/>
        <v>0</v>
      </c>
      <c r="BK779" s="134">
        <f t="shared" si="421"/>
        <v>0</v>
      </c>
      <c r="BL779" s="134">
        <f t="shared" si="421"/>
        <v>0</v>
      </c>
      <c r="BM779" s="134">
        <f t="shared" si="421"/>
        <v>0</v>
      </c>
      <c r="BN779" s="134">
        <f t="shared" si="421"/>
        <v>0</v>
      </c>
      <c r="BO779" s="134">
        <f t="shared" si="421"/>
        <v>0</v>
      </c>
      <c r="BP779" s="134">
        <f t="shared" si="421"/>
        <v>0</v>
      </c>
      <c r="BQ779" s="134">
        <f t="shared" si="420"/>
        <v>0</v>
      </c>
      <c r="BR779" s="134">
        <f t="shared" si="420"/>
        <v>0</v>
      </c>
      <c r="BS779" s="134">
        <f t="shared" si="420"/>
        <v>0</v>
      </c>
      <c r="BT779" s="134">
        <f t="shared" si="420"/>
        <v>0</v>
      </c>
      <c r="BU779" s="134">
        <f t="shared" si="420"/>
        <v>0</v>
      </c>
      <c r="BV779" s="134">
        <f t="shared" si="420"/>
        <v>0</v>
      </c>
      <c r="BW779" s="134">
        <f t="shared" si="420"/>
        <v>0</v>
      </c>
      <c r="BX779" s="134">
        <f t="shared" si="420"/>
        <v>0</v>
      </c>
      <c r="BY779" s="134">
        <f t="shared" si="420"/>
        <v>0</v>
      </c>
      <c r="BZ779" s="134">
        <f t="shared" si="420"/>
        <v>0</v>
      </c>
      <c r="CA779" s="134">
        <f t="shared" si="420"/>
        <v>0</v>
      </c>
      <c r="CB779" s="134">
        <f t="shared" si="420"/>
        <v>0</v>
      </c>
      <c r="CC779" s="134">
        <f t="shared" si="420"/>
        <v>0</v>
      </c>
      <c r="CD779" s="134">
        <f t="shared" si="420"/>
        <v>0</v>
      </c>
      <c r="CE779" s="134">
        <f t="shared" si="420"/>
        <v>0</v>
      </c>
      <c r="CF779" s="134">
        <f t="shared" si="420"/>
        <v>0</v>
      </c>
      <c r="CG779" s="134">
        <f t="shared" si="420"/>
        <v>0</v>
      </c>
      <c r="CH779" s="134">
        <f t="shared" si="420"/>
        <v>0</v>
      </c>
      <c r="CI779" s="134">
        <f t="shared" si="420"/>
        <v>0</v>
      </c>
      <c r="CJ779" s="134">
        <f t="shared" si="420"/>
        <v>0</v>
      </c>
      <c r="CK779" s="134">
        <f t="shared" si="420"/>
        <v>0</v>
      </c>
      <c r="CL779" s="134">
        <f t="shared" si="420"/>
        <v>0</v>
      </c>
      <c r="CM779" s="134">
        <f t="shared" si="420"/>
        <v>0</v>
      </c>
      <c r="CN779" s="134">
        <f t="shared" si="420"/>
        <v>0</v>
      </c>
      <c r="CO779" s="134">
        <f t="shared" si="420"/>
        <v>0</v>
      </c>
      <c r="CP779" s="134">
        <f t="shared" si="420"/>
        <v>0</v>
      </c>
      <c r="CQ779" s="134">
        <f t="shared" si="420"/>
        <v>0</v>
      </c>
      <c r="CR779" s="134">
        <f t="shared" si="420"/>
        <v>0</v>
      </c>
      <c r="CS779" s="134">
        <f t="shared" si="420"/>
        <v>0</v>
      </c>
      <c r="CT779" s="134">
        <f t="shared" si="420"/>
        <v>0</v>
      </c>
      <c r="CU779" s="134">
        <f t="shared" si="420"/>
        <v>0</v>
      </c>
      <c r="CV779" s="134">
        <f t="shared" si="420"/>
        <v>1</v>
      </c>
      <c r="CW779" s="134">
        <f t="shared" si="420"/>
        <v>0</v>
      </c>
      <c r="CX779" s="134">
        <f t="shared" si="420"/>
        <v>0</v>
      </c>
      <c r="CY779" s="134">
        <f t="shared" si="420"/>
        <v>0</v>
      </c>
      <c r="CZ779" s="134">
        <f t="shared" si="420"/>
        <v>0</v>
      </c>
      <c r="DA779" s="134">
        <f t="shared" si="420"/>
        <v>0</v>
      </c>
      <c r="DB779" s="134">
        <f t="shared" si="420"/>
        <v>0</v>
      </c>
      <c r="DC779" s="134">
        <f t="shared" si="420"/>
        <v>0</v>
      </c>
      <c r="DD779" s="134">
        <f t="shared" si="420"/>
        <v>0</v>
      </c>
      <c r="DE779" s="134">
        <f t="shared" si="420"/>
        <v>0</v>
      </c>
      <c r="DF779" s="134">
        <f t="shared" si="420"/>
        <v>0</v>
      </c>
      <c r="DG779" s="134">
        <f t="shared" si="420"/>
        <v>0</v>
      </c>
      <c r="DH779" s="211">
        <f t="shared" si="420"/>
        <v>0</v>
      </c>
    </row>
    <row r="780" spans="1:112" ht="15" hidden="1" customHeight="1" x14ac:dyDescent="0.15">
      <c r="A780" s="119"/>
      <c r="B780" s="197" t="s">
        <v>761</v>
      </c>
      <c r="C780" s="30" t="s">
        <v>363</v>
      </c>
      <c r="D780" s="315">
        <f t="shared" si="422"/>
        <v>0</v>
      </c>
      <c r="E780" s="134">
        <f t="shared" si="421"/>
        <v>0</v>
      </c>
      <c r="F780" s="134">
        <f t="shared" si="421"/>
        <v>0</v>
      </c>
      <c r="G780" s="134">
        <f t="shared" si="421"/>
        <v>0</v>
      </c>
      <c r="H780" s="134">
        <f t="shared" si="421"/>
        <v>0</v>
      </c>
      <c r="I780" s="134">
        <f t="shared" si="421"/>
        <v>0</v>
      </c>
      <c r="J780" s="134">
        <f t="shared" si="421"/>
        <v>0</v>
      </c>
      <c r="K780" s="134">
        <f t="shared" si="421"/>
        <v>0</v>
      </c>
      <c r="L780" s="134">
        <f t="shared" si="421"/>
        <v>0</v>
      </c>
      <c r="M780" s="134">
        <f t="shared" si="421"/>
        <v>0</v>
      </c>
      <c r="N780" s="134">
        <f t="shared" si="421"/>
        <v>0</v>
      </c>
      <c r="O780" s="134">
        <f t="shared" si="421"/>
        <v>0</v>
      </c>
      <c r="P780" s="134">
        <f t="shared" si="421"/>
        <v>0</v>
      </c>
      <c r="Q780" s="134">
        <f t="shared" si="421"/>
        <v>0</v>
      </c>
      <c r="R780" s="134">
        <f t="shared" si="421"/>
        <v>0</v>
      </c>
      <c r="S780" s="134">
        <f t="shared" si="421"/>
        <v>0</v>
      </c>
      <c r="T780" s="134">
        <f t="shared" si="421"/>
        <v>0</v>
      </c>
      <c r="U780" s="134">
        <f t="shared" si="421"/>
        <v>0</v>
      </c>
      <c r="V780" s="134">
        <f t="shared" si="421"/>
        <v>0</v>
      </c>
      <c r="W780" s="134">
        <f t="shared" si="421"/>
        <v>0</v>
      </c>
      <c r="X780" s="134">
        <f t="shared" si="421"/>
        <v>0</v>
      </c>
      <c r="Y780" s="134">
        <f t="shared" si="421"/>
        <v>0</v>
      </c>
      <c r="Z780" s="134">
        <f t="shared" si="421"/>
        <v>0</v>
      </c>
      <c r="AA780" s="134">
        <f t="shared" si="421"/>
        <v>0</v>
      </c>
      <c r="AB780" s="134">
        <f t="shared" si="421"/>
        <v>0</v>
      </c>
      <c r="AC780" s="134">
        <f t="shared" si="421"/>
        <v>0</v>
      </c>
      <c r="AD780" s="134">
        <f t="shared" si="421"/>
        <v>0</v>
      </c>
      <c r="AE780" s="134">
        <f t="shared" si="421"/>
        <v>0</v>
      </c>
      <c r="AF780" s="134">
        <f t="shared" si="421"/>
        <v>0</v>
      </c>
      <c r="AG780" s="134">
        <f t="shared" si="421"/>
        <v>0</v>
      </c>
      <c r="AH780" s="134">
        <f t="shared" si="421"/>
        <v>0</v>
      </c>
      <c r="AI780" s="134">
        <f t="shared" si="421"/>
        <v>0</v>
      </c>
      <c r="AJ780" s="134">
        <f t="shared" si="421"/>
        <v>0</v>
      </c>
      <c r="AK780" s="134">
        <f t="shared" si="421"/>
        <v>0</v>
      </c>
      <c r="AL780" s="134">
        <f t="shared" si="421"/>
        <v>0</v>
      </c>
      <c r="AM780" s="134">
        <f t="shared" si="421"/>
        <v>0</v>
      </c>
      <c r="AN780" s="134">
        <f t="shared" si="421"/>
        <v>0</v>
      </c>
      <c r="AO780" s="134">
        <f t="shared" si="421"/>
        <v>0</v>
      </c>
      <c r="AP780" s="134">
        <f t="shared" si="421"/>
        <v>0</v>
      </c>
      <c r="AQ780" s="134">
        <f t="shared" si="421"/>
        <v>0</v>
      </c>
      <c r="AR780" s="134">
        <f t="shared" si="421"/>
        <v>0</v>
      </c>
      <c r="AS780" s="134">
        <f t="shared" si="421"/>
        <v>0</v>
      </c>
      <c r="AT780" s="134">
        <f t="shared" si="421"/>
        <v>0</v>
      </c>
      <c r="AU780" s="134">
        <f t="shared" si="421"/>
        <v>0</v>
      </c>
      <c r="AV780" s="134">
        <f t="shared" si="421"/>
        <v>0</v>
      </c>
      <c r="AW780" s="134">
        <f t="shared" si="421"/>
        <v>0</v>
      </c>
      <c r="AX780" s="134">
        <f t="shared" si="421"/>
        <v>0</v>
      </c>
      <c r="AY780" s="134">
        <f t="shared" si="421"/>
        <v>0</v>
      </c>
      <c r="AZ780" s="134">
        <f t="shared" si="421"/>
        <v>0</v>
      </c>
      <c r="BA780" s="134">
        <f t="shared" si="421"/>
        <v>0</v>
      </c>
      <c r="BB780" s="134">
        <f t="shared" si="421"/>
        <v>0</v>
      </c>
      <c r="BC780" s="134">
        <f t="shared" si="421"/>
        <v>0</v>
      </c>
      <c r="BD780" s="134">
        <f t="shared" si="421"/>
        <v>0</v>
      </c>
      <c r="BE780" s="134">
        <f t="shared" si="421"/>
        <v>0</v>
      </c>
      <c r="BF780" s="134">
        <f t="shared" si="421"/>
        <v>0</v>
      </c>
      <c r="BG780" s="134">
        <f t="shared" si="421"/>
        <v>0</v>
      </c>
      <c r="BH780" s="134">
        <f t="shared" si="421"/>
        <v>0</v>
      </c>
      <c r="BI780" s="134">
        <f t="shared" si="421"/>
        <v>0</v>
      </c>
      <c r="BJ780" s="134">
        <f t="shared" si="421"/>
        <v>0</v>
      </c>
      <c r="BK780" s="134">
        <f t="shared" si="421"/>
        <v>0</v>
      </c>
      <c r="BL780" s="134">
        <f t="shared" si="421"/>
        <v>0</v>
      </c>
      <c r="BM780" s="134">
        <f t="shared" si="421"/>
        <v>0</v>
      </c>
      <c r="BN780" s="134">
        <f t="shared" si="421"/>
        <v>0</v>
      </c>
      <c r="BO780" s="134">
        <f t="shared" si="421"/>
        <v>0</v>
      </c>
      <c r="BP780" s="134">
        <f t="shared" ref="BP780:DH783" si="423">BP336-BP669</f>
        <v>0</v>
      </c>
      <c r="BQ780" s="134">
        <f t="shared" si="423"/>
        <v>0</v>
      </c>
      <c r="BR780" s="134">
        <f t="shared" si="423"/>
        <v>0</v>
      </c>
      <c r="BS780" s="134">
        <f t="shared" si="423"/>
        <v>0</v>
      </c>
      <c r="BT780" s="134">
        <f t="shared" si="423"/>
        <v>0</v>
      </c>
      <c r="BU780" s="134">
        <f t="shared" si="423"/>
        <v>0</v>
      </c>
      <c r="BV780" s="134">
        <f t="shared" si="423"/>
        <v>0</v>
      </c>
      <c r="BW780" s="134">
        <f t="shared" si="423"/>
        <v>0</v>
      </c>
      <c r="BX780" s="134">
        <f t="shared" si="423"/>
        <v>0</v>
      </c>
      <c r="BY780" s="134">
        <f t="shared" si="423"/>
        <v>0</v>
      </c>
      <c r="BZ780" s="134">
        <f t="shared" si="423"/>
        <v>0</v>
      </c>
      <c r="CA780" s="134">
        <f t="shared" si="423"/>
        <v>0</v>
      </c>
      <c r="CB780" s="134">
        <f t="shared" si="423"/>
        <v>0</v>
      </c>
      <c r="CC780" s="134">
        <f t="shared" si="423"/>
        <v>0</v>
      </c>
      <c r="CD780" s="134">
        <f t="shared" si="423"/>
        <v>0</v>
      </c>
      <c r="CE780" s="134">
        <f t="shared" si="423"/>
        <v>0</v>
      </c>
      <c r="CF780" s="134">
        <f t="shared" si="423"/>
        <v>0</v>
      </c>
      <c r="CG780" s="134">
        <f t="shared" si="423"/>
        <v>0</v>
      </c>
      <c r="CH780" s="134">
        <f t="shared" si="423"/>
        <v>0</v>
      </c>
      <c r="CI780" s="134">
        <f t="shared" si="423"/>
        <v>0</v>
      </c>
      <c r="CJ780" s="134">
        <f t="shared" si="423"/>
        <v>0</v>
      </c>
      <c r="CK780" s="134">
        <f t="shared" si="423"/>
        <v>0</v>
      </c>
      <c r="CL780" s="134">
        <f t="shared" si="423"/>
        <v>0</v>
      </c>
      <c r="CM780" s="134">
        <f t="shared" si="423"/>
        <v>0</v>
      </c>
      <c r="CN780" s="134">
        <f t="shared" si="423"/>
        <v>0</v>
      </c>
      <c r="CO780" s="134">
        <f t="shared" si="423"/>
        <v>0</v>
      </c>
      <c r="CP780" s="134">
        <f t="shared" si="423"/>
        <v>0</v>
      </c>
      <c r="CQ780" s="134">
        <f t="shared" si="423"/>
        <v>0</v>
      </c>
      <c r="CR780" s="134">
        <f t="shared" si="423"/>
        <v>0</v>
      </c>
      <c r="CS780" s="134">
        <f t="shared" si="423"/>
        <v>0</v>
      </c>
      <c r="CT780" s="134">
        <f t="shared" si="423"/>
        <v>0</v>
      </c>
      <c r="CU780" s="134">
        <f t="shared" si="423"/>
        <v>0</v>
      </c>
      <c r="CV780" s="134">
        <f t="shared" si="423"/>
        <v>0</v>
      </c>
      <c r="CW780" s="134">
        <f t="shared" si="423"/>
        <v>0.9818673914829813</v>
      </c>
      <c r="CX780" s="134">
        <f t="shared" si="423"/>
        <v>0</v>
      </c>
      <c r="CY780" s="134">
        <f t="shared" si="423"/>
        <v>0</v>
      </c>
      <c r="CZ780" s="134">
        <f t="shared" si="423"/>
        <v>0</v>
      </c>
      <c r="DA780" s="134">
        <f t="shared" si="423"/>
        <v>0</v>
      </c>
      <c r="DB780" s="134">
        <f t="shared" si="423"/>
        <v>0</v>
      </c>
      <c r="DC780" s="134">
        <f t="shared" si="423"/>
        <v>0</v>
      </c>
      <c r="DD780" s="134">
        <f t="shared" si="423"/>
        <v>0</v>
      </c>
      <c r="DE780" s="134">
        <f t="shared" si="423"/>
        <v>0</v>
      </c>
      <c r="DF780" s="134">
        <f t="shared" si="423"/>
        <v>0</v>
      </c>
      <c r="DG780" s="134">
        <f t="shared" si="423"/>
        <v>0</v>
      </c>
      <c r="DH780" s="211">
        <f t="shared" si="423"/>
        <v>0</v>
      </c>
    </row>
    <row r="781" spans="1:112" ht="15" hidden="1" customHeight="1" x14ac:dyDescent="0.15">
      <c r="A781" s="119"/>
      <c r="B781" s="197" t="s">
        <v>762</v>
      </c>
      <c r="C781" s="30" t="s">
        <v>280</v>
      </c>
      <c r="D781" s="315">
        <f t="shared" si="422"/>
        <v>0</v>
      </c>
      <c r="E781" s="134">
        <f t="shared" ref="E781:BP784" si="424">E337-E670</f>
        <v>0</v>
      </c>
      <c r="F781" s="134">
        <f t="shared" si="424"/>
        <v>0</v>
      </c>
      <c r="G781" s="134">
        <f t="shared" si="424"/>
        <v>0</v>
      </c>
      <c r="H781" s="134">
        <f t="shared" si="424"/>
        <v>0</v>
      </c>
      <c r="I781" s="134">
        <f t="shared" si="424"/>
        <v>0</v>
      </c>
      <c r="J781" s="134">
        <f t="shared" si="424"/>
        <v>0</v>
      </c>
      <c r="K781" s="134">
        <f t="shared" si="424"/>
        <v>0</v>
      </c>
      <c r="L781" s="134">
        <f t="shared" si="424"/>
        <v>0</v>
      </c>
      <c r="M781" s="134">
        <f t="shared" si="424"/>
        <v>0</v>
      </c>
      <c r="N781" s="134">
        <f t="shared" si="424"/>
        <v>0</v>
      </c>
      <c r="O781" s="134">
        <f t="shared" si="424"/>
        <v>0</v>
      </c>
      <c r="P781" s="134">
        <f t="shared" si="424"/>
        <v>0</v>
      </c>
      <c r="Q781" s="134">
        <f t="shared" si="424"/>
        <v>0</v>
      </c>
      <c r="R781" s="134">
        <f t="shared" si="424"/>
        <v>0</v>
      </c>
      <c r="S781" s="134">
        <f t="shared" si="424"/>
        <v>0</v>
      </c>
      <c r="T781" s="134">
        <f t="shared" si="424"/>
        <v>0</v>
      </c>
      <c r="U781" s="134">
        <f t="shared" si="424"/>
        <v>0</v>
      </c>
      <c r="V781" s="134">
        <f t="shared" si="424"/>
        <v>0</v>
      </c>
      <c r="W781" s="134">
        <f t="shared" si="424"/>
        <v>0</v>
      </c>
      <c r="X781" s="134">
        <f t="shared" si="424"/>
        <v>0</v>
      </c>
      <c r="Y781" s="134">
        <f t="shared" si="424"/>
        <v>0</v>
      </c>
      <c r="Z781" s="134">
        <f t="shared" si="424"/>
        <v>0</v>
      </c>
      <c r="AA781" s="134">
        <f t="shared" si="424"/>
        <v>0</v>
      </c>
      <c r="AB781" s="134">
        <f t="shared" si="424"/>
        <v>0</v>
      </c>
      <c r="AC781" s="134">
        <f t="shared" si="424"/>
        <v>0</v>
      </c>
      <c r="AD781" s="134">
        <f t="shared" si="424"/>
        <v>0</v>
      </c>
      <c r="AE781" s="134">
        <f t="shared" si="424"/>
        <v>0</v>
      </c>
      <c r="AF781" s="134">
        <f t="shared" si="424"/>
        <v>0</v>
      </c>
      <c r="AG781" s="134">
        <f t="shared" si="424"/>
        <v>0</v>
      </c>
      <c r="AH781" s="134">
        <f t="shared" si="424"/>
        <v>0</v>
      </c>
      <c r="AI781" s="134">
        <f t="shared" si="424"/>
        <v>0</v>
      </c>
      <c r="AJ781" s="134">
        <f t="shared" si="424"/>
        <v>0</v>
      </c>
      <c r="AK781" s="134">
        <f t="shared" si="424"/>
        <v>0</v>
      </c>
      <c r="AL781" s="134">
        <f t="shared" si="424"/>
        <v>0</v>
      </c>
      <c r="AM781" s="134">
        <f t="shared" si="424"/>
        <v>0</v>
      </c>
      <c r="AN781" s="134">
        <f t="shared" si="424"/>
        <v>0</v>
      </c>
      <c r="AO781" s="134">
        <f t="shared" si="424"/>
        <v>0</v>
      </c>
      <c r="AP781" s="134">
        <f t="shared" si="424"/>
        <v>0</v>
      </c>
      <c r="AQ781" s="134">
        <f t="shared" si="424"/>
        <v>0</v>
      </c>
      <c r="AR781" s="134">
        <f t="shared" si="424"/>
        <v>0</v>
      </c>
      <c r="AS781" s="134">
        <f t="shared" si="424"/>
        <v>0</v>
      </c>
      <c r="AT781" s="134">
        <f t="shared" si="424"/>
        <v>0</v>
      </c>
      <c r="AU781" s="134">
        <f t="shared" si="424"/>
        <v>0</v>
      </c>
      <c r="AV781" s="134">
        <f t="shared" si="424"/>
        <v>0</v>
      </c>
      <c r="AW781" s="134">
        <f t="shared" si="424"/>
        <v>0</v>
      </c>
      <c r="AX781" s="134">
        <f t="shared" si="424"/>
        <v>0</v>
      </c>
      <c r="AY781" s="134">
        <f t="shared" si="424"/>
        <v>0</v>
      </c>
      <c r="AZ781" s="134">
        <f t="shared" si="424"/>
        <v>0</v>
      </c>
      <c r="BA781" s="134">
        <f t="shared" si="424"/>
        <v>0</v>
      </c>
      <c r="BB781" s="134">
        <f t="shared" si="424"/>
        <v>0</v>
      </c>
      <c r="BC781" s="134">
        <f t="shared" si="424"/>
        <v>0</v>
      </c>
      <c r="BD781" s="134">
        <f t="shared" si="424"/>
        <v>0</v>
      </c>
      <c r="BE781" s="134">
        <f t="shared" si="424"/>
        <v>0</v>
      </c>
      <c r="BF781" s="134">
        <f t="shared" si="424"/>
        <v>0</v>
      </c>
      <c r="BG781" s="134">
        <f t="shared" si="424"/>
        <v>0</v>
      </c>
      <c r="BH781" s="134">
        <f t="shared" si="424"/>
        <v>0</v>
      </c>
      <c r="BI781" s="134">
        <f t="shared" si="424"/>
        <v>0</v>
      </c>
      <c r="BJ781" s="134">
        <f t="shared" si="424"/>
        <v>0</v>
      </c>
      <c r="BK781" s="134">
        <f t="shared" si="424"/>
        <v>0</v>
      </c>
      <c r="BL781" s="134">
        <f t="shared" si="424"/>
        <v>0</v>
      </c>
      <c r="BM781" s="134">
        <f t="shared" si="424"/>
        <v>0</v>
      </c>
      <c r="BN781" s="134">
        <f t="shared" si="424"/>
        <v>0</v>
      </c>
      <c r="BO781" s="134">
        <f t="shared" si="424"/>
        <v>0</v>
      </c>
      <c r="BP781" s="134">
        <f t="shared" si="424"/>
        <v>0</v>
      </c>
      <c r="BQ781" s="134">
        <f t="shared" si="423"/>
        <v>0</v>
      </c>
      <c r="BR781" s="134">
        <f t="shared" si="423"/>
        <v>0</v>
      </c>
      <c r="BS781" s="134">
        <f t="shared" si="423"/>
        <v>0</v>
      </c>
      <c r="BT781" s="134">
        <f t="shared" si="423"/>
        <v>0</v>
      </c>
      <c r="BU781" s="134">
        <f t="shared" si="423"/>
        <v>0</v>
      </c>
      <c r="BV781" s="134">
        <f t="shared" si="423"/>
        <v>0</v>
      </c>
      <c r="BW781" s="134">
        <f t="shared" si="423"/>
        <v>0</v>
      </c>
      <c r="BX781" s="134">
        <f t="shared" si="423"/>
        <v>0</v>
      </c>
      <c r="BY781" s="134">
        <f t="shared" si="423"/>
        <v>0</v>
      </c>
      <c r="BZ781" s="134">
        <f t="shared" si="423"/>
        <v>0</v>
      </c>
      <c r="CA781" s="134">
        <f t="shared" si="423"/>
        <v>0</v>
      </c>
      <c r="CB781" s="134">
        <f t="shared" si="423"/>
        <v>0</v>
      </c>
      <c r="CC781" s="134">
        <f t="shared" si="423"/>
        <v>0</v>
      </c>
      <c r="CD781" s="134">
        <f t="shared" si="423"/>
        <v>0</v>
      </c>
      <c r="CE781" s="134">
        <f t="shared" si="423"/>
        <v>0</v>
      </c>
      <c r="CF781" s="134">
        <f t="shared" si="423"/>
        <v>0</v>
      </c>
      <c r="CG781" s="134">
        <f t="shared" si="423"/>
        <v>0</v>
      </c>
      <c r="CH781" s="134">
        <f t="shared" si="423"/>
        <v>0</v>
      </c>
      <c r="CI781" s="134">
        <f t="shared" si="423"/>
        <v>0</v>
      </c>
      <c r="CJ781" s="134">
        <f t="shared" si="423"/>
        <v>0</v>
      </c>
      <c r="CK781" s="134">
        <f t="shared" si="423"/>
        <v>0</v>
      </c>
      <c r="CL781" s="134">
        <f t="shared" si="423"/>
        <v>0</v>
      </c>
      <c r="CM781" s="134">
        <f t="shared" si="423"/>
        <v>0</v>
      </c>
      <c r="CN781" s="134">
        <f t="shared" si="423"/>
        <v>0</v>
      </c>
      <c r="CO781" s="134">
        <f t="shared" si="423"/>
        <v>0</v>
      </c>
      <c r="CP781" s="134">
        <f t="shared" si="423"/>
        <v>0</v>
      </c>
      <c r="CQ781" s="134">
        <f t="shared" si="423"/>
        <v>0</v>
      </c>
      <c r="CR781" s="134">
        <f t="shared" si="423"/>
        <v>0</v>
      </c>
      <c r="CS781" s="134">
        <f t="shared" si="423"/>
        <v>0</v>
      </c>
      <c r="CT781" s="134">
        <f t="shared" si="423"/>
        <v>0</v>
      </c>
      <c r="CU781" s="134">
        <f t="shared" si="423"/>
        <v>0</v>
      </c>
      <c r="CV781" s="134">
        <f t="shared" si="423"/>
        <v>0</v>
      </c>
      <c r="CW781" s="134">
        <f t="shared" si="423"/>
        <v>0</v>
      </c>
      <c r="CX781" s="134">
        <f t="shared" si="423"/>
        <v>0.61567486298288654</v>
      </c>
      <c r="CY781" s="134">
        <f t="shared" si="423"/>
        <v>0</v>
      </c>
      <c r="CZ781" s="134">
        <f t="shared" si="423"/>
        <v>0</v>
      </c>
      <c r="DA781" s="134">
        <f t="shared" si="423"/>
        <v>0</v>
      </c>
      <c r="DB781" s="134">
        <f t="shared" si="423"/>
        <v>0</v>
      </c>
      <c r="DC781" s="134">
        <f t="shared" si="423"/>
        <v>0</v>
      </c>
      <c r="DD781" s="134">
        <f t="shared" si="423"/>
        <v>0</v>
      </c>
      <c r="DE781" s="134">
        <f t="shared" si="423"/>
        <v>0</v>
      </c>
      <c r="DF781" s="134">
        <f t="shared" si="423"/>
        <v>0</v>
      </c>
      <c r="DG781" s="134">
        <f t="shared" si="423"/>
        <v>0</v>
      </c>
      <c r="DH781" s="211">
        <f t="shared" si="423"/>
        <v>0</v>
      </c>
    </row>
    <row r="782" spans="1:112" ht="15" hidden="1" customHeight="1" x14ac:dyDescent="0.15">
      <c r="A782" s="119"/>
      <c r="B782" s="197" t="s">
        <v>763</v>
      </c>
      <c r="C782" s="30" t="s">
        <v>232</v>
      </c>
      <c r="D782" s="315">
        <f t="shared" si="422"/>
        <v>0</v>
      </c>
      <c r="E782" s="134">
        <f t="shared" si="424"/>
        <v>0</v>
      </c>
      <c r="F782" s="134">
        <f t="shared" si="424"/>
        <v>0</v>
      </c>
      <c r="G782" s="134">
        <f t="shared" si="424"/>
        <v>0</v>
      </c>
      <c r="H782" s="134">
        <f t="shared" si="424"/>
        <v>0</v>
      </c>
      <c r="I782" s="134">
        <f t="shared" si="424"/>
        <v>0</v>
      </c>
      <c r="J782" s="134">
        <f t="shared" si="424"/>
        <v>0</v>
      </c>
      <c r="K782" s="134">
        <f t="shared" si="424"/>
        <v>0</v>
      </c>
      <c r="L782" s="134">
        <f t="shared" si="424"/>
        <v>0</v>
      </c>
      <c r="M782" s="134">
        <f t="shared" si="424"/>
        <v>0</v>
      </c>
      <c r="N782" s="134">
        <f t="shared" si="424"/>
        <v>0</v>
      </c>
      <c r="O782" s="134">
        <f t="shared" si="424"/>
        <v>0</v>
      </c>
      <c r="P782" s="134">
        <f t="shared" si="424"/>
        <v>0</v>
      </c>
      <c r="Q782" s="134">
        <f t="shared" si="424"/>
        <v>0</v>
      </c>
      <c r="R782" s="134">
        <f t="shared" si="424"/>
        <v>0</v>
      </c>
      <c r="S782" s="134">
        <f t="shared" si="424"/>
        <v>0</v>
      </c>
      <c r="T782" s="134">
        <f t="shared" si="424"/>
        <v>0</v>
      </c>
      <c r="U782" s="134">
        <f t="shared" si="424"/>
        <v>0</v>
      </c>
      <c r="V782" s="134">
        <f t="shared" si="424"/>
        <v>0</v>
      </c>
      <c r="W782" s="134">
        <f t="shared" si="424"/>
        <v>0</v>
      </c>
      <c r="X782" s="134">
        <f t="shared" si="424"/>
        <v>0</v>
      </c>
      <c r="Y782" s="134">
        <f t="shared" si="424"/>
        <v>0</v>
      </c>
      <c r="Z782" s="134">
        <f t="shared" si="424"/>
        <v>0</v>
      </c>
      <c r="AA782" s="134">
        <f t="shared" si="424"/>
        <v>0</v>
      </c>
      <c r="AB782" s="134">
        <f t="shared" si="424"/>
        <v>0</v>
      </c>
      <c r="AC782" s="134">
        <f t="shared" si="424"/>
        <v>0</v>
      </c>
      <c r="AD782" s="134">
        <f t="shared" si="424"/>
        <v>0</v>
      </c>
      <c r="AE782" s="134">
        <f t="shared" si="424"/>
        <v>0</v>
      </c>
      <c r="AF782" s="134">
        <f t="shared" si="424"/>
        <v>0</v>
      </c>
      <c r="AG782" s="134">
        <f t="shared" si="424"/>
        <v>0</v>
      </c>
      <c r="AH782" s="134">
        <f t="shared" si="424"/>
        <v>0</v>
      </c>
      <c r="AI782" s="134">
        <f t="shared" si="424"/>
        <v>0</v>
      </c>
      <c r="AJ782" s="134">
        <f t="shared" si="424"/>
        <v>0</v>
      </c>
      <c r="AK782" s="134">
        <f t="shared" si="424"/>
        <v>0</v>
      </c>
      <c r="AL782" s="134">
        <f t="shared" si="424"/>
        <v>0</v>
      </c>
      <c r="AM782" s="134">
        <f t="shared" si="424"/>
        <v>0</v>
      </c>
      <c r="AN782" s="134">
        <f t="shared" si="424"/>
        <v>0</v>
      </c>
      <c r="AO782" s="134">
        <f t="shared" si="424"/>
        <v>0</v>
      </c>
      <c r="AP782" s="134">
        <f t="shared" si="424"/>
        <v>0</v>
      </c>
      <c r="AQ782" s="134">
        <f t="shared" si="424"/>
        <v>0</v>
      </c>
      <c r="AR782" s="134">
        <f t="shared" si="424"/>
        <v>0</v>
      </c>
      <c r="AS782" s="134">
        <f t="shared" si="424"/>
        <v>0</v>
      </c>
      <c r="AT782" s="134">
        <f t="shared" si="424"/>
        <v>0</v>
      </c>
      <c r="AU782" s="134">
        <f t="shared" si="424"/>
        <v>0</v>
      </c>
      <c r="AV782" s="134">
        <f t="shared" si="424"/>
        <v>0</v>
      </c>
      <c r="AW782" s="134">
        <f t="shared" si="424"/>
        <v>0</v>
      </c>
      <c r="AX782" s="134">
        <f t="shared" si="424"/>
        <v>0</v>
      </c>
      <c r="AY782" s="134">
        <f t="shared" si="424"/>
        <v>0</v>
      </c>
      <c r="AZ782" s="134">
        <f t="shared" si="424"/>
        <v>0</v>
      </c>
      <c r="BA782" s="134">
        <f t="shared" si="424"/>
        <v>0</v>
      </c>
      <c r="BB782" s="134">
        <f t="shared" si="424"/>
        <v>0</v>
      </c>
      <c r="BC782" s="134">
        <f t="shared" si="424"/>
        <v>0</v>
      </c>
      <c r="BD782" s="134">
        <f t="shared" si="424"/>
        <v>0</v>
      </c>
      <c r="BE782" s="134">
        <f t="shared" si="424"/>
        <v>0</v>
      </c>
      <c r="BF782" s="134">
        <f t="shared" si="424"/>
        <v>0</v>
      </c>
      <c r="BG782" s="134">
        <f t="shared" si="424"/>
        <v>0</v>
      </c>
      <c r="BH782" s="134">
        <f t="shared" si="424"/>
        <v>0</v>
      </c>
      <c r="BI782" s="134">
        <f t="shared" si="424"/>
        <v>0</v>
      </c>
      <c r="BJ782" s="134">
        <f t="shared" si="424"/>
        <v>0</v>
      </c>
      <c r="BK782" s="134">
        <f t="shared" si="424"/>
        <v>0</v>
      </c>
      <c r="BL782" s="134">
        <f t="shared" si="424"/>
        <v>0</v>
      </c>
      <c r="BM782" s="134">
        <f t="shared" si="424"/>
        <v>0</v>
      </c>
      <c r="BN782" s="134">
        <f t="shared" si="424"/>
        <v>0</v>
      </c>
      <c r="BO782" s="134">
        <f t="shared" si="424"/>
        <v>0</v>
      </c>
      <c r="BP782" s="134">
        <f t="shared" si="424"/>
        <v>0</v>
      </c>
      <c r="BQ782" s="134">
        <f t="shared" si="423"/>
        <v>0</v>
      </c>
      <c r="BR782" s="134">
        <f t="shared" si="423"/>
        <v>0</v>
      </c>
      <c r="BS782" s="134">
        <f t="shared" si="423"/>
        <v>0</v>
      </c>
      <c r="BT782" s="134">
        <f t="shared" si="423"/>
        <v>0</v>
      </c>
      <c r="BU782" s="134">
        <f t="shared" si="423"/>
        <v>0</v>
      </c>
      <c r="BV782" s="134">
        <f t="shared" si="423"/>
        <v>0</v>
      </c>
      <c r="BW782" s="134">
        <f t="shared" si="423"/>
        <v>0</v>
      </c>
      <c r="BX782" s="134">
        <f t="shared" si="423"/>
        <v>0</v>
      </c>
      <c r="BY782" s="134">
        <f t="shared" si="423"/>
        <v>0</v>
      </c>
      <c r="BZ782" s="134">
        <f t="shared" si="423"/>
        <v>0</v>
      </c>
      <c r="CA782" s="134">
        <f t="shared" si="423"/>
        <v>0</v>
      </c>
      <c r="CB782" s="134">
        <f t="shared" si="423"/>
        <v>0</v>
      </c>
      <c r="CC782" s="134">
        <f t="shared" si="423"/>
        <v>0</v>
      </c>
      <c r="CD782" s="134">
        <f t="shared" si="423"/>
        <v>0</v>
      </c>
      <c r="CE782" s="134">
        <f t="shared" si="423"/>
        <v>0</v>
      </c>
      <c r="CF782" s="134">
        <f t="shared" si="423"/>
        <v>0</v>
      </c>
      <c r="CG782" s="134">
        <f t="shared" si="423"/>
        <v>0</v>
      </c>
      <c r="CH782" s="134">
        <f t="shared" si="423"/>
        <v>0</v>
      </c>
      <c r="CI782" s="134">
        <f t="shared" si="423"/>
        <v>0</v>
      </c>
      <c r="CJ782" s="134">
        <f t="shared" si="423"/>
        <v>0</v>
      </c>
      <c r="CK782" s="134">
        <f t="shared" si="423"/>
        <v>0</v>
      </c>
      <c r="CL782" s="134">
        <f t="shared" si="423"/>
        <v>0</v>
      </c>
      <c r="CM782" s="134">
        <f t="shared" si="423"/>
        <v>0</v>
      </c>
      <c r="CN782" s="134">
        <f t="shared" si="423"/>
        <v>0</v>
      </c>
      <c r="CO782" s="134">
        <f t="shared" si="423"/>
        <v>0</v>
      </c>
      <c r="CP782" s="134">
        <f t="shared" si="423"/>
        <v>0</v>
      </c>
      <c r="CQ782" s="134">
        <f t="shared" si="423"/>
        <v>0</v>
      </c>
      <c r="CR782" s="134">
        <f t="shared" si="423"/>
        <v>0</v>
      </c>
      <c r="CS782" s="134">
        <f t="shared" si="423"/>
        <v>0</v>
      </c>
      <c r="CT782" s="134">
        <f t="shared" si="423"/>
        <v>0</v>
      </c>
      <c r="CU782" s="134">
        <f t="shared" si="423"/>
        <v>0</v>
      </c>
      <c r="CV782" s="134">
        <f t="shared" si="423"/>
        <v>0</v>
      </c>
      <c r="CW782" s="134">
        <f t="shared" si="423"/>
        <v>0</v>
      </c>
      <c r="CX782" s="134">
        <f t="shared" si="423"/>
        <v>0</v>
      </c>
      <c r="CY782" s="134">
        <f t="shared" si="423"/>
        <v>0</v>
      </c>
      <c r="CZ782" s="134">
        <f t="shared" si="423"/>
        <v>0</v>
      </c>
      <c r="DA782" s="134">
        <f t="shared" si="423"/>
        <v>0</v>
      </c>
      <c r="DB782" s="134">
        <f t="shared" si="423"/>
        <v>0</v>
      </c>
      <c r="DC782" s="134">
        <f t="shared" si="423"/>
        <v>0</v>
      </c>
      <c r="DD782" s="134">
        <f t="shared" si="423"/>
        <v>0</v>
      </c>
      <c r="DE782" s="134">
        <f t="shared" si="423"/>
        <v>0</v>
      </c>
      <c r="DF782" s="134">
        <f t="shared" si="423"/>
        <v>0</v>
      </c>
      <c r="DG782" s="134">
        <f t="shared" si="423"/>
        <v>0</v>
      </c>
      <c r="DH782" s="211">
        <f t="shared" si="423"/>
        <v>0</v>
      </c>
    </row>
    <row r="783" spans="1:112" ht="15" hidden="1" customHeight="1" x14ac:dyDescent="0.15">
      <c r="A783" s="119"/>
      <c r="B783" s="197" t="s">
        <v>764</v>
      </c>
      <c r="C783" s="30" t="s">
        <v>364</v>
      </c>
      <c r="D783" s="315">
        <f t="shared" si="422"/>
        <v>0</v>
      </c>
      <c r="E783" s="134">
        <f t="shared" si="424"/>
        <v>0</v>
      </c>
      <c r="F783" s="134">
        <f t="shared" si="424"/>
        <v>0</v>
      </c>
      <c r="G783" s="134">
        <f t="shared" si="424"/>
        <v>0</v>
      </c>
      <c r="H783" s="134">
        <f t="shared" si="424"/>
        <v>0</v>
      </c>
      <c r="I783" s="134">
        <f t="shared" si="424"/>
        <v>0</v>
      </c>
      <c r="J783" s="134">
        <f t="shared" si="424"/>
        <v>0</v>
      </c>
      <c r="K783" s="134">
        <f t="shared" si="424"/>
        <v>0</v>
      </c>
      <c r="L783" s="134">
        <f t="shared" si="424"/>
        <v>0</v>
      </c>
      <c r="M783" s="134">
        <f t="shared" si="424"/>
        <v>0</v>
      </c>
      <c r="N783" s="134">
        <f t="shared" si="424"/>
        <v>0</v>
      </c>
      <c r="O783" s="134">
        <f t="shared" si="424"/>
        <v>0</v>
      </c>
      <c r="P783" s="134">
        <f t="shared" si="424"/>
        <v>0</v>
      </c>
      <c r="Q783" s="134">
        <f t="shared" si="424"/>
        <v>0</v>
      </c>
      <c r="R783" s="134">
        <f t="shared" si="424"/>
        <v>0</v>
      </c>
      <c r="S783" s="134">
        <f t="shared" si="424"/>
        <v>0</v>
      </c>
      <c r="T783" s="134">
        <f t="shared" si="424"/>
        <v>0</v>
      </c>
      <c r="U783" s="134">
        <f t="shared" si="424"/>
        <v>0</v>
      </c>
      <c r="V783" s="134">
        <f t="shared" si="424"/>
        <v>0</v>
      </c>
      <c r="W783" s="134">
        <f t="shared" si="424"/>
        <v>0</v>
      </c>
      <c r="X783" s="134">
        <f t="shared" si="424"/>
        <v>0</v>
      </c>
      <c r="Y783" s="134">
        <f t="shared" si="424"/>
        <v>0</v>
      </c>
      <c r="Z783" s="134">
        <f t="shared" si="424"/>
        <v>0</v>
      </c>
      <c r="AA783" s="134">
        <f t="shared" si="424"/>
        <v>0</v>
      </c>
      <c r="AB783" s="134">
        <f t="shared" si="424"/>
        <v>0</v>
      </c>
      <c r="AC783" s="134">
        <f t="shared" si="424"/>
        <v>0</v>
      </c>
      <c r="AD783" s="134">
        <f t="shared" si="424"/>
        <v>0</v>
      </c>
      <c r="AE783" s="134">
        <f t="shared" si="424"/>
        <v>0</v>
      </c>
      <c r="AF783" s="134">
        <f t="shared" si="424"/>
        <v>0</v>
      </c>
      <c r="AG783" s="134">
        <f t="shared" si="424"/>
        <v>0</v>
      </c>
      <c r="AH783" s="134">
        <f t="shared" si="424"/>
        <v>0</v>
      </c>
      <c r="AI783" s="134">
        <f t="shared" si="424"/>
        <v>0</v>
      </c>
      <c r="AJ783" s="134">
        <f t="shared" si="424"/>
        <v>0</v>
      </c>
      <c r="AK783" s="134">
        <f t="shared" si="424"/>
        <v>0</v>
      </c>
      <c r="AL783" s="134">
        <f t="shared" si="424"/>
        <v>0</v>
      </c>
      <c r="AM783" s="134">
        <f t="shared" si="424"/>
        <v>0</v>
      </c>
      <c r="AN783" s="134">
        <f t="shared" si="424"/>
        <v>0</v>
      </c>
      <c r="AO783" s="134">
        <f t="shared" si="424"/>
        <v>0</v>
      </c>
      <c r="AP783" s="134">
        <f t="shared" si="424"/>
        <v>0</v>
      </c>
      <c r="AQ783" s="134">
        <f t="shared" si="424"/>
        <v>0</v>
      </c>
      <c r="AR783" s="134">
        <f t="shared" si="424"/>
        <v>0</v>
      </c>
      <c r="AS783" s="134">
        <f t="shared" si="424"/>
        <v>0</v>
      </c>
      <c r="AT783" s="134">
        <f t="shared" si="424"/>
        <v>0</v>
      </c>
      <c r="AU783" s="134">
        <f t="shared" si="424"/>
        <v>0</v>
      </c>
      <c r="AV783" s="134">
        <f t="shared" si="424"/>
        <v>0</v>
      </c>
      <c r="AW783" s="134">
        <f t="shared" si="424"/>
        <v>0</v>
      </c>
      <c r="AX783" s="134">
        <f t="shared" si="424"/>
        <v>0</v>
      </c>
      <c r="AY783" s="134">
        <f t="shared" si="424"/>
        <v>0</v>
      </c>
      <c r="AZ783" s="134">
        <f t="shared" si="424"/>
        <v>0</v>
      </c>
      <c r="BA783" s="134">
        <f t="shared" si="424"/>
        <v>0</v>
      </c>
      <c r="BB783" s="134">
        <f t="shared" si="424"/>
        <v>0</v>
      </c>
      <c r="BC783" s="134">
        <f t="shared" si="424"/>
        <v>0</v>
      </c>
      <c r="BD783" s="134">
        <f t="shared" si="424"/>
        <v>0</v>
      </c>
      <c r="BE783" s="134">
        <f t="shared" si="424"/>
        <v>0</v>
      </c>
      <c r="BF783" s="134">
        <f t="shared" si="424"/>
        <v>0</v>
      </c>
      <c r="BG783" s="134">
        <f t="shared" si="424"/>
        <v>0</v>
      </c>
      <c r="BH783" s="134">
        <f t="shared" si="424"/>
        <v>0</v>
      </c>
      <c r="BI783" s="134">
        <f t="shared" si="424"/>
        <v>0</v>
      </c>
      <c r="BJ783" s="134">
        <f t="shared" si="424"/>
        <v>0</v>
      </c>
      <c r="BK783" s="134">
        <f t="shared" si="424"/>
        <v>0</v>
      </c>
      <c r="BL783" s="134">
        <f t="shared" si="424"/>
        <v>0</v>
      </c>
      <c r="BM783" s="134">
        <f t="shared" si="424"/>
        <v>0</v>
      </c>
      <c r="BN783" s="134">
        <f t="shared" si="424"/>
        <v>0</v>
      </c>
      <c r="BO783" s="134">
        <f t="shared" si="424"/>
        <v>0</v>
      </c>
      <c r="BP783" s="134">
        <f t="shared" si="424"/>
        <v>0</v>
      </c>
      <c r="BQ783" s="134">
        <f t="shared" si="423"/>
        <v>0</v>
      </c>
      <c r="BR783" s="134">
        <f t="shared" si="423"/>
        <v>0</v>
      </c>
      <c r="BS783" s="134">
        <f t="shared" si="423"/>
        <v>0</v>
      </c>
      <c r="BT783" s="134">
        <f t="shared" si="423"/>
        <v>0</v>
      </c>
      <c r="BU783" s="134">
        <f t="shared" si="423"/>
        <v>0</v>
      </c>
      <c r="BV783" s="134">
        <f t="shared" si="423"/>
        <v>0</v>
      </c>
      <c r="BW783" s="134">
        <f t="shared" si="423"/>
        <v>0</v>
      </c>
      <c r="BX783" s="134">
        <f t="shared" si="423"/>
        <v>0</v>
      </c>
      <c r="BY783" s="134">
        <f t="shared" si="423"/>
        <v>0</v>
      </c>
      <c r="BZ783" s="134">
        <f t="shared" si="423"/>
        <v>0</v>
      </c>
      <c r="CA783" s="134">
        <f t="shared" si="423"/>
        <v>0</v>
      </c>
      <c r="CB783" s="134">
        <f t="shared" si="423"/>
        <v>0</v>
      </c>
      <c r="CC783" s="134">
        <f t="shared" si="423"/>
        <v>0</v>
      </c>
      <c r="CD783" s="134">
        <f t="shared" si="423"/>
        <v>0</v>
      </c>
      <c r="CE783" s="134">
        <f t="shared" si="423"/>
        <v>0</v>
      </c>
      <c r="CF783" s="134">
        <f t="shared" si="423"/>
        <v>0</v>
      </c>
      <c r="CG783" s="134">
        <f t="shared" si="423"/>
        <v>0</v>
      </c>
      <c r="CH783" s="134">
        <f t="shared" si="423"/>
        <v>0</v>
      </c>
      <c r="CI783" s="134">
        <f t="shared" si="423"/>
        <v>0</v>
      </c>
      <c r="CJ783" s="134">
        <f t="shared" si="423"/>
        <v>0</v>
      </c>
      <c r="CK783" s="134">
        <f t="shared" si="423"/>
        <v>0</v>
      </c>
      <c r="CL783" s="134">
        <f t="shared" si="423"/>
        <v>0</v>
      </c>
      <c r="CM783" s="134">
        <f t="shared" si="423"/>
        <v>0</v>
      </c>
      <c r="CN783" s="134">
        <f t="shared" si="423"/>
        <v>0</v>
      </c>
      <c r="CO783" s="134">
        <f t="shared" si="423"/>
        <v>0</v>
      </c>
      <c r="CP783" s="134">
        <f t="shared" si="423"/>
        <v>0</v>
      </c>
      <c r="CQ783" s="134">
        <f t="shared" si="423"/>
        <v>0</v>
      </c>
      <c r="CR783" s="134">
        <f t="shared" si="423"/>
        <v>0</v>
      </c>
      <c r="CS783" s="134">
        <f t="shared" si="423"/>
        <v>0</v>
      </c>
      <c r="CT783" s="134">
        <f t="shared" si="423"/>
        <v>0</v>
      </c>
      <c r="CU783" s="134">
        <f t="shared" si="423"/>
        <v>0</v>
      </c>
      <c r="CV783" s="134">
        <f t="shared" si="423"/>
        <v>0</v>
      </c>
      <c r="CW783" s="134">
        <f t="shared" si="423"/>
        <v>0</v>
      </c>
      <c r="CX783" s="134">
        <f t="shared" si="423"/>
        <v>0</v>
      </c>
      <c r="CY783" s="134">
        <f t="shared" si="423"/>
        <v>0</v>
      </c>
      <c r="CZ783" s="134">
        <f t="shared" si="423"/>
        <v>0.89436426465755647</v>
      </c>
      <c r="DA783" s="134">
        <f t="shared" si="423"/>
        <v>0</v>
      </c>
      <c r="DB783" s="134">
        <f t="shared" si="423"/>
        <v>0</v>
      </c>
      <c r="DC783" s="134">
        <f t="shared" si="423"/>
        <v>0</v>
      </c>
      <c r="DD783" s="134">
        <f t="shared" si="423"/>
        <v>0</v>
      </c>
      <c r="DE783" s="134">
        <f t="shared" si="423"/>
        <v>0</v>
      </c>
      <c r="DF783" s="134">
        <f t="shared" si="423"/>
        <v>0</v>
      </c>
      <c r="DG783" s="134">
        <f t="shared" si="423"/>
        <v>0</v>
      </c>
      <c r="DH783" s="211">
        <f t="shared" si="423"/>
        <v>0</v>
      </c>
    </row>
    <row r="784" spans="1:112" ht="15" hidden="1" customHeight="1" x14ac:dyDescent="0.15">
      <c r="A784" s="119"/>
      <c r="B784" s="197" t="s">
        <v>765</v>
      </c>
      <c r="C784" s="30" t="s">
        <v>235</v>
      </c>
      <c r="D784" s="315">
        <f t="shared" si="422"/>
        <v>0</v>
      </c>
      <c r="E784" s="134">
        <f t="shared" si="424"/>
        <v>0</v>
      </c>
      <c r="F784" s="134">
        <f t="shared" si="424"/>
        <v>0</v>
      </c>
      <c r="G784" s="134">
        <f t="shared" si="424"/>
        <v>0</v>
      </c>
      <c r="H784" s="134">
        <f t="shared" si="424"/>
        <v>0</v>
      </c>
      <c r="I784" s="134">
        <f t="shared" si="424"/>
        <v>0</v>
      </c>
      <c r="J784" s="134">
        <f t="shared" si="424"/>
        <v>0</v>
      </c>
      <c r="K784" s="134">
        <f t="shared" si="424"/>
        <v>0</v>
      </c>
      <c r="L784" s="134">
        <f t="shared" si="424"/>
        <v>0</v>
      </c>
      <c r="M784" s="134">
        <f t="shared" si="424"/>
        <v>0</v>
      </c>
      <c r="N784" s="134">
        <f t="shared" si="424"/>
        <v>0</v>
      </c>
      <c r="O784" s="134">
        <f t="shared" si="424"/>
        <v>0</v>
      </c>
      <c r="P784" s="134">
        <f t="shared" si="424"/>
        <v>0</v>
      </c>
      <c r="Q784" s="134">
        <f t="shared" si="424"/>
        <v>0</v>
      </c>
      <c r="R784" s="134">
        <f t="shared" si="424"/>
        <v>0</v>
      </c>
      <c r="S784" s="134">
        <f t="shared" si="424"/>
        <v>0</v>
      </c>
      <c r="T784" s="134">
        <f t="shared" si="424"/>
        <v>0</v>
      </c>
      <c r="U784" s="134">
        <f t="shared" si="424"/>
        <v>0</v>
      </c>
      <c r="V784" s="134">
        <f t="shared" si="424"/>
        <v>0</v>
      </c>
      <c r="W784" s="134">
        <f t="shared" si="424"/>
        <v>0</v>
      </c>
      <c r="X784" s="134">
        <f t="shared" si="424"/>
        <v>0</v>
      </c>
      <c r="Y784" s="134">
        <f t="shared" si="424"/>
        <v>0</v>
      </c>
      <c r="Z784" s="134">
        <f t="shared" si="424"/>
        <v>0</v>
      </c>
      <c r="AA784" s="134">
        <f t="shared" si="424"/>
        <v>0</v>
      </c>
      <c r="AB784" s="134">
        <f t="shared" si="424"/>
        <v>0</v>
      </c>
      <c r="AC784" s="134">
        <f t="shared" si="424"/>
        <v>0</v>
      </c>
      <c r="AD784" s="134">
        <f t="shared" si="424"/>
        <v>0</v>
      </c>
      <c r="AE784" s="134">
        <f t="shared" si="424"/>
        <v>0</v>
      </c>
      <c r="AF784" s="134">
        <f t="shared" si="424"/>
        <v>0</v>
      </c>
      <c r="AG784" s="134">
        <f t="shared" si="424"/>
        <v>0</v>
      </c>
      <c r="AH784" s="134">
        <f t="shared" si="424"/>
        <v>0</v>
      </c>
      <c r="AI784" s="134">
        <f t="shared" si="424"/>
        <v>0</v>
      </c>
      <c r="AJ784" s="134">
        <f t="shared" si="424"/>
        <v>0</v>
      </c>
      <c r="AK784" s="134">
        <f t="shared" si="424"/>
        <v>0</v>
      </c>
      <c r="AL784" s="134">
        <f t="shared" si="424"/>
        <v>0</v>
      </c>
      <c r="AM784" s="134">
        <f t="shared" si="424"/>
        <v>0</v>
      </c>
      <c r="AN784" s="134">
        <f t="shared" si="424"/>
        <v>0</v>
      </c>
      <c r="AO784" s="134">
        <f t="shared" si="424"/>
        <v>0</v>
      </c>
      <c r="AP784" s="134">
        <f t="shared" si="424"/>
        <v>0</v>
      </c>
      <c r="AQ784" s="134">
        <f t="shared" si="424"/>
        <v>0</v>
      </c>
      <c r="AR784" s="134">
        <f t="shared" si="424"/>
        <v>0</v>
      </c>
      <c r="AS784" s="134">
        <f t="shared" si="424"/>
        <v>0</v>
      </c>
      <c r="AT784" s="134">
        <f t="shared" si="424"/>
        <v>0</v>
      </c>
      <c r="AU784" s="134">
        <f t="shared" si="424"/>
        <v>0</v>
      </c>
      <c r="AV784" s="134">
        <f t="shared" si="424"/>
        <v>0</v>
      </c>
      <c r="AW784" s="134">
        <f t="shared" si="424"/>
        <v>0</v>
      </c>
      <c r="AX784" s="134">
        <f t="shared" si="424"/>
        <v>0</v>
      </c>
      <c r="AY784" s="134">
        <f t="shared" si="424"/>
        <v>0</v>
      </c>
      <c r="AZ784" s="134">
        <f t="shared" si="424"/>
        <v>0</v>
      </c>
      <c r="BA784" s="134">
        <f t="shared" si="424"/>
        <v>0</v>
      </c>
      <c r="BB784" s="134">
        <f t="shared" si="424"/>
        <v>0</v>
      </c>
      <c r="BC784" s="134">
        <f t="shared" si="424"/>
        <v>0</v>
      </c>
      <c r="BD784" s="134">
        <f t="shared" si="424"/>
        <v>0</v>
      </c>
      <c r="BE784" s="134">
        <f t="shared" si="424"/>
        <v>0</v>
      </c>
      <c r="BF784" s="134">
        <f t="shared" si="424"/>
        <v>0</v>
      </c>
      <c r="BG784" s="134">
        <f t="shared" si="424"/>
        <v>0</v>
      </c>
      <c r="BH784" s="134">
        <f t="shared" si="424"/>
        <v>0</v>
      </c>
      <c r="BI784" s="134">
        <f t="shared" si="424"/>
        <v>0</v>
      </c>
      <c r="BJ784" s="134">
        <f t="shared" si="424"/>
        <v>0</v>
      </c>
      <c r="BK784" s="134">
        <f t="shared" si="424"/>
        <v>0</v>
      </c>
      <c r="BL784" s="134">
        <f t="shared" si="424"/>
        <v>0</v>
      </c>
      <c r="BM784" s="134">
        <f t="shared" si="424"/>
        <v>0</v>
      </c>
      <c r="BN784" s="134">
        <f t="shared" si="424"/>
        <v>0</v>
      </c>
      <c r="BO784" s="134">
        <f t="shared" si="424"/>
        <v>0</v>
      </c>
      <c r="BP784" s="134">
        <f t="shared" ref="BP784:DH787" si="425">BP340-BP673</f>
        <v>0</v>
      </c>
      <c r="BQ784" s="134">
        <f t="shared" si="425"/>
        <v>0</v>
      </c>
      <c r="BR784" s="134">
        <f t="shared" si="425"/>
        <v>0</v>
      </c>
      <c r="BS784" s="134">
        <f t="shared" si="425"/>
        <v>0</v>
      </c>
      <c r="BT784" s="134">
        <f t="shared" si="425"/>
        <v>0</v>
      </c>
      <c r="BU784" s="134">
        <f t="shared" si="425"/>
        <v>0</v>
      </c>
      <c r="BV784" s="134">
        <f t="shared" si="425"/>
        <v>0</v>
      </c>
      <c r="BW784" s="134">
        <f t="shared" si="425"/>
        <v>0</v>
      </c>
      <c r="BX784" s="134">
        <f t="shared" si="425"/>
        <v>0</v>
      </c>
      <c r="BY784" s="134">
        <f t="shared" si="425"/>
        <v>0</v>
      </c>
      <c r="BZ784" s="134">
        <f t="shared" si="425"/>
        <v>0</v>
      </c>
      <c r="CA784" s="134">
        <f t="shared" si="425"/>
        <v>0</v>
      </c>
      <c r="CB784" s="134">
        <f t="shared" si="425"/>
        <v>0</v>
      </c>
      <c r="CC784" s="134">
        <f t="shared" si="425"/>
        <v>0</v>
      </c>
      <c r="CD784" s="134">
        <f t="shared" si="425"/>
        <v>0</v>
      </c>
      <c r="CE784" s="134">
        <f t="shared" si="425"/>
        <v>0</v>
      </c>
      <c r="CF784" s="134">
        <f t="shared" si="425"/>
        <v>0</v>
      </c>
      <c r="CG784" s="134">
        <f t="shared" si="425"/>
        <v>0</v>
      </c>
      <c r="CH784" s="134">
        <f t="shared" si="425"/>
        <v>0</v>
      </c>
      <c r="CI784" s="134">
        <f t="shared" si="425"/>
        <v>0</v>
      </c>
      <c r="CJ784" s="134">
        <f t="shared" si="425"/>
        <v>0</v>
      </c>
      <c r="CK784" s="134">
        <f t="shared" si="425"/>
        <v>0</v>
      </c>
      <c r="CL784" s="134">
        <f t="shared" si="425"/>
        <v>0</v>
      </c>
      <c r="CM784" s="134">
        <f t="shared" si="425"/>
        <v>0</v>
      </c>
      <c r="CN784" s="134">
        <f t="shared" si="425"/>
        <v>0</v>
      </c>
      <c r="CO784" s="134">
        <f t="shared" si="425"/>
        <v>0</v>
      </c>
      <c r="CP784" s="134">
        <f t="shared" si="425"/>
        <v>0</v>
      </c>
      <c r="CQ784" s="134">
        <f t="shared" si="425"/>
        <v>0</v>
      </c>
      <c r="CR784" s="134">
        <f t="shared" si="425"/>
        <v>0</v>
      </c>
      <c r="CS784" s="134">
        <f t="shared" si="425"/>
        <v>0</v>
      </c>
      <c r="CT784" s="134">
        <f t="shared" si="425"/>
        <v>0</v>
      </c>
      <c r="CU784" s="134">
        <f t="shared" si="425"/>
        <v>0</v>
      </c>
      <c r="CV784" s="134">
        <f t="shared" si="425"/>
        <v>0</v>
      </c>
      <c r="CW784" s="134">
        <f t="shared" si="425"/>
        <v>0</v>
      </c>
      <c r="CX784" s="134">
        <f t="shared" si="425"/>
        <v>0</v>
      </c>
      <c r="CY784" s="134">
        <f t="shared" si="425"/>
        <v>0</v>
      </c>
      <c r="CZ784" s="134">
        <f t="shared" si="425"/>
        <v>0</v>
      </c>
      <c r="DA784" s="134">
        <f t="shared" si="425"/>
        <v>0.50077420757110302</v>
      </c>
      <c r="DB784" s="134">
        <f t="shared" si="425"/>
        <v>0</v>
      </c>
      <c r="DC784" s="134">
        <f t="shared" si="425"/>
        <v>0</v>
      </c>
      <c r="DD784" s="134">
        <f t="shared" si="425"/>
        <v>0</v>
      </c>
      <c r="DE784" s="134">
        <f t="shared" si="425"/>
        <v>0</v>
      </c>
      <c r="DF784" s="134">
        <f t="shared" si="425"/>
        <v>0</v>
      </c>
      <c r="DG784" s="134">
        <f t="shared" si="425"/>
        <v>0</v>
      </c>
      <c r="DH784" s="211">
        <f t="shared" si="425"/>
        <v>0</v>
      </c>
    </row>
    <row r="785" spans="1:112" ht="15" hidden="1" customHeight="1" x14ac:dyDescent="0.15">
      <c r="A785" s="119"/>
      <c r="B785" s="197" t="s">
        <v>766</v>
      </c>
      <c r="C785" s="30" t="s">
        <v>178</v>
      </c>
      <c r="D785" s="315">
        <f t="shared" si="422"/>
        <v>0</v>
      </c>
      <c r="E785" s="134">
        <f t="shared" ref="E785:BP788" si="426">E341-E674</f>
        <v>0</v>
      </c>
      <c r="F785" s="134">
        <f t="shared" si="426"/>
        <v>0</v>
      </c>
      <c r="G785" s="134">
        <f t="shared" si="426"/>
        <v>0</v>
      </c>
      <c r="H785" s="134">
        <f t="shared" si="426"/>
        <v>0</v>
      </c>
      <c r="I785" s="134">
        <f t="shared" si="426"/>
        <v>0</v>
      </c>
      <c r="J785" s="134">
        <f t="shared" si="426"/>
        <v>0</v>
      </c>
      <c r="K785" s="134">
        <f t="shared" si="426"/>
        <v>0</v>
      </c>
      <c r="L785" s="134">
        <f t="shared" si="426"/>
        <v>0</v>
      </c>
      <c r="M785" s="134">
        <f t="shared" si="426"/>
        <v>0</v>
      </c>
      <c r="N785" s="134">
        <f t="shared" si="426"/>
        <v>0</v>
      </c>
      <c r="O785" s="134">
        <f t="shared" si="426"/>
        <v>0</v>
      </c>
      <c r="P785" s="134">
        <f t="shared" si="426"/>
        <v>0</v>
      </c>
      <c r="Q785" s="134">
        <f t="shared" si="426"/>
        <v>0</v>
      </c>
      <c r="R785" s="134">
        <f t="shared" si="426"/>
        <v>0</v>
      </c>
      <c r="S785" s="134">
        <f t="shared" si="426"/>
        <v>0</v>
      </c>
      <c r="T785" s="134">
        <f t="shared" si="426"/>
        <v>0</v>
      </c>
      <c r="U785" s="134">
        <f t="shared" si="426"/>
        <v>0</v>
      </c>
      <c r="V785" s="134">
        <f t="shared" si="426"/>
        <v>0</v>
      </c>
      <c r="W785" s="134">
        <f t="shared" si="426"/>
        <v>0</v>
      </c>
      <c r="X785" s="134">
        <f t="shared" si="426"/>
        <v>0</v>
      </c>
      <c r="Y785" s="134">
        <f t="shared" si="426"/>
        <v>0</v>
      </c>
      <c r="Z785" s="134">
        <f t="shared" si="426"/>
        <v>0</v>
      </c>
      <c r="AA785" s="134">
        <f t="shared" si="426"/>
        <v>0</v>
      </c>
      <c r="AB785" s="134">
        <f t="shared" si="426"/>
        <v>0</v>
      </c>
      <c r="AC785" s="134">
        <f t="shared" si="426"/>
        <v>0</v>
      </c>
      <c r="AD785" s="134">
        <f t="shared" si="426"/>
        <v>0</v>
      </c>
      <c r="AE785" s="134">
        <f t="shared" si="426"/>
        <v>0</v>
      </c>
      <c r="AF785" s="134">
        <f t="shared" si="426"/>
        <v>0</v>
      </c>
      <c r="AG785" s="134">
        <f t="shared" si="426"/>
        <v>0</v>
      </c>
      <c r="AH785" s="134">
        <f t="shared" si="426"/>
        <v>0</v>
      </c>
      <c r="AI785" s="134">
        <f t="shared" si="426"/>
        <v>0</v>
      </c>
      <c r="AJ785" s="134">
        <f t="shared" si="426"/>
        <v>0</v>
      </c>
      <c r="AK785" s="134">
        <f t="shared" si="426"/>
        <v>0</v>
      </c>
      <c r="AL785" s="134">
        <f t="shared" si="426"/>
        <v>0</v>
      </c>
      <c r="AM785" s="134">
        <f t="shared" si="426"/>
        <v>0</v>
      </c>
      <c r="AN785" s="134">
        <f t="shared" si="426"/>
        <v>0</v>
      </c>
      <c r="AO785" s="134">
        <f t="shared" si="426"/>
        <v>0</v>
      </c>
      <c r="AP785" s="134">
        <f t="shared" si="426"/>
        <v>0</v>
      </c>
      <c r="AQ785" s="134">
        <f t="shared" si="426"/>
        <v>0</v>
      </c>
      <c r="AR785" s="134">
        <f t="shared" si="426"/>
        <v>0</v>
      </c>
      <c r="AS785" s="134">
        <f t="shared" si="426"/>
        <v>0</v>
      </c>
      <c r="AT785" s="134">
        <f t="shared" si="426"/>
        <v>0</v>
      </c>
      <c r="AU785" s="134">
        <f t="shared" si="426"/>
        <v>0</v>
      </c>
      <c r="AV785" s="134">
        <f t="shared" si="426"/>
        <v>0</v>
      </c>
      <c r="AW785" s="134">
        <f t="shared" si="426"/>
        <v>0</v>
      </c>
      <c r="AX785" s="134">
        <f t="shared" si="426"/>
        <v>0</v>
      </c>
      <c r="AY785" s="134">
        <f t="shared" si="426"/>
        <v>0</v>
      </c>
      <c r="AZ785" s="134">
        <f t="shared" si="426"/>
        <v>0</v>
      </c>
      <c r="BA785" s="134">
        <f t="shared" si="426"/>
        <v>0</v>
      </c>
      <c r="BB785" s="134">
        <f t="shared" si="426"/>
        <v>0</v>
      </c>
      <c r="BC785" s="134">
        <f t="shared" si="426"/>
        <v>0</v>
      </c>
      <c r="BD785" s="134">
        <f t="shared" si="426"/>
        <v>0</v>
      </c>
      <c r="BE785" s="134">
        <f t="shared" si="426"/>
        <v>0</v>
      </c>
      <c r="BF785" s="134">
        <f t="shared" si="426"/>
        <v>0</v>
      </c>
      <c r="BG785" s="134">
        <f t="shared" si="426"/>
        <v>0</v>
      </c>
      <c r="BH785" s="134">
        <f t="shared" si="426"/>
        <v>0</v>
      </c>
      <c r="BI785" s="134">
        <f t="shared" si="426"/>
        <v>0</v>
      </c>
      <c r="BJ785" s="134">
        <f t="shared" si="426"/>
        <v>0</v>
      </c>
      <c r="BK785" s="134">
        <f t="shared" si="426"/>
        <v>0</v>
      </c>
      <c r="BL785" s="134">
        <f t="shared" si="426"/>
        <v>0</v>
      </c>
      <c r="BM785" s="134">
        <f t="shared" si="426"/>
        <v>0</v>
      </c>
      <c r="BN785" s="134">
        <f t="shared" si="426"/>
        <v>0</v>
      </c>
      <c r="BO785" s="134">
        <f t="shared" si="426"/>
        <v>0</v>
      </c>
      <c r="BP785" s="134">
        <f t="shared" si="426"/>
        <v>0</v>
      </c>
      <c r="BQ785" s="134">
        <f t="shared" si="425"/>
        <v>0</v>
      </c>
      <c r="BR785" s="134">
        <f t="shared" si="425"/>
        <v>0</v>
      </c>
      <c r="BS785" s="134">
        <f t="shared" si="425"/>
        <v>0</v>
      </c>
      <c r="BT785" s="134">
        <f t="shared" si="425"/>
        <v>0</v>
      </c>
      <c r="BU785" s="134">
        <f t="shared" si="425"/>
        <v>0</v>
      </c>
      <c r="BV785" s="134">
        <f t="shared" si="425"/>
        <v>0</v>
      </c>
      <c r="BW785" s="134">
        <f t="shared" si="425"/>
        <v>0</v>
      </c>
      <c r="BX785" s="134">
        <f t="shared" si="425"/>
        <v>0</v>
      </c>
      <c r="BY785" s="134">
        <f t="shared" si="425"/>
        <v>0</v>
      </c>
      <c r="BZ785" s="134">
        <f t="shared" si="425"/>
        <v>0</v>
      </c>
      <c r="CA785" s="134">
        <f t="shared" si="425"/>
        <v>0</v>
      </c>
      <c r="CB785" s="134">
        <f t="shared" si="425"/>
        <v>0</v>
      </c>
      <c r="CC785" s="134">
        <f t="shared" si="425"/>
        <v>0</v>
      </c>
      <c r="CD785" s="134">
        <f t="shared" si="425"/>
        <v>0</v>
      </c>
      <c r="CE785" s="134">
        <f t="shared" si="425"/>
        <v>0</v>
      </c>
      <c r="CF785" s="134">
        <f t="shared" si="425"/>
        <v>0</v>
      </c>
      <c r="CG785" s="134">
        <f t="shared" si="425"/>
        <v>0</v>
      </c>
      <c r="CH785" s="134">
        <f t="shared" si="425"/>
        <v>0</v>
      </c>
      <c r="CI785" s="134">
        <f t="shared" si="425"/>
        <v>0</v>
      </c>
      <c r="CJ785" s="134">
        <f t="shared" si="425"/>
        <v>0</v>
      </c>
      <c r="CK785" s="134">
        <f t="shared" si="425"/>
        <v>0</v>
      </c>
      <c r="CL785" s="134">
        <f t="shared" si="425"/>
        <v>0</v>
      </c>
      <c r="CM785" s="134">
        <f t="shared" si="425"/>
        <v>0</v>
      </c>
      <c r="CN785" s="134">
        <f t="shared" si="425"/>
        <v>0</v>
      </c>
      <c r="CO785" s="134">
        <f t="shared" si="425"/>
        <v>0</v>
      </c>
      <c r="CP785" s="134">
        <f t="shared" si="425"/>
        <v>0</v>
      </c>
      <c r="CQ785" s="134">
        <f t="shared" si="425"/>
        <v>0</v>
      </c>
      <c r="CR785" s="134">
        <f t="shared" si="425"/>
        <v>0</v>
      </c>
      <c r="CS785" s="134">
        <f t="shared" si="425"/>
        <v>0</v>
      </c>
      <c r="CT785" s="134">
        <f t="shared" si="425"/>
        <v>0</v>
      </c>
      <c r="CU785" s="134">
        <f t="shared" si="425"/>
        <v>0</v>
      </c>
      <c r="CV785" s="134">
        <f t="shared" si="425"/>
        <v>0</v>
      </c>
      <c r="CW785" s="134">
        <f t="shared" si="425"/>
        <v>0</v>
      </c>
      <c r="CX785" s="134">
        <f t="shared" si="425"/>
        <v>0</v>
      </c>
      <c r="CY785" s="134">
        <f t="shared" si="425"/>
        <v>0</v>
      </c>
      <c r="CZ785" s="134">
        <f t="shared" si="425"/>
        <v>0</v>
      </c>
      <c r="DA785" s="134">
        <f t="shared" si="425"/>
        <v>0</v>
      </c>
      <c r="DB785" s="134">
        <f t="shared" si="425"/>
        <v>0.10421690730839406</v>
      </c>
      <c r="DC785" s="134">
        <f t="shared" si="425"/>
        <v>0</v>
      </c>
      <c r="DD785" s="134">
        <f t="shared" si="425"/>
        <v>0</v>
      </c>
      <c r="DE785" s="134">
        <f t="shared" si="425"/>
        <v>0</v>
      </c>
      <c r="DF785" s="134">
        <f t="shared" si="425"/>
        <v>0</v>
      </c>
      <c r="DG785" s="134">
        <f t="shared" si="425"/>
        <v>0</v>
      </c>
      <c r="DH785" s="211">
        <f t="shared" si="425"/>
        <v>0</v>
      </c>
    </row>
    <row r="786" spans="1:112" ht="15" hidden="1" customHeight="1" x14ac:dyDescent="0.15">
      <c r="A786" s="119"/>
      <c r="B786" s="197" t="s">
        <v>767</v>
      </c>
      <c r="C786" s="30" t="s">
        <v>365</v>
      </c>
      <c r="D786" s="315">
        <f t="shared" si="422"/>
        <v>0</v>
      </c>
      <c r="E786" s="134">
        <f t="shared" si="426"/>
        <v>0</v>
      </c>
      <c r="F786" s="134">
        <f t="shared" si="426"/>
        <v>0</v>
      </c>
      <c r="G786" s="134">
        <f t="shared" si="426"/>
        <v>0</v>
      </c>
      <c r="H786" s="134">
        <f t="shared" si="426"/>
        <v>0</v>
      </c>
      <c r="I786" s="134">
        <f t="shared" si="426"/>
        <v>0</v>
      </c>
      <c r="J786" s="134">
        <f t="shared" si="426"/>
        <v>0</v>
      </c>
      <c r="K786" s="134">
        <f t="shared" si="426"/>
        <v>0</v>
      </c>
      <c r="L786" s="134">
        <f t="shared" si="426"/>
        <v>0</v>
      </c>
      <c r="M786" s="134">
        <f t="shared" si="426"/>
        <v>0</v>
      </c>
      <c r="N786" s="134">
        <f t="shared" si="426"/>
        <v>0</v>
      </c>
      <c r="O786" s="134">
        <f t="shared" si="426"/>
        <v>0</v>
      </c>
      <c r="P786" s="134">
        <f t="shared" si="426"/>
        <v>0</v>
      </c>
      <c r="Q786" s="134">
        <f t="shared" si="426"/>
        <v>0</v>
      </c>
      <c r="R786" s="134">
        <f t="shared" si="426"/>
        <v>0</v>
      </c>
      <c r="S786" s="134">
        <f t="shared" si="426"/>
        <v>0</v>
      </c>
      <c r="T786" s="134">
        <f t="shared" si="426"/>
        <v>0</v>
      </c>
      <c r="U786" s="134">
        <f t="shared" si="426"/>
        <v>0</v>
      </c>
      <c r="V786" s="134">
        <f t="shared" si="426"/>
        <v>0</v>
      </c>
      <c r="W786" s="134">
        <f t="shared" si="426"/>
        <v>0</v>
      </c>
      <c r="X786" s="134">
        <f t="shared" si="426"/>
        <v>0</v>
      </c>
      <c r="Y786" s="134">
        <f t="shared" si="426"/>
        <v>0</v>
      </c>
      <c r="Z786" s="134">
        <f t="shared" si="426"/>
        <v>0</v>
      </c>
      <c r="AA786" s="134">
        <f t="shared" si="426"/>
        <v>0</v>
      </c>
      <c r="AB786" s="134">
        <f t="shared" si="426"/>
        <v>0</v>
      </c>
      <c r="AC786" s="134">
        <f t="shared" si="426"/>
        <v>0</v>
      </c>
      <c r="AD786" s="134">
        <f t="shared" si="426"/>
        <v>0</v>
      </c>
      <c r="AE786" s="134">
        <f t="shared" si="426"/>
        <v>0</v>
      </c>
      <c r="AF786" s="134">
        <f t="shared" si="426"/>
        <v>0</v>
      </c>
      <c r="AG786" s="134">
        <f t="shared" si="426"/>
        <v>0</v>
      </c>
      <c r="AH786" s="134">
        <f t="shared" si="426"/>
        <v>0</v>
      </c>
      <c r="AI786" s="134">
        <f t="shared" si="426"/>
        <v>0</v>
      </c>
      <c r="AJ786" s="134">
        <f t="shared" si="426"/>
        <v>0</v>
      </c>
      <c r="AK786" s="134">
        <f t="shared" si="426"/>
        <v>0</v>
      </c>
      <c r="AL786" s="134">
        <f t="shared" si="426"/>
        <v>0</v>
      </c>
      <c r="AM786" s="134">
        <f t="shared" si="426"/>
        <v>0</v>
      </c>
      <c r="AN786" s="134">
        <f t="shared" si="426"/>
        <v>0</v>
      </c>
      <c r="AO786" s="134">
        <f t="shared" si="426"/>
        <v>0</v>
      </c>
      <c r="AP786" s="134">
        <f t="shared" si="426"/>
        <v>0</v>
      </c>
      <c r="AQ786" s="134">
        <f t="shared" si="426"/>
        <v>0</v>
      </c>
      <c r="AR786" s="134">
        <f t="shared" si="426"/>
        <v>0</v>
      </c>
      <c r="AS786" s="134">
        <f t="shared" si="426"/>
        <v>0</v>
      </c>
      <c r="AT786" s="134">
        <f t="shared" si="426"/>
        <v>0</v>
      </c>
      <c r="AU786" s="134">
        <f t="shared" si="426"/>
        <v>0</v>
      </c>
      <c r="AV786" s="134">
        <f t="shared" si="426"/>
        <v>0</v>
      </c>
      <c r="AW786" s="134">
        <f t="shared" si="426"/>
        <v>0</v>
      </c>
      <c r="AX786" s="134">
        <f t="shared" si="426"/>
        <v>0</v>
      </c>
      <c r="AY786" s="134">
        <f t="shared" si="426"/>
        <v>0</v>
      </c>
      <c r="AZ786" s="134">
        <f t="shared" si="426"/>
        <v>0</v>
      </c>
      <c r="BA786" s="134">
        <f t="shared" si="426"/>
        <v>0</v>
      </c>
      <c r="BB786" s="134">
        <f t="shared" si="426"/>
        <v>0</v>
      </c>
      <c r="BC786" s="134">
        <f t="shared" si="426"/>
        <v>0</v>
      </c>
      <c r="BD786" s="134">
        <f t="shared" si="426"/>
        <v>0</v>
      </c>
      <c r="BE786" s="134">
        <f t="shared" si="426"/>
        <v>0</v>
      </c>
      <c r="BF786" s="134">
        <f t="shared" si="426"/>
        <v>0</v>
      </c>
      <c r="BG786" s="134">
        <f t="shared" si="426"/>
        <v>0</v>
      </c>
      <c r="BH786" s="134">
        <f t="shared" si="426"/>
        <v>0</v>
      </c>
      <c r="BI786" s="134">
        <f t="shared" si="426"/>
        <v>0</v>
      </c>
      <c r="BJ786" s="134">
        <f t="shared" si="426"/>
        <v>0</v>
      </c>
      <c r="BK786" s="134">
        <f t="shared" si="426"/>
        <v>0</v>
      </c>
      <c r="BL786" s="134">
        <f t="shared" si="426"/>
        <v>0</v>
      </c>
      <c r="BM786" s="134">
        <f t="shared" si="426"/>
        <v>0</v>
      </c>
      <c r="BN786" s="134">
        <f t="shared" si="426"/>
        <v>0</v>
      </c>
      <c r="BO786" s="134">
        <f t="shared" si="426"/>
        <v>0</v>
      </c>
      <c r="BP786" s="134">
        <f t="shared" si="426"/>
        <v>0</v>
      </c>
      <c r="BQ786" s="134">
        <f t="shared" si="425"/>
        <v>0</v>
      </c>
      <c r="BR786" s="134">
        <f t="shared" si="425"/>
        <v>0</v>
      </c>
      <c r="BS786" s="134">
        <f t="shared" si="425"/>
        <v>0</v>
      </c>
      <c r="BT786" s="134">
        <f t="shared" si="425"/>
        <v>0</v>
      </c>
      <c r="BU786" s="134">
        <f t="shared" si="425"/>
        <v>0</v>
      </c>
      <c r="BV786" s="134">
        <f t="shared" si="425"/>
        <v>0</v>
      </c>
      <c r="BW786" s="134">
        <f t="shared" si="425"/>
        <v>0</v>
      </c>
      <c r="BX786" s="134">
        <f t="shared" si="425"/>
        <v>0</v>
      </c>
      <c r="BY786" s="134">
        <f t="shared" si="425"/>
        <v>0</v>
      </c>
      <c r="BZ786" s="134">
        <f t="shared" si="425"/>
        <v>0</v>
      </c>
      <c r="CA786" s="134">
        <f t="shared" si="425"/>
        <v>0</v>
      </c>
      <c r="CB786" s="134">
        <f t="shared" si="425"/>
        <v>0</v>
      </c>
      <c r="CC786" s="134">
        <f t="shared" si="425"/>
        <v>0</v>
      </c>
      <c r="CD786" s="134">
        <f t="shared" si="425"/>
        <v>0</v>
      </c>
      <c r="CE786" s="134">
        <f t="shared" si="425"/>
        <v>0</v>
      </c>
      <c r="CF786" s="134">
        <f t="shared" si="425"/>
        <v>0</v>
      </c>
      <c r="CG786" s="134">
        <f t="shared" si="425"/>
        <v>0</v>
      </c>
      <c r="CH786" s="134">
        <f t="shared" si="425"/>
        <v>0</v>
      </c>
      <c r="CI786" s="134">
        <f t="shared" si="425"/>
        <v>0</v>
      </c>
      <c r="CJ786" s="134">
        <f t="shared" si="425"/>
        <v>0</v>
      </c>
      <c r="CK786" s="134">
        <f t="shared" si="425"/>
        <v>0</v>
      </c>
      <c r="CL786" s="134">
        <f t="shared" si="425"/>
        <v>0</v>
      </c>
      <c r="CM786" s="134">
        <f t="shared" si="425"/>
        <v>0</v>
      </c>
      <c r="CN786" s="134">
        <f t="shared" si="425"/>
        <v>0</v>
      </c>
      <c r="CO786" s="134">
        <f t="shared" si="425"/>
        <v>0</v>
      </c>
      <c r="CP786" s="134">
        <f t="shared" si="425"/>
        <v>0</v>
      </c>
      <c r="CQ786" s="134">
        <f t="shared" si="425"/>
        <v>0</v>
      </c>
      <c r="CR786" s="134">
        <f t="shared" si="425"/>
        <v>0</v>
      </c>
      <c r="CS786" s="134">
        <f t="shared" si="425"/>
        <v>0</v>
      </c>
      <c r="CT786" s="134">
        <f t="shared" si="425"/>
        <v>0</v>
      </c>
      <c r="CU786" s="134">
        <f t="shared" si="425"/>
        <v>0</v>
      </c>
      <c r="CV786" s="134">
        <f t="shared" si="425"/>
        <v>0</v>
      </c>
      <c r="CW786" s="134">
        <f t="shared" si="425"/>
        <v>0</v>
      </c>
      <c r="CX786" s="134">
        <f t="shared" si="425"/>
        <v>0</v>
      </c>
      <c r="CY786" s="134">
        <f t="shared" si="425"/>
        <v>0</v>
      </c>
      <c r="CZ786" s="134">
        <f t="shared" si="425"/>
        <v>0</v>
      </c>
      <c r="DA786" s="134">
        <f t="shared" si="425"/>
        <v>0</v>
      </c>
      <c r="DB786" s="134">
        <f t="shared" si="425"/>
        <v>0</v>
      </c>
      <c r="DC786" s="134">
        <f t="shared" si="425"/>
        <v>0.74963299112911363</v>
      </c>
      <c r="DD786" s="134">
        <f t="shared" si="425"/>
        <v>0</v>
      </c>
      <c r="DE786" s="134">
        <f t="shared" si="425"/>
        <v>0</v>
      </c>
      <c r="DF786" s="134">
        <f t="shared" si="425"/>
        <v>0</v>
      </c>
      <c r="DG786" s="134">
        <f t="shared" si="425"/>
        <v>0</v>
      </c>
      <c r="DH786" s="211">
        <f t="shared" si="425"/>
        <v>0</v>
      </c>
    </row>
    <row r="787" spans="1:112" ht="15" hidden="1" customHeight="1" x14ac:dyDescent="0.15">
      <c r="A787" s="119"/>
      <c r="B787" s="197" t="s">
        <v>768</v>
      </c>
      <c r="C787" s="30" t="s">
        <v>179</v>
      </c>
      <c r="D787" s="315">
        <f t="shared" si="422"/>
        <v>0</v>
      </c>
      <c r="E787" s="134">
        <f t="shared" si="426"/>
        <v>0</v>
      </c>
      <c r="F787" s="134">
        <f t="shared" si="426"/>
        <v>0</v>
      </c>
      <c r="G787" s="134">
        <f t="shared" si="426"/>
        <v>0</v>
      </c>
      <c r="H787" s="134">
        <f t="shared" si="426"/>
        <v>0</v>
      </c>
      <c r="I787" s="134">
        <f t="shared" si="426"/>
        <v>0</v>
      </c>
      <c r="J787" s="134">
        <f t="shared" si="426"/>
        <v>0</v>
      </c>
      <c r="K787" s="134">
        <f t="shared" si="426"/>
        <v>0</v>
      </c>
      <c r="L787" s="134">
        <f t="shared" si="426"/>
        <v>0</v>
      </c>
      <c r="M787" s="134">
        <f t="shared" si="426"/>
        <v>0</v>
      </c>
      <c r="N787" s="134">
        <f t="shared" si="426"/>
        <v>0</v>
      </c>
      <c r="O787" s="134">
        <f t="shared" si="426"/>
        <v>0</v>
      </c>
      <c r="P787" s="134">
        <f t="shared" si="426"/>
        <v>0</v>
      </c>
      <c r="Q787" s="134">
        <f t="shared" si="426"/>
        <v>0</v>
      </c>
      <c r="R787" s="134">
        <f t="shared" si="426"/>
        <v>0</v>
      </c>
      <c r="S787" s="134">
        <f t="shared" si="426"/>
        <v>0</v>
      </c>
      <c r="T787" s="134">
        <f t="shared" si="426"/>
        <v>0</v>
      </c>
      <c r="U787" s="134">
        <f t="shared" si="426"/>
        <v>0</v>
      </c>
      <c r="V787" s="134">
        <f t="shared" si="426"/>
        <v>0</v>
      </c>
      <c r="W787" s="134">
        <f t="shared" si="426"/>
        <v>0</v>
      </c>
      <c r="X787" s="134">
        <f t="shared" si="426"/>
        <v>0</v>
      </c>
      <c r="Y787" s="134">
        <f t="shared" si="426"/>
        <v>0</v>
      </c>
      <c r="Z787" s="134">
        <f t="shared" si="426"/>
        <v>0</v>
      </c>
      <c r="AA787" s="134">
        <f t="shared" si="426"/>
        <v>0</v>
      </c>
      <c r="AB787" s="134">
        <f t="shared" si="426"/>
        <v>0</v>
      </c>
      <c r="AC787" s="134">
        <f t="shared" si="426"/>
        <v>0</v>
      </c>
      <c r="AD787" s="134">
        <f t="shared" si="426"/>
        <v>0</v>
      </c>
      <c r="AE787" s="134">
        <f t="shared" si="426"/>
        <v>0</v>
      </c>
      <c r="AF787" s="134">
        <f t="shared" si="426"/>
        <v>0</v>
      </c>
      <c r="AG787" s="134">
        <f t="shared" si="426"/>
        <v>0</v>
      </c>
      <c r="AH787" s="134">
        <f t="shared" si="426"/>
        <v>0</v>
      </c>
      <c r="AI787" s="134">
        <f t="shared" si="426"/>
        <v>0</v>
      </c>
      <c r="AJ787" s="134">
        <f t="shared" si="426"/>
        <v>0</v>
      </c>
      <c r="AK787" s="134">
        <f t="shared" si="426"/>
        <v>0</v>
      </c>
      <c r="AL787" s="134">
        <f t="shared" si="426"/>
        <v>0</v>
      </c>
      <c r="AM787" s="134">
        <f t="shared" si="426"/>
        <v>0</v>
      </c>
      <c r="AN787" s="134">
        <f t="shared" si="426"/>
        <v>0</v>
      </c>
      <c r="AO787" s="134">
        <f t="shared" si="426"/>
        <v>0</v>
      </c>
      <c r="AP787" s="134">
        <f t="shared" si="426"/>
        <v>0</v>
      </c>
      <c r="AQ787" s="134">
        <f t="shared" si="426"/>
        <v>0</v>
      </c>
      <c r="AR787" s="134">
        <f t="shared" si="426"/>
        <v>0</v>
      </c>
      <c r="AS787" s="134">
        <f t="shared" si="426"/>
        <v>0</v>
      </c>
      <c r="AT787" s="134">
        <f t="shared" si="426"/>
        <v>0</v>
      </c>
      <c r="AU787" s="134">
        <f t="shared" si="426"/>
        <v>0</v>
      </c>
      <c r="AV787" s="134">
        <f t="shared" si="426"/>
        <v>0</v>
      </c>
      <c r="AW787" s="134">
        <f t="shared" si="426"/>
        <v>0</v>
      </c>
      <c r="AX787" s="134">
        <f t="shared" si="426"/>
        <v>0</v>
      </c>
      <c r="AY787" s="134">
        <f t="shared" si="426"/>
        <v>0</v>
      </c>
      <c r="AZ787" s="134">
        <f t="shared" si="426"/>
        <v>0</v>
      </c>
      <c r="BA787" s="134">
        <f t="shared" si="426"/>
        <v>0</v>
      </c>
      <c r="BB787" s="134">
        <f t="shared" si="426"/>
        <v>0</v>
      </c>
      <c r="BC787" s="134">
        <f t="shared" si="426"/>
        <v>0</v>
      </c>
      <c r="BD787" s="134">
        <f t="shared" si="426"/>
        <v>0</v>
      </c>
      <c r="BE787" s="134">
        <f t="shared" si="426"/>
        <v>0</v>
      </c>
      <c r="BF787" s="134">
        <f t="shared" si="426"/>
        <v>0</v>
      </c>
      <c r="BG787" s="134">
        <f t="shared" si="426"/>
        <v>0</v>
      </c>
      <c r="BH787" s="134">
        <f t="shared" si="426"/>
        <v>0</v>
      </c>
      <c r="BI787" s="134">
        <f t="shared" si="426"/>
        <v>0</v>
      </c>
      <c r="BJ787" s="134">
        <f t="shared" si="426"/>
        <v>0</v>
      </c>
      <c r="BK787" s="134">
        <f t="shared" si="426"/>
        <v>0</v>
      </c>
      <c r="BL787" s="134">
        <f t="shared" si="426"/>
        <v>0</v>
      </c>
      <c r="BM787" s="134">
        <f t="shared" si="426"/>
        <v>0</v>
      </c>
      <c r="BN787" s="134">
        <f t="shared" si="426"/>
        <v>0</v>
      </c>
      <c r="BO787" s="134">
        <f t="shared" si="426"/>
        <v>0</v>
      </c>
      <c r="BP787" s="134">
        <f t="shared" si="426"/>
        <v>0</v>
      </c>
      <c r="BQ787" s="134">
        <f t="shared" si="425"/>
        <v>0</v>
      </c>
      <c r="BR787" s="134">
        <f t="shared" si="425"/>
        <v>0</v>
      </c>
      <c r="BS787" s="134">
        <f t="shared" si="425"/>
        <v>0</v>
      </c>
      <c r="BT787" s="134">
        <f t="shared" si="425"/>
        <v>0</v>
      </c>
      <c r="BU787" s="134">
        <f t="shared" si="425"/>
        <v>0</v>
      </c>
      <c r="BV787" s="134">
        <f t="shared" si="425"/>
        <v>0</v>
      </c>
      <c r="BW787" s="134">
        <f t="shared" si="425"/>
        <v>0</v>
      </c>
      <c r="BX787" s="134">
        <f t="shared" si="425"/>
        <v>0</v>
      </c>
      <c r="BY787" s="134">
        <f t="shared" si="425"/>
        <v>0</v>
      </c>
      <c r="BZ787" s="134">
        <f t="shared" si="425"/>
        <v>0</v>
      </c>
      <c r="CA787" s="134">
        <f t="shared" si="425"/>
        <v>0</v>
      </c>
      <c r="CB787" s="134">
        <f t="shared" si="425"/>
        <v>0</v>
      </c>
      <c r="CC787" s="134">
        <f t="shared" si="425"/>
        <v>0</v>
      </c>
      <c r="CD787" s="134">
        <f t="shared" si="425"/>
        <v>0</v>
      </c>
      <c r="CE787" s="134">
        <f t="shared" si="425"/>
        <v>0</v>
      </c>
      <c r="CF787" s="134">
        <f t="shared" si="425"/>
        <v>0</v>
      </c>
      <c r="CG787" s="134">
        <f t="shared" si="425"/>
        <v>0</v>
      </c>
      <c r="CH787" s="134">
        <f t="shared" si="425"/>
        <v>0</v>
      </c>
      <c r="CI787" s="134">
        <f t="shared" si="425"/>
        <v>0</v>
      </c>
      <c r="CJ787" s="134">
        <f t="shared" si="425"/>
        <v>0</v>
      </c>
      <c r="CK787" s="134">
        <f t="shared" si="425"/>
        <v>0</v>
      </c>
      <c r="CL787" s="134">
        <f t="shared" si="425"/>
        <v>0</v>
      </c>
      <c r="CM787" s="134">
        <f t="shared" si="425"/>
        <v>0</v>
      </c>
      <c r="CN787" s="134">
        <f t="shared" si="425"/>
        <v>0</v>
      </c>
      <c r="CO787" s="134">
        <f t="shared" si="425"/>
        <v>0</v>
      </c>
      <c r="CP787" s="134">
        <f t="shared" si="425"/>
        <v>0</v>
      </c>
      <c r="CQ787" s="134">
        <f t="shared" si="425"/>
        <v>0</v>
      </c>
      <c r="CR787" s="134">
        <f t="shared" si="425"/>
        <v>0</v>
      </c>
      <c r="CS787" s="134">
        <f t="shared" si="425"/>
        <v>0</v>
      </c>
      <c r="CT787" s="134">
        <f t="shared" si="425"/>
        <v>0</v>
      </c>
      <c r="CU787" s="134">
        <f t="shared" si="425"/>
        <v>0</v>
      </c>
      <c r="CV787" s="134">
        <f t="shared" si="425"/>
        <v>0</v>
      </c>
      <c r="CW787" s="134">
        <f t="shared" si="425"/>
        <v>0</v>
      </c>
      <c r="CX787" s="134">
        <f t="shared" si="425"/>
        <v>0</v>
      </c>
      <c r="CY787" s="134">
        <f t="shared" si="425"/>
        <v>0</v>
      </c>
      <c r="CZ787" s="134">
        <f t="shared" si="425"/>
        <v>0</v>
      </c>
      <c r="DA787" s="134">
        <f t="shared" si="425"/>
        <v>0</v>
      </c>
      <c r="DB787" s="134">
        <f t="shared" si="425"/>
        <v>0</v>
      </c>
      <c r="DC787" s="134">
        <f t="shared" si="425"/>
        <v>0</v>
      </c>
      <c r="DD787" s="134">
        <f t="shared" si="425"/>
        <v>0.91020245824030421</v>
      </c>
      <c r="DE787" s="134">
        <f t="shared" si="425"/>
        <v>0</v>
      </c>
      <c r="DF787" s="134">
        <f t="shared" si="425"/>
        <v>0</v>
      </c>
      <c r="DG787" s="134">
        <f t="shared" si="425"/>
        <v>0</v>
      </c>
      <c r="DH787" s="211">
        <f t="shared" si="425"/>
        <v>0</v>
      </c>
    </row>
    <row r="788" spans="1:112" ht="15" hidden="1" customHeight="1" x14ac:dyDescent="0.15">
      <c r="A788" s="119"/>
      <c r="B788" s="197" t="s">
        <v>769</v>
      </c>
      <c r="C788" s="30" t="s">
        <v>281</v>
      </c>
      <c r="D788" s="315">
        <f t="shared" si="422"/>
        <v>0</v>
      </c>
      <c r="E788" s="134">
        <f t="shared" si="426"/>
        <v>0</v>
      </c>
      <c r="F788" s="134">
        <f t="shared" si="426"/>
        <v>0</v>
      </c>
      <c r="G788" s="134">
        <f t="shared" si="426"/>
        <v>0</v>
      </c>
      <c r="H788" s="134">
        <f t="shared" si="426"/>
        <v>0</v>
      </c>
      <c r="I788" s="134">
        <f t="shared" si="426"/>
        <v>0</v>
      </c>
      <c r="J788" s="134">
        <f t="shared" si="426"/>
        <v>0</v>
      </c>
      <c r="K788" s="134">
        <f t="shared" si="426"/>
        <v>0</v>
      </c>
      <c r="L788" s="134">
        <f t="shared" si="426"/>
        <v>0</v>
      </c>
      <c r="M788" s="134">
        <f t="shared" si="426"/>
        <v>0</v>
      </c>
      <c r="N788" s="134">
        <f t="shared" si="426"/>
        <v>0</v>
      </c>
      <c r="O788" s="134">
        <f t="shared" si="426"/>
        <v>0</v>
      </c>
      <c r="P788" s="134">
        <f t="shared" si="426"/>
        <v>0</v>
      </c>
      <c r="Q788" s="134">
        <f t="shared" si="426"/>
        <v>0</v>
      </c>
      <c r="R788" s="134">
        <f t="shared" si="426"/>
        <v>0</v>
      </c>
      <c r="S788" s="134">
        <f t="shared" si="426"/>
        <v>0</v>
      </c>
      <c r="T788" s="134">
        <f t="shared" si="426"/>
        <v>0</v>
      </c>
      <c r="U788" s="134">
        <f t="shared" si="426"/>
        <v>0</v>
      </c>
      <c r="V788" s="134">
        <f t="shared" si="426"/>
        <v>0</v>
      </c>
      <c r="W788" s="134">
        <f t="shared" si="426"/>
        <v>0</v>
      </c>
      <c r="X788" s="134">
        <f t="shared" si="426"/>
        <v>0</v>
      </c>
      <c r="Y788" s="134">
        <f t="shared" si="426"/>
        <v>0</v>
      </c>
      <c r="Z788" s="134">
        <f t="shared" si="426"/>
        <v>0</v>
      </c>
      <c r="AA788" s="134">
        <f t="shared" si="426"/>
        <v>0</v>
      </c>
      <c r="AB788" s="134">
        <f t="shared" si="426"/>
        <v>0</v>
      </c>
      <c r="AC788" s="134">
        <f t="shared" si="426"/>
        <v>0</v>
      </c>
      <c r="AD788" s="134">
        <f t="shared" si="426"/>
        <v>0</v>
      </c>
      <c r="AE788" s="134">
        <f t="shared" si="426"/>
        <v>0</v>
      </c>
      <c r="AF788" s="134">
        <f t="shared" si="426"/>
        <v>0</v>
      </c>
      <c r="AG788" s="134">
        <f t="shared" si="426"/>
        <v>0</v>
      </c>
      <c r="AH788" s="134">
        <f t="shared" si="426"/>
        <v>0</v>
      </c>
      <c r="AI788" s="134">
        <f t="shared" si="426"/>
        <v>0</v>
      </c>
      <c r="AJ788" s="134">
        <f t="shared" si="426"/>
        <v>0</v>
      </c>
      <c r="AK788" s="134">
        <f t="shared" si="426"/>
        <v>0</v>
      </c>
      <c r="AL788" s="134">
        <f t="shared" si="426"/>
        <v>0</v>
      </c>
      <c r="AM788" s="134">
        <f t="shared" si="426"/>
        <v>0</v>
      </c>
      <c r="AN788" s="134">
        <f t="shared" si="426"/>
        <v>0</v>
      </c>
      <c r="AO788" s="134">
        <f t="shared" si="426"/>
        <v>0</v>
      </c>
      <c r="AP788" s="134">
        <f t="shared" si="426"/>
        <v>0</v>
      </c>
      <c r="AQ788" s="134">
        <f t="shared" si="426"/>
        <v>0</v>
      </c>
      <c r="AR788" s="134">
        <f t="shared" si="426"/>
        <v>0</v>
      </c>
      <c r="AS788" s="134">
        <f t="shared" si="426"/>
        <v>0</v>
      </c>
      <c r="AT788" s="134">
        <f t="shared" si="426"/>
        <v>0</v>
      </c>
      <c r="AU788" s="134">
        <f t="shared" si="426"/>
        <v>0</v>
      </c>
      <c r="AV788" s="134">
        <f t="shared" si="426"/>
        <v>0</v>
      </c>
      <c r="AW788" s="134">
        <f t="shared" si="426"/>
        <v>0</v>
      </c>
      <c r="AX788" s="134">
        <f t="shared" si="426"/>
        <v>0</v>
      </c>
      <c r="AY788" s="134">
        <f t="shared" si="426"/>
        <v>0</v>
      </c>
      <c r="AZ788" s="134">
        <f t="shared" si="426"/>
        <v>0</v>
      </c>
      <c r="BA788" s="134">
        <f t="shared" si="426"/>
        <v>0</v>
      </c>
      <c r="BB788" s="134">
        <f t="shared" si="426"/>
        <v>0</v>
      </c>
      <c r="BC788" s="134">
        <f t="shared" si="426"/>
        <v>0</v>
      </c>
      <c r="BD788" s="134">
        <f t="shared" si="426"/>
        <v>0</v>
      </c>
      <c r="BE788" s="134">
        <f t="shared" si="426"/>
        <v>0</v>
      </c>
      <c r="BF788" s="134">
        <f t="shared" si="426"/>
        <v>0</v>
      </c>
      <c r="BG788" s="134">
        <f t="shared" si="426"/>
        <v>0</v>
      </c>
      <c r="BH788" s="134">
        <f t="shared" si="426"/>
        <v>0</v>
      </c>
      <c r="BI788" s="134">
        <f t="shared" si="426"/>
        <v>0</v>
      </c>
      <c r="BJ788" s="134">
        <f t="shared" si="426"/>
        <v>0</v>
      </c>
      <c r="BK788" s="134">
        <f t="shared" si="426"/>
        <v>0</v>
      </c>
      <c r="BL788" s="134">
        <f t="shared" si="426"/>
        <v>0</v>
      </c>
      <c r="BM788" s="134">
        <f t="shared" si="426"/>
        <v>0</v>
      </c>
      <c r="BN788" s="134">
        <f t="shared" si="426"/>
        <v>0</v>
      </c>
      <c r="BO788" s="134">
        <f t="shared" si="426"/>
        <v>0</v>
      </c>
      <c r="BP788" s="134">
        <f t="shared" ref="BP788:DH791" si="427">BP344-BP677</f>
        <v>0</v>
      </c>
      <c r="BQ788" s="134">
        <f t="shared" si="427"/>
        <v>0</v>
      </c>
      <c r="BR788" s="134">
        <f t="shared" si="427"/>
        <v>0</v>
      </c>
      <c r="BS788" s="134">
        <f t="shared" si="427"/>
        <v>0</v>
      </c>
      <c r="BT788" s="134">
        <f t="shared" si="427"/>
        <v>0</v>
      </c>
      <c r="BU788" s="134">
        <f t="shared" si="427"/>
        <v>0</v>
      </c>
      <c r="BV788" s="134">
        <f t="shared" si="427"/>
        <v>0</v>
      </c>
      <c r="BW788" s="134">
        <f t="shared" si="427"/>
        <v>0</v>
      </c>
      <c r="BX788" s="134">
        <f t="shared" si="427"/>
        <v>0</v>
      </c>
      <c r="BY788" s="134">
        <f t="shared" si="427"/>
        <v>0</v>
      </c>
      <c r="BZ788" s="134">
        <f t="shared" si="427"/>
        <v>0</v>
      </c>
      <c r="CA788" s="134">
        <f t="shared" si="427"/>
        <v>0</v>
      </c>
      <c r="CB788" s="134">
        <f t="shared" si="427"/>
        <v>0</v>
      </c>
      <c r="CC788" s="134">
        <f t="shared" si="427"/>
        <v>0</v>
      </c>
      <c r="CD788" s="134">
        <f t="shared" si="427"/>
        <v>0</v>
      </c>
      <c r="CE788" s="134">
        <f t="shared" si="427"/>
        <v>0</v>
      </c>
      <c r="CF788" s="134">
        <f t="shared" si="427"/>
        <v>0</v>
      </c>
      <c r="CG788" s="134">
        <f t="shared" si="427"/>
        <v>0</v>
      </c>
      <c r="CH788" s="134">
        <f t="shared" si="427"/>
        <v>0</v>
      </c>
      <c r="CI788" s="134">
        <f t="shared" si="427"/>
        <v>0</v>
      </c>
      <c r="CJ788" s="134">
        <f t="shared" si="427"/>
        <v>0</v>
      </c>
      <c r="CK788" s="134">
        <f t="shared" si="427"/>
        <v>0</v>
      </c>
      <c r="CL788" s="134">
        <f t="shared" si="427"/>
        <v>0</v>
      </c>
      <c r="CM788" s="134">
        <f t="shared" si="427"/>
        <v>0</v>
      </c>
      <c r="CN788" s="134">
        <f t="shared" si="427"/>
        <v>0</v>
      </c>
      <c r="CO788" s="134">
        <f t="shared" si="427"/>
        <v>0</v>
      </c>
      <c r="CP788" s="134">
        <f t="shared" si="427"/>
        <v>0</v>
      </c>
      <c r="CQ788" s="134">
        <f t="shared" si="427"/>
        <v>0</v>
      </c>
      <c r="CR788" s="134">
        <f t="shared" si="427"/>
        <v>0</v>
      </c>
      <c r="CS788" s="134">
        <f t="shared" si="427"/>
        <v>0</v>
      </c>
      <c r="CT788" s="134">
        <f t="shared" si="427"/>
        <v>0</v>
      </c>
      <c r="CU788" s="134">
        <f t="shared" si="427"/>
        <v>0</v>
      </c>
      <c r="CV788" s="134">
        <f t="shared" si="427"/>
        <v>0</v>
      </c>
      <c r="CW788" s="134">
        <f t="shared" si="427"/>
        <v>0</v>
      </c>
      <c r="CX788" s="134">
        <f t="shared" si="427"/>
        <v>0</v>
      </c>
      <c r="CY788" s="134">
        <f t="shared" si="427"/>
        <v>0</v>
      </c>
      <c r="CZ788" s="134">
        <f t="shared" si="427"/>
        <v>0</v>
      </c>
      <c r="DA788" s="134">
        <f t="shared" si="427"/>
        <v>0</v>
      </c>
      <c r="DB788" s="134">
        <f t="shared" si="427"/>
        <v>0</v>
      </c>
      <c r="DC788" s="134">
        <f t="shared" si="427"/>
        <v>0</v>
      </c>
      <c r="DD788" s="134">
        <f t="shared" si="427"/>
        <v>0</v>
      </c>
      <c r="DE788" s="134">
        <f t="shared" si="427"/>
        <v>0.74089291395944468</v>
      </c>
      <c r="DF788" s="134">
        <f t="shared" si="427"/>
        <v>0</v>
      </c>
      <c r="DG788" s="134">
        <f t="shared" si="427"/>
        <v>0</v>
      </c>
      <c r="DH788" s="211">
        <f t="shared" si="427"/>
        <v>0</v>
      </c>
    </row>
    <row r="789" spans="1:112" ht="15" hidden="1" customHeight="1" x14ac:dyDescent="0.15">
      <c r="A789" s="119"/>
      <c r="B789" s="197" t="s">
        <v>770</v>
      </c>
      <c r="C789" s="30" t="s">
        <v>180</v>
      </c>
      <c r="D789" s="315">
        <f t="shared" si="422"/>
        <v>0</v>
      </c>
      <c r="E789" s="134">
        <f t="shared" ref="E789:BP791" si="428">E345-E678</f>
        <v>0</v>
      </c>
      <c r="F789" s="134">
        <f t="shared" si="428"/>
        <v>0</v>
      </c>
      <c r="G789" s="134">
        <f t="shared" si="428"/>
        <v>0</v>
      </c>
      <c r="H789" s="134">
        <f t="shared" si="428"/>
        <v>0</v>
      </c>
      <c r="I789" s="134">
        <f t="shared" si="428"/>
        <v>0</v>
      </c>
      <c r="J789" s="134">
        <f t="shared" si="428"/>
        <v>0</v>
      </c>
      <c r="K789" s="134">
        <f t="shared" si="428"/>
        <v>0</v>
      </c>
      <c r="L789" s="134">
        <f t="shared" si="428"/>
        <v>0</v>
      </c>
      <c r="M789" s="134">
        <f t="shared" si="428"/>
        <v>0</v>
      </c>
      <c r="N789" s="134">
        <f t="shared" si="428"/>
        <v>0</v>
      </c>
      <c r="O789" s="134">
        <f t="shared" si="428"/>
        <v>0</v>
      </c>
      <c r="P789" s="134">
        <f t="shared" si="428"/>
        <v>0</v>
      </c>
      <c r="Q789" s="134">
        <f t="shared" si="428"/>
        <v>0</v>
      </c>
      <c r="R789" s="134">
        <f t="shared" si="428"/>
        <v>0</v>
      </c>
      <c r="S789" s="134">
        <f t="shared" si="428"/>
        <v>0</v>
      </c>
      <c r="T789" s="134">
        <f t="shared" si="428"/>
        <v>0</v>
      </c>
      <c r="U789" s="134">
        <f t="shared" si="428"/>
        <v>0</v>
      </c>
      <c r="V789" s="134">
        <f t="shared" si="428"/>
        <v>0</v>
      </c>
      <c r="W789" s="134">
        <f t="shared" si="428"/>
        <v>0</v>
      </c>
      <c r="X789" s="134">
        <f t="shared" si="428"/>
        <v>0</v>
      </c>
      <c r="Y789" s="134">
        <f t="shared" si="428"/>
        <v>0</v>
      </c>
      <c r="Z789" s="134">
        <f t="shared" si="428"/>
        <v>0</v>
      </c>
      <c r="AA789" s="134">
        <f t="shared" si="428"/>
        <v>0</v>
      </c>
      <c r="AB789" s="134">
        <f t="shared" si="428"/>
        <v>0</v>
      </c>
      <c r="AC789" s="134">
        <f t="shared" si="428"/>
        <v>0</v>
      </c>
      <c r="AD789" s="134">
        <f t="shared" si="428"/>
        <v>0</v>
      </c>
      <c r="AE789" s="134">
        <f t="shared" si="428"/>
        <v>0</v>
      </c>
      <c r="AF789" s="134">
        <f t="shared" si="428"/>
        <v>0</v>
      </c>
      <c r="AG789" s="134">
        <f t="shared" si="428"/>
        <v>0</v>
      </c>
      <c r="AH789" s="134">
        <f t="shared" si="428"/>
        <v>0</v>
      </c>
      <c r="AI789" s="134">
        <f t="shared" si="428"/>
        <v>0</v>
      </c>
      <c r="AJ789" s="134">
        <f t="shared" si="428"/>
        <v>0</v>
      </c>
      <c r="AK789" s="134">
        <f t="shared" si="428"/>
        <v>0</v>
      </c>
      <c r="AL789" s="134">
        <f t="shared" si="428"/>
        <v>0</v>
      </c>
      <c r="AM789" s="134">
        <f t="shared" si="428"/>
        <v>0</v>
      </c>
      <c r="AN789" s="134">
        <f t="shared" si="428"/>
        <v>0</v>
      </c>
      <c r="AO789" s="134">
        <f t="shared" si="428"/>
        <v>0</v>
      </c>
      <c r="AP789" s="134">
        <f t="shared" si="428"/>
        <v>0</v>
      </c>
      <c r="AQ789" s="134">
        <f t="shared" si="428"/>
        <v>0</v>
      </c>
      <c r="AR789" s="134">
        <f t="shared" si="428"/>
        <v>0</v>
      </c>
      <c r="AS789" s="134">
        <f t="shared" si="428"/>
        <v>0</v>
      </c>
      <c r="AT789" s="134">
        <f t="shared" si="428"/>
        <v>0</v>
      </c>
      <c r="AU789" s="134">
        <f t="shared" si="428"/>
        <v>0</v>
      </c>
      <c r="AV789" s="134">
        <f t="shared" si="428"/>
        <v>0</v>
      </c>
      <c r="AW789" s="134">
        <f t="shared" si="428"/>
        <v>0</v>
      </c>
      <c r="AX789" s="134">
        <f t="shared" si="428"/>
        <v>0</v>
      </c>
      <c r="AY789" s="134">
        <f t="shared" si="428"/>
        <v>0</v>
      </c>
      <c r="AZ789" s="134">
        <f t="shared" si="428"/>
        <v>0</v>
      </c>
      <c r="BA789" s="134">
        <f t="shared" si="428"/>
        <v>0</v>
      </c>
      <c r="BB789" s="134">
        <f t="shared" si="428"/>
        <v>0</v>
      </c>
      <c r="BC789" s="134">
        <f t="shared" si="428"/>
        <v>0</v>
      </c>
      <c r="BD789" s="134">
        <f t="shared" si="428"/>
        <v>0</v>
      </c>
      <c r="BE789" s="134">
        <f t="shared" si="428"/>
        <v>0</v>
      </c>
      <c r="BF789" s="134">
        <f t="shared" si="428"/>
        <v>0</v>
      </c>
      <c r="BG789" s="134">
        <f t="shared" si="428"/>
        <v>0</v>
      </c>
      <c r="BH789" s="134">
        <f t="shared" si="428"/>
        <v>0</v>
      </c>
      <c r="BI789" s="134">
        <f t="shared" si="428"/>
        <v>0</v>
      </c>
      <c r="BJ789" s="134">
        <f t="shared" si="428"/>
        <v>0</v>
      </c>
      <c r="BK789" s="134">
        <f t="shared" si="428"/>
        <v>0</v>
      </c>
      <c r="BL789" s="134">
        <f t="shared" si="428"/>
        <v>0</v>
      </c>
      <c r="BM789" s="134">
        <f t="shared" si="428"/>
        <v>0</v>
      </c>
      <c r="BN789" s="134">
        <f t="shared" si="428"/>
        <v>0</v>
      </c>
      <c r="BO789" s="134">
        <f t="shared" si="428"/>
        <v>0</v>
      </c>
      <c r="BP789" s="134">
        <f t="shared" si="428"/>
        <v>0</v>
      </c>
      <c r="BQ789" s="134">
        <f t="shared" si="427"/>
        <v>0</v>
      </c>
      <c r="BR789" s="134">
        <f t="shared" si="427"/>
        <v>0</v>
      </c>
      <c r="BS789" s="134">
        <f t="shared" si="427"/>
        <v>0</v>
      </c>
      <c r="BT789" s="134">
        <f t="shared" si="427"/>
        <v>0</v>
      </c>
      <c r="BU789" s="134">
        <f t="shared" si="427"/>
        <v>0</v>
      </c>
      <c r="BV789" s="134">
        <f t="shared" si="427"/>
        <v>0</v>
      </c>
      <c r="BW789" s="134">
        <f t="shared" si="427"/>
        <v>0</v>
      </c>
      <c r="BX789" s="134">
        <f t="shared" si="427"/>
        <v>0</v>
      </c>
      <c r="BY789" s="134">
        <f t="shared" si="427"/>
        <v>0</v>
      </c>
      <c r="BZ789" s="134">
        <f t="shared" si="427"/>
        <v>0</v>
      </c>
      <c r="CA789" s="134">
        <f t="shared" si="427"/>
        <v>0</v>
      </c>
      <c r="CB789" s="134">
        <f t="shared" si="427"/>
        <v>0</v>
      </c>
      <c r="CC789" s="134">
        <f t="shared" si="427"/>
        <v>0</v>
      </c>
      <c r="CD789" s="134">
        <f t="shared" si="427"/>
        <v>0</v>
      </c>
      <c r="CE789" s="134">
        <f t="shared" si="427"/>
        <v>0</v>
      </c>
      <c r="CF789" s="134">
        <f t="shared" si="427"/>
        <v>0</v>
      </c>
      <c r="CG789" s="134">
        <f t="shared" si="427"/>
        <v>0</v>
      </c>
      <c r="CH789" s="134">
        <f t="shared" si="427"/>
        <v>0</v>
      </c>
      <c r="CI789" s="134">
        <f t="shared" si="427"/>
        <v>0</v>
      </c>
      <c r="CJ789" s="134">
        <f t="shared" si="427"/>
        <v>0</v>
      </c>
      <c r="CK789" s="134">
        <f t="shared" si="427"/>
        <v>0</v>
      </c>
      <c r="CL789" s="134">
        <f t="shared" si="427"/>
        <v>0</v>
      </c>
      <c r="CM789" s="134">
        <f t="shared" si="427"/>
        <v>0</v>
      </c>
      <c r="CN789" s="134">
        <f t="shared" si="427"/>
        <v>0</v>
      </c>
      <c r="CO789" s="134">
        <f t="shared" si="427"/>
        <v>0</v>
      </c>
      <c r="CP789" s="134">
        <f t="shared" si="427"/>
        <v>0</v>
      </c>
      <c r="CQ789" s="134">
        <f t="shared" si="427"/>
        <v>0</v>
      </c>
      <c r="CR789" s="134">
        <f t="shared" si="427"/>
        <v>0</v>
      </c>
      <c r="CS789" s="134">
        <f t="shared" si="427"/>
        <v>0</v>
      </c>
      <c r="CT789" s="134">
        <f t="shared" si="427"/>
        <v>0</v>
      </c>
      <c r="CU789" s="134">
        <f t="shared" si="427"/>
        <v>0</v>
      </c>
      <c r="CV789" s="134">
        <f t="shared" si="427"/>
        <v>0</v>
      </c>
      <c r="CW789" s="134">
        <f t="shared" si="427"/>
        <v>0</v>
      </c>
      <c r="CX789" s="134">
        <f t="shared" si="427"/>
        <v>0</v>
      </c>
      <c r="CY789" s="134">
        <f t="shared" si="427"/>
        <v>0</v>
      </c>
      <c r="CZ789" s="134">
        <f t="shared" si="427"/>
        <v>0</v>
      </c>
      <c r="DA789" s="134">
        <f t="shared" si="427"/>
        <v>0</v>
      </c>
      <c r="DB789" s="134">
        <f t="shared" si="427"/>
        <v>0</v>
      </c>
      <c r="DC789" s="134">
        <f t="shared" si="427"/>
        <v>0</v>
      </c>
      <c r="DD789" s="134">
        <f t="shared" si="427"/>
        <v>0</v>
      </c>
      <c r="DE789" s="134">
        <f t="shared" si="427"/>
        <v>0</v>
      </c>
      <c r="DF789" s="134">
        <f t="shared" si="427"/>
        <v>0.88139486467507333</v>
      </c>
      <c r="DG789" s="134">
        <f t="shared" si="427"/>
        <v>0</v>
      </c>
      <c r="DH789" s="211">
        <f t="shared" si="427"/>
        <v>0</v>
      </c>
    </row>
    <row r="790" spans="1:112" ht="15" hidden="1" customHeight="1" x14ac:dyDescent="0.15">
      <c r="A790" s="119"/>
      <c r="B790" s="197" t="s">
        <v>771</v>
      </c>
      <c r="C790" s="30" t="s">
        <v>16</v>
      </c>
      <c r="D790" s="315">
        <f t="shared" si="422"/>
        <v>0</v>
      </c>
      <c r="E790" s="134">
        <f t="shared" si="428"/>
        <v>0</v>
      </c>
      <c r="F790" s="134">
        <f t="shared" si="428"/>
        <v>0</v>
      </c>
      <c r="G790" s="134">
        <f t="shared" si="428"/>
        <v>0</v>
      </c>
      <c r="H790" s="134">
        <f t="shared" si="428"/>
        <v>0</v>
      </c>
      <c r="I790" s="134">
        <f t="shared" si="428"/>
        <v>0</v>
      </c>
      <c r="J790" s="134">
        <f t="shared" si="428"/>
        <v>0</v>
      </c>
      <c r="K790" s="134">
        <f t="shared" si="428"/>
        <v>0</v>
      </c>
      <c r="L790" s="134">
        <f t="shared" si="428"/>
        <v>0</v>
      </c>
      <c r="M790" s="134">
        <f t="shared" si="428"/>
        <v>0</v>
      </c>
      <c r="N790" s="134">
        <f t="shared" si="428"/>
        <v>0</v>
      </c>
      <c r="O790" s="134">
        <f t="shared" si="428"/>
        <v>0</v>
      </c>
      <c r="P790" s="134">
        <f t="shared" si="428"/>
        <v>0</v>
      </c>
      <c r="Q790" s="134">
        <f t="shared" si="428"/>
        <v>0</v>
      </c>
      <c r="R790" s="134">
        <f t="shared" si="428"/>
        <v>0</v>
      </c>
      <c r="S790" s="134">
        <f t="shared" si="428"/>
        <v>0</v>
      </c>
      <c r="T790" s="134">
        <f t="shared" si="428"/>
        <v>0</v>
      </c>
      <c r="U790" s="134">
        <f t="shared" si="428"/>
        <v>0</v>
      </c>
      <c r="V790" s="134">
        <f t="shared" si="428"/>
        <v>0</v>
      </c>
      <c r="W790" s="134">
        <f t="shared" si="428"/>
        <v>0</v>
      </c>
      <c r="X790" s="134">
        <f t="shared" si="428"/>
        <v>0</v>
      </c>
      <c r="Y790" s="134">
        <f t="shared" si="428"/>
        <v>0</v>
      </c>
      <c r="Z790" s="134">
        <f t="shared" si="428"/>
        <v>0</v>
      </c>
      <c r="AA790" s="134">
        <f t="shared" si="428"/>
        <v>0</v>
      </c>
      <c r="AB790" s="134">
        <f t="shared" si="428"/>
        <v>0</v>
      </c>
      <c r="AC790" s="134">
        <f t="shared" si="428"/>
        <v>0</v>
      </c>
      <c r="AD790" s="134">
        <f t="shared" si="428"/>
        <v>0</v>
      </c>
      <c r="AE790" s="134">
        <f t="shared" si="428"/>
        <v>0</v>
      </c>
      <c r="AF790" s="134">
        <f t="shared" si="428"/>
        <v>0</v>
      </c>
      <c r="AG790" s="134">
        <f t="shared" si="428"/>
        <v>0</v>
      </c>
      <c r="AH790" s="134">
        <f t="shared" si="428"/>
        <v>0</v>
      </c>
      <c r="AI790" s="134">
        <f t="shared" si="428"/>
        <v>0</v>
      </c>
      <c r="AJ790" s="134">
        <f t="shared" si="428"/>
        <v>0</v>
      </c>
      <c r="AK790" s="134">
        <f t="shared" si="428"/>
        <v>0</v>
      </c>
      <c r="AL790" s="134">
        <f t="shared" si="428"/>
        <v>0</v>
      </c>
      <c r="AM790" s="134">
        <f t="shared" si="428"/>
        <v>0</v>
      </c>
      <c r="AN790" s="134">
        <f t="shared" si="428"/>
        <v>0</v>
      </c>
      <c r="AO790" s="134">
        <f t="shared" si="428"/>
        <v>0</v>
      </c>
      <c r="AP790" s="134">
        <f t="shared" si="428"/>
        <v>0</v>
      </c>
      <c r="AQ790" s="134">
        <f t="shared" si="428"/>
        <v>0</v>
      </c>
      <c r="AR790" s="134">
        <f t="shared" si="428"/>
        <v>0</v>
      </c>
      <c r="AS790" s="134">
        <f t="shared" si="428"/>
        <v>0</v>
      </c>
      <c r="AT790" s="134">
        <f t="shared" si="428"/>
        <v>0</v>
      </c>
      <c r="AU790" s="134">
        <f t="shared" si="428"/>
        <v>0</v>
      </c>
      <c r="AV790" s="134">
        <f t="shared" si="428"/>
        <v>0</v>
      </c>
      <c r="AW790" s="134">
        <f t="shared" si="428"/>
        <v>0</v>
      </c>
      <c r="AX790" s="134">
        <f t="shared" si="428"/>
        <v>0</v>
      </c>
      <c r="AY790" s="134">
        <f t="shared" si="428"/>
        <v>0</v>
      </c>
      <c r="AZ790" s="134">
        <f t="shared" si="428"/>
        <v>0</v>
      </c>
      <c r="BA790" s="134">
        <f t="shared" si="428"/>
        <v>0</v>
      </c>
      <c r="BB790" s="134">
        <f t="shared" si="428"/>
        <v>0</v>
      </c>
      <c r="BC790" s="134">
        <f t="shared" si="428"/>
        <v>0</v>
      </c>
      <c r="BD790" s="134">
        <f t="shared" si="428"/>
        <v>0</v>
      </c>
      <c r="BE790" s="134">
        <f t="shared" si="428"/>
        <v>0</v>
      </c>
      <c r="BF790" s="134">
        <f t="shared" si="428"/>
        <v>0</v>
      </c>
      <c r="BG790" s="134">
        <f t="shared" si="428"/>
        <v>0</v>
      </c>
      <c r="BH790" s="134">
        <f t="shared" si="428"/>
        <v>0</v>
      </c>
      <c r="BI790" s="134">
        <f t="shared" si="428"/>
        <v>0</v>
      </c>
      <c r="BJ790" s="134">
        <f t="shared" si="428"/>
        <v>0</v>
      </c>
      <c r="BK790" s="134">
        <f t="shared" si="428"/>
        <v>0</v>
      </c>
      <c r="BL790" s="134">
        <f t="shared" si="428"/>
        <v>0</v>
      </c>
      <c r="BM790" s="134">
        <f t="shared" si="428"/>
        <v>0</v>
      </c>
      <c r="BN790" s="134">
        <f t="shared" si="428"/>
        <v>0</v>
      </c>
      <c r="BO790" s="134">
        <f t="shared" si="428"/>
        <v>0</v>
      </c>
      <c r="BP790" s="134">
        <f t="shared" si="428"/>
        <v>0</v>
      </c>
      <c r="BQ790" s="134">
        <f t="shared" si="427"/>
        <v>0</v>
      </c>
      <c r="BR790" s="134">
        <f t="shared" si="427"/>
        <v>0</v>
      </c>
      <c r="BS790" s="134">
        <f t="shared" si="427"/>
        <v>0</v>
      </c>
      <c r="BT790" s="134">
        <f t="shared" si="427"/>
        <v>0</v>
      </c>
      <c r="BU790" s="134">
        <f t="shared" si="427"/>
        <v>0</v>
      </c>
      <c r="BV790" s="134">
        <f t="shared" si="427"/>
        <v>0</v>
      </c>
      <c r="BW790" s="134">
        <f t="shared" si="427"/>
        <v>0</v>
      </c>
      <c r="BX790" s="134">
        <f t="shared" si="427"/>
        <v>0</v>
      </c>
      <c r="BY790" s="134">
        <f t="shared" si="427"/>
        <v>0</v>
      </c>
      <c r="BZ790" s="134">
        <f t="shared" si="427"/>
        <v>0</v>
      </c>
      <c r="CA790" s="134">
        <f t="shared" si="427"/>
        <v>0</v>
      </c>
      <c r="CB790" s="134">
        <f t="shared" si="427"/>
        <v>0</v>
      </c>
      <c r="CC790" s="134">
        <f t="shared" si="427"/>
        <v>0</v>
      </c>
      <c r="CD790" s="134">
        <f t="shared" si="427"/>
        <v>0</v>
      </c>
      <c r="CE790" s="134">
        <f t="shared" si="427"/>
        <v>0</v>
      </c>
      <c r="CF790" s="134">
        <f t="shared" si="427"/>
        <v>0</v>
      </c>
      <c r="CG790" s="134">
        <f t="shared" si="427"/>
        <v>0</v>
      </c>
      <c r="CH790" s="134">
        <f t="shared" si="427"/>
        <v>0</v>
      </c>
      <c r="CI790" s="134">
        <f t="shared" si="427"/>
        <v>0</v>
      </c>
      <c r="CJ790" s="134">
        <f t="shared" si="427"/>
        <v>0</v>
      </c>
      <c r="CK790" s="134">
        <f t="shared" si="427"/>
        <v>0</v>
      </c>
      <c r="CL790" s="134">
        <f t="shared" si="427"/>
        <v>0</v>
      </c>
      <c r="CM790" s="134">
        <f t="shared" si="427"/>
        <v>0</v>
      </c>
      <c r="CN790" s="134">
        <f t="shared" si="427"/>
        <v>0</v>
      </c>
      <c r="CO790" s="134">
        <f t="shared" si="427"/>
        <v>0</v>
      </c>
      <c r="CP790" s="134">
        <f t="shared" si="427"/>
        <v>0</v>
      </c>
      <c r="CQ790" s="134">
        <f t="shared" si="427"/>
        <v>0</v>
      </c>
      <c r="CR790" s="134">
        <f t="shared" si="427"/>
        <v>0</v>
      </c>
      <c r="CS790" s="134">
        <f t="shared" si="427"/>
        <v>0</v>
      </c>
      <c r="CT790" s="134">
        <f t="shared" si="427"/>
        <v>0</v>
      </c>
      <c r="CU790" s="134">
        <f t="shared" si="427"/>
        <v>0</v>
      </c>
      <c r="CV790" s="134">
        <f t="shared" si="427"/>
        <v>0</v>
      </c>
      <c r="CW790" s="134">
        <f t="shared" si="427"/>
        <v>0</v>
      </c>
      <c r="CX790" s="134">
        <f t="shared" si="427"/>
        <v>0</v>
      </c>
      <c r="CY790" s="134">
        <f t="shared" si="427"/>
        <v>0</v>
      </c>
      <c r="CZ790" s="134">
        <f t="shared" si="427"/>
        <v>0</v>
      </c>
      <c r="DA790" s="134">
        <f t="shared" si="427"/>
        <v>0</v>
      </c>
      <c r="DB790" s="134">
        <f t="shared" si="427"/>
        <v>0</v>
      </c>
      <c r="DC790" s="134">
        <f t="shared" si="427"/>
        <v>0</v>
      </c>
      <c r="DD790" s="134">
        <f t="shared" si="427"/>
        <v>0</v>
      </c>
      <c r="DE790" s="134">
        <f t="shared" si="427"/>
        <v>0</v>
      </c>
      <c r="DF790" s="134">
        <f t="shared" si="427"/>
        <v>0</v>
      </c>
      <c r="DG790" s="134">
        <f t="shared" si="427"/>
        <v>1</v>
      </c>
      <c r="DH790" s="211">
        <f t="shared" si="427"/>
        <v>0</v>
      </c>
    </row>
    <row r="791" spans="1:112" ht="15" hidden="1" customHeight="1" x14ac:dyDescent="0.15">
      <c r="A791" s="119"/>
      <c r="B791" s="198" t="s">
        <v>772</v>
      </c>
      <c r="C791" s="241" t="s">
        <v>17</v>
      </c>
      <c r="D791" s="316">
        <f t="shared" si="422"/>
        <v>0</v>
      </c>
      <c r="E791" s="212">
        <f t="shared" si="428"/>
        <v>0</v>
      </c>
      <c r="F791" s="212">
        <f t="shared" si="428"/>
        <v>0</v>
      </c>
      <c r="G791" s="212">
        <f t="shared" si="428"/>
        <v>0</v>
      </c>
      <c r="H791" s="212">
        <f t="shared" si="428"/>
        <v>0</v>
      </c>
      <c r="I791" s="212">
        <f t="shared" si="428"/>
        <v>0</v>
      </c>
      <c r="J791" s="212">
        <f t="shared" si="428"/>
        <v>0</v>
      </c>
      <c r="K791" s="212">
        <f t="shared" si="428"/>
        <v>0</v>
      </c>
      <c r="L791" s="212">
        <f t="shared" si="428"/>
        <v>0</v>
      </c>
      <c r="M791" s="212">
        <f t="shared" si="428"/>
        <v>0</v>
      </c>
      <c r="N791" s="212">
        <f t="shared" si="428"/>
        <v>0</v>
      </c>
      <c r="O791" s="212">
        <f t="shared" si="428"/>
        <v>0</v>
      </c>
      <c r="P791" s="212">
        <f t="shared" si="428"/>
        <v>0</v>
      </c>
      <c r="Q791" s="212">
        <f t="shared" si="428"/>
        <v>0</v>
      </c>
      <c r="R791" s="212">
        <f t="shared" si="428"/>
        <v>0</v>
      </c>
      <c r="S791" s="212">
        <f t="shared" si="428"/>
        <v>0</v>
      </c>
      <c r="T791" s="212">
        <f t="shared" si="428"/>
        <v>0</v>
      </c>
      <c r="U791" s="212">
        <f t="shared" si="428"/>
        <v>0</v>
      </c>
      <c r="V791" s="212">
        <f t="shared" si="428"/>
        <v>0</v>
      </c>
      <c r="W791" s="212">
        <f t="shared" si="428"/>
        <v>0</v>
      </c>
      <c r="X791" s="212">
        <f t="shared" si="428"/>
        <v>0</v>
      </c>
      <c r="Y791" s="212">
        <f t="shared" si="428"/>
        <v>0</v>
      </c>
      <c r="Z791" s="212">
        <f t="shared" si="428"/>
        <v>0</v>
      </c>
      <c r="AA791" s="212">
        <f t="shared" si="428"/>
        <v>0</v>
      </c>
      <c r="AB791" s="212">
        <f t="shared" si="428"/>
        <v>0</v>
      </c>
      <c r="AC791" s="212">
        <f t="shared" si="428"/>
        <v>0</v>
      </c>
      <c r="AD791" s="212">
        <f t="shared" si="428"/>
        <v>0</v>
      </c>
      <c r="AE791" s="212">
        <f t="shared" si="428"/>
        <v>0</v>
      </c>
      <c r="AF791" s="212">
        <f t="shared" si="428"/>
        <v>0</v>
      </c>
      <c r="AG791" s="212">
        <f t="shared" si="428"/>
        <v>0</v>
      </c>
      <c r="AH791" s="212">
        <f t="shared" si="428"/>
        <v>0</v>
      </c>
      <c r="AI791" s="212">
        <f t="shared" si="428"/>
        <v>0</v>
      </c>
      <c r="AJ791" s="212">
        <f t="shared" si="428"/>
        <v>0</v>
      </c>
      <c r="AK791" s="212">
        <f t="shared" si="428"/>
        <v>0</v>
      </c>
      <c r="AL791" s="212">
        <f t="shared" si="428"/>
        <v>0</v>
      </c>
      <c r="AM791" s="212">
        <f t="shared" si="428"/>
        <v>0</v>
      </c>
      <c r="AN791" s="212">
        <f t="shared" si="428"/>
        <v>0</v>
      </c>
      <c r="AO791" s="212">
        <f t="shared" si="428"/>
        <v>1</v>
      </c>
      <c r="AP791" s="212">
        <f t="shared" si="428"/>
        <v>0</v>
      </c>
      <c r="AQ791" s="212">
        <f t="shared" si="428"/>
        <v>0</v>
      </c>
      <c r="AR791" s="212">
        <f t="shared" si="428"/>
        <v>0</v>
      </c>
      <c r="AS791" s="212">
        <f t="shared" si="428"/>
        <v>0</v>
      </c>
      <c r="AT791" s="212">
        <f t="shared" si="428"/>
        <v>0</v>
      </c>
      <c r="AU791" s="212">
        <f t="shared" si="428"/>
        <v>0</v>
      </c>
      <c r="AV791" s="212">
        <f t="shared" si="428"/>
        <v>0</v>
      </c>
      <c r="AW791" s="212">
        <f t="shared" si="428"/>
        <v>0</v>
      </c>
      <c r="AX791" s="212">
        <f t="shared" si="428"/>
        <v>0</v>
      </c>
      <c r="AY791" s="212">
        <f t="shared" si="428"/>
        <v>0</v>
      </c>
      <c r="AZ791" s="212">
        <f t="shared" si="428"/>
        <v>0</v>
      </c>
      <c r="BA791" s="212">
        <f t="shared" si="428"/>
        <v>0</v>
      </c>
      <c r="BB791" s="212">
        <f t="shared" si="428"/>
        <v>0</v>
      </c>
      <c r="BC791" s="212">
        <f t="shared" si="428"/>
        <v>0</v>
      </c>
      <c r="BD791" s="212">
        <f t="shared" si="428"/>
        <v>0</v>
      </c>
      <c r="BE791" s="212">
        <f t="shared" si="428"/>
        <v>0</v>
      </c>
      <c r="BF791" s="212">
        <f t="shared" si="428"/>
        <v>0</v>
      </c>
      <c r="BG791" s="212">
        <f t="shared" si="428"/>
        <v>0</v>
      </c>
      <c r="BH791" s="212">
        <f t="shared" si="428"/>
        <v>0</v>
      </c>
      <c r="BI791" s="212">
        <f t="shared" si="428"/>
        <v>0</v>
      </c>
      <c r="BJ791" s="212">
        <f t="shared" si="428"/>
        <v>0</v>
      </c>
      <c r="BK791" s="212">
        <f t="shared" si="428"/>
        <v>0</v>
      </c>
      <c r="BL791" s="212">
        <f t="shared" si="428"/>
        <v>0</v>
      </c>
      <c r="BM791" s="212">
        <f t="shared" si="428"/>
        <v>0</v>
      </c>
      <c r="BN791" s="212">
        <f t="shared" si="428"/>
        <v>0</v>
      </c>
      <c r="BO791" s="212">
        <f t="shared" si="428"/>
        <v>0</v>
      </c>
      <c r="BP791" s="212">
        <f t="shared" si="428"/>
        <v>0</v>
      </c>
      <c r="BQ791" s="212">
        <f t="shared" si="427"/>
        <v>0</v>
      </c>
      <c r="BR791" s="212">
        <f t="shared" si="427"/>
        <v>0</v>
      </c>
      <c r="BS791" s="212">
        <f t="shared" si="427"/>
        <v>0</v>
      </c>
      <c r="BT791" s="212">
        <f t="shared" si="427"/>
        <v>0</v>
      </c>
      <c r="BU791" s="212">
        <f t="shared" si="427"/>
        <v>0</v>
      </c>
      <c r="BV791" s="212">
        <f t="shared" si="427"/>
        <v>0</v>
      </c>
      <c r="BW791" s="212">
        <f t="shared" si="427"/>
        <v>0</v>
      </c>
      <c r="BX791" s="212">
        <f t="shared" si="427"/>
        <v>0</v>
      </c>
      <c r="BY791" s="212">
        <f t="shared" si="427"/>
        <v>0</v>
      </c>
      <c r="BZ791" s="212">
        <f t="shared" si="427"/>
        <v>0</v>
      </c>
      <c r="CA791" s="212">
        <f t="shared" si="427"/>
        <v>0</v>
      </c>
      <c r="CB791" s="212">
        <f t="shared" si="427"/>
        <v>0</v>
      </c>
      <c r="CC791" s="212">
        <f t="shared" si="427"/>
        <v>0</v>
      </c>
      <c r="CD791" s="212">
        <f t="shared" si="427"/>
        <v>0</v>
      </c>
      <c r="CE791" s="212">
        <f t="shared" si="427"/>
        <v>0</v>
      </c>
      <c r="CF791" s="212">
        <f t="shared" si="427"/>
        <v>0</v>
      </c>
      <c r="CG791" s="212">
        <f t="shared" si="427"/>
        <v>0</v>
      </c>
      <c r="CH791" s="212">
        <f t="shared" si="427"/>
        <v>0</v>
      </c>
      <c r="CI791" s="212">
        <f t="shared" si="427"/>
        <v>0</v>
      </c>
      <c r="CJ791" s="212">
        <f t="shared" si="427"/>
        <v>0</v>
      </c>
      <c r="CK791" s="212">
        <f t="shared" si="427"/>
        <v>0</v>
      </c>
      <c r="CL791" s="212">
        <f t="shared" si="427"/>
        <v>0</v>
      </c>
      <c r="CM791" s="212">
        <f t="shared" si="427"/>
        <v>0</v>
      </c>
      <c r="CN791" s="212">
        <f t="shared" si="427"/>
        <v>0</v>
      </c>
      <c r="CO791" s="212">
        <f t="shared" si="427"/>
        <v>0</v>
      </c>
      <c r="CP791" s="212">
        <f t="shared" si="427"/>
        <v>0</v>
      </c>
      <c r="CQ791" s="212">
        <f t="shared" si="427"/>
        <v>0</v>
      </c>
      <c r="CR791" s="212">
        <f t="shared" si="427"/>
        <v>0</v>
      </c>
      <c r="CS791" s="212">
        <f t="shared" si="427"/>
        <v>0</v>
      </c>
      <c r="CT791" s="212">
        <f t="shared" si="427"/>
        <v>0</v>
      </c>
      <c r="CU791" s="212">
        <f t="shared" si="427"/>
        <v>0</v>
      </c>
      <c r="CV791" s="212">
        <f t="shared" si="427"/>
        <v>0</v>
      </c>
      <c r="CW791" s="212">
        <f t="shared" si="427"/>
        <v>0</v>
      </c>
      <c r="CX791" s="212">
        <f t="shared" si="427"/>
        <v>0</v>
      </c>
      <c r="CY791" s="212">
        <f t="shared" si="427"/>
        <v>0</v>
      </c>
      <c r="CZ791" s="212">
        <f t="shared" si="427"/>
        <v>0</v>
      </c>
      <c r="DA791" s="212">
        <f t="shared" si="427"/>
        <v>0</v>
      </c>
      <c r="DB791" s="212">
        <f t="shared" si="427"/>
        <v>0</v>
      </c>
      <c r="DC791" s="212">
        <f t="shared" si="427"/>
        <v>0</v>
      </c>
      <c r="DD791" s="212">
        <f t="shared" si="427"/>
        <v>0</v>
      </c>
      <c r="DE791" s="212">
        <f t="shared" si="427"/>
        <v>0</v>
      </c>
      <c r="DF791" s="212">
        <f t="shared" si="427"/>
        <v>0</v>
      </c>
      <c r="DG791" s="212">
        <f t="shared" si="427"/>
        <v>0</v>
      </c>
      <c r="DH791" s="213">
        <f t="shared" si="427"/>
        <v>0.6745000000000001</v>
      </c>
    </row>
    <row r="792" spans="1:112" ht="15" hidden="1" customHeight="1" x14ac:dyDescent="0.15">
      <c r="D792" s="134"/>
      <c r="E792" s="134"/>
      <c r="F792" s="134"/>
      <c r="G792" s="134"/>
      <c r="H792" s="134"/>
      <c r="I792" s="134"/>
      <c r="J792" s="134"/>
      <c r="K792" s="134"/>
      <c r="L792" s="134"/>
      <c r="M792" s="134"/>
      <c r="N792" s="134"/>
      <c r="O792" s="134"/>
      <c r="P792" s="134"/>
      <c r="Q792" s="134"/>
      <c r="R792" s="134"/>
      <c r="S792" s="134"/>
      <c r="T792" s="134"/>
      <c r="U792" s="134"/>
      <c r="V792" s="134"/>
      <c r="W792" s="134"/>
      <c r="X792" s="134"/>
      <c r="Y792" s="134"/>
      <c r="Z792" s="134"/>
      <c r="AA792" s="134"/>
      <c r="AB792" s="134"/>
      <c r="AC792" s="134"/>
      <c r="AD792" s="134"/>
      <c r="AE792" s="134"/>
      <c r="AF792" s="134"/>
      <c r="AG792" s="134"/>
      <c r="AH792" s="134"/>
      <c r="AI792" s="134"/>
      <c r="AJ792" s="134"/>
      <c r="AK792" s="134"/>
      <c r="AL792" s="134"/>
      <c r="AM792" s="134"/>
      <c r="AN792" s="134"/>
      <c r="AO792" s="134"/>
      <c r="AP792" s="134"/>
      <c r="AQ792" s="134"/>
      <c r="AR792" s="134"/>
      <c r="AS792" s="134"/>
      <c r="AT792" s="134"/>
      <c r="AU792" s="134"/>
      <c r="AV792" s="134"/>
      <c r="AW792" s="134"/>
      <c r="AX792" s="134"/>
      <c r="AY792" s="134"/>
      <c r="AZ792" s="134"/>
      <c r="BA792" s="134"/>
      <c r="BB792" s="134"/>
      <c r="BC792" s="134"/>
      <c r="BD792" s="134"/>
      <c r="BE792" s="134"/>
      <c r="BF792" s="134"/>
      <c r="BG792" s="134"/>
      <c r="BH792" s="134"/>
      <c r="BI792" s="134"/>
      <c r="BJ792" s="134"/>
      <c r="BK792" s="134"/>
      <c r="BL792" s="134"/>
      <c r="BM792" s="134"/>
      <c r="BN792" s="134"/>
      <c r="BO792" s="134"/>
      <c r="BP792" s="134"/>
      <c r="BQ792" s="134"/>
      <c r="BR792" s="134"/>
      <c r="BS792" s="134"/>
      <c r="BT792" s="134"/>
      <c r="BU792" s="134"/>
      <c r="BV792" s="134"/>
      <c r="BW792" s="134"/>
      <c r="BX792" s="134"/>
      <c r="BY792" s="134"/>
      <c r="BZ792" s="134"/>
      <c r="CA792" s="134"/>
      <c r="CB792" s="134"/>
      <c r="CC792" s="134"/>
      <c r="CD792" s="134"/>
      <c r="CE792" s="134"/>
      <c r="CF792" s="134"/>
      <c r="CG792" s="134"/>
      <c r="CH792" s="134"/>
      <c r="CI792" s="134"/>
      <c r="CJ792" s="134"/>
      <c r="CK792" s="134"/>
      <c r="CL792" s="134"/>
      <c r="CM792" s="134"/>
      <c r="CN792" s="134"/>
      <c r="CO792" s="134"/>
      <c r="CP792" s="134"/>
      <c r="CQ792" s="134"/>
      <c r="CR792" s="134"/>
      <c r="CS792" s="134"/>
      <c r="CT792" s="134"/>
      <c r="CU792" s="134"/>
      <c r="CV792" s="134"/>
      <c r="CW792" s="134"/>
      <c r="CX792" s="134"/>
      <c r="CY792" s="134"/>
      <c r="CZ792" s="134"/>
      <c r="DA792" s="134"/>
      <c r="DB792" s="134"/>
      <c r="DC792" s="134"/>
      <c r="DD792" s="134"/>
      <c r="DE792" s="134"/>
      <c r="DF792" s="134"/>
      <c r="DG792" s="134"/>
      <c r="DH792" s="134"/>
    </row>
    <row r="793" spans="1:112" ht="15" hidden="1" customHeight="1" x14ac:dyDescent="0.15">
      <c r="B793" s="157" t="s">
        <v>47</v>
      </c>
      <c r="C793" s="117"/>
      <c r="D793" s="134"/>
      <c r="E793" s="134"/>
      <c r="F793" s="134"/>
      <c r="G793" s="134"/>
      <c r="H793" s="134"/>
      <c r="I793" s="134"/>
      <c r="J793" s="134"/>
      <c r="K793" s="134"/>
      <c r="L793" s="134"/>
      <c r="M793" s="134"/>
      <c r="N793" s="134"/>
      <c r="O793" s="134"/>
      <c r="P793" s="134"/>
      <c r="Q793" s="134"/>
      <c r="R793" s="134"/>
      <c r="S793" s="134"/>
      <c r="T793" s="134"/>
      <c r="U793" s="134"/>
      <c r="V793" s="134"/>
      <c r="W793" s="134"/>
      <c r="X793" s="134"/>
      <c r="Y793" s="134"/>
      <c r="Z793" s="134"/>
      <c r="AA793" s="134"/>
      <c r="AB793" s="134"/>
      <c r="AC793" s="134"/>
      <c r="AD793" s="134"/>
      <c r="AE793" s="134"/>
      <c r="AF793" s="134"/>
      <c r="AG793" s="134"/>
      <c r="AH793" s="134"/>
      <c r="AI793" s="134"/>
      <c r="AJ793" s="134"/>
      <c r="AK793" s="134"/>
      <c r="AL793" s="134"/>
      <c r="AM793" s="134"/>
      <c r="AN793" s="134"/>
      <c r="AO793" s="134"/>
      <c r="AP793" s="134"/>
      <c r="AQ793" s="134"/>
      <c r="AR793" s="134"/>
      <c r="AS793" s="134"/>
      <c r="AT793" s="134"/>
      <c r="AU793" s="134"/>
      <c r="AV793" s="134"/>
      <c r="AW793" s="134"/>
      <c r="AX793" s="134"/>
      <c r="AY793" s="134"/>
      <c r="AZ793" s="134"/>
      <c r="BA793" s="134"/>
      <c r="BB793" s="134"/>
      <c r="BC793" s="134"/>
      <c r="BD793" s="134"/>
      <c r="BE793" s="134"/>
      <c r="BF793" s="134"/>
      <c r="BG793" s="134"/>
      <c r="BH793" s="134"/>
      <c r="BI793" s="134"/>
      <c r="BJ793" s="134"/>
      <c r="BK793" s="134"/>
      <c r="BL793" s="134"/>
      <c r="BM793" s="134"/>
      <c r="BN793" s="134"/>
      <c r="BO793" s="134"/>
      <c r="BP793" s="134"/>
      <c r="BQ793" s="134"/>
      <c r="BR793" s="134"/>
      <c r="BS793" s="134"/>
      <c r="BT793" s="134"/>
      <c r="BU793" s="134"/>
      <c r="BV793" s="134"/>
      <c r="BW793" s="134"/>
      <c r="BX793" s="134"/>
      <c r="BY793" s="134"/>
      <c r="BZ793" s="134"/>
      <c r="CA793" s="134"/>
      <c r="CB793" s="134"/>
      <c r="CC793" s="134"/>
      <c r="CD793" s="134"/>
      <c r="CE793" s="134"/>
      <c r="CF793" s="134"/>
      <c r="CG793" s="134"/>
      <c r="CH793" s="134"/>
      <c r="CI793" s="134"/>
      <c r="CJ793" s="134"/>
      <c r="CK793" s="134"/>
      <c r="CL793" s="134"/>
      <c r="CM793" s="134"/>
      <c r="CN793" s="134"/>
      <c r="CO793" s="134"/>
      <c r="CP793" s="134"/>
      <c r="CQ793" s="134"/>
      <c r="CR793" s="134"/>
      <c r="CS793" s="134"/>
      <c r="CT793" s="134"/>
      <c r="CU793" s="134"/>
      <c r="CV793" s="134"/>
      <c r="CW793" s="134"/>
      <c r="CX793" s="134"/>
      <c r="CY793" s="134"/>
      <c r="CZ793" s="134"/>
      <c r="DA793" s="134"/>
      <c r="DB793" s="134"/>
      <c r="DC793" s="134"/>
      <c r="DD793" s="134"/>
      <c r="DE793" s="134"/>
      <c r="DF793" s="134"/>
      <c r="DG793" s="134"/>
      <c r="DH793" s="134"/>
    </row>
    <row r="794" spans="1:112" ht="15" hidden="1" customHeight="1" x14ac:dyDescent="0.15">
      <c r="A794" s="119"/>
      <c r="B794" s="193" t="s">
        <v>302</v>
      </c>
      <c r="C794" s="307" t="s">
        <v>0</v>
      </c>
      <c r="D794" s="314">
        <f t="array" ref="D794:DH902">MMULT(D683:DH791,D128:DH236)</f>
        <v>1.6094169013636174E-2</v>
      </c>
      <c r="E794" s="209">
        <v>4.4031400840388632E-2</v>
      </c>
      <c r="F794" s="209">
        <v>3.775919500798296E-3</v>
      </c>
      <c r="G794" s="209">
        <v>0</v>
      </c>
      <c r="H794" s="209">
        <v>0</v>
      </c>
      <c r="I794" s="209">
        <v>0</v>
      </c>
      <c r="J794" s="209">
        <v>0</v>
      </c>
      <c r="K794" s="209">
        <v>2.9767610209813688E-4</v>
      </c>
      <c r="L794" s="209">
        <v>9.0469426139246599E-4</v>
      </c>
      <c r="M794" s="209">
        <v>6.9241563324713332E-2</v>
      </c>
      <c r="N794" s="209">
        <v>9.3773025172177518E-3</v>
      </c>
      <c r="O794" s="209">
        <v>0.14992821022430425</v>
      </c>
      <c r="P794" s="209">
        <v>0</v>
      </c>
      <c r="Q794" s="209">
        <v>0</v>
      </c>
      <c r="R794" s="209">
        <v>1.8542266753084283E-4</v>
      </c>
      <c r="S794" s="209">
        <v>2.1978145674993087E-5</v>
      </c>
      <c r="T794" s="209">
        <v>0</v>
      </c>
      <c r="U794" s="209">
        <v>0</v>
      </c>
      <c r="V794" s="209">
        <v>0</v>
      </c>
      <c r="W794" s="209">
        <v>0</v>
      </c>
      <c r="X794" s="209">
        <v>0</v>
      </c>
      <c r="Y794" s="209">
        <v>0</v>
      </c>
      <c r="Z794" s="209">
        <v>0</v>
      </c>
      <c r="AA794" s="209">
        <v>0</v>
      </c>
      <c r="AB794" s="209">
        <v>0</v>
      </c>
      <c r="AC794" s="209">
        <v>0</v>
      </c>
      <c r="AD794" s="209">
        <v>0</v>
      </c>
      <c r="AE794" s="209">
        <v>0</v>
      </c>
      <c r="AF794" s="209">
        <v>0</v>
      </c>
      <c r="AG794" s="209">
        <v>0</v>
      </c>
      <c r="AH794" s="209">
        <v>0</v>
      </c>
      <c r="AI794" s="209">
        <v>0</v>
      </c>
      <c r="AJ794" s="209">
        <v>0</v>
      </c>
      <c r="AK794" s="209">
        <v>0</v>
      </c>
      <c r="AL794" s="209">
        <v>0</v>
      </c>
      <c r="AM794" s="209">
        <v>3.7149557048769745E-4</v>
      </c>
      <c r="AN794" s="209">
        <v>0</v>
      </c>
      <c r="AO794" s="209">
        <v>0</v>
      </c>
      <c r="AP794" s="209">
        <v>0</v>
      </c>
      <c r="AQ794" s="209">
        <v>0</v>
      </c>
      <c r="AR794" s="209">
        <v>0</v>
      </c>
      <c r="AS794" s="209">
        <v>0</v>
      </c>
      <c r="AT794" s="209">
        <v>0</v>
      </c>
      <c r="AU794" s="209">
        <v>0</v>
      </c>
      <c r="AV794" s="209">
        <v>0</v>
      </c>
      <c r="AW794" s="209">
        <v>0</v>
      </c>
      <c r="AX794" s="209">
        <v>0</v>
      </c>
      <c r="AY794" s="209">
        <v>0</v>
      </c>
      <c r="AZ794" s="209">
        <v>0</v>
      </c>
      <c r="BA794" s="209">
        <v>0</v>
      </c>
      <c r="BB794" s="209">
        <v>0</v>
      </c>
      <c r="BC794" s="209">
        <v>0</v>
      </c>
      <c r="BD794" s="209">
        <v>0</v>
      </c>
      <c r="BE794" s="209">
        <v>0</v>
      </c>
      <c r="BF794" s="209">
        <v>0</v>
      </c>
      <c r="BG794" s="209">
        <v>0</v>
      </c>
      <c r="BH794" s="209">
        <v>0</v>
      </c>
      <c r="BI794" s="209">
        <v>0</v>
      </c>
      <c r="BJ794" s="209">
        <v>0</v>
      </c>
      <c r="BK794" s="209">
        <v>0</v>
      </c>
      <c r="BL794" s="209">
        <v>2.5341480498341677E-4</v>
      </c>
      <c r="BM794" s="209">
        <v>0</v>
      </c>
      <c r="BN794" s="209">
        <v>3.0219039575023096E-4</v>
      </c>
      <c r="BO794" s="209">
        <v>4.2929383707634537E-6</v>
      </c>
      <c r="BP794" s="209">
        <v>1.2463427311427279E-3</v>
      </c>
      <c r="BQ794" s="209">
        <v>7.9913790029173429E-4</v>
      </c>
      <c r="BR794" s="209">
        <v>0</v>
      </c>
      <c r="BS794" s="209">
        <v>0</v>
      </c>
      <c r="BT794" s="209">
        <v>0</v>
      </c>
      <c r="BU794" s="209">
        <v>0</v>
      </c>
      <c r="BV794" s="209">
        <v>0</v>
      </c>
      <c r="BW794" s="209">
        <v>1.3643472623957832E-4</v>
      </c>
      <c r="BX794" s="209">
        <v>0</v>
      </c>
      <c r="BY794" s="209">
        <v>3.8787679889212309E-7</v>
      </c>
      <c r="BZ794" s="209">
        <v>1.1488184080908825E-7</v>
      </c>
      <c r="CA794" s="209">
        <v>0</v>
      </c>
      <c r="CB794" s="209">
        <v>0</v>
      </c>
      <c r="CC794" s="209">
        <v>0</v>
      </c>
      <c r="CD794" s="209">
        <v>0</v>
      </c>
      <c r="CE794" s="209">
        <v>0</v>
      </c>
      <c r="CF794" s="209">
        <v>0</v>
      </c>
      <c r="CG794" s="209">
        <v>0</v>
      </c>
      <c r="CH794" s="209">
        <v>0</v>
      </c>
      <c r="CI794" s="209">
        <v>1.4207201265021327E-4</v>
      </c>
      <c r="CJ794" s="209">
        <v>0</v>
      </c>
      <c r="CK794" s="209">
        <v>0</v>
      </c>
      <c r="CL794" s="209">
        <v>0</v>
      </c>
      <c r="CM794" s="209">
        <v>0</v>
      </c>
      <c r="CN794" s="209">
        <v>0</v>
      </c>
      <c r="CO794" s="209">
        <v>0</v>
      </c>
      <c r="CP794" s="209">
        <v>0</v>
      </c>
      <c r="CQ794" s="209">
        <v>9.9733332086992198E-4</v>
      </c>
      <c r="CR794" s="209">
        <v>0</v>
      </c>
      <c r="CS794" s="209">
        <v>5.9343711420523592E-4</v>
      </c>
      <c r="CT794" s="209">
        <v>0</v>
      </c>
      <c r="CU794" s="209">
        <v>1.7427325034461685E-3</v>
      </c>
      <c r="CV794" s="209">
        <v>2.7665653988863839E-3</v>
      </c>
      <c r="CW794" s="209">
        <v>1.1213334873700887E-3</v>
      </c>
      <c r="CX794" s="209">
        <v>5.0658433703976116E-5</v>
      </c>
      <c r="CY794" s="209">
        <v>0</v>
      </c>
      <c r="CZ794" s="209">
        <v>0</v>
      </c>
      <c r="DA794" s="209">
        <v>7.7552653245307944E-7</v>
      </c>
      <c r="DB794" s="209">
        <v>5.964788277364165E-3</v>
      </c>
      <c r="DC794" s="209">
        <v>1.2554528903307834E-2</v>
      </c>
      <c r="DD794" s="209">
        <v>3.9348691921816212E-5</v>
      </c>
      <c r="DE794" s="209">
        <v>1.6285424000092585E-3</v>
      </c>
      <c r="DF794" s="209">
        <v>3.1214698868009061E-3</v>
      </c>
      <c r="DG794" s="209">
        <v>0</v>
      </c>
      <c r="DH794" s="210">
        <v>0</v>
      </c>
    </row>
    <row r="795" spans="1:112" ht="15" hidden="1" customHeight="1" x14ac:dyDescent="0.15">
      <c r="A795" s="119"/>
      <c r="B795" s="167" t="s">
        <v>303</v>
      </c>
      <c r="C795" s="30" t="s">
        <v>1</v>
      </c>
      <c r="D795" s="315">
        <v>1.3625480769808406E-3</v>
      </c>
      <c r="E795" s="134">
        <v>2.6246800208667407E-2</v>
      </c>
      <c r="F795" s="134">
        <v>5.1110129533337373E-3</v>
      </c>
      <c r="G795" s="134">
        <v>0</v>
      </c>
      <c r="H795" s="134">
        <v>0</v>
      </c>
      <c r="I795" s="134">
        <v>0</v>
      </c>
      <c r="J795" s="134">
        <v>0</v>
      </c>
      <c r="K795" s="134">
        <v>0.12042438010872739</v>
      </c>
      <c r="L795" s="134">
        <v>2.0437625001435312E-4</v>
      </c>
      <c r="M795" s="134">
        <v>2.039587299434252E-3</v>
      </c>
      <c r="N795" s="134">
        <v>0</v>
      </c>
      <c r="O795" s="134">
        <v>3.3471586892961291E-4</v>
      </c>
      <c r="P795" s="134">
        <v>0</v>
      </c>
      <c r="Q795" s="134">
        <v>0</v>
      </c>
      <c r="R795" s="134">
        <v>1.518202942423392E-5</v>
      </c>
      <c r="S795" s="134">
        <v>0</v>
      </c>
      <c r="T795" s="134">
        <v>0</v>
      </c>
      <c r="U795" s="134">
        <v>0</v>
      </c>
      <c r="V795" s="134">
        <v>0</v>
      </c>
      <c r="W795" s="134">
        <v>0</v>
      </c>
      <c r="X795" s="134">
        <v>0</v>
      </c>
      <c r="Y795" s="134">
        <v>0</v>
      </c>
      <c r="Z795" s="134">
        <v>0</v>
      </c>
      <c r="AA795" s="134">
        <v>0</v>
      </c>
      <c r="AB795" s="134">
        <v>0</v>
      </c>
      <c r="AC795" s="134">
        <v>0</v>
      </c>
      <c r="AD795" s="134">
        <v>0</v>
      </c>
      <c r="AE795" s="134">
        <v>0</v>
      </c>
      <c r="AF795" s="134">
        <v>0</v>
      </c>
      <c r="AG795" s="134">
        <v>0</v>
      </c>
      <c r="AH795" s="134">
        <v>0</v>
      </c>
      <c r="AI795" s="134">
        <v>7.6247025741419221E-3</v>
      </c>
      <c r="AJ795" s="134">
        <v>0</v>
      </c>
      <c r="AK795" s="134">
        <v>0</v>
      </c>
      <c r="AL795" s="134">
        <v>0</v>
      </c>
      <c r="AM795" s="134">
        <v>0</v>
      </c>
      <c r="AN795" s="134">
        <v>0</v>
      </c>
      <c r="AO795" s="134">
        <v>0</v>
      </c>
      <c r="AP795" s="134">
        <v>0</v>
      </c>
      <c r="AQ795" s="134">
        <v>0</v>
      </c>
      <c r="AR795" s="134">
        <v>0</v>
      </c>
      <c r="AS795" s="134">
        <v>0</v>
      </c>
      <c r="AT795" s="134">
        <v>0</v>
      </c>
      <c r="AU795" s="134">
        <v>0</v>
      </c>
      <c r="AV795" s="134">
        <v>0</v>
      </c>
      <c r="AW795" s="134">
        <v>0</v>
      </c>
      <c r="AX795" s="134">
        <v>0</v>
      </c>
      <c r="AY795" s="134">
        <v>0</v>
      </c>
      <c r="AZ795" s="134">
        <v>0</v>
      </c>
      <c r="BA795" s="134">
        <v>0</v>
      </c>
      <c r="BB795" s="134">
        <v>0</v>
      </c>
      <c r="BC795" s="134">
        <v>0</v>
      </c>
      <c r="BD795" s="134">
        <v>0</v>
      </c>
      <c r="BE795" s="134">
        <v>0</v>
      </c>
      <c r="BF795" s="134">
        <v>0</v>
      </c>
      <c r="BG795" s="134">
        <v>0</v>
      </c>
      <c r="BH795" s="134">
        <v>0</v>
      </c>
      <c r="BI795" s="134">
        <v>0</v>
      </c>
      <c r="BJ795" s="134">
        <v>0</v>
      </c>
      <c r="BK795" s="134">
        <v>0</v>
      </c>
      <c r="BL795" s="134">
        <v>2.3459864226366966E-6</v>
      </c>
      <c r="BM795" s="134">
        <v>0</v>
      </c>
      <c r="BN795" s="134">
        <v>0</v>
      </c>
      <c r="BO795" s="134">
        <v>0</v>
      </c>
      <c r="BP795" s="134">
        <v>0</v>
      </c>
      <c r="BQ795" s="134">
        <v>0</v>
      </c>
      <c r="BR795" s="134">
        <v>0</v>
      </c>
      <c r="BS795" s="134">
        <v>0</v>
      </c>
      <c r="BT795" s="134">
        <v>0</v>
      </c>
      <c r="BU795" s="134">
        <v>0</v>
      </c>
      <c r="BV795" s="134">
        <v>0</v>
      </c>
      <c r="BW795" s="134">
        <v>0</v>
      </c>
      <c r="BX795" s="134">
        <v>0</v>
      </c>
      <c r="BY795" s="134">
        <v>0</v>
      </c>
      <c r="BZ795" s="134">
        <v>0</v>
      </c>
      <c r="CA795" s="134">
        <v>0</v>
      </c>
      <c r="CB795" s="134">
        <v>0</v>
      </c>
      <c r="CC795" s="134">
        <v>0</v>
      </c>
      <c r="CD795" s="134">
        <v>0</v>
      </c>
      <c r="CE795" s="134">
        <v>0</v>
      </c>
      <c r="CF795" s="134">
        <v>0</v>
      </c>
      <c r="CG795" s="134">
        <v>0</v>
      </c>
      <c r="CH795" s="134">
        <v>0</v>
      </c>
      <c r="CI795" s="134">
        <v>9.1282504317912268E-6</v>
      </c>
      <c r="CJ795" s="134">
        <v>0</v>
      </c>
      <c r="CK795" s="134">
        <v>0</v>
      </c>
      <c r="CL795" s="134">
        <v>0</v>
      </c>
      <c r="CM795" s="134">
        <v>0</v>
      </c>
      <c r="CN795" s="134">
        <v>0</v>
      </c>
      <c r="CO795" s="134">
        <v>0</v>
      </c>
      <c r="CP795" s="134">
        <v>0</v>
      </c>
      <c r="CQ795" s="134">
        <v>6.2503078528619908E-5</v>
      </c>
      <c r="CR795" s="134">
        <v>0</v>
      </c>
      <c r="CS795" s="134">
        <v>4.0720569308947088E-5</v>
      </c>
      <c r="CT795" s="134">
        <v>0</v>
      </c>
      <c r="CU795" s="134">
        <v>1.3558646050733407E-4</v>
      </c>
      <c r="CV795" s="134">
        <v>2.5527122315284646E-4</v>
      </c>
      <c r="CW795" s="134">
        <v>0</v>
      </c>
      <c r="CX795" s="134">
        <v>0</v>
      </c>
      <c r="CY795" s="134">
        <v>0</v>
      </c>
      <c r="CZ795" s="134">
        <v>0</v>
      </c>
      <c r="DA795" s="134">
        <v>0</v>
      </c>
      <c r="DB795" s="134">
        <v>5.0409682310458416E-4</v>
      </c>
      <c r="DC795" s="134">
        <v>1.652964229000253E-3</v>
      </c>
      <c r="DD795" s="134">
        <v>0</v>
      </c>
      <c r="DE795" s="134">
        <v>7.7500497842064752E-7</v>
      </c>
      <c r="DF795" s="134">
        <v>5.992306513122475E-5</v>
      </c>
      <c r="DG795" s="134">
        <v>0</v>
      </c>
      <c r="DH795" s="211">
        <v>0</v>
      </c>
    </row>
    <row r="796" spans="1:112" ht="15" hidden="1" customHeight="1" x14ac:dyDescent="0.15">
      <c r="A796" s="119"/>
      <c r="B796" s="167" t="s">
        <v>304</v>
      </c>
      <c r="C796" s="30" t="s">
        <v>2</v>
      </c>
      <c r="D796" s="315">
        <v>5.5048065734397793E-2</v>
      </c>
      <c r="E796" s="134">
        <v>4.8772498683396087E-2</v>
      </c>
      <c r="F796" s="134">
        <v>0</v>
      </c>
      <c r="G796" s="134">
        <v>0</v>
      </c>
      <c r="H796" s="134">
        <v>0</v>
      </c>
      <c r="I796" s="134">
        <v>0</v>
      </c>
      <c r="J796" s="134">
        <v>0</v>
      </c>
      <c r="K796" s="134">
        <v>0</v>
      </c>
      <c r="L796" s="134">
        <v>0</v>
      </c>
      <c r="M796" s="134">
        <v>0</v>
      </c>
      <c r="N796" s="134">
        <v>0</v>
      </c>
      <c r="O796" s="134">
        <v>0</v>
      </c>
      <c r="P796" s="134">
        <v>0</v>
      </c>
      <c r="Q796" s="134">
        <v>0</v>
      </c>
      <c r="R796" s="134">
        <v>0</v>
      </c>
      <c r="S796" s="134">
        <v>0</v>
      </c>
      <c r="T796" s="134">
        <v>0</v>
      </c>
      <c r="U796" s="134">
        <v>0</v>
      </c>
      <c r="V796" s="134">
        <v>0</v>
      </c>
      <c r="W796" s="134">
        <v>0</v>
      </c>
      <c r="X796" s="134">
        <v>0</v>
      </c>
      <c r="Y796" s="134">
        <v>0</v>
      </c>
      <c r="Z796" s="134">
        <v>0</v>
      </c>
      <c r="AA796" s="134">
        <v>0</v>
      </c>
      <c r="AB796" s="134">
        <v>0</v>
      </c>
      <c r="AC796" s="134">
        <v>0</v>
      </c>
      <c r="AD796" s="134">
        <v>0</v>
      </c>
      <c r="AE796" s="134">
        <v>0</v>
      </c>
      <c r="AF796" s="134">
        <v>0</v>
      </c>
      <c r="AG796" s="134">
        <v>0</v>
      </c>
      <c r="AH796" s="134">
        <v>0</v>
      </c>
      <c r="AI796" s="134">
        <v>0</v>
      </c>
      <c r="AJ796" s="134">
        <v>0</v>
      </c>
      <c r="AK796" s="134">
        <v>0</v>
      </c>
      <c r="AL796" s="134">
        <v>0</v>
      </c>
      <c r="AM796" s="134">
        <v>0</v>
      </c>
      <c r="AN796" s="134">
        <v>0</v>
      </c>
      <c r="AO796" s="134">
        <v>0</v>
      </c>
      <c r="AP796" s="134">
        <v>0</v>
      </c>
      <c r="AQ796" s="134">
        <v>0</v>
      </c>
      <c r="AR796" s="134">
        <v>0</v>
      </c>
      <c r="AS796" s="134">
        <v>0</v>
      </c>
      <c r="AT796" s="134">
        <v>0</v>
      </c>
      <c r="AU796" s="134">
        <v>0</v>
      </c>
      <c r="AV796" s="134">
        <v>0</v>
      </c>
      <c r="AW796" s="134">
        <v>0</v>
      </c>
      <c r="AX796" s="134">
        <v>0</v>
      </c>
      <c r="AY796" s="134">
        <v>0</v>
      </c>
      <c r="AZ796" s="134">
        <v>0</v>
      </c>
      <c r="BA796" s="134">
        <v>0</v>
      </c>
      <c r="BB796" s="134">
        <v>0</v>
      </c>
      <c r="BC796" s="134">
        <v>0</v>
      </c>
      <c r="BD796" s="134">
        <v>0</v>
      </c>
      <c r="BE796" s="134">
        <v>0</v>
      </c>
      <c r="BF796" s="134">
        <v>0</v>
      </c>
      <c r="BG796" s="134">
        <v>0</v>
      </c>
      <c r="BH796" s="134">
        <v>0</v>
      </c>
      <c r="BI796" s="134">
        <v>0</v>
      </c>
      <c r="BJ796" s="134">
        <v>0</v>
      </c>
      <c r="BK796" s="134">
        <v>0</v>
      </c>
      <c r="BL796" s="134">
        <v>0</v>
      </c>
      <c r="BM796" s="134">
        <v>0</v>
      </c>
      <c r="BN796" s="134">
        <v>0</v>
      </c>
      <c r="BO796" s="134">
        <v>0</v>
      </c>
      <c r="BP796" s="134">
        <v>0</v>
      </c>
      <c r="BQ796" s="134">
        <v>0</v>
      </c>
      <c r="BR796" s="134">
        <v>0</v>
      </c>
      <c r="BS796" s="134">
        <v>0</v>
      </c>
      <c r="BT796" s="134">
        <v>0</v>
      </c>
      <c r="BU796" s="134">
        <v>0</v>
      </c>
      <c r="BV796" s="134">
        <v>0</v>
      </c>
      <c r="BW796" s="134">
        <v>0</v>
      </c>
      <c r="BX796" s="134">
        <v>0</v>
      </c>
      <c r="BY796" s="134">
        <v>0</v>
      </c>
      <c r="BZ796" s="134">
        <v>0</v>
      </c>
      <c r="CA796" s="134">
        <v>0</v>
      </c>
      <c r="CB796" s="134">
        <v>0</v>
      </c>
      <c r="CC796" s="134">
        <v>0</v>
      </c>
      <c r="CD796" s="134">
        <v>0</v>
      </c>
      <c r="CE796" s="134">
        <v>0</v>
      </c>
      <c r="CF796" s="134">
        <v>0</v>
      </c>
      <c r="CG796" s="134">
        <v>0</v>
      </c>
      <c r="CH796" s="134">
        <v>0</v>
      </c>
      <c r="CI796" s="134">
        <v>0</v>
      </c>
      <c r="CJ796" s="134">
        <v>0</v>
      </c>
      <c r="CK796" s="134">
        <v>0</v>
      </c>
      <c r="CL796" s="134">
        <v>0</v>
      </c>
      <c r="CM796" s="134">
        <v>0</v>
      </c>
      <c r="CN796" s="134">
        <v>0</v>
      </c>
      <c r="CO796" s="134">
        <v>0</v>
      </c>
      <c r="CP796" s="134">
        <v>0</v>
      </c>
      <c r="CQ796" s="134">
        <v>2.8172122587837896E-4</v>
      </c>
      <c r="CR796" s="134">
        <v>0</v>
      </c>
      <c r="CS796" s="134">
        <v>0</v>
      </c>
      <c r="CT796" s="134">
        <v>0</v>
      </c>
      <c r="CU796" s="134">
        <v>0</v>
      </c>
      <c r="CV796" s="134">
        <v>0</v>
      </c>
      <c r="CW796" s="134">
        <v>0</v>
      </c>
      <c r="CX796" s="134">
        <v>0</v>
      </c>
      <c r="CY796" s="134">
        <v>0</v>
      </c>
      <c r="CZ796" s="134">
        <v>0</v>
      </c>
      <c r="DA796" s="134">
        <v>0</v>
      </c>
      <c r="DB796" s="134">
        <v>0</v>
      </c>
      <c r="DC796" s="134">
        <v>0</v>
      </c>
      <c r="DD796" s="134">
        <v>0</v>
      </c>
      <c r="DE796" s="134">
        <v>1.1785255628522933E-3</v>
      </c>
      <c r="DF796" s="134">
        <v>0</v>
      </c>
      <c r="DG796" s="134">
        <v>0</v>
      </c>
      <c r="DH796" s="211">
        <v>0</v>
      </c>
    </row>
    <row r="797" spans="1:112" ht="15" hidden="1" customHeight="1" x14ac:dyDescent="0.15">
      <c r="A797" s="119"/>
      <c r="B797" s="167" t="s">
        <v>305</v>
      </c>
      <c r="C797" s="30" t="s">
        <v>3</v>
      </c>
      <c r="D797" s="315">
        <v>2.0629811168183771E-4</v>
      </c>
      <c r="E797" s="134">
        <v>0</v>
      </c>
      <c r="F797" s="134">
        <v>0</v>
      </c>
      <c r="G797" s="134">
        <v>0</v>
      </c>
      <c r="H797" s="134">
        <v>1.1363478088071921E-4</v>
      </c>
      <c r="I797" s="134">
        <v>0</v>
      </c>
      <c r="J797" s="134">
        <v>0</v>
      </c>
      <c r="K797" s="134">
        <v>6.3294038219574525E-7</v>
      </c>
      <c r="L797" s="134">
        <v>8.131089863836246E-5</v>
      </c>
      <c r="M797" s="134">
        <v>5.8180539087735058E-4</v>
      </c>
      <c r="N797" s="134">
        <v>0</v>
      </c>
      <c r="O797" s="134">
        <v>1.2702073594548206E-4</v>
      </c>
      <c r="P797" s="134">
        <v>0</v>
      </c>
      <c r="Q797" s="134">
        <v>0</v>
      </c>
      <c r="R797" s="134">
        <v>0</v>
      </c>
      <c r="S797" s="134">
        <v>0.12024754347214192</v>
      </c>
      <c r="T797" s="134">
        <v>1.4123271385094058E-5</v>
      </c>
      <c r="U797" s="134">
        <v>0</v>
      </c>
      <c r="V797" s="134">
        <v>0</v>
      </c>
      <c r="W797" s="134">
        <v>0</v>
      </c>
      <c r="X797" s="134">
        <v>0</v>
      </c>
      <c r="Y797" s="134">
        <v>0</v>
      </c>
      <c r="Z797" s="134">
        <v>0</v>
      </c>
      <c r="AA797" s="134">
        <v>0</v>
      </c>
      <c r="AB797" s="134">
        <v>0</v>
      </c>
      <c r="AC797" s="134">
        <v>0</v>
      </c>
      <c r="AD797" s="134">
        <v>0</v>
      </c>
      <c r="AE797" s="134">
        <v>0</v>
      </c>
      <c r="AF797" s="134">
        <v>0</v>
      </c>
      <c r="AG797" s="134">
        <v>0</v>
      </c>
      <c r="AH797" s="134">
        <v>0</v>
      </c>
      <c r="AI797" s="134">
        <v>4.6673435610767137E-3</v>
      </c>
      <c r="AJ797" s="134">
        <v>0</v>
      </c>
      <c r="AK797" s="134">
        <v>0</v>
      </c>
      <c r="AL797" s="134">
        <v>0</v>
      </c>
      <c r="AM797" s="134">
        <v>0</v>
      </c>
      <c r="AN797" s="134">
        <v>0</v>
      </c>
      <c r="AO797" s="134">
        <v>0</v>
      </c>
      <c r="AP797" s="134">
        <v>0</v>
      </c>
      <c r="AQ797" s="134">
        <v>0</v>
      </c>
      <c r="AR797" s="134">
        <v>0</v>
      </c>
      <c r="AS797" s="134">
        <v>0</v>
      </c>
      <c r="AT797" s="134">
        <v>0</v>
      </c>
      <c r="AU797" s="134">
        <v>0</v>
      </c>
      <c r="AV797" s="134">
        <v>0</v>
      </c>
      <c r="AW797" s="134">
        <v>0</v>
      </c>
      <c r="AX797" s="134">
        <v>0</v>
      </c>
      <c r="AY797" s="134">
        <v>0</v>
      </c>
      <c r="AZ797" s="134">
        <v>0</v>
      </c>
      <c r="BA797" s="134">
        <v>0</v>
      </c>
      <c r="BB797" s="134">
        <v>0</v>
      </c>
      <c r="BC797" s="134">
        <v>0</v>
      </c>
      <c r="BD797" s="134">
        <v>0</v>
      </c>
      <c r="BE797" s="134">
        <v>0</v>
      </c>
      <c r="BF797" s="134">
        <v>0</v>
      </c>
      <c r="BG797" s="134">
        <v>0</v>
      </c>
      <c r="BH797" s="134">
        <v>0</v>
      </c>
      <c r="BI797" s="134">
        <v>0</v>
      </c>
      <c r="BJ797" s="134">
        <v>3.7648621289227522E-6</v>
      </c>
      <c r="BK797" s="134">
        <v>0</v>
      </c>
      <c r="BL797" s="134">
        <v>5.6519438928626976E-4</v>
      </c>
      <c r="BM797" s="134">
        <v>0</v>
      </c>
      <c r="BN797" s="134">
        <v>8.6712080396776536E-6</v>
      </c>
      <c r="BO797" s="134">
        <v>3.1745427400730748E-5</v>
      </c>
      <c r="BP797" s="134">
        <v>7.8118405288815326E-5</v>
      </c>
      <c r="BQ797" s="134">
        <v>2.1967618300956223E-5</v>
      </c>
      <c r="BR797" s="134">
        <v>0</v>
      </c>
      <c r="BS797" s="134">
        <v>0</v>
      </c>
      <c r="BT797" s="134">
        <v>0</v>
      </c>
      <c r="BU797" s="134">
        <v>0</v>
      </c>
      <c r="BV797" s="134">
        <v>0</v>
      </c>
      <c r="BW797" s="134">
        <v>0</v>
      </c>
      <c r="BX797" s="134">
        <v>0</v>
      </c>
      <c r="BY797" s="134">
        <v>0</v>
      </c>
      <c r="BZ797" s="134">
        <v>0</v>
      </c>
      <c r="CA797" s="134">
        <v>0</v>
      </c>
      <c r="CB797" s="134">
        <v>0</v>
      </c>
      <c r="CC797" s="134">
        <v>0</v>
      </c>
      <c r="CD797" s="134">
        <v>0</v>
      </c>
      <c r="CE797" s="134">
        <v>0</v>
      </c>
      <c r="CF797" s="134">
        <v>0</v>
      </c>
      <c r="CG797" s="134">
        <v>0</v>
      </c>
      <c r="CH797" s="134">
        <v>0</v>
      </c>
      <c r="CI797" s="134">
        <v>0</v>
      </c>
      <c r="CJ797" s="134">
        <v>0</v>
      </c>
      <c r="CK797" s="134">
        <v>0</v>
      </c>
      <c r="CL797" s="134">
        <v>0</v>
      </c>
      <c r="CM797" s="134">
        <v>0</v>
      </c>
      <c r="CN797" s="134">
        <v>0</v>
      </c>
      <c r="CO797" s="134">
        <v>0</v>
      </c>
      <c r="CP797" s="134">
        <v>0</v>
      </c>
      <c r="CQ797" s="134">
        <v>5.8350932608950957E-5</v>
      </c>
      <c r="CR797" s="134">
        <v>0</v>
      </c>
      <c r="CS797" s="134">
        <v>8.260376454820005E-6</v>
      </c>
      <c r="CT797" s="134">
        <v>0</v>
      </c>
      <c r="CU797" s="134">
        <v>9.194402406411798E-5</v>
      </c>
      <c r="CV797" s="134">
        <v>1.6962551956463642E-4</v>
      </c>
      <c r="CW797" s="134">
        <v>0</v>
      </c>
      <c r="CX797" s="134">
        <v>0</v>
      </c>
      <c r="CY797" s="134">
        <v>0</v>
      </c>
      <c r="CZ797" s="134">
        <v>0</v>
      </c>
      <c r="DA797" s="134">
        <v>0</v>
      </c>
      <c r="DB797" s="134">
        <v>7.48892417005112E-4</v>
      </c>
      <c r="DC797" s="134">
        <v>1.3544326553502832E-3</v>
      </c>
      <c r="DD797" s="134">
        <v>0</v>
      </c>
      <c r="DE797" s="134">
        <v>0</v>
      </c>
      <c r="DF797" s="134">
        <v>9.0781960212269516E-5</v>
      </c>
      <c r="DG797" s="134">
        <v>0</v>
      </c>
      <c r="DH797" s="211">
        <v>0</v>
      </c>
    </row>
    <row r="798" spans="1:112" ht="15" hidden="1" customHeight="1" x14ac:dyDescent="0.15">
      <c r="A798" s="119"/>
      <c r="B798" s="167" t="s">
        <v>306</v>
      </c>
      <c r="C798" s="30" t="s">
        <v>4</v>
      </c>
      <c r="D798" s="315">
        <v>0</v>
      </c>
      <c r="E798" s="134">
        <v>0</v>
      </c>
      <c r="F798" s="134">
        <v>0</v>
      </c>
      <c r="G798" s="134">
        <v>0</v>
      </c>
      <c r="H798" s="134">
        <v>1.6018512934225983E-2</v>
      </c>
      <c r="I798" s="134">
        <v>0</v>
      </c>
      <c r="J798" s="134">
        <v>0</v>
      </c>
      <c r="K798" s="134">
        <v>6.1349677675080357E-5</v>
      </c>
      <c r="L798" s="134">
        <v>0.17603105655883272</v>
      </c>
      <c r="M798" s="134">
        <v>1.6821383952491955E-3</v>
      </c>
      <c r="N798" s="134">
        <v>0</v>
      </c>
      <c r="O798" s="134">
        <v>9.8859869527406362E-4</v>
      </c>
      <c r="P798" s="134">
        <v>0</v>
      </c>
      <c r="Q798" s="134">
        <v>0</v>
      </c>
      <c r="R798" s="134">
        <v>0</v>
      </c>
      <c r="S798" s="134">
        <v>0</v>
      </c>
      <c r="T798" s="134">
        <v>0</v>
      </c>
      <c r="U798" s="134">
        <v>0</v>
      </c>
      <c r="V798" s="134">
        <v>0</v>
      </c>
      <c r="W798" s="134">
        <v>0</v>
      </c>
      <c r="X798" s="134">
        <v>0</v>
      </c>
      <c r="Y798" s="134">
        <v>0</v>
      </c>
      <c r="Z798" s="134">
        <v>0</v>
      </c>
      <c r="AA798" s="134">
        <v>0</v>
      </c>
      <c r="AB798" s="134">
        <v>0</v>
      </c>
      <c r="AC798" s="134">
        <v>0</v>
      </c>
      <c r="AD798" s="134">
        <v>0</v>
      </c>
      <c r="AE798" s="134">
        <v>0</v>
      </c>
      <c r="AF798" s="134">
        <v>0</v>
      </c>
      <c r="AG798" s="134">
        <v>0</v>
      </c>
      <c r="AH798" s="134">
        <v>0</v>
      </c>
      <c r="AI798" s="134">
        <v>0</v>
      </c>
      <c r="AJ798" s="134">
        <v>0</v>
      </c>
      <c r="AK798" s="134">
        <v>0</v>
      </c>
      <c r="AL798" s="134">
        <v>0</v>
      </c>
      <c r="AM798" s="134">
        <v>0</v>
      </c>
      <c r="AN798" s="134">
        <v>0</v>
      </c>
      <c r="AO798" s="134">
        <v>0</v>
      </c>
      <c r="AP798" s="134">
        <v>0</v>
      </c>
      <c r="AQ798" s="134">
        <v>0</v>
      </c>
      <c r="AR798" s="134">
        <v>0</v>
      </c>
      <c r="AS798" s="134">
        <v>0</v>
      </c>
      <c r="AT798" s="134">
        <v>0</v>
      </c>
      <c r="AU798" s="134">
        <v>0</v>
      </c>
      <c r="AV798" s="134">
        <v>0</v>
      </c>
      <c r="AW798" s="134">
        <v>0</v>
      </c>
      <c r="AX798" s="134">
        <v>0</v>
      </c>
      <c r="AY798" s="134">
        <v>0</v>
      </c>
      <c r="AZ798" s="134">
        <v>0</v>
      </c>
      <c r="BA798" s="134">
        <v>0</v>
      </c>
      <c r="BB798" s="134">
        <v>0</v>
      </c>
      <c r="BC798" s="134">
        <v>0</v>
      </c>
      <c r="BD798" s="134">
        <v>0</v>
      </c>
      <c r="BE798" s="134">
        <v>0</v>
      </c>
      <c r="BF798" s="134">
        <v>0</v>
      </c>
      <c r="BG798" s="134">
        <v>0</v>
      </c>
      <c r="BH798" s="134">
        <v>0</v>
      </c>
      <c r="BI798" s="134">
        <v>0</v>
      </c>
      <c r="BJ798" s="134">
        <v>0</v>
      </c>
      <c r="BK798" s="134">
        <v>0</v>
      </c>
      <c r="BL798" s="134">
        <v>3.7225772611334515E-4</v>
      </c>
      <c r="BM798" s="134">
        <v>0</v>
      </c>
      <c r="BN798" s="134">
        <v>0</v>
      </c>
      <c r="BO798" s="134">
        <v>0</v>
      </c>
      <c r="BP798" s="134">
        <v>0</v>
      </c>
      <c r="BQ798" s="134">
        <v>0</v>
      </c>
      <c r="BR798" s="134">
        <v>0</v>
      </c>
      <c r="BS798" s="134">
        <v>0</v>
      </c>
      <c r="BT798" s="134">
        <v>0</v>
      </c>
      <c r="BU798" s="134">
        <v>0</v>
      </c>
      <c r="BV798" s="134">
        <v>0</v>
      </c>
      <c r="BW798" s="134">
        <v>0</v>
      </c>
      <c r="BX798" s="134">
        <v>0</v>
      </c>
      <c r="BY798" s="134">
        <v>0</v>
      </c>
      <c r="BZ798" s="134">
        <v>0</v>
      </c>
      <c r="CA798" s="134">
        <v>0</v>
      </c>
      <c r="CB798" s="134">
        <v>0</v>
      </c>
      <c r="CC798" s="134">
        <v>0</v>
      </c>
      <c r="CD798" s="134">
        <v>0</v>
      </c>
      <c r="CE798" s="134">
        <v>0</v>
      </c>
      <c r="CF798" s="134">
        <v>0</v>
      </c>
      <c r="CG798" s="134">
        <v>0</v>
      </c>
      <c r="CH798" s="134">
        <v>0</v>
      </c>
      <c r="CI798" s="134">
        <v>1.6291360606079333E-5</v>
      </c>
      <c r="CJ798" s="134">
        <v>0</v>
      </c>
      <c r="CK798" s="134">
        <v>0</v>
      </c>
      <c r="CL798" s="134">
        <v>0</v>
      </c>
      <c r="CM798" s="134">
        <v>0</v>
      </c>
      <c r="CN798" s="134">
        <v>0</v>
      </c>
      <c r="CO798" s="134">
        <v>0</v>
      </c>
      <c r="CP798" s="134">
        <v>0</v>
      </c>
      <c r="CQ798" s="134">
        <v>4.6637067626397857E-5</v>
      </c>
      <c r="CR798" s="134">
        <v>0</v>
      </c>
      <c r="CS798" s="134">
        <v>1.403677133924734E-4</v>
      </c>
      <c r="CT798" s="134">
        <v>0</v>
      </c>
      <c r="CU798" s="134">
        <v>4.0849959492825818E-4</v>
      </c>
      <c r="CV798" s="134">
        <v>8.950572497652973E-4</v>
      </c>
      <c r="CW798" s="134">
        <v>0</v>
      </c>
      <c r="CX798" s="134">
        <v>0</v>
      </c>
      <c r="CY798" s="134">
        <v>0</v>
      </c>
      <c r="CZ798" s="134">
        <v>0</v>
      </c>
      <c r="DA798" s="134">
        <v>0</v>
      </c>
      <c r="DB798" s="134">
        <v>2.0668923201318341E-3</v>
      </c>
      <c r="DC798" s="134">
        <v>3.5325862505576279E-3</v>
      </c>
      <c r="DD798" s="134">
        <v>0</v>
      </c>
      <c r="DE798" s="134">
        <v>1.5549501834115265E-5</v>
      </c>
      <c r="DF798" s="134">
        <v>2.3661771532617845E-4</v>
      </c>
      <c r="DG798" s="134">
        <v>0</v>
      </c>
      <c r="DH798" s="211">
        <v>0</v>
      </c>
    </row>
    <row r="799" spans="1:112" ht="15" hidden="1" customHeight="1" x14ac:dyDescent="0.15">
      <c r="A799" s="119"/>
      <c r="B799" s="167" t="s">
        <v>307</v>
      </c>
      <c r="C799" s="30" t="s">
        <v>132</v>
      </c>
      <c r="D799" s="315">
        <v>0</v>
      </c>
      <c r="E799" s="134">
        <v>0</v>
      </c>
      <c r="F799" s="134">
        <v>0</v>
      </c>
      <c r="G799" s="134">
        <v>0</v>
      </c>
      <c r="H799" s="134">
        <v>0</v>
      </c>
      <c r="I799" s="134">
        <v>0</v>
      </c>
      <c r="J799" s="134">
        <v>0</v>
      </c>
      <c r="K799" s="134">
        <v>0</v>
      </c>
      <c r="L799" s="134">
        <v>0</v>
      </c>
      <c r="M799" s="134">
        <v>0</v>
      </c>
      <c r="N799" s="134">
        <v>0</v>
      </c>
      <c r="O799" s="134">
        <v>0</v>
      </c>
      <c r="P799" s="134">
        <v>0</v>
      </c>
      <c r="Q799" s="134">
        <v>0</v>
      </c>
      <c r="R799" s="134">
        <v>0</v>
      </c>
      <c r="S799" s="134">
        <v>0</v>
      </c>
      <c r="T799" s="134">
        <v>0</v>
      </c>
      <c r="U799" s="134">
        <v>0</v>
      </c>
      <c r="V799" s="134">
        <v>0</v>
      </c>
      <c r="W799" s="134">
        <v>0</v>
      </c>
      <c r="X799" s="134">
        <v>0</v>
      </c>
      <c r="Y799" s="134">
        <v>0</v>
      </c>
      <c r="Z799" s="134">
        <v>0</v>
      </c>
      <c r="AA799" s="134">
        <v>0</v>
      </c>
      <c r="AB799" s="134">
        <v>0</v>
      </c>
      <c r="AC799" s="134">
        <v>0</v>
      </c>
      <c r="AD799" s="134">
        <v>0</v>
      </c>
      <c r="AE799" s="134">
        <v>0</v>
      </c>
      <c r="AF799" s="134">
        <v>0</v>
      </c>
      <c r="AG799" s="134">
        <v>0</v>
      </c>
      <c r="AH799" s="134">
        <v>0</v>
      </c>
      <c r="AI799" s="134">
        <v>0</v>
      </c>
      <c r="AJ799" s="134">
        <v>0</v>
      </c>
      <c r="AK799" s="134">
        <v>0</v>
      </c>
      <c r="AL799" s="134">
        <v>0</v>
      </c>
      <c r="AM799" s="134">
        <v>0</v>
      </c>
      <c r="AN799" s="134">
        <v>0</v>
      </c>
      <c r="AO799" s="134">
        <v>0</v>
      </c>
      <c r="AP799" s="134">
        <v>0</v>
      </c>
      <c r="AQ799" s="134">
        <v>0</v>
      </c>
      <c r="AR799" s="134">
        <v>0</v>
      </c>
      <c r="AS799" s="134">
        <v>0</v>
      </c>
      <c r="AT799" s="134">
        <v>0</v>
      </c>
      <c r="AU799" s="134">
        <v>0</v>
      </c>
      <c r="AV799" s="134">
        <v>0</v>
      </c>
      <c r="AW799" s="134">
        <v>0</v>
      </c>
      <c r="AX799" s="134">
        <v>0</v>
      </c>
      <c r="AY799" s="134">
        <v>0</v>
      </c>
      <c r="AZ799" s="134">
        <v>0</v>
      </c>
      <c r="BA799" s="134">
        <v>0</v>
      </c>
      <c r="BB799" s="134">
        <v>0</v>
      </c>
      <c r="BC799" s="134">
        <v>0</v>
      </c>
      <c r="BD799" s="134">
        <v>0</v>
      </c>
      <c r="BE799" s="134">
        <v>0</v>
      </c>
      <c r="BF799" s="134">
        <v>0</v>
      </c>
      <c r="BG799" s="134">
        <v>0</v>
      </c>
      <c r="BH799" s="134">
        <v>0</v>
      </c>
      <c r="BI799" s="134">
        <v>0</v>
      </c>
      <c r="BJ799" s="134">
        <v>0</v>
      </c>
      <c r="BK799" s="134">
        <v>0</v>
      </c>
      <c r="BL799" s="134">
        <v>0</v>
      </c>
      <c r="BM799" s="134">
        <v>0</v>
      </c>
      <c r="BN799" s="134">
        <v>0</v>
      </c>
      <c r="BO799" s="134">
        <v>0</v>
      </c>
      <c r="BP799" s="134">
        <v>0</v>
      </c>
      <c r="BQ799" s="134">
        <v>0</v>
      </c>
      <c r="BR799" s="134">
        <v>0</v>
      </c>
      <c r="BS799" s="134">
        <v>0</v>
      </c>
      <c r="BT799" s="134">
        <v>0</v>
      </c>
      <c r="BU799" s="134">
        <v>0</v>
      </c>
      <c r="BV799" s="134">
        <v>0</v>
      </c>
      <c r="BW799" s="134">
        <v>0</v>
      </c>
      <c r="BX799" s="134">
        <v>0</v>
      </c>
      <c r="BY799" s="134">
        <v>0</v>
      </c>
      <c r="BZ799" s="134">
        <v>0</v>
      </c>
      <c r="CA799" s="134">
        <v>0</v>
      </c>
      <c r="CB799" s="134">
        <v>0</v>
      </c>
      <c r="CC799" s="134">
        <v>0</v>
      </c>
      <c r="CD799" s="134">
        <v>0</v>
      </c>
      <c r="CE799" s="134">
        <v>0</v>
      </c>
      <c r="CF799" s="134">
        <v>0</v>
      </c>
      <c r="CG799" s="134">
        <v>0</v>
      </c>
      <c r="CH799" s="134">
        <v>0</v>
      </c>
      <c r="CI799" s="134">
        <v>0</v>
      </c>
      <c r="CJ799" s="134">
        <v>0</v>
      </c>
      <c r="CK799" s="134">
        <v>0</v>
      </c>
      <c r="CL799" s="134">
        <v>0</v>
      </c>
      <c r="CM799" s="134">
        <v>0</v>
      </c>
      <c r="CN799" s="134">
        <v>0</v>
      </c>
      <c r="CO799" s="134">
        <v>0</v>
      </c>
      <c r="CP799" s="134">
        <v>0</v>
      </c>
      <c r="CQ799" s="134">
        <v>0</v>
      </c>
      <c r="CR799" s="134">
        <v>0</v>
      </c>
      <c r="CS799" s="134">
        <v>0</v>
      </c>
      <c r="CT799" s="134">
        <v>0</v>
      </c>
      <c r="CU799" s="134">
        <v>0</v>
      </c>
      <c r="CV799" s="134">
        <v>0</v>
      </c>
      <c r="CW799" s="134">
        <v>0</v>
      </c>
      <c r="CX799" s="134">
        <v>0</v>
      </c>
      <c r="CY799" s="134">
        <v>0</v>
      </c>
      <c r="CZ799" s="134">
        <v>0</v>
      </c>
      <c r="DA799" s="134">
        <v>0</v>
      </c>
      <c r="DB799" s="134">
        <v>0</v>
      </c>
      <c r="DC799" s="134">
        <v>0</v>
      </c>
      <c r="DD799" s="134">
        <v>0</v>
      </c>
      <c r="DE799" s="134">
        <v>0</v>
      </c>
      <c r="DF799" s="134">
        <v>0</v>
      </c>
      <c r="DG799" s="134">
        <v>0</v>
      </c>
      <c r="DH799" s="211">
        <v>0</v>
      </c>
    </row>
    <row r="800" spans="1:112" ht="15" hidden="1" customHeight="1" x14ac:dyDescent="0.15">
      <c r="A800" s="119"/>
      <c r="B800" s="167" t="s">
        <v>308</v>
      </c>
      <c r="C800" s="30" t="s">
        <v>345</v>
      </c>
      <c r="D800" s="315">
        <v>0</v>
      </c>
      <c r="E800" s="134">
        <v>0</v>
      </c>
      <c r="F800" s="134">
        <v>0</v>
      </c>
      <c r="G800" s="134">
        <v>0</v>
      </c>
      <c r="H800" s="134">
        <v>0</v>
      </c>
      <c r="I800" s="134">
        <v>0</v>
      </c>
      <c r="J800" s="134">
        <v>0</v>
      </c>
      <c r="K800" s="134">
        <v>0</v>
      </c>
      <c r="L800" s="134">
        <v>0</v>
      </c>
      <c r="M800" s="134">
        <v>1.3842474981322491E-7</v>
      </c>
      <c r="N800" s="134">
        <v>0</v>
      </c>
      <c r="O800" s="134">
        <v>2.8957061515615261E-6</v>
      </c>
      <c r="P800" s="134">
        <v>0</v>
      </c>
      <c r="Q800" s="134">
        <v>0</v>
      </c>
      <c r="R800" s="134">
        <v>0</v>
      </c>
      <c r="S800" s="134">
        <v>1.3168808625944105E-8</v>
      </c>
      <c r="T800" s="134">
        <v>0</v>
      </c>
      <c r="U800" s="134">
        <v>0</v>
      </c>
      <c r="V800" s="134">
        <v>0</v>
      </c>
      <c r="W800" s="134">
        <v>0</v>
      </c>
      <c r="X800" s="134">
        <v>0</v>
      </c>
      <c r="Y800" s="134">
        <v>0</v>
      </c>
      <c r="Z800" s="134">
        <v>0</v>
      </c>
      <c r="AA800" s="134">
        <v>0</v>
      </c>
      <c r="AB800" s="134">
        <v>0</v>
      </c>
      <c r="AC800" s="134">
        <v>0</v>
      </c>
      <c r="AD800" s="134">
        <v>0</v>
      </c>
      <c r="AE800" s="134">
        <v>0</v>
      </c>
      <c r="AF800" s="134">
        <v>0</v>
      </c>
      <c r="AG800" s="134">
        <v>0</v>
      </c>
      <c r="AH800" s="134">
        <v>0</v>
      </c>
      <c r="AI800" s="134">
        <v>8.5653265923030526E-7</v>
      </c>
      <c r="AJ800" s="134">
        <v>0</v>
      </c>
      <c r="AK800" s="134">
        <v>7.4992264711975305E-4</v>
      </c>
      <c r="AL800" s="134">
        <v>0</v>
      </c>
      <c r="AM800" s="134">
        <v>4.9025923504281003E-4</v>
      </c>
      <c r="AN800" s="134">
        <v>0</v>
      </c>
      <c r="AO800" s="134">
        <v>0</v>
      </c>
      <c r="AP800" s="134">
        <v>0</v>
      </c>
      <c r="AQ800" s="134">
        <v>0</v>
      </c>
      <c r="AR800" s="134">
        <v>0</v>
      </c>
      <c r="AS800" s="134">
        <v>0</v>
      </c>
      <c r="AT800" s="134">
        <v>1.0180414393861027E-6</v>
      </c>
      <c r="AU800" s="134">
        <v>2.7083826360330801E-7</v>
      </c>
      <c r="AV800" s="134">
        <v>0</v>
      </c>
      <c r="AW800" s="134">
        <v>0</v>
      </c>
      <c r="AX800" s="134">
        <v>0</v>
      </c>
      <c r="AY800" s="134">
        <v>0</v>
      </c>
      <c r="AZ800" s="134">
        <v>0</v>
      </c>
      <c r="BA800" s="134">
        <v>0</v>
      </c>
      <c r="BB800" s="134">
        <v>0</v>
      </c>
      <c r="BC800" s="134">
        <v>0</v>
      </c>
      <c r="BD800" s="134">
        <v>0</v>
      </c>
      <c r="BE800" s="134">
        <v>0</v>
      </c>
      <c r="BF800" s="134">
        <v>0</v>
      </c>
      <c r="BG800" s="134">
        <v>0</v>
      </c>
      <c r="BH800" s="134">
        <v>0</v>
      </c>
      <c r="BI800" s="134">
        <v>0</v>
      </c>
      <c r="BJ800" s="134">
        <v>0</v>
      </c>
      <c r="BK800" s="134">
        <v>0</v>
      </c>
      <c r="BL800" s="134">
        <v>2.0105319115442728E-6</v>
      </c>
      <c r="BM800" s="134">
        <v>0</v>
      </c>
      <c r="BN800" s="134">
        <v>2.2804718846364931E-5</v>
      </c>
      <c r="BO800" s="134">
        <v>3.179779387155447E-6</v>
      </c>
      <c r="BP800" s="134">
        <v>1.8897525859296806E-4</v>
      </c>
      <c r="BQ800" s="134">
        <v>1.8068059539177048E-4</v>
      </c>
      <c r="BR800" s="134">
        <v>0</v>
      </c>
      <c r="BS800" s="134">
        <v>0</v>
      </c>
      <c r="BT800" s="134">
        <v>0</v>
      </c>
      <c r="BU800" s="134">
        <v>0</v>
      </c>
      <c r="BV800" s="134">
        <v>0</v>
      </c>
      <c r="BW800" s="134">
        <v>0</v>
      </c>
      <c r="BX800" s="134">
        <v>0</v>
      </c>
      <c r="BY800" s="134">
        <v>0</v>
      </c>
      <c r="BZ800" s="134">
        <v>0</v>
      </c>
      <c r="CA800" s="134">
        <v>0</v>
      </c>
      <c r="CB800" s="134">
        <v>0</v>
      </c>
      <c r="CC800" s="134">
        <v>0</v>
      </c>
      <c r="CD800" s="134">
        <v>0</v>
      </c>
      <c r="CE800" s="134">
        <v>0</v>
      </c>
      <c r="CF800" s="134">
        <v>0</v>
      </c>
      <c r="CG800" s="134">
        <v>0</v>
      </c>
      <c r="CH800" s="134">
        <v>0</v>
      </c>
      <c r="CI800" s="134">
        <v>0</v>
      </c>
      <c r="CJ800" s="134">
        <v>0</v>
      </c>
      <c r="CK800" s="134">
        <v>0</v>
      </c>
      <c r="CL800" s="134">
        <v>0</v>
      </c>
      <c r="CM800" s="134">
        <v>0</v>
      </c>
      <c r="CN800" s="134">
        <v>0</v>
      </c>
      <c r="CO800" s="134">
        <v>0</v>
      </c>
      <c r="CP800" s="134">
        <v>0</v>
      </c>
      <c r="CQ800" s="134">
        <v>0</v>
      </c>
      <c r="CR800" s="134">
        <v>0</v>
      </c>
      <c r="CS800" s="134">
        <v>0</v>
      </c>
      <c r="CT800" s="134">
        <v>0</v>
      </c>
      <c r="CU800" s="134">
        <v>0</v>
      </c>
      <c r="CV800" s="134">
        <v>0</v>
      </c>
      <c r="CW800" s="134">
        <v>0</v>
      </c>
      <c r="CX800" s="134">
        <v>0</v>
      </c>
      <c r="CY800" s="134">
        <v>0</v>
      </c>
      <c r="CZ800" s="134">
        <v>0</v>
      </c>
      <c r="DA800" s="134">
        <v>0</v>
      </c>
      <c r="DB800" s="134">
        <v>-5.919676455258252E-7</v>
      </c>
      <c r="DC800" s="134">
        <v>-3.4641794288502418E-7</v>
      </c>
      <c r="DD800" s="134">
        <v>0</v>
      </c>
      <c r="DE800" s="134">
        <v>3.9685556487208402E-7</v>
      </c>
      <c r="DF800" s="134">
        <v>1.0620034312987087E-6</v>
      </c>
      <c r="DG800" s="134">
        <v>0</v>
      </c>
      <c r="DH800" s="211">
        <v>2.5057770515298607E-6</v>
      </c>
    </row>
    <row r="801" spans="1:112" ht="15" hidden="1" customHeight="1" x14ac:dyDescent="0.15">
      <c r="A801" s="119"/>
      <c r="B801" s="167" t="s">
        <v>309</v>
      </c>
      <c r="C801" s="145" t="s">
        <v>240</v>
      </c>
      <c r="D801" s="315">
        <v>0</v>
      </c>
      <c r="E801" s="134">
        <v>2.7098175778294246E-4</v>
      </c>
      <c r="F801" s="134">
        <v>0</v>
      </c>
      <c r="G801" s="134">
        <v>0</v>
      </c>
      <c r="H801" s="134">
        <v>0</v>
      </c>
      <c r="I801" s="134">
        <v>0</v>
      </c>
      <c r="J801" s="134">
        <v>0</v>
      </c>
      <c r="K801" s="134">
        <v>7.0303675559086259E-2</v>
      </c>
      <c r="L801" s="134">
        <v>9.9151894456526199E-4</v>
      </c>
      <c r="M801" s="134">
        <v>1.826512522572106E-2</v>
      </c>
      <c r="N801" s="134">
        <v>3.2652909220373645E-3</v>
      </c>
      <c r="O801" s="134">
        <v>1.0875454432574467E-2</v>
      </c>
      <c r="P801" s="134">
        <v>0</v>
      </c>
      <c r="Q801" s="134">
        <v>0</v>
      </c>
      <c r="R801" s="134">
        <v>6.1324298460273166E-4</v>
      </c>
      <c r="S801" s="134">
        <v>0</v>
      </c>
      <c r="T801" s="134">
        <v>0</v>
      </c>
      <c r="U801" s="134">
        <v>0</v>
      </c>
      <c r="V801" s="134">
        <v>0</v>
      </c>
      <c r="W801" s="134">
        <v>0</v>
      </c>
      <c r="X801" s="134">
        <v>0</v>
      </c>
      <c r="Y801" s="134">
        <v>0</v>
      </c>
      <c r="Z801" s="134">
        <v>0</v>
      </c>
      <c r="AA801" s="134">
        <v>0</v>
      </c>
      <c r="AB801" s="134">
        <v>0</v>
      </c>
      <c r="AC801" s="134">
        <v>0</v>
      </c>
      <c r="AD801" s="134">
        <v>0</v>
      </c>
      <c r="AE801" s="134">
        <v>0</v>
      </c>
      <c r="AF801" s="134">
        <v>0</v>
      </c>
      <c r="AG801" s="134">
        <v>0</v>
      </c>
      <c r="AH801" s="134">
        <v>0</v>
      </c>
      <c r="AI801" s="134">
        <v>4.7785058391066636E-2</v>
      </c>
      <c r="AJ801" s="134">
        <v>0</v>
      </c>
      <c r="AK801" s="134">
        <v>0</v>
      </c>
      <c r="AL801" s="134">
        <v>0</v>
      </c>
      <c r="AM801" s="134">
        <v>0</v>
      </c>
      <c r="AN801" s="134">
        <v>0</v>
      </c>
      <c r="AO801" s="134">
        <v>0</v>
      </c>
      <c r="AP801" s="134">
        <v>0</v>
      </c>
      <c r="AQ801" s="134">
        <v>0</v>
      </c>
      <c r="AR801" s="134">
        <v>0</v>
      </c>
      <c r="AS801" s="134">
        <v>0</v>
      </c>
      <c r="AT801" s="134">
        <v>0</v>
      </c>
      <c r="AU801" s="134">
        <v>0</v>
      </c>
      <c r="AV801" s="134">
        <v>0</v>
      </c>
      <c r="AW801" s="134">
        <v>0</v>
      </c>
      <c r="AX801" s="134">
        <v>0</v>
      </c>
      <c r="AY801" s="134">
        <v>0</v>
      </c>
      <c r="AZ801" s="134">
        <v>0</v>
      </c>
      <c r="BA801" s="134">
        <v>0</v>
      </c>
      <c r="BB801" s="134">
        <v>0</v>
      </c>
      <c r="BC801" s="134">
        <v>0</v>
      </c>
      <c r="BD801" s="134">
        <v>0</v>
      </c>
      <c r="BE801" s="134">
        <v>0</v>
      </c>
      <c r="BF801" s="134">
        <v>0</v>
      </c>
      <c r="BG801" s="134">
        <v>0</v>
      </c>
      <c r="BH801" s="134">
        <v>0</v>
      </c>
      <c r="BI801" s="134">
        <v>0</v>
      </c>
      <c r="BJ801" s="134">
        <v>0</v>
      </c>
      <c r="BK801" s="134">
        <v>0</v>
      </c>
      <c r="BL801" s="134">
        <v>7.7278057269291388E-5</v>
      </c>
      <c r="BM801" s="134">
        <v>0</v>
      </c>
      <c r="BN801" s="134">
        <v>0</v>
      </c>
      <c r="BO801" s="134">
        <v>0</v>
      </c>
      <c r="BP801" s="134">
        <v>0</v>
      </c>
      <c r="BQ801" s="134">
        <v>0</v>
      </c>
      <c r="BR801" s="134">
        <v>0</v>
      </c>
      <c r="BS801" s="134">
        <v>0</v>
      </c>
      <c r="BT801" s="134">
        <v>0</v>
      </c>
      <c r="BU801" s="134">
        <v>0</v>
      </c>
      <c r="BV801" s="134">
        <v>0</v>
      </c>
      <c r="BW801" s="134">
        <v>0</v>
      </c>
      <c r="BX801" s="134">
        <v>0</v>
      </c>
      <c r="BY801" s="134">
        <v>0</v>
      </c>
      <c r="BZ801" s="134">
        <v>0</v>
      </c>
      <c r="CA801" s="134">
        <v>0</v>
      </c>
      <c r="CB801" s="134">
        <v>0</v>
      </c>
      <c r="CC801" s="134">
        <v>0</v>
      </c>
      <c r="CD801" s="134">
        <v>0</v>
      </c>
      <c r="CE801" s="134">
        <v>0</v>
      </c>
      <c r="CF801" s="134">
        <v>0</v>
      </c>
      <c r="CG801" s="134">
        <v>0</v>
      </c>
      <c r="CH801" s="134">
        <v>0</v>
      </c>
      <c r="CI801" s="134">
        <v>1.0769916013327311E-4</v>
      </c>
      <c r="CJ801" s="134">
        <v>0</v>
      </c>
      <c r="CK801" s="134">
        <v>0</v>
      </c>
      <c r="CL801" s="134">
        <v>0</v>
      </c>
      <c r="CM801" s="134">
        <v>0</v>
      </c>
      <c r="CN801" s="134">
        <v>0</v>
      </c>
      <c r="CO801" s="134">
        <v>0</v>
      </c>
      <c r="CP801" s="134">
        <v>0</v>
      </c>
      <c r="CQ801" s="134">
        <v>1.867517598843885E-3</v>
      </c>
      <c r="CR801" s="134">
        <v>0</v>
      </c>
      <c r="CS801" s="134">
        <v>5.1997679087624948E-4</v>
      </c>
      <c r="CT801" s="134">
        <v>0</v>
      </c>
      <c r="CU801" s="134">
        <v>1.5073117911179005E-3</v>
      </c>
      <c r="CV801" s="134">
        <v>2.6029911113769227E-3</v>
      </c>
      <c r="CW801" s="134">
        <v>0</v>
      </c>
      <c r="CX801" s="134">
        <v>0</v>
      </c>
      <c r="CY801" s="134">
        <v>0</v>
      </c>
      <c r="CZ801" s="134">
        <v>0</v>
      </c>
      <c r="DA801" s="134">
        <v>0</v>
      </c>
      <c r="DB801" s="134">
        <v>8.2831399513053367E-3</v>
      </c>
      <c r="DC801" s="134">
        <v>3.0429324656794109E-2</v>
      </c>
      <c r="DD801" s="134">
        <v>0</v>
      </c>
      <c r="DE801" s="134">
        <v>1.2943623256732236E-5</v>
      </c>
      <c r="DF801" s="134">
        <v>1.0885401996401835E-3</v>
      </c>
      <c r="DG801" s="134">
        <v>0</v>
      </c>
      <c r="DH801" s="211">
        <v>0</v>
      </c>
    </row>
    <row r="802" spans="1:112" ht="15" hidden="1" customHeight="1" x14ac:dyDescent="0.15">
      <c r="A802" s="119"/>
      <c r="B802" s="167" t="s">
        <v>310</v>
      </c>
      <c r="C802" s="146" t="s">
        <v>241</v>
      </c>
      <c r="D802" s="315">
        <v>0</v>
      </c>
      <c r="E802" s="134">
        <v>0</v>
      </c>
      <c r="F802" s="134">
        <v>0</v>
      </c>
      <c r="G802" s="134">
        <v>0</v>
      </c>
      <c r="H802" s="134">
        <v>2.2270451894844692E-2</v>
      </c>
      <c r="I802" s="134">
        <v>0</v>
      </c>
      <c r="J802" s="134">
        <v>0</v>
      </c>
      <c r="K802" s="134">
        <v>1.8750848913289718E-4</v>
      </c>
      <c r="L802" s="134">
        <v>5.2550505106047446E-2</v>
      </c>
      <c r="M802" s="134">
        <v>7.9409643478525645E-3</v>
      </c>
      <c r="N802" s="134">
        <v>0</v>
      </c>
      <c r="O802" s="134">
        <v>3.5072913376030523E-3</v>
      </c>
      <c r="P802" s="134">
        <v>0</v>
      </c>
      <c r="Q802" s="134">
        <v>0</v>
      </c>
      <c r="R802" s="134">
        <v>0</v>
      </c>
      <c r="S802" s="134">
        <v>0</v>
      </c>
      <c r="T802" s="134">
        <v>0</v>
      </c>
      <c r="U802" s="134">
        <v>0</v>
      </c>
      <c r="V802" s="134">
        <v>0</v>
      </c>
      <c r="W802" s="134">
        <v>0</v>
      </c>
      <c r="X802" s="134">
        <v>0</v>
      </c>
      <c r="Y802" s="134">
        <v>0</v>
      </c>
      <c r="Z802" s="134">
        <v>0</v>
      </c>
      <c r="AA802" s="134">
        <v>0</v>
      </c>
      <c r="AB802" s="134">
        <v>0</v>
      </c>
      <c r="AC802" s="134">
        <v>0</v>
      </c>
      <c r="AD802" s="134">
        <v>0</v>
      </c>
      <c r="AE802" s="134">
        <v>0</v>
      </c>
      <c r="AF802" s="134">
        <v>0</v>
      </c>
      <c r="AG802" s="134">
        <v>0</v>
      </c>
      <c r="AH802" s="134">
        <v>0</v>
      </c>
      <c r="AI802" s="134">
        <v>0</v>
      </c>
      <c r="AJ802" s="134">
        <v>0</v>
      </c>
      <c r="AK802" s="134">
        <v>0</v>
      </c>
      <c r="AL802" s="134">
        <v>0</v>
      </c>
      <c r="AM802" s="134">
        <v>0</v>
      </c>
      <c r="AN802" s="134">
        <v>0</v>
      </c>
      <c r="AO802" s="134">
        <v>0</v>
      </c>
      <c r="AP802" s="134">
        <v>0</v>
      </c>
      <c r="AQ802" s="134">
        <v>0</v>
      </c>
      <c r="AR802" s="134">
        <v>0</v>
      </c>
      <c r="AS802" s="134">
        <v>0</v>
      </c>
      <c r="AT802" s="134">
        <v>0</v>
      </c>
      <c r="AU802" s="134">
        <v>0</v>
      </c>
      <c r="AV802" s="134">
        <v>0</v>
      </c>
      <c r="AW802" s="134">
        <v>0</v>
      </c>
      <c r="AX802" s="134">
        <v>0</v>
      </c>
      <c r="AY802" s="134">
        <v>0</v>
      </c>
      <c r="AZ802" s="134">
        <v>0</v>
      </c>
      <c r="BA802" s="134">
        <v>0</v>
      </c>
      <c r="BB802" s="134">
        <v>0</v>
      </c>
      <c r="BC802" s="134">
        <v>0</v>
      </c>
      <c r="BD802" s="134">
        <v>0</v>
      </c>
      <c r="BE802" s="134">
        <v>0</v>
      </c>
      <c r="BF802" s="134">
        <v>0</v>
      </c>
      <c r="BG802" s="134">
        <v>0</v>
      </c>
      <c r="BH802" s="134">
        <v>0</v>
      </c>
      <c r="BI802" s="134">
        <v>0</v>
      </c>
      <c r="BJ802" s="134">
        <v>0</v>
      </c>
      <c r="BK802" s="134">
        <v>0</v>
      </c>
      <c r="BL802" s="134">
        <v>0</v>
      </c>
      <c r="BM802" s="134">
        <v>0</v>
      </c>
      <c r="BN802" s="134">
        <v>0</v>
      </c>
      <c r="BO802" s="134">
        <v>0</v>
      </c>
      <c r="BP802" s="134">
        <v>0</v>
      </c>
      <c r="BQ802" s="134">
        <v>0</v>
      </c>
      <c r="BR802" s="134">
        <v>0</v>
      </c>
      <c r="BS802" s="134">
        <v>0</v>
      </c>
      <c r="BT802" s="134">
        <v>0</v>
      </c>
      <c r="BU802" s="134">
        <v>0</v>
      </c>
      <c r="BV802" s="134">
        <v>0</v>
      </c>
      <c r="BW802" s="134">
        <v>0</v>
      </c>
      <c r="BX802" s="134">
        <v>0</v>
      </c>
      <c r="BY802" s="134">
        <v>0</v>
      </c>
      <c r="BZ802" s="134">
        <v>0</v>
      </c>
      <c r="CA802" s="134">
        <v>0</v>
      </c>
      <c r="CB802" s="134">
        <v>0</v>
      </c>
      <c r="CC802" s="134">
        <v>0</v>
      </c>
      <c r="CD802" s="134">
        <v>0</v>
      </c>
      <c r="CE802" s="134">
        <v>0</v>
      </c>
      <c r="CF802" s="134">
        <v>0</v>
      </c>
      <c r="CG802" s="134">
        <v>0</v>
      </c>
      <c r="CH802" s="134">
        <v>0</v>
      </c>
      <c r="CI802" s="134">
        <v>3.0039368275081507E-5</v>
      </c>
      <c r="CJ802" s="134">
        <v>0</v>
      </c>
      <c r="CK802" s="134">
        <v>0</v>
      </c>
      <c r="CL802" s="134">
        <v>0</v>
      </c>
      <c r="CM802" s="134">
        <v>0</v>
      </c>
      <c r="CN802" s="134">
        <v>0</v>
      </c>
      <c r="CO802" s="134">
        <v>0</v>
      </c>
      <c r="CP802" s="134">
        <v>0</v>
      </c>
      <c r="CQ802" s="134">
        <v>4.1566485439294902E-4</v>
      </c>
      <c r="CR802" s="134">
        <v>0</v>
      </c>
      <c r="CS802" s="134">
        <v>4.0656548712281459E-4</v>
      </c>
      <c r="CT802" s="134">
        <v>0</v>
      </c>
      <c r="CU802" s="134">
        <v>1.7027519791550938E-3</v>
      </c>
      <c r="CV802" s="134">
        <v>2.9904707950351114E-3</v>
      </c>
      <c r="CW802" s="134">
        <v>0</v>
      </c>
      <c r="CX802" s="134">
        <v>0</v>
      </c>
      <c r="CY802" s="134">
        <v>0</v>
      </c>
      <c r="CZ802" s="134">
        <v>0</v>
      </c>
      <c r="DA802" s="134">
        <v>0</v>
      </c>
      <c r="DB802" s="134">
        <v>5.6273670849218459E-3</v>
      </c>
      <c r="DC802" s="134">
        <v>1.7329119466456655E-2</v>
      </c>
      <c r="DD802" s="134">
        <v>0</v>
      </c>
      <c r="DE802" s="134">
        <v>7.5088998031678976E-6</v>
      </c>
      <c r="DF802" s="134">
        <v>6.105045671156924E-4</v>
      </c>
      <c r="DG802" s="134">
        <v>0</v>
      </c>
      <c r="DH802" s="211">
        <v>0</v>
      </c>
    </row>
    <row r="803" spans="1:112" ht="15" hidden="1" customHeight="1" x14ac:dyDescent="0.15">
      <c r="A803" s="119"/>
      <c r="B803" s="197" t="s">
        <v>311</v>
      </c>
      <c r="C803" s="30" t="s">
        <v>688</v>
      </c>
      <c r="D803" s="315">
        <v>0</v>
      </c>
      <c r="E803" s="134">
        <v>5.1958231082152454E-3</v>
      </c>
      <c r="F803" s="134">
        <v>0</v>
      </c>
      <c r="G803" s="134">
        <v>0</v>
      </c>
      <c r="H803" s="134">
        <v>1.0383487558531146E-3</v>
      </c>
      <c r="I803" s="134">
        <v>0</v>
      </c>
      <c r="J803" s="134">
        <v>0</v>
      </c>
      <c r="K803" s="134">
        <v>6.7076127870502244E-3</v>
      </c>
      <c r="L803" s="134">
        <v>1.0017903482267014E-2</v>
      </c>
      <c r="M803" s="134">
        <v>6.6978893047808172E-2</v>
      </c>
      <c r="N803" s="134">
        <v>1.3896043272235767E-2</v>
      </c>
      <c r="O803" s="134">
        <v>8.7678911152367464E-2</v>
      </c>
      <c r="P803" s="134">
        <v>0</v>
      </c>
      <c r="Q803" s="134">
        <v>0</v>
      </c>
      <c r="R803" s="134">
        <v>0</v>
      </c>
      <c r="S803" s="134">
        <v>5.2539118369875472E-4</v>
      </c>
      <c r="T803" s="134">
        <v>0</v>
      </c>
      <c r="U803" s="134">
        <v>0</v>
      </c>
      <c r="V803" s="134">
        <v>0</v>
      </c>
      <c r="W803" s="134">
        <v>0</v>
      </c>
      <c r="X803" s="134">
        <v>0</v>
      </c>
      <c r="Y803" s="134">
        <v>0</v>
      </c>
      <c r="Z803" s="134">
        <v>0</v>
      </c>
      <c r="AA803" s="134">
        <v>0</v>
      </c>
      <c r="AB803" s="134">
        <v>0</v>
      </c>
      <c r="AC803" s="134">
        <v>0</v>
      </c>
      <c r="AD803" s="134">
        <v>0</v>
      </c>
      <c r="AE803" s="134">
        <v>0</v>
      </c>
      <c r="AF803" s="134">
        <v>0</v>
      </c>
      <c r="AG803" s="134">
        <v>0</v>
      </c>
      <c r="AH803" s="134">
        <v>0</v>
      </c>
      <c r="AI803" s="134">
        <v>1.1366551732671915E-5</v>
      </c>
      <c r="AJ803" s="134">
        <v>0</v>
      </c>
      <c r="AK803" s="134">
        <v>0</v>
      </c>
      <c r="AL803" s="134">
        <v>0</v>
      </c>
      <c r="AM803" s="134">
        <v>5.4998502295700578E-4</v>
      </c>
      <c r="AN803" s="134">
        <v>0</v>
      </c>
      <c r="AO803" s="134">
        <v>0</v>
      </c>
      <c r="AP803" s="134">
        <v>0</v>
      </c>
      <c r="AQ803" s="134">
        <v>0</v>
      </c>
      <c r="AR803" s="134">
        <v>0</v>
      </c>
      <c r="AS803" s="134">
        <v>0</v>
      </c>
      <c r="AT803" s="134">
        <v>0</v>
      </c>
      <c r="AU803" s="134">
        <v>0</v>
      </c>
      <c r="AV803" s="134">
        <v>0</v>
      </c>
      <c r="AW803" s="134">
        <v>0</v>
      </c>
      <c r="AX803" s="134">
        <v>0</v>
      </c>
      <c r="AY803" s="134">
        <v>0</v>
      </c>
      <c r="AZ803" s="134">
        <v>0</v>
      </c>
      <c r="BA803" s="134">
        <v>0</v>
      </c>
      <c r="BB803" s="134">
        <v>0</v>
      </c>
      <c r="BC803" s="134">
        <v>0</v>
      </c>
      <c r="BD803" s="134">
        <v>0</v>
      </c>
      <c r="BE803" s="134">
        <v>0</v>
      </c>
      <c r="BF803" s="134">
        <v>0</v>
      </c>
      <c r="BG803" s="134">
        <v>0</v>
      </c>
      <c r="BH803" s="134">
        <v>0</v>
      </c>
      <c r="BI803" s="134">
        <v>0</v>
      </c>
      <c r="BJ803" s="134">
        <v>0</v>
      </c>
      <c r="BK803" s="134">
        <v>0</v>
      </c>
      <c r="BL803" s="134">
        <v>1.2585015224165904E-6</v>
      </c>
      <c r="BM803" s="134">
        <v>0</v>
      </c>
      <c r="BN803" s="134">
        <v>0</v>
      </c>
      <c r="BO803" s="134">
        <v>0</v>
      </c>
      <c r="BP803" s="134">
        <v>0</v>
      </c>
      <c r="BQ803" s="134">
        <v>0</v>
      </c>
      <c r="BR803" s="134">
        <v>0</v>
      </c>
      <c r="BS803" s="134">
        <v>0</v>
      </c>
      <c r="BT803" s="134">
        <v>0</v>
      </c>
      <c r="BU803" s="134">
        <v>0</v>
      </c>
      <c r="BV803" s="134">
        <v>0</v>
      </c>
      <c r="BW803" s="134">
        <v>0</v>
      </c>
      <c r="BX803" s="134">
        <v>0</v>
      </c>
      <c r="BY803" s="134">
        <v>0</v>
      </c>
      <c r="BZ803" s="134">
        <v>0</v>
      </c>
      <c r="CA803" s="134">
        <v>0</v>
      </c>
      <c r="CB803" s="134">
        <v>0</v>
      </c>
      <c r="CC803" s="134">
        <v>0</v>
      </c>
      <c r="CD803" s="134">
        <v>0</v>
      </c>
      <c r="CE803" s="134">
        <v>0</v>
      </c>
      <c r="CF803" s="134">
        <v>0</v>
      </c>
      <c r="CG803" s="134">
        <v>0</v>
      </c>
      <c r="CH803" s="134">
        <v>0</v>
      </c>
      <c r="CI803" s="134">
        <v>1.3874333986103017E-4</v>
      </c>
      <c r="CJ803" s="134">
        <v>0</v>
      </c>
      <c r="CK803" s="134">
        <v>0</v>
      </c>
      <c r="CL803" s="134">
        <v>0</v>
      </c>
      <c r="CM803" s="134">
        <v>0</v>
      </c>
      <c r="CN803" s="134">
        <v>0</v>
      </c>
      <c r="CO803" s="134">
        <v>0</v>
      </c>
      <c r="CP803" s="134">
        <v>0</v>
      </c>
      <c r="CQ803" s="134">
        <v>8.9716025090379973E-4</v>
      </c>
      <c r="CR803" s="134">
        <v>0</v>
      </c>
      <c r="CS803" s="134">
        <v>8.8715653699741165E-4</v>
      </c>
      <c r="CT803" s="134">
        <v>0</v>
      </c>
      <c r="CU803" s="134">
        <v>2.2896573266567078E-3</v>
      </c>
      <c r="CV803" s="134">
        <v>4.4471619441371893E-3</v>
      </c>
      <c r="CW803" s="134">
        <v>5.1521107294399428E-4</v>
      </c>
      <c r="CX803" s="134">
        <v>0</v>
      </c>
      <c r="CY803" s="134">
        <v>0</v>
      </c>
      <c r="CZ803" s="134">
        <v>0</v>
      </c>
      <c r="DA803" s="134">
        <v>0</v>
      </c>
      <c r="DB803" s="134">
        <v>8.9150899287857455E-3</v>
      </c>
      <c r="DC803" s="134">
        <v>3.0831293812141693E-2</v>
      </c>
      <c r="DD803" s="134">
        <v>0</v>
      </c>
      <c r="DE803" s="134">
        <v>0</v>
      </c>
      <c r="DF803" s="134">
        <v>1.0752132438473544E-3</v>
      </c>
      <c r="DG803" s="134">
        <v>0</v>
      </c>
      <c r="DH803" s="211">
        <v>0</v>
      </c>
    </row>
    <row r="804" spans="1:112" ht="15" hidden="1" customHeight="1" x14ac:dyDescent="0.15">
      <c r="A804" s="119"/>
      <c r="B804" s="197" t="s">
        <v>312</v>
      </c>
      <c r="C804" s="30" t="s">
        <v>133</v>
      </c>
      <c r="D804" s="315">
        <v>0</v>
      </c>
      <c r="E804" s="134">
        <v>1.5938931318506026E-4</v>
      </c>
      <c r="F804" s="134">
        <v>2.6580850348054578E-5</v>
      </c>
      <c r="G804" s="134">
        <v>0</v>
      </c>
      <c r="H804" s="134">
        <v>9.5706323852437058E-3</v>
      </c>
      <c r="I804" s="134">
        <v>0</v>
      </c>
      <c r="J804" s="134">
        <v>0</v>
      </c>
      <c r="K804" s="134">
        <v>2.1867271523261893E-3</v>
      </c>
      <c r="L804" s="134">
        <v>7.7891729222567992E-4</v>
      </c>
      <c r="M804" s="134">
        <v>1.5592836463253902E-3</v>
      </c>
      <c r="N804" s="134">
        <v>1.8478479370817719E-2</v>
      </c>
      <c r="O804" s="134">
        <v>0</v>
      </c>
      <c r="P804" s="134">
        <v>0</v>
      </c>
      <c r="Q804" s="134">
        <v>0</v>
      </c>
      <c r="R804" s="134">
        <v>0</v>
      </c>
      <c r="S804" s="134">
        <v>0</v>
      </c>
      <c r="T804" s="134">
        <v>0</v>
      </c>
      <c r="U804" s="134">
        <v>0</v>
      </c>
      <c r="V804" s="134">
        <v>0</v>
      </c>
      <c r="W804" s="134">
        <v>0</v>
      </c>
      <c r="X804" s="134">
        <v>0</v>
      </c>
      <c r="Y804" s="134">
        <v>0</v>
      </c>
      <c r="Z804" s="134">
        <v>0</v>
      </c>
      <c r="AA804" s="134">
        <v>0</v>
      </c>
      <c r="AB804" s="134">
        <v>0</v>
      </c>
      <c r="AC804" s="134">
        <v>0</v>
      </c>
      <c r="AD804" s="134">
        <v>0</v>
      </c>
      <c r="AE804" s="134">
        <v>0</v>
      </c>
      <c r="AF804" s="134">
        <v>0</v>
      </c>
      <c r="AG804" s="134">
        <v>0</v>
      </c>
      <c r="AH804" s="134">
        <v>0</v>
      </c>
      <c r="AI804" s="134">
        <v>0</v>
      </c>
      <c r="AJ804" s="134">
        <v>0</v>
      </c>
      <c r="AK804" s="134">
        <v>0</v>
      </c>
      <c r="AL804" s="134">
        <v>0</v>
      </c>
      <c r="AM804" s="134">
        <v>0</v>
      </c>
      <c r="AN804" s="134">
        <v>0</v>
      </c>
      <c r="AO804" s="134">
        <v>0</v>
      </c>
      <c r="AP804" s="134">
        <v>0</v>
      </c>
      <c r="AQ804" s="134">
        <v>0</v>
      </c>
      <c r="AR804" s="134">
        <v>0</v>
      </c>
      <c r="AS804" s="134">
        <v>0</v>
      </c>
      <c r="AT804" s="134">
        <v>0</v>
      </c>
      <c r="AU804" s="134">
        <v>0</v>
      </c>
      <c r="AV804" s="134">
        <v>0</v>
      </c>
      <c r="AW804" s="134">
        <v>0</v>
      </c>
      <c r="AX804" s="134">
        <v>0</v>
      </c>
      <c r="AY804" s="134">
        <v>0</v>
      </c>
      <c r="AZ804" s="134">
        <v>0</v>
      </c>
      <c r="BA804" s="134">
        <v>0</v>
      </c>
      <c r="BB804" s="134">
        <v>0</v>
      </c>
      <c r="BC804" s="134">
        <v>0</v>
      </c>
      <c r="BD804" s="134">
        <v>0</v>
      </c>
      <c r="BE804" s="134">
        <v>0</v>
      </c>
      <c r="BF804" s="134">
        <v>0</v>
      </c>
      <c r="BG804" s="134">
        <v>0</v>
      </c>
      <c r="BH804" s="134">
        <v>0</v>
      </c>
      <c r="BI804" s="134">
        <v>0</v>
      </c>
      <c r="BJ804" s="134">
        <v>0</v>
      </c>
      <c r="BK804" s="134">
        <v>0</v>
      </c>
      <c r="BL804" s="134">
        <v>0</v>
      </c>
      <c r="BM804" s="134">
        <v>0</v>
      </c>
      <c r="BN804" s="134">
        <v>0</v>
      </c>
      <c r="BO804" s="134">
        <v>0</v>
      </c>
      <c r="BP804" s="134">
        <v>0</v>
      </c>
      <c r="BQ804" s="134">
        <v>0</v>
      </c>
      <c r="BR804" s="134">
        <v>0</v>
      </c>
      <c r="BS804" s="134">
        <v>0</v>
      </c>
      <c r="BT804" s="134">
        <v>0</v>
      </c>
      <c r="BU804" s="134">
        <v>0</v>
      </c>
      <c r="BV804" s="134">
        <v>9.4550429919653366E-5</v>
      </c>
      <c r="BW804" s="134">
        <v>3.9673329897667545E-5</v>
      </c>
      <c r="BX804" s="134">
        <v>0</v>
      </c>
      <c r="BY804" s="134">
        <v>0</v>
      </c>
      <c r="BZ804" s="134">
        <v>0</v>
      </c>
      <c r="CA804" s="134">
        <v>0</v>
      </c>
      <c r="CB804" s="134">
        <v>0</v>
      </c>
      <c r="CC804" s="134">
        <v>0</v>
      </c>
      <c r="CD804" s="134">
        <v>0</v>
      </c>
      <c r="CE804" s="134">
        <v>0</v>
      </c>
      <c r="CF804" s="134">
        <v>0</v>
      </c>
      <c r="CG804" s="134">
        <v>0</v>
      </c>
      <c r="CH804" s="134">
        <v>0</v>
      </c>
      <c r="CI804" s="134">
        <v>4.665296280450877E-4</v>
      </c>
      <c r="CJ804" s="134">
        <v>0</v>
      </c>
      <c r="CK804" s="134">
        <v>0</v>
      </c>
      <c r="CL804" s="134">
        <v>0</v>
      </c>
      <c r="CM804" s="134">
        <v>0</v>
      </c>
      <c r="CN804" s="134">
        <v>0</v>
      </c>
      <c r="CO804" s="134">
        <v>0</v>
      </c>
      <c r="CP804" s="134">
        <v>0</v>
      </c>
      <c r="CQ804" s="134">
        <v>6.9936077060681379E-5</v>
      </c>
      <c r="CR804" s="134">
        <v>0</v>
      </c>
      <c r="CS804" s="134">
        <v>3.4218115453649059E-4</v>
      </c>
      <c r="CT804" s="134">
        <v>0</v>
      </c>
      <c r="CU804" s="134">
        <v>8.9845341155808027E-4</v>
      </c>
      <c r="CV804" s="134">
        <v>1.6887732628238865E-3</v>
      </c>
      <c r="CW804" s="134">
        <v>0</v>
      </c>
      <c r="CX804" s="134">
        <v>0</v>
      </c>
      <c r="CY804" s="134">
        <v>0</v>
      </c>
      <c r="CZ804" s="134">
        <v>0</v>
      </c>
      <c r="DA804" s="134">
        <v>6.0397166727893943E-6</v>
      </c>
      <c r="DB804" s="134">
        <v>1.6414837115156612E-2</v>
      </c>
      <c r="DC804" s="134">
        <v>5.3886999312753855E-2</v>
      </c>
      <c r="DD804" s="134">
        <v>0</v>
      </c>
      <c r="DE804" s="134">
        <v>3.6138637846670327E-7</v>
      </c>
      <c r="DF804" s="134">
        <v>1.0520015985854725E-3</v>
      </c>
      <c r="DG804" s="134">
        <v>0</v>
      </c>
      <c r="DH804" s="211">
        <v>2.0009950861623977E-3</v>
      </c>
    </row>
    <row r="805" spans="1:112" ht="15" hidden="1" customHeight="1" x14ac:dyDescent="0.15">
      <c r="A805" s="119"/>
      <c r="B805" s="197" t="s">
        <v>313</v>
      </c>
      <c r="C805" s="30" t="s">
        <v>541</v>
      </c>
      <c r="D805" s="315">
        <v>7.7805301030321823E-5</v>
      </c>
      <c r="E805" s="134">
        <v>3.9856605134821052E-3</v>
      </c>
      <c r="F805" s="134">
        <v>2.5981156908816866E-4</v>
      </c>
      <c r="G805" s="134">
        <v>0</v>
      </c>
      <c r="H805" s="134">
        <v>5.888307440822003E-4</v>
      </c>
      <c r="I805" s="134">
        <v>0</v>
      </c>
      <c r="J805" s="134">
        <v>0</v>
      </c>
      <c r="K805" s="134">
        <v>-1.9502270865878746E-7</v>
      </c>
      <c r="L805" s="134">
        <v>0</v>
      </c>
      <c r="M805" s="134">
        <v>0</v>
      </c>
      <c r="N805" s="134">
        <v>0</v>
      </c>
      <c r="O805" s="134">
        <v>6.4232069359228174E-4</v>
      </c>
      <c r="P805" s="134">
        <v>0</v>
      </c>
      <c r="Q805" s="134">
        <v>0</v>
      </c>
      <c r="R805" s="134">
        <v>0</v>
      </c>
      <c r="S805" s="134">
        <v>0</v>
      </c>
      <c r="T805" s="134">
        <v>0</v>
      </c>
      <c r="U805" s="134">
        <v>0</v>
      </c>
      <c r="V805" s="134">
        <v>0</v>
      </c>
      <c r="W805" s="134">
        <v>0</v>
      </c>
      <c r="X805" s="134">
        <v>0</v>
      </c>
      <c r="Y805" s="134">
        <v>0</v>
      </c>
      <c r="Z805" s="134">
        <v>0</v>
      </c>
      <c r="AA805" s="134">
        <v>0</v>
      </c>
      <c r="AB805" s="134">
        <v>0</v>
      </c>
      <c r="AC805" s="134">
        <v>0</v>
      </c>
      <c r="AD805" s="134">
        <v>0</v>
      </c>
      <c r="AE805" s="134">
        <v>0</v>
      </c>
      <c r="AF805" s="134">
        <v>0</v>
      </c>
      <c r="AG805" s="134">
        <v>0</v>
      </c>
      <c r="AH805" s="134">
        <v>0</v>
      </c>
      <c r="AI805" s="134">
        <v>0</v>
      </c>
      <c r="AJ805" s="134">
        <v>0</v>
      </c>
      <c r="AK805" s="134">
        <v>0</v>
      </c>
      <c r="AL805" s="134">
        <v>0</v>
      </c>
      <c r="AM805" s="134">
        <v>0</v>
      </c>
      <c r="AN805" s="134">
        <v>0</v>
      </c>
      <c r="AO805" s="134">
        <v>0</v>
      </c>
      <c r="AP805" s="134">
        <v>0</v>
      </c>
      <c r="AQ805" s="134">
        <v>0</v>
      </c>
      <c r="AR805" s="134">
        <v>0</v>
      </c>
      <c r="AS805" s="134">
        <v>0</v>
      </c>
      <c r="AT805" s="134">
        <v>0</v>
      </c>
      <c r="AU805" s="134">
        <v>0</v>
      </c>
      <c r="AV805" s="134">
        <v>0</v>
      </c>
      <c r="AW805" s="134">
        <v>0</v>
      </c>
      <c r="AX805" s="134">
        <v>0</v>
      </c>
      <c r="AY805" s="134">
        <v>0</v>
      </c>
      <c r="AZ805" s="134">
        <v>0</v>
      </c>
      <c r="BA805" s="134">
        <v>0</v>
      </c>
      <c r="BB805" s="134">
        <v>0</v>
      </c>
      <c r="BC805" s="134">
        <v>0</v>
      </c>
      <c r="BD805" s="134">
        <v>0</v>
      </c>
      <c r="BE805" s="134">
        <v>0</v>
      </c>
      <c r="BF805" s="134">
        <v>0</v>
      </c>
      <c r="BG805" s="134">
        <v>0</v>
      </c>
      <c r="BH805" s="134">
        <v>0</v>
      </c>
      <c r="BI805" s="134">
        <v>0</v>
      </c>
      <c r="BJ805" s="134">
        <v>0</v>
      </c>
      <c r="BK805" s="134">
        <v>0</v>
      </c>
      <c r="BL805" s="134">
        <v>0</v>
      </c>
      <c r="BM805" s="134">
        <v>0</v>
      </c>
      <c r="BN805" s="134">
        <v>0</v>
      </c>
      <c r="BO805" s="134">
        <v>0</v>
      </c>
      <c r="BP805" s="134">
        <v>1.7421989391897452E-6</v>
      </c>
      <c r="BQ805" s="134">
        <v>0</v>
      </c>
      <c r="BR805" s="134">
        <v>0</v>
      </c>
      <c r="BS805" s="134">
        <v>0</v>
      </c>
      <c r="BT805" s="134">
        <v>0</v>
      </c>
      <c r="BU805" s="134">
        <v>0</v>
      </c>
      <c r="BV805" s="134">
        <v>0</v>
      </c>
      <c r="BW805" s="134">
        <v>1.2589004589700661E-6</v>
      </c>
      <c r="BX805" s="134">
        <v>0</v>
      </c>
      <c r="BY805" s="134">
        <v>0</v>
      </c>
      <c r="BZ805" s="134">
        <v>0</v>
      </c>
      <c r="CA805" s="134">
        <v>0</v>
      </c>
      <c r="CB805" s="134">
        <v>0</v>
      </c>
      <c r="CC805" s="134">
        <v>0</v>
      </c>
      <c r="CD805" s="134">
        <v>0</v>
      </c>
      <c r="CE805" s="134">
        <v>0</v>
      </c>
      <c r="CF805" s="134">
        <v>0</v>
      </c>
      <c r="CG805" s="134">
        <v>0</v>
      </c>
      <c r="CH805" s="134">
        <v>0</v>
      </c>
      <c r="CI805" s="134">
        <v>0</v>
      </c>
      <c r="CJ805" s="134">
        <v>0</v>
      </c>
      <c r="CK805" s="134">
        <v>0</v>
      </c>
      <c r="CL805" s="134">
        <v>0</v>
      </c>
      <c r="CM805" s="134">
        <v>0</v>
      </c>
      <c r="CN805" s="134">
        <v>0</v>
      </c>
      <c r="CO805" s="134">
        <v>0</v>
      </c>
      <c r="CP805" s="134">
        <v>0</v>
      </c>
      <c r="CQ805" s="134">
        <v>3.7815269590874835E-6</v>
      </c>
      <c r="CR805" s="134">
        <v>0</v>
      </c>
      <c r="CS805" s="134">
        <v>5.6581258073153667E-7</v>
      </c>
      <c r="CT805" s="134">
        <v>0</v>
      </c>
      <c r="CU805" s="134">
        <v>8.2394233531697943E-7</v>
      </c>
      <c r="CV805" s="134">
        <v>3.2667419571496603E-7</v>
      </c>
      <c r="CW805" s="134">
        <v>0</v>
      </c>
      <c r="CX805" s="134">
        <v>0</v>
      </c>
      <c r="CY805" s="134">
        <v>0</v>
      </c>
      <c r="CZ805" s="134">
        <v>0</v>
      </c>
      <c r="DA805" s="134">
        <v>0</v>
      </c>
      <c r="DB805" s="134">
        <v>0</v>
      </c>
      <c r="DC805" s="134">
        <v>0</v>
      </c>
      <c r="DD805" s="134">
        <v>0</v>
      </c>
      <c r="DE805" s="134">
        <v>1.6605633966422837E-5</v>
      </c>
      <c r="DF805" s="134">
        <v>0</v>
      </c>
      <c r="DG805" s="134">
        <v>0</v>
      </c>
      <c r="DH805" s="211">
        <v>0</v>
      </c>
    </row>
    <row r="806" spans="1:112" ht="15" hidden="1" customHeight="1" x14ac:dyDescent="0.15">
      <c r="A806" s="119"/>
      <c r="B806" s="197" t="s">
        <v>314</v>
      </c>
      <c r="C806" s="30" t="s">
        <v>134</v>
      </c>
      <c r="D806" s="315">
        <v>0</v>
      </c>
      <c r="E806" s="134">
        <v>0</v>
      </c>
      <c r="F806" s="134">
        <v>0</v>
      </c>
      <c r="G806" s="134">
        <v>0</v>
      </c>
      <c r="H806" s="134">
        <v>0</v>
      </c>
      <c r="I806" s="134">
        <v>0</v>
      </c>
      <c r="J806" s="134">
        <v>0</v>
      </c>
      <c r="K806" s="134">
        <v>0</v>
      </c>
      <c r="L806" s="134">
        <v>0</v>
      </c>
      <c r="M806" s="134">
        <v>0</v>
      </c>
      <c r="N806" s="134">
        <v>0</v>
      </c>
      <c r="O806" s="134">
        <v>0</v>
      </c>
      <c r="P806" s="134">
        <v>0</v>
      </c>
      <c r="Q806" s="134">
        <v>0</v>
      </c>
      <c r="R806" s="134">
        <v>0</v>
      </c>
      <c r="S806" s="134">
        <v>0</v>
      </c>
      <c r="T806" s="134">
        <v>0</v>
      </c>
      <c r="U806" s="134">
        <v>0</v>
      </c>
      <c r="V806" s="134">
        <v>0</v>
      </c>
      <c r="W806" s="134">
        <v>0</v>
      </c>
      <c r="X806" s="134">
        <v>0</v>
      </c>
      <c r="Y806" s="134">
        <v>0</v>
      </c>
      <c r="Z806" s="134">
        <v>0</v>
      </c>
      <c r="AA806" s="134">
        <v>0</v>
      </c>
      <c r="AB806" s="134">
        <v>0</v>
      </c>
      <c r="AC806" s="134">
        <v>0</v>
      </c>
      <c r="AD806" s="134">
        <v>0</v>
      </c>
      <c r="AE806" s="134">
        <v>0</v>
      </c>
      <c r="AF806" s="134">
        <v>0</v>
      </c>
      <c r="AG806" s="134">
        <v>0</v>
      </c>
      <c r="AH806" s="134">
        <v>0</v>
      </c>
      <c r="AI806" s="134">
        <v>0</v>
      </c>
      <c r="AJ806" s="134">
        <v>0</v>
      </c>
      <c r="AK806" s="134">
        <v>0</v>
      </c>
      <c r="AL806" s="134">
        <v>0</v>
      </c>
      <c r="AM806" s="134">
        <v>0</v>
      </c>
      <c r="AN806" s="134">
        <v>0</v>
      </c>
      <c r="AO806" s="134">
        <v>0</v>
      </c>
      <c r="AP806" s="134">
        <v>0</v>
      </c>
      <c r="AQ806" s="134">
        <v>0</v>
      </c>
      <c r="AR806" s="134">
        <v>0</v>
      </c>
      <c r="AS806" s="134">
        <v>0</v>
      </c>
      <c r="AT806" s="134">
        <v>0</v>
      </c>
      <c r="AU806" s="134">
        <v>0</v>
      </c>
      <c r="AV806" s="134">
        <v>0</v>
      </c>
      <c r="AW806" s="134">
        <v>0</v>
      </c>
      <c r="AX806" s="134">
        <v>0</v>
      </c>
      <c r="AY806" s="134">
        <v>0</v>
      </c>
      <c r="AZ806" s="134">
        <v>0</v>
      </c>
      <c r="BA806" s="134">
        <v>0</v>
      </c>
      <c r="BB806" s="134">
        <v>0</v>
      </c>
      <c r="BC806" s="134">
        <v>0</v>
      </c>
      <c r="BD806" s="134">
        <v>0</v>
      </c>
      <c r="BE806" s="134">
        <v>0</v>
      </c>
      <c r="BF806" s="134">
        <v>0</v>
      </c>
      <c r="BG806" s="134">
        <v>0</v>
      </c>
      <c r="BH806" s="134">
        <v>0</v>
      </c>
      <c r="BI806" s="134">
        <v>0</v>
      </c>
      <c r="BJ806" s="134">
        <v>0</v>
      </c>
      <c r="BK806" s="134">
        <v>0</v>
      </c>
      <c r="BL806" s="134">
        <v>0</v>
      </c>
      <c r="BM806" s="134">
        <v>0</v>
      </c>
      <c r="BN806" s="134">
        <v>0</v>
      </c>
      <c r="BO806" s="134">
        <v>0</v>
      </c>
      <c r="BP806" s="134">
        <v>0</v>
      </c>
      <c r="BQ806" s="134">
        <v>0</v>
      </c>
      <c r="BR806" s="134">
        <v>0</v>
      </c>
      <c r="BS806" s="134">
        <v>0</v>
      </c>
      <c r="BT806" s="134">
        <v>0</v>
      </c>
      <c r="BU806" s="134">
        <v>0</v>
      </c>
      <c r="BV806" s="134">
        <v>0</v>
      </c>
      <c r="BW806" s="134">
        <v>0</v>
      </c>
      <c r="BX806" s="134">
        <v>0</v>
      </c>
      <c r="BY806" s="134">
        <v>0</v>
      </c>
      <c r="BZ806" s="134">
        <v>0</v>
      </c>
      <c r="CA806" s="134">
        <v>0</v>
      </c>
      <c r="CB806" s="134">
        <v>0</v>
      </c>
      <c r="CC806" s="134">
        <v>0</v>
      </c>
      <c r="CD806" s="134">
        <v>0</v>
      </c>
      <c r="CE806" s="134">
        <v>0</v>
      </c>
      <c r="CF806" s="134">
        <v>0</v>
      </c>
      <c r="CG806" s="134">
        <v>0</v>
      </c>
      <c r="CH806" s="134">
        <v>0</v>
      </c>
      <c r="CI806" s="134">
        <v>0</v>
      </c>
      <c r="CJ806" s="134">
        <v>0</v>
      </c>
      <c r="CK806" s="134">
        <v>0</v>
      </c>
      <c r="CL806" s="134">
        <v>0</v>
      </c>
      <c r="CM806" s="134">
        <v>0</v>
      </c>
      <c r="CN806" s="134">
        <v>0</v>
      </c>
      <c r="CO806" s="134">
        <v>0</v>
      </c>
      <c r="CP806" s="134">
        <v>0</v>
      </c>
      <c r="CQ806" s="134">
        <v>0</v>
      </c>
      <c r="CR806" s="134">
        <v>0</v>
      </c>
      <c r="CS806" s="134">
        <v>0</v>
      </c>
      <c r="CT806" s="134">
        <v>0</v>
      </c>
      <c r="CU806" s="134">
        <v>0</v>
      </c>
      <c r="CV806" s="134">
        <v>0</v>
      </c>
      <c r="CW806" s="134">
        <v>0</v>
      </c>
      <c r="CX806" s="134">
        <v>0</v>
      </c>
      <c r="CY806" s="134">
        <v>0</v>
      </c>
      <c r="CZ806" s="134">
        <v>0</v>
      </c>
      <c r="DA806" s="134">
        <v>0</v>
      </c>
      <c r="DB806" s="134">
        <v>0</v>
      </c>
      <c r="DC806" s="134">
        <v>0</v>
      </c>
      <c r="DD806" s="134">
        <v>0</v>
      </c>
      <c r="DE806" s="134">
        <v>0</v>
      </c>
      <c r="DF806" s="134">
        <v>0</v>
      </c>
      <c r="DG806" s="134">
        <v>0</v>
      </c>
      <c r="DH806" s="211">
        <v>0</v>
      </c>
    </row>
    <row r="807" spans="1:112" ht="15" hidden="1" customHeight="1" x14ac:dyDescent="0.15">
      <c r="A807" s="119"/>
      <c r="B807" s="197" t="s">
        <v>315</v>
      </c>
      <c r="C807" s="30" t="s">
        <v>135</v>
      </c>
      <c r="D807" s="315">
        <v>0</v>
      </c>
      <c r="E807" s="134">
        <v>0</v>
      </c>
      <c r="F807" s="134">
        <v>0</v>
      </c>
      <c r="G807" s="134">
        <v>0</v>
      </c>
      <c r="H807" s="134">
        <v>0</v>
      </c>
      <c r="I807" s="134">
        <v>0</v>
      </c>
      <c r="J807" s="134">
        <v>0</v>
      </c>
      <c r="K807" s="134">
        <v>0</v>
      </c>
      <c r="L807" s="134">
        <v>0</v>
      </c>
      <c r="M807" s="134">
        <v>0</v>
      </c>
      <c r="N807" s="134">
        <v>0</v>
      </c>
      <c r="O807" s="134">
        <v>0</v>
      </c>
      <c r="P807" s="134">
        <v>0</v>
      </c>
      <c r="Q807" s="134">
        <v>0</v>
      </c>
      <c r="R807" s="134">
        <v>0</v>
      </c>
      <c r="S807" s="134">
        <v>0</v>
      </c>
      <c r="T807" s="134">
        <v>0</v>
      </c>
      <c r="U807" s="134">
        <v>0</v>
      </c>
      <c r="V807" s="134">
        <v>0</v>
      </c>
      <c r="W807" s="134">
        <v>0</v>
      </c>
      <c r="X807" s="134">
        <v>0</v>
      </c>
      <c r="Y807" s="134">
        <v>0</v>
      </c>
      <c r="Z807" s="134">
        <v>0</v>
      </c>
      <c r="AA807" s="134">
        <v>0</v>
      </c>
      <c r="AB807" s="134">
        <v>0</v>
      </c>
      <c r="AC807" s="134">
        <v>0</v>
      </c>
      <c r="AD807" s="134">
        <v>0</v>
      </c>
      <c r="AE807" s="134">
        <v>0</v>
      </c>
      <c r="AF807" s="134">
        <v>0</v>
      </c>
      <c r="AG807" s="134">
        <v>0</v>
      </c>
      <c r="AH807" s="134">
        <v>0</v>
      </c>
      <c r="AI807" s="134">
        <v>0</v>
      </c>
      <c r="AJ807" s="134">
        <v>0</v>
      </c>
      <c r="AK807" s="134">
        <v>0</v>
      </c>
      <c r="AL807" s="134">
        <v>0</v>
      </c>
      <c r="AM807" s="134">
        <v>0</v>
      </c>
      <c r="AN807" s="134">
        <v>0</v>
      </c>
      <c r="AO807" s="134">
        <v>0</v>
      </c>
      <c r="AP807" s="134">
        <v>0</v>
      </c>
      <c r="AQ807" s="134">
        <v>0</v>
      </c>
      <c r="AR807" s="134">
        <v>0</v>
      </c>
      <c r="AS807" s="134">
        <v>0</v>
      </c>
      <c r="AT807" s="134">
        <v>0</v>
      </c>
      <c r="AU807" s="134">
        <v>0</v>
      </c>
      <c r="AV807" s="134">
        <v>0</v>
      </c>
      <c r="AW807" s="134">
        <v>0</v>
      </c>
      <c r="AX807" s="134">
        <v>0</v>
      </c>
      <c r="AY807" s="134">
        <v>0</v>
      </c>
      <c r="AZ807" s="134">
        <v>0</v>
      </c>
      <c r="BA807" s="134">
        <v>0</v>
      </c>
      <c r="BB807" s="134">
        <v>0</v>
      </c>
      <c r="BC807" s="134">
        <v>0</v>
      </c>
      <c r="BD807" s="134">
        <v>0</v>
      </c>
      <c r="BE807" s="134">
        <v>0</v>
      </c>
      <c r="BF807" s="134">
        <v>0</v>
      </c>
      <c r="BG807" s="134">
        <v>0</v>
      </c>
      <c r="BH807" s="134">
        <v>0</v>
      </c>
      <c r="BI807" s="134">
        <v>0</v>
      </c>
      <c r="BJ807" s="134">
        <v>0</v>
      </c>
      <c r="BK807" s="134">
        <v>0</v>
      </c>
      <c r="BL807" s="134">
        <v>0</v>
      </c>
      <c r="BM807" s="134">
        <v>0</v>
      </c>
      <c r="BN807" s="134">
        <v>0</v>
      </c>
      <c r="BO807" s="134">
        <v>0</v>
      </c>
      <c r="BP807" s="134">
        <v>0</v>
      </c>
      <c r="BQ807" s="134">
        <v>0</v>
      </c>
      <c r="BR807" s="134">
        <v>0</v>
      </c>
      <c r="BS807" s="134">
        <v>0</v>
      </c>
      <c r="BT807" s="134">
        <v>0</v>
      </c>
      <c r="BU807" s="134">
        <v>0</v>
      </c>
      <c r="BV807" s="134">
        <v>0</v>
      </c>
      <c r="BW807" s="134">
        <v>0</v>
      </c>
      <c r="BX807" s="134">
        <v>0</v>
      </c>
      <c r="BY807" s="134">
        <v>0</v>
      </c>
      <c r="BZ807" s="134">
        <v>0</v>
      </c>
      <c r="CA807" s="134">
        <v>0</v>
      </c>
      <c r="CB807" s="134">
        <v>0</v>
      </c>
      <c r="CC807" s="134">
        <v>0</v>
      </c>
      <c r="CD807" s="134">
        <v>0</v>
      </c>
      <c r="CE807" s="134">
        <v>0</v>
      </c>
      <c r="CF807" s="134">
        <v>0</v>
      </c>
      <c r="CG807" s="134">
        <v>0</v>
      </c>
      <c r="CH807" s="134">
        <v>0</v>
      </c>
      <c r="CI807" s="134">
        <v>0</v>
      </c>
      <c r="CJ807" s="134">
        <v>0</v>
      </c>
      <c r="CK807" s="134">
        <v>0</v>
      </c>
      <c r="CL807" s="134">
        <v>0</v>
      </c>
      <c r="CM807" s="134">
        <v>0</v>
      </c>
      <c r="CN807" s="134">
        <v>0</v>
      </c>
      <c r="CO807" s="134">
        <v>0</v>
      </c>
      <c r="CP807" s="134">
        <v>0</v>
      </c>
      <c r="CQ807" s="134">
        <v>0</v>
      </c>
      <c r="CR807" s="134">
        <v>0</v>
      </c>
      <c r="CS807" s="134">
        <v>0</v>
      </c>
      <c r="CT807" s="134">
        <v>0</v>
      </c>
      <c r="CU807" s="134">
        <v>0</v>
      </c>
      <c r="CV807" s="134">
        <v>0</v>
      </c>
      <c r="CW807" s="134">
        <v>0</v>
      </c>
      <c r="CX807" s="134">
        <v>0</v>
      </c>
      <c r="CY807" s="134">
        <v>0</v>
      </c>
      <c r="CZ807" s="134">
        <v>0</v>
      </c>
      <c r="DA807" s="134">
        <v>0</v>
      </c>
      <c r="DB807" s="134">
        <v>0</v>
      </c>
      <c r="DC807" s="134">
        <v>0</v>
      </c>
      <c r="DD807" s="134">
        <v>0</v>
      </c>
      <c r="DE807" s="134">
        <v>0</v>
      </c>
      <c r="DF807" s="134">
        <v>0</v>
      </c>
      <c r="DG807" s="134">
        <v>0</v>
      </c>
      <c r="DH807" s="211">
        <v>0</v>
      </c>
    </row>
    <row r="808" spans="1:112" ht="15" hidden="1" customHeight="1" x14ac:dyDescent="0.15">
      <c r="A808" s="119"/>
      <c r="B808" s="197" t="s">
        <v>316</v>
      </c>
      <c r="C808" s="30" t="s">
        <v>249</v>
      </c>
      <c r="D808" s="315">
        <v>1.2392556574592807E-3</v>
      </c>
      <c r="E808" s="134">
        <v>1.2432559736522982E-4</v>
      </c>
      <c r="F808" s="134">
        <v>9.5141206850918509E-4</v>
      </c>
      <c r="G808" s="134">
        <v>0</v>
      </c>
      <c r="H808" s="134">
        <v>1.201633482787765E-3</v>
      </c>
      <c r="I808" s="134">
        <v>0</v>
      </c>
      <c r="J808" s="134">
        <v>0</v>
      </c>
      <c r="K808" s="134">
        <v>1.7662671069691461E-4</v>
      </c>
      <c r="L808" s="134">
        <v>1.9911392666476467E-4</v>
      </c>
      <c r="M808" s="134">
        <v>2.0452976646168051E-4</v>
      </c>
      <c r="N808" s="134">
        <v>3.9606150819346371E-5</v>
      </c>
      <c r="O808" s="134">
        <v>6.2668098118489684E-6</v>
      </c>
      <c r="P808" s="134">
        <v>0</v>
      </c>
      <c r="Q808" s="134">
        <v>0</v>
      </c>
      <c r="R808" s="134">
        <v>6.5877811779612222E-3</v>
      </c>
      <c r="S808" s="134">
        <v>2.7780349010078745E-4</v>
      </c>
      <c r="T808" s="134">
        <v>3.6991869954102136E-4</v>
      </c>
      <c r="U808" s="134">
        <v>0</v>
      </c>
      <c r="V808" s="134">
        <v>0</v>
      </c>
      <c r="W808" s="134">
        <v>6.1639105869720377E-5</v>
      </c>
      <c r="X808" s="134">
        <v>0</v>
      </c>
      <c r="Y808" s="134">
        <v>0</v>
      </c>
      <c r="Z808" s="134">
        <v>0</v>
      </c>
      <c r="AA808" s="134">
        <v>0</v>
      </c>
      <c r="AB808" s="134">
        <v>0</v>
      </c>
      <c r="AC808" s="134">
        <v>0</v>
      </c>
      <c r="AD808" s="134">
        <v>0</v>
      </c>
      <c r="AE808" s="134">
        <v>0</v>
      </c>
      <c r="AF808" s="134">
        <v>0</v>
      </c>
      <c r="AG808" s="134">
        <v>0</v>
      </c>
      <c r="AH808" s="134">
        <v>0</v>
      </c>
      <c r="AI808" s="134">
        <v>3.388721684533178E-4</v>
      </c>
      <c r="AJ808" s="134">
        <v>0</v>
      </c>
      <c r="AK808" s="134">
        <v>1.7980769878646203E-4</v>
      </c>
      <c r="AL808" s="134">
        <v>0</v>
      </c>
      <c r="AM808" s="134">
        <v>4.2154366067275243E-4</v>
      </c>
      <c r="AN808" s="134">
        <v>0</v>
      </c>
      <c r="AO808" s="134">
        <v>0</v>
      </c>
      <c r="AP808" s="134">
        <v>0</v>
      </c>
      <c r="AQ808" s="134">
        <v>0</v>
      </c>
      <c r="AR808" s="134">
        <v>0</v>
      </c>
      <c r="AS808" s="134">
        <v>0</v>
      </c>
      <c r="AT808" s="134">
        <v>1.9047949918923185E-4</v>
      </c>
      <c r="AU808" s="134">
        <v>1.8244928965904748E-4</v>
      </c>
      <c r="AV808" s="134">
        <v>0</v>
      </c>
      <c r="AW808" s="134">
        <v>6.8746939626219438E-5</v>
      </c>
      <c r="AX808" s="134">
        <v>0</v>
      </c>
      <c r="AY808" s="134">
        <v>0</v>
      </c>
      <c r="AZ808" s="134">
        <v>6.0912971250149902E-4</v>
      </c>
      <c r="BA808" s="134">
        <v>0</v>
      </c>
      <c r="BB808" s="134">
        <v>0</v>
      </c>
      <c r="BC808" s="134">
        <v>0</v>
      </c>
      <c r="BD808" s="134">
        <v>0</v>
      </c>
      <c r="BE808" s="134">
        <v>0</v>
      </c>
      <c r="BF808" s="134">
        <v>0</v>
      </c>
      <c r="BG808" s="134">
        <v>0</v>
      </c>
      <c r="BH808" s="134">
        <v>0</v>
      </c>
      <c r="BI808" s="134">
        <v>7.8950106210971965E-5</v>
      </c>
      <c r="BJ808" s="134">
        <v>1.8346062970307203E-4</v>
      </c>
      <c r="BK808" s="134">
        <v>0</v>
      </c>
      <c r="BL808" s="134">
        <v>3.4602904222281591E-3</v>
      </c>
      <c r="BM808" s="134">
        <v>0</v>
      </c>
      <c r="BN808" s="134">
        <v>5.0926875690360067E-4</v>
      </c>
      <c r="BO808" s="134">
        <v>3.3038205865854877E-4</v>
      </c>
      <c r="BP808" s="134">
        <v>2.3238422330379617E-4</v>
      </c>
      <c r="BQ808" s="134">
        <v>2.8118749411736927E-4</v>
      </c>
      <c r="BR808" s="134">
        <v>0</v>
      </c>
      <c r="BS808" s="134">
        <v>6.4386337152820653E-5</v>
      </c>
      <c r="BT808" s="134">
        <v>0</v>
      </c>
      <c r="BU808" s="134">
        <v>3.5266333780738208E-4</v>
      </c>
      <c r="BV808" s="134">
        <v>6.4802629028138487E-4</v>
      </c>
      <c r="BW808" s="134">
        <v>8.4153651220032516E-4</v>
      </c>
      <c r="BX808" s="134">
        <v>1.8102759239990758E-4</v>
      </c>
      <c r="BY808" s="134">
        <v>2.4025928321970128E-5</v>
      </c>
      <c r="BZ808" s="134">
        <v>3.3688886096131313E-6</v>
      </c>
      <c r="CA808" s="134">
        <v>0</v>
      </c>
      <c r="CB808" s="134">
        <v>0</v>
      </c>
      <c r="CC808" s="134">
        <v>2.0619797496459013E-4</v>
      </c>
      <c r="CD808" s="134">
        <v>9.9208379255247368E-5</v>
      </c>
      <c r="CE808" s="134">
        <v>1.5264142191444535E-3</v>
      </c>
      <c r="CF808" s="134">
        <v>0</v>
      </c>
      <c r="CG808" s="134">
        <v>0</v>
      </c>
      <c r="CH808" s="134">
        <v>1.773196726658832E-4</v>
      </c>
      <c r="CI808" s="134">
        <v>3.0163410205247162E-4</v>
      </c>
      <c r="CJ808" s="134">
        <v>3.2515813519246755E-4</v>
      </c>
      <c r="CK808" s="134">
        <v>0</v>
      </c>
      <c r="CL808" s="134">
        <v>0</v>
      </c>
      <c r="CM808" s="134">
        <v>0</v>
      </c>
      <c r="CN808" s="134">
        <v>0</v>
      </c>
      <c r="CO808" s="134">
        <v>0</v>
      </c>
      <c r="CP808" s="134">
        <v>0</v>
      </c>
      <c r="CQ808" s="134">
        <v>1.8765534840983558E-5</v>
      </c>
      <c r="CR808" s="134">
        <v>0</v>
      </c>
      <c r="CS808" s="134">
        <v>4.0048228161234718E-4</v>
      </c>
      <c r="CT808" s="134">
        <v>0</v>
      </c>
      <c r="CU808" s="134">
        <v>1.0602156839723178E-3</v>
      </c>
      <c r="CV808" s="134">
        <v>5.4486300321610461E-4</v>
      </c>
      <c r="CW808" s="134">
        <v>4.7484833983144625E-3</v>
      </c>
      <c r="CX808" s="134">
        <v>7.9442847704863705E-4</v>
      </c>
      <c r="CY808" s="134">
        <v>0</v>
      </c>
      <c r="CZ808" s="134">
        <v>1.8700003414093058E-4</v>
      </c>
      <c r="DA808" s="134">
        <v>3.3629337134615455E-4</v>
      </c>
      <c r="DB808" s="134">
        <v>1.7677852117134552E-3</v>
      </c>
      <c r="DC808" s="134">
        <v>1.2750392982042199E-4</v>
      </c>
      <c r="DD808" s="134">
        <v>1.0868388384537274E-3</v>
      </c>
      <c r="DE808" s="134">
        <v>7.3735415224811176E-4</v>
      </c>
      <c r="DF808" s="134">
        <v>9.0545665114076263E-4</v>
      </c>
      <c r="DG808" s="134">
        <v>5.3172430575287042E-4</v>
      </c>
      <c r="DH808" s="211">
        <v>6.5566334962143094E-5</v>
      </c>
    </row>
    <row r="809" spans="1:112" ht="15" hidden="1" customHeight="1" x14ac:dyDescent="0.15">
      <c r="A809" s="119"/>
      <c r="B809" s="197" t="s">
        <v>317</v>
      </c>
      <c r="C809" s="30" t="s">
        <v>347</v>
      </c>
      <c r="D809" s="315">
        <v>3.451325638224213E-5</v>
      </c>
      <c r="E809" s="134">
        <v>9.1993714480019051E-4</v>
      </c>
      <c r="F809" s="134">
        <v>2.6173789536922296E-5</v>
      </c>
      <c r="G809" s="134">
        <v>0</v>
      </c>
      <c r="H809" s="134">
        <v>4.1995051805932042E-4</v>
      </c>
      <c r="I809" s="134">
        <v>0</v>
      </c>
      <c r="J809" s="134">
        <v>0</v>
      </c>
      <c r="K809" s="134">
        <v>1.7265721232774E-4</v>
      </c>
      <c r="L809" s="134">
        <v>3.6031412039027E-4</v>
      </c>
      <c r="M809" s="134">
        <v>5.3983180334886606E-5</v>
      </c>
      <c r="N809" s="134">
        <v>1.2705285456134137E-4</v>
      </c>
      <c r="O809" s="134">
        <v>1.0126488669587781E-3</v>
      </c>
      <c r="P809" s="134">
        <v>0</v>
      </c>
      <c r="Q809" s="134">
        <v>0</v>
      </c>
      <c r="R809" s="134">
        <v>2.7291469161855894E-4</v>
      </c>
      <c r="S809" s="134">
        <v>4.3322755208572497E-2</v>
      </c>
      <c r="T809" s="134">
        <v>2.8069676662099318E-2</v>
      </c>
      <c r="U809" s="134">
        <v>0</v>
      </c>
      <c r="V809" s="134">
        <v>0</v>
      </c>
      <c r="W809" s="134">
        <v>1.0851765565612597E-5</v>
      </c>
      <c r="X809" s="134">
        <v>0</v>
      </c>
      <c r="Y809" s="134">
        <v>0</v>
      </c>
      <c r="Z809" s="134">
        <v>0</v>
      </c>
      <c r="AA809" s="134">
        <v>0</v>
      </c>
      <c r="AB809" s="134">
        <v>0</v>
      </c>
      <c r="AC809" s="134">
        <v>0</v>
      </c>
      <c r="AD809" s="134">
        <v>0</v>
      </c>
      <c r="AE809" s="134">
        <v>0</v>
      </c>
      <c r="AF809" s="134">
        <v>0</v>
      </c>
      <c r="AG809" s="134">
        <v>0</v>
      </c>
      <c r="AH809" s="134">
        <v>0</v>
      </c>
      <c r="AI809" s="134">
        <v>9.7354103930759618E-5</v>
      </c>
      <c r="AJ809" s="134">
        <v>0</v>
      </c>
      <c r="AK809" s="134">
        <v>1.8975617018606808E-5</v>
      </c>
      <c r="AL809" s="134">
        <v>0</v>
      </c>
      <c r="AM809" s="134">
        <v>4.6462738878177409E-4</v>
      </c>
      <c r="AN809" s="134">
        <v>0</v>
      </c>
      <c r="AO809" s="134">
        <v>0</v>
      </c>
      <c r="AP809" s="134">
        <v>0</v>
      </c>
      <c r="AQ809" s="134">
        <v>0</v>
      </c>
      <c r="AR809" s="134">
        <v>0</v>
      </c>
      <c r="AS809" s="134">
        <v>0</v>
      </c>
      <c r="AT809" s="134">
        <v>3.5796319460907071E-4</v>
      </c>
      <c r="AU809" s="134">
        <v>1.8554144969519463E-4</v>
      </c>
      <c r="AV809" s="134">
        <v>0</v>
      </c>
      <c r="AW809" s="134">
        <v>3.4369150594842426E-5</v>
      </c>
      <c r="AX809" s="134">
        <v>0</v>
      </c>
      <c r="AY809" s="134">
        <v>0</v>
      </c>
      <c r="AZ809" s="134">
        <v>4.0669311837158302E-5</v>
      </c>
      <c r="BA809" s="134">
        <v>0</v>
      </c>
      <c r="BB809" s="134">
        <v>0</v>
      </c>
      <c r="BC809" s="134">
        <v>0</v>
      </c>
      <c r="BD809" s="134">
        <v>0</v>
      </c>
      <c r="BE809" s="134">
        <v>0</v>
      </c>
      <c r="BF809" s="134">
        <v>0</v>
      </c>
      <c r="BG809" s="134">
        <v>0</v>
      </c>
      <c r="BH809" s="134">
        <v>0</v>
      </c>
      <c r="BI809" s="134">
        <v>6.6625360340982469E-5</v>
      </c>
      <c r="BJ809" s="134">
        <v>8.111543609142255E-4</v>
      </c>
      <c r="BK809" s="134">
        <v>0</v>
      </c>
      <c r="BL809" s="134">
        <v>1.181677726441547E-3</v>
      </c>
      <c r="BM809" s="134">
        <v>0</v>
      </c>
      <c r="BN809" s="134">
        <v>2.6182767161787787E-2</v>
      </c>
      <c r="BO809" s="134">
        <v>3.9860488918045016E-3</v>
      </c>
      <c r="BP809" s="134">
        <v>4.7045596250781178E-4</v>
      </c>
      <c r="BQ809" s="134">
        <v>1.1691304698316105E-3</v>
      </c>
      <c r="BR809" s="134">
        <v>0</v>
      </c>
      <c r="BS809" s="134">
        <v>1.9952870621922727E-6</v>
      </c>
      <c r="BT809" s="134">
        <v>0</v>
      </c>
      <c r="BU809" s="134">
        <v>7.9003012947699515E-7</v>
      </c>
      <c r="BV809" s="134">
        <v>2.8066040254321405E-4</v>
      </c>
      <c r="BW809" s="134">
        <v>1.0760101409884635E-4</v>
      </c>
      <c r="BX809" s="134">
        <v>0</v>
      </c>
      <c r="BY809" s="134">
        <v>3.3751627057245888E-8</v>
      </c>
      <c r="BZ809" s="134">
        <v>2.7490648857346993E-7</v>
      </c>
      <c r="CA809" s="134">
        <v>0</v>
      </c>
      <c r="CB809" s="134">
        <v>0</v>
      </c>
      <c r="CC809" s="134">
        <v>1.5725090949080839E-7</v>
      </c>
      <c r="CD809" s="134">
        <v>0</v>
      </c>
      <c r="CE809" s="134">
        <v>6.4789129306733874E-7</v>
      </c>
      <c r="CF809" s="134">
        <v>0</v>
      </c>
      <c r="CG809" s="134">
        <v>0</v>
      </c>
      <c r="CH809" s="134">
        <v>1.3031631414385728E-4</v>
      </c>
      <c r="CI809" s="134">
        <v>6.434903596413341E-6</v>
      </c>
      <c r="CJ809" s="134">
        <v>1.0107141492203533E-5</v>
      </c>
      <c r="CK809" s="134">
        <v>0</v>
      </c>
      <c r="CL809" s="134">
        <v>0</v>
      </c>
      <c r="CM809" s="134">
        <v>0</v>
      </c>
      <c r="CN809" s="134">
        <v>0</v>
      </c>
      <c r="CO809" s="134">
        <v>0</v>
      </c>
      <c r="CP809" s="134">
        <v>0</v>
      </c>
      <c r="CQ809" s="134">
        <v>5.5992088105813976E-6</v>
      </c>
      <c r="CR809" s="134">
        <v>0</v>
      </c>
      <c r="CS809" s="134">
        <v>2.5376938438710339E-7</v>
      </c>
      <c r="CT809" s="134">
        <v>0</v>
      </c>
      <c r="CU809" s="134">
        <v>8.5719064224419511E-6</v>
      </c>
      <c r="CV809" s="134">
        <v>6.9172249634102727E-6</v>
      </c>
      <c r="CW809" s="134">
        <v>3.4953905961705702E-5</v>
      </c>
      <c r="CX809" s="134">
        <v>1.2879953680989792E-5</v>
      </c>
      <c r="CY809" s="134">
        <v>0</v>
      </c>
      <c r="CZ809" s="134">
        <v>1.4563400070616117E-5</v>
      </c>
      <c r="DA809" s="134">
        <v>5.6978564882839115E-5</v>
      </c>
      <c r="DB809" s="134">
        <v>5.7832302300926924E-5</v>
      </c>
      <c r="DC809" s="134">
        <v>2.2977823369979303E-4</v>
      </c>
      <c r="DD809" s="134">
        <v>8.6705158449852405E-5</v>
      </c>
      <c r="DE809" s="134">
        <v>1.5599330959338388E-4</v>
      </c>
      <c r="DF809" s="134">
        <v>1.7364208917800765E-4</v>
      </c>
      <c r="DG809" s="134">
        <v>0</v>
      </c>
      <c r="DH809" s="211">
        <v>5.5734196762159948E-6</v>
      </c>
    </row>
    <row r="810" spans="1:112" ht="15" hidden="1" customHeight="1" x14ac:dyDescent="0.15">
      <c r="A810" s="119"/>
      <c r="B810" s="197" t="s">
        <v>318</v>
      </c>
      <c r="C810" s="30" t="s">
        <v>136</v>
      </c>
      <c r="D810" s="315">
        <v>0</v>
      </c>
      <c r="E810" s="134">
        <v>0</v>
      </c>
      <c r="F810" s="134">
        <v>8.4498136729143734E-6</v>
      </c>
      <c r="G810" s="134">
        <v>0</v>
      </c>
      <c r="H810" s="134">
        <v>6.2816650224712333E-5</v>
      </c>
      <c r="I810" s="134">
        <v>0</v>
      </c>
      <c r="J810" s="134">
        <v>0</v>
      </c>
      <c r="K810" s="134">
        <v>4.2067483261627109E-5</v>
      </c>
      <c r="L810" s="134">
        <v>3.540023580584726E-5</v>
      </c>
      <c r="M810" s="134">
        <v>8.03564634274211E-5</v>
      </c>
      <c r="N810" s="134">
        <v>2.6234178388542212E-5</v>
      </c>
      <c r="O810" s="134">
        <v>2.5120654701808156E-6</v>
      </c>
      <c r="P810" s="134">
        <v>0</v>
      </c>
      <c r="Q810" s="134">
        <v>0</v>
      </c>
      <c r="R810" s="134">
        <v>1.628788551204257E-4</v>
      </c>
      <c r="S810" s="134">
        <v>5.6662745376342266E-5</v>
      </c>
      <c r="T810" s="134">
        <v>4.703228831942902E-3</v>
      </c>
      <c r="U810" s="134">
        <v>0</v>
      </c>
      <c r="V810" s="134">
        <v>0</v>
      </c>
      <c r="W810" s="134">
        <v>7.1778574511537508E-5</v>
      </c>
      <c r="X810" s="134">
        <v>0</v>
      </c>
      <c r="Y810" s="134">
        <v>0</v>
      </c>
      <c r="Z810" s="134">
        <v>0</v>
      </c>
      <c r="AA810" s="134">
        <v>0</v>
      </c>
      <c r="AB810" s="134">
        <v>0</v>
      </c>
      <c r="AC810" s="134">
        <v>0</v>
      </c>
      <c r="AD810" s="134">
        <v>0</v>
      </c>
      <c r="AE810" s="134">
        <v>0</v>
      </c>
      <c r="AF810" s="134">
        <v>0</v>
      </c>
      <c r="AG810" s="134">
        <v>0</v>
      </c>
      <c r="AH810" s="134">
        <v>0</v>
      </c>
      <c r="AI810" s="134">
        <v>8.4057986820319401E-6</v>
      </c>
      <c r="AJ810" s="134">
        <v>0</v>
      </c>
      <c r="AK810" s="134">
        <v>1.1032620072334669E-4</v>
      </c>
      <c r="AL810" s="134">
        <v>0</v>
      </c>
      <c r="AM810" s="134">
        <v>2.5003827242029895E-4</v>
      </c>
      <c r="AN810" s="134">
        <v>0</v>
      </c>
      <c r="AO810" s="134">
        <v>0</v>
      </c>
      <c r="AP810" s="134">
        <v>0</v>
      </c>
      <c r="AQ810" s="134">
        <v>0</v>
      </c>
      <c r="AR810" s="134">
        <v>0</v>
      </c>
      <c r="AS810" s="134">
        <v>0</v>
      </c>
      <c r="AT810" s="134">
        <v>5.9749683298653214E-5</v>
      </c>
      <c r="AU810" s="134">
        <v>4.1656519550866565E-5</v>
      </c>
      <c r="AV810" s="134">
        <v>0</v>
      </c>
      <c r="AW810" s="134">
        <v>2.6561794976105943E-5</v>
      </c>
      <c r="AX810" s="134">
        <v>0</v>
      </c>
      <c r="AY810" s="134">
        <v>0</v>
      </c>
      <c r="AZ810" s="134">
        <v>1.8122966542099127E-4</v>
      </c>
      <c r="BA810" s="134">
        <v>0</v>
      </c>
      <c r="BB810" s="134">
        <v>0</v>
      </c>
      <c r="BC810" s="134">
        <v>0</v>
      </c>
      <c r="BD810" s="134">
        <v>0</v>
      </c>
      <c r="BE810" s="134">
        <v>0</v>
      </c>
      <c r="BF810" s="134">
        <v>0</v>
      </c>
      <c r="BG810" s="134">
        <v>0</v>
      </c>
      <c r="BH810" s="134">
        <v>0</v>
      </c>
      <c r="BI810" s="134">
        <v>5.1008672197614909E-5</v>
      </c>
      <c r="BJ810" s="134">
        <v>9.0083998989315102E-4</v>
      </c>
      <c r="BK810" s="134">
        <v>0</v>
      </c>
      <c r="BL810" s="134">
        <v>1.9014364970272959E-4</v>
      </c>
      <c r="BM810" s="134">
        <v>0</v>
      </c>
      <c r="BN810" s="134">
        <v>2.6338241809911894E-3</v>
      </c>
      <c r="BO810" s="134">
        <v>4.2130371459707383E-3</v>
      </c>
      <c r="BP810" s="134">
        <v>1.1604515040156145E-5</v>
      </c>
      <c r="BQ810" s="134">
        <v>2.1462237099174877E-5</v>
      </c>
      <c r="BR810" s="134">
        <v>0</v>
      </c>
      <c r="BS810" s="134">
        <v>5.6494496109678063E-5</v>
      </c>
      <c r="BT810" s="134">
        <v>0</v>
      </c>
      <c r="BU810" s="134">
        <v>4.4958281569259205E-4</v>
      </c>
      <c r="BV810" s="134">
        <v>2.2631326270160346E-4</v>
      </c>
      <c r="BW810" s="134">
        <v>1.8970804596011697E-4</v>
      </c>
      <c r="BX810" s="134">
        <v>4.8991729012566522E-4</v>
      </c>
      <c r="BY810" s="134">
        <v>7.4402189056269998E-5</v>
      </c>
      <c r="BZ810" s="134">
        <v>1.9176698277969446E-4</v>
      </c>
      <c r="CA810" s="134">
        <v>0</v>
      </c>
      <c r="CB810" s="134">
        <v>0</v>
      </c>
      <c r="CC810" s="134">
        <v>6.7970838106405662E-5</v>
      </c>
      <c r="CD810" s="134">
        <v>0</v>
      </c>
      <c r="CE810" s="134">
        <v>5.2779925000375589E-4</v>
      </c>
      <c r="CF810" s="134">
        <v>0</v>
      </c>
      <c r="CG810" s="134">
        <v>0</v>
      </c>
      <c r="CH810" s="134">
        <v>3.9365129424410105E-4</v>
      </c>
      <c r="CI810" s="134">
        <v>3.9558081433525518E-4</v>
      </c>
      <c r="CJ810" s="134">
        <v>5.7439368802255367E-5</v>
      </c>
      <c r="CK810" s="134">
        <v>0</v>
      </c>
      <c r="CL810" s="134">
        <v>0</v>
      </c>
      <c r="CM810" s="134">
        <v>0</v>
      </c>
      <c r="CN810" s="134">
        <v>0</v>
      </c>
      <c r="CO810" s="134">
        <v>0</v>
      </c>
      <c r="CP810" s="134">
        <v>0</v>
      </c>
      <c r="CQ810" s="134">
        <v>3.2917716037907612E-4</v>
      </c>
      <c r="CR810" s="134">
        <v>0</v>
      </c>
      <c r="CS810" s="134">
        <v>2.9309201123380025E-4</v>
      </c>
      <c r="CT810" s="134">
        <v>0</v>
      </c>
      <c r="CU810" s="134">
        <v>1.3119358177483768E-3</v>
      </c>
      <c r="CV810" s="134">
        <v>6.0983760120490726E-4</v>
      </c>
      <c r="CW810" s="134">
        <v>2.4389462729899314E-3</v>
      </c>
      <c r="CX810" s="134">
        <v>2.8133795832010724E-4</v>
      </c>
      <c r="CY810" s="134">
        <v>0</v>
      </c>
      <c r="CZ810" s="134">
        <v>4.4058560358470851E-5</v>
      </c>
      <c r="DA810" s="134">
        <v>3.3252066045066773E-4</v>
      </c>
      <c r="DB810" s="134">
        <v>5.182370465464974E-4</v>
      </c>
      <c r="DC810" s="134">
        <v>4.4553396843695196E-4</v>
      </c>
      <c r="DD810" s="134">
        <v>1.633056485288067E-4</v>
      </c>
      <c r="DE810" s="134">
        <v>7.8245779470031225E-4</v>
      </c>
      <c r="DF810" s="134">
        <v>6.2213653491346673E-4</v>
      </c>
      <c r="DG810" s="134">
        <v>0</v>
      </c>
      <c r="DH810" s="211">
        <v>4.9993733249331404E-5</v>
      </c>
    </row>
    <row r="811" spans="1:112" ht="15" hidden="1" customHeight="1" x14ac:dyDescent="0.15">
      <c r="A811" s="119"/>
      <c r="B811" s="197" t="s">
        <v>319</v>
      </c>
      <c r="C811" s="30" t="s">
        <v>137</v>
      </c>
      <c r="D811" s="315">
        <v>0</v>
      </c>
      <c r="E811" s="134">
        <v>0</v>
      </c>
      <c r="F811" s="134">
        <v>0</v>
      </c>
      <c r="G811" s="134">
        <v>0</v>
      </c>
      <c r="H811" s="134">
        <v>0</v>
      </c>
      <c r="I811" s="134">
        <v>0</v>
      </c>
      <c r="J811" s="134">
        <v>0</v>
      </c>
      <c r="K811" s="134">
        <v>0</v>
      </c>
      <c r="L811" s="134">
        <v>0</v>
      </c>
      <c r="M811" s="134">
        <v>0</v>
      </c>
      <c r="N811" s="134">
        <v>0</v>
      </c>
      <c r="O811" s="134">
        <v>0</v>
      </c>
      <c r="P811" s="134">
        <v>0</v>
      </c>
      <c r="Q811" s="134">
        <v>0</v>
      </c>
      <c r="R811" s="134">
        <v>0</v>
      </c>
      <c r="S811" s="134">
        <v>0</v>
      </c>
      <c r="T811" s="134">
        <v>0</v>
      </c>
      <c r="U811" s="134">
        <v>0</v>
      </c>
      <c r="V811" s="134">
        <v>0</v>
      </c>
      <c r="W811" s="134">
        <v>0</v>
      </c>
      <c r="X811" s="134">
        <v>0</v>
      </c>
      <c r="Y811" s="134">
        <v>0</v>
      </c>
      <c r="Z811" s="134">
        <v>0</v>
      </c>
      <c r="AA811" s="134">
        <v>0</v>
      </c>
      <c r="AB811" s="134">
        <v>0</v>
      </c>
      <c r="AC811" s="134">
        <v>0</v>
      </c>
      <c r="AD811" s="134">
        <v>0</v>
      </c>
      <c r="AE811" s="134">
        <v>0</v>
      </c>
      <c r="AF811" s="134">
        <v>0</v>
      </c>
      <c r="AG811" s="134">
        <v>0</v>
      </c>
      <c r="AH811" s="134">
        <v>0</v>
      </c>
      <c r="AI811" s="134">
        <v>0</v>
      </c>
      <c r="AJ811" s="134">
        <v>0</v>
      </c>
      <c r="AK811" s="134">
        <v>0</v>
      </c>
      <c r="AL811" s="134">
        <v>0</v>
      </c>
      <c r="AM811" s="134">
        <v>0</v>
      </c>
      <c r="AN811" s="134">
        <v>0</v>
      </c>
      <c r="AO811" s="134">
        <v>0</v>
      </c>
      <c r="AP811" s="134">
        <v>0</v>
      </c>
      <c r="AQ811" s="134">
        <v>0</v>
      </c>
      <c r="AR811" s="134">
        <v>0</v>
      </c>
      <c r="AS811" s="134">
        <v>0</v>
      </c>
      <c r="AT811" s="134">
        <v>0</v>
      </c>
      <c r="AU811" s="134">
        <v>0</v>
      </c>
      <c r="AV811" s="134">
        <v>0</v>
      </c>
      <c r="AW811" s="134">
        <v>0</v>
      </c>
      <c r="AX811" s="134">
        <v>0</v>
      </c>
      <c r="AY811" s="134">
        <v>0</v>
      </c>
      <c r="AZ811" s="134">
        <v>0</v>
      </c>
      <c r="BA811" s="134">
        <v>0</v>
      </c>
      <c r="BB811" s="134">
        <v>0</v>
      </c>
      <c r="BC811" s="134">
        <v>0</v>
      </c>
      <c r="BD811" s="134">
        <v>0</v>
      </c>
      <c r="BE811" s="134">
        <v>0</v>
      </c>
      <c r="BF811" s="134">
        <v>0</v>
      </c>
      <c r="BG811" s="134">
        <v>0</v>
      </c>
      <c r="BH811" s="134">
        <v>0</v>
      </c>
      <c r="BI811" s="134">
        <v>0</v>
      </c>
      <c r="BJ811" s="134">
        <v>0</v>
      </c>
      <c r="BK811" s="134">
        <v>0</v>
      </c>
      <c r="BL811" s="134">
        <v>0</v>
      </c>
      <c r="BM811" s="134">
        <v>0</v>
      </c>
      <c r="BN811" s="134">
        <v>0</v>
      </c>
      <c r="BO811" s="134">
        <v>0</v>
      </c>
      <c r="BP811" s="134">
        <v>0</v>
      </c>
      <c r="BQ811" s="134">
        <v>0</v>
      </c>
      <c r="BR811" s="134">
        <v>0</v>
      </c>
      <c r="BS811" s="134">
        <v>0</v>
      </c>
      <c r="BT811" s="134">
        <v>0</v>
      </c>
      <c r="BU811" s="134">
        <v>0</v>
      </c>
      <c r="BV811" s="134">
        <v>0</v>
      </c>
      <c r="BW811" s="134">
        <v>0</v>
      </c>
      <c r="BX811" s="134">
        <v>0</v>
      </c>
      <c r="BY811" s="134">
        <v>0</v>
      </c>
      <c r="BZ811" s="134">
        <v>0</v>
      </c>
      <c r="CA811" s="134">
        <v>0</v>
      </c>
      <c r="CB811" s="134">
        <v>0</v>
      </c>
      <c r="CC811" s="134">
        <v>0</v>
      </c>
      <c r="CD811" s="134">
        <v>0</v>
      </c>
      <c r="CE811" s="134">
        <v>0</v>
      </c>
      <c r="CF811" s="134">
        <v>0</v>
      </c>
      <c r="CG811" s="134">
        <v>0</v>
      </c>
      <c r="CH811" s="134">
        <v>0</v>
      </c>
      <c r="CI811" s="134">
        <v>0</v>
      </c>
      <c r="CJ811" s="134">
        <v>0</v>
      </c>
      <c r="CK811" s="134">
        <v>0</v>
      </c>
      <c r="CL811" s="134">
        <v>0</v>
      </c>
      <c r="CM811" s="134">
        <v>0</v>
      </c>
      <c r="CN811" s="134">
        <v>0</v>
      </c>
      <c r="CO811" s="134">
        <v>0</v>
      </c>
      <c r="CP811" s="134">
        <v>0</v>
      </c>
      <c r="CQ811" s="134">
        <v>0</v>
      </c>
      <c r="CR811" s="134">
        <v>0</v>
      </c>
      <c r="CS811" s="134">
        <v>0</v>
      </c>
      <c r="CT811" s="134">
        <v>0</v>
      </c>
      <c r="CU811" s="134">
        <v>0</v>
      </c>
      <c r="CV811" s="134">
        <v>0</v>
      </c>
      <c r="CW811" s="134">
        <v>0</v>
      </c>
      <c r="CX811" s="134">
        <v>0</v>
      </c>
      <c r="CY811" s="134">
        <v>0</v>
      </c>
      <c r="CZ811" s="134">
        <v>0</v>
      </c>
      <c r="DA811" s="134">
        <v>0</v>
      </c>
      <c r="DB811" s="134">
        <v>0</v>
      </c>
      <c r="DC811" s="134">
        <v>0</v>
      </c>
      <c r="DD811" s="134">
        <v>0</v>
      </c>
      <c r="DE811" s="134">
        <v>0</v>
      </c>
      <c r="DF811" s="134">
        <v>0</v>
      </c>
      <c r="DG811" s="134">
        <v>0</v>
      </c>
      <c r="DH811" s="211">
        <v>0</v>
      </c>
    </row>
    <row r="812" spans="1:112" ht="15" hidden="1" customHeight="1" x14ac:dyDescent="0.15">
      <c r="A812" s="119"/>
      <c r="B812" s="197" t="s">
        <v>320</v>
      </c>
      <c r="C812" s="30" t="s">
        <v>139</v>
      </c>
      <c r="D812" s="315">
        <v>1.9948917822791895E-8</v>
      </c>
      <c r="E812" s="134">
        <v>3.2113721078545527E-9</v>
      </c>
      <c r="F812" s="134">
        <v>1.5369060637977357E-8</v>
      </c>
      <c r="G812" s="134">
        <v>0</v>
      </c>
      <c r="H812" s="134">
        <v>5.7792749961587047E-10</v>
      </c>
      <c r="I812" s="134">
        <v>0</v>
      </c>
      <c r="J812" s="134">
        <v>0</v>
      </c>
      <c r="K812" s="134">
        <v>6.5229811946523234E-9</v>
      </c>
      <c r="L812" s="134">
        <v>8.3164350152704981E-9</v>
      </c>
      <c r="M812" s="134">
        <v>6.5149086995326535E-9</v>
      </c>
      <c r="N812" s="134">
        <v>1.139079745906632E-8</v>
      </c>
      <c r="O812" s="134">
        <v>7.1272123544433208E-10</v>
      </c>
      <c r="P812" s="134">
        <v>0</v>
      </c>
      <c r="Q812" s="134">
        <v>0</v>
      </c>
      <c r="R812" s="134">
        <v>3.7875394534603729E-9</v>
      </c>
      <c r="S812" s="134">
        <v>4.6595554075057345E-10</v>
      </c>
      <c r="T812" s="134">
        <v>5.0830744759409693E-9</v>
      </c>
      <c r="U812" s="134">
        <v>0</v>
      </c>
      <c r="V812" s="134">
        <v>0</v>
      </c>
      <c r="W812" s="134">
        <v>5.218370421918948E-10</v>
      </c>
      <c r="X812" s="134">
        <v>0</v>
      </c>
      <c r="Y812" s="134">
        <v>0</v>
      </c>
      <c r="Z812" s="134">
        <v>0</v>
      </c>
      <c r="AA812" s="134">
        <v>0</v>
      </c>
      <c r="AB812" s="134">
        <v>0</v>
      </c>
      <c r="AC812" s="134">
        <v>0</v>
      </c>
      <c r="AD812" s="134">
        <v>0</v>
      </c>
      <c r="AE812" s="134">
        <v>0</v>
      </c>
      <c r="AF812" s="134">
        <v>0</v>
      </c>
      <c r="AG812" s="134">
        <v>0</v>
      </c>
      <c r="AH812" s="134">
        <v>0</v>
      </c>
      <c r="AI812" s="134">
        <v>3.1077106399668976E-9</v>
      </c>
      <c r="AJ812" s="134">
        <v>0</v>
      </c>
      <c r="AK812" s="134">
        <v>1.3877251853355697E-9</v>
      </c>
      <c r="AL812" s="134">
        <v>0</v>
      </c>
      <c r="AM812" s="134">
        <v>2.3157508182880467E-9</v>
      </c>
      <c r="AN812" s="134">
        <v>0</v>
      </c>
      <c r="AO812" s="134">
        <v>0</v>
      </c>
      <c r="AP812" s="134">
        <v>0</v>
      </c>
      <c r="AQ812" s="134">
        <v>0</v>
      </c>
      <c r="AR812" s="134">
        <v>0</v>
      </c>
      <c r="AS812" s="134">
        <v>0</v>
      </c>
      <c r="AT812" s="134">
        <v>3.6980688677239632E-11</v>
      </c>
      <c r="AU812" s="134">
        <v>9.7887904669197294E-10</v>
      </c>
      <c r="AV812" s="134">
        <v>0</v>
      </c>
      <c r="AW812" s="134">
        <v>1.6124335844501264E-10</v>
      </c>
      <c r="AX812" s="134">
        <v>0</v>
      </c>
      <c r="AY812" s="134">
        <v>0</v>
      </c>
      <c r="AZ812" s="134">
        <v>1.6624472424391903E-9</v>
      </c>
      <c r="BA812" s="134">
        <v>0</v>
      </c>
      <c r="BB812" s="134">
        <v>0</v>
      </c>
      <c r="BC812" s="134">
        <v>0</v>
      </c>
      <c r="BD812" s="134">
        <v>0</v>
      </c>
      <c r="BE812" s="134">
        <v>0</v>
      </c>
      <c r="BF812" s="134">
        <v>0</v>
      </c>
      <c r="BG812" s="134">
        <v>0</v>
      </c>
      <c r="BH812" s="134">
        <v>0</v>
      </c>
      <c r="BI812" s="134">
        <v>1.4986958535850497E-10</v>
      </c>
      <c r="BJ812" s="134">
        <v>1.7598357390081252E-11</v>
      </c>
      <c r="BK812" s="134">
        <v>0</v>
      </c>
      <c r="BL812" s="134">
        <v>4.3821402807532881E-9</v>
      </c>
      <c r="BM812" s="134">
        <v>0</v>
      </c>
      <c r="BN812" s="134">
        <v>6.7200479319111819E-12</v>
      </c>
      <c r="BO812" s="134">
        <v>1.1052267203728088E-9</v>
      </c>
      <c r="BP812" s="134">
        <v>3.9835739403395466E-14</v>
      </c>
      <c r="BQ812" s="134">
        <v>0</v>
      </c>
      <c r="BR812" s="134">
        <v>0</v>
      </c>
      <c r="BS812" s="134">
        <v>0</v>
      </c>
      <c r="BT812" s="134">
        <v>0</v>
      </c>
      <c r="BU812" s="134">
        <v>3.0154061796133521E-10</v>
      </c>
      <c r="BV812" s="134">
        <v>2.9645742975357276E-9</v>
      </c>
      <c r="BW812" s="134">
        <v>3.38182917838751E-9</v>
      </c>
      <c r="BX812" s="134">
        <v>7.4883875906479583E-10</v>
      </c>
      <c r="BY812" s="134">
        <v>1.9004733082552145E-11</v>
      </c>
      <c r="BZ812" s="134">
        <v>0</v>
      </c>
      <c r="CA812" s="134">
        <v>0</v>
      </c>
      <c r="CB812" s="134">
        <v>0</v>
      </c>
      <c r="CC812" s="134">
        <v>2.1685757944121363E-10</v>
      </c>
      <c r="CD812" s="134">
        <v>0</v>
      </c>
      <c r="CE812" s="134">
        <v>1.1079024416224664E-9</v>
      </c>
      <c r="CF812" s="134">
        <v>0</v>
      </c>
      <c r="CG812" s="134">
        <v>0</v>
      </c>
      <c r="CH812" s="134">
        <v>8.174522433523111E-10</v>
      </c>
      <c r="CI812" s="134">
        <v>5.0989899423923117E-10</v>
      </c>
      <c r="CJ812" s="134">
        <v>1.7392471138265509E-10</v>
      </c>
      <c r="CK812" s="134">
        <v>0</v>
      </c>
      <c r="CL812" s="134">
        <v>0</v>
      </c>
      <c r="CM812" s="134">
        <v>0</v>
      </c>
      <c r="CN812" s="134">
        <v>0</v>
      </c>
      <c r="CO812" s="134">
        <v>0</v>
      </c>
      <c r="CP812" s="134">
        <v>0</v>
      </c>
      <c r="CQ812" s="134">
        <v>2.9001247205832207E-10</v>
      </c>
      <c r="CR812" s="134">
        <v>0</v>
      </c>
      <c r="CS812" s="134">
        <v>4.3712427610073012E-10</v>
      </c>
      <c r="CT812" s="134">
        <v>0</v>
      </c>
      <c r="CU812" s="134">
        <v>3.0927939816985202E-9</v>
      </c>
      <c r="CV812" s="134">
        <v>2.0444074885888652E-9</v>
      </c>
      <c r="CW812" s="134">
        <v>9.1462700230778123E-10</v>
      </c>
      <c r="CX812" s="134">
        <v>6.4707498563878518E-12</v>
      </c>
      <c r="CY812" s="134">
        <v>0</v>
      </c>
      <c r="CZ812" s="134">
        <v>2.6978227033369232E-12</v>
      </c>
      <c r="DA812" s="134">
        <v>4.3013781624352115E-10</v>
      </c>
      <c r="DB812" s="134">
        <v>3.2840199952371544E-10</v>
      </c>
      <c r="DC812" s="134">
        <v>1.43389544206709E-9</v>
      </c>
      <c r="DD812" s="134">
        <v>2.3935245065406475E-10</v>
      </c>
      <c r="DE812" s="134">
        <v>2.5355555433670827E-10</v>
      </c>
      <c r="DF812" s="134">
        <v>7.591707243863603E-10</v>
      </c>
      <c r="DG812" s="134">
        <v>1.5124148680209643E-7</v>
      </c>
      <c r="DH812" s="211">
        <v>1.8186992559087382E-10</v>
      </c>
    </row>
    <row r="813" spans="1:112" ht="15" hidden="1" customHeight="1" x14ac:dyDescent="0.15">
      <c r="A813" s="119"/>
      <c r="B813" s="197" t="s">
        <v>321</v>
      </c>
      <c r="C813" s="30" t="s">
        <v>140</v>
      </c>
      <c r="D813" s="315">
        <v>2.5540340986863377E-7</v>
      </c>
      <c r="E813" s="134">
        <v>0</v>
      </c>
      <c r="F813" s="134">
        <v>2.5796955770649787E-5</v>
      </c>
      <c r="G813" s="134">
        <v>0</v>
      </c>
      <c r="H813" s="134">
        <v>4.3407653573277793E-5</v>
      </c>
      <c r="I813" s="134">
        <v>0</v>
      </c>
      <c r="J813" s="134">
        <v>0</v>
      </c>
      <c r="K813" s="134">
        <v>8.8209730189359691E-4</v>
      </c>
      <c r="L813" s="134">
        <v>4.3940705246757759E-4</v>
      </c>
      <c r="M813" s="134">
        <v>7.5793173214551261E-4</v>
      </c>
      <c r="N813" s="134">
        <v>6.4109431918383145E-5</v>
      </c>
      <c r="O813" s="134">
        <v>1.5749084347835206E-5</v>
      </c>
      <c r="P813" s="134">
        <v>0</v>
      </c>
      <c r="Q813" s="134">
        <v>0</v>
      </c>
      <c r="R813" s="134">
        <v>3.6377329248846136E-4</v>
      </c>
      <c r="S813" s="134">
        <v>8.6933532731137581E-5</v>
      </c>
      <c r="T813" s="134">
        <v>3.0829886613624739E-4</v>
      </c>
      <c r="U813" s="134">
        <v>0</v>
      </c>
      <c r="V813" s="134">
        <v>0</v>
      </c>
      <c r="W813" s="134">
        <v>4.6432263948693858E-3</v>
      </c>
      <c r="X813" s="134">
        <v>0</v>
      </c>
      <c r="Y813" s="134">
        <v>0</v>
      </c>
      <c r="Z813" s="134">
        <v>0</v>
      </c>
      <c r="AA813" s="134">
        <v>0</v>
      </c>
      <c r="AB813" s="134">
        <v>0</v>
      </c>
      <c r="AC813" s="134">
        <v>0</v>
      </c>
      <c r="AD813" s="134">
        <v>0</v>
      </c>
      <c r="AE813" s="134">
        <v>0</v>
      </c>
      <c r="AF813" s="134">
        <v>0</v>
      </c>
      <c r="AG813" s="134">
        <v>0</v>
      </c>
      <c r="AH813" s="134">
        <v>0</v>
      </c>
      <c r="AI813" s="134">
        <v>1.0456832690595676E-4</v>
      </c>
      <c r="AJ813" s="134">
        <v>0</v>
      </c>
      <c r="AK813" s="134">
        <v>8.8741065070019586E-6</v>
      </c>
      <c r="AL813" s="134">
        <v>0</v>
      </c>
      <c r="AM813" s="134">
        <v>2.6242816378571451E-5</v>
      </c>
      <c r="AN813" s="134">
        <v>0</v>
      </c>
      <c r="AO813" s="134">
        <v>0</v>
      </c>
      <c r="AP813" s="134">
        <v>0</v>
      </c>
      <c r="AQ813" s="134">
        <v>0</v>
      </c>
      <c r="AR813" s="134">
        <v>0</v>
      </c>
      <c r="AS813" s="134">
        <v>0</v>
      </c>
      <c r="AT813" s="134">
        <v>3.1931150963107998E-5</v>
      </c>
      <c r="AU813" s="134">
        <v>7.8593699696742031E-5</v>
      </c>
      <c r="AV813" s="134">
        <v>0</v>
      </c>
      <c r="AW813" s="134">
        <v>6.15800933822202E-5</v>
      </c>
      <c r="AX813" s="134">
        <v>0</v>
      </c>
      <c r="AY813" s="134">
        <v>0</v>
      </c>
      <c r="AZ813" s="134">
        <v>2.2034742760917915E-4</v>
      </c>
      <c r="BA813" s="134">
        <v>0</v>
      </c>
      <c r="BB813" s="134">
        <v>0</v>
      </c>
      <c r="BC813" s="134">
        <v>0</v>
      </c>
      <c r="BD813" s="134">
        <v>0</v>
      </c>
      <c r="BE813" s="134">
        <v>0</v>
      </c>
      <c r="BF813" s="134">
        <v>0</v>
      </c>
      <c r="BG813" s="134">
        <v>0</v>
      </c>
      <c r="BH813" s="134">
        <v>0</v>
      </c>
      <c r="BI813" s="134">
        <v>3.4748685551147128E-5</v>
      </c>
      <c r="BJ813" s="134">
        <v>1.0853466664935759E-4</v>
      </c>
      <c r="BK813" s="134">
        <v>0</v>
      </c>
      <c r="BL813" s="134">
        <v>8.9845933668709015E-5</v>
      </c>
      <c r="BM813" s="134">
        <v>0</v>
      </c>
      <c r="BN813" s="134">
        <v>4.3239671556426845E-5</v>
      </c>
      <c r="BO813" s="134">
        <v>8.5467485539001244E-5</v>
      </c>
      <c r="BP813" s="134">
        <v>4.538569746985358E-5</v>
      </c>
      <c r="BQ813" s="134">
        <v>3.1695708596554121E-5</v>
      </c>
      <c r="BR813" s="134">
        <v>0</v>
      </c>
      <c r="BS813" s="134">
        <v>3.3207564392347561E-4</v>
      </c>
      <c r="BT813" s="134">
        <v>0</v>
      </c>
      <c r="BU813" s="134">
        <v>2.9998313780078752E-4</v>
      </c>
      <c r="BV813" s="134">
        <v>3.5875453904567396E-4</v>
      </c>
      <c r="BW813" s="134">
        <v>7.3018951119383619E-4</v>
      </c>
      <c r="BX813" s="134">
        <v>1.565333747327558E-3</v>
      </c>
      <c r="BY813" s="134">
        <v>2.8118516755287863E-5</v>
      </c>
      <c r="BZ813" s="134">
        <v>2.9812908899667497E-6</v>
      </c>
      <c r="CA813" s="134">
        <v>0</v>
      </c>
      <c r="CB813" s="134">
        <v>0</v>
      </c>
      <c r="CC813" s="134">
        <v>1.4193691947178157E-4</v>
      </c>
      <c r="CD813" s="134">
        <v>0</v>
      </c>
      <c r="CE813" s="134">
        <v>2.1947145100554893E-4</v>
      </c>
      <c r="CF813" s="134">
        <v>0</v>
      </c>
      <c r="CG813" s="134">
        <v>0</v>
      </c>
      <c r="CH813" s="134">
        <v>9.8121262839859216E-5</v>
      </c>
      <c r="CI813" s="134">
        <v>7.3460239270428532E-4</v>
      </c>
      <c r="CJ813" s="134">
        <v>6.6945243297742796E-4</v>
      </c>
      <c r="CK813" s="134">
        <v>0</v>
      </c>
      <c r="CL813" s="134">
        <v>0</v>
      </c>
      <c r="CM813" s="134">
        <v>0</v>
      </c>
      <c r="CN813" s="134">
        <v>0</v>
      </c>
      <c r="CO813" s="134">
        <v>0</v>
      </c>
      <c r="CP813" s="134">
        <v>0</v>
      </c>
      <c r="CQ813" s="134">
        <v>4.9300355199164553E-4</v>
      </c>
      <c r="CR813" s="134">
        <v>0</v>
      </c>
      <c r="CS813" s="134">
        <v>2.1410121013245095E-4</v>
      </c>
      <c r="CT813" s="134">
        <v>0</v>
      </c>
      <c r="CU813" s="134">
        <v>7.4347788268158861E-4</v>
      </c>
      <c r="CV813" s="134">
        <v>1.6692801972147727E-4</v>
      </c>
      <c r="CW813" s="134">
        <v>3.8114727755381187E-3</v>
      </c>
      <c r="CX813" s="134">
        <v>1.2834147029207728E-4</v>
      </c>
      <c r="CY813" s="134">
        <v>0</v>
      </c>
      <c r="CZ813" s="134">
        <v>7.4728831911202544E-5</v>
      </c>
      <c r="DA813" s="134">
        <v>2.4402181635019849E-4</v>
      </c>
      <c r="DB813" s="134">
        <v>4.5185049621661423E-5</v>
      </c>
      <c r="DC813" s="134">
        <v>4.627296057823211E-5</v>
      </c>
      <c r="DD813" s="134">
        <v>1.9135625344229257E-4</v>
      </c>
      <c r="DE813" s="134">
        <v>5.865363040787134E-4</v>
      </c>
      <c r="DF813" s="134">
        <v>3.6467443630106087E-4</v>
      </c>
      <c r="DG813" s="134">
        <v>0</v>
      </c>
      <c r="DH813" s="211">
        <v>4.9358982491493687E-6</v>
      </c>
    </row>
    <row r="814" spans="1:112" ht="15" hidden="1" customHeight="1" x14ac:dyDescent="0.15">
      <c r="A814" s="119"/>
      <c r="B814" s="197" t="s">
        <v>322</v>
      </c>
      <c r="C814" s="30" t="s">
        <v>141</v>
      </c>
      <c r="D814" s="315">
        <v>0</v>
      </c>
      <c r="E814" s="134">
        <v>0</v>
      </c>
      <c r="F814" s="134">
        <v>0</v>
      </c>
      <c r="G814" s="134">
        <v>0</v>
      </c>
      <c r="H814" s="134">
        <v>0</v>
      </c>
      <c r="I814" s="134">
        <v>0</v>
      </c>
      <c r="J814" s="134">
        <v>0</v>
      </c>
      <c r="K814" s="134">
        <v>0</v>
      </c>
      <c r="L814" s="134">
        <v>0</v>
      </c>
      <c r="M814" s="134">
        <v>0</v>
      </c>
      <c r="N814" s="134">
        <v>0</v>
      </c>
      <c r="O814" s="134">
        <v>0</v>
      </c>
      <c r="P814" s="134">
        <v>0</v>
      </c>
      <c r="Q814" s="134">
        <v>0</v>
      </c>
      <c r="R814" s="134">
        <v>0</v>
      </c>
      <c r="S814" s="134">
        <v>0</v>
      </c>
      <c r="T814" s="134">
        <v>0</v>
      </c>
      <c r="U814" s="134">
        <v>0</v>
      </c>
      <c r="V814" s="134">
        <v>0</v>
      </c>
      <c r="W814" s="134">
        <v>0</v>
      </c>
      <c r="X814" s="134">
        <v>0</v>
      </c>
      <c r="Y814" s="134">
        <v>0</v>
      </c>
      <c r="Z814" s="134">
        <v>0</v>
      </c>
      <c r="AA814" s="134">
        <v>0</v>
      </c>
      <c r="AB814" s="134">
        <v>0</v>
      </c>
      <c r="AC814" s="134">
        <v>0</v>
      </c>
      <c r="AD814" s="134">
        <v>0</v>
      </c>
      <c r="AE814" s="134">
        <v>0</v>
      </c>
      <c r="AF814" s="134">
        <v>0</v>
      </c>
      <c r="AG814" s="134">
        <v>0</v>
      </c>
      <c r="AH814" s="134">
        <v>0</v>
      </c>
      <c r="AI814" s="134">
        <v>0</v>
      </c>
      <c r="AJ814" s="134">
        <v>0</v>
      </c>
      <c r="AK814" s="134">
        <v>0</v>
      </c>
      <c r="AL814" s="134">
        <v>0</v>
      </c>
      <c r="AM814" s="134">
        <v>0</v>
      </c>
      <c r="AN814" s="134">
        <v>0</v>
      </c>
      <c r="AO814" s="134">
        <v>0</v>
      </c>
      <c r="AP814" s="134">
        <v>0</v>
      </c>
      <c r="AQ814" s="134">
        <v>0</v>
      </c>
      <c r="AR814" s="134">
        <v>0</v>
      </c>
      <c r="AS814" s="134">
        <v>0</v>
      </c>
      <c r="AT814" s="134">
        <v>0</v>
      </c>
      <c r="AU814" s="134">
        <v>0</v>
      </c>
      <c r="AV814" s="134">
        <v>0</v>
      </c>
      <c r="AW814" s="134">
        <v>0</v>
      </c>
      <c r="AX814" s="134">
        <v>0</v>
      </c>
      <c r="AY814" s="134">
        <v>0</v>
      </c>
      <c r="AZ814" s="134">
        <v>0</v>
      </c>
      <c r="BA814" s="134">
        <v>0</v>
      </c>
      <c r="BB814" s="134">
        <v>0</v>
      </c>
      <c r="BC814" s="134">
        <v>0</v>
      </c>
      <c r="BD814" s="134">
        <v>0</v>
      </c>
      <c r="BE814" s="134">
        <v>0</v>
      </c>
      <c r="BF814" s="134">
        <v>0</v>
      </c>
      <c r="BG814" s="134">
        <v>0</v>
      </c>
      <c r="BH814" s="134">
        <v>0</v>
      </c>
      <c r="BI814" s="134">
        <v>0</v>
      </c>
      <c r="BJ814" s="134">
        <v>0</v>
      </c>
      <c r="BK814" s="134">
        <v>0</v>
      </c>
      <c r="BL814" s="134">
        <v>0</v>
      </c>
      <c r="BM814" s="134">
        <v>0</v>
      </c>
      <c r="BN814" s="134">
        <v>0</v>
      </c>
      <c r="BO814" s="134">
        <v>0</v>
      </c>
      <c r="BP814" s="134">
        <v>0</v>
      </c>
      <c r="BQ814" s="134">
        <v>0</v>
      </c>
      <c r="BR814" s="134">
        <v>0</v>
      </c>
      <c r="BS814" s="134">
        <v>0</v>
      </c>
      <c r="BT814" s="134">
        <v>0</v>
      </c>
      <c r="BU814" s="134">
        <v>0</v>
      </c>
      <c r="BV814" s="134">
        <v>0</v>
      </c>
      <c r="BW814" s="134">
        <v>0</v>
      </c>
      <c r="BX814" s="134">
        <v>0</v>
      </c>
      <c r="BY814" s="134">
        <v>0</v>
      </c>
      <c r="BZ814" s="134">
        <v>0</v>
      </c>
      <c r="CA814" s="134">
        <v>0</v>
      </c>
      <c r="CB814" s="134">
        <v>0</v>
      </c>
      <c r="CC814" s="134">
        <v>0</v>
      </c>
      <c r="CD814" s="134">
        <v>0</v>
      </c>
      <c r="CE814" s="134">
        <v>0</v>
      </c>
      <c r="CF814" s="134">
        <v>0</v>
      </c>
      <c r="CG814" s="134">
        <v>0</v>
      </c>
      <c r="CH814" s="134">
        <v>0</v>
      </c>
      <c r="CI814" s="134">
        <v>0</v>
      </c>
      <c r="CJ814" s="134">
        <v>0</v>
      </c>
      <c r="CK814" s="134">
        <v>0</v>
      </c>
      <c r="CL814" s="134">
        <v>0</v>
      </c>
      <c r="CM814" s="134">
        <v>0</v>
      </c>
      <c r="CN814" s="134">
        <v>0</v>
      </c>
      <c r="CO814" s="134">
        <v>0</v>
      </c>
      <c r="CP814" s="134">
        <v>0</v>
      </c>
      <c r="CQ814" s="134">
        <v>0</v>
      </c>
      <c r="CR814" s="134">
        <v>0</v>
      </c>
      <c r="CS814" s="134">
        <v>0</v>
      </c>
      <c r="CT814" s="134">
        <v>0</v>
      </c>
      <c r="CU814" s="134">
        <v>0</v>
      </c>
      <c r="CV814" s="134">
        <v>0</v>
      </c>
      <c r="CW814" s="134">
        <v>0</v>
      </c>
      <c r="CX814" s="134">
        <v>0</v>
      </c>
      <c r="CY814" s="134">
        <v>0</v>
      </c>
      <c r="CZ814" s="134">
        <v>0</v>
      </c>
      <c r="DA814" s="134">
        <v>0</v>
      </c>
      <c r="DB814" s="134">
        <v>0</v>
      </c>
      <c r="DC814" s="134">
        <v>0</v>
      </c>
      <c r="DD814" s="134">
        <v>0</v>
      </c>
      <c r="DE814" s="134">
        <v>0</v>
      </c>
      <c r="DF814" s="134">
        <v>0</v>
      </c>
      <c r="DG814" s="134">
        <v>0</v>
      </c>
      <c r="DH814" s="211">
        <v>0</v>
      </c>
    </row>
    <row r="815" spans="1:112" ht="15" hidden="1" customHeight="1" x14ac:dyDescent="0.15">
      <c r="A815" s="119"/>
      <c r="B815" s="197" t="s">
        <v>323</v>
      </c>
      <c r="C815" s="30" t="s">
        <v>142</v>
      </c>
      <c r="D815" s="315">
        <v>0</v>
      </c>
      <c r="E815" s="134">
        <v>0</v>
      </c>
      <c r="F815" s="134">
        <v>0</v>
      </c>
      <c r="G815" s="134">
        <v>0</v>
      </c>
      <c r="H815" s="134">
        <v>0</v>
      </c>
      <c r="I815" s="134">
        <v>0</v>
      </c>
      <c r="J815" s="134">
        <v>0</v>
      </c>
      <c r="K815" s="134">
        <v>0</v>
      </c>
      <c r="L815" s="134">
        <v>0</v>
      </c>
      <c r="M815" s="134">
        <v>0</v>
      </c>
      <c r="N815" s="134">
        <v>0</v>
      </c>
      <c r="O815" s="134">
        <v>0</v>
      </c>
      <c r="P815" s="134">
        <v>0</v>
      </c>
      <c r="Q815" s="134">
        <v>0</v>
      </c>
      <c r="R815" s="134">
        <v>0</v>
      </c>
      <c r="S815" s="134">
        <v>0</v>
      </c>
      <c r="T815" s="134">
        <v>0</v>
      </c>
      <c r="U815" s="134">
        <v>0</v>
      </c>
      <c r="V815" s="134">
        <v>0</v>
      </c>
      <c r="W815" s="134">
        <v>0</v>
      </c>
      <c r="X815" s="134">
        <v>0</v>
      </c>
      <c r="Y815" s="134">
        <v>0</v>
      </c>
      <c r="Z815" s="134">
        <v>0</v>
      </c>
      <c r="AA815" s="134">
        <v>0</v>
      </c>
      <c r="AB815" s="134">
        <v>0</v>
      </c>
      <c r="AC815" s="134">
        <v>0</v>
      </c>
      <c r="AD815" s="134">
        <v>0</v>
      </c>
      <c r="AE815" s="134">
        <v>0</v>
      </c>
      <c r="AF815" s="134">
        <v>0</v>
      </c>
      <c r="AG815" s="134">
        <v>0</v>
      </c>
      <c r="AH815" s="134">
        <v>0</v>
      </c>
      <c r="AI815" s="134">
        <v>0</v>
      </c>
      <c r="AJ815" s="134">
        <v>0</v>
      </c>
      <c r="AK815" s="134">
        <v>0</v>
      </c>
      <c r="AL815" s="134">
        <v>0</v>
      </c>
      <c r="AM815" s="134">
        <v>0</v>
      </c>
      <c r="AN815" s="134">
        <v>0</v>
      </c>
      <c r="AO815" s="134">
        <v>0</v>
      </c>
      <c r="AP815" s="134">
        <v>0</v>
      </c>
      <c r="AQ815" s="134">
        <v>0</v>
      </c>
      <c r="AR815" s="134">
        <v>0</v>
      </c>
      <c r="AS815" s="134">
        <v>0</v>
      </c>
      <c r="AT815" s="134">
        <v>0</v>
      </c>
      <c r="AU815" s="134">
        <v>0</v>
      </c>
      <c r="AV815" s="134">
        <v>0</v>
      </c>
      <c r="AW815" s="134">
        <v>0</v>
      </c>
      <c r="AX815" s="134">
        <v>0</v>
      </c>
      <c r="AY815" s="134">
        <v>0</v>
      </c>
      <c r="AZ815" s="134">
        <v>0</v>
      </c>
      <c r="BA815" s="134">
        <v>0</v>
      </c>
      <c r="BB815" s="134">
        <v>0</v>
      </c>
      <c r="BC815" s="134">
        <v>0</v>
      </c>
      <c r="BD815" s="134">
        <v>0</v>
      </c>
      <c r="BE815" s="134">
        <v>0</v>
      </c>
      <c r="BF815" s="134">
        <v>0</v>
      </c>
      <c r="BG815" s="134">
        <v>0</v>
      </c>
      <c r="BH815" s="134">
        <v>0</v>
      </c>
      <c r="BI815" s="134">
        <v>0</v>
      </c>
      <c r="BJ815" s="134">
        <v>0</v>
      </c>
      <c r="BK815" s="134">
        <v>0</v>
      </c>
      <c r="BL815" s="134">
        <v>0</v>
      </c>
      <c r="BM815" s="134">
        <v>0</v>
      </c>
      <c r="BN815" s="134">
        <v>0</v>
      </c>
      <c r="BO815" s="134">
        <v>0</v>
      </c>
      <c r="BP815" s="134">
        <v>0</v>
      </c>
      <c r="BQ815" s="134">
        <v>0</v>
      </c>
      <c r="BR815" s="134">
        <v>0</v>
      </c>
      <c r="BS815" s="134">
        <v>0</v>
      </c>
      <c r="BT815" s="134">
        <v>0</v>
      </c>
      <c r="BU815" s="134">
        <v>0</v>
      </c>
      <c r="BV815" s="134">
        <v>0</v>
      </c>
      <c r="BW815" s="134">
        <v>0</v>
      </c>
      <c r="BX815" s="134">
        <v>0</v>
      </c>
      <c r="BY815" s="134">
        <v>0</v>
      </c>
      <c r="BZ815" s="134">
        <v>0</v>
      </c>
      <c r="CA815" s="134">
        <v>0</v>
      </c>
      <c r="CB815" s="134">
        <v>0</v>
      </c>
      <c r="CC815" s="134">
        <v>0</v>
      </c>
      <c r="CD815" s="134">
        <v>0</v>
      </c>
      <c r="CE815" s="134">
        <v>0</v>
      </c>
      <c r="CF815" s="134">
        <v>0</v>
      </c>
      <c r="CG815" s="134">
        <v>0</v>
      </c>
      <c r="CH815" s="134">
        <v>0</v>
      </c>
      <c r="CI815" s="134">
        <v>0</v>
      </c>
      <c r="CJ815" s="134">
        <v>0</v>
      </c>
      <c r="CK815" s="134">
        <v>0</v>
      </c>
      <c r="CL815" s="134">
        <v>0</v>
      </c>
      <c r="CM815" s="134">
        <v>0</v>
      </c>
      <c r="CN815" s="134">
        <v>0</v>
      </c>
      <c r="CO815" s="134">
        <v>0</v>
      </c>
      <c r="CP815" s="134">
        <v>0</v>
      </c>
      <c r="CQ815" s="134">
        <v>0</v>
      </c>
      <c r="CR815" s="134">
        <v>0</v>
      </c>
      <c r="CS815" s="134">
        <v>0</v>
      </c>
      <c r="CT815" s="134">
        <v>0</v>
      </c>
      <c r="CU815" s="134">
        <v>0</v>
      </c>
      <c r="CV815" s="134">
        <v>0</v>
      </c>
      <c r="CW815" s="134">
        <v>0</v>
      </c>
      <c r="CX815" s="134">
        <v>0</v>
      </c>
      <c r="CY815" s="134">
        <v>0</v>
      </c>
      <c r="CZ815" s="134">
        <v>0</v>
      </c>
      <c r="DA815" s="134">
        <v>0</v>
      </c>
      <c r="DB815" s="134">
        <v>0</v>
      </c>
      <c r="DC815" s="134">
        <v>0</v>
      </c>
      <c r="DD815" s="134">
        <v>0</v>
      </c>
      <c r="DE815" s="134">
        <v>0</v>
      </c>
      <c r="DF815" s="134">
        <v>0</v>
      </c>
      <c r="DG815" s="134">
        <v>0</v>
      </c>
      <c r="DH815" s="211">
        <v>0</v>
      </c>
    </row>
    <row r="816" spans="1:112" ht="15" hidden="1" customHeight="1" x14ac:dyDescent="0.15">
      <c r="A816" s="119"/>
      <c r="B816" s="197" t="s">
        <v>324</v>
      </c>
      <c r="C816" s="30" t="s">
        <v>348</v>
      </c>
      <c r="D816" s="315">
        <v>0</v>
      </c>
      <c r="E816" s="134">
        <v>0</v>
      </c>
      <c r="F816" s="134">
        <v>0</v>
      </c>
      <c r="G816" s="134">
        <v>0</v>
      </c>
      <c r="H816" s="134">
        <v>0</v>
      </c>
      <c r="I816" s="134">
        <v>0</v>
      </c>
      <c r="J816" s="134">
        <v>0</v>
      </c>
      <c r="K816" s="134">
        <v>0</v>
      </c>
      <c r="L816" s="134">
        <v>0</v>
      </c>
      <c r="M816" s="134">
        <v>0</v>
      </c>
      <c r="N816" s="134">
        <v>0</v>
      </c>
      <c r="O816" s="134">
        <v>0</v>
      </c>
      <c r="P816" s="134">
        <v>0</v>
      </c>
      <c r="Q816" s="134">
        <v>0</v>
      </c>
      <c r="R816" s="134">
        <v>0</v>
      </c>
      <c r="S816" s="134">
        <v>0</v>
      </c>
      <c r="T816" s="134">
        <v>0</v>
      </c>
      <c r="U816" s="134">
        <v>0</v>
      </c>
      <c r="V816" s="134">
        <v>0</v>
      </c>
      <c r="W816" s="134">
        <v>0</v>
      </c>
      <c r="X816" s="134">
        <v>0</v>
      </c>
      <c r="Y816" s="134">
        <v>0</v>
      </c>
      <c r="Z816" s="134">
        <v>0</v>
      </c>
      <c r="AA816" s="134">
        <v>0</v>
      </c>
      <c r="AB816" s="134">
        <v>0</v>
      </c>
      <c r="AC816" s="134">
        <v>0</v>
      </c>
      <c r="AD816" s="134">
        <v>0</v>
      </c>
      <c r="AE816" s="134">
        <v>0</v>
      </c>
      <c r="AF816" s="134">
        <v>0</v>
      </c>
      <c r="AG816" s="134">
        <v>0</v>
      </c>
      <c r="AH816" s="134">
        <v>0</v>
      </c>
      <c r="AI816" s="134">
        <v>0</v>
      </c>
      <c r="AJ816" s="134">
        <v>0</v>
      </c>
      <c r="AK816" s="134">
        <v>0</v>
      </c>
      <c r="AL816" s="134">
        <v>0</v>
      </c>
      <c r="AM816" s="134">
        <v>0</v>
      </c>
      <c r="AN816" s="134">
        <v>0</v>
      </c>
      <c r="AO816" s="134">
        <v>0</v>
      </c>
      <c r="AP816" s="134">
        <v>0</v>
      </c>
      <c r="AQ816" s="134">
        <v>0</v>
      </c>
      <c r="AR816" s="134">
        <v>0</v>
      </c>
      <c r="AS816" s="134">
        <v>0</v>
      </c>
      <c r="AT816" s="134">
        <v>0</v>
      </c>
      <c r="AU816" s="134">
        <v>0</v>
      </c>
      <c r="AV816" s="134">
        <v>0</v>
      </c>
      <c r="AW816" s="134">
        <v>0</v>
      </c>
      <c r="AX816" s="134">
        <v>0</v>
      </c>
      <c r="AY816" s="134">
        <v>0</v>
      </c>
      <c r="AZ816" s="134">
        <v>0</v>
      </c>
      <c r="BA816" s="134">
        <v>0</v>
      </c>
      <c r="BB816" s="134">
        <v>0</v>
      </c>
      <c r="BC816" s="134">
        <v>0</v>
      </c>
      <c r="BD816" s="134">
        <v>0</v>
      </c>
      <c r="BE816" s="134">
        <v>0</v>
      </c>
      <c r="BF816" s="134">
        <v>0</v>
      </c>
      <c r="BG816" s="134">
        <v>0</v>
      </c>
      <c r="BH816" s="134">
        <v>0</v>
      </c>
      <c r="BI816" s="134">
        <v>0</v>
      </c>
      <c r="BJ816" s="134">
        <v>0</v>
      </c>
      <c r="BK816" s="134">
        <v>0</v>
      </c>
      <c r="BL816" s="134">
        <v>0</v>
      </c>
      <c r="BM816" s="134">
        <v>0</v>
      </c>
      <c r="BN816" s="134">
        <v>0</v>
      </c>
      <c r="BO816" s="134">
        <v>0</v>
      </c>
      <c r="BP816" s="134">
        <v>0</v>
      </c>
      <c r="BQ816" s="134">
        <v>0</v>
      </c>
      <c r="BR816" s="134">
        <v>0</v>
      </c>
      <c r="BS816" s="134">
        <v>0</v>
      </c>
      <c r="BT816" s="134">
        <v>0</v>
      </c>
      <c r="BU816" s="134">
        <v>0</v>
      </c>
      <c r="BV816" s="134">
        <v>0</v>
      </c>
      <c r="BW816" s="134">
        <v>0</v>
      </c>
      <c r="BX816" s="134">
        <v>0</v>
      </c>
      <c r="BY816" s="134">
        <v>0</v>
      </c>
      <c r="BZ816" s="134">
        <v>0</v>
      </c>
      <c r="CA816" s="134">
        <v>0</v>
      </c>
      <c r="CB816" s="134">
        <v>0</v>
      </c>
      <c r="CC816" s="134">
        <v>0</v>
      </c>
      <c r="CD816" s="134">
        <v>0</v>
      </c>
      <c r="CE816" s="134">
        <v>0</v>
      </c>
      <c r="CF816" s="134">
        <v>0</v>
      </c>
      <c r="CG816" s="134">
        <v>0</v>
      </c>
      <c r="CH816" s="134">
        <v>0</v>
      </c>
      <c r="CI816" s="134">
        <v>0</v>
      </c>
      <c r="CJ816" s="134">
        <v>0</v>
      </c>
      <c r="CK816" s="134">
        <v>0</v>
      </c>
      <c r="CL816" s="134">
        <v>0</v>
      </c>
      <c r="CM816" s="134">
        <v>0</v>
      </c>
      <c r="CN816" s="134">
        <v>0</v>
      </c>
      <c r="CO816" s="134">
        <v>0</v>
      </c>
      <c r="CP816" s="134">
        <v>0</v>
      </c>
      <c r="CQ816" s="134">
        <v>0</v>
      </c>
      <c r="CR816" s="134">
        <v>0</v>
      </c>
      <c r="CS816" s="134">
        <v>0</v>
      </c>
      <c r="CT816" s="134">
        <v>0</v>
      </c>
      <c r="CU816" s="134">
        <v>0</v>
      </c>
      <c r="CV816" s="134">
        <v>0</v>
      </c>
      <c r="CW816" s="134">
        <v>0</v>
      </c>
      <c r="CX816" s="134">
        <v>0</v>
      </c>
      <c r="CY816" s="134">
        <v>0</v>
      </c>
      <c r="CZ816" s="134">
        <v>0</v>
      </c>
      <c r="DA816" s="134">
        <v>0</v>
      </c>
      <c r="DB816" s="134">
        <v>0</v>
      </c>
      <c r="DC816" s="134">
        <v>0</v>
      </c>
      <c r="DD816" s="134">
        <v>0</v>
      </c>
      <c r="DE816" s="134">
        <v>0</v>
      </c>
      <c r="DF816" s="134">
        <v>0</v>
      </c>
      <c r="DG816" s="134">
        <v>0</v>
      </c>
      <c r="DH816" s="211">
        <v>0</v>
      </c>
    </row>
    <row r="817" spans="1:112" ht="15" hidden="1" customHeight="1" x14ac:dyDescent="0.15">
      <c r="A817" s="119"/>
      <c r="B817" s="197" t="s">
        <v>325</v>
      </c>
      <c r="C817" s="30" t="s">
        <v>349</v>
      </c>
      <c r="D817" s="315">
        <v>0</v>
      </c>
      <c r="E817" s="134">
        <v>0</v>
      </c>
      <c r="F817" s="134">
        <v>0</v>
      </c>
      <c r="G817" s="134">
        <v>0</v>
      </c>
      <c r="H817" s="134">
        <v>0</v>
      </c>
      <c r="I817" s="134">
        <v>0</v>
      </c>
      <c r="J817" s="134">
        <v>0</v>
      </c>
      <c r="K817" s="134">
        <v>0</v>
      </c>
      <c r="L817" s="134">
        <v>0</v>
      </c>
      <c r="M817" s="134">
        <v>0</v>
      </c>
      <c r="N817" s="134">
        <v>0</v>
      </c>
      <c r="O817" s="134">
        <v>0</v>
      </c>
      <c r="P817" s="134">
        <v>0</v>
      </c>
      <c r="Q817" s="134">
        <v>0</v>
      </c>
      <c r="R817" s="134">
        <v>0</v>
      </c>
      <c r="S817" s="134">
        <v>0</v>
      </c>
      <c r="T817" s="134">
        <v>0</v>
      </c>
      <c r="U817" s="134">
        <v>0</v>
      </c>
      <c r="V817" s="134">
        <v>0</v>
      </c>
      <c r="W817" s="134">
        <v>0</v>
      </c>
      <c r="X817" s="134">
        <v>0</v>
      </c>
      <c r="Y817" s="134">
        <v>0</v>
      </c>
      <c r="Z817" s="134">
        <v>0</v>
      </c>
      <c r="AA817" s="134">
        <v>0</v>
      </c>
      <c r="AB817" s="134">
        <v>0</v>
      </c>
      <c r="AC817" s="134">
        <v>0</v>
      </c>
      <c r="AD817" s="134">
        <v>0</v>
      </c>
      <c r="AE817" s="134">
        <v>0</v>
      </c>
      <c r="AF817" s="134">
        <v>0</v>
      </c>
      <c r="AG817" s="134">
        <v>0</v>
      </c>
      <c r="AH817" s="134">
        <v>0</v>
      </c>
      <c r="AI817" s="134">
        <v>0</v>
      </c>
      <c r="AJ817" s="134">
        <v>0</v>
      </c>
      <c r="AK817" s="134">
        <v>0</v>
      </c>
      <c r="AL817" s="134">
        <v>0</v>
      </c>
      <c r="AM817" s="134">
        <v>0</v>
      </c>
      <c r="AN817" s="134">
        <v>0</v>
      </c>
      <c r="AO817" s="134">
        <v>0</v>
      </c>
      <c r="AP817" s="134">
        <v>0</v>
      </c>
      <c r="AQ817" s="134">
        <v>0</v>
      </c>
      <c r="AR817" s="134">
        <v>0</v>
      </c>
      <c r="AS817" s="134">
        <v>0</v>
      </c>
      <c r="AT817" s="134">
        <v>0</v>
      </c>
      <c r="AU817" s="134">
        <v>0</v>
      </c>
      <c r="AV817" s="134">
        <v>0</v>
      </c>
      <c r="AW817" s="134">
        <v>0</v>
      </c>
      <c r="AX817" s="134">
        <v>0</v>
      </c>
      <c r="AY817" s="134">
        <v>0</v>
      </c>
      <c r="AZ817" s="134">
        <v>0</v>
      </c>
      <c r="BA817" s="134">
        <v>0</v>
      </c>
      <c r="BB817" s="134">
        <v>0</v>
      </c>
      <c r="BC817" s="134">
        <v>0</v>
      </c>
      <c r="BD817" s="134">
        <v>0</v>
      </c>
      <c r="BE817" s="134">
        <v>0</v>
      </c>
      <c r="BF817" s="134">
        <v>0</v>
      </c>
      <c r="BG817" s="134">
        <v>0</v>
      </c>
      <c r="BH817" s="134">
        <v>0</v>
      </c>
      <c r="BI817" s="134">
        <v>0</v>
      </c>
      <c r="BJ817" s="134">
        <v>0</v>
      </c>
      <c r="BK817" s="134">
        <v>0</v>
      </c>
      <c r="BL817" s="134">
        <v>0</v>
      </c>
      <c r="BM817" s="134">
        <v>0</v>
      </c>
      <c r="BN817" s="134">
        <v>0</v>
      </c>
      <c r="BO817" s="134">
        <v>0</v>
      </c>
      <c r="BP817" s="134">
        <v>0</v>
      </c>
      <c r="BQ817" s="134">
        <v>0</v>
      </c>
      <c r="BR817" s="134">
        <v>0</v>
      </c>
      <c r="BS817" s="134">
        <v>0</v>
      </c>
      <c r="BT817" s="134">
        <v>0</v>
      </c>
      <c r="BU817" s="134">
        <v>0</v>
      </c>
      <c r="BV817" s="134">
        <v>0</v>
      </c>
      <c r="BW817" s="134">
        <v>0</v>
      </c>
      <c r="BX817" s="134">
        <v>0</v>
      </c>
      <c r="BY817" s="134">
        <v>0</v>
      </c>
      <c r="BZ817" s="134">
        <v>0</v>
      </c>
      <c r="CA817" s="134">
        <v>0</v>
      </c>
      <c r="CB817" s="134">
        <v>0</v>
      </c>
      <c r="CC817" s="134">
        <v>0</v>
      </c>
      <c r="CD817" s="134">
        <v>0</v>
      </c>
      <c r="CE817" s="134">
        <v>0</v>
      </c>
      <c r="CF817" s="134">
        <v>0</v>
      </c>
      <c r="CG817" s="134">
        <v>0</v>
      </c>
      <c r="CH817" s="134">
        <v>0</v>
      </c>
      <c r="CI817" s="134">
        <v>0</v>
      </c>
      <c r="CJ817" s="134">
        <v>0</v>
      </c>
      <c r="CK817" s="134">
        <v>0</v>
      </c>
      <c r="CL817" s="134">
        <v>0</v>
      </c>
      <c r="CM817" s="134">
        <v>0</v>
      </c>
      <c r="CN817" s="134">
        <v>0</v>
      </c>
      <c r="CO817" s="134">
        <v>0</v>
      </c>
      <c r="CP817" s="134">
        <v>0</v>
      </c>
      <c r="CQ817" s="134">
        <v>0</v>
      </c>
      <c r="CR817" s="134">
        <v>0</v>
      </c>
      <c r="CS817" s="134">
        <v>0</v>
      </c>
      <c r="CT817" s="134">
        <v>0</v>
      </c>
      <c r="CU817" s="134">
        <v>0</v>
      </c>
      <c r="CV817" s="134">
        <v>0</v>
      </c>
      <c r="CW817" s="134">
        <v>0</v>
      </c>
      <c r="CX817" s="134">
        <v>0</v>
      </c>
      <c r="CY817" s="134">
        <v>0</v>
      </c>
      <c r="CZ817" s="134">
        <v>0</v>
      </c>
      <c r="DA817" s="134">
        <v>0</v>
      </c>
      <c r="DB817" s="134">
        <v>0</v>
      </c>
      <c r="DC817" s="134">
        <v>0</v>
      </c>
      <c r="DD817" s="134">
        <v>0</v>
      </c>
      <c r="DE817" s="134">
        <v>0</v>
      </c>
      <c r="DF817" s="134">
        <v>0</v>
      </c>
      <c r="DG817" s="134">
        <v>0</v>
      </c>
      <c r="DH817" s="211">
        <v>0</v>
      </c>
    </row>
    <row r="818" spans="1:112" ht="15" hidden="1" customHeight="1" x14ac:dyDescent="0.15">
      <c r="A818" s="119"/>
      <c r="B818" s="197" t="s">
        <v>326</v>
      </c>
      <c r="C818" s="30" t="s">
        <v>144</v>
      </c>
      <c r="D818" s="315">
        <v>0</v>
      </c>
      <c r="E818" s="134">
        <v>0</v>
      </c>
      <c r="F818" s="134">
        <v>0</v>
      </c>
      <c r="G818" s="134">
        <v>0</v>
      </c>
      <c r="H818" s="134">
        <v>0</v>
      </c>
      <c r="I818" s="134">
        <v>0</v>
      </c>
      <c r="J818" s="134">
        <v>0</v>
      </c>
      <c r="K818" s="134">
        <v>0</v>
      </c>
      <c r="L818" s="134">
        <v>0</v>
      </c>
      <c r="M818" s="134">
        <v>0</v>
      </c>
      <c r="N818" s="134">
        <v>0</v>
      </c>
      <c r="O818" s="134">
        <v>0</v>
      </c>
      <c r="P818" s="134">
        <v>0</v>
      </c>
      <c r="Q818" s="134">
        <v>0</v>
      </c>
      <c r="R818" s="134">
        <v>0</v>
      </c>
      <c r="S818" s="134">
        <v>0</v>
      </c>
      <c r="T818" s="134">
        <v>0</v>
      </c>
      <c r="U818" s="134">
        <v>0</v>
      </c>
      <c r="V818" s="134">
        <v>0</v>
      </c>
      <c r="W818" s="134">
        <v>0</v>
      </c>
      <c r="X818" s="134">
        <v>0</v>
      </c>
      <c r="Y818" s="134">
        <v>0</v>
      </c>
      <c r="Z818" s="134">
        <v>0</v>
      </c>
      <c r="AA818" s="134">
        <v>0</v>
      </c>
      <c r="AB818" s="134">
        <v>0</v>
      </c>
      <c r="AC818" s="134">
        <v>0</v>
      </c>
      <c r="AD818" s="134">
        <v>0</v>
      </c>
      <c r="AE818" s="134">
        <v>0</v>
      </c>
      <c r="AF818" s="134">
        <v>0</v>
      </c>
      <c r="AG818" s="134">
        <v>0</v>
      </c>
      <c r="AH818" s="134">
        <v>0</v>
      </c>
      <c r="AI818" s="134">
        <v>0</v>
      </c>
      <c r="AJ818" s="134">
        <v>0</v>
      </c>
      <c r="AK818" s="134">
        <v>0</v>
      </c>
      <c r="AL818" s="134">
        <v>0</v>
      </c>
      <c r="AM818" s="134">
        <v>0</v>
      </c>
      <c r="AN818" s="134">
        <v>0</v>
      </c>
      <c r="AO818" s="134">
        <v>0</v>
      </c>
      <c r="AP818" s="134">
        <v>0</v>
      </c>
      <c r="AQ818" s="134">
        <v>0</v>
      </c>
      <c r="AR818" s="134">
        <v>0</v>
      </c>
      <c r="AS818" s="134">
        <v>0</v>
      </c>
      <c r="AT818" s="134">
        <v>0</v>
      </c>
      <c r="AU818" s="134">
        <v>0</v>
      </c>
      <c r="AV818" s="134">
        <v>0</v>
      </c>
      <c r="AW818" s="134">
        <v>0</v>
      </c>
      <c r="AX818" s="134">
        <v>0</v>
      </c>
      <c r="AY818" s="134">
        <v>0</v>
      </c>
      <c r="AZ818" s="134">
        <v>0</v>
      </c>
      <c r="BA818" s="134">
        <v>0</v>
      </c>
      <c r="BB818" s="134">
        <v>0</v>
      </c>
      <c r="BC818" s="134">
        <v>0</v>
      </c>
      <c r="BD818" s="134">
        <v>0</v>
      </c>
      <c r="BE818" s="134">
        <v>0</v>
      </c>
      <c r="BF818" s="134">
        <v>0</v>
      </c>
      <c r="BG818" s="134">
        <v>0</v>
      </c>
      <c r="BH818" s="134">
        <v>0</v>
      </c>
      <c r="BI818" s="134">
        <v>0</v>
      </c>
      <c r="BJ818" s="134">
        <v>0</v>
      </c>
      <c r="BK818" s="134">
        <v>0</v>
      </c>
      <c r="BL818" s="134">
        <v>0</v>
      </c>
      <c r="BM818" s="134">
        <v>0</v>
      </c>
      <c r="BN818" s="134">
        <v>0</v>
      </c>
      <c r="BO818" s="134">
        <v>0</v>
      </c>
      <c r="BP818" s="134">
        <v>0</v>
      </c>
      <c r="BQ818" s="134">
        <v>0</v>
      </c>
      <c r="BR818" s="134">
        <v>0</v>
      </c>
      <c r="BS818" s="134">
        <v>0</v>
      </c>
      <c r="BT818" s="134">
        <v>0</v>
      </c>
      <c r="BU818" s="134">
        <v>0</v>
      </c>
      <c r="BV818" s="134">
        <v>0</v>
      </c>
      <c r="BW818" s="134">
        <v>0</v>
      </c>
      <c r="BX818" s="134">
        <v>0</v>
      </c>
      <c r="BY818" s="134">
        <v>0</v>
      </c>
      <c r="BZ818" s="134">
        <v>0</v>
      </c>
      <c r="CA818" s="134">
        <v>0</v>
      </c>
      <c r="CB818" s="134">
        <v>0</v>
      </c>
      <c r="CC818" s="134">
        <v>0</v>
      </c>
      <c r="CD818" s="134">
        <v>0</v>
      </c>
      <c r="CE818" s="134">
        <v>0</v>
      </c>
      <c r="CF818" s="134">
        <v>0</v>
      </c>
      <c r="CG818" s="134">
        <v>0</v>
      </c>
      <c r="CH818" s="134">
        <v>0</v>
      </c>
      <c r="CI818" s="134">
        <v>0</v>
      </c>
      <c r="CJ818" s="134">
        <v>0</v>
      </c>
      <c r="CK818" s="134">
        <v>0</v>
      </c>
      <c r="CL818" s="134">
        <v>0</v>
      </c>
      <c r="CM818" s="134">
        <v>0</v>
      </c>
      <c r="CN818" s="134">
        <v>0</v>
      </c>
      <c r="CO818" s="134">
        <v>0</v>
      </c>
      <c r="CP818" s="134">
        <v>0</v>
      </c>
      <c r="CQ818" s="134">
        <v>0</v>
      </c>
      <c r="CR818" s="134">
        <v>0</v>
      </c>
      <c r="CS818" s="134">
        <v>0</v>
      </c>
      <c r="CT818" s="134">
        <v>0</v>
      </c>
      <c r="CU818" s="134">
        <v>0</v>
      </c>
      <c r="CV818" s="134">
        <v>0</v>
      </c>
      <c r="CW818" s="134">
        <v>0</v>
      </c>
      <c r="CX818" s="134">
        <v>0</v>
      </c>
      <c r="CY818" s="134">
        <v>0</v>
      </c>
      <c r="CZ818" s="134">
        <v>0</v>
      </c>
      <c r="DA818" s="134">
        <v>0</v>
      </c>
      <c r="DB818" s="134">
        <v>0</v>
      </c>
      <c r="DC818" s="134">
        <v>0</v>
      </c>
      <c r="DD818" s="134">
        <v>0</v>
      </c>
      <c r="DE818" s="134">
        <v>0</v>
      </c>
      <c r="DF818" s="134">
        <v>0</v>
      </c>
      <c r="DG818" s="134">
        <v>0</v>
      </c>
      <c r="DH818" s="211">
        <v>0</v>
      </c>
    </row>
    <row r="819" spans="1:112" ht="15" hidden="1" customHeight="1" x14ac:dyDescent="0.15">
      <c r="A819" s="119"/>
      <c r="B819" s="197" t="s">
        <v>327</v>
      </c>
      <c r="C819" s="30" t="s">
        <v>145</v>
      </c>
      <c r="D819" s="315">
        <v>0</v>
      </c>
      <c r="E819" s="134">
        <v>7.0380260482072237E-7</v>
      </c>
      <c r="F819" s="134">
        <v>3.5355354591686759E-6</v>
      </c>
      <c r="G819" s="134">
        <v>0</v>
      </c>
      <c r="H819" s="134">
        <v>4.1433088530753676E-7</v>
      </c>
      <c r="I819" s="134">
        <v>0</v>
      </c>
      <c r="J819" s="134">
        <v>0</v>
      </c>
      <c r="K819" s="134">
        <v>3.0776831224820393E-9</v>
      </c>
      <c r="L819" s="134">
        <v>5.020139208161423E-10</v>
      </c>
      <c r="M819" s="134">
        <v>1.0449238507069724E-8</v>
      </c>
      <c r="N819" s="134">
        <v>0</v>
      </c>
      <c r="O819" s="134">
        <v>1.687873914516827E-7</v>
      </c>
      <c r="P819" s="134">
        <v>0</v>
      </c>
      <c r="Q819" s="134">
        <v>0</v>
      </c>
      <c r="R819" s="134">
        <v>4.7355469216640183E-10</v>
      </c>
      <c r="S819" s="134">
        <v>0</v>
      </c>
      <c r="T819" s="134">
        <v>0</v>
      </c>
      <c r="U819" s="134">
        <v>0</v>
      </c>
      <c r="V819" s="134">
        <v>0</v>
      </c>
      <c r="W819" s="134">
        <v>0</v>
      </c>
      <c r="X819" s="134">
        <v>0</v>
      </c>
      <c r="Y819" s="134">
        <v>0</v>
      </c>
      <c r="Z819" s="134">
        <v>0</v>
      </c>
      <c r="AA819" s="134">
        <v>0</v>
      </c>
      <c r="AB819" s="134">
        <v>0</v>
      </c>
      <c r="AC819" s="134">
        <v>0</v>
      </c>
      <c r="AD819" s="134">
        <v>0</v>
      </c>
      <c r="AE819" s="134">
        <v>0</v>
      </c>
      <c r="AF819" s="134">
        <v>0</v>
      </c>
      <c r="AG819" s="134">
        <v>0</v>
      </c>
      <c r="AH819" s="134">
        <v>0</v>
      </c>
      <c r="AI819" s="134">
        <v>0</v>
      </c>
      <c r="AJ819" s="134">
        <v>0</v>
      </c>
      <c r="AK819" s="134">
        <v>0</v>
      </c>
      <c r="AL819" s="134">
        <v>0</v>
      </c>
      <c r="AM819" s="134">
        <v>0</v>
      </c>
      <c r="AN819" s="134">
        <v>0</v>
      </c>
      <c r="AO819" s="134">
        <v>0</v>
      </c>
      <c r="AP819" s="134">
        <v>0</v>
      </c>
      <c r="AQ819" s="134">
        <v>0</v>
      </c>
      <c r="AR819" s="134">
        <v>0</v>
      </c>
      <c r="AS819" s="134">
        <v>0</v>
      </c>
      <c r="AT819" s="134">
        <v>0</v>
      </c>
      <c r="AU819" s="134">
        <v>0</v>
      </c>
      <c r="AV819" s="134">
        <v>0</v>
      </c>
      <c r="AW819" s="134">
        <v>0</v>
      </c>
      <c r="AX819" s="134">
        <v>0</v>
      </c>
      <c r="AY819" s="134">
        <v>0</v>
      </c>
      <c r="AZ819" s="134">
        <v>0</v>
      </c>
      <c r="BA819" s="134">
        <v>0</v>
      </c>
      <c r="BB819" s="134">
        <v>0</v>
      </c>
      <c r="BC819" s="134">
        <v>0</v>
      </c>
      <c r="BD819" s="134">
        <v>0</v>
      </c>
      <c r="BE819" s="134">
        <v>0</v>
      </c>
      <c r="BF819" s="134">
        <v>0</v>
      </c>
      <c r="BG819" s="134">
        <v>0</v>
      </c>
      <c r="BH819" s="134">
        <v>0</v>
      </c>
      <c r="BI819" s="134">
        <v>0</v>
      </c>
      <c r="BJ819" s="134">
        <v>0</v>
      </c>
      <c r="BK819" s="134">
        <v>0</v>
      </c>
      <c r="BL819" s="134">
        <v>0</v>
      </c>
      <c r="BM819" s="134">
        <v>0</v>
      </c>
      <c r="BN819" s="134">
        <v>0</v>
      </c>
      <c r="BO819" s="134">
        <v>0</v>
      </c>
      <c r="BP819" s="134">
        <v>0</v>
      </c>
      <c r="BQ819" s="134">
        <v>0</v>
      </c>
      <c r="BR819" s="134">
        <v>0</v>
      </c>
      <c r="BS819" s="134">
        <v>0</v>
      </c>
      <c r="BT819" s="134">
        <v>0</v>
      </c>
      <c r="BU819" s="134">
        <v>4.0942986014082669E-7</v>
      </c>
      <c r="BV819" s="134">
        <v>0</v>
      </c>
      <c r="BW819" s="134">
        <v>0</v>
      </c>
      <c r="BX819" s="134">
        <v>0</v>
      </c>
      <c r="BY819" s="134">
        <v>0</v>
      </c>
      <c r="BZ819" s="134">
        <v>0</v>
      </c>
      <c r="CA819" s="134">
        <v>0</v>
      </c>
      <c r="CB819" s="134">
        <v>0</v>
      </c>
      <c r="CC819" s="134">
        <v>1.2509239686228613E-9</v>
      </c>
      <c r="CD819" s="134">
        <v>0</v>
      </c>
      <c r="CE819" s="134">
        <v>8.4129843603823043E-9</v>
      </c>
      <c r="CF819" s="134">
        <v>0</v>
      </c>
      <c r="CG819" s="134">
        <v>0</v>
      </c>
      <c r="CH819" s="134">
        <v>0</v>
      </c>
      <c r="CI819" s="134">
        <v>0</v>
      </c>
      <c r="CJ819" s="134">
        <v>6.9565670928083144E-8</v>
      </c>
      <c r="CK819" s="134">
        <v>0</v>
      </c>
      <c r="CL819" s="134">
        <v>0</v>
      </c>
      <c r="CM819" s="134">
        <v>0</v>
      </c>
      <c r="CN819" s="134">
        <v>0</v>
      </c>
      <c r="CO819" s="134">
        <v>0</v>
      </c>
      <c r="CP819" s="134">
        <v>0</v>
      </c>
      <c r="CQ819" s="134">
        <v>4.0825280321279749E-10</v>
      </c>
      <c r="CR819" s="134">
        <v>0</v>
      </c>
      <c r="CS819" s="134">
        <v>1.5025648205300803E-5</v>
      </c>
      <c r="CT819" s="134">
        <v>0</v>
      </c>
      <c r="CU819" s="134">
        <v>6.493295239151197E-7</v>
      </c>
      <c r="CV819" s="134">
        <v>3.1124524756241437E-7</v>
      </c>
      <c r="CW819" s="134">
        <v>0</v>
      </c>
      <c r="CX819" s="134">
        <v>0</v>
      </c>
      <c r="CY819" s="134">
        <v>0</v>
      </c>
      <c r="CZ819" s="134">
        <v>0</v>
      </c>
      <c r="DA819" s="134">
        <v>0</v>
      </c>
      <c r="DB819" s="134">
        <v>1.5303744407146684E-9</v>
      </c>
      <c r="DC819" s="134">
        <v>0</v>
      </c>
      <c r="DD819" s="134">
        <v>0</v>
      </c>
      <c r="DE819" s="134">
        <v>2.0952972380648371E-9</v>
      </c>
      <c r="DF819" s="134">
        <v>2.3612431749632805E-10</v>
      </c>
      <c r="DG819" s="134">
        <v>0</v>
      </c>
      <c r="DH819" s="211">
        <v>1.4527605535678041E-7</v>
      </c>
    </row>
    <row r="820" spans="1:112" ht="15" hidden="1" customHeight="1" x14ac:dyDescent="0.15">
      <c r="A820" s="119"/>
      <c r="B820" s="197" t="s">
        <v>328</v>
      </c>
      <c r="C820" s="30" t="s">
        <v>689</v>
      </c>
      <c r="D820" s="315">
        <v>-1.9758017663799922E-6</v>
      </c>
      <c r="E820" s="134">
        <v>-7.5146103966351666E-8</v>
      </c>
      <c r="F820" s="134">
        <v>-1.8874895740806979E-7</v>
      </c>
      <c r="G820" s="134">
        <v>0</v>
      </c>
      <c r="H820" s="134">
        <v>-1.6611788635074667E-7</v>
      </c>
      <c r="I820" s="134">
        <v>0</v>
      </c>
      <c r="J820" s="134">
        <v>0</v>
      </c>
      <c r="K820" s="134">
        <v>-4.5293755045167357E-8</v>
      </c>
      <c r="L820" s="134">
        <v>-1.4068238864888147E-8</v>
      </c>
      <c r="M820" s="134">
        <v>-1.0333443904514919E-7</v>
      </c>
      <c r="N820" s="134">
        <v>-3.1460675226438653E-8</v>
      </c>
      <c r="O820" s="134">
        <v>-6.90434820080229E-10</v>
      </c>
      <c r="P820" s="134">
        <v>0</v>
      </c>
      <c r="Q820" s="134">
        <v>0</v>
      </c>
      <c r="R820" s="134">
        <v>-1.4559151527192808E-7</v>
      </c>
      <c r="S820" s="134">
        <v>-1.399899054213265E-6</v>
      </c>
      <c r="T820" s="134">
        <v>-1.0193533432467691E-6</v>
      </c>
      <c r="U820" s="134">
        <v>0</v>
      </c>
      <c r="V820" s="134">
        <v>0</v>
      </c>
      <c r="W820" s="134">
        <v>-1.2650830533175495E-6</v>
      </c>
      <c r="X820" s="134">
        <v>0</v>
      </c>
      <c r="Y820" s="134">
        <v>0</v>
      </c>
      <c r="Z820" s="134">
        <v>0</v>
      </c>
      <c r="AA820" s="134">
        <v>0</v>
      </c>
      <c r="AB820" s="134">
        <v>0</v>
      </c>
      <c r="AC820" s="134">
        <v>0</v>
      </c>
      <c r="AD820" s="134">
        <v>0</v>
      </c>
      <c r="AE820" s="134">
        <v>0</v>
      </c>
      <c r="AF820" s="134">
        <v>0</v>
      </c>
      <c r="AG820" s="134">
        <v>0</v>
      </c>
      <c r="AH820" s="134">
        <v>0</v>
      </c>
      <c r="AI820" s="134">
        <v>-9.4445572462678281E-8</v>
      </c>
      <c r="AJ820" s="134">
        <v>0</v>
      </c>
      <c r="AK820" s="134">
        <v>-2.9732183843475757E-7</v>
      </c>
      <c r="AL820" s="134">
        <v>0</v>
      </c>
      <c r="AM820" s="134">
        <v>-7.9552890466172382E-7</v>
      </c>
      <c r="AN820" s="134">
        <v>0</v>
      </c>
      <c r="AO820" s="134">
        <v>0</v>
      </c>
      <c r="AP820" s="134">
        <v>0</v>
      </c>
      <c r="AQ820" s="134">
        <v>0</v>
      </c>
      <c r="AR820" s="134">
        <v>0</v>
      </c>
      <c r="AS820" s="134">
        <v>0</v>
      </c>
      <c r="AT820" s="134">
        <v>-2.7781880282300625E-7</v>
      </c>
      <c r="AU820" s="134">
        <v>-2.6862681844917738E-7</v>
      </c>
      <c r="AV820" s="134">
        <v>0</v>
      </c>
      <c r="AW820" s="134">
        <v>-5.0925034078251113E-8</v>
      </c>
      <c r="AX820" s="134">
        <v>0</v>
      </c>
      <c r="AY820" s="134">
        <v>0</v>
      </c>
      <c r="AZ820" s="134">
        <v>-1.8705020706181099E-7</v>
      </c>
      <c r="BA820" s="134">
        <v>0</v>
      </c>
      <c r="BB820" s="134">
        <v>0</v>
      </c>
      <c r="BC820" s="134">
        <v>0</v>
      </c>
      <c r="BD820" s="134">
        <v>0</v>
      </c>
      <c r="BE820" s="134">
        <v>0</v>
      </c>
      <c r="BF820" s="134">
        <v>0</v>
      </c>
      <c r="BG820" s="134">
        <v>0</v>
      </c>
      <c r="BH820" s="134">
        <v>0</v>
      </c>
      <c r="BI820" s="134">
        <v>-3.7046112535343032E-7</v>
      </c>
      <c r="BJ820" s="134">
        <v>-6.3801320832860953E-7</v>
      </c>
      <c r="BK820" s="134">
        <v>0</v>
      </c>
      <c r="BL820" s="134">
        <v>-5.8656663744423058E-7</v>
      </c>
      <c r="BM820" s="134">
        <v>0</v>
      </c>
      <c r="BN820" s="134">
        <v>-2.8295505297317403E-7</v>
      </c>
      <c r="BO820" s="134">
        <v>-3.0163596010485321E-7</v>
      </c>
      <c r="BP820" s="134">
        <v>-7.3502434155319841E-8</v>
      </c>
      <c r="BQ820" s="134">
        <v>-9.5938337361079041E-8</v>
      </c>
      <c r="BR820" s="134">
        <v>0</v>
      </c>
      <c r="BS820" s="134">
        <v>-1.0698837400157535E-7</v>
      </c>
      <c r="BT820" s="134">
        <v>0</v>
      </c>
      <c r="BU820" s="134">
        <v>-1.0657139798251996E-7</v>
      </c>
      <c r="BV820" s="134">
        <v>-2.4769557691658887E-10</v>
      </c>
      <c r="BW820" s="134">
        <v>-5.0812818309709433E-10</v>
      </c>
      <c r="BX820" s="134">
        <v>0</v>
      </c>
      <c r="BY820" s="134">
        <v>-5.8550221582465858E-10</v>
      </c>
      <c r="BZ820" s="134">
        <v>-8.9611082809688436E-10</v>
      </c>
      <c r="CA820" s="134">
        <v>0</v>
      </c>
      <c r="CB820" s="134">
        <v>0</v>
      </c>
      <c r="CC820" s="134">
        <v>-1.6376061919087377E-8</v>
      </c>
      <c r="CD820" s="134">
        <v>-3.4811786623181625E-9</v>
      </c>
      <c r="CE820" s="134">
        <v>-1.6153104119245096E-8</v>
      </c>
      <c r="CF820" s="134">
        <v>0</v>
      </c>
      <c r="CG820" s="134">
        <v>0</v>
      </c>
      <c r="CH820" s="134">
        <v>-9.5901588737404512E-9</v>
      </c>
      <c r="CI820" s="134">
        <v>-1.703466895551071E-8</v>
      </c>
      <c r="CJ820" s="134">
        <v>-2.6212484888099293E-10</v>
      </c>
      <c r="CK820" s="134">
        <v>0</v>
      </c>
      <c r="CL820" s="134">
        <v>0</v>
      </c>
      <c r="CM820" s="134">
        <v>0</v>
      </c>
      <c r="CN820" s="134">
        <v>0</v>
      </c>
      <c r="CO820" s="134">
        <v>0</v>
      </c>
      <c r="CP820" s="134">
        <v>0</v>
      </c>
      <c r="CQ820" s="134">
        <v>-1.4594732639029541E-9</v>
      </c>
      <c r="CR820" s="134">
        <v>0</v>
      </c>
      <c r="CS820" s="134">
        <v>-6.8609318009631232E-8</v>
      </c>
      <c r="CT820" s="134">
        <v>0</v>
      </c>
      <c r="CU820" s="134">
        <v>-1.3595016961638688E-7</v>
      </c>
      <c r="CV820" s="134">
        <v>-1.2303809394266917E-7</v>
      </c>
      <c r="CW820" s="134">
        <v>-9.8521521663539919E-8</v>
      </c>
      <c r="CX820" s="134">
        <v>-1.5366350640401942E-7</v>
      </c>
      <c r="CY820" s="134">
        <v>0</v>
      </c>
      <c r="CZ820" s="134">
        <v>-4.1310299093517488E-7</v>
      </c>
      <c r="DA820" s="134">
        <v>-1.5183118932138648E-7</v>
      </c>
      <c r="DB820" s="134">
        <v>-1.2723163220126276E-7</v>
      </c>
      <c r="DC820" s="134">
        <v>-9.2885567471858172E-8</v>
      </c>
      <c r="DD820" s="134">
        <v>-1.1214326987007512E-6</v>
      </c>
      <c r="DE820" s="134">
        <v>-1.2631778188157565E-7</v>
      </c>
      <c r="DF820" s="134">
        <v>-3.0426991008210651E-7</v>
      </c>
      <c r="DG820" s="134">
        <v>-3.8904882614069358E-7</v>
      </c>
      <c r="DH820" s="211">
        <v>-4.7082250480188865E-8</v>
      </c>
    </row>
    <row r="821" spans="1:112" ht="15" hidden="1" customHeight="1" x14ac:dyDescent="0.15">
      <c r="A821" s="119"/>
      <c r="B821" s="197" t="s">
        <v>329</v>
      </c>
      <c r="C821" s="30" t="s">
        <v>146</v>
      </c>
      <c r="D821" s="315">
        <v>-2.5716808692028966E-7</v>
      </c>
      <c r="E821" s="134">
        <v>-3.521533876675627E-8</v>
      </c>
      <c r="F821" s="134">
        <v>-1.0281240902208471E-7</v>
      </c>
      <c r="G821" s="134">
        <v>0</v>
      </c>
      <c r="H821" s="134">
        <v>-1.3671832703011902E-6</v>
      </c>
      <c r="I821" s="134">
        <v>0</v>
      </c>
      <c r="J821" s="134">
        <v>0</v>
      </c>
      <c r="K821" s="134">
        <v>-6.5628128925305844E-8</v>
      </c>
      <c r="L821" s="134">
        <v>-9.2545877618518709E-8</v>
      </c>
      <c r="M821" s="134">
        <v>-2.1921735014676791E-7</v>
      </c>
      <c r="N821" s="134">
        <v>-3.8208948592764057E-8</v>
      </c>
      <c r="O821" s="134">
        <v>-1.4487280686778889E-7</v>
      </c>
      <c r="P821" s="134">
        <v>0</v>
      </c>
      <c r="Q821" s="134">
        <v>0</v>
      </c>
      <c r="R821" s="134">
        <v>-1.0912234413210394E-7</v>
      </c>
      <c r="S821" s="134">
        <v>-5.4879520862407288E-8</v>
      </c>
      <c r="T821" s="134">
        <v>-4.7304674610773708E-8</v>
      </c>
      <c r="U821" s="134">
        <v>0</v>
      </c>
      <c r="V821" s="134">
        <v>0</v>
      </c>
      <c r="W821" s="134">
        <v>-4.4421434934798144E-8</v>
      </c>
      <c r="X821" s="134">
        <v>0</v>
      </c>
      <c r="Y821" s="134">
        <v>0</v>
      </c>
      <c r="Z821" s="134">
        <v>0</v>
      </c>
      <c r="AA821" s="134">
        <v>0</v>
      </c>
      <c r="AB821" s="134">
        <v>0</v>
      </c>
      <c r="AC821" s="134">
        <v>0</v>
      </c>
      <c r="AD821" s="134">
        <v>0</v>
      </c>
      <c r="AE821" s="134">
        <v>0</v>
      </c>
      <c r="AF821" s="134">
        <v>0</v>
      </c>
      <c r="AG821" s="134">
        <v>0</v>
      </c>
      <c r="AH821" s="134">
        <v>0</v>
      </c>
      <c r="AI821" s="134">
        <v>-5.4741364980490542E-8</v>
      </c>
      <c r="AJ821" s="134">
        <v>0</v>
      </c>
      <c r="AK821" s="134">
        <v>-2.3961335089307071E-7</v>
      </c>
      <c r="AL821" s="134">
        <v>0</v>
      </c>
      <c r="AM821" s="134">
        <v>-4.6511334060231555E-7</v>
      </c>
      <c r="AN821" s="134">
        <v>0</v>
      </c>
      <c r="AO821" s="134">
        <v>0</v>
      </c>
      <c r="AP821" s="134">
        <v>0</v>
      </c>
      <c r="AQ821" s="134">
        <v>0</v>
      </c>
      <c r="AR821" s="134">
        <v>0</v>
      </c>
      <c r="AS821" s="134">
        <v>0</v>
      </c>
      <c r="AT821" s="134">
        <v>-7.5905427789500409E-8</v>
      </c>
      <c r="AU821" s="134">
        <v>-8.3044954060783566E-8</v>
      </c>
      <c r="AV821" s="134">
        <v>0</v>
      </c>
      <c r="AW821" s="134">
        <v>-1.4390409994669473E-8</v>
      </c>
      <c r="AX821" s="134">
        <v>0</v>
      </c>
      <c r="AY821" s="134">
        <v>0</v>
      </c>
      <c r="AZ821" s="134">
        <v>-3.0629316054831881E-8</v>
      </c>
      <c r="BA821" s="134">
        <v>0</v>
      </c>
      <c r="BB821" s="134">
        <v>0</v>
      </c>
      <c r="BC821" s="134">
        <v>0</v>
      </c>
      <c r="BD821" s="134">
        <v>0</v>
      </c>
      <c r="BE821" s="134">
        <v>0</v>
      </c>
      <c r="BF821" s="134">
        <v>0</v>
      </c>
      <c r="BG821" s="134">
        <v>0</v>
      </c>
      <c r="BH821" s="134">
        <v>0</v>
      </c>
      <c r="BI821" s="134">
        <v>-5.7191424251267991E-8</v>
      </c>
      <c r="BJ821" s="134">
        <v>-9.7199810858555873E-8</v>
      </c>
      <c r="BK821" s="134">
        <v>0</v>
      </c>
      <c r="BL821" s="134">
        <v>-2.2436736733280965E-8</v>
      </c>
      <c r="BM821" s="134">
        <v>0</v>
      </c>
      <c r="BN821" s="134">
        <v>-4.3584524435308631E-8</v>
      </c>
      <c r="BO821" s="134">
        <v>-8.7297218109574512E-8</v>
      </c>
      <c r="BP821" s="134">
        <v>-2.844220560291464E-7</v>
      </c>
      <c r="BQ821" s="134">
        <v>-1.2626814781405685E-7</v>
      </c>
      <c r="BR821" s="134">
        <v>0</v>
      </c>
      <c r="BS821" s="134">
        <v>-7.4068651011814748E-7</v>
      </c>
      <c r="BT821" s="134">
        <v>0</v>
      </c>
      <c r="BU821" s="134">
        <v>-2.9647865091922619E-7</v>
      </c>
      <c r="BV821" s="134">
        <v>-2.6282854538433676E-8</v>
      </c>
      <c r="BW821" s="134">
        <v>-5.8266033999843707E-8</v>
      </c>
      <c r="BX821" s="134">
        <v>-1.507199267167866E-8</v>
      </c>
      <c r="BY821" s="134">
        <v>-3.6533929458255613E-8</v>
      </c>
      <c r="BZ821" s="134">
        <v>-2.0319560250425415E-8</v>
      </c>
      <c r="CA821" s="134">
        <v>0</v>
      </c>
      <c r="CB821" s="134">
        <v>0</v>
      </c>
      <c r="CC821" s="134">
        <v>-1.5507838649989565E-6</v>
      </c>
      <c r="CD821" s="134">
        <v>-8.8527504991954955E-6</v>
      </c>
      <c r="CE821" s="134">
        <v>-2.8895833235408161E-6</v>
      </c>
      <c r="CF821" s="134">
        <v>0</v>
      </c>
      <c r="CG821" s="134">
        <v>0</v>
      </c>
      <c r="CH821" s="134">
        <v>-3.4803660096665004E-8</v>
      </c>
      <c r="CI821" s="134">
        <v>-4.6422136102541928E-8</v>
      </c>
      <c r="CJ821" s="134">
        <v>-1.2607836185383138E-7</v>
      </c>
      <c r="CK821" s="134">
        <v>0</v>
      </c>
      <c r="CL821" s="134">
        <v>0</v>
      </c>
      <c r="CM821" s="134">
        <v>0</v>
      </c>
      <c r="CN821" s="134">
        <v>0</v>
      </c>
      <c r="CO821" s="134">
        <v>0</v>
      </c>
      <c r="CP821" s="134">
        <v>0</v>
      </c>
      <c r="CQ821" s="134">
        <v>-3.8978643969565233E-8</v>
      </c>
      <c r="CR821" s="134">
        <v>0</v>
      </c>
      <c r="CS821" s="134">
        <v>-5.4740326825012543E-8</v>
      </c>
      <c r="CT821" s="134">
        <v>0</v>
      </c>
      <c r="CU821" s="134">
        <v>-4.775366830132391E-8</v>
      </c>
      <c r="CV821" s="134">
        <v>-8.1114664384532359E-8</v>
      </c>
      <c r="CW821" s="134">
        <v>-8.5883487460759674E-8</v>
      </c>
      <c r="CX821" s="134">
        <v>-2.5752399731536229E-8</v>
      </c>
      <c r="CY821" s="134">
        <v>0</v>
      </c>
      <c r="CZ821" s="134">
        <v>-8.4086019644348795E-8</v>
      </c>
      <c r="DA821" s="134">
        <v>-4.3080093159168382E-8</v>
      </c>
      <c r="DB821" s="134">
        <v>-6.4481648870781992E-8</v>
      </c>
      <c r="DC821" s="134">
        <v>-9.9460642708932978E-8</v>
      </c>
      <c r="DD821" s="134">
        <v>-2.0809638691611442E-7</v>
      </c>
      <c r="DE821" s="134">
        <v>-2.0107238979537696E-7</v>
      </c>
      <c r="DF821" s="134">
        <v>-8.6520175494624952E-8</v>
      </c>
      <c r="DG821" s="134">
        <v>0</v>
      </c>
      <c r="DH821" s="211">
        <v>-4.7700316330116498E-7</v>
      </c>
    </row>
    <row r="822" spans="1:112" ht="15" hidden="1" customHeight="1" x14ac:dyDescent="0.15">
      <c r="A822" s="119"/>
      <c r="B822" s="197" t="s">
        <v>330</v>
      </c>
      <c r="C822" s="30" t="s">
        <v>147</v>
      </c>
      <c r="D822" s="315">
        <v>0</v>
      </c>
      <c r="E822" s="134">
        <v>0</v>
      </c>
      <c r="F822" s="134">
        <v>0</v>
      </c>
      <c r="G822" s="134">
        <v>0</v>
      </c>
      <c r="H822" s="134">
        <v>0</v>
      </c>
      <c r="I822" s="134">
        <v>0</v>
      </c>
      <c r="J822" s="134">
        <v>0</v>
      </c>
      <c r="K822" s="134">
        <v>0</v>
      </c>
      <c r="L822" s="134">
        <v>0</v>
      </c>
      <c r="M822" s="134">
        <v>1.0530754843460884E-5</v>
      </c>
      <c r="N822" s="134">
        <v>0</v>
      </c>
      <c r="O822" s="134">
        <v>0</v>
      </c>
      <c r="P822" s="134">
        <v>0</v>
      </c>
      <c r="Q822" s="134">
        <v>0</v>
      </c>
      <c r="R822" s="134">
        <v>0</v>
      </c>
      <c r="S822" s="134">
        <v>1.5570299798607663E-7</v>
      </c>
      <c r="T822" s="134">
        <v>0</v>
      </c>
      <c r="U822" s="134">
        <v>0</v>
      </c>
      <c r="V822" s="134">
        <v>0</v>
      </c>
      <c r="W822" s="134">
        <v>0</v>
      </c>
      <c r="X822" s="134">
        <v>0</v>
      </c>
      <c r="Y822" s="134">
        <v>0</v>
      </c>
      <c r="Z822" s="134">
        <v>0</v>
      </c>
      <c r="AA822" s="134">
        <v>0</v>
      </c>
      <c r="AB822" s="134">
        <v>0</v>
      </c>
      <c r="AC822" s="134">
        <v>0</v>
      </c>
      <c r="AD822" s="134">
        <v>0</v>
      </c>
      <c r="AE822" s="134">
        <v>0</v>
      </c>
      <c r="AF822" s="134">
        <v>0</v>
      </c>
      <c r="AG822" s="134">
        <v>0</v>
      </c>
      <c r="AH822" s="134">
        <v>0</v>
      </c>
      <c r="AI822" s="134">
        <v>0</v>
      </c>
      <c r="AJ822" s="134">
        <v>0</v>
      </c>
      <c r="AK822" s="134">
        <v>5.5857234324625097E-5</v>
      </c>
      <c r="AL822" s="134">
        <v>0</v>
      </c>
      <c r="AM822" s="134">
        <v>4.7043776367827498E-3</v>
      </c>
      <c r="AN822" s="134">
        <v>0</v>
      </c>
      <c r="AO822" s="134">
        <v>0</v>
      </c>
      <c r="AP822" s="134">
        <v>0</v>
      </c>
      <c r="AQ822" s="134">
        <v>0</v>
      </c>
      <c r="AR822" s="134">
        <v>0</v>
      </c>
      <c r="AS822" s="134">
        <v>0</v>
      </c>
      <c r="AT822" s="134">
        <v>6.7009467870034246E-6</v>
      </c>
      <c r="AU822" s="134">
        <v>2.0231679503596453E-5</v>
      </c>
      <c r="AV822" s="134">
        <v>0</v>
      </c>
      <c r="AW822" s="134">
        <v>1.8719080002971308E-7</v>
      </c>
      <c r="AX822" s="134">
        <v>0</v>
      </c>
      <c r="AY822" s="134">
        <v>0</v>
      </c>
      <c r="AZ822" s="134">
        <v>0</v>
      </c>
      <c r="BA822" s="134">
        <v>0</v>
      </c>
      <c r="BB822" s="134">
        <v>0</v>
      </c>
      <c r="BC822" s="134">
        <v>0</v>
      </c>
      <c r="BD822" s="134">
        <v>0</v>
      </c>
      <c r="BE822" s="134">
        <v>0</v>
      </c>
      <c r="BF822" s="134">
        <v>0</v>
      </c>
      <c r="BG822" s="134">
        <v>0</v>
      </c>
      <c r="BH822" s="134">
        <v>0</v>
      </c>
      <c r="BI822" s="134">
        <v>2.0331429368907388E-5</v>
      </c>
      <c r="BJ822" s="134">
        <v>3.1837572527740474E-6</v>
      </c>
      <c r="BK822" s="134">
        <v>0</v>
      </c>
      <c r="BL822" s="134">
        <v>2.619123802025495E-7</v>
      </c>
      <c r="BM822" s="134">
        <v>0</v>
      </c>
      <c r="BN822" s="134">
        <v>8.7576322835034831E-5</v>
      </c>
      <c r="BO822" s="134">
        <v>1.28213396141382E-5</v>
      </c>
      <c r="BP822" s="134">
        <v>1.1795848578904882E-2</v>
      </c>
      <c r="BQ822" s="134">
        <v>5.5253192209195707E-3</v>
      </c>
      <c r="BR822" s="134">
        <v>0</v>
      </c>
      <c r="BS822" s="134">
        <v>0</v>
      </c>
      <c r="BT822" s="134">
        <v>0</v>
      </c>
      <c r="BU822" s="134">
        <v>7.8238543042656123E-5</v>
      </c>
      <c r="BV822" s="134">
        <v>-1.2258991459119203E-6</v>
      </c>
      <c r="BW822" s="134">
        <v>-3.2353453084446341E-6</v>
      </c>
      <c r="BX822" s="134">
        <v>0</v>
      </c>
      <c r="BY822" s="134">
        <v>0</v>
      </c>
      <c r="BZ822" s="134">
        <v>0</v>
      </c>
      <c r="CA822" s="134">
        <v>0</v>
      </c>
      <c r="CB822" s="134">
        <v>0</v>
      </c>
      <c r="CC822" s="134">
        <v>0</v>
      </c>
      <c r="CD822" s="134">
        <v>0</v>
      </c>
      <c r="CE822" s="134">
        <v>0</v>
      </c>
      <c r="CF822" s="134">
        <v>0</v>
      </c>
      <c r="CG822" s="134">
        <v>0</v>
      </c>
      <c r="CH822" s="134">
        <v>0</v>
      </c>
      <c r="CI822" s="134">
        <v>0</v>
      </c>
      <c r="CJ822" s="134">
        <v>0</v>
      </c>
      <c r="CK822" s="134">
        <v>0</v>
      </c>
      <c r="CL822" s="134">
        <v>0</v>
      </c>
      <c r="CM822" s="134">
        <v>0</v>
      </c>
      <c r="CN822" s="134">
        <v>0</v>
      </c>
      <c r="CO822" s="134">
        <v>0</v>
      </c>
      <c r="CP822" s="134">
        <v>0</v>
      </c>
      <c r="CQ822" s="134">
        <v>0</v>
      </c>
      <c r="CR822" s="134">
        <v>0</v>
      </c>
      <c r="CS822" s="134">
        <v>0</v>
      </c>
      <c r="CT822" s="134">
        <v>0</v>
      </c>
      <c r="CU822" s="134">
        <v>7.7752502864461037E-6</v>
      </c>
      <c r="CV822" s="134">
        <v>9.183119089188084E-6</v>
      </c>
      <c r="CW822" s="134">
        <v>9.1271801181246496E-5</v>
      </c>
      <c r="CX822" s="134">
        <v>7.0844286921194873E-6</v>
      </c>
      <c r="CY822" s="134">
        <v>0</v>
      </c>
      <c r="CZ822" s="134">
        <v>0</v>
      </c>
      <c r="DA822" s="134">
        <v>1.3705472406130002E-6</v>
      </c>
      <c r="DB822" s="134">
        <v>8.4327721624985765E-7</v>
      </c>
      <c r="DC822" s="134">
        <v>2.1387818765832231E-4</v>
      </c>
      <c r="DD822" s="134">
        <v>0</v>
      </c>
      <c r="DE822" s="134">
        <v>0</v>
      </c>
      <c r="DF822" s="134">
        <v>2.7310878465701618E-5</v>
      </c>
      <c r="DG822" s="134">
        <v>0</v>
      </c>
      <c r="DH822" s="211">
        <v>4.8401128365558527E-6</v>
      </c>
    </row>
    <row r="823" spans="1:112" ht="15" hidden="1" customHeight="1" x14ac:dyDescent="0.15">
      <c r="A823" s="119"/>
      <c r="B823" s="197" t="s">
        <v>331</v>
      </c>
      <c r="C823" s="30" t="s">
        <v>148</v>
      </c>
      <c r="D823" s="315">
        <v>-1.5089205355948091E-7</v>
      </c>
      <c r="E823" s="134">
        <v>-5.648285124069803E-8</v>
      </c>
      <c r="F823" s="134">
        <v>-7.5471625447047028E-8</v>
      </c>
      <c r="G823" s="134">
        <v>0</v>
      </c>
      <c r="H823" s="134">
        <v>-3.905671515153264E-7</v>
      </c>
      <c r="I823" s="134">
        <v>0</v>
      </c>
      <c r="J823" s="134">
        <v>0</v>
      </c>
      <c r="K823" s="134">
        <v>-1.374906667343399E-7</v>
      </c>
      <c r="L823" s="134">
        <v>-6.0243143928319282E-7</v>
      </c>
      <c r="M823" s="134">
        <v>-7.476425751465941E-7</v>
      </c>
      <c r="N823" s="134">
        <v>-5.448098024546904E-7</v>
      </c>
      <c r="O823" s="134">
        <v>-1.8755714077985292E-8</v>
      </c>
      <c r="P823" s="134">
        <v>0</v>
      </c>
      <c r="Q823" s="134">
        <v>0</v>
      </c>
      <c r="R823" s="134">
        <v>-2.1654633484001748E-7</v>
      </c>
      <c r="S823" s="134">
        <v>-1.9660041445586791E-7</v>
      </c>
      <c r="T823" s="134">
        <v>-8.4953896661618235E-7</v>
      </c>
      <c r="U823" s="134">
        <v>0</v>
      </c>
      <c r="V823" s="134">
        <v>0</v>
      </c>
      <c r="W823" s="134">
        <v>-1.2175982907151204E-6</v>
      </c>
      <c r="X823" s="134">
        <v>0</v>
      </c>
      <c r="Y823" s="134">
        <v>0</v>
      </c>
      <c r="Z823" s="134">
        <v>0</v>
      </c>
      <c r="AA823" s="134">
        <v>0</v>
      </c>
      <c r="AB823" s="134">
        <v>0</v>
      </c>
      <c r="AC823" s="134">
        <v>0</v>
      </c>
      <c r="AD823" s="134">
        <v>0</v>
      </c>
      <c r="AE823" s="134">
        <v>0</v>
      </c>
      <c r="AF823" s="134">
        <v>0</v>
      </c>
      <c r="AG823" s="134">
        <v>0</v>
      </c>
      <c r="AH823" s="134">
        <v>0</v>
      </c>
      <c r="AI823" s="134">
        <v>-1.8587514828181939E-6</v>
      </c>
      <c r="AJ823" s="134">
        <v>0</v>
      </c>
      <c r="AK823" s="134">
        <v>-2.2555829950201036E-8</v>
      </c>
      <c r="AL823" s="134">
        <v>0</v>
      </c>
      <c r="AM823" s="134">
        <v>-8.4003509799703904E-8</v>
      </c>
      <c r="AN823" s="134">
        <v>0</v>
      </c>
      <c r="AO823" s="134">
        <v>0</v>
      </c>
      <c r="AP823" s="134">
        <v>0</v>
      </c>
      <c r="AQ823" s="134">
        <v>0</v>
      </c>
      <c r="AR823" s="134">
        <v>0</v>
      </c>
      <c r="AS823" s="134">
        <v>0</v>
      </c>
      <c r="AT823" s="134">
        <v>-6.9651472900112595E-8</v>
      </c>
      <c r="AU823" s="134">
        <v>-4.1737618333139081E-8</v>
      </c>
      <c r="AV823" s="134">
        <v>0</v>
      </c>
      <c r="AW823" s="134">
        <v>-2.223264529733349E-8</v>
      </c>
      <c r="AX823" s="134">
        <v>0</v>
      </c>
      <c r="AY823" s="134">
        <v>0</v>
      </c>
      <c r="AZ823" s="134">
        <v>-4.0310490560361564E-7</v>
      </c>
      <c r="BA823" s="134">
        <v>0</v>
      </c>
      <c r="BB823" s="134">
        <v>0</v>
      </c>
      <c r="BC823" s="134">
        <v>0</v>
      </c>
      <c r="BD823" s="134">
        <v>0</v>
      </c>
      <c r="BE823" s="134">
        <v>0</v>
      </c>
      <c r="BF823" s="134">
        <v>0</v>
      </c>
      <c r="BG823" s="134">
        <v>0</v>
      </c>
      <c r="BH823" s="134">
        <v>0</v>
      </c>
      <c r="BI823" s="134">
        <v>-6.8376059073288276E-7</v>
      </c>
      <c r="BJ823" s="134">
        <v>-1.3353001520678891E-7</v>
      </c>
      <c r="BK823" s="134">
        <v>0</v>
      </c>
      <c r="BL823" s="134">
        <v>-1.1859237057170329E-6</v>
      </c>
      <c r="BM823" s="134">
        <v>0</v>
      </c>
      <c r="BN823" s="134">
        <v>-2.8676866895213767E-7</v>
      </c>
      <c r="BO823" s="134">
        <v>-4.3008644773656401E-7</v>
      </c>
      <c r="BP823" s="134">
        <v>-2.3033329051997981E-7</v>
      </c>
      <c r="BQ823" s="134">
        <v>-2.92553157548569E-7</v>
      </c>
      <c r="BR823" s="134">
        <v>0</v>
      </c>
      <c r="BS823" s="134">
        <v>0</v>
      </c>
      <c r="BT823" s="134">
        <v>0</v>
      </c>
      <c r="BU823" s="134">
        <v>-4.2672545281393614E-8</v>
      </c>
      <c r="BV823" s="134">
        <v>-3.1211200620352814E-8</v>
      </c>
      <c r="BW823" s="134">
        <v>-2.3383273732141208E-7</v>
      </c>
      <c r="BX823" s="134">
        <v>-1.1686744134094714E-7</v>
      </c>
      <c r="BY823" s="134">
        <v>-1.3222188703989374E-8</v>
      </c>
      <c r="BZ823" s="134">
        <v>-3.2867375838056604E-8</v>
      </c>
      <c r="CA823" s="134">
        <v>0</v>
      </c>
      <c r="CB823" s="134">
        <v>0</v>
      </c>
      <c r="CC823" s="134">
        <v>-9.9061589110849404E-9</v>
      </c>
      <c r="CD823" s="134">
        <v>-9.5510960890798133E-10</v>
      </c>
      <c r="CE823" s="134">
        <v>-1.9219414073876316E-8</v>
      </c>
      <c r="CF823" s="134">
        <v>0</v>
      </c>
      <c r="CG823" s="134">
        <v>0</v>
      </c>
      <c r="CH823" s="134">
        <v>-9.2445593570853857E-8</v>
      </c>
      <c r="CI823" s="134">
        <v>-1.3563418755555333E-9</v>
      </c>
      <c r="CJ823" s="134">
        <v>0</v>
      </c>
      <c r="CK823" s="134">
        <v>0</v>
      </c>
      <c r="CL823" s="134">
        <v>0</v>
      </c>
      <c r="CM823" s="134">
        <v>0</v>
      </c>
      <c r="CN823" s="134">
        <v>0</v>
      </c>
      <c r="CO823" s="134">
        <v>0</v>
      </c>
      <c r="CP823" s="134">
        <v>0</v>
      </c>
      <c r="CQ823" s="134">
        <v>-5.8220981414711605E-9</v>
      </c>
      <c r="CR823" s="134">
        <v>0</v>
      </c>
      <c r="CS823" s="134">
        <v>-3.0097384562136411E-8</v>
      </c>
      <c r="CT823" s="134">
        <v>0</v>
      </c>
      <c r="CU823" s="134">
        <v>-4.1109704939240516E-9</v>
      </c>
      <c r="CV823" s="134">
        <v>-7.3630439688520337E-9</v>
      </c>
      <c r="CW823" s="134">
        <v>-6.5233510805852875E-8</v>
      </c>
      <c r="CX823" s="134">
        <v>-1.1734886795555205E-8</v>
      </c>
      <c r="CY823" s="134">
        <v>0</v>
      </c>
      <c r="CZ823" s="134">
        <v>-2.4646163981189052E-7</v>
      </c>
      <c r="DA823" s="134">
        <v>-3.9544110154445045E-8</v>
      </c>
      <c r="DB823" s="134">
        <v>-4.5115318848902018E-8</v>
      </c>
      <c r="DC823" s="134">
        <v>-2.9307087761034394E-8</v>
      </c>
      <c r="DD823" s="134">
        <v>-8.1168651119560879E-8</v>
      </c>
      <c r="DE823" s="134">
        <v>-1.2463651657319161E-7</v>
      </c>
      <c r="DF823" s="134">
        <v>-2.4761562136769146E-8</v>
      </c>
      <c r="DG823" s="134">
        <v>-9.4231663078538053E-7</v>
      </c>
      <c r="DH823" s="211">
        <v>-8.7248225182229368E-8</v>
      </c>
    </row>
    <row r="824" spans="1:112" ht="15" hidden="1" customHeight="1" x14ac:dyDescent="0.15">
      <c r="A824" s="119"/>
      <c r="B824" s="197" t="s">
        <v>332</v>
      </c>
      <c r="C824" s="30" t="s">
        <v>149</v>
      </c>
      <c r="D824" s="315">
        <v>-5.1035925432582982E-9</v>
      </c>
      <c r="E824" s="134">
        <v>-1.0840734755386656E-9</v>
      </c>
      <c r="F824" s="134">
        <v>-1.5774802389737425E-8</v>
      </c>
      <c r="G824" s="134">
        <v>0</v>
      </c>
      <c r="H824" s="134">
        <v>-2.1178683600518353E-9</v>
      </c>
      <c r="I824" s="134">
        <v>0</v>
      </c>
      <c r="J824" s="134">
        <v>0</v>
      </c>
      <c r="K824" s="134">
        <v>-6.8684002168415055E-10</v>
      </c>
      <c r="L824" s="134">
        <v>-9.2517104824257708E-10</v>
      </c>
      <c r="M824" s="134">
        <v>-6.5154437165904041E-10</v>
      </c>
      <c r="N824" s="134">
        <v>-4.0649153025100144E-10</v>
      </c>
      <c r="O824" s="134">
        <v>-1.1936696267159193E-11</v>
      </c>
      <c r="P824" s="134">
        <v>0</v>
      </c>
      <c r="Q824" s="134">
        <v>0</v>
      </c>
      <c r="R824" s="134">
        <v>-1.4407244481328568E-8</v>
      </c>
      <c r="S824" s="134">
        <v>-7.5394189196424637E-10</v>
      </c>
      <c r="T824" s="134">
        <v>-2.7294537305796751E-9</v>
      </c>
      <c r="U824" s="134">
        <v>0</v>
      </c>
      <c r="V824" s="134">
        <v>0</v>
      </c>
      <c r="W824" s="134">
        <v>-1.2933057298460221E-9</v>
      </c>
      <c r="X824" s="134">
        <v>0</v>
      </c>
      <c r="Y824" s="134">
        <v>0</v>
      </c>
      <c r="Z824" s="134">
        <v>0</v>
      </c>
      <c r="AA824" s="134">
        <v>0</v>
      </c>
      <c r="AB824" s="134">
        <v>0</v>
      </c>
      <c r="AC824" s="134">
        <v>0</v>
      </c>
      <c r="AD824" s="134">
        <v>0</v>
      </c>
      <c r="AE824" s="134">
        <v>0</v>
      </c>
      <c r="AF824" s="134">
        <v>0</v>
      </c>
      <c r="AG824" s="134">
        <v>0</v>
      </c>
      <c r="AH824" s="134">
        <v>0</v>
      </c>
      <c r="AI824" s="134">
        <v>-3.7945106763449992E-9</v>
      </c>
      <c r="AJ824" s="134">
        <v>0</v>
      </c>
      <c r="AK824" s="134">
        <v>-4.38323749166742E-9</v>
      </c>
      <c r="AL824" s="134">
        <v>0</v>
      </c>
      <c r="AM824" s="134">
        <v>-4.6468626176932099E-9</v>
      </c>
      <c r="AN824" s="134">
        <v>0</v>
      </c>
      <c r="AO824" s="134">
        <v>0</v>
      </c>
      <c r="AP824" s="134">
        <v>0</v>
      </c>
      <c r="AQ824" s="134">
        <v>0</v>
      </c>
      <c r="AR824" s="134">
        <v>0</v>
      </c>
      <c r="AS824" s="134">
        <v>0</v>
      </c>
      <c r="AT824" s="134">
        <v>-7.1583344727575057E-9</v>
      </c>
      <c r="AU824" s="134">
        <v>-1.2131349403212308E-9</v>
      </c>
      <c r="AV824" s="134">
        <v>0</v>
      </c>
      <c r="AW824" s="134">
        <v>-2.326474124321373E-9</v>
      </c>
      <c r="AX824" s="134">
        <v>0</v>
      </c>
      <c r="AY824" s="134">
        <v>0</v>
      </c>
      <c r="AZ824" s="134">
        <v>-2.1658045987571329E-9</v>
      </c>
      <c r="BA824" s="134">
        <v>0</v>
      </c>
      <c r="BB824" s="134">
        <v>0</v>
      </c>
      <c r="BC824" s="134">
        <v>0</v>
      </c>
      <c r="BD824" s="134">
        <v>0</v>
      </c>
      <c r="BE824" s="134">
        <v>0</v>
      </c>
      <c r="BF824" s="134">
        <v>0</v>
      </c>
      <c r="BG824" s="134">
        <v>0</v>
      </c>
      <c r="BH824" s="134">
        <v>0</v>
      </c>
      <c r="BI824" s="134">
        <v>-3.4128710076001514E-8</v>
      </c>
      <c r="BJ824" s="134">
        <v>-2.3026592431040086E-8</v>
      </c>
      <c r="BK824" s="134">
        <v>0</v>
      </c>
      <c r="BL824" s="134">
        <v>-2.4426569523129639E-8</v>
      </c>
      <c r="BM824" s="134">
        <v>0</v>
      </c>
      <c r="BN824" s="134">
        <v>-6.2083021811234072E-10</v>
      </c>
      <c r="BO824" s="134">
        <v>-6.1284745778323285E-10</v>
      </c>
      <c r="BP824" s="134">
        <v>-7.6308766536670953E-9</v>
      </c>
      <c r="BQ824" s="134">
        <v>-9.9886298069310378E-9</v>
      </c>
      <c r="BR824" s="134">
        <v>0</v>
      </c>
      <c r="BS824" s="134">
        <v>0</v>
      </c>
      <c r="BT824" s="134">
        <v>0</v>
      </c>
      <c r="BU824" s="134">
        <v>-2.676415224660276E-8</v>
      </c>
      <c r="BV824" s="134">
        <v>-2.027346949120992E-10</v>
      </c>
      <c r="BW824" s="134">
        <v>-3.1728674399798398E-10</v>
      </c>
      <c r="BX824" s="134">
        <v>0</v>
      </c>
      <c r="BY824" s="134">
        <v>0</v>
      </c>
      <c r="BZ824" s="134">
        <v>0</v>
      </c>
      <c r="CA824" s="134">
        <v>0</v>
      </c>
      <c r="CB824" s="134">
        <v>0</v>
      </c>
      <c r="CC824" s="134">
        <v>-4.2088285262107916E-9</v>
      </c>
      <c r="CD824" s="134">
        <v>-1.468104826179256E-8</v>
      </c>
      <c r="CE824" s="134">
        <v>-1.2957833688091805E-8</v>
      </c>
      <c r="CF824" s="134">
        <v>0</v>
      </c>
      <c r="CG824" s="134">
        <v>0</v>
      </c>
      <c r="CH824" s="134">
        <v>-1.4226572587410031E-9</v>
      </c>
      <c r="CI824" s="134">
        <v>-5.1562018526810468E-11</v>
      </c>
      <c r="CJ824" s="134">
        <v>-7.615922650688447E-10</v>
      </c>
      <c r="CK824" s="134">
        <v>0</v>
      </c>
      <c r="CL824" s="134">
        <v>0</v>
      </c>
      <c r="CM824" s="134">
        <v>0</v>
      </c>
      <c r="CN824" s="134">
        <v>0</v>
      </c>
      <c r="CO824" s="134">
        <v>0</v>
      </c>
      <c r="CP824" s="134">
        <v>0</v>
      </c>
      <c r="CQ824" s="134">
        <v>-1.3981558697370523E-10</v>
      </c>
      <c r="CR824" s="134">
        <v>0</v>
      </c>
      <c r="CS824" s="134">
        <v>-2.4479676994079151E-9</v>
      </c>
      <c r="CT824" s="134">
        <v>0</v>
      </c>
      <c r="CU824" s="134">
        <v>-3.4942937209814816E-9</v>
      </c>
      <c r="CV824" s="134">
        <v>-3.5123242017617919E-9</v>
      </c>
      <c r="CW824" s="134">
        <v>-1.1788950905625417E-8</v>
      </c>
      <c r="CX824" s="134">
        <v>-1.3467185715202084E-9</v>
      </c>
      <c r="CY824" s="134">
        <v>0</v>
      </c>
      <c r="CZ824" s="134">
        <v>-1.5353542815995187E-7</v>
      </c>
      <c r="DA824" s="134">
        <v>-8.52614573770117E-11</v>
      </c>
      <c r="DB824" s="134">
        <v>-2.9072729432752215E-9</v>
      </c>
      <c r="DC824" s="134">
        <v>-3.3043851284812386E-10</v>
      </c>
      <c r="DD824" s="134">
        <v>-1.1065315262978904E-9</v>
      </c>
      <c r="DE824" s="134">
        <v>-4.8361698952905314E-9</v>
      </c>
      <c r="DF824" s="134">
        <v>-1.5024289938637861E-9</v>
      </c>
      <c r="DG824" s="134">
        <v>-2.3083818244340939E-8</v>
      </c>
      <c r="DH824" s="211">
        <v>-6.0237796270655208E-10</v>
      </c>
    </row>
    <row r="825" spans="1:112" ht="15" hidden="1" customHeight="1" x14ac:dyDescent="0.15">
      <c r="A825" s="119"/>
      <c r="B825" s="197" t="s">
        <v>333</v>
      </c>
      <c r="C825" s="30" t="s">
        <v>350</v>
      </c>
      <c r="D825" s="315">
        <v>8.5839604121131285E-7</v>
      </c>
      <c r="E825" s="134">
        <v>6.4453922425290608E-8</v>
      </c>
      <c r="F825" s="134">
        <v>2.093452139076429E-7</v>
      </c>
      <c r="G825" s="134">
        <v>0</v>
      </c>
      <c r="H825" s="134">
        <v>2.8954742492774636E-6</v>
      </c>
      <c r="I825" s="134">
        <v>0</v>
      </c>
      <c r="J825" s="134">
        <v>0</v>
      </c>
      <c r="K825" s="134">
        <v>1.1935183315067628E-7</v>
      </c>
      <c r="L825" s="134">
        <v>2.0788457411063074E-7</v>
      </c>
      <c r="M825" s="134">
        <v>3.3822040698210094E-7</v>
      </c>
      <c r="N825" s="134">
        <v>8.0642806680386667E-8</v>
      </c>
      <c r="O825" s="134">
        <v>6.3651214582622142E-9</v>
      </c>
      <c r="P825" s="134">
        <v>0</v>
      </c>
      <c r="Q825" s="134">
        <v>0</v>
      </c>
      <c r="R825" s="134">
        <v>1.8035078368115921E-4</v>
      </c>
      <c r="S825" s="134">
        <v>2.3742494752619209E-6</v>
      </c>
      <c r="T825" s="134">
        <v>9.1481917628827603E-6</v>
      </c>
      <c r="U825" s="134">
        <v>0</v>
      </c>
      <c r="V825" s="134">
        <v>0</v>
      </c>
      <c r="W825" s="134">
        <v>8.4581933902190318E-7</v>
      </c>
      <c r="X825" s="134">
        <v>0</v>
      </c>
      <c r="Y825" s="134">
        <v>0</v>
      </c>
      <c r="Z825" s="134">
        <v>0</v>
      </c>
      <c r="AA825" s="134">
        <v>0</v>
      </c>
      <c r="AB825" s="134">
        <v>0</v>
      </c>
      <c r="AC825" s="134">
        <v>0</v>
      </c>
      <c r="AD825" s="134">
        <v>0</v>
      </c>
      <c r="AE825" s="134">
        <v>0</v>
      </c>
      <c r="AF825" s="134">
        <v>0</v>
      </c>
      <c r="AG825" s="134">
        <v>0</v>
      </c>
      <c r="AH825" s="134">
        <v>0</v>
      </c>
      <c r="AI825" s="134">
        <v>1.2593542584229621E-3</v>
      </c>
      <c r="AJ825" s="134">
        <v>0</v>
      </c>
      <c r="AK825" s="134">
        <v>1.152230048515209E-6</v>
      </c>
      <c r="AL825" s="134">
        <v>0</v>
      </c>
      <c r="AM825" s="134">
        <v>1.2389460324483394E-6</v>
      </c>
      <c r="AN825" s="134">
        <v>0</v>
      </c>
      <c r="AO825" s="134">
        <v>0</v>
      </c>
      <c r="AP825" s="134">
        <v>0</v>
      </c>
      <c r="AQ825" s="134">
        <v>0</v>
      </c>
      <c r="AR825" s="134">
        <v>0</v>
      </c>
      <c r="AS825" s="134">
        <v>0</v>
      </c>
      <c r="AT825" s="134">
        <v>3.1298524525015098E-6</v>
      </c>
      <c r="AU825" s="134">
        <v>2.8259146492504405E-7</v>
      </c>
      <c r="AV825" s="134">
        <v>0</v>
      </c>
      <c r="AW825" s="134">
        <v>1.3605626497738826E-7</v>
      </c>
      <c r="AX825" s="134">
        <v>0</v>
      </c>
      <c r="AY825" s="134">
        <v>0</v>
      </c>
      <c r="AZ825" s="134">
        <v>2.4794435825146541E-6</v>
      </c>
      <c r="BA825" s="134">
        <v>0</v>
      </c>
      <c r="BB825" s="134">
        <v>0</v>
      </c>
      <c r="BC825" s="134">
        <v>0</v>
      </c>
      <c r="BD825" s="134">
        <v>0</v>
      </c>
      <c r="BE825" s="134">
        <v>0</v>
      </c>
      <c r="BF825" s="134">
        <v>0</v>
      </c>
      <c r="BG825" s="134">
        <v>0</v>
      </c>
      <c r="BH825" s="134">
        <v>0</v>
      </c>
      <c r="BI825" s="134">
        <v>1.0062482531309217E-6</v>
      </c>
      <c r="BJ825" s="134">
        <v>4.1067363840476404E-7</v>
      </c>
      <c r="BK825" s="134">
        <v>0</v>
      </c>
      <c r="BL825" s="134">
        <v>1.3422981612677625E-4</v>
      </c>
      <c r="BM825" s="134">
        <v>0</v>
      </c>
      <c r="BN825" s="134">
        <v>2.6572685827482862E-8</v>
      </c>
      <c r="BO825" s="134">
        <v>1.4681611957647698E-7</v>
      </c>
      <c r="BP825" s="134">
        <v>1.074217038190232E-7</v>
      </c>
      <c r="BQ825" s="134">
        <v>5.6453628589944774E-7</v>
      </c>
      <c r="BR825" s="134">
        <v>0</v>
      </c>
      <c r="BS825" s="134">
        <v>3.502418304511148E-5</v>
      </c>
      <c r="BT825" s="134">
        <v>0</v>
      </c>
      <c r="BU825" s="134">
        <v>1.6983252874387883E-6</v>
      </c>
      <c r="BV825" s="134">
        <v>6.5280976194924554E-7</v>
      </c>
      <c r="BW825" s="134">
        <v>1.1325715485294315E-6</v>
      </c>
      <c r="BX825" s="134">
        <v>2.0564127572785454E-6</v>
      </c>
      <c r="BY825" s="134">
        <v>1.1925255764839594E-8</v>
      </c>
      <c r="BZ825" s="134">
        <v>2.7264849589910113E-9</v>
      </c>
      <c r="CA825" s="134">
        <v>0</v>
      </c>
      <c r="CB825" s="134">
        <v>0</v>
      </c>
      <c r="CC825" s="134">
        <v>3.6401434809075522E-7</v>
      </c>
      <c r="CD825" s="134">
        <v>0</v>
      </c>
      <c r="CE825" s="134">
        <v>4.4578274620788403E-7</v>
      </c>
      <c r="CF825" s="134">
        <v>0</v>
      </c>
      <c r="CG825" s="134">
        <v>0</v>
      </c>
      <c r="CH825" s="134">
        <v>1.7326448241585166E-7</v>
      </c>
      <c r="CI825" s="134">
        <v>4.1640105464220191E-7</v>
      </c>
      <c r="CJ825" s="134">
        <v>5.7124085693245294E-6</v>
      </c>
      <c r="CK825" s="134">
        <v>0</v>
      </c>
      <c r="CL825" s="134">
        <v>0</v>
      </c>
      <c r="CM825" s="134">
        <v>0</v>
      </c>
      <c r="CN825" s="134">
        <v>0</v>
      </c>
      <c r="CO825" s="134">
        <v>0</v>
      </c>
      <c r="CP825" s="134">
        <v>0</v>
      </c>
      <c r="CQ825" s="134">
        <v>5.9378325458492851E-7</v>
      </c>
      <c r="CR825" s="134">
        <v>0</v>
      </c>
      <c r="CS825" s="134">
        <v>2.873403807383937E-7</v>
      </c>
      <c r="CT825" s="134">
        <v>0</v>
      </c>
      <c r="CU825" s="134">
        <v>7.2966897863576598E-7</v>
      </c>
      <c r="CV825" s="134">
        <v>4.5166509308050853E-7</v>
      </c>
      <c r="CW825" s="134">
        <v>1.5324894893187905E-5</v>
      </c>
      <c r="CX825" s="134">
        <v>8.1818507108686099E-6</v>
      </c>
      <c r="CY825" s="134">
        <v>0</v>
      </c>
      <c r="CZ825" s="134">
        <v>1.4393910183842084E-7</v>
      </c>
      <c r="DA825" s="134">
        <v>1.0581089506398332E-6</v>
      </c>
      <c r="DB825" s="134">
        <v>4.417192086747605E-6</v>
      </c>
      <c r="DC825" s="134">
        <v>1.3277296312383539E-7</v>
      </c>
      <c r="DD825" s="134">
        <v>3.9999143380035861E-6</v>
      </c>
      <c r="DE825" s="134">
        <v>2.6448345817423668E-6</v>
      </c>
      <c r="DF825" s="134">
        <v>1.1626154319864769E-5</v>
      </c>
      <c r="DG825" s="134">
        <v>0</v>
      </c>
      <c r="DH825" s="211">
        <v>9.8345953524320765E-6</v>
      </c>
    </row>
    <row r="826" spans="1:112" ht="15" hidden="1" customHeight="1" x14ac:dyDescent="0.15">
      <c r="A826" s="119"/>
      <c r="B826" s="197" t="s">
        <v>334</v>
      </c>
      <c r="C826" s="30" t="s">
        <v>151</v>
      </c>
      <c r="D826" s="315">
        <v>0</v>
      </c>
      <c r="E826" s="134">
        <v>0</v>
      </c>
      <c r="F826" s="134">
        <v>0</v>
      </c>
      <c r="G826" s="134">
        <v>0</v>
      </c>
      <c r="H826" s="134">
        <v>0</v>
      </c>
      <c r="I826" s="134">
        <v>0</v>
      </c>
      <c r="J826" s="134">
        <v>0</v>
      </c>
      <c r="K826" s="134">
        <v>-6.7865752848697748E-9</v>
      </c>
      <c r="L826" s="134">
        <v>-1.322118239134571E-8</v>
      </c>
      <c r="M826" s="134">
        <v>-2.4696211588637546E-8</v>
      </c>
      <c r="N826" s="134">
        <v>-1.8935094245082854E-7</v>
      </c>
      <c r="O826" s="134">
        <v>0</v>
      </c>
      <c r="P826" s="134">
        <v>0</v>
      </c>
      <c r="Q826" s="134">
        <v>0</v>
      </c>
      <c r="R826" s="134">
        <v>-1.2717918638288613E-9</v>
      </c>
      <c r="S826" s="134">
        <v>-6.6432153435019633E-10</v>
      </c>
      <c r="T826" s="134">
        <v>-1.8451388852956288E-7</v>
      </c>
      <c r="U826" s="134">
        <v>0</v>
      </c>
      <c r="V826" s="134">
        <v>0</v>
      </c>
      <c r="W826" s="134">
        <v>-9.3773302287588297E-11</v>
      </c>
      <c r="X826" s="134">
        <v>0</v>
      </c>
      <c r="Y826" s="134">
        <v>0</v>
      </c>
      <c r="Z826" s="134">
        <v>0</v>
      </c>
      <c r="AA826" s="134">
        <v>0</v>
      </c>
      <c r="AB826" s="134">
        <v>0</v>
      </c>
      <c r="AC826" s="134">
        <v>0</v>
      </c>
      <c r="AD826" s="134">
        <v>0</v>
      </c>
      <c r="AE826" s="134">
        <v>0</v>
      </c>
      <c r="AF826" s="134">
        <v>0</v>
      </c>
      <c r="AG826" s="134">
        <v>0</v>
      </c>
      <c r="AH826" s="134">
        <v>0</v>
      </c>
      <c r="AI826" s="134">
        <v>-5.7458982441854016E-11</v>
      </c>
      <c r="AJ826" s="134">
        <v>0</v>
      </c>
      <c r="AK826" s="134">
        <v>-3.2055781064337518E-10</v>
      </c>
      <c r="AL826" s="134">
        <v>0</v>
      </c>
      <c r="AM826" s="134">
        <v>-3.0761539189421061E-8</v>
      </c>
      <c r="AN826" s="134">
        <v>0</v>
      </c>
      <c r="AO826" s="134">
        <v>0</v>
      </c>
      <c r="AP826" s="134">
        <v>0</v>
      </c>
      <c r="AQ826" s="134">
        <v>0</v>
      </c>
      <c r="AR826" s="134">
        <v>0</v>
      </c>
      <c r="AS826" s="134">
        <v>0</v>
      </c>
      <c r="AT826" s="134">
        <v>-5.6690682122832007E-9</v>
      </c>
      <c r="AU826" s="134">
        <v>-6.5436223083849207E-9</v>
      </c>
      <c r="AV826" s="134">
        <v>0</v>
      </c>
      <c r="AW826" s="134">
        <v>-1.4387338450964459E-10</v>
      </c>
      <c r="AX826" s="134">
        <v>0</v>
      </c>
      <c r="AY826" s="134">
        <v>0</v>
      </c>
      <c r="AZ826" s="134">
        <v>-9.5211730356721116E-8</v>
      </c>
      <c r="BA826" s="134">
        <v>0</v>
      </c>
      <c r="BB826" s="134">
        <v>0</v>
      </c>
      <c r="BC826" s="134">
        <v>0</v>
      </c>
      <c r="BD826" s="134">
        <v>0</v>
      </c>
      <c r="BE826" s="134">
        <v>0</v>
      </c>
      <c r="BF826" s="134">
        <v>0</v>
      </c>
      <c r="BG826" s="134">
        <v>0</v>
      </c>
      <c r="BH826" s="134">
        <v>0</v>
      </c>
      <c r="BI826" s="134">
        <v>-2.6633084557270919E-10</v>
      </c>
      <c r="BJ826" s="134">
        <v>-7.1676225313373128E-9</v>
      </c>
      <c r="BK826" s="134">
        <v>0</v>
      </c>
      <c r="BL826" s="134">
        <v>-5.7641102336794216E-8</v>
      </c>
      <c r="BM826" s="134">
        <v>0</v>
      </c>
      <c r="BN826" s="134">
        <v>-4.601012441243445E-8</v>
      </c>
      <c r="BO826" s="134">
        <v>-2.5793487001442045E-8</v>
      </c>
      <c r="BP826" s="134">
        <v>-6.4940114447647241E-10</v>
      </c>
      <c r="BQ826" s="134">
        <v>-9.7974327261696377E-10</v>
      </c>
      <c r="BR826" s="134">
        <v>0</v>
      </c>
      <c r="BS826" s="134">
        <v>0</v>
      </c>
      <c r="BT826" s="134">
        <v>0</v>
      </c>
      <c r="BU826" s="134">
        <v>-1.4321030657020618E-9</v>
      </c>
      <c r="BV826" s="134">
        <v>-2.4354876504516259E-10</v>
      </c>
      <c r="BW826" s="134">
        <v>-1.8248683544476991E-9</v>
      </c>
      <c r="BX826" s="134">
        <v>0</v>
      </c>
      <c r="BY826" s="134">
        <v>0</v>
      </c>
      <c r="BZ826" s="134">
        <v>0</v>
      </c>
      <c r="CA826" s="134">
        <v>0</v>
      </c>
      <c r="CB826" s="134">
        <v>0</v>
      </c>
      <c r="CC826" s="134">
        <v>-2.6432431490634089E-10</v>
      </c>
      <c r="CD826" s="134">
        <v>0</v>
      </c>
      <c r="CE826" s="134">
        <v>-3.396573575702859E-9</v>
      </c>
      <c r="CF826" s="134">
        <v>0</v>
      </c>
      <c r="CG826" s="134">
        <v>0</v>
      </c>
      <c r="CH826" s="134">
        <v>0</v>
      </c>
      <c r="CI826" s="134">
        <v>-5.5980888767886825E-12</v>
      </c>
      <c r="CJ826" s="134">
        <v>0</v>
      </c>
      <c r="CK826" s="134">
        <v>0</v>
      </c>
      <c r="CL826" s="134">
        <v>0</v>
      </c>
      <c r="CM826" s="134">
        <v>0</v>
      </c>
      <c r="CN826" s="134">
        <v>0</v>
      </c>
      <c r="CO826" s="134">
        <v>0</v>
      </c>
      <c r="CP826" s="134">
        <v>0</v>
      </c>
      <c r="CQ826" s="134">
        <v>-4.8173619457343518E-9</v>
      </c>
      <c r="CR826" s="134">
        <v>0</v>
      </c>
      <c r="CS826" s="134">
        <v>-4.2181978735431281E-9</v>
      </c>
      <c r="CT826" s="134">
        <v>0</v>
      </c>
      <c r="CU826" s="134">
        <v>-3.1409273176262897E-9</v>
      </c>
      <c r="CV826" s="134">
        <v>-3.2836440391201957E-9</v>
      </c>
      <c r="CW826" s="134">
        <v>-3.6181594364286364E-9</v>
      </c>
      <c r="CX826" s="134">
        <v>0</v>
      </c>
      <c r="CY826" s="134">
        <v>0</v>
      </c>
      <c r="CZ826" s="134">
        <v>-8.7955931629393574E-8</v>
      </c>
      <c r="DA826" s="134">
        <v>-1.1933814568211982E-10</v>
      </c>
      <c r="DB826" s="134">
        <v>-9.7985955999335963E-9</v>
      </c>
      <c r="DC826" s="134">
        <v>-5.6487706547625672E-9</v>
      </c>
      <c r="DD826" s="134">
        <v>-1.431885373331682E-9</v>
      </c>
      <c r="DE826" s="134">
        <v>-7.3769959158681498E-9</v>
      </c>
      <c r="DF826" s="134">
        <v>-8.2997660124920394E-10</v>
      </c>
      <c r="DG826" s="134">
        <v>0</v>
      </c>
      <c r="DH826" s="211">
        <v>-1.5693363922667964E-8</v>
      </c>
    </row>
    <row r="827" spans="1:112" ht="15" hidden="1" customHeight="1" x14ac:dyDescent="0.15">
      <c r="A827" s="119"/>
      <c r="B827" s="197" t="s">
        <v>335</v>
      </c>
      <c r="C827" s="30" t="s">
        <v>152</v>
      </c>
      <c r="D827" s="315">
        <v>0</v>
      </c>
      <c r="E827" s="134">
        <v>0</v>
      </c>
      <c r="F827" s="134">
        <v>0</v>
      </c>
      <c r="G827" s="134">
        <v>0</v>
      </c>
      <c r="H827" s="134">
        <v>0</v>
      </c>
      <c r="I827" s="134">
        <v>0</v>
      </c>
      <c r="J827" s="134">
        <v>0</v>
      </c>
      <c r="K827" s="134">
        <v>0</v>
      </c>
      <c r="L827" s="134">
        <v>0</v>
      </c>
      <c r="M827" s="134">
        <v>0</v>
      </c>
      <c r="N827" s="134">
        <v>0</v>
      </c>
      <c r="O827" s="134">
        <v>0</v>
      </c>
      <c r="P827" s="134">
        <v>0</v>
      </c>
      <c r="Q827" s="134">
        <v>0</v>
      </c>
      <c r="R827" s="134">
        <v>0</v>
      </c>
      <c r="S827" s="134">
        <v>4.2631069623300815E-6</v>
      </c>
      <c r="T827" s="134">
        <v>0</v>
      </c>
      <c r="U827" s="134">
        <v>0</v>
      </c>
      <c r="V827" s="134">
        <v>0</v>
      </c>
      <c r="W827" s="134">
        <v>0</v>
      </c>
      <c r="X827" s="134">
        <v>0</v>
      </c>
      <c r="Y827" s="134">
        <v>0</v>
      </c>
      <c r="Z827" s="134">
        <v>0</v>
      </c>
      <c r="AA827" s="134">
        <v>0</v>
      </c>
      <c r="AB827" s="134">
        <v>0</v>
      </c>
      <c r="AC827" s="134">
        <v>0</v>
      </c>
      <c r="AD827" s="134">
        <v>0</v>
      </c>
      <c r="AE827" s="134">
        <v>0</v>
      </c>
      <c r="AF827" s="134">
        <v>0</v>
      </c>
      <c r="AG827" s="134">
        <v>0</v>
      </c>
      <c r="AH827" s="134">
        <v>0</v>
      </c>
      <c r="AI827" s="134">
        <v>0</v>
      </c>
      <c r="AJ827" s="134">
        <v>0</v>
      </c>
      <c r="AK827" s="134">
        <v>7.3011512242081342E-2</v>
      </c>
      <c r="AL827" s="134">
        <v>0</v>
      </c>
      <c r="AM827" s="134">
        <v>6.2678394199129324E-4</v>
      </c>
      <c r="AN827" s="134">
        <v>0</v>
      </c>
      <c r="AO827" s="134">
        <v>0</v>
      </c>
      <c r="AP827" s="134">
        <v>0</v>
      </c>
      <c r="AQ827" s="134">
        <v>0</v>
      </c>
      <c r="AR827" s="134">
        <v>0</v>
      </c>
      <c r="AS827" s="134">
        <v>0</v>
      </c>
      <c r="AT827" s="134">
        <v>2.3806680784941086E-6</v>
      </c>
      <c r="AU827" s="134">
        <v>5.2975576660507296E-5</v>
      </c>
      <c r="AV827" s="134">
        <v>0</v>
      </c>
      <c r="AW827" s="134">
        <v>0</v>
      </c>
      <c r="AX827" s="134">
        <v>0</v>
      </c>
      <c r="AY827" s="134">
        <v>0</v>
      </c>
      <c r="AZ827" s="134">
        <v>0</v>
      </c>
      <c r="BA827" s="134">
        <v>0</v>
      </c>
      <c r="BB827" s="134">
        <v>0</v>
      </c>
      <c r="BC827" s="134">
        <v>0</v>
      </c>
      <c r="BD827" s="134">
        <v>0</v>
      </c>
      <c r="BE827" s="134">
        <v>0</v>
      </c>
      <c r="BF827" s="134">
        <v>0</v>
      </c>
      <c r="BG827" s="134">
        <v>0</v>
      </c>
      <c r="BH827" s="134">
        <v>0</v>
      </c>
      <c r="BI827" s="134">
        <v>0</v>
      </c>
      <c r="BJ827" s="134">
        <v>0</v>
      </c>
      <c r="BK827" s="134">
        <v>0</v>
      </c>
      <c r="BL827" s="134">
        <v>1.5406799462134769E-5</v>
      </c>
      <c r="BM827" s="134">
        <v>0</v>
      </c>
      <c r="BN827" s="134">
        <v>1.8819589456720319E-2</v>
      </c>
      <c r="BO827" s="134">
        <v>2.4715101447790096E-2</v>
      </c>
      <c r="BP827" s="134">
        <v>4.101153606792568E-2</v>
      </c>
      <c r="BQ827" s="134">
        <v>2.639594259659471E-2</v>
      </c>
      <c r="BR827" s="134">
        <v>0</v>
      </c>
      <c r="BS827" s="134">
        <v>5.8272565029597274E-6</v>
      </c>
      <c r="BT827" s="134">
        <v>0</v>
      </c>
      <c r="BU827" s="134">
        <v>1.3135298729322498E-4</v>
      </c>
      <c r="BV827" s="134">
        <v>0</v>
      </c>
      <c r="BW827" s="134">
        <v>0</v>
      </c>
      <c r="BX827" s="134">
        <v>0</v>
      </c>
      <c r="BY827" s="134">
        <v>1.3518442412360207E-7</v>
      </c>
      <c r="BZ827" s="134">
        <v>2.407684167382988E-5</v>
      </c>
      <c r="CA827" s="134">
        <v>0</v>
      </c>
      <c r="CB827" s="134">
        <v>0</v>
      </c>
      <c r="CC827" s="134">
        <v>0</v>
      </c>
      <c r="CD827" s="134">
        <v>0</v>
      </c>
      <c r="CE827" s="134">
        <v>0</v>
      </c>
      <c r="CF827" s="134">
        <v>0</v>
      </c>
      <c r="CG827" s="134">
        <v>0</v>
      </c>
      <c r="CH827" s="134">
        <v>0</v>
      </c>
      <c r="CI827" s="134">
        <v>0</v>
      </c>
      <c r="CJ827" s="134">
        <v>0</v>
      </c>
      <c r="CK827" s="134">
        <v>0</v>
      </c>
      <c r="CL827" s="134">
        <v>0</v>
      </c>
      <c r="CM827" s="134">
        <v>0</v>
      </c>
      <c r="CN827" s="134">
        <v>0</v>
      </c>
      <c r="CO827" s="134">
        <v>0</v>
      </c>
      <c r="CP827" s="134">
        <v>0</v>
      </c>
      <c r="CQ827" s="134">
        <v>0</v>
      </c>
      <c r="CR827" s="134">
        <v>0</v>
      </c>
      <c r="CS827" s="134">
        <v>0</v>
      </c>
      <c r="CT827" s="134">
        <v>0</v>
      </c>
      <c r="CU827" s="134">
        <v>0</v>
      </c>
      <c r="CV827" s="134">
        <v>0</v>
      </c>
      <c r="CW827" s="134">
        <v>0</v>
      </c>
      <c r="CX827" s="134">
        <v>0</v>
      </c>
      <c r="CY827" s="134">
        <v>0</v>
      </c>
      <c r="CZ827" s="134">
        <v>0</v>
      </c>
      <c r="DA827" s="134">
        <v>0</v>
      </c>
      <c r="DB827" s="134">
        <v>0</v>
      </c>
      <c r="DC827" s="134">
        <v>0</v>
      </c>
      <c r="DD827" s="134">
        <v>0</v>
      </c>
      <c r="DE827" s="134">
        <v>0</v>
      </c>
      <c r="DF827" s="134">
        <v>0</v>
      </c>
      <c r="DG827" s="134">
        <v>0</v>
      </c>
      <c r="DH827" s="211">
        <v>4.4929583458939624E-4</v>
      </c>
    </row>
    <row r="828" spans="1:112" ht="15" hidden="1" customHeight="1" x14ac:dyDescent="0.15">
      <c r="A828" s="119"/>
      <c r="B828" s="197" t="s">
        <v>336</v>
      </c>
      <c r="C828" s="30" t="s">
        <v>153</v>
      </c>
      <c r="D828" s="315">
        <v>-1.2335452050369257E-10</v>
      </c>
      <c r="E828" s="134">
        <v>0</v>
      </c>
      <c r="F828" s="134">
        <v>0</v>
      </c>
      <c r="G828" s="134">
        <v>0</v>
      </c>
      <c r="H828" s="134">
        <v>0</v>
      </c>
      <c r="I828" s="134">
        <v>0</v>
      </c>
      <c r="J828" s="134">
        <v>0</v>
      </c>
      <c r="K828" s="134">
        <v>0</v>
      </c>
      <c r="L828" s="134">
        <v>0</v>
      </c>
      <c r="M828" s="134">
        <v>0</v>
      </c>
      <c r="N828" s="134">
        <v>-1.2964362782431237E-8</v>
      </c>
      <c r="O828" s="134">
        <v>0</v>
      </c>
      <c r="P828" s="134">
        <v>0</v>
      </c>
      <c r="Q828" s="134">
        <v>0</v>
      </c>
      <c r="R828" s="134">
        <v>0</v>
      </c>
      <c r="S828" s="134">
        <v>-2.3039866816301882E-10</v>
      </c>
      <c r="T828" s="134">
        <v>-6.8924523358015767E-8</v>
      </c>
      <c r="U828" s="134">
        <v>0</v>
      </c>
      <c r="V828" s="134">
        <v>0</v>
      </c>
      <c r="W828" s="134">
        <v>0</v>
      </c>
      <c r="X828" s="134">
        <v>0</v>
      </c>
      <c r="Y828" s="134">
        <v>0</v>
      </c>
      <c r="Z828" s="134">
        <v>0</v>
      </c>
      <c r="AA828" s="134">
        <v>0</v>
      </c>
      <c r="AB828" s="134">
        <v>0</v>
      </c>
      <c r="AC828" s="134">
        <v>0</v>
      </c>
      <c r="AD828" s="134">
        <v>0</v>
      </c>
      <c r="AE828" s="134">
        <v>0</v>
      </c>
      <c r="AF828" s="134">
        <v>0</v>
      </c>
      <c r="AG828" s="134">
        <v>0</v>
      </c>
      <c r="AH828" s="134">
        <v>0</v>
      </c>
      <c r="AI828" s="134">
        <v>0</v>
      </c>
      <c r="AJ828" s="134">
        <v>0</v>
      </c>
      <c r="AK828" s="134">
        <v>-2.8331633139907666E-9</v>
      </c>
      <c r="AL828" s="134">
        <v>0</v>
      </c>
      <c r="AM828" s="134">
        <v>0</v>
      </c>
      <c r="AN828" s="134">
        <v>0</v>
      </c>
      <c r="AO828" s="134">
        <v>0</v>
      </c>
      <c r="AP828" s="134">
        <v>0</v>
      </c>
      <c r="AQ828" s="134">
        <v>0</v>
      </c>
      <c r="AR828" s="134">
        <v>0</v>
      </c>
      <c r="AS828" s="134">
        <v>0</v>
      </c>
      <c r="AT828" s="134">
        <v>-3.1246650157768779E-11</v>
      </c>
      <c r="AU828" s="134">
        <v>-8.7418454210506882E-10</v>
      </c>
      <c r="AV828" s="134">
        <v>0</v>
      </c>
      <c r="AW828" s="134">
        <v>-1.2939491289458234E-9</v>
      </c>
      <c r="AX828" s="134">
        <v>0</v>
      </c>
      <c r="AY828" s="134">
        <v>0</v>
      </c>
      <c r="AZ828" s="134">
        <v>-1.8277048206264942E-6</v>
      </c>
      <c r="BA828" s="134">
        <v>0</v>
      </c>
      <c r="BB828" s="134">
        <v>0</v>
      </c>
      <c r="BC828" s="134">
        <v>0</v>
      </c>
      <c r="BD828" s="134">
        <v>0</v>
      </c>
      <c r="BE828" s="134">
        <v>0</v>
      </c>
      <c r="BF828" s="134">
        <v>0</v>
      </c>
      <c r="BG828" s="134">
        <v>0</v>
      </c>
      <c r="BH828" s="134">
        <v>0</v>
      </c>
      <c r="BI828" s="134">
        <v>-5.1857874098839871E-9</v>
      </c>
      <c r="BJ828" s="134">
        <v>-3.8698376135678423E-10</v>
      </c>
      <c r="BK828" s="134">
        <v>0</v>
      </c>
      <c r="BL828" s="134">
        <v>-6.9075330802274208E-10</v>
      </c>
      <c r="BM828" s="134">
        <v>0</v>
      </c>
      <c r="BN828" s="134">
        <v>-2.5887288681526977E-7</v>
      </c>
      <c r="BO828" s="134">
        <v>-3.8110140914211686E-8</v>
      </c>
      <c r="BP828" s="134">
        <v>-1.1334248873717377E-8</v>
      </c>
      <c r="BQ828" s="134">
        <v>-2.518514378436167E-8</v>
      </c>
      <c r="BR828" s="134">
        <v>0</v>
      </c>
      <c r="BS828" s="134">
        <v>0</v>
      </c>
      <c r="BT828" s="134">
        <v>0</v>
      </c>
      <c r="BU828" s="134">
        <v>-8.306349641416067E-9</v>
      </c>
      <c r="BV828" s="134">
        <v>-1.7344717449494983E-9</v>
      </c>
      <c r="BW828" s="134">
        <v>-3.8937063913760357E-9</v>
      </c>
      <c r="BX828" s="134">
        <v>0</v>
      </c>
      <c r="BY828" s="134">
        <v>0</v>
      </c>
      <c r="BZ828" s="134">
        <v>0</v>
      </c>
      <c r="CA828" s="134">
        <v>0</v>
      </c>
      <c r="CB828" s="134">
        <v>0</v>
      </c>
      <c r="CC828" s="134">
        <v>-9.586627898689292E-10</v>
      </c>
      <c r="CD828" s="134">
        <v>0</v>
      </c>
      <c r="CE828" s="134">
        <v>-1.1523475667124828E-8</v>
      </c>
      <c r="CF828" s="134">
        <v>0</v>
      </c>
      <c r="CG828" s="134">
        <v>0</v>
      </c>
      <c r="CH828" s="134">
        <v>-4.4126932372050621E-11</v>
      </c>
      <c r="CI828" s="134">
        <v>-2.8027199231610761E-10</v>
      </c>
      <c r="CJ828" s="134">
        <v>0</v>
      </c>
      <c r="CK828" s="134">
        <v>0</v>
      </c>
      <c r="CL828" s="134">
        <v>0</v>
      </c>
      <c r="CM828" s="134">
        <v>0</v>
      </c>
      <c r="CN828" s="134">
        <v>0</v>
      </c>
      <c r="CO828" s="134">
        <v>0</v>
      </c>
      <c r="CP828" s="134">
        <v>0</v>
      </c>
      <c r="CQ828" s="134">
        <v>-4.4198328619558482E-9</v>
      </c>
      <c r="CR828" s="134">
        <v>0</v>
      </c>
      <c r="CS828" s="134">
        <v>-7.8689852525302052E-9</v>
      </c>
      <c r="CT828" s="134">
        <v>0</v>
      </c>
      <c r="CU828" s="134">
        <v>-4.7363421754784492E-8</v>
      </c>
      <c r="CV828" s="134">
        <v>-3.2827610429523078E-8</v>
      </c>
      <c r="CW828" s="134">
        <v>-8.1667592557742515E-9</v>
      </c>
      <c r="CX828" s="134">
        <v>0</v>
      </c>
      <c r="CY828" s="134">
        <v>0</v>
      </c>
      <c r="CZ828" s="134">
        <v>0</v>
      </c>
      <c r="DA828" s="134">
        <v>-1.8230700528326584E-10</v>
      </c>
      <c r="DB828" s="134">
        <v>-4.7773835542050819E-8</v>
      </c>
      <c r="DC828" s="134">
        <v>-5.2989513206580986E-8</v>
      </c>
      <c r="DD828" s="134">
        <v>0</v>
      </c>
      <c r="DE828" s="134">
        <v>-7.0872353775248127E-10</v>
      </c>
      <c r="DF828" s="134">
        <v>-8.4856870923109015E-9</v>
      </c>
      <c r="DG828" s="134">
        <v>0</v>
      </c>
      <c r="DH828" s="211">
        <v>-4.9080322850832297E-8</v>
      </c>
    </row>
    <row r="829" spans="1:112" ht="15" hidden="1" customHeight="1" x14ac:dyDescent="0.15">
      <c r="A829" s="119"/>
      <c r="B829" s="197" t="s">
        <v>337</v>
      </c>
      <c r="C829" s="30" t="s">
        <v>154</v>
      </c>
      <c r="D829" s="315">
        <v>-5.7885250932231993E-8</v>
      </c>
      <c r="E829" s="134">
        <v>-4.1971178393695557E-8</v>
      </c>
      <c r="F829" s="134">
        <v>-7.5532840741726113E-8</v>
      </c>
      <c r="G829" s="134">
        <v>0</v>
      </c>
      <c r="H829" s="134">
        <v>-1.4998599865815179E-9</v>
      </c>
      <c r="I829" s="134">
        <v>0</v>
      </c>
      <c r="J829" s="134">
        <v>0</v>
      </c>
      <c r="K829" s="134">
        <v>-1.1678450093139443E-10</v>
      </c>
      <c r="L829" s="134">
        <v>-4.6860195244892633E-11</v>
      </c>
      <c r="M829" s="134">
        <v>-1.3550070453774216E-8</v>
      </c>
      <c r="N829" s="134">
        <v>-1.7410875438613966E-9</v>
      </c>
      <c r="O829" s="134">
        <v>-6.4561559905087151E-8</v>
      </c>
      <c r="P829" s="134">
        <v>0</v>
      </c>
      <c r="Q829" s="134">
        <v>0</v>
      </c>
      <c r="R829" s="134">
        <v>0</v>
      </c>
      <c r="S829" s="134">
        <v>-3.979486306110336E-9</v>
      </c>
      <c r="T829" s="134">
        <v>-2.7805705943889818E-8</v>
      </c>
      <c r="U829" s="134">
        <v>0</v>
      </c>
      <c r="V829" s="134">
        <v>0</v>
      </c>
      <c r="W829" s="134">
        <v>-5.133018156265616E-10</v>
      </c>
      <c r="X829" s="134">
        <v>0</v>
      </c>
      <c r="Y829" s="134">
        <v>0</v>
      </c>
      <c r="Z829" s="134">
        <v>0</v>
      </c>
      <c r="AA829" s="134">
        <v>0</v>
      </c>
      <c r="AB829" s="134">
        <v>0</v>
      </c>
      <c r="AC829" s="134">
        <v>0</v>
      </c>
      <c r="AD829" s="134">
        <v>0</v>
      </c>
      <c r="AE829" s="134">
        <v>0</v>
      </c>
      <c r="AF829" s="134">
        <v>0</v>
      </c>
      <c r="AG829" s="134">
        <v>0</v>
      </c>
      <c r="AH829" s="134">
        <v>0</v>
      </c>
      <c r="AI829" s="134">
        <v>-2.4446964981819709E-9</v>
      </c>
      <c r="AJ829" s="134">
        <v>0</v>
      </c>
      <c r="AK829" s="134">
        <v>-4.3472037409368475E-7</v>
      </c>
      <c r="AL829" s="134">
        <v>0</v>
      </c>
      <c r="AM829" s="134">
        <v>-1.1264768985149825E-6</v>
      </c>
      <c r="AN829" s="134">
        <v>0</v>
      </c>
      <c r="AO829" s="134">
        <v>0</v>
      </c>
      <c r="AP829" s="134">
        <v>0</v>
      </c>
      <c r="AQ829" s="134">
        <v>0</v>
      </c>
      <c r="AR829" s="134">
        <v>0</v>
      </c>
      <c r="AS829" s="134">
        <v>0</v>
      </c>
      <c r="AT829" s="134">
        <v>-9.0842146741774652E-8</v>
      </c>
      <c r="AU829" s="134">
        <v>-7.3481410495604258E-8</v>
      </c>
      <c r="AV829" s="134">
        <v>0</v>
      </c>
      <c r="AW829" s="134">
        <v>-7.0843317706076176E-8</v>
      </c>
      <c r="AX829" s="134">
        <v>0</v>
      </c>
      <c r="AY829" s="134">
        <v>0</v>
      </c>
      <c r="AZ829" s="134">
        <v>-8.6756619964321264E-8</v>
      </c>
      <c r="BA829" s="134">
        <v>0</v>
      </c>
      <c r="BB829" s="134">
        <v>0</v>
      </c>
      <c r="BC829" s="134">
        <v>0</v>
      </c>
      <c r="BD829" s="134">
        <v>0</v>
      </c>
      <c r="BE829" s="134">
        <v>0</v>
      </c>
      <c r="BF829" s="134">
        <v>0</v>
      </c>
      <c r="BG829" s="134">
        <v>0</v>
      </c>
      <c r="BH829" s="134">
        <v>0</v>
      </c>
      <c r="BI829" s="134">
        <v>-4.7732587633031819E-8</v>
      </c>
      <c r="BJ829" s="134">
        <v>-3.7127566068290034E-8</v>
      </c>
      <c r="BK829" s="134">
        <v>0</v>
      </c>
      <c r="BL829" s="134">
        <v>-2.8952058111016442E-7</v>
      </c>
      <c r="BM829" s="134">
        <v>0</v>
      </c>
      <c r="BN829" s="134">
        <v>-2.1420384439835723E-7</v>
      </c>
      <c r="BO829" s="134">
        <v>-4.7751956548312823E-7</v>
      </c>
      <c r="BP829" s="134">
        <v>-1.6275285229000311E-7</v>
      </c>
      <c r="BQ829" s="134">
        <v>-3.3732883298279445E-7</v>
      </c>
      <c r="BR829" s="134">
        <v>0</v>
      </c>
      <c r="BS829" s="134">
        <v>-2.0663954437870369E-9</v>
      </c>
      <c r="BT829" s="134">
        <v>0</v>
      </c>
      <c r="BU829" s="134">
        <v>0</v>
      </c>
      <c r="BV829" s="134">
        <v>-2.1036092639269121E-9</v>
      </c>
      <c r="BW829" s="134">
        <v>-1.6206068495200947E-9</v>
      </c>
      <c r="BX829" s="134">
        <v>0</v>
      </c>
      <c r="BY829" s="134">
        <v>0</v>
      </c>
      <c r="BZ829" s="134">
        <v>0</v>
      </c>
      <c r="CA829" s="134">
        <v>0</v>
      </c>
      <c r="CB829" s="134">
        <v>0</v>
      </c>
      <c r="CC829" s="134">
        <v>0</v>
      </c>
      <c r="CD829" s="134">
        <v>0</v>
      </c>
      <c r="CE829" s="134">
        <v>-2.9113749859123999E-10</v>
      </c>
      <c r="CF829" s="134">
        <v>0</v>
      </c>
      <c r="CG829" s="134">
        <v>0</v>
      </c>
      <c r="CH829" s="134">
        <v>0</v>
      </c>
      <c r="CI829" s="134">
        <v>-2.0893055483972194E-11</v>
      </c>
      <c r="CJ829" s="134">
        <v>0</v>
      </c>
      <c r="CK829" s="134">
        <v>0</v>
      </c>
      <c r="CL829" s="134">
        <v>0</v>
      </c>
      <c r="CM829" s="134">
        <v>0</v>
      </c>
      <c r="CN829" s="134">
        <v>0</v>
      </c>
      <c r="CO829" s="134">
        <v>0</v>
      </c>
      <c r="CP829" s="134">
        <v>0</v>
      </c>
      <c r="CQ829" s="134">
        <v>-2.9649430082526001E-8</v>
      </c>
      <c r="CR829" s="134">
        <v>0</v>
      </c>
      <c r="CS829" s="134">
        <v>-1.1625156077228424E-9</v>
      </c>
      <c r="CT829" s="134">
        <v>0</v>
      </c>
      <c r="CU829" s="134">
        <v>0</v>
      </c>
      <c r="CV829" s="134">
        <v>-1.9865302725202319E-10</v>
      </c>
      <c r="CW829" s="134">
        <v>0</v>
      </c>
      <c r="CX829" s="134">
        <v>0</v>
      </c>
      <c r="CY829" s="134">
        <v>0</v>
      </c>
      <c r="CZ829" s="134">
        <v>-6.9945324738188516E-9</v>
      </c>
      <c r="DA829" s="134">
        <v>-6.5071311729685579E-11</v>
      </c>
      <c r="DB829" s="134">
        <v>-1.1485293188357917E-9</v>
      </c>
      <c r="DC829" s="134">
        <v>-2.2894468264197567E-9</v>
      </c>
      <c r="DD829" s="134">
        <v>-1.1183937331687591E-9</v>
      </c>
      <c r="DE829" s="134">
        <v>-1.684432109259723E-8</v>
      </c>
      <c r="DF829" s="134">
        <v>-1.7460999835260522E-8</v>
      </c>
      <c r="DG829" s="134">
        <v>-1.4462524563117936E-7</v>
      </c>
      <c r="DH829" s="211">
        <v>-4.2854453447891994E-8</v>
      </c>
    </row>
    <row r="830" spans="1:112" ht="15" hidden="1" customHeight="1" x14ac:dyDescent="0.15">
      <c r="A830" s="119"/>
      <c r="B830" s="197" t="s">
        <v>338</v>
      </c>
      <c r="C830" s="30" t="s">
        <v>155</v>
      </c>
      <c r="D830" s="315">
        <v>0</v>
      </c>
      <c r="E830" s="134">
        <v>0</v>
      </c>
      <c r="F830" s="134">
        <v>0</v>
      </c>
      <c r="G830" s="134">
        <v>0</v>
      </c>
      <c r="H830" s="134">
        <v>0</v>
      </c>
      <c r="I830" s="134">
        <v>0</v>
      </c>
      <c r="J830" s="134">
        <v>0</v>
      </c>
      <c r="K830" s="134">
        <v>0</v>
      </c>
      <c r="L830" s="134">
        <v>0</v>
      </c>
      <c r="M830" s="134">
        <v>0</v>
      </c>
      <c r="N830" s="134">
        <v>0</v>
      </c>
      <c r="O830" s="134">
        <v>0</v>
      </c>
      <c r="P830" s="134">
        <v>0</v>
      </c>
      <c r="Q830" s="134">
        <v>0</v>
      </c>
      <c r="R830" s="134">
        <v>0</v>
      </c>
      <c r="S830" s="134">
        <v>0</v>
      </c>
      <c r="T830" s="134">
        <v>-1.0812385849743131E-6</v>
      </c>
      <c r="U830" s="134">
        <v>0</v>
      </c>
      <c r="V830" s="134">
        <v>0</v>
      </c>
      <c r="W830" s="134">
        <v>0</v>
      </c>
      <c r="X830" s="134">
        <v>0</v>
      </c>
      <c r="Y830" s="134">
        <v>0</v>
      </c>
      <c r="Z830" s="134">
        <v>0</v>
      </c>
      <c r="AA830" s="134">
        <v>0</v>
      </c>
      <c r="AB830" s="134">
        <v>0</v>
      </c>
      <c r="AC830" s="134">
        <v>0</v>
      </c>
      <c r="AD830" s="134">
        <v>0</v>
      </c>
      <c r="AE830" s="134">
        <v>0</v>
      </c>
      <c r="AF830" s="134">
        <v>0</v>
      </c>
      <c r="AG830" s="134">
        <v>0</v>
      </c>
      <c r="AH830" s="134">
        <v>0</v>
      </c>
      <c r="AI830" s="134">
        <v>0</v>
      </c>
      <c r="AJ830" s="134">
        <v>0</v>
      </c>
      <c r="AK830" s="134">
        <v>-2.9892345775329464E-6</v>
      </c>
      <c r="AL830" s="134">
        <v>0</v>
      </c>
      <c r="AM830" s="134">
        <v>0</v>
      </c>
      <c r="AN830" s="134">
        <v>0</v>
      </c>
      <c r="AO830" s="134">
        <v>0</v>
      </c>
      <c r="AP830" s="134">
        <v>0</v>
      </c>
      <c r="AQ830" s="134">
        <v>0</v>
      </c>
      <c r="AR830" s="134">
        <v>0</v>
      </c>
      <c r="AS830" s="134">
        <v>0</v>
      </c>
      <c r="AT830" s="134">
        <v>-4.8182484845028708E-4</v>
      </c>
      <c r="AU830" s="134">
        <v>-1.6906377346169754E-3</v>
      </c>
      <c r="AV830" s="134">
        <v>0</v>
      </c>
      <c r="AW830" s="134">
        <v>-3.0677995910205187E-4</v>
      </c>
      <c r="AX830" s="134">
        <v>0</v>
      </c>
      <c r="AY830" s="134">
        <v>0</v>
      </c>
      <c r="AZ830" s="134">
        <v>-3.6300391894028024E-6</v>
      </c>
      <c r="BA830" s="134">
        <v>0</v>
      </c>
      <c r="BB830" s="134">
        <v>0</v>
      </c>
      <c r="BC830" s="134">
        <v>0</v>
      </c>
      <c r="BD830" s="134">
        <v>0</v>
      </c>
      <c r="BE830" s="134">
        <v>0</v>
      </c>
      <c r="BF830" s="134">
        <v>0</v>
      </c>
      <c r="BG830" s="134">
        <v>0</v>
      </c>
      <c r="BH830" s="134">
        <v>0</v>
      </c>
      <c r="BI830" s="134">
        <v>-1.6861584652780984E-4</v>
      </c>
      <c r="BJ830" s="134">
        <v>-2.345388940757896E-3</v>
      </c>
      <c r="BK830" s="134">
        <v>0</v>
      </c>
      <c r="BL830" s="134">
        <v>-4.6474873824285339E-5</v>
      </c>
      <c r="BM830" s="134">
        <v>0</v>
      </c>
      <c r="BN830" s="134">
        <v>0</v>
      </c>
      <c r="BO830" s="134">
        <v>-4.0752530666931288E-4</v>
      </c>
      <c r="BP830" s="134">
        <v>-9.1864180042534429E-5</v>
      </c>
      <c r="BQ830" s="134">
        <v>-7.6354177548643926E-5</v>
      </c>
      <c r="BR830" s="134">
        <v>0</v>
      </c>
      <c r="BS830" s="134">
        <v>0</v>
      </c>
      <c r="BT830" s="134">
        <v>0</v>
      </c>
      <c r="BU830" s="134">
        <v>0</v>
      </c>
      <c r="BV830" s="134">
        <v>0</v>
      </c>
      <c r="BW830" s="134">
        <v>0</v>
      </c>
      <c r="BX830" s="134">
        <v>0</v>
      </c>
      <c r="BY830" s="134">
        <v>0</v>
      </c>
      <c r="BZ830" s="134">
        <v>0</v>
      </c>
      <c r="CA830" s="134">
        <v>0</v>
      </c>
      <c r="CB830" s="134">
        <v>0</v>
      </c>
      <c r="CC830" s="134">
        <v>0</v>
      </c>
      <c r="CD830" s="134">
        <v>0</v>
      </c>
      <c r="CE830" s="134">
        <v>0</v>
      </c>
      <c r="CF830" s="134">
        <v>0</v>
      </c>
      <c r="CG830" s="134">
        <v>0</v>
      </c>
      <c r="CH830" s="134">
        <v>0</v>
      </c>
      <c r="CI830" s="134">
        <v>0</v>
      </c>
      <c r="CJ830" s="134">
        <v>0</v>
      </c>
      <c r="CK830" s="134">
        <v>0</v>
      </c>
      <c r="CL830" s="134">
        <v>0</v>
      </c>
      <c r="CM830" s="134">
        <v>0</v>
      </c>
      <c r="CN830" s="134">
        <v>0</v>
      </c>
      <c r="CO830" s="134">
        <v>0</v>
      </c>
      <c r="CP830" s="134">
        <v>0</v>
      </c>
      <c r="CQ830" s="134">
        <v>0</v>
      </c>
      <c r="CR830" s="134">
        <v>0</v>
      </c>
      <c r="CS830" s="134">
        <v>0</v>
      </c>
      <c r="CT830" s="134">
        <v>0</v>
      </c>
      <c r="CU830" s="134">
        <v>0</v>
      </c>
      <c r="CV830" s="134">
        <v>0</v>
      </c>
      <c r="CW830" s="134">
        <v>0</v>
      </c>
      <c r="CX830" s="134">
        <v>0</v>
      </c>
      <c r="CY830" s="134">
        <v>0</v>
      </c>
      <c r="CZ830" s="134">
        <v>0</v>
      </c>
      <c r="DA830" s="134">
        <v>0</v>
      </c>
      <c r="DB830" s="134">
        <v>0</v>
      </c>
      <c r="DC830" s="134">
        <v>0</v>
      </c>
      <c r="DD830" s="134">
        <v>0</v>
      </c>
      <c r="DE830" s="134">
        <v>0</v>
      </c>
      <c r="DF830" s="134">
        <v>1.9182956872452157E-6</v>
      </c>
      <c r="DG830" s="134">
        <v>0</v>
      </c>
      <c r="DH830" s="211">
        <v>0</v>
      </c>
    </row>
    <row r="831" spans="1:112" ht="15" hidden="1" customHeight="1" x14ac:dyDescent="0.15">
      <c r="A831" s="119"/>
      <c r="B831" s="197" t="s">
        <v>339</v>
      </c>
      <c r="C831" s="30" t="s">
        <v>156</v>
      </c>
      <c r="D831" s="315">
        <v>0</v>
      </c>
      <c r="E831" s="134">
        <v>0</v>
      </c>
      <c r="F831" s="134">
        <v>0</v>
      </c>
      <c r="G831" s="134">
        <v>0</v>
      </c>
      <c r="H831" s="134">
        <v>0</v>
      </c>
      <c r="I831" s="134">
        <v>0</v>
      </c>
      <c r="J831" s="134">
        <v>0</v>
      </c>
      <c r="K831" s="134">
        <v>0</v>
      </c>
      <c r="L831" s="134">
        <v>0</v>
      </c>
      <c r="M831" s="134">
        <v>0</v>
      </c>
      <c r="N831" s="134">
        <v>0</v>
      </c>
      <c r="O831" s="134">
        <v>0</v>
      </c>
      <c r="P831" s="134">
        <v>0</v>
      </c>
      <c r="Q831" s="134">
        <v>0</v>
      </c>
      <c r="R831" s="134">
        <v>0</v>
      </c>
      <c r="S831" s="134">
        <v>0</v>
      </c>
      <c r="T831" s="134">
        <v>0</v>
      </c>
      <c r="U831" s="134">
        <v>0</v>
      </c>
      <c r="V831" s="134">
        <v>0</v>
      </c>
      <c r="W831" s="134">
        <v>0</v>
      </c>
      <c r="X831" s="134">
        <v>0</v>
      </c>
      <c r="Y831" s="134">
        <v>0</v>
      </c>
      <c r="Z831" s="134">
        <v>0</v>
      </c>
      <c r="AA831" s="134">
        <v>0</v>
      </c>
      <c r="AB831" s="134">
        <v>0</v>
      </c>
      <c r="AC831" s="134">
        <v>0</v>
      </c>
      <c r="AD831" s="134">
        <v>0</v>
      </c>
      <c r="AE831" s="134">
        <v>0</v>
      </c>
      <c r="AF831" s="134">
        <v>0</v>
      </c>
      <c r="AG831" s="134">
        <v>0</v>
      </c>
      <c r="AH831" s="134">
        <v>0</v>
      </c>
      <c r="AI831" s="134">
        <v>0</v>
      </c>
      <c r="AJ831" s="134">
        <v>0</v>
      </c>
      <c r="AK831" s="134">
        <v>0</v>
      </c>
      <c r="AL831" s="134">
        <v>0</v>
      </c>
      <c r="AM831" s="134">
        <v>0</v>
      </c>
      <c r="AN831" s="134">
        <v>0</v>
      </c>
      <c r="AO831" s="134">
        <v>0</v>
      </c>
      <c r="AP831" s="134">
        <v>0</v>
      </c>
      <c r="AQ831" s="134">
        <v>0</v>
      </c>
      <c r="AR831" s="134">
        <v>0</v>
      </c>
      <c r="AS831" s="134">
        <v>0</v>
      </c>
      <c r="AT831" s="134">
        <v>0</v>
      </c>
      <c r="AU831" s="134">
        <v>0</v>
      </c>
      <c r="AV831" s="134">
        <v>0</v>
      </c>
      <c r="AW831" s="134">
        <v>0</v>
      </c>
      <c r="AX831" s="134">
        <v>0</v>
      </c>
      <c r="AY831" s="134">
        <v>0</v>
      </c>
      <c r="AZ831" s="134">
        <v>0</v>
      </c>
      <c r="BA831" s="134">
        <v>0</v>
      </c>
      <c r="BB831" s="134">
        <v>0</v>
      </c>
      <c r="BC831" s="134">
        <v>0</v>
      </c>
      <c r="BD831" s="134">
        <v>0</v>
      </c>
      <c r="BE831" s="134">
        <v>0</v>
      </c>
      <c r="BF831" s="134">
        <v>0</v>
      </c>
      <c r="BG831" s="134">
        <v>0</v>
      </c>
      <c r="BH831" s="134">
        <v>0</v>
      </c>
      <c r="BI831" s="134">
        <v>0</v>
      </c>
      <c r="BJ831" s="134">
        <v>0</v>
      </c>
      <c r="BK831" s="134">
        <v>0</v>
      </c>
      <c r="BL831" s="134">
        <v>0</v>
      </c>
      <c r="BM831" s="134">
        <v>0</v>
      </c>
      <c r="BN831" s="134">
        <v>0</v>
      </c>
      <c r="BO831" s="134">
        <v>0</v>
      </c>
      <c r="BP831" s="134">
        <v>0</v>
      </c>
      <c r="BQ831" s="134">
        <v>0</v>
      </c>
      <c r="BR831" s="134">
        <v>0</v>
      </c>
      <c r="BS831" s="134">
        <v>0</v>
      </c>
      <c r="BT831" s="134">
        <v>0</v>
      </c>
      <c r="BU831" s="134">
        <v>0</v>
      </c>
      <c r="BV831" s="134">
        <v>0</v>
      </c>
      <c r="BW831" s="134">
        <v>0</v>
      </c>
      <c r="BX831" s="134">
        <v>0</v>
      </c>
      <c r="BY831" s="134">
        <v>0</v>
      </c>
      <c r="BZ831" s="134">
        <v>0</v>
      </c>
      <c r="CA831" s="134">
        <v>0</v>
      </c>
      <c r="CB831" s="134">
        <v>0</v>
      </c>
      <c r="CC831" s="134">
        <v>0</v>
      </c>
      <c r="CD831" s="134">
        <v>0</v>
      </c>
      <c r="CE831" s="134">
        <v>0</v>
      </c>
      <c r="CF831" s="134">
        <v>0</v>
      </c>
      <c r="CG831" s="134">
        <v>0</v>
      </c>
      <c r="CH831" s="134">
        <v>0</v>
      </c>
      <c r="CI831" s="134">
        <v>0</v>
      </c>
      <c r="CJ831" s="134">
        <v>0</v>
      </c>
      <c r="CK831" s="134">
        <v>0</v>
      </c>
      <c r="CL831" s="134">
        <v>0</v>
      </c>
      <c r="CM831" s="134">
        <v>0</v>
      </c>
      <c r="CN831" s="134">
        <v>0</v>
      </c>
      <c r="CO831" s="134">
        <v>0</v>
      </c>
      <c r="CP831" s="134">
        <v>0</v>
      </c>
      <c r="CQ831" s="134">
        <v>0</v>
      </c>
      <c r="CR831" s="134">
        <v>0</v>
      </c>
      <c r="CS831" s="134">
        <v>0</v>
      </c>
      <c r="CT831" s="134">
        <v>0</v>
      </c>
      <c r="CU831" s="134">
        <v>0</v>
      </c>
      <c r="CV831" s="134">
        <v>0</v>
      </c>
      <c r="CW831" s="134">
        <v>0</v>
      </c>
      <c r="CX831" s="134">
        <v>0</v>
      </c>
      <c r="CY831" s="134">
        <v>0</v>
      </c>
      <c r="CZ831" s="134">
        <v>0</v>
      </c>
      <c r="DA831" s="134">
        <v>0</v>
      </c>
      <c r="DB831" s="134">
        <v>0</v>
      </c>
      <c r="DC831" s="134">
        <v>0</v>
      </c>
      <c r="DD831" s="134">
        <v>0</v>
      </c>
      <c r="DE831" s="134">
        <v>0</v>
      </c>
      <c r="DF831" s="134">
        <v>0</v>
      </c>
      <c r="DG831" s="134">
        <v>0</v>
      </c>
      <c r="DH831" s="211">
        <v>0</v>
      </c>
    </row>
    <row r="832" spans="1:112" ht="15" hidden="1" customHeight="1" x14ac:dyDescent="0.15">
      <c r="A832" s="119"/>
      <c r="B832" s="197" t="s">
        <v>707</v>
      </c>
      <c r="C832" s="30" t="s">
        <v>690</v>
      </c>
      <c r="D832" s="315">
        <v>0</v>
      </c>
      <c r="E832" s="134">
        <v>0</v>
      </c>
      <c r="F832" s="134">
        <v>0</v>
      </c>
      <c r="G832" s="134">
        <v>0</v>
      </c>
      <c r="H832" s="134">
        <v>0</v>
      </c>
      <c r="I832" s="134">
        <v>0</v>
      </c>
      <c r="J832" s="134">
        <v>0</v>
      </c>
      <c r="K832" s="134">
        <v>0</v>
      </c>
      <c r="L832" s="134">
        <v>0</v>
      </c>
      <c r="M832" s="134">
        <v>0</v>
      </c>
      <c r="N832" s="134">
        <v>0</v>
      </c>
      <c r="O832" s="134">
        <v>0</v>
      </c>
      <c r="P832" s="134">
        <v>0</v>
      </c>
      <c r="Q832" s="134">
        <v>0</v>
      </c>
      <c r="R832" s="134">
        <v>0</v>
      </c>
      <c r="S832" s="134">
        <v>0</v>
      </c>
      <c r="T832" s="134">
        <v>0</v>
      </c>
      <c r="U832" s="134">
        <v>0</v>
      </c>
      <c r="V832" s="134">
        <v>0</v>
      </c>
      <c r="W832" s="134">
        <v>0</v>
      </c>
      <c r="X832" s="134">
        <v>0</v>
      </c>
      <c r="Y832" s="134">
        <v>0</v>
      </c>
      <c r="Z832" s="134">
        <v>0</v>
      </c>
      <c r="AA832" s="134">
        <v>0</v>
      </c>
      <c r="AB832" s="134">
        <v>0</v>
      </c>
      <c r="AC832" s="134">
        <v>0</v>
      </c>
      <c r="AD832" s="134">
        <v>0</v>
      </c>
      <c r="AE832" s="134">
        <v>0</v>
      </c>
      <c r="AF832" s="134">
        <v>0</v>
      </c>
      <c r="AG832" s="134">
        <v>0</v>
      </c>
      <c r="AH832" s="134">
        <v>0</v>
      </c>
      <c r="AI832" s="134">
        <v>0</v>
      </c>
      <c r="AJ832" s="134">
        <v>0</v>
      </c>
      <c r="AK832" s="134">
        <v>0</v>
      </c>
      <c r="AL832" s="134">
        <v>0</v>
      </c>
      <c r="AM832" s="134">
        <v>0</v>
      </c>
      <c r="AN832" s="134">
        <v>0</v>
      </c>
      <c r="AO832" s="134">
        <v>0</v>
      </c>
      <c r="AP832" s="134">
        <v>0</v>
      </c>
      <c r="AQ832" s="134">
        <v>0</v>
      </c>
      <c r="AR832" s="134">
        <v>0</v>
      </c>
      <c r="AS832" s="134">
        <v>0</v>
      </c>
      <c r="AT832" s="134">
        <v>0</v>
      </c>
      <c r="AU832" s="134">
        <v>0</v>
      </c>
      <c r="AV832" s="134">
        <v>0</v>
      </c>
      <c r="AW832" s="134">
        <v>0</v>
      </c>
      <c r="AX832" s="134">
        <v>0</v>
      </c>
      <c r="AY832" s="134">
        <v>0</v>
      </c>
      <c r="AZ832" s="134">
        <v>0</v>
      </c>
      <c r="BA832" s="134">
        <v>0</v>
      </c>
      <c r="BB832" s="134">
        <v>0</v>
      </c>
      <c r="BC832" s="134">
        <v>0</v>
      </c>
      <c r="BD832" s="134">
        <v>0</v>
      </c>
      <c r="BE832" s="134">
        <v>0</v>
      </c>
      <c r="BF832" s="134">
        <v>0</v>
      </c>
      <c r="BG832" s="134">
        <v>0</v>
      </c>
      <c r="BH832" s="134">
        <v>0</v>
      </c>
      <c r="BI832" s="134">
        <v>0</v>
      </c>
      <c r="BJ832" s="134">
        <v>0</v>
      </c>
      <c r="BK832" s="134">
        <v>0</v>
      </c>
      <c r="BL832" s="134">
        <v>0</v>
      </c>
      <c r="BM832" s="134">
        <v>0</v>
      </c>
      <c r="BN832" s="134">
        <v>0</v>
      </c>
      <c r="BO832" s="134">
        <v>0</v>
      </c>
      <c r="BP832" s="134">
        <v>0</v>
      </c>
      <c r="BQ832" s="134">
        <v>0</v>
      </c>
      <c r="BR832" s="134">
        <v>0</v>
      </c>
      <c r="BS832" s="134">
        <v>0</v>
      </c>
      <c r="BT832" s="134">
        <v>0</v>
      </c>
      <c r="BU832" s="134">
        <v>0</v>
      </c>
      <c r="BV832" s="134">
        <v>0</v>
      </c>
      <c r="BW832" s="134">
        <v>0</v>
      </c>
      <c r="BX832" s="134">
        <v>0</v>
      </c>
      <c r="BY832" s="134">
        <v>0</v>
      </c>
      <c r="BZ832" s="134">
        <v>0</v>
      </c>
      <c r="CA832" s="134">
        <v>0</v>
      </c>
      <c r="CB832" s="134">
        <v>0</v>
      </c>
      <c r="CC832" s="134">
        <v>0</v>
      </c>
      <c r="CD832" s="134">
        <v>0</v>
      </c>
      <c r="CE832" s="134">
        <v>0</v>
      </c>
      <c r="CF832" s="134">
        <v>0</v>
      </c>
      <c r="CG832" s="134">
        <v>0</v>
      </c>
      <c r="CH832" s="134">
        <v>0</v>
      </c>
      <c r="CI832" s="134">
        <v>0</v>
      </c>
      <c r="CJ832" s="134">
        <v>0</v>
      </c>
      <c r="CK832" s="134">
        <v>0</v>
      </c>
      <c r="CL832" s="134">
        <v>0</v>
      </c>
      <c r="CM832" s="134">
        <v>0</v>
      </c>
      <c r="CN832" s="134">
        <v>0</v>
      </c>
      <c r="CO832" s="134">
        <v>0</v>
      </c>
      <c r="CP832" s="134">
        <v>0</v>
      </c>
      <c r="CQ832" s="134">
        <v>0</v>
      </c>
      <c r="CR832" s="134">
        <v>0</v>
      </c>
      <c r="CS832" s="134">
        <v>0</v>
      </c>
      <c r="CT832" s="134">
        <v>0</v>
      </c>
      <c r="CU832" s="134">
        <v>0</v>
      </c>
      <c r="CV832" s="134">
        <v>0</v>
      </c>
      <c r="CW832" s="134">
        <v>0</v>
      </c>
      <c r="CX832" s="134">
        <v>0</v>
      </c>
      <c r="CY832" s="134">
        <v>0</v>
      </c>
      <c r="CZ832" s="134">
        <v>0</v>
      </c>
      <c r="DA832" s="134">
        <v>0</v>
      </c>
      <c r="DB832" s="134">
        <v>0</v>
      </c>
      <c r="DC832" s="134">
        <v>0</v>
      </c>
      <c r="DD832" s="134">
        <v>0</v>
      </c>
      <c r="DE832" s="134">
        <v>0</v>
      </c>
      <c r="DF832" s="134">
        <v>0</v>
      </c>
      <c r="DG832" s="134">
        <v>0</v>
      </c>
      <c r="DH832" s="211">
        <v>0</v>
      </c>
    </row>
    <row r="833" spans="1:112" ht="15" hidden="1" customHeight="1" x14ac:dyDescent="0.15">
      <c r="A833" s="119"/>
      <c r="B833" s="197" t="s">
        <v>708</v>
      </c>
      <c r="C833" s="30" t="s">
        <v>157</v>
      </c>
      <c r="D833" s="315">
        <v>0</v>
      </c>
      <c r="E833" s="134">
        <v>0</v>
      </c>
      <c r="F833" s="134">
        <v>0</v>
      </c>
      <c r="G833" s="134">
        <v>0</v>
      </c>
      <c r="H833" s="134">
        <v>0</v>
      </c>
      <c r="I833" s="134">
        <v>0</v>
      </c>
      <c r="J833" s="134">
        <v>0</v>
      </c>
      <c r="K833" s="134">
        <v>0</v>
      </c>
      <c r="L833" s="134">
        <v>0</v>
      </c>
      <c r="M833" s="134">
        <v>0</v>
      </c>
      <c r="N833" s="134">
        <v>0</v>
      </c>
      <c r="O833" s="134">
        <v>0</v>
      </c>
      <c r="P833" s="134">
        <v>0</v>
      </c>
      <c r="Q833" s="134">
        <v>0</v>
      </c>
      <c r="R833" s="134">
        <v>0</v>
      </c>
      <c r="S833" s="134">
        <v>1.3952979268616819E-9</v>
      </c>
      <c r="T833" s="134">
        <v>1.4329732637385737E-6</v>
      </c>
      <c r="U833" s="134">
        <v>0</v>
      </c>
      <c r="V833" s="134">
        <v>0</v>
      </c>
      <c r="W833" s="134">
        <v>0</v>
      </c>
      <c r="X833" s="134">
        <v>0</v>
      </c>
      <c r="Y833" s="134">
        <v>0</v>
      </c>
      <c r="Z833" s="134">
        <v>0</v>
      </c>
      <c r="AA833" s="134">
        <v>0</v>
      </c>
      <c r="AB833" s="134">
        <v>0</v>
      </c>
      <c r="AC833" s="134">
        <v>0</v>
      </c>
      <c r="AD833" s="134">
        <v>0</v>
      </c>
      <c r="AE833" s="134">
        <v>0</v>
      </c>
      <c r="AF833" s="134">
        <v>0</v>
      </c>
      <c r="AG833" s="134">
        <v>0</v>
      </c>
      <c r="AH833" s="134">
        <v>0</v>
      </c>
      <c r="AI833" s="134">
        <v>0</v>
      </c>
      <c r="AJ833" s="134">
        <v>0</v>
      </c>
      <c r="AK833" s="134">
        <v>1.0765634886176814E-7</v>
      </c>
      <c r="AL833" s="134">
        <v>0</v>
      </c>
      <c r="AM833" s="134">
        <v>9.166277041165312E-8</v>
      </c>
      <c r="AN833" s="134">
        <v>0</v>
      </c>
      <c r="AO833" s="134">
        <v>0</v>
      </c>
      <c r="AP833" s="134">
        <v>0</v>
      </c>
      <c r="AQ833" s="134">
        <v>0</v>
      </c>
      <c r="AR833" s="134">
        <v>0</v>
      </c>
      <c r="AS833" s="134">
        <v>0</v>
      </c>
      <c r="AT833" s="134">
        <v>3.7226246987261577E-6</v>
      </c>
      <c r="AU833" s="134">
        <v>2.871317659554905E-6</v>
      </c>
      <c r="AV833" s="134">
        <v>0</v>
      </c>
      <c r="AW833" s="134">
        <v>2.5747211921228398E-7</v>
      </c>
      <c r="AX833" s="134">
        <v>0</v>
      </c>
      <c r="AY833" s="134">
        <v>0</v>
      </c>
      <c r="AZ833" s="134">
        <v>1.7132832953035974E-7</v>
      </c>
      <c r="BA833" s="134">
        <v>0</v>
      </c>
      <c r="BB833" s="134">
        <v>0</v>
      </c>
      <c r="BC833" s="134">
        <v>0</v>
      </c>
      <c r="BD833" s="134">
        <v>0</v>
      </c>
      <c r="BE833" s="134">
        <v>0</v>
      </c>
      <c r="BF833" s="134">
        <v>0</v>
      </c>
      <c r="BG833" s="134">
        <v>0</v>
      </c>
      <c r="BH833" s="134">
        <v>0</v>
      </c>
      <c r="BI833" s="134">
        <v>3.089911263049735E-7</v>
      </c>
      <c r="BJ833" s="134">
        <v>1.6888019460558492E-6</v>
      </c>
      <c r="BK833" s="134">
        <v>0</v>
      </c>
      <c r="BL833" s="134">
        <v>9.5400367968702181E-9</v>
      </c>
      <c r="BM833" s="134">
        <v>0</v>
      </c>
      <c r="BN833" s="134">
        <v>1.0453873684663448E-8</v>
      </c>
      <c r="BO833" s="134">
        <v>2.5297477283873928E-8</v>
      </c>
      <c r="BP833" s="134">
        <v>1.4712403874296227E-8</v>
      </c>
      <c r="BQ833" s="134">
        <v>3.5157118156716599E-9</v>
      </c>
      <c r="BR833" s="134">
        <v>0</v>
      </c>
      <c r="BS833" s="134">
        <v>0</v>
      </c>
      <c r="BT833" s="134">
        <v>0</v>
      </c>
      <c r="BU833" s="134">
        <v>0</v>
      </c>
      <c r="BV833" s="134">
        <v>0</v>
      </c>
      <c r="BW833" s="134">
        <v>0</v>
      </c>
      <c r="BX833" s="134">
        <v>0</v>
      </c>
      <c r="BY833" s="134">
        <v>0</v>
      </c>
      <c r="BZ833" s="134">
        <v>0</v>
      </c>
      <c r="CA833" s="134">
        <v>0</v>
      </c>
      <c r="CB833" s="134">
        <v>0</v>
      </c>
      <c r="CC833" s="134">
        <v>0</v>
      </c>
      <c r="CD833" s="134">
        <v>0</v>
      </c>
      <c r="CE833" s="134">
        <v>0</v>
      </c>
      <c r="CF833" s="134">
        <v>0</v>
      </c>
      <c r="CG833" s="134">
        <v>0</v>
      </c>
      <c r="CH833" s="134">
        <v>0</v>
      </c>
      <c r="CI833" s="134">
        <v>0</v>
      </c>
      <c r="CJ833" s="134">
        <v>0</v>
      </c>
      <c r="CK833" s="134">
        <v>0</v>
      </c>
      <c r="CL833" s="134">
        <v>0</v>
      </c>
      <c r="CM833" s="134">
        <v>0</v>
      </c>
      <c r="CN833" s="134">
        <v>0</v>
      </c>
      <c r="CO833" s="134">
        <v>0</v>
      </c>
      <c r="CP833" s="134">
        <v>0</v>
      </c>
      <c r="CQ833" s="134">
        <v>0</v>
      </c>
      <c r="CR833" s="134">
        <v>0</v>
      </c>
      <c r="CS833" s="134">
        <v>0</v>
      </c>
      <c r="CT833" s="134">
        <v>0</v>
      </c>
      <c r="CU833" s="134">
        <v>0</v>
      </c>
      <c r="CV833" s="134">
        <v>0</v>
      </c>
      <c r="CW833" s="134">
        <v>0</v>
      </c>
      <c r="CX833" s="134">
        <v>0</v>
      </c>
      <c r="CY833" s="134">
        <v>0</v>
      </c>
      <c r="CZ833" s="134">
        <v>1.9015068345457071E-9</v>
      </c>
      <c r="DA833" s="134">
        <v>0</v>
      </c>
      <c r="DB833" s="134">
        <v>0</v>
      </c>
      <c r="DC833" s="134">
        <v>0</v>
      </c>
      <c r="DD833" s="134">
        <v>0</v>
      </c>
      <c r="DE833" s="134">
        <v>0</v>
      </c>
      <c r="DF833" s="134">
        <v>0</v>
      </c>
      <c r="DG833" s="134">
        <v>0</v>
      </c>
      <c r="DH833" s="211">
        <v>2.2546183192806316E-8</v>
      </c>
    </row>
    <row r="834" spans="1:112" ht="15" hidden="1" customHeight="1" x14ac:dyDescent="0.15">
      <c r="A834" s="119"/>
      <c r="B834" s="197" t="s">
        <v>340</v>
      </c>
      <c r="C834" s="30" t="s">
        <v>158</v>
      </c>
      <c r="D834" s="315">
        <v>0</v>
      </c>
      <c r="E834" s="134">
        <v>0</v>
      </c>
      <c r="F834" s="134">
        <v>0</v>
      </c>
      <c r="G834" s="134">
        <v>0</v>
      </c>
      <c r="H834" s="134">
        <v>0</v>
      </c>
      <c r="I834" s="134">
        <v>0</v>
      </c>
      <c r="J834" s="134">
        <v>0</v>
      </c>
      <c r="K834" s="134">
        <v>0</v>
      </c>
      <c r="L834" s="134">
        <v>0</v>
      </c>
      <c r="M834" s="134">
        <v>0</v>
      </c>
      <c r="N834" s="134">
        <v>0</v>
      </c>
      <c r="O834" s="134">
        <v>0</v>
      </c>
      <c r="P834" s="134">
        <v>0</v>
      </c>
      <c r="Q834" s="134">
        <v>0</v>
      </c>
      <c r="R834" s="134">
        <v>0</v>
      </c>
      <c r="S834" s="134">
        <v>0</v>
      </c>
      <c r="T834" s="134">
        <v>0</v>
      </c>
      <c r="U834" s="134">
        <v>0</v>
      </c>
      <c r="V834" s="134">
        <v>0</v>
      </c>
      <c r="W834" s="134">
        <v>0</v>
      </c>
      <c r="X834" s="134">
        <v>0</v>
      </c>
      <c r="Y834" s="134">
        <v>0</v>
      </c>
      <c r="Z834" s="134">
        <v>0</v>
      </c>
      <c r="AA834" s="134">
        <v>0</v>
      </c>
      <c r="AB834" s="134">
        <v>0</v>
      </c>
      <c r="AC834" s="134">
        <v>0</v>
      </c>
      <c r="AD834" s="134">
        <v>0</v>
      </c>
      <c r="AE834" s="134">
        <v>0</v>
      </c>
      <c r="AF834" s="134">
        <v>0</v>
      </c>
      <c r="AG834" s="134">
        <v>0</v>
      </c>
      <c r="AH834" s="134">
        <v>0</v>
      </c>
      <c r="AI834" s="134">
        <v>0</v>
      </c>
      <c r="AJ834" s="134">
        <v>0</v>
      </c>
      <c r="AK834" s="134">
        <v>0</v>
      </c>
      <c r="AL834" s="134">
        <v>0</v>
      </c>
      <c r="AM834" s="134">
        <v>0</v>
      </c>
      <c r="AN834" s="134">
        <v>0</v>
      </c>
      <c r="AO834" s="134">
        <v>0</v>
      </c>
      <c r="AP834" s="134">
        <v>0</v>
      </c>
      <c r="AQ834" s="134">
        <v>0</v>
      </c>
      <c r="AR834" s="134">
        <v>0</v>
      </c>
      <c r="AS834" s="134">
        <v>0</v>
      </c>
      <c r="AT834" s="134">
        <v>0</v>
      </c>
      <c r="AU834" s="134">
        <v>0</v>
      </c>
      <c r="AV834" s="134">
        <v>0</v>
      </c>
      <c r="AW834" s="134">
        <v>0</v>
      </c>
      <c r="AX834" s="134">
        <v>0</v>
      </c>
      <c r="AY834" s="134">
        <v>0</v>
      </c>
      <c r="AZ834" s="134">
        <v>0</v>
      </c>
      <c r="BA834" s="134">
        <v>0</v>
      </c>
      <c r="BB834" s="134">
        <v>0</v>
      </c>
      <c r="BC834" s="134">
        <v>0</v>
      </c>
      <c r="BD834" s="134">
        <v>0</v>
      </c>
      <c r="BE834" s="134">
        <v>0</v>
      </c>
      <c r="BF834" s="134">
        <v>0</v>
      </c>
      <c r="BG834" s="134">
        <v>0</v>
      </c>
      <c r="BH834" s="134">
        <v>0</v>
      </c>
      <c r="BI834" s="134">
        <v>0</v>
      </c>
      <c r="BJ834" s="134">
        <v>0</v>
      </c>
      <c r="BK834" s="134">
        <v>0</v>
      </c>
      <c r="BL834" s="134">
        <v>0</v>
      </c>
      <c r="BM834" s="134">
        <v>0</v>
      </c>
      <c r="BN834" s="134">
        <v>0</v>
      </c>
      <c r="BO834" s="134">
        <v>0</v>
      </c>
      <c r="BP834" s="134">
        <v>0</v>
      </c>
      <c r="BQ834" s="134">
        <v>0</v>
      </c>
      <c r="BR834" s="134">
        <v>0</v>
      </c>
      <c r="BS834" s="134">
        <v>0</v>
      </c>
      <c r="BT834" s="134">
        <v>0</v>
      </c>
      <c r="BU834" s="134">
        <v>0</v>
      </c>
      <c r="BV834" s="134">
        <v>0</v>
      </c>
      <c r="BW834" s="134">
        <v>0</v>
      </c>
      <c r="BX834" s="134">
        <v>0</v>
      </c>
      <c r="BY834" s="134">
        <v>0</v>
      </c>
      <c r="BZ834" s="134">
        <v>0</v>
      </c>
      <c r="CA834" s="134">
        <v>0</v>
      </c>
      <c r="CB834" s="134">
        <v>0</v>
      </c>
      <c r="CC834" s="134">
        <v>0</v>
      </c>
      <c r="CD834" s="134">
        <v>0</v>
      </c>
      <c r="CE834" s="134">
        <v>0</v>
      </c>
      <c r="CF834" s="134">
        <v>0</v>
      </c>
      <c r="CG834" s="134">
        <v>0</v>
      </c>
      <c r="CH834" s="134">
        <v>0</v>
      </c>
      <c r="CI834" s="134">
        <v>0</v>
      </c>
      <c r="CJ834" s="134">
        <v>0</v>
      </c>
      <c r="CK834" s="134">
        <v>0</v>
      </c>
      <c r="CL834" s="134">
        <v>0</v>
      </c>
      <c r="CM834" s="134">
        <v>0</v>
      </c>
      <c r="CN834" s="134">
        <v>0</v>
      </c>
      <c r="CO834" s="134">
        <v>0</v>
      </c>
      <c r="CP834" s="134">
        <v>0</v>
      </c>
      <c r="CQ834" s="134">
        <v>0</v>
      </c>
      <c r="CR834" s="134">
        <v>0</v>
      </c>
      <c r="CS834" s="134">
        <v>0</v>
      </c>
      <c r="CT834" s="134">
        <v>0</v>
      </c>
      <c r="CU834" s="134">
        <v>0</v>
      </c>
      <c r="CV834" s="134">
        <v>0</v>
      </c>
      <c r="CW834" s="134">
        <v>0</v>
      </c>
      <c r="CX834" s="134">
        <v>0</v>
      </c>
      <c r="CY834" s="134">
        <v>0</v>
      </c>
      <c r="CZ834" s="134">
        <v>0</v>
      </c>
      <c r="DA834" s="134">
        <v>0</v>
      </c>
      <c r="DB834" s="134">
        <v>0</v>
      </c>
      <c r="DC834" s="134">
        <v>0</v>
      </c>
      <c r="DD834" s="134">
        <v>0</v>
      </c>
      <c r="DE834" s="134">
        <v>0</v>
      </c>
      <c r="DF834" s="134">
        <v>0</v>
      </c>
      <c r="DG834" s="134">
        <v>0</v>
      </c>
      <c r="DH834" s="211">
        <v>0</v>
      </c>
    </row>
    <row r="835" spans="1:112" ht="15" hidden="1" customHeight="1" x14ac:dyDescent="0.15">
      <c r="A835" s="119"/>
      <c r="B835" s="197" t="s">
        <v>341</v>
      </c>
      <c r="C835" s="30" t="s">
        <v>159</v>
      </c>
      <c r="D835" s="315">
        <v>0</v>
      </c>
      <c r="E835" s="134">
        <v>0</v>
      </c>
      <c r="F835" s="134">
        <v>0</v>
      </c>
      <c r="G835" s="134">
        <v>0</v>
      </c>
      <c r="H835" s="134">
        <v>0</v>
      </c>
      <c r="I835" s="134">
        <v>0</v>
      </c>
      <c r="J835" s="134">
        <v>0</v>
      </c>
      <c r="K835" s="134">
        <v>-1.7834532258669797E-8</v>
      </c>
      <c r="L835" s="134">
        <v>-1.7435825481868989E-8</v>
      </c>
      <c r="M835" s="134">
        <v>-5.0727169186346242E-8</v>
      </c>
      <c r="N835" s="134">
        <v>-1.2497133880703883E-7</v>
      </c>
      <c r="O835" s="134">
        <v>0</v>
      </c>
      <c r="P835" s="134">
        <v>0</v>
      </c>
      <c r="Q835" s="134">
        <v>0</v>
      </c>
      <c r="R835" s="134">
        <v>0</v>
      </c>
      <c r="S835" s="134">
        <v>-4.0663088657059954E-8</v>
      </c>
      <c r="T835" s="134">
        <v>-5.7470847769248313E-7</v>
      </c>
      <c r="U835" s="134">
        <v>0</v>
      </c>
      <c r="V835" s="134">
        <v>0</v>
      </c>
      <c r="W835" s="134">
        <v>-1.1221786192007135E-7</v>
      </c>
      <c r="X835" s="134">
        <v>0</v>
      </c>
      <c r="Y835" s="134">
        <v>0</v>
      </c>
      <c r="Z835" s="134">
        <v>0</v>
      </c>
      <c r="AA835" s="134">
        <v>0</v>
      </c>
      <c r="AB835" s="134">
        <v>0</v>
      </c>
      <c r="AC835" s="134">
        <v>0</v>
      </c>
      <c r="AD835" s="134">
        <v>0</v>
      </c>
      <c r="AE835" s="134">
        <v>0</v>
      </c>
      <c r="AF835" s="134">
        <v>0</v>
      </c>
      <c r="AG835" s="134">
        <v>0</v>
      </c>
      <c r="AH835" s="134">
        <v>0</v>
      </c>
      <c r="AI835" s="134">
        <v>-7.3745018507088598E-8</v>
      </c>
      <c r="AJ835" s="134">
        <v>0</v>
      </c>
      <c r="AK835" s="134">
        <v>-1.0083724192676164E-8</v>
      </c>
      <c r="AL835" s="134">
        <v>0</v>
      </c>
      <c r="AM835" s="134">
        <v>-1.5544350374520502E-7</v>
      </c>
      <c r="AN835" s="134">
        <v>0</v>
      </c>
      <c r="AO835" s="134">
        <v>0</v>
      </c>
      <c r="AP835" s="134">
        <v>0</v>
      </c>
      <c r="AQ835" s="134">
        <v>0</v>
      </c>
      <c r="AR835" s="134">
        <v>0</v>
      </c>
      <c r="AS835" s="134">
        <v>0</v>
      </c>
      <c r="AT835" s="134">
        <v>-3.4003598592806117E-6</v>
      </c>
      <c r="AU835" s="134">
        <v>-1.5473568577265149E-6</v>
      </c>
      <c r="AV835" s="134">
        <v>0</v>
      </c>
      <c r="AW835" s="134">
        <v>-2.685310447594794E-7</v>
      </c>
      <c r="AX835" s="134">
        <v>0</v>
      </c>
      <c r="AY835" s="134">
        <v>0</v>
      </c>
      <c r="AZ835" s="134">
        <v>-2.29526921238821E-6</v>
      </c>
      <c r="BA835" s="134">
        <v>0</v>
      </c>
      <c r="BB835" s="134">
        <v>0</v>
      </c>
      <c r="BC835" s="134">
        <v>0</v>
      </c>
      <c r="BD835" s="134">
        <v>0</v>
      </c>
      <c r="BE835" s="134">
        <v>0</v>
      </c>
      <c r="BF835" s="134">
        <v>0</v>
      </c>
      <c r="BG835" s="134">
        <v>0</v>
      </c>
      <c r="BH835" s="134">
        <v>0</v>
      </c>
      <c r="BI835" s="134">
        <v>-1.4281845163350253E-6</v>
      </c>
      <c r="BJ835" s="134">
        <v>-8.6225934816797617E-7</v>
      </c>
      <c r="BK835" s="134">
        <v>0</v>
      </c>
      <c r="BL835" s="134">
        <v>-7.8948330740670692E-7</v>
      </c>
      <c r="BM835" s="134">
        <v>0</v>
      </c>
      <c r="BN835" s="134">
        <v>-2.716647285529495E-7</v>
      </c>
      <c r="BO835" s="134">
        <v>-4.0890549090250114E-7</v>
      </c>
      <c r="BP835" s="134">
        <v>-1.7489150334011552E-7</v>
      </c>
      <c r="BQ835" s="134">
        <v>-1.0281033213335017E-6</v>
      </c>
      <c r="BR835" s="134">
        <v>0</v>
      </c>
      <c r="BS835" s="134">
        <v>0</v>
      </c>
      <c r="BT835" s="134">
        <v>0</v>
      </c>
      <c r="BU835" s="134">
        <v>-1.6321145974178121E-10</v>
      </c>
      <c r="BV835" s="134">
        <v>-7.0672103803446046E-10</v>
      </c>
      <c r="BW835" s="134">
        <v>-4.5389125850208536E-10</v>
      </c>
      <c r="BX835" s="134">
        <v>0</v>
      </c>
      <c r="BY835" s="134">
        <v>0</v>
      </c>
      <c r="BZ835" s="134">
        <v>0</v>
      </c>
      <c r="CA835" s="134">
        <v>0</v>
      </c>
      <c r="CB835" s="134">
        <v>0</v>
      </c>
      <c r="CC835" s="134">
        <v>0</v>
      </c>
      <c r="CD835" s="134">
        <v>0</v>
      </c>
      <c r="CE835" s="134">
        <v>-1.3496254604478504E-8</v>
      </c>
      <c r="CF835" s="134">
        <v>0</v>
      </c>
      <c r="CG835" s="134">
        <v>0</v>
      </c>
      <c r="CH835" s="134">
        <v>0</v>
      </c>
      <c r="CI835" s="134">
        <v>0</v>
      </c>
      <c r="CJ835" s="134">
        <v>0</v>
      </c>
      <c r="CK835" s="134">
        <v>0</v>
      </c>
      <c r="CL835" s="134">
        <v>0</v>
      </c>
      <c r="CM835" s="134">
        <v>0</v>
      </c>
      <c r="CN835" s="134">
        <v>0</v>
      </c>
      <c r="CO835" s="134">
        <v>0</v>
      </c>
      <c r="CP835" s="134">
        <v>0</v>
      </c>
      <c r="CQ835" s="134">
        <v>0</v>
      </c>
      <c r="CR835" s="134">
        <v>0</v>
      </c>
      <c r="CS835" s="134">
        <v>-7.6309838147030488E-8</v>
      </c>
      <c r="CT835" s="134">
        <v>0</v>
      </c>
      <c r="CU835" s="134">
        <v>-6.0957441249394375E-9</v>
      </c>
      <c r="CV835" s="134">
        <v>-1.6595815506870659E-8</v>
      </c>
      <c r="CW835" s="134">
        <v>-9.7384410953822287E-9</v>
      </c>
      <c r="CX835" s="134">
        <v>0</v>
      </c>
      <c r="CY835" s="134">
        <v>0</v>
      </c>
      <c r="CZ835" s="134">
        <v>-5.6750177137260983E-8</v>
      </c>
      <c r="DA835" s="134">
        <v>-1.8085018024297058E-9</v>
      </c>
      <c r="DB835" s="134">
        <v>-2.8739178022560429E-8</v>
      </c>
      <c r="DC835" s="134">
        <v>-1.4819541034315964E-8</v>
      </c>
      <c r="DD835" s="134">
        <v>-2.9127788957548406E-8</v>
      </c>
      <c r="DE835" s="134">
        <v>0</v>
      </c>
      <c r="DF835" s="134">
        <v>-1.5316662925875759E-8</v>
      </c>
      <c r="DG835" s="134">
        <v>-4.1879206594736792E-8</v>
      </c>
      <c r="DH835" s="211">
        <v>-8.9614773150958499E-8</v>
      </c>
    </row>
    <row r="836" spans="1:112" ht="15" hidden="1" customHeight="1" x14ac:dyDescent="0.15">
      <c r="A836" s="119"/>
      <c r="B836" s="197" t="s">
        <v>342</v>
      </c>
      <c r="C836" s="30" t="s">
        <v>352</v>
      </c>
      <c r="D836" s="315">
        <v>0</v>
      </c>
      <c r="E836" s="134">
        <v>0</v>
      </c>
      <c r="F836" s="134">
        <v>0</v>
      </c>
      <c r="G836" s="134">
        <v>0</v>
      </c>
      <c r="H836" s="134">
        <v>2.688509960875016E-5</v>
      </c>
      <c r="I836" s="134">
        <v>0</v>
      </c>
      <c r="J836" s="134">
        <v>0</v>
      </c>
      <c r="K836" s="134">
        <v>0</v>
      </c>
      <c r="L836" s="134">
        <v>0</v>
      </c>
      <c r="M836" s="134">
        <v>0</v>
      </c>
      <c r="N836" s="134">
        <v>0</v>
      </c>
      <c r="O836" s="134">
        <v>0</v>
      </c>
      <c r="P836" s="134">
        <v>0</v>
      </c>
      <c r="Q836" s="134">
        <v>0</v>
      </c>
      <c r="R836" s="134">
        <v>0</v>
      </c>
      <c r="S836" s="134">
        <v>6.3211729372849183E-6</v>
      </c>
      <c r="T836" s="134">
        <v>1.6823852147415783E-4</v>
      </c>
      <c r="U836" s="134">
        <v>0</v>
      </c>
      <c r="V836" s="134">
        <v>0</v>
      </c>
      <c r="W836" s="134">
        <v>0</v>
      </c>
      <c r="X836" s="134">
        <v>0</v>
      </c>
      <c r="Y836" s="134">
        <v>0</v>
      </c>
      <c r="Z836" s="134">
        <v>0</v>
      </c>
      <c r="AA836" s="134">
        <v>0</v>
      </c>
      <c r="AB836" s="134">
        <v>0</v>
      </c>
      <c r="AC836" s="134">
        <v>0</v>
      </c>
      <c r="AD836" s="134">
        <v>0</v>
      </c>
      <c r="AE836" s="134">
        <v>0</v>
      </c>
      <c r="AF836" s="134">
        <v>0</v>
      </c>
      <c r="AG836" s="134">
        <v>0</v>
      </c>
      <c r="AH836" s="134">
        <v>0</v>
      </c>
      <c r="AI836" s="134">
        <v>0</v>
      </c>
      <c r="AJ836" s="134">
        <v>0</v>
      </c>
      <c r="AK836" s="134">
        <v>2.0224655671082154E-5</v>
      </c>
      <c r="AL836" s="134">
        <v>0</v>
      </c>
      <c r="AM836" s="134">
        <v>0</v>
      </c>
      <c r="AN836" s="134">
        <v>0</v>
      </c>
      <c r="AO836" s="134">
        <v>0</v>
      </c>
      <c r="AP836" s="134">
        <v>0</v>
      </c>
      <c r="AQ836" s="134">
        <v>0</v>
      </c>
      <c r="AR836" s="134">
        <v>0</v>
      </c>
      <c r="AS836" s="134">
        <v>0</v>
      </c>
      <c r="AT836" s="134">
        <v>2.2951443226841019E-3</v>
      </c>
      <c r="AU836" s="134">
        <v>1.5049625312089544E-4</v>
      </c>
      <c r="AV836" s="134">
        <v>0</v>
      </c>
      <c r="AW836" s="134">
        <v>3.8391563918621062E-6</v>
      </c>
      <c r="AX836" s="134">
        <v>0</v>
      </c>
      <c r="AY836" s="134">
        <v>0</v>
      </c>
      <c r="AZ836" s="134">
        <v>5.4958646493301177E-6</v>
      </c>
      <c r="BA836" s="134">
        <v>0</v>
      </c>
      <c r="BB836" s="134">
        <v>0</v>
      </c>
      <c r="BC836" s="134">
        <v>0</v>
      </c>
      <c r="BD836" s="134">
        <v>0</v>
      </c>
      <c r="BE836" s="134">
        <v>0</v>
      </c>
      <c r="BF836" s="134">
        <v>0</v>
      </c>
      <c r="BG836" s="134">
        <v>0</v>
      </c>
      <c r="BH836" s="134">
        <v>0</v>
      </c>
      <c r="BI836" s="134">
        <v>0</v>
      </c>
      <c r="BJ836" s="134">
        <v>9.6413166513090881E-4</v>
      </c>
      <c r="BK836" s="134">
        <v>0</v>
      </c>
      <c r="BL836" s="134">
        <v>4.9399483846905378E-5</v>
      </c>
      <c r="BM836" s="134">
        <v>0</v>
      </c>
      <c r="BN836" s="134">
        <v>6.8114741035066959E-3</v>
      </c>
      <c r="BO836" s="134">
        <v>1.2676156299306478E-2</v>
      </c>
      <c r="BP836" s="134">
        <v>3.8707757932900928E-3</v>
      </c>
      <c r="BQ836" s="134">
        <v>7.7574244437114406E-3</v>
      </c>
      <c r="BR836" s="134">
        <v>0</v>
      </c>
      <c r="BS836" s="134">
        <v>0</v>
      </c>
      <c r="BT836" s="134">
        <v>0</v>
      </c>
      <c r="BU836" s="134">
        <v>0</v>
      </c>
      <c r="BV836" s="134">
        <v>0</v>
      </c>
      <c r="BW836" s="134">
        <v>0</v>
      </c>
      <c r="BX836" s="134">
        <v>0</v>
      </c>
      <c r="BY836" s="134">
        <v>0</v>
      </c>
      <c r="BZ836" s="134">
        <v>1.2079597538536737E-5</v>
      </c>
      <c r="CA836" s="134">
        <v>0</v>
      </c>
      <c r="CB836" s="134">
        <v>0</v>
      </c>
      <c r="CC836" s="134">
        <v>0</v>
      </c>
      <c r="CD836" s="134">
        <v>0</v>
      </c>
      <c r="CE836" s="134">
        <v>2.5421674529957122E-4</v>
      </c>
      <c r="CF836" s="134">
        <v>0</v>
      </c>
      <c r="CG836" s="134">
        <v>0</v>
      </c>
      <c r="CH836" s="134">
        <v>0</v>
      </c>
      <c r="CI836" s="134">
        <v>9.4578712187834139E-7</v>
      </c>
      <c r="CJ836" s="134">
        <v>0</v>
      </c>
      <c r="CK836" s="134">
        <v>0</v>
      </c>
      <c r="CL836" s="134">
        <v>0</v>
      </c>
      <c r="CM836" s="134">
        <v>0</v>
      </c>
      <c r="CN836" s="134">
        <v>0</v>
      </c>
      <c r="CO836" s="134">
        <v>0</v>
      </c>
      <c r="CP836" s="134">
        <v>0</v>
      </c>
      <c r="CQ836" s="134">
        <v>0</v>
      </c>
      <c r="CR836" s="134">
        <v>0</v>
      </c>
      <c r="CS836" s="134">
        <v>0</v>
      </c>
      <c r="CT836" s="134">
        <v>0</v>
      </c>
      <c r="CU836" s="134">
        <v>0</v>
      </c>
      <c r="CV836" s="134">
        <v>0</v>
      </c>
      <c r="CW836" s="134">
        <v>0</v>
      </c>
      <c r="CX836" s="134">
        <v>1.5955725922339593E-5</v>
      </c>
      <c r="CY836" s="134">
        <v>0</v>
      </c>
      <c r="CZ836" s="134">
        <v>3.8155282762979836E-5</v>
      </c>
      <c r="DA836" s="134">
        <v>0</v>
      </c>
      <c r="DB836" s="134">
        <v>0</v>
      </c>
      <c r="DC836" s="134">
        <v>0</v>
      </c>
      <c r="DD836" s="134">
        <v>0</v>
      </c>
      <c r="DE836" s="134">
        <v>0</v>
      </c>
      <c r="DF836" s="134">
        <v>0</v>
      </c>
      <c r="DG836" s="134">
        <v>0</v>
      </c>
      <c r="DH836" s="211">
        <v>5.7515654567522141E-5</v>
      </c>
    </row>
    <row r="837" spans="1:112" ht="15" hidden="1" customHeight="1" x14ac:dyDescent="0.15">
      <c r="A837" s="119"/>
      <c r="B837" s="197" t="s">
        <v>343</v>
      </c>
      <c r="C837" s="30" t="s">
        <v>160</v>
      </c>
      <c r="D837" s="315">
        <v>5.6923977759469797E-4</v>
      </c>
      <c r="E837" s="134">
        <v>4.2391018479429147E-4</v>
      </c>
      <c r="F837" s="134">
        <v>2.6156571743376105E-5</v>
      </c>
      <c r="G837" s="134">
        <v>0</v>
      </c>
      <c r="H837" s="134">
        <v>5.6508741083611603E-4</v>
      </c>
      <c r="I837" s="134">
        <v>0</v>
      </c>
      <c r="J837" s="134">
        <v>0</v>
      </c>
      <c r="K837" s="134">
        <v>1.3206905293578442E-3</v>
      </c>
      <c r="L837" s="134">
        <v>3.4698001115877316E-3</v>
      </c>
      <c r="M837" s="134">
        <v>2.1642516858429912E-3</v>
      </c>
      <c r="N837" s="134">
        <v>1.7623330021456298E-2</v>
      </c>
      <c r="O837" s="134">
        <v>5.1905802910657487E-4</v>
      </c>
      <c r="P837" s="134">
        <v>0</v>
      </c>
      <c r="Q837" s="134">
        <v>0</v>
      </c>
      <c r="R837" s="134">
        <v>1.9581936261132953E-3</v>
      </c>
      <c r="S837" s="134">
        <v>3.2616705346376787E-3</v>
      </c>
      <c r="T837" s="134">
        <v>2.3711546891537386E-2</v>
      </c>
      <c r="U837" s="134">
        <v>0</v>
      </c>
      <c r="V837" s="134">
        <v>0</v>
      </c>
      <c r="W837" s="134">
        <v>2.3589139239633215E-4</v>
      </c>
      <c r="X837" s="134">
        <v>0</v>
      </c>
      <c r="Y837" s="134">
        <v>0</v>
      </c>
      <c r="Z837" s="134">
        <v>0</v>
      </c>
      <c r="AA837" s="134">
        <v>0</v>
      </c>
      <c r="AB837" s="134">
        <v>0</v>
      </c>
      <c r="AC837" s="134">
        <v>0</v>
      </c>
      <c r="AD837" s="134">
        <v>0</v>
      </c>
      <c r="AE837" s="134">
        <v>0</v>
      </c>
      <c r="AF837" s="134">
        <v>0</v>
      </c>
      <c r="AG837" s="134">
        <v>0</v>
      </c>
      <c r="AH837" s="134">
        <v>0</v>
      </c>
      <c r="AI837" s="134">
        <v>6.4932531895216432E-3</v>
      </c>
      <c r="AJ837" s="134">
        <v>0</v>
      </c>
      <c r="AK837" s="134">
        <v>3.5331415350490281E-3</v>
      </c>
      <c r="AL837" s="134">
        <v>0</v>
      </c>
      <c r="AM837" s="134">
        <v>4.5401918280537816E-3</v>
      </c>
      <c r="AN837" s="134">
        <v>0</v>
      </c>
      <c r="AO837" s="134">
        <v>0</v>
      </c>
      <c r="AP837" s="134">
        <v>0</v>
      </c>
      <c r="AQ837" s="134">
        <v>0</v>
      </c>
      <c r="AR837" s="134">
        <v>0</v>
      </c>
      <c r="AS837" s="134">
        <v>0</v>
      </c>
      <c r="AT837" s="134">
        <v>2.0673158890169338E-2</v>
      </c>
      <c r="AU837" s="134">
        <v>1.8835671125555169E-2</v>
      </c>
      <c r="AV837" s="134">
        <v>0</v>
      </c>
      <c r="AW837" s="134">
        <v>4.2949989305269241E-3</v>
      </c>
      <c r="AX837" s="134">
        <v>0</v>
      </c>
      <c r="AY837" s="134">
        <v>0</v>
      </c>
      <c r="AZ837" s="134">
        <v>1.1639276815062962E-2</v>
      </c>
      <c r="BA837" s="134">
        <v>0</v>
      </c>
      <c r="BB837" s="134">
        <v>0</v>
      </c>
      <c r="BC837" s="134">
        <v>0</v>
      </c>
      <c r="BD837" s="134">
        <v>0</v>
      </c>
      <c r="BE837" s="134">
        <v>0</v>
      </c>
      <c r="BF837" s="134">
        <v>0</v>
      </c>
      <c r="BG837" s="134">
        <v>0</v>
      </c>
      <c r="BH837" s="134">
        <v>0</v>
      </c>
      <c r="BI837" s="134">
        <v>4.2512889183443222E-3</v>
      </c>
      <c r="BJ837" s="134">
        <v>1.47219352625393E-2</v>
      </c>
      <c r="BK837" s="134">
        <v>0</v>
      </c>
      <c r="BL837" s="134">
        <v>5.5136131367689023E-3</v>
      </c>
      <c r="BM837" s="134">
        <v>0</v>
      </c>
      <c r="BN837" s="134">
        <v>7.0912755911186152E-3</v>
      </c>
      <c r="BO837" s="134">
        <v>2.9667690241221147E-2</v>
      </c>
      <c r="BP837" s="134">
        <v>3.0191800150647101E-3</v>
      </c>
      <c r="BQ837" s="134">
        <v>2.4771152739876232E-3</v>
      </c>
      <c r="BR837" s="134">
        <v>0</v>
      </c>
      <c r="BS837" s="134">
        <v>5.2792344527766285E-4</v>
      </c>
      <c r="BT837" s="134">
        <v>0</v>
      </c>
      <c r="BU837" s="134">
        <v>6.0779144394207571E-5</v>
      </c>
      <c r="BV837" s="134">
        <v>1.530550408098179E-3</v>
      </c>
      <c r="BW837" s="134">
        <v>7.4022385751234393E-4</v>
      </c>
      <c r="BX837" s="134">
        <v>5.0827791273834385E-5</v>
      </c>
      <c r="BY837" s="134">
        <v>1.680821539759255E-5</v>
      </c>
      <c r="BZ837" s="134">
        <v>1.1045894129051471E-4</v>
      </c>
      <c r="CA837" s="134">
        <v>0</v>
      </c>
      <c r="CB837" s="134">
        <v>0</v>
      </c>
      <c r="CC837" s="134">
        <v>5.4269997584811889E-4</v>
      </c>
      <c r="CD837" s="134">
        <v>0</v>
      </c>
      <c r="CE837" s="134">
        <v>2.1315845807265955E-3</v>
      </c>
      <c r="CF837" s="134">
        <v>0</v>
      </c>
      <c r="CG837" s="134">
        <v>0</v>
      </c>
      <c r="CH837" s="134">
        <v>1.0658461442881613E-3</v>
      </c>
      <c r="CI837" s="134">
        <v>1.5867400798121246E-4</v>
      </c>
      <c r="CJ837" s="134">
        <v>1.2580524456937317E-5</v>
      </c>
      <c r="CK837" s="134">
        <v>0</v>
      </c>
      <c r="CL837" s="134">
        <v>0</v>
      </c>
      <c r="CM837" s="134">
        <v>0</v>
      </c>
      <c r="CN837" s="134">
        <v>0</v>
      </c>
      <c r="CO837" s="134">
        <v>0</v>
      </c>
      <c r="CP837" s="134">
        <v>0</v>
      </c>
      <c r="CQ837" s="134">
        <v>5.8475080190179934E-5</v>
      </c>
      <c r="CR837" s="134">
        <v>0</v>
      </c>
      <c r="CS837" s="134">
        <v>1.0208822914171346E-4</v>
      </c>
      <c r="CT837" s="134">
        <v>0</v>
      </c>
      <c r="CU837" s="134">
        <v>2.2721438973754893E-4</v>
      </c>
      <c r="CV837" s="134">
        <v>2.1316505622900306E-4</v>
      </c>
      <c r="CW837" s="134">
        <v>9.7213602429728995E-4</v>
      </c>
      <c r="CX837" s="134">
        <v>1.7814886732848691E-4</v>
      </c>
      <c r="CY837" s="134">
        <v>0</v>
      </c>
      <c r="CZ837" s="134">
        <v>7.1660624057622707E-4</v>
      </c>
      <c r="DA837" s="134">
        <v>9.4007862075639711E-5</v>
      </c>
      <c r="DB837" s="134">
        <v>3.7550002414537365E-4</v>
      </c>
      <c r="DC837" s="134">
        <v>1.0508573407264883E-3</v>
      </c>
      <c r="DD837" s="134">
        <v>1.4799332531662025E-3</v>
      </c>
      <c r="DE837" s="134">
        <v>6.2233149317724064E-5</v>
      </c>
      <c r="DF837" s="134">
        <v>1.9206671270391698E-3</v>
      </c>
      <c r="DG837" s="134">
        <v>1.4820012275311762E-4</v>
      </c>
      <c r="DH837" s="211">
        <v>2.0100090479283849E-3</v>
      </c>
    </row>
    <row r="838" spans="1:112" ht="15" hidden="1" customHeight="1" x14ac:dyDescent="0.15">
      <c r="A838" s="119"/>
      <c r="B838" s="197" t="s">
        <v>344</v>
      </c>
      <c r="C838" s="30" t="s">
        <v>6</v>
      </c>
      <c r="D838" s="315">
        <v>0</v>
      </c>
      <c r="E838" s="134">
        <v>0</v>
      </c>
      <c r="F838" s="134">
        <v>0</v>
      </c>
      <c r="G838" s="134">
        <v>0</v>
      </c>
      <c r="H838" s="134">
        <v>0</v>
      </c>
      <c r="I838" s="134">
        <v>0</v>
      </c>
      <c r="J838" s="134">
        <v>0</v>
      </c>
      <c r="K838" s="134">
        <v>0</v>
      </c>
      <c r="L838" s="134">
        <v>0</v>
      </c>
      <c r="M838" s="134">
        <v>0</v>
      </c>
      <c r="N838" s="134">
        <v>0</v>
      </c>
      <c r="O838" s="134">
        <v>0</v>
      </c>
      <c r="P838" s="134">
        <v>0</v>
      </c>
      <c r="Q838" s="134">
        <v>0</v>
      </c>
      <c r="R838" s="134">
        <v>0</v>
      </c>
      <c r="S838" s="134">
        <v>0</v>
      </c>
      <c r="T838" s="134">
        <v>0</v>
      </c>
      <c r="U838" s="134">
        <v>0</v>
      </c>
      <c r="V838" s="134">
        <v>0</v>
      </c>
      <c r="W838" s="134">
        <v>0</v>
      </c>
      <c r="X838" s="134">
        <v>0</v>
      </c>
      <c r="Y838" s="134">
        <v>0</v>
      </c>
      <c r="Z838" s="134">
        <v>0</v>
      </c>
      <c r="AA838" s="134">
        <v>0</v>
      </c>
      <c r="AB838" s="134">
        <v>0</v>
      </c>
      <c r="AC838" s="134">
        <v>0</v>
      </c>
      <c r="AD838" s="134">
        <v>0</v>
      </c>
      <c r="AE838" s="134">
        <v>0</v>
      </c>
      <c r="AF838" s="134">
        <v>0</v>
      </c>
      <c r="AG838" s="134">
        <v>0</v>
      </c>
      <c r="AH838" s="134">
        <v>0</v>
      </c>
      <c r="AI838" s="134">
        <v>0</v>
      </c>
      <c r="AJ838" s="134">
        <v>0</v>
      </c>
      <c r="AK838" s="134">
        <v>0</v>
      </c>
      <c r="AL838" s="134">
        <v>0</v>
      </c>
      <c r="AM838" s="134">
        <v>0</v>
      </c>
      <c r="AN838" s="134">
        <v>0</v>
      </c>
      <c r="AO838" s="134">
        <v>0</v>
      </c>
      <c r="AP838" s="134">
        <v>0</v>
      </c>
      <c r="AQ838" s="134">
        <v>0</v>
      </c>
      <c r="AR838" s="134">
        <v>0</v>
      </c>
      <c r="AS838" s="134">
        <v>0</v>
      </c>
      <c r="AT838" s="134">
        <v>0</v>
      </c>
      <c r="AU838" s="134">
        <v>0</v>
      </c>
      <c r="AV838" s="134">
        <v>0</v>
      </c>
      <c r="AW838" s="134">
        <v>0</v>
      </c>
      <c r="AX838" s="134">
        <v>0</v>
      </c>
      <c r="AY838" s="134">
        <v>0</v>
      </c>
      <c r="AZ838" s="134">
        <v>0</v>
      </c>
      <c r="BA838" s="134">
        <v>0</v>
      </c>
      <c r="BB838" s="134">
        <v>0</v>
      </c>
      <c r="BC838" s="134">
        <v>0</v>
      </c>
      <c r="BD838" s="134">
        <v>0</v>
      </c>
      <c r="BE838" s="134">
        <v>0</v>
      </c>
      <c r="BF838" s="134">
        <v>0</v>
      </c>
      <c r="BG838" s="134">
        <v>0</v>
      </c>
      <c r="BH838" s="134">
        <v>0</v>
      </c>
      <c r="BI838" s="134">
        <v>0</v>
      </c>
      <c r="BJ838" s="134">
        <v>0</v>
      </c>
      <c r="BK838" s="134">
        <v>0</v>
      </c>
      <c r="BL838" s="134">
        <v>0</v>
      </c>
      <c r="BM838" s="134">
        <v>0</v>
      </c>
      <c r="BN838" s="134">
        <v>0</v>
      </c>
      <c r="BO838" s="134">
        <v>0</v>
      </c>
      <c r="BP838" s="134">
        <v>0</v>
      </c>
      <c r="BQ838" s="134">
        <v>0</v>
      </c>
      <c r="BR838" s="134">
        <v>0</v>
      </c>
      <c r="BS838" s="134">
        <v>0</v>
      </c>
      <c r="BT838" s="134">
        <v>0</v>
      </c>
      <c r="BU838" s="134">
        <v>0</v>
      </c>
      <c r="BV838" s="134">
        <v>0</v>
      </c>
      <c r="BW838" s="134">
        <v>0</v>
      </c>
      <c r="BX838" s="134">
        <v>0</v>
      </c>
      <c r="BY838" s="134">
        <v>0</v>
      </c>
      <c r="BZ838" s="134">
        <v>0</v>
      </c>
      <c r="CA838" s="134">
        <v>0</v>
      </c>
      <c r="CB838" s="134">
        <v>0</v>
      </c>
      <c r="CC838" s="134">
        <v>0</v>
      </c>
      <c r="CD838" s="134">
        <v>0</v>
      </c>
      <c r="CE838" s="134">
        <v>0</v>
      </c>
      <c r="CF838" s="134">
        <v>0</v>
      </c>
      <c r="CG838" s="134">
        <v>0</v>
      </c>
      <c r="CH838" s="134">
        <v>0</v>
      </c>
      <c r="CI838" s="134">
        <v>0</v>
      </c>
      <c r="CJ838" s="134">
        <v>0</v>
      </c>
      <c r="CK838" s="134">
        <v>0</v>
      </c>
      <c r="CL838" s="134">
        <v>0</v>
      </c>
      <c r="CM838" s="134">
        <v>0</v>
      </c>
      <c r="CN838" s="134">
        <v>0</v>
      </c>
      <c r="CO838" s="134">
        <v>0</v>
      </c>
      <c r="CP838" s="134">
        <v>0</v>
      </c>
      <c r="CQ838" s="134">
        <v>0</v>
      </c>
      <c r="CR838" s="134">
        <v>0</v>
      </c>
      <c r="CS838" s="134">
        <v>0</v>
      </c>
      <c r="CT838" s="134">
        <v>0</v>
      </c>
      <c r="CU838" s="134">
        <v>0</v>
      </c>
      <c r="CV838" s="134">
        <v>0</v>
      </c>
      <c r="CW838" s="134">
        <v>0</v>
      </c>
      <c r="CX838" s="134">
        <v>0</v>
      </c>
      <c r="CY838" s="134">
        <v>0</v>
      </c>
      <c r="CZ838" s="134">
        <v>0</v>
      </c>
      <c r="DA838" s="134">
        <v>0</v>
      </c>
      <c r="DB838" s="134">
        <v>0</v>
      </c>
      <c r="DC838" s="134">
        <v>0</v>
      </c>
      <c r="DD838" s="134">
        <v>0</v>
      </c>
      <c r="DE838" s="134">
        <v>0</v>
      </c>
      <c r="DF838" s="134">
        <v>0</v>
      </c>
      <c r="DG838" s="134">
        <v>0</v>
      </c>
      <c r="DH838" s="211">
        <v>0</v>
      </c>
    </row>
    <row r="839" spans="1:112" ht="15" hidden="1" customHeight="1" x14ac:dyDescent="0.15">
      <c r="A839" s="119"/>
      <c r="B839" s="197" t="s">
        <v>709</v>
      </c>
      <c r="C839" s="30" t="s">
        <v>7</v>
      </c>
      <c r="D839" s="315">
        <v>0</v>
      </c>
      <c r="E839" s="134">
        <v>0</v>
      </c>
      <c r="F839" s="134">
        <v>0</v>
      </c>
      <c r="G839" s="134">
        <v>0</v>
      </c>
      <c r="H839" s="134">
        <v>0</v>
      </c>
      <c r="I839" s="134">
        <v>0</v>
      </c>
      <c r="J839" s="134">
        <v>0</v>
      </c>
      <c r="K839" s="134">
        <v>0</v>
      </c>
      <c r="L839" s="134">
        <v>0</v>
      </c>
      <c r="M839" s="134">
        <v>0</v>
      </c>
      <c r="N839" s="134">
        <v>0</v>
      </c>
      <c r="O839" s="134">
        <v>0</v>
      </c>
      <c r="P839" s="134">
        <v>0</v>
      </c>
      <c r="Q839" s="134">
        <v>0</v>
      </c>
      <c r="R839" s="134">
        <v>0</v>
      </c>
      <c r="S839" s="134">
        <v>6.3439722476383515E-6</v>
      </c>
      <c r="T839" s="134">
        <v>1.0760584579453536E-4</v>
      </c>
      <c r="U839" s="134">
        <v>0</v>
      </c>
      <c r="V839" s="134">
        <v>0</v>
      </c>
      <c r="W839" s="134">
        <v>0</v>
      </c>
      <c r="X839" s="134">
        <v>0</v>
      </c>
      <c r="Y839" s="134">
        <v>0</v>
      </c>
      <c r="Z839" s="134">
        <v>0</v>
      </c>
      <c r="AA839" s="134">
        <v>0</v>
      </c>
      <c r="AB839" s="134">
        <v>0</v>
      </c>
      <c r="AC839" s="134">
        <v>0</v>
      </c>
      <c r="AD839" s="134">
        <v>0</v>
      </c>
      <c r="AE839" s="134">
        <v>0</v>
      </c>
      <c r="AF839" s="134">
        <v>0</v>
      </c>
      <c r="AG839" s="134">
        <v>0</v>
      </c>
      <c r="AH839" s="134">
        <v>0</v>
      </c>
      <c r="AI839" s="134">
        <v>0</v>
      </c>
      <c r="AJ839" s="134">
        <v>0</v>
      </c>
      <c r="AK839" s="134">
        <v>1.1124617677871104E-4</v>
      </c>
      <c r="AL839" s="134">
        <v>0</v>
      </c>
      <c r="AM839" s="134">
        <v>3.5128588929339777E-4</v>
      </c>
      <c r="AN839" s="134">
        <v>0</v>
      </c>
      <c r="AO839" s="134">
        <v>0</v>
      </c>
      <c r="AP839" s="134">
        <v>0</v>
      </c>
      <c r="AQ839" s="134">
        <v>0</v>
      </c>
      <c r="AR839" s="134">
        <v>0</v>
      </c>
      <c r="AS839" s="134">
        <v>0</v>
      </c>
      <c r="AT839" s="134">
        <v>9.5003679562572032E-6</v>
      </c>
      <c r="AU839" s="134">
        <v>1.515060298218549E-4</v>
      </c>
      <c r="AV839" s="134">
        <v>0</v>
      </c>
      <c r="AW839" s="134">
        <v>1.1047583675143566E-2</v>
      </c>
      <c r="AX839" s="134">
        <v>0</v>
      </c>
      <c r="AY839" s="134">
        <v>0</v>
      </c>
      <c r="AZ839" s="134">
        <v>4.3273371980679423E-4</v>
      </c>
      <c r="BA839" s="134">
        <v>0</v>
      </c>
      <c r="BB839" s="134">
        <v>0</v>
      </c>
      <c r="BC839" s="134">
        <v>0</v>
      </c>
      <c r="BD839" s="134">
        <v>0</v>
      </c>
      <c r="BE839" s="134">
        <v>0</v>
      </c>
      <c r="BF839" s="134">
        <v>0</v>
      </c>
      <c r="BG839" s="134">
        <v>0</v>
      </c>
      <c r="BH839" s="134">
        <v>0</v>
      </c>
      <c r="BI839" s="134">
        <v>1.822519096829621E-4</v>
      </c>
      <c r="BJ839" s="134">
        <v>7.0393363497023385E-4</v>
      </c>
      <c r="BK839" s="134">
        <v>0</v>
      </c>
      <c r="BL839" s="134">
        <v>5.8652759410803739E-5</v>
      </c>
      <c r="BM839" s="134">
        <v>0</v>
      </c>
      <c r="BN839" s="134">
        <v>3.468517857929377E-6</v>
      </c>
      <c r="BO839" s="134">
        <v>2.227927507993288E-5</v>
      </c>
      <c r="BP839" s="134">
        <v>3.1360951218233986E-5</v>
      </c>
      <c r="BQ839" s="134">
        <v>2.3732567051053245E-6</v>
      </c>
      <c r="BR839" s="134">
        <v>0</v>
      </c>
      <c r="BS839" s="134">
        <v>5.9594179496373278E-6</v>
      </c>
      <c r="BT839" s="134">
        <v>0</v>
      </c>
      <c r="BU839" s="134">
        <v>0</v>
      </c>
      <c r="BV839" s="134">
        <v>7.3291427739882305E-7</v>
      </c>
      <c r="BW839" s="134">
        <v>4.8813437796855275E-7</v>
      </c>
      <c r="BX839" s="134">
        <v>0</v>
      </c>
      <c r="BY839" s="134">
        <v>0</v>
      </c>
      <c r="BZ839" s="134">
        <v>0</v>
      </c>
      <c r="CA839" s="134">
        <v>0</v>
      </c>
      <c r="CB839" s="134">
        <v>0</v>
      </c>
      <c r="CC839" s="134">
        <v>3.1555103216681347E-6</v>
      </c>
      <c r="CD839" s="134">
        <v>0</v>
      </c>
      <c r="CE839" s="134">
        <v>8.1942952287489867E-5</v>
      </c>
      <c r="CF839" s="134">
        <v>0</v>
      </c>
      <c r="CG839" s="134">
        <v>0</v>
      </c>
      <c r="CH839" s="134">
        <v>1.5653135215614473E-5</v>
      </c>
      <c r="CI839" s="134">
        <v>2.2239041417950909E-5</v>
      </c>
      <c r="CJ839" s="134">
        <v>7.5225504259381922E-6</v>
      </c>
      <c r="CK839" s="134">
        <v>0</v>
      </c>
      <c r="CL839" s="134">
        <v>0</v>
      </c>
      <c r="CM839" s="134">
        <v>0</v>
      </c>
      <c r="CN839" s="134">
        <v>0</v>
      </c>
      <c r="CO839" s="134">
        <v>0</v>
      </c>
      <c r="CP839" s="134">
        <v>0</v>
      </c>
      <c r="CQ839" s="134">
        <v>0</v>
      </c>
      <c r="CR839" s="134">
        <v>0</v>
      </c>
      <c r="CS839" s="134">
        <v>0</v>
      </c>
      <c r="CT839" s="134">
        <v>0</v>
      </c>
      <c r="CU839" s="134">
        <v>0</v>
      </c>
      <c r="CV839" s="134">
        <v>0</v>
      </c>
      <c r="CW839" s="134">
        <v>0</v>
      </c>
      <c r="CX839" s="134">
        <v>6.5334627811980731E-8</v>
      </c>
      <c r="CY839" s="134">
        <v>0</v>
      </c>
      <c r="CZ839" s="134">
        <v>1.4826822419118687E-3</v>
      </c>
      <c r="DA839" s="134">
        <v>1.471006204592201E-6</v>
      </c>
      <c r="DB839" s="134">
        <v>0</v>
      </c>
      <c r="DC839" s="134">
        <v>0</v>
      </c>
      <c r="DD839" s="134">
        <v>0</v>
      </c>
      <c r="DE839" s="134">
        <v>1.0008863009613228E-6</v>
      </c>
      <c r="DF839" s="134">
        <v>1.0383614216431489E-5</v>
      </c>
      <c r="DG839" s="134">
        <v>0</v>
      </c>
      <c r="DH839" s="211">
        <v>0</v>
      </c>
    </row>
    <row r="840" spans="1:112" ht="15" hidden="1" customHeight="1" x14ac:dyDescent="0.15">
      <c r="A840" s="119"/>
      <c r="B840" s="197" t="s">
        <v>710</v>
      </c>
      <c r="C840" s="30" t="s">
        <v>8</v>
      </c>
      <c r="D840" s="315">
        <v>0</v>
      </c>
      <c r="E840" s="134">
        <v>0</v>
      </c>
      <c r="F840" s="134">
        <v>0</v>
      </c>
      <c r="G840" s="134">
        <v>0</v>
      </c>
      <c r="H840" s="134">
        <v>0</v>
      </c>
      <c r="I840" s="134">
        <v>0</v>
      </c>
      <c r="J840" s="134">
        <v>0</v>
      </c>
      <c r="K840" s="134">
        <v>0</v>
      </c>
      <c r="L840" s="134">
        <v>0</v>
      </c>
      <c r="M840" s="134">
        <v>0</v>
      </c>
      <c r="N840" s="134">
        <v>0</v>
      </c>
      <c r="O840" s="134">
        <v>0</v>
      </c>
      <c r="P840" s="134">
        <v>0</v>
      </c>
      <c r="Q840" s="134">
        <v>0</v>
      </c>
      <c r="R840" s="134">
        <v>0</v>
      </c>
      <c r="S840" s="134">
        <v>0</v>
      </c>
      <c r="T840" s="134">
        <v>0</v>
      </c>
      <c r="U840" s="134">
        <v>0</v>
      </c>
      <c r="V840" s="134">
        <v>0</v>
      </c>
      <c r="W840" s="134">
        <v>0</v>
      </c>
      <c r="X840" s="134">
        <v>0</v>
      </c>
      <c r="Y840" s="134">
        <v>0</v>
      </c>
      <c r="Z840" s="134">
        <v>0</v>
      </c>
      <c r="AA840" s="134">
        <v>0</v>
      </c>
      <c r="AB840" s="134">
        <v>0</v>
      </c>
      <c r="AC840" s="134">
        <v>0</v>
      </c>
      <c r="AD840" s="134">
        <v>0</v>
      </c>
      <c r="AE840" s="134">
        <v>0</v>
      </c>
      <c r="AF840" s="134">
        <v>0</v>
      </c>
      <c r="AG840" s="134">
        <v>0</v>
      </c>
      <c r="AH840" s="134">
        <v>0</v>
      </c>
      <c r="AI840" s="134">
        <v>0</v>
      </c>
      <c r="AJ840" s="134">
        <v>0</v>
      </c>
      <c r="AK840" s="134">
        <v>0</v>
      </c>
      <c r="AL840" s="134">
        <v>0</v>
      </c>
      <c r="AM840" s="134">
        <v>0</v>
      </c>
      <c r="AN840" s="134">
        <v>0</v>
      </c>
      <c r="AO840" s="134">
        <v>0</v>
      </c>
      <c r="AP840" s="134">
        <v>0</v>
      </c>
      <c r="AQ840" s="134">
        <v>0</v>
      </c>
      <c r="AR840" s="134">
        <v>0</v>
      </c>
      <c r="AS840" s="134">
        <v>0</v>
      </c>
      <c r="AT840" s="134">
        <v>0</v>
      </c>
      <c r="AU840" s="134">
        <v>0</v>
      </c>
      <c r="AV840" s="134">
        <v>0</v>
      </c>
      <c r="AW840" s="134">
        <v>0</v>
      </c>
      <c r="AX840" s="134">
        <v>0</v>
      </c>
      <c r="AY840" s="134">
        <v>0</v>
      </c>
      <c r="AZ840" s="134">
        <v>0</v>
      </c>
      <c r="BA840" s="134">
        <v>0</v>
      </c>
      <c r="BB840" s="134">
        <v>0</v>
      </c>
      <c r="BC840" s="134">
        <v>0</v>
      </c>
      <c r="BD840" s="134">
        <v>0</v>
      </c>
      <c r="BE840" s="134">
        <v>0</v>
      </c>
      <c r="BF840" s="134">
        <v>0</v>
      </c>
      <c r="BG840" s="134">
        <v>0</v>
      </c>
      <c r="BH840" s="134">
        <v>0</v>
      </c>
      <c r="BI840" s="134">
        <v>0</v>
      </c>
      <c r="BJ840" s="134">
        <v>0</v>
      </c>
      <c r="BK840" s="134">
        <v>0</v>
      </c>
      <c r="BL840" s="134">
        <v>0</v>
      </c>
      <c r="BM840" s="134">
        <v>0</v>
      </c>
      <c r="BN840" s="134">
        <v>0</v>
      </c>
      <c r="BO840" s="134">
        <v>0</v>
      </c>
      <c r="BP840" s="134">
        <v>0</v>
      </c>
      <c r="BQ840" s="134">
        <v>0</v>
      </c>
      <c r="BR840" s="134">
        <v>0</v>
      </c>
      <c r="BS840" s="134">
        <v>0</v>
      </c>
      <c r="BT840" s="134">
        <v>0</v>
      </c>
      <c r="BU840" s="134">
        <v>0</v>
      </c>
      <c r="BV840" s="134">
        <v>0</v>
      </c>
      <c r="BW840" s="134">
        <v>0</v>
      </c>
      <c r="BX840" s="134">
        <v>0</v>
      </c>
      <c r="BY840" s="134">
        <v>0</v>
      </c>
      <c r="BZ840" s="134">
        <v>0</v>
      </c>
      <c r="CA840" s="134">
        <v>0</v>
      </c>
      <c r="CB840" s="134">
        <v>0</v>
      </c>
      <c r="CC840" s="134">
        <v>0</v>
      </c>
      <c r="CD840" s="134">
        <v>0</v>
      </c>
      <c r="CE840" s="134">
        <v>0</v>
      </c>
      <c r="CF840" s="134">
        <v>0</v>
      </c>
      <c r="CG840" s="134">
        <v>0</v>
      </c>
      <c r="CH840" s="134">
        <v>0</v>
      </c>
      <c r="CI840" s="134">
        <v>0</v>
      </c>
      <c r="CJ840" s="134">
        <v>0</v>
      </c>
      <c r="CK840" s="134">
        <v>0</v>
      </c>
      <c r="CL840" s="134">
        <v>0</v>
      </c>
      <c r="CM840" s="134">
        <v>0</v>
      </c>
      <c r="CN840" s="134">
        <v>0</v>
      </c>
      <c r="CO840" s="134">
        <v>0</v>
      </c>
      <c r="CP840" s="134">
        <v>0</v>
      </c>
      <c r="CQ840" s="134">
        <v>0</v>
      </c>
      <c r="CR840" s="134">
        <v>0</v>
      </c>
      <c r="CS840" s="134">
        <v>0</v>
      </c>
      <c r="CT840" s="134">
        <v>0</v>
      </c>
      <c r="CU840" s="134">
        <v>0</v>
      </c>
      <c r="CV840" s="134">
        <v>0</v>
      </c>
      <c r="CW840" s="134">
        <v>0</v>
      </c>
      <c r="CX840" s="134">
        <v>0</v>
      </c>
      <c r="CY840" s="134">
        <v>0</v>
      </c>
      <c r="CZ840" s="134">
        <v>0</v>
      </c>
      <c r="DA840" s="134">
        <v>0</v>
      </c>
      <c r="DB840" s="134">
        <v>0</v>
      </c>
      <c r="DC840" s="134">
        <v>0</v>
      </c>
      <c r="DD840" s="134">
        <v>0</v>
      </c>
      <c r="DE840" s="134">
        <v>0</v>
      </c>
      <c r="DF840" s="134">
        <v>0</v>
      </c>
      <c r="DG840" s="134">
        <v>0</v>
      </c>
      <c r="DH840" s="211">
        <v>0</v>
      </c>
    </row>
    <row r="841" spans="1:112" ht="15" hidden="1" customHeight="1" x14ac:dyDescent="0.15">
      <c r="A841" s="119"/>
      <c r="B841" s="197" t="s">
        <v>711</v>
      </c>
      <c r="C841" s="30" t="s">
        <v>353</v>
      </c>
      <c r="D841" s="315">
        <v>0</v>
      </c>
      <c r="E841" s="134">
        <v>0</v>
      </c>
      <c r="F841" s="134">
        <v>0</v>
      </c>
      <c r="G841" s="134">
        <v>0</v>
      </c>
      <c r="H841" s="134">
        <v>0</v>
      </c>
      <c r="I841" s="134">
        <v>0</v>
      </c>
      <c r="J841" s="134">
        <v>0</v>
      </c>
      <c r="K841" s="134">
        <v>0</v>
      </c>
      <c r="L841" s="134">
        <v>0</v>
      </c>
      <c r="M841" s="134">
        <v>0</v>
      </c>
      <c r="N841" s="134">
        <v>0</v>
      </c>
      <c r="O841" s="134">
        <v>0</v>
      </c>
      <c r="P841" s="134">
        <v>0</v>
      </c>
      <c r="Q841" s="134">
        <v>0</v>
      </c>
      <c r="R841" s="134">
        <v>0</v>
      </c>
      <c r="S841" s="134">
        <v>0</v>
      </c>
      <c r="T841" s="134">
        <v>0</v>
      </c>
      <c r="U841" s="134">
        <v>0</v>
      </c>
      <c r="V841" s="134">
        <v>0</v>
      </c>
      <c r="W841" s="134">
        <v>0</v>
      </c>
      <c r="X841" s="134">
        <v>0</v>
      </c>
      <c r="Y841" s="134">
        <v>0</v>
      </c>
      <c r="Z841" s="134">
        <v>0</v>
      </c>
      <c r="AA841" s="134">
        <v>0</v>
      </c>
      <c r="AB841" s="134">
        <v>0</v>
      </c>
      <c r="AC841" s="134">
        <v>0</v>
      </c>
      <c r="AD841" s="134">
        <v>0</v>
      </c>
      <c r="AE841" s="134">
        <v>0</v>
      </c>
      <c r="AF841" s="134">
        <v>0</v>
      </c>
      <c r="AG841" s="134">
        <v>0</v>
      </c>
      <c r="AH841" s="134">
        <v>0</v>
      </c>
      <c r="AI841" s="134">
        <v>0</v>
      </c>
      <c r="AJ841" s="134">
        <v>0</v>
      </c>
      <c r="AK841" s="134">
        <v>0</v>
      </c>
      <c r="AL841" s="134">
        <v>0</v>
      </c>
      <c r="AM841" s="134">
        <v>0</v>
      </c>
      <c r="AN841" s="134">
        <v>0</v>
      </c>
      <c r="AO841" s="134">
        <v>0</v>
      </c>
      <c r="AP841" s="134">
        <v>0</v>
      </c>
      <c r="AQ841" s="134">
        <v>0</v>
      </c>
      <c r="AR841" s="134">
        <v>0</v>
      </c>
      <c r="AS841" s="134">
        <v>0</v>
      </c>
      <c r="AT841" s="134">
        <v>0</v>
      </c>
      <c r="AU841" s="134">
        <v>2.6927539023824519E-5</v>
      </c>
      <c r="AV841" s="134">
        <v>0</v>
      </c>
      <c r="AW841" s="134">
        <v>1.5132263657611185E-4</v>
      </c>
      <c r="AX841" s="134">
        <v>0</v>
      </c>
      <c r="AY841" s="134">
        <v>0</v>
      </c>
      <c r="AZ841" s="134">
        <v>2.2767182401603976E-2</v>
      </c>
      <c r="BA841" s="134">
        <v>0</v>
      </c>
      <c r="BB841" s="134">
        <v>0</v>
      </c>
      <c r="BC841" s="134">
        <v>0</v>
      </c>
      <c r="BD841" s="134">
        <v>0</v>
      </c>
      <c r="BE841" s="134">
        <v>0</v>
      </c>
      <c r="BF841" s="134">
        <v>0</v>
      </c>
      <c r="BG841" s="134">
        <v>0</v>
      </c>
      <c r="BH841" s="134">
        <v>0</v>
      </c>
      <c r="BI841" s="134">
        <v>5.2950142047892045E-3</v>
      </c>
      <c r="BJ841" s="134">
        <v>0</v>
      </c>
      <c r="BK841" s="134">
        <v>0</v>
      </c>
      <c r="BL841" s="134">
        <v>2.5427689876117682E-2</v>
      </c>
      <c r="BM841" s="134">
        <v>0</v>
      </c>
      <c r="BN841" s="134">
        <v>0</v>
      </c>
      <c r="BO841" s="134">
        <v>0</v>
      </c>
      <c r="BP841" s="134">
        <v>0</v>
      </c>
      <c r="BQ841" s="134">
        <v>0</v>
      </c>
      <c r="BR841" s="134">
        <v>0</v>
      </c>
      <c r="BS841" s="134">
        <v>0</v>
      </c>
      <c r="BT841" s="134">
        <v>0</v>
      </c>
      <c r="BU841" s="134">
        <v>0</v>
      </c>
      <c r="BV841" s="134">
        <v>0</v>
      </c>
      <c r="BW841" s="134">
        <v>0</v>
      </c>
      <c r="BX841" s="134">
        <v>0</v>
      </c>
      <c r="BY841" s="134">
        <v>0</v>
      </c>
      <c r="BZ841" s="134">
        <v>0</v>
      </c>
      <c r="CA841" s="134">
        <v>0</v>
      </c>
      <c r="CB841" s="134">
        <v>0</v>
      </c>
      <c r="CC841" s="134">
        <v>0</v>
      </c>
      <c r="CD841" s="134">
        <v>0</v>
      </c>
      <c r="CE841" s="134">
        <v>0</v>
      </c>
      <c r="CF841" s="134">
        <v>0</v>
      </c>
      <c r="CG841" s="134">
        <v>0</v>
      </c>
      <c r="CH841" s="134">
        <v>0</v>
      </c>
      <c r="CI841" s="134">
        <v>2.2028520068492E-6</v>
      </c>
      <c r="CJ841" s="134">
        <v>0</v>
      </c>
      <c r="CK841" s="134">
        <v>0</v>
      </c>
      <c r="CL841" s="134">
        <v>0</v>
      </c>
      <c r="CM841" s="134">
        <v>0</v>
      </c>
      <c r="CN841" s="134">
        <v>0</v>
      </c>
      <c r="CO841" s="134">
        <v>0</v>
      </c>
      <c r="CP841" s="134">
        <v>0</v>
      </c>
      <c r="CQ841" s="134">
        <v>0</v>
      </c>
      <c r="CR841" s="134">
        <v>0</v>
      </c>
      <c r="CS841" s="134">
        <v>0</v>
      </c>
      <c r="CT841" s="134">
        <v>0</v>
      </c>
      <c r="CU841" s="134">
        <v>0</v>
      </c>
      <c r="CV841" s="134">
        <v>0</v>
      </c>
      <c r="CW841" s="134">
        <v>0</v>
      </c>
      <c r="CX841" s="134">
        <v>0</v>
      </c>
      <c r="CY841" s="134">
        <v>0</v>
      </c>
      <c r="CZ841" s="134">
        <v>9.1714396712493389E-4</v>
      </c>
      <c r="DA841" s="134">
        <v>0</v>
      </c>
      <c r="DB841" s="134">
        <v>0</v>
      </c>
      <c r="DC841" s="134">
        <v>0</v>
      </c>
      <c r="DD841" s="134">
        <v>0</v>
      </c>
      <c r="DE841" s="134">
        <v>0</v>
      </c>
      <c r="DF841" s="134">
        <v>0</v>
      </c>
      <c r="DG841" s="134">
        <v>0</v>
      </c>
      <c r="DH841" s="211">
        <v>0</v>
      </c>
    </row>
    <row r="842" spans="1:112" ht="15" hidden="1" customHeight="1" x14ac:dyDescent="0.15">
      <c r="A842" s="119"/>
      <c r="B842" s="197" t="s">
        <v>712</v>
      </c>
      <c r="C842" s="30" t="s">
        <v>212</v>
      </c>
      <c r="D842" s="315">
        <v>0</v>
      </c>
      <c r="E842" s="134">
        <v>0</v>
      </c>
      <c r="F842" s="134">
        <v>0</v>
      </c>
      <c r="G842" s="134">
        <v>0</v>
      </c>
      <c r="H842" s="134">
        <v>6.0997180027777517E-6</v>
      </c>
      <c r="I842" s="134">
        <v>0</v>
      </c>
      <c r="J842" s="134">
        <v>0</v>
      </c>
      <c r="K842" s="134">
        <v>3.9750916422146217E-7</v>
      </c>
      <c r="L842" s="134">
        <v>3.1794057788201227E-6</v>
      </c>
      <c r="M842" s="134">
        <v>4.1721902531644652E-7</v>
      </c>
      <c r="N842" s="134">
        <v>4.1448165019185676E-6</v>
      </c>
      <c r="O842" s="134">
        <v>0</v>
      </c>
      <c r="P842" s="134">
        <v>0</v>
      </c>
      <c r="Q842" s="134">
        <v>0</v>
      </c>
      <c r="R842" s="134">
        <v>1.244254802179343E-7</v>
      </c>
      <c r="S842" s="134">
        <v>1.3766107561002287E-6</v>
      </c>
      <c r="T842" s="134">
        <v>1.1087398517861883E-5</v>
      </c>
      <c r="U842" s="134">
        <v>0</v>
      </c>
      <c r="V842" s="134">
        <v>0</v>
      </c>
      <c r="W842" s="134">
        <v>6.5483072999128467E-4</v>
      </c>
      <c r="X842" s="134">
        <v>0</v>
      </c>
      <c r="Y842" s="134">
        <v>0</v>
      </c>
      <c r="Z842" s="134">
        <v>0</v>
      </c>
      <c r="AA842" s="134">
        <v>0</v>
      </c>
      <c r="AB842" s="134">
        <v>0</v>
      </c>
      <c r="AC842" s="134">
        <v>0</v>
      </c>
      <c r="AD842" s="134">
        <v>0</v>
      </c>
      <c r="AE842" s="134">
        <v>0</v>
      </c>
      <c r="AF842" s="134">
        <v>0</v>
      </c>
      <c r="AG842" s="134">
        <v>0</v>
      </c>
      <c r="AH842" s="134">
        <v>0</v>
      </c>
      <c r="AI842" s="134">
        <v>0</v>
      </c>
      <c r="AJ842" s="134">
        <v>0</v>
      </c>
      <c r="AK842" s="134">
        <v>5.676417884879897E-7</v>
      </c>
      <c r="AL842" s="134">
        <v>0</v>
      </c>
      <c r="AM842" s="134">
        <v>0</v>
      </c>
      <c r="AN842" s="134">
        <v>0</v>
      </c>
      <c r="AO842" s="134">
        <v>0</v>
      </c>
      <c r="AP842" s="134">
        <v>0</v>
      </c>
      <c r="AQ842" s="134">
        <v>0</v>
      </c>
      <c r="AR842" s="134">
        <v>0</v>
      </c>
      <c r="AS842" s="134">
        <v>0</v>
      </c>
      <c r="AT842" s="134">
        <v>3.5245976265728541E-6</v>
      </c>
      <c r="AU842" s="134">
        <v>5.2762071581796887E-5</v>
      </c>
      <c r="AV842" s="134">
        <v>0</v>
      </c>
      <c r="AW842" s="134">
        <v>2.1699070280197835E-3</v>
      </c>
      <c r="AX842" s="134">
        <v>0</v>
      </c>
      <c r="AY842" s="134">
        <v>0</v>
      </c>
      <c r="AZ842" s="134">
        <v>0.16282745425836581</v>
      </c>
      <c r="BA842" s="134">
        <v>0</v>
      </c>
      <c r="BB842" s="134">
        <v>0</v>
      </c>
      <c r="BC842" s="134">
        <v>0</v>
      </c>
      <c r="BD842" s="134">
        <v>0</v>
      </c>
      <c r="BE842" s="134">
        <v>0</v>
      </c>
      <c r="BF842" s="134">
        <v>0</v>
      </c>
      <c r="BG842" s="134">
        <v>0</v>
      </c>
      <c r="BH842" s="134">
        <v>0</v>
      </c>
      <c r="BI842" s="134">
        <v>6.7252528397927693E-3</v>
      </c>
      <c r="BJ842" s="134">
        <v>7.673261211560119E-4</v>
      </c>
      <c r="BK842" s="134">
        <v>0</v>
      </c>
      <c r="BL842" s="134">
        <v>3.1634672656155848E-3</v>
      </c>
      <c r="BM842" s="134">
        <v>0</v>
      </c>
      <c r="BN842" s="134">
        <v>5.0841694684565487E-4</v>
      </c>
      <c r="BO842" s="134">
        <v>1.3264437806922267E-4</v>
      </c>
      <c r="BP842" s="134">
        <v>3.8628392199163049E-5</v>
      </c>
      <c r="BQ842" s="134">
        <v>7.3543823008703425E-6</v>
      </c>
      <c r="BR842" s="134">
        <v>0</v>
      </c>
      <c r="BS842" s="134">
        <v>2.1935179020347336E-6</v>
      </c>
      <c r="BT842" s="134">
        <v>0</v>
      </c>
      <c r="BU842" s="134">
        <v>0</v>
      </c>
      <c r="BV842" s="134">
        <v>9.6126226167185533E-6</v>
      </c>
      <c r="BW842" s="134">
        <v>2.8638282135703359E-5</v>
      </c>
      <c r="BX842" s="134">
        <v>1.1812691757369478E-5</v>
      </c>
      <c r="BY842" s="134">
        <v>0</v>
      </c>
      <c r="BZ842" s="134">
        <v>0</v>
      </c>
      <c r="CA842" s="134">
        <v>0</v>
      </c>
      <c r="CB842" s="134">
        <v>0</v>
      </c>
      <c r="CC842" s="134">
        <v>5.1221841206272619E-8</v>
      </c>
      <c r="CD842" s="134">
        <v>0</v>
      </c>
      <c r="CE842" s="134">
        <v>0</v>
      </c>
      <c r="CF842" s="134">
        <v>0</v>
      </c>
      <c r="CG842" s="134">
        <v>0</v>
      </c>
      <c r="CH842" s="134">
        <v>3.6911608174630721E-7</v>
      </c>
      <c r="CI842" s="134">
        <v>1.3957590112891595E-5</v>
      </c>
      <c r="CJ842" s="134">
        <v>1.79896935165184E-5</v>
      </c>
      <c r="CK842" s="134">
        <v>0</v>
      </c>
      <c r="CL842" s="134">
        <v>0</v>
      </c>
      <c r="CM842" s="134">
        <v>0</v>
      </c>
      <c r="CN842" s="134">
        <v>0</v>
      </c>
      <c r="CO842" s="134">
        <v>0</v>
      </c>
      <c r="CP842" s="134">
        <v>0</v>
      </c>
      <c r="CQ842" s="134">
        <v>2.6125180303153939E-5</v>
      </c>
      <c r="CR842" s="134">
        <v>0</v>
      </c>
      <c r="CS842" s="134">
        <v>7.7701445689880589E-7</v>
      </c>
      <c r="CT842" s="134">
        <v>0</v>
      </c>
      <c r="CU842" s="134">
        <v>1.8178707815980338E-5</v>
      </c>
      <c r="CV842" s="134">
        <v>7.6235068071766179E-8</v>
      </c>
      <c r="CW842" s="134">
        <v>0</v>
      </c>
      <c r="CX842" s="134">
        <v>7.4629268736565908E-6</v>
      </c>
      <c r="CY842" s="134">
        <v>0</v>
      </c>
      <c r="CZ842" s="134">
        <v>4.0761278031947769E-3</v>
      </c>
      <c r="DA842" s="134">
        <v>3.082921459851421E-5</v>
      </c>
      <c r="DB842" s="134">
        <v>5.9645067919250745E-7</v>
      </c>
      <c r="DC842" s="134">
        <v>0</v>
      </c>
      <c r="DD842" s="134">
        <v>2.5878536345158053E-6</v>
      </c>
      <c r="DE842" s="134">
        <v>1.5704319799447527E-7</v>
      </c>
      <c r="DF842" s="134">
        <v>6.7859313887569923E-5</v>
      </c>
      <c r="DG842" s="134">
        <v>3.016837780303833E-2</v>
      </c>
      <c r="DH842" s="211">
        <v>0</v>
      </c>
    </row>
    <row r="843" spans="1:112" ht="15" hidden="1" customHeight="1" x14ac:dyDescent="0.15">
      <c r="A843" s="119"/>
      <c r="B843" s="197" t="s">
        <v>713</v>
      </c>
      <c r="C843" s="30" t="s">
        <v>255</v>
      </c>
      <c r="D843" s="315">
        <v>0</v>
      </c>
      <c r="E843" s="134">
        <v>0</v>
      </c>
      <c r="F843" s="134">
        <v>0</v>
      </c>
      <c r="G843" s="134">
        <v>0</v>
      </c>
      <c r="H843" s="134">
        <v>0</v>
      </c>
      <c r="I843" s="134">
        <v>0</v>
      </c>
      <c r="J843" s="134">
        <v>0</v>
      </c>
      <c r="K843" s="134">
        <v>0</v>
      </c>
      <c r="L843" s="134">
        <v>0</v>
      </c>
      <c r="M843" s="134">
        <v>0</v>
      </c>
      <c r="N843" s="134">
        <v>0</v>
      </c>
      <c r="O843" s="134">
        <v>0</v>
      </c>
      <c r="P843" s="134">
        <v>0</v>
      </c>
      <c r="Q843" s="134">
        <v>0</v>
      </c>
      <c r="R843" s="134">
        <v>0</v>
      </c>
      <c r="S843" s="134">
        <v>0</v>
      </c>
      <c r="T843" s="134">
        <v>0</v>
      </c>
      <c r="U843" s="134">
        <v>0</v>
      </c>
      <c r="V843" s="134">
        <v>0</v>
      </c>
      <c r="W843" s="134">
        <v>0</v>
      </c>
      <c r="X843" s="134">
        <v>0</v>
      </c>
      <c r="Y843" s="134">
        <v>0</v>
      </c>
      <c r="Z843" s="134">
        <v>0</v>
      </c>
      <c r="AA843" s="134">
        <v>0</v>
      </c>
      <c r="AB843" s="134">
        <v>0</v>
      </c>
      <c r="AC843" s="134">
        <v>0</v>
      </c>
      <c r="AD843" s="134">
        <v>0</v>
      </c>
      <c r="AE843" s="134">
        <v>0</v>
      </c>
      <c r="AF843" s="134">
        <v>0</v>
      </c>
      <c r="AG843" s="134">
        <v>0</v>
      </c>
      <c r="AH843" s="134">
        <v>0</v>
      </c>
      <c r="AI843" s="134">
        <v>0</v>
      </c>
      <c r="AJ843" s="134">
        <v>0</v>
      </c>
      <c r="AK843" s="134">
        <v>0</v>
      </c>
      <c r="AL843" s="134">
        <v>0</v>
      </c>
      <c r="AM843" s="134">
        <v>0</v>
      </c>
      <c r="AN843" s="134">
        <v>0</v>
      </c>
      <c r="AO843" s="134">
        <v>0</v>
      </c>
      <c r="AP843" s="134">
        <v>0</v>
      </c>
      <c r="AQ843" s="134">
        <v>0</v>
      </c>
      <c r="AR843" s="134">
        <v>0</v>
      </c>
      <c r="AS843" s="134">
        <v>0</v>
      </c>
      <c r="AT843" s="134">
        <v>0</v>
      </c>
      <c r="AU843" s="134">
        <v>0</v>
      </c>
      <c r="AV843" s="134">
        <v>0</v>
      </c>
      <c r="AW843" s="134">
        <v>0</v>
      </c>
      <c r="AX843" s="134">
        <v>0</v>
      </c>
      <c r="AY843" s="134">
        <v>0</v>
      </c>
      <c r="AZ843" s="134">
        <v>0</v>
      </c>
      <c r="BA843" s="134">
        <v>0</v>
      </c>
      <c r="BB843" s="134">
        <v>0</v>
      </c>
      <c r="BC843" s="134">
        <v>0</v>
      </c>
      <c r="BD843" s="134">
        <v>0</v>
      </c>
      <c r="BE843" s="134">
        <v>0</v>
      </c>
      <c r="BF843" s="134">
        <v>0</v>
      </c>
      <c r="BG843" s="134">
        <v>0</v>
      </c>
      <c r="BH843" s="134">
        <v>0</v>
      </c>
      <c r="BI843" s="134">
        <v>0</v>
      </c>
      <c r="BJ843" s="134">
        <v>0</v>
      </c>
      <c r="BK843" s="134">
        <v>0</v>
      </c>
      <c r="BL843" s="134">
        <v>0</v>
      </c>
      <c r="BM843" s="134">
        <v>0</v>
      </c>
      <c r="BN843" s="134">
        <v>0</v>
      </c>
      <c r="BO843" s="134">
        <v>0</v>
      </c>
      <c r="BP843" s="134">
        <v>0</v>
      </c>
      <c r="BQ843" s="134">
        <v>0</v>
      </c>
      <c r="BR843" s="134">
        <v>0</v>
      </c>
      <c r="BS843" s="134">
        <v>0</v>
      </c>
      <c r="BT843" s="134">
        <v>0</v>
      </c>
      <c r="BU843" s="134">
        <v>0</v>
      </c>
      <c r="BV843" s="134">
        <v>0</v>
      </c>
      <c r="BW843" s="134">
        <v>0</v>
      </c>
      <c r="BX843" s="134">
        <v>0</v>
      </c>
      <c r="BY843" s="134">
        <v>0</v>
      </c>
      <c r="BZ843" s="134">
        <v>0</v>
      </c>
      <c r="CA843" s="134">
        <v>0</v>
      </c>
      <c r="CB843" s="134">
        <v>0</v>
      </c>
      <c r="CC843" s="134">
        <v>0</v>
      </c>
      <c r="CD843" s="134">
        <v>0</v>
      </c>
      <c r="CE843" s="134">
        <v>0</v>
      </c>
      <c r="CF843" s="134">
        <v>0</v>
      </c>
      <c r="CG843" s="134">
        <v>0</v>
      </c>
      <c r="CH843" s="134">
        <v>0</v>
      </c>
      <c r="CI843" s="134">
        <v>0</v>
      </c>
      <c r="CJ843" s="134">
        <v>0</v>
      </c>
      <c r="CK843" s="134">
        <v>0</v>
      </c>
      <c r="CL843" s="134">
        <v>0</v>
      </c>
      <c r="CM843" s="134">
        <v>0</v>
      </c>
      <c r="CN843" s="134">
        <v>0</v>
      </c>
      <c r="CO843" s="134">
        <v>0</v>
      </c>
      <c r="CP843" s="134">
        <v>0</v>
      </c>
      <c r="CQ843" s="134">
        <v>0</v>
      </c>
      <c r="CR843" s="134">
        <v>0</v>
      </c>
      <c r="CS843" s="134">
        <v>0</v>
      </c>
      <c r="CT843" s="134">
        <v>0</v>
      </c>
      <c r="CU843" s="134">
        <v>0</v>
      </c>
      <c r="CV843" s="134">
        <v>0</v>
      </c>
      <c r="CW843" s="134">
        <v>0</v>
      </c>
      <c r="CX843" s="134">
        <v>0</v>
      </c>
      <c r="CY843" s="134">
        <v>0</v>
      </c>
      <c r="CZ843" s="134">
        <v>0</v>
      </c>
      <c r="DA843" s="134">
        <v>0</v>
      </c>
      <c r="DB843" s="134">
        <v>0</v>
      </c>
      <c r="DC843" s="134">
        <v>0</v>
      </c>
      <c r="DD843" s="134">
        <v>0</v>
      </c>
      <c r="DE843" s="134">
        <v>0</v>
      </c>
      <c r="DF843" s="134">
        <v>0</v>
      </c>
      <c r="DG843" s="134">
        <v>0</v>
      </c>
      <c r="DH843" s="211">
        <v>0</v>
      </c>
    </row>
    <row r="844" spans="1:112" ht="15" hidden="1" customHeight="1" x14ac:dyDescent="0.15">
      <c r="A844" s="119"/>
      <c r="B844" s="197" t="s">
        <v>714</v>
      </c>
      <c r="C844" s="30" t="s">
        <v>161</v>
      </c>
      <c r="D844" s="315">
        <v>0</v>
      </c>
      <c r="E844" s="134">
        <v>0</v>
      </c>
      <c r="F844" s="134">
        <v>0</v>
      </c>
      <c r="G844" s="134">
        <v>0</v>
      </c>
      <c r="H844" s="134">
        <v>0</v>
      </c>
      <c r="I844" s="134">
        <v>0</v>
      </c>
      <c r="J844" s="134">
        <v>0</v>
      </c>
      <c r="K844" s="134">
        <v>0</v>
      </c>
      <c r="L844" s="134">
        <v>0</v>
      </c>
      <c r="M844" s="134">
        <v>0</v>
      </c>
      <c r="N844" s="134">
        <v>0</v>
      </c>
      <c r="O844" s="134">
        <v>0</v>
      </c>
      <c r="P844" s="134">
        <v>0</v>
      </c>
      <c r="Q844" s="134">
        <v>0</v>
      </c>
      <c r="R844" s="134">
        <v>0</v>
      </c>
      <c r="S844" s="134">
        <v>0</v>
      </c>
      <c r="T844" s="134">
        <v>0</v>
      </c>
      <c r="U844" s="134">
        <v>0</v>
      </c>
      <c r="V844" s="134">
        <v>0</v>
      </c>
      <c r="W844" s="134">
        <v>0</v>
      </c>
      <c r="X844" s="134">
        <v>0</v>
      </c>
      <c r="Y844" s="134">
        <v>0</v>
      </c>
      <c r="Z844" s="134">
        <v>0</v>
      </c>
      <c r="AA844" s="134">
        <v>0</v>
      </c>
      <c r="AB844" s="134">
        <v>0</v>
      </c>
      <c r="AC844" s="134">
        <v>0</v>
      </c>
      <c r="AD844" s="134">
        <v>0</v>
      </c>
      <c r="AE844" s="134">
        <v>0</v>
      </c>
      <c r="AF844" s="134">
        <v>0</v>
      </c>
      <c r="AG844" s="134">
        <v>0</v>
      </c>
      <c r="AH844" s="134">
        <v>0</v>
      </c>
      <c r="AI844" s="134">
        <v>0</v>
      </c>
      <c r="AJ844" s="134">
        <v>0</v>
      </c>
      <c r="AK844" s="134">
        <v>0</v>
      </c>
      <c r="AL844" s="134">
        <v>0</v>
      </c>
      <c r="AM844" s="134">
        <v>0</v>
      </c>
      <c r="AN844" s="134">
        <v>0</v>
      </c>
      <c r="AO844" s="134">
        <v>0</v>
      </c>
      <c r="AP844" s="134">
        <v>0</v>
      </c>
      <c r="AQ844" s="134">
        <v>0</v>
      </c>
      <c r="AR844" s="134">
        <v>0</v>
      </c>
      <c r="AS844" s="134">
        <v>0</v>
      </c>
      <c r="AT844" s="134">
        <v>0</v>
      </c>
      <c r="AU844" s="134">
        <v>0</v>
      </c>
      <c r="AV844" s="134">
        <v>0</v>
      </c>
      <c r="AW844" s="134">
        <v>0</v>
      </c>
      <c r="AX844" s="134">
        <v>0</v>
      </c>
      <c r="AY844" s="134">
        <v>0</v>
      </c>
      <c r="AZ844" s="134">
        <v>0</v>
      </c>
      <c r="BA844" s="134">
        <v>0</v>
      </c>
      <c r="BB844" s="134">
        <v>0</v>
      </c>
      <c r="BC844" s="134">
        <v>0</v>
      </c>
      <c r="BD844" s="134">
        <v>0</v>
      </c>
      <c r="BE844" s="134">
        <v>0</v>
      </c>
      <c r="BF844" s="134">
        <v>0</v>
      </c>
      <c r="BG844" s="134">
        <v>0</v>
      </c>
      <c r="BH844" s="134">
        <v>0</v>
      </c>
      <c r="BI844" s="134">
        <v>0</v>
      </c>
      <c r="BJ844" s="134">
        <v>0</v>
      </c>
      <c r="BK844" s="134">
        <v>0</v>
      </c>
      <c r="BL844" s="134">
        <v>0</v>
      </c>
      <c r="BM844" s="134">
        <v>0</v>
      </c>
      <c r="BN844" s="134">
        <v>0</v>
      </c>
      <c r="BO844" s="134">
        <v>0</v>
      </c>
      <c r="BP844" s="134">
        <v>0</v>
      </c>
      <c r="BQ844" s="134">
        <v>0</v>
      </c>
      <c r="BR844" s="134">
        <v>0</v>
      </c>
      <c r="BS844" s="134">
        <v>0</v>
      </c>
      <c r="BT844" s="134">
        <v>0</v>
      </c>
      <c r="BU844" s="134">
        <v>0</v>
      </c>
      <c r="BV844" s="134">
        <v>0</v>
      </c>
      <c r="BW844" s="134">
        <v>0</v>
      </c>
      <c r="BX844" s="134">
        <v>0</v>
      </c>
      <c r="BY844" s="134">
        <v>0</v>
      </c>
      <c r="BZ844" s="134">
        <v>0</v>
      </c>
      <c r="CA844" s="134">
        <v>0</v>
      </c>
      <c r="CB844" s="134">
        <v>0</v>
      </c>
      <c r="CC844" s="134">
        <v>0</v>
      </c>
      <c r="CD844" s="134">
        <v>0</v>
      </c>
      <c r="CE844" s="134">
        <v>0</v>
      </c>
      <c r="CF844" s="134">
        <v>0</v>
      </c>
      <c r="CG844" s="134">
        <v>0</v>
      </c>
      <c r="CH844" s="134">
        <v>0</v>
      </c>
      <c r="CI844" s="134">
        <v>0</v>
      </c>
      <c r="CJ844" s="134">
        <v>0</v>
      </c>
      <c r="CK844" s="134">
        <v>0</v>
      </c>
      <c r="CL844" s="134">
        <v>0</v>
      </c>
      <c r="CM844" s="134">
        <v>0</v>
      </c>
      <c r="CN844" s="134">
        <v>0</v>
      </c>
      <c r="CO844" s="134">
        <v>0</v>
      </c>
      <c r="CP844" s="134">
        <v>0</v>
      </c>
      <c r="CQ844" s="134">
        <v>0</v>
      </c>
      <c r="CR844" s="134">
        <v>0</v>
      </c>
      <c r="CS844" s="134">
        <v>0</v>
      </c>
      <c r="CT844" s="134">
        <v>0</v>
      </c>
      <c r="CU844" s="134">
        <v>0</v>
      </c>
      <c r="CV844" s="134">
        <v>0</v>
      </c>
      <c r="CW844" s="134">
        <v>0</v>
      </c>
      <c r="CX844" s="134">
        <v>0</v>
      </c>
      <c r="CY844" s="134">
        <v>0</v>
      </c>
      <c r="CZ844" s="134">
        <v>0</v>
      </c>
      <c r="DA844" s="134">
        <v>0</v>
      </c>
      <c r="DB844" s="134">
        <v>0</v>
      </c>
      <c r="DC844" s="134">
        <v>0</v>
      </c>
      <c r="DD844" s="134">
        <v>0</v>
      </c>
      <c r="DE844" s="134">
        <v>0</v>
      </c>
      <c r="DF844" s="134">
        <v>0</v>
      </c>
      <c r="DG844" s="134">
        <v>0</v>
      </c>
      <c r="DH844" s="211">
        <v>0</v>
      </c>
    </row>
    <row r="845" spans="1:112" ht="15" hidden="1" customHeight="1" x14ac:dyDescent="0.15">
      <c r="A845" s="119"/>
      <c r="B845" s="197" t="s">
        <v>715</v>
      </c>
      <c r="C845" s="30" t="s">
        <v>256</v>
      </c>
      <c r="D845" s="315">
        <v>0</v>
      </c>
      <c r="E845" s="134">
        <v>0</v>
      </c>
      <c r="F845" s="134">
        <v>0</v>
      </c>
      <c r="G845" s="134">
        <v>0</v>
      </c>
      <c r="H845" s="134">
        <v>0</v>
      </c>
      <c r="I845" s="134">
        <v>0</v>
      </c>
      <c r="J845" s="134">
        <v>0</v>
      </c>
      <c r="K845" s="134">
        <v>0</v>
      </c>
      <c r="L845" s="134">
        <v>0</v>
      </c>
      <c r="M845" s="134">
        <v>0</v>
      </c>
      <c r="N845" s="134">
        <v>0</v>
      </c>
      <c r="O845" s="134">
        <v>0</v>
      </c>
      <c r="P845" s="134">
        <v>0</v>
      </c>
      <c r="Q845" s="134">
        <v>0</v>
      </c>
      <c r="R845" s="134">
        <v>0</v>
      </c>
      <c r="S845" s="134">
        <v>0</v>
      </c>
      <c r="T845" s="134">
        <v>0</v>
      </c>
      <c r="U845" s="134">
        <v>0</v>
      </c>
      <c r="V845" s="134">
        <v>0</v>
      </c>
      <c r="W845" s="134">
        <v>0</v>
      </c>
      <c r="X845" s="134">
        <v>0</v>
      </c>
      <c r="Y845" s="134">
        <v>0</v>
      </c>
      <c r="Z845" s="134">
        <v>0</v>
      </c>
      <c r="AA845" s="134">
        <v>0</v>
      </c>
      <c r="AB845" s="134">
        <v>0</v>
      </c>
      <c r="AC845" s="134">
        <v>0</v>
      </c>
      <c r="AD845" s="134">
        <v>0</v>
      </c>
      <c r="AE845" s="134">
        <v>0</v>
      </c>
      <c r="AF845" s="134">
        <v>0</v>
      </c>
      <c r="AG845" s="134">
        <v>0</v>
      </c>
      <c r="AH845" s="134">
        <v>0</v>
      </c>
      <c r="AI845" s="134">
        <v>0</v>
      </c>
      <c r="AJ845" s="134">
        <v>0</v>
      </c>
      <c r="AK845" s="134">
        <v>0</v>
      </c>
      <c r="AL845" s="134">
        <v>0</v>
      </c>
      <c r="AM845" s="134">
        <v>0</v>
      </c>
      <c r="AN845" s="134">
        <v>0</v>
      </c>
      <c r="AO845" s="134">
        <v>0</v>
      </c>
      <c r="AP845" s="134">
        <v>0</v>
      </c>
      <c r="AQ845" s="134">
        <v>0</v>
      </c>
      <c r="AR845" s="134">
        <v>0</v>
      </c>
      <c r="AS845" s="134">
        <v>0</v>
      </c>
      <c r="AT845" s="134">
        <v>0</v>
      </c>
      <c r="AU845" s="134">
        <v>0</v>
      </c>
      <c r="AV845" s="134">
        <v>0</v>
      </c>
      <c r="AW845" s="134">
        <v>0</v>
      </c>
      <c r="AX845" s="134">
        <v>0</v>
      </c>
      <c r="AY845" s="134">
        <v>0</v>
      </c>
      <c r="AZ845" s="134">
        <v>0</v>
      </c>
      <c r="BA845" s="134">
        <v>0</v>
      </c>
      <c r="BB845" s="134">
        <v>0</v>
      </c>
      <c r="BC845" s="134">
        <v>0</v>
      </c>
      <c r="BD845" s="134">
        <v>0</v>
      </c>
      <c r="BE845" s="134">
        <v>0</v>
      </c>
      <c r="BF845" s="134">
        <v>0</v>
      </c>
      <c r="BG845" s="134">
        <v>0</v>
      </c>
      <c r="BH845" s="134">
        <v>0</v>
      </c>
      <c r="BI845" s="134">
        <v>0</v>
      </c>
      <c r="BJ845" s="134">
        <v>0</v>
      </c>
      <c r="BK845" s="134">
        <v>0</v>
      </c>
      <c r="BL845" s="134">
        <v>0</v>
      </c>
      <c r="BM845" s="134">
        <v>0</v>
      </c>
      <c r="BN845" s="134">
        <v>0</v>
      </c>
      <c r="BO845" s="134">
        <v>0</v>
      </c>
      <c r="BP845" s="134">
        <v>0</v>
      </c>
      <c r="BQ845" s="134">
        <v>0</v>
      </c>
      <c r="BR845" s="134">
        <v>0</v>
      </c>
      <c r="BS845" s="134">
        <v>0</v>
      </c>
      <c r="BT845" s="134">
        <v>0</v>
      </c>
      <c r="BU845" s="134">
        <v>0</v>
      </c>
      <c r="BV845" s="134">
        <v>0</v>
      </c>
      <c r="BW845" s="134">
        <v>0</v>
      </c>
      <c r="BX845" s="134">
        <v>0</v>
      </c>
      <c r="BY845" s="134">
        <v>0</v>
      </c>
      <c r="BZ845" s="134">
        <v>0</v>
      </c>
      <c r="CA845" s="134">
        <v>0</v>
      </c>
      <c r="CB845" s="134">
        <v>0</v>
      </c>
      <c r="CC845" s="134">
        <v>0</v>
      </c>
      <c r="CD845" s="134">
        <v>0</v>
      </c>
      <c r="CE845" s="134">
        <v>0</v>
      </c>
      <c r="CF845" s="134">
        <v>0</v>
      </c>
      <c r="CG845" s="134">
        <v>0</v>
      </c>
      <c r="CH845" s="134">
        <v>0</v>
      </c>
      <c r="CI845" s="134">
        <v>0</v>
      </c>
      <c r="CJ845" s="134">
        <v>0</v>
      </c>
      <c r="CK845" s="134">
        <v>0</v>
      </c>
      <c r="CL845" s="134">
        <v>0</v>
      </c>
      <c r="CM845" s="134">
        <v>0</v>
      </c>
      <c r="CN845" s="134">
        <v>0</v>
      </c>
      <c r="CO845" s="134">
        <v>0</v>
      </c>
      <c r="CP845" s="134">
        <v>0</v>
      </c>
      <c r="CQ845" s="134">
        <v>0</v>
      </c>
      <c r="CR845" s="134">
        <v>0</v>
      </c>
      <c r="CS845" s="134">
        <v>0</v>
      </c>
      <c r="CT845" s="134">
        <v>0</v>
      </c>
      <c r="CU845" s="134">
        <v>0</v>
      </c>
      <c r="CV845" s="134">
        <v>0</v>
      </c>
      <c r="CW845" s="134">
        <v>0</v>
      </c>
      <c r="CX845" s="134">
        <v>0</v>
      </c>
      <c r="CY845" s="134">
        <v>0</v>
      </c>
      <c r="CZ845" s="134">
        <v>0</v>
      </c>
      <c r="DA845" s="134">
        <v>0</v>
      </c>
      <c r="DB845" s="134">
        <v>0</v>
      </c>
      <c r="DC845" s="134">
        <v>0</v>
      </c>
      <c r="DD845" s="134">
        <v>0</v>
      </c>
      <c r="DE845" s="134">
        <v>0</v>
      </c>
      <c r="DF845" s="134">
        <v>0</v>
      </c>
      <c r="DG845" s="134">
        <v>0</v>
      </c>
      <c r="DH845" s="211">
        <v>0</v>
      </c>
    </row>
    <row r="846" spans="1:112" ht="15" hidden="1" customHeight="1" x14ac:dyDescent="0.15">
      <c r="A846" s="119"/>
      <c r="B846" s="197" t="s">
        <v>716</v>
      </c>
      <c r="C846" s="30" t="s">
        <v>354</v>
      </c>
      <c r="D846" s="315">
        <v>0</v>
      </c>
      <c r="E846" s="134">
        <v>0</v>
      </c>
      <c r="F846" s="134">
        <v>0</v>
      </c>
      <c r="G846" s="134">
        <v>0</v>
      </c>
      <c r="H846" s="134">
        <v>0</v>
      </c>
      <c r="I846" s="134">
        <v>0</v>
      </c>
      <c r="J846" s="134">
        <v>0</v>
      </c>
      <c r="K846" s="134">
        <v>0</v>
      </c>
      <c r="L846" s="134">
        <v>0</v>
      </c>
      <c r="M846" s="134">
        <v>0</v>
      </c>
      <c r="N846" s="134">
        <v>0</v>
      </c>
      <c r="O846" s="134">
        <v>0</v>
      </c>
      <c r="P846" s="134">
        <v>0</v>
      </c>
      <c r="Q846" s="134">
        <v>0</v>
      </c>
      <c r="R846" s="134">
        <v>0</v>
      </c>
      <c r="S846" s="134">
        <v>0</v>
      </c>
      <c r="T846" s="134">
        <v>0</v>
      </c>
      <c r="U846" s="134">
        <v>0</v>
      </c>
      <c r="V846" s="134">
        <v>0</v>
      </c>
      <c r="W846" s="134">
        <v>0</v>
      </c>
      <c r="X846" s="134">
        <v>0</v>
      </c>
      <c r="Y846" s="134">
        <v>0</v>
      </c>
      <c r="Z846" s="134">
        <v>0</v>
      </c>
      <c r="AA846" s="134">
        <v>0</v>
      </c>
      <c r="AB846" s="134">
        <v>0</v>
      </c>
      <c r="AC846" s="134">
        <v>0</v>
      </c>
      <c r="AD846" s="134">
        <v>0</v>
      </c>
      <c r="AE846" s="134">
        <v>0</v>
      </c>
      <c r="AF846" s="134">
        <v>0</v>
      </c>
      <c r="AG846" s="134">
        <v>0</v>
      </c>
      <c r="AH846" s="134">
        <v>0</v>
      </c>
      <c r="AI846" s="134">
        <v>0</v>
      </c>
      <c r="AJ846" s="134">
        <v>0</v>
      </c>
      <c r="AK846" s="134">
        <v>0</v>
      </c>
      <c r="AL846" s="134">
        <v>0</v>
      </c>
      <c r="AM846" s="134">
        <v>0</v>
      </c>
      <c r="AN846" s="134">
        <v>0</v>
      </c>
      <c r="AO846" s="134">
        <v>0</v>
      </c>
      <c r="AP846" s="134">
        <v>0</v>
      </c>
      <c r="AQ846" s="134">
        <v>0</v>
      </c>
      <c r="AR846" s="134">
        <v>0</v>
      </c>
      <c r="AS846" s="134">
        <v>0</v>
      </c>
      <c r="AT846" s="134">
        <v>0</v>
      </c>
      <c r="AU846" s="134">
        <v>0</v>
      </c>
      <c r="AV846" s="134">
        <v>0</v>
      </c>
      <c r="AW846" s="134">
        <v>0</v>
      </c>
      <c r="AX846" s="134">
        <v>0</v>
      </c>
      <c r="AY846" s="134">
        <v>0</v>
      </c>
      <c r="AZ846" s="134">
        <v>0</v>
      </c>
      <c r="BA846" s="134">
        <v>0</v>
      </c>
      <c r="BB846" s="134">
        <v>0</v>
      </c>
      <c r="BC846" s="134">
        <v>0</v>
      </c>
      <c r="BD846" s="134">
        <v>0</v>
      </c>
      <c r="BE846" s="134">
        <v>0</v>
      </c>
      <c r="BF846" s="134">
        <v>0</v>
      </c>
      <c r="BG846" s="134">
        <v>0</v>
      </c>
      <c r="BH846" s="134">
        <v>0</v>
      </c>
      <c r="BI846" s="134">
        <v>0</v>
      </c>
      <c r="BJ846" s="134">
        <v>0</v>
      </c>
      <c r="BK846" s="134">
        <v>0</v>
      </c>
      <c r="BL846" s="134">
        <v>0</v>
      </c>
      <c r="BM846" s="134">
        <v>0</v>
      </c>
      <c r="BN846" s="134">
        <v>0</v>
      </c>
      <c r="BO846" s="134">
        <v>0</v>
      </c>
      <c r="BP846" s="134">
        <v>0</v>
      </c>
      <c r="BQ846" s="134">
        <v>0</v>
      </c>
      <c r="BR846" s="134">
        <v>0</v>
      </c>
      <c r="BS846" s="134">
        <v>0</v>
      </c>
      <c r="BT846" s="134">
        <v>0</v>
      </c>
      <c r="BU846" s="134">
        <v>0</v>
      </c>
      <c r="BV846" s="134">
        <v>0</v>
      </c>
      <c r="BW846" s="134">
        <v>0</v>
      </c>
      <c r="BX846" s="134">
        <v>0</v>
      </c>
      <c r="BY846" s="134">
        <v>0</v>
      </c>
      <c r="BZ846" s="134">
        <v>0</v>
      </c>
      <c r="CA846" s="134">
        <v>0</v>
      </c>
      <c r="CB846" s="134">
        <v>0</v>
      </c>
      <c r="CC846" s="134">
        <v>0</v>
      </c>
      <c r="CD846" s="134">
        <v>0</v>
      </c>
      <c r="CE846" s="134">
        <v>0</v>
      </c>
      <c r="CF846" s="134">
        <v>0</v>
      </c>
      <c r="CG846" s="134">
        <v>0</v>
      </c>
      <c r="CH846" s="134">
        <v>0</v>
      </c>
      <c r="CI846" s="134">
        <v>0</v>
      </c>
      <c r="CJ846" s="134">
        <v>0</v>
      </c>
      <c r="CK846" s="134">
        <v>0</v>
      </c>
      <c r="CL846" s="134">
        <v>0</v>
      </c>
      <c r="CM846" s="134">
        <v>0</v>
      </c>
      <c r="CN846" s="134">
        <v>0</v>
      </c>
      <c r="CO846" s="134">
        <v>0</v>
      </c>
      <c r="CP846" s="134">
        <v>0</v>
      </c>
      <c r="CQ846" s="134">
        <v>0</v>
      </c>
      <c r="CR846" s="134">
        <v>0</v>
      </c>
      <c r="CS846" s="134">
        <v>0</v>
      </c>
      <c r="CT846" s="134">
        <v>0</v>
      </c>
      <c r="CU846" s="134">
        <v>0</v>
      </c>
      <c r="CV846" s="134">
        <v>0</v>
      </c>
      <c r="CW846" s="134">
        <v>0</v>
      </c>
      <c r="CX846" s="134">
        <v>0</v>
      </c>
      <c r="CY846" s="134">
        <v>0</v>
      </c>
      <c r="CZ846" s="134">
        <v>0</v>
      </c>
      <c r="DA846" s="134">
        <v>0</v>
      </c>
      <c r="DB846" s="134">
        <v>0</v>
      </c>
      <c r="DC846" s="134">
        <v>0</v>
      </c>
      <c r="DD846" s="134">
        <v>0</v>
      </c>
      <c r="DE846" s="134">
        <v>0</v>
      </c>
      <c r="DF846" s="134">
        <v>0</v>
      </c>
      <c r="DG846" s="134">
        <v>0</v>
      </c>
      <c r="DH846" s="211">
        <v>0</v>
      </c>
    </row>
    <row r="847" spans="1:112" ht="15" hidden="1" customHeight="1" x14ac:dyDescent="0.15">
      <c r="A847" s="119"/>
      <c r="B847" s="197" t="s">
        <v>717</v>
      </c>
      <c r="C847" s="30" t="s">
        <v>355</v>
      </c>
      <c r="D847" s="315">
        <v>0</v>
      </c>
      <c r="E847" s="134">
        <v>0</v>
      </c>
      <c r="F847" s="134">
        <v>0</v>
      </c>
      <c r="G847" s="134">
        <v>0</v>
      </c>
      <c r="H847" s="134">
        <v>0</v>
      </c>
      <c r="I847" s="134">
        <v>0</v>
      </c>
      <c r="J847" s="134">
        <v>0</v>
      </c>
      <c r="K847" s="134">
        <v>0</v>
      </c>
      <c r="L847" s="134">
        <v>0</v>
      </c>
      <c r="M847" s="134">
        <v>0</v>
      </c>
      <c r="N847" s="134">
        <v>0</v>
      </c>
      <c r="O847" s="134">
        <v>0</v>
      </c>
      <c r="P847" s="134">
        <v>0</v>
      </c>
      <c r="Q847" s="134">
        <v>0</v>
      </c>
      <c r="R847" s="134">
        <v>0</v>
      </c>
      <c r="S847" s="134">
        <v>0</v>
      </c>
      <c r="T847" s="134">
        <v>0</v>
      </c>
      <c r="U847" s="134">
        <v>0</v>
      </c>
      <c r="V847" s="134">
        <v>0</v>
      </c>
      <c r="W847" s="134">
        <v>0</v>
      </c>
      <c r="X847" s="134">
        <v>0</v>
      </c>
      <c r="Y847" s="134">
        <v>0</v>
      </c>
      <c r="Z847" s="134">
        <v>0</v>
      </c>
      <c r="AA847" s="134">
        <v>0</v>
      </c>
      <c r="AB847" s="134">
        <v>0</v>
      </c>
      <c r="AC847" s="134">
        <v>0</v>
      </c>
      <c r="AD847" s="134">
        <v>0</v>
      </c>
      <c r="AE847" s="134">
        <v>0</v>
      </c>
      <c r="AF847" s="134">
        <v>0</v>
      </c>
      <c r="AG847" s="134">
        <v>0</v>
      </c>
      <c r="AH847" s="134">
        <v>0</v>
      </c>
      <c r="AI847" s="134">
        <v>0</v>
      </c>
      <c r="AJ847" s="134">
        <v>0</v>
      </c>
      <c r="AK847" s="134">
        <v>0</v>
      </c>
      <c r="AL847" s="134">
        <v>0</v>
      </c>
      <c r="AM847" s="134">
        <v>0</v>
      </c>
      <c r="AN847" s="134">
        <v>0</v>
      </c>
      <c r="AO847" s="134">
        <v>0</v>
      </c>
      <c r="AP847" s="134">
        <v>0</v>
      </c>
      <c r="AQ847" s="134">
        <v>0</v>
      </c>
      <c r="AR847" s="134">
        <v>0</v>
      </c>
      <c r="AS847" s="134">
        <v>0</v>
      </c>
      <c r="AT847" s="134">
        <v>0</v>
      </c>
      <c r="AU847" s="134">
        <v>0</v>
      </c>
      <c r="AV847" s="134">
        <v>0</v>
      </c>
      <c r="AW847" s="134">
        <v>0</v>
      </c>
      <c r="AX847" s="134">
        <v>0</v>
      </c>
      <c r="AY847" s="134">
        <v>0</v>
      </c>
      <c r="AZ847" s="134">
        <v>0</v>
      </c>
      <c r="BA847" s="134">
        <v>0</v>
      </c>
      <c r="BB847" s="134">
        <v>0</v>
      </c>
      <c r="BC847" s="134">
        <v>0</v>
      </c>
      <c r="BD847" s="134">
        <v>0</v>
      </c>
      <c r="BE847" s="134">
        <v>0</v>
      </c>
      <c r="BF847" s="134">
        <v>0</v>
      </c>
      <c r="BG847" s="134">
        <v>0</v>
      </c>
      <c r="BH847" s="134">
        <v>0</v>
      </c>
      <c r="BI847" s="134">
        <v>0</v>
      </c>
      <c r="BJ847" s="134">
        <v>0</v>
      </c>
      <c r="BK847" s="134">
        <v>0</v>
      </c>
      <c r="BL847" s="134">
        <v>0</v>
      </c>
      <c r="BM847" s="134">
        <v>0</v>
      </c>
      <c r="BN847" s="134">
        <v>0</v>
      </c>
      <c r="BO847" s="134">
        <v>0</v>
      </c>
      <c r="BP847" s="134">
        <v>0</v>
      </c>
      <c r="BQ847" s="134">
        <v>0</v>
      </c>
      <c r="BR847" s="134">
        <v>0</v>
      </c>
      <c r="BS847" s="134">
        <v>0</v>
      </c>
      <c r="BT847" s="134">
        <v>0</v>
      </c>
      <c r="BU847" s="134">
        <v>0</v>
      </c>
      <c r="BV847" s="134">
        <v>0</v>
      </c>
      <c r="BW847" s="134">
        <v>0</v>
      </c>
      <c r="BX847" s="134">
        <v>0</v>
      </c>
      <c r="BY847" s="134">
        <v>0</v>
      </c>
      <c r="BZ847" s="134">
        <v>0</v>
      </c>
      <c r="CA847" s="134">
        <v>0</v>
      </c>
      <c r="CB847" s="134">
        <v>0</v>
      </c>
      <c r="CC847" s="134">
        <v>0</v>
      </c>
      <c r="CD847" s="134">
        <v>0</v>
      </c>
      <c r="CE847" s="134">
        <v>0</v>
      </c>
      <c r="CF847" s="134">
        <v>0</v>
      </c>
      <c r="CG847" s="134">
        <v>0</v>
      </c>
      <c r="CH847" s="134">
        <v>0</v>
      </c>
      <c r="CI847" s="134">
        <v>0</v>
      </c>
      <c r="CJ847" s="134">
        <v>0</v>
      </c>
      <c r="CK847" s="134">
        <v>0</v>
      </c>
      <c r="CL847" s="134">
        <v>0</v>
      </c>
      <c r="CM847" s="134">
        <v>0</v>
      </c>
      <c r="CN847" s="134">
        <v>0</v>
      </c>
      <c r="CO847" s="134">
        <v>0</v>
      </c>
      <c r="CP847" s="134">
        <v>0</v>
      </c>
      <c r="CQ847" s="134">
        <v>0</v>
      </c>
      <c r="CR847" s="134">
        <v>0</v>
      </c>
      <c r="CS847" s="134">
        <v>0</v>
      </c>
      <c r="CT847" s="134">
        <v>0</v>
      </c>
      <c r="CU847" s="134">
        <v>0</v>
      </c>
      <c r="CV847" s="134">
        <v>0</v>
      </c>
      <c r="CW847" s="134">
        <v>0</v>
      </c>
      <c r="CX847" s="134">
        <v>0</v>
      </c>
      <c r="CY847" s="134">
        <v>0</v>
      </c>
      <c r="CZ847" s="134">
        <v>0</v>
      </c>
      <c r="DA847" s="134">
        <v>0</v>
      </c>
      <c r="DB847" s="134">
        <v>0</v>
      </c>
      <c r="DC847" s="134">
        <v>0</v>
      </c>
      <c r="DD847" s="134">
        <v>0</v>
      </c>
      <c r="DE847" s="134">
        <v>0</v>
      </c>
      <c r="DF847" s="134">
        <v>0</v>
      </c>
      <c r="DG847" s="134">
        <v>0</v>
      </c>
      <c r="DH847" s="211">
        <v>0</v>
      </c>
    </row>
    <row r="848" spans="1:112" ht="15" hidden="1" customHeight="1" x14ac:dyDescent="0.15">
      <c r="A848" s="119"/>
      <c r="B848" s="197" t="s">
        <v>718</v>
      </c>
      <c r="C848" s="30" t="s">
        <v>356</v>
      </c>
      <c r="D848" s="315">
        <v>0</v>
      </c>
      <c r="E848" s="134">
        <v>0</v>
      </c>
      <c r="F848" s="134">
        <v>0</v>
      </c>
      <c r="G848" s="134">
        <v>0</v>
      </c>
      <c r="H848" s="134">
        <v>0</v>
      </c>
      <c r="I848" s="134">
        <v>0</v>
      </c>
      <c r="J848" s="134">
        <v>0</v>
      </c>
      <c r="K848" s="134">
        <v>0</v>
      </c>
      <c r="L848" s="134">
        <v>0</v>
      </c>
      <c r="M848" s="134">
        <v>0</v>
      </c>
      <c r="N848" s="134">
        <v>0</v>
      </c>
      <c r="O848" s="134">
        <v>0</v>
      </c>
      <c r="P848" s="134">
        <v>0</v>
      </c>
      <c r="Q848" s="134">
        <v>0</v>
      </c>
      <c r="R848" s="134">
        <v>0</v>
      </c>
      <c r="S848" s="134">
        <v>0</v>
      </c>
      <c r="T848" s="134">
        <v>0</v>
      </c>
      <c r="U848" s="134">
        <v>0</v>
      </c>
      <c r="V848" s="134">
        <v>0</v>
      </c>
      <c r="W848" s="134">
        <v>0</v>
      </c>
      <c r="X848" s="134">
        <v>0</v>
      </c>
      <c r="Y848" s="134">
        <v>0</v>
      </c>
      <c r="Z848" s="134">
        <v>0</v>
      </c>
      <c r="AA848" s="134">
        <v>0</v>
      </c>
      <c r="AB848" s="134">
        <v>0</v>
      </c>
      <c r="AC848" s="134">
        <v>0</v>
      </c>
      <c r="AD848" s="134">
        <v>0</v>
      </c>
      <c r="AE848" s="134">
        <v>0</v>
      </c>
      <c r="AF848" s="134">
        <v>0</v>
      </c>
      <c r="AG848" s="134">
        <v>0</v>
      </c>
      <c r="AH848" s="134">
        <v>0</v>
      </c>
      <c r="AI848" s="134">
        <v>0</v>
      </c>
      <c r="AJ848" s="134">
        <v>0</v>
      </c>
      <c r="AK848" s="134">
        <v>0</v>
      </c>
      <c r="AL848" s="134">
        <v>0</v>
      </c>
      <c r="AM848" s="134">
        <v>0</v>
      </c>
      <c r="AN848" s="134">
        <v>0</v>
      </c>
      <c r="AO848" s="134">
        <v>0</v>
      </c>
      <c r="AP848" s="134">
        <v>0</v>
      </c>
      <c r="AQ848" s="134">
        <v>0</v>
      </c>
      <c r="AR848" s="134">
        <v>0</v>
      </c>
      <c r="AS848" s="134">
        <v>0</v>
      </c>
      <c r="AT848" s="134">
        <v>0</v>
      </c>
      <c r="AU848" s="134">
        <v>0</v>
      </c>
      <c r="AV848" s="134">
        <v>0</v>
      </c>
      <c r="AW848" s="134">
        <v>0</v>
      </c>
      <c r="AX848" s="134">
        <v>0</v>
      </c>
      <c r="AY848" s="134">
        <v>0</v>
      </c>
      <c r="AZ848" s="134">
        <v>0</v>
      </c>
      <c r="BA848" s="134">
        <v>0</v>
      </c>
      <c r="BB848" s="134">
        <v>0</v>
      </c>
      <c r="BC848" s="134">
        <v>0</v>
      </c>
      <c r="BD848" s="134">
        <v>0</v>
      </c>
      <c r="BE848" s="134">
        <v>0</v>
      </c>
      <c r="BF848" s="134">
        <v>0</v>
      </c>
      <c r="BG848" s="134">
        <v>0</v>
      </c>
      <c r="BH848" s="134">
        <v>0</v>
      </c>
      <c r="BI848" s="134">
        <v>0</v>
      </c>
      <c r="BJ848" s="134">
        <v>0</v>
      </c>
      <c r="BK848" s="134">
        <v>0</v>
      </c>
      <c r="BL848" s="134">
        <v>0</v>
      </c>
      <c r="BM848" s="134">
        <v>0</v>
      </c>
      <c r="BN848" s="134">
        <v>0</v>
      </c>
      <c r="BO848" s="134">
        <v>0</v>
      </c>
      <c r="BP848" s="134">
        <v>0</v>
      </c>
      <c r="BQ848" s="134">
        <v>0</v>
      </c>
      <c r="BR848" s="134">
        <v>0</v>
      </c>
      <c r="BS848" s="134">
        <v>0</v>
      </c>
      <c r="BT848" s="134">
        <v>0</v>
      </c>
      <c r="BU848" s="134">
        <v>0</v>
      </c>
      <c r="BV848" s="134">
        <v>0</v>
      </c>
      <c r="BW848" s="134">
        <v>0</v>
      </c>
      <c r="BX848" s="134">
        <v>0</v>
      </c>
      <c r="BY848" s="134">
        <v>0</v>
      </c>
      <c r="BZ848" s="134">
        <v>0</v>
      </c>
      <c r="CA848" s="134">
        <v>0</v>
      </c>
      <c r="CB848" s="134">
        <v>0</v>
      </c>
      <c r="CC848" s="134">
        <v>0</v>
      </c>
      <c r="CD848" s="134">
        <v>0</v>
      </c>
      <c r="CE848" s="134">
        <v>0</v>
      </c>
      <c r="CF848" s="134">
        <v>0</v>
      </c>
      <c r="CG848" s="134">
        <v>0</v>
      </c>
      <c r="CH848" s="134">
        <v>0</v>
      </c>
      <c r="CI848" s="134">
        <v>0</v>
      </c>
      <c r="CJ848" s="134">
        <v>0</v>
      </c>
      <c r="CK848" s="134">
        <v>0</v>
      </c>
      <c r="CL848" s="134">
        <v>0</v>
      </c>
      <c r="CM848" s="134">
        <v>0</v>
      </c>
      <c r="CN848" s="134">
        <v>0</v>
      </c>
      <c r="CO848" s="134">
        <v>0</v>
      </c>
      <c r="CP848" s="134">
        <v>0</v>
      </c>
      <c r="CQ848" s="134">
        <v>0</v>
      </c>
      <c r="CR848" s="134">
        <v>0</v>
      </c>
      <c r="CS848" s="134">
        <v>0</v>
      </c>
      <c r="CT848" s="134">
        <v>0</v>
      </c>
      <c r="CU848" s="134">
        <v>0</v>
      </c>
      <c r="CV848" s="134">
        <v>0</v>
      </c>
      <c r="CW848" s="134">
        <v>0</v>
      </c>
      <c r="CX848" s="134">
        <v>0</v>
      </c>
      <c r="CY848" s="134">
        <v>0</v>
      </c>
      <c r="CZ848" s="134">
        <v>0</v>
      </c>
      <c r="DA848" s="134">
        <v>0</v>
      </c>
      <c r="DB848" s="134">
        <v>0</v>
      </c>
      <c r="DC848" s="134">
        <v>0</v>
      </c>
      <c r="DD848" s="134">
        <v>0</v>
      </c>
      <c r="DE848" s="134">
        <v>0</v>
      </c>
      <c r="DF848" s="134">
        <v>0</v>
      </c>
      <c r="DG848" s="134">
        <v>0</v>
      </c>
      <c r="DH848" s="211">
        <v>0</v>
      </c>
    </row>
    <row r="849" spans="1:112" ht="15" hidden="1" customHeight="1" x14ac:dyDescent="0.15">
      <c r="A849" s="119"/>
      <c r="B849" s="197" t="s">
        <v>719</v>
      </c>
      <c r="C849" s="30" t="s">
        <v>162</v>
      </c>
      <c r="D849" s="315">
        <v>0</v>
      </c>
      <c r="E849" s="134">
        <v>0</v>
      </c>
      <c r="F849" s="134">
        <v>0</v>
      </c>
      <c r="G849" s="134">
        <v>0</v>
      </c>
      <c r="H849" s="134">
        <v>0</v>
      </c>
      <c r="I849" s="134">
        <v>0</v>
      </c>
      <c r="J849" s="134">
        <v>0</v>
      </c>
      <c r="K849" s="134">
        <v>0</v>
      </c>
      <c r="L849" s="134">
        <v>0</v>
      </c>
      <c r="M849" s="134">
        <v>0</v>
      </c>
      <c r="N849" s="134">
        <v>0</v>
      </c>
      <c r="O849" s="134">
        <v>0</v>
      </c>
      <c r="P849" s="134">
        <v>0</v>
      </c>
      <c r="Q849" s="134">
        <v>0</v>
      </c>
      <c r="R849" s="134">
        <v>0</v>
      </c>
      <c r="S849" s="134">
        <v>0</v>
      </c>
      <c r="T849" s="134">
        <v>0</v>
      </c>
      <c r="U849" s="134">
        <v>0</v>
      </c>
      <c r="V849" s="134">
        <v>0</v>
      </c>
      <c r="W849" s="134">
        <v>0</v>
      </c>
      <c r="X849" s="134">
        <v>0</v>
      </c>
      <c r="Y849" s="134">
        <v>0</v>
      </c>
      <c r="Z849" s="134">
        <v>0</v>
      </c>
      <c r="AA849" s="134">
        <v>0</v>
      </c>
      <c r="AB849" s="134">
        <v>0</v>
      </c>
      <c r="AC849" s="134">
        <v>0</v>
      </c>
      <c r="AD849" s="134">
        <v>0</v>
      </c>
      <c r="AE849" s="134">
        <v>0</v>
      </c>
      <c r="AF849" s="134">
        <v>0</v>
      </c>
      <c r="AG849" s="134">
        <v>0</v>
      </c>
      <c r="AH849" s="134">
        <v>0</v>
      </c>
      <c r="AI849" s="134">
        <v>0</v>
      </c>
      <c r="AJ849" s="134">
        <v>0</v>
      </c>
      <c r="AK849" s="134">
        <v>0</v>
      </c>
      <c r="AL849" s="134">
        <v>0</v>
      </c>
      <c r="AM849" s="134">
        <v>0</v>
      </c>
      <c r="AN849" s="134">
        <v>0</v>
      </c>
      <c r="AO849" s="134">
        <v>0</v>
      </c>
      <c r="AP849" s="134">
        <v>0</v>
      </c>
      <c r="AQ849" s="134">
        <v>0</v>
      </c>
      <c r="AR849" s="134">
        <v>0</v>
      </c>
      <c r="AS849" s="134">
        <v>0</v>
      </c>
      <c r="AT849" s="134">
        <v>0</v>
      </c>
      <c r="AU849" s="134">
        <v>0</v>
      </c>
      <c r="AV849" s="134">
        <v>0</v>
      </c>
      <c r="AW849" s="134">
        <v>0</v>
      </c>
      <c r="AX849" s="134">
        <v>0</v>
      </c>
      <c r="AY849" s="134">
        <v>0</v>
      </c>
      <c r="AZ849" s="134">
        <v>0</v>
      </c>
      <c r="BA849" s="134">
        <v>0</v>
      </c>
      <c r="BB849" s="134">
        <v>0</v>
      </c>
      <c r="BC849" s="134">
        <v>0</v>
      </c>
      <c r="BD849" s="134">
        <v>0</v>
      </c>
      <c r="BE849" s="134">
        <v>0</v>
      </c>
      <c r="BF849" s="134">
        <v>0</v>
      </c>
      <c r="BG849" s="134">
        <v>0</v>
      </c>
      <c r="BH849" s="134">
        <v>0</v>
      </c>
      <c r="BI849" s="134">
        <v>0</v>
      </c>
      <c r="BJ849" s="134">
        <v>0</v>
      </c>
      <c r="BK849" s="134">
        <v>0</v>
      </c>
      <c r="BL849" s="134">
        <v>0</v>
      </c>
      <c r="BM849" s="134">
        <v>0</v>
      </c>
      <c r="BN849" s="134">
        <v>0</v>
      </c>
      <c r="BO849" s="134">
        <v>0</v>
      </c>
      <c r="BP849" s="134">
        <v>0</v>
      </c>
      <c r="BQ849" s="134">
        <v>0</v>
      </c>
      <c r="BR849" s="134">
        <v>0</v>
      </c>
      <c r="BS849" s="134">
        <v>0</v>
      </c>
      <c r="BT849" s="134">
        <v>0</v>
      </c>
      <c r="BU849" s="134">
        <v>0</v>
      </c>
      <c r="BV849" s="134">
        <v>0</v>
      </c>
      <c r="BW849" s="134">
        <v>0</v>
      </c>
      <c r="BX849" s="134">
        <v>0</v>
      </c>
      <c r="BY849" s="134">
        <v>0</v>
      </c>
      <c r="BZ849" s="134">
        <v>0</v>
      </c>
      <c r="CA849" s="134">
        <v>0</v>
      </c>
      <c r="CB849" s="134">
        <v>0</v>
      </c>
      <c r="CC849" s="134">
        <v>0</v>
      </c>
      <c r="CD849" s="134">
        <v>0</v>
      </c>
      <c r="CE849" s="134">
        <v>0</v>
      </c>
      <c r="CF849" s="134">
        <v>0</v>
      </c>
      <c r="CG849" s="134">
        <v>0</v>
      </c>
      <c r="CH849" s="134">
        <v>0</v>
      </c>
      <c r="CI849" s="134">
        <v>0</v>
      </c>
      <c r="CJ849" s="134">
        <v>0</v>
      </c>
      <c r="CK849" s="134">
        <v>0</v>
      </c>
      <c r="CL849" s="134">
        <v>0</v>
      </c>
      <c r="CM849" s="134">
        <v>0</v>
      </c>
      <c r="CN849" s="134">
        <v>0</v>
      </c>
      <c r="CO849" s="134">
        <v>0</v>
      </c>
      <c r="CP849" s="134">
        <v>0</v>
      </c>
      <c r="CQ849" s="134">
        <v>0</v>
      </c>
      <c r="CR849" s="134">
        <v>0</v>
      </c>
      <c r="CS849" s="134">
        <v>0</v>
      </c>
      <c r="CT849" s="134">
        <v>0</v>
      </c>
      <c r="CU849" s="134">
        <v>0</v>
      </c>
      <c r="CV849" s="134">
        <v>0</v>
      </c>
      <c r="CW849" s="134">
        <v>0</v>
      </c>
      <c r="CX849" s="134">
        <v>0</v>
      </c>
      <c r="CY849" s="134">
        <v>0</v>
      </c>
      <c r="CZ849" s="134">
        <v>0</v>
      </c>
      <c r="DA849" s="134">
        <v>0</v>
      </c>
      <c r="DB849" s="134">
        <v>0</v>
      </c>
      <c r="DC849" s="134">
        <v>0</v>
      </c>
      <c r="DD849" s="134">
        <v>0</v>
      </c>
      <c r="DE849" s="134">
        <v>0</v>
      </c>
      <c r="DF849" s="134">
        <v>0</v>
      </c>
      <c r="DG849" s="134">
        <v>0</v>
      </c>
      <c r="DH849" s="211">
        <v>0</v>
      </c>
    </row>
    <row r="850" spans="1:112" ht="15" hidden="1" customHeight="1" x14ac:dyDescent="0.15">
      <c r="A850" s="119"/>
      <c r="B850" s="197" t="s">
        <v>720</v>
      </c>
      <c r="C850" s="30" t="s">
        <v>259</v>
      </c>
      <c r="D850" s="315">
        <v>0</v>
      </c>
      <c r="E850" s="134">
        <v>0</v>
      </c>
      <c r="F850" s="134">
        <v>0</v>
      </c>
      <c r="G850" s="134">
        <v>0</v>
      </c>
      <c r="H850" s="134">
        <v>0</v>
      </c>
      <c r="I850" s="134">
        <v>0</v>
      </c>
      <c r="J850" s="134">
        <v>0</v>
      </c>
      <c r="K850" s="134">
        <v>0</v>
      </c>
      <c r="L850" s="134">
        <v>0</v>
      </c>
      <c r="M850" s="134">
        <v>0</v>
      </c>
      <c r="N850" s="134">
        <v>0</v>
      </c>
      <c r="O850" s="134">
        <v>0</v>
      </c>
      <c r="P850" s="134">
        <v>0</v>
      </c>
      <c r="Q850" s="134">
        <v>0</v>
      </c>
      <c r="R850" s="134">
        <v>0</v>
      </c>
      <c r="S850" s="134">
        <v>0</v>
      </c>
      <c r="T850" s="134">
        <v>0</v>
      </c>
      <c r="U850" s="134">
        <v>0</v>
      </c>
      <c r="V850" s="134">
        <v>0</v>
      </c>
      <c r="W850" s="134">
        <v>0</v>
      </c>
      <c r="X850" s="134">
        <v>0</v>
      </c>
      <c r="Y850" s="134">
        <v>0</v>
      </c>
      <c r="Z850" s="134">
        <v>0</v>
      </c>
      <c r="AA850" s="134">
        <v>0</v>
      </c>
      <c r="AB850" s="134">
        <v>0</v>
      </c>
      <c r="AC850" s="134">
        <v>0</v>
      </c>
      <c r="AD850" s="134">
        <v>0</v>
      </c>
      <c r="AE850" s="134">
        <v>0</v>
      </c>
      <c r="AF850" s="134">
        <v>0</v>
      </c>
      <c r="AG850" s="134">
        <v>0</v>
      </c>
      <c r="AH850" s="134">
        <v>0</v>
      </c>
      <c r="AI850" s="134">
        <v>0</v>
      </c>
      <c r="AJ850" s="134">
        <v>0</v>
      </c>
      <c r="AK850" s="134">
        <v>0</v>
      </c>
      <c r="AL850" s="134">
        <v>0</v>
      </c>
      <c r="AM850" s="134">
        <v>0</v>
      </c>
      <c r="AN850" s="134">
        <v>0</v>
      </c>
      <c r="AO850" s="134">
        <v>0</v>
      </c>
      <c r="AP850" s="134">
        <v>0</v>
      </c>
      <c r="AQ850" s="134">
        <v>0</v>
      </c>
      <c r="AR850" s="134">
        <v>0</v>
      </c>
      <c r="AS850" s="134">
        <v>0</v>
      </c>
      <c r="AT850" s="134">
        <v>0</v>
      </c>
      <c r="AU850" s="134">
        <v>0</v>
      </c>
      <c r="AV850" s="134">
        <v>0</v>
      </c>
      <c r="AW850" s="134">
        <v>0</v>
      </c>
      <c r="AX850" s="134">
        <v>0</v>
      </c>
      <c r="AY850" s="134">
        <v>0</v>
      </c>
      <c r="AZ850" s="134">
        <v>0</v>
      </c>
      <c r="BA850" s="134">
        <v>0</v>
      </c>
      <c r="BB850" s="134">
        <v>0</v>
      </c>
      <c r="BC850" s="134">
        <v>0</v>
      </c>
      <c r="BD850" s="134">
        <v>0</v>
      </c>
      <c r="BE850" s="134">
        <v>0</v>
      </c>
      <c r="BF850" s="134">
        <v>0</v>
      </c>
      <c r="BG850" s="134">
        <v>0</v>
      </c>
      <c r="BH850" s="134">
        <v>0</v>
      </c>
      <c r="BI850" s="134">
        <v>0</v>
      </c>
      <c r="BJ850" s="134">
        <v>0</v>
      </c>
      <c r="BK850" s="134">
        <v>0</v>
      </c>
      <c r="BL850" s="134">
        <v>0</v>
      </c>
      <c r="BM850" s="134">
        <v>0</v>
      </c>
      <c r="BN850" s="134">
        <v>0</v>
      </c>
      <c r="BO850" s="134">
        <v>0</v>
      </c>
      <c r="BP850" s="134">
        <v>0</v>
      </c>
      <c r="BQ850" s="134">
        <v>0</v>
      </c>
      <c r="BR850" s="134">
        <v>0</v>
      </c>
      <c r="BS850" s="134">
        <v>0</v>
      </c>
      <c r="BT850" s="134">
        <v>0</v>
      </c>
      <c r="BU850" s="134">
        <v>0</v>
      </c>
      <c r="BV850" s="134">
        <v>0</v>
      </c>
      <c r="BW850" s="134">
        <v>0</v>
      </c>
      <c r="BX850" s="134">
        <v>0</v>
      </c>
      <c r="BY850" s="134">
        <v>0</v>
      </c>
      <c r="BZ850" s="134">
        <v>0</v>
      </c>
      <c r="CA850" s="134">
        <v>0</v>
      </c>
      <c r="CB850" s="134">
        <v>0</v>
      </c>
      <c r="CC850" s="134">
        <v>0</v>
      </c>
      <c r="CD850" s="134">
        <v>0</v>
      </c>
      <c r="CE850" s="134">
        <v>0</v>
      </c>
      <c r="CF850" s="134">
        <v>0</v>
      </c>
      <c r="CG850" s="134">
        <v>0</v>
      </c>
      <c r="CH850" s="134">
        <v>0</v>
      </c>
      <c r="CI850" s="134">
        <v>0</v>
      </c>
      <c r="CJ850" s="134">
        <v>0</v>
      </c>
      <c r="CK850" s="134">
        <v>0</v>
      </c>
      <c r="CL850" s="134">
        <v>0</v>
      </c>
      <c r="CM850" s="134">
        <v>0</v>
      </c>
      <c r="CN850" s="134">
        <v>0</v>
      </c>
      <c r="CO850" s="134">
        <v>0</v>
      </c>
      <c r="CP850" s="134">
        <v>0</v>
      </c>
      <c r="CQ850" s="134">
        <v>0</v>
      </c>
      <c r="CR850" s="134">
        <v>0</v>
      </c>
      <c r="CS850" s="134">
        <v>0</v>
      </c>
      <c r="CT850" s="134">
        <v>0</v>
      </c>
      <c r="CU850" s="134">
        <v>0</v>
      </c>
      <c r="CV850" s="134">
        <v>0</v>
      </c>
      <c r="CW850" s="134">
        <v>0</v>
      </c>
      <c r="CX850" s="134">
        <v>0</v>
      </c>
      <c r="CY850" s="134">
        <v>0</v>
      </c>
      <c r="CZ850" s="134">
        <v>3.3355871260374605E-5</v>
      </c>
      <c r="DA850" s="134">
        <v>0</v>
      </c>
      <c r="DB850" s="134">
        <v>0</v>
      </c>
      <c r="DC850" s="134">
        <v>0</v>
      </c>
      <c r="DD850" s="134">
        <v>0</v>
      </c>
      <c r="DE850" s="134">
        <v>0</v>
      </c>
      <c r="DF850" s="134">
        <v>0</v>
      </c>
      <c r="DG850" s="134">
        <v>0</v>
      </c>
      <c r="DH850" s="211">
        <v>0</v>
      </c>
    </row>
    <row r="851" spans="1:112" ht="15" hidden="1" customHeight="1" x14ac:dyDescent="0.15">
      <c r="A851" s="119"/>
      <c r="B851" s="197" t="s">
        <v>721</v>
      </c>
      <c r="C851" s="30" t="s">
        <v>357</v>
      </c>
      <c r="D851" s="315">
        <v>0</v>
      </c>
      <c r="E851" s="134">
        <v>0</v>
      </c>
      <c r="F851" s="134">
        <v>0</v>
      </c>
      <c r="G851" s="134">
        <v>0</v>
      </c>
      <c r="H851" s="134">
        <v>0</v>
      </c>
      <c r="I851" s="134">
        <v>0</v>
      </c>
      <c r="J851" s="134">
        <v>0</v>
      </c>
      <c r="K851" s="134">
        <v>0</v>
      </c>
      <c r="L851" s="134">
        <v>0</v>
      </c>
      <c r="M851" s="134">
        <v>0</v>
      </c>
      <c r="N851" s="134">
        <v>0</v>
      </c>
      <c r="O851" s="134">
        <v>0</v>
      </c>
      <c r="P851" s="134">
        <v>0</v>
      </c>
      <c r="Q851" s="134">
        <v>0</v>
      </c>
      <c r="R851" s="134">
        <v>0</v>
      </c>
      <c r="S851" s="134">
        <v>0</v>
      </c>
      <c r="T851" s="134">
        <v>0</v>
      </c>
      <c r="U851" s="134">
        <v>0</v>
      </c>
      <c r="V851" s="134">
        <v>0</v>
      </c>
      <c r="W851" s="134">
        <v>0</v>
      </c>
      <c r="X851" s="134">
        <v>0</v>
      </c>
      <c r="Y851" s="134">
        <v>0</v>
      </c>
      <c r="Z851" s="134">
        <v>0</v>
      </c>
      <c r="AA851" s="134">
        <v>0</v>
      </c>
      <c r="AB851" s="134">
        <v>0</v>
      </c>
      <c r="AC851" s="134">
        <v>0</v>
      </c>
      <c r="AD851" s="134">
        <v>0</v>
      </c>
      <c r="AE851" s="134">
        <v>0</v>
      </c>
      <c r="AF851" s="134">
        <v>0</v>
      </c>
      <c r="AG851" s="134">
        <v>0</v>
      </c>
      <c r="AH851" s="134">
        <v>0</v>
      </c>
      <c r="AI851" s="134">
        <v>0</v>
      </c>
      <c r="AJ851" s="134">
        <v>0</v>
      </c>
      <c r="AK851" s="134">
        <v>0</v>
      </c>
      <c r="AL851" s="134">
        <v>0</v>
      </c>
      <c r="AM851" s="134">
        <v>0</v>
      </c>
      <c r="AN851" s="134">
        <v>0</v>
      </c>
      <c r="AO851" s="134">
        <v>0</v>
      </c>
      <c r="AP851" s="134">
        <v>0</v>
      </c>
      <c r="AQ851" s="134">
        <v>0</v>
      </c>
      <c r="AR851" s="134">
        <v>0</v>
      </c>
      <c r="AS851" s="134">
        <v>0</v>
      </c>
      <c r="AT851" s="134">
        <v>0</v>
      </c>
      <c r="AU851" s="134">
        <v>0</v>
      </c>
      <c r="AV851" s="134">
        <v>0</v>
      </c>
      <c r="AW851" s="134">
        <v>0</v>
      </c>
      <c r="AX851" s="134">
        <v>0</v>
      </c>
      <c r="AY851" s="134">
        <v>0</v>
      </c>
      <c r="AZ851" s="134">
        <v>0</v>
      </c>
      <c r="BA851" s="134">
        <v>0</v>
      </c>
      <c r="BB851" s="134">
        <v>0</v>
      </c>
      <c r="BC851" s="134">
        <v>0</v>
      </c>
      <c r="BD851" s="134">
        <v>0</v>
      </c>
      <c r="BE851" s="134">
        <v>0</v>
      </c>
      <c r="BF851" s="134">
        <v>0</v>
      </c>
      <c r="BG851" s="134">
        <v>0</v>
      </c>
      <c r="BH851" s="134">
        <v>0</v>
      </c>
      <c r="BI851" s="134">
        <v>9.6401519393923898E-2</v>
      </c>
      <c r="BJ851" s="134">
        <v>0</v>
      </c>
      <c r="BK851" s="134">
        <v>0</v>
      </c>
      <c r="BL851" s="134">
        <v>0</v>
      </c>
      <c r="BM851" s="134">
        <v>0</v>
      </c>
      <c r="BN851" s="134">
        <v>0</v>
      </c>
      <c r="BO851" s="134">
        <v>0</v>
      </c>
      <c r="BP851" s="134">
        <v>0</v>
      </c>
      <c r="BQ851" s="134">
        <v>0</v>
      </c>
      <c r="BR851" s="134">
        <v>0</v>
      </c>
      <c r="BS851" s="134">
        <v>0</v>
      </c>
      <c r="BT851" s="134">
        <v>0</v>
      </c>
      <c r="BU851" s="134">
        <v>0</v>
      </c>
      <c r="BV851" s="134">
        <v>0</v>
      </c>
      <c r="BW851" s="134">
        <v>0</v>
      </c>
      <c r="BX851" s="134">
        <v>0</v>
      </c>
      <c r="BY851" s="134">
        <v>0</v>
      </c>
      <c r="BZ851" s="134">
        <v>0</v>
      </c>
      <c r="CA851" s="134">
        <v>0</v>
      </c>
      <c r="CB851" s="134">
        <v>0</v>
      </c>
      <c r="CC851" s="134">
        <v>0</v>
      </c>
      <c r="CD851" s="134">
        <v>3.1131026522782577E-5</v>
      </c>
      <c r="CE851" s="134">
        <v>0</v>
      </c>
      <c r="CF851" s="134">
        <v>0</v>
      </c>
      <c r="CG851" s="134">
        <v>0</v>
      </c>
      <c r="CH851" s="134">
        <v>0</v>
      </c>
      <c r="CI851" s="134">
        <v>0</v>
      </c>
      <c r="CJ851" s="134">
        <v>0</v>
      </c>
      <c r="CK851" s="134">
        <v>0</v>
      </c>
      <c r="CL851" s="134">
        <v>0</v>
      </c>
      <c r="CM851" s="134">
        <v>0</v>
      </c>
      <c r="CN851" s="134">
        <v>0</v>
      </c>
      <c r="CO851" s="134">
        <v>0</v>
      </c>
      <c r="CP851" s="134">
        <v>0</v>
      </c>
      <c r="CQ851" s="134">
        <v>0</v>
      </c>
      <c r="CR851" s="134">
        <v>0</v>
      </c>
      <c r="CS851" s="134">
        <v>0</v>
      </c>
      <c r="CT851" s="134">
        <v>0</v>
      </c>
      <c r="CU851" s="134">
        <v>0</v>
      </c>
      <c r="CV851" s="134">
        <v>0</v>
      </c>
      <c r="CW851" s="134">
        <v>0</v>
      </c>
      <c r="CX851" s="134">
        <v>0</v>
      </c>
      <c r="CY851" s="134">
        <v>0</v>
      </c>
      <c r="CZ851" s="134">
        <v>6.334644668564926E-2</v>
      </c>
      <c r="DA851" s="134">
        <v>0</v>
      </c>
      <c r="DB851" s="134">
        <v>0</v>
      </c>
      <c r="DC851" s="134">
        <v>0</v>
      </c>
      <c r="DD851" s="134">
        <v>0</v>
      </c>
      <c r="DE851" s="134">
        <v>0</v>
      </c>
      <c r="DF851" s="134">
        <v>0</v>
      </c>
      <c r="DG851" s="134">
        <v>0</v>
      </c>
      <c r="DH851" s="211">
        <v>0</v>
      </c>
    </row>
    <row r="852" spans="1:112" ht="15" hidden="1" customHeight="1" x14ac:dyDescent="0.15">
      <c r="A852" s="119"/>
      <c r="B852" s="197" t="s">
        <v>722</v>
      </c>
      <c r="C852" s="30" t="s">
        <v>163</v>
      </c>
      <c r="D852" s="315">
        <v>0</v>
      </c>
      <c r="E852" s="134">
        <v>0</v>
      </c>
      <c r="F852" s="134">
        <v>0</v>
      </c>
      <c r="G852" s="134">
        <v>0</v>
      </c>
      <c r="H852" s="134">
        <v>1.8482621121347204E-3</v>
      </c>
      <c r="I852" s="134">
        <v>0</v>
      </c>
      <c r="J852" s="134">
        <v>0</v>
      </c>
      <c r="K852" s="134">
        <v>0</v>
      </c>
      <c r="L852" s="134">
        <v>0</v>
      </c>
      <c r="M852" s="134">
        <v>0</v>
      </c>
      <c r="N852" s="134">
        <v>0</v>
      </c>
      <c r="O852" s="134">
        <v>0</v>
      </c>
      <c r="P852" s="134">
        <v>0</v>
      </c>
      <c r="Q852" s="134">
        <v>0</v>
      </c>
      <c r="R852" s="134">
        <v>0</v>
      </c>
      <c r="S852" s="134">
        <v>0</v>
      </c>
      <c r="T852" s="134">
        <v>0</v>
      </c>
      <c r="U852" s="134">
        <v>0</v>
      </c>
      <c r="V852" s="134">
        <v>0</v>
      </c>
      <c r="W852" s="134">
        <v>0</v>
      </c>
      <c r="X852" s="134">
        <v>0</v>
      </c>
      <c r="Y852" s="134">
        <v>0</v>
      </c>
      <c r="Z852" s="134">
        <v>0</v>
      </c>
      <c r="AA852" s="134">
        <v>0</v>
      </c>
      <c r="AB852" s="134">
        <v>0</v>
      </c>
      <c r="AC852" s="134">
        <v>0</v>
      </c>
      <c r="AD852" s="134">
        <v>0</v>
      </c>
      <c r="AE852" s="134">
        <v>0</v>
      </c>
      <c r="AF852" s="134">
        <v>0</v>
      </c>
      <c r="AG852" s="134">
        <v>0</v>
      </c>
      <c r="AH852" s="134">
        <v>0</v>
      </c>
      <c r="AI852" s="134">
        <v>0</v>
      </c>
      <c r="AJ852" s="134">
        <v>0</v>
      </c>
      <c r="AK852" s="134">
        <v>0</v>
      </c>
      <c r="AL852" s="134">
        <v>0</v>
      </c>
      <c r="AM852" s="134">
        <v>0</v>
      </c>
      <c r="AN852" s="134">
        <v>0</v>
      </c>
      <c r="AO852" s="134">
        <v>0</v>
      </c>
      <c r="AP852" s="134">
        <v>0</v>
      </c>
      <c r="AQ852" s="134">
        <v>0</v>
      </c>
      <c r="AR852" s="134">
        <v>0</v>
      </c>
      <c r="AS852" s="134">
        <v>0</v>
      </c>
      <c r="AT852" s="134">
        <v>0</v>
      </c>
      <c r="AU852" s="134">
        <v>0</v>
      </c>
      <c r="AV852" s="134">
        <v>0</v>
      </c>
      <c r="AW852" s="134">
        <v>0</v>
      </c>
      <c r="AX852" s="134">
        <v>0</v>
      </c>
      <c r="AY852" s="134">
        <v>0</v>
      </c>
      <c r="AZ852" s="134">
        <v>0</v>
      </c>
      <c r="BA852" s="134">
        <v>0</v>
      </c>
      <c r="BB852" s="134">
        <v>0</v>
      </c>
      <c r="BC852" s="134">
        <v>0</v>
      </c>
      <c r="BD852" s="134">
        <v>0</v>
      </c>
      <c r="BE852" s="134">
        <v>0</v>
      </c>
      <c r="BF852" s="134">
        <v>0</v>
      </c>
      <c r="BG852" s="134">
        <v>0</v>
      </c>
      <c r="BH852" s="134">
        <v>0</v>
      </c>
      <c r="BI852" s="134">
        <v>0</v>
      </c>
      <c r="BJ852" s="134">
        <v>5.0638692598394559E-3</v>
      </c>
      <c r="BK852" s="134">
        <v>0</v>
      </c>
      <c r="BL852" s="134">
        <v>0</v>
      </c>
      <c r="BM852" s="134">
        <v>0</v>
      </c>
      <c r="BN852" s="134">
        <v>0</v>
      </c>
      <c r="BO852" s="134">
        <v>0</v>
      </c>
      <c r="BP852" s="134">
        <v>0</v>
      </c>
      <c r="BQ852" s="134">
        <v>0</v>
      </c>
      <c r="BR852" s="134">
        <v>0</v>
      </c>
      <c r="BS852" s="134">
        <v>0</v>
      </c>
      <c r="BT852" s="134">
        <v>0</v>
      </c>
      <c r="BU852" s="134">
        <v>0</v>
      </c>
      <c r="BV852" s="134">
        <v>0</v>
      </c>
      <c r="BW852" s="134">
        <v>0</v>
      </c>
      <c r="BX852" s="134">
        <v>0</v>
      </c>
      <c r="BY852" s="134">
        <v>0</v>
      </c>
      <c r="BZ852" s="134">
        <v>0</v>
      </c>
      <c r="CA852" s="134">
        <v>0</v>
      </c>
      <c r="CB852" s="134">
        <v>0</v>
      </c>
      <c r="CC852" s="134">
        <v>0</v>
      </c>
      <c r="CD852" s="134">
        <v>0</v>
      </c>
      <c r="CE852" s="134">
        <v>2.0140336956749718E-3</v>
      </c>
      <c r="CF852" s="134">
        <v>0</v>
      </c>
      <c r="CG852" s="134">
        <v>0</v>
      </c>
      <c r="CH852" s="134">
        <v>0</v>
      </c>
      <c r="CI852" s="134">
        <v>2.5002910516048936E-5</v>
      </c>
      <c r="CJ852" s="134">
        <v>0</v>
      </c>
      <c r="CK852" s="134">
        <v>0</v>
      </c>
      <c r="CL852" s="134">
        <v>0</v>
      </c>
      <c r="CM852" s="134">
        <v>0</v>
      </c>
      <c r="CN852" s="134">
        <v>0</v>
      </c>
      <c r="CO852" s="134">
        <v>0</v>
      </c>
      <c r="CP852" s="134">
        <v>0</v>
      </c>
      <c r="CQ852" s="134">
        <v>2.6451484212369804E-6</v>
      </c>
      <c r="CR852" s="134">
        <v>0</v>
      </c>
      <c r="CS852" s="134">
        <v>0</v>
      </c>
      <c r="CT852" s="134">
        <v>0</v>
      </c>
      <c r="CU852" s="134">
        <v>0</v>
      </c>
      <c r="CV852" s="134">
        <v>0</v>
      </c>
      <c r="CW852" s="134">
        <v>0</v>
      </c>
      <c r="CX852" s="134">
        <v>2.7185976910954816E-7</v>
      </c>
      <c r="CY852" s="134">
        <v>0</v>
      </c>
      <c r="CZ852" s="134">
        <v>0</v>
      </c>
      <c r="DA852" s="134">
        <v>3.5312944993732676E-8</v>
      </c>
      <c r="DB852" s="134">
        <v>0</v>
      </c>
      <c r="DC852" s="134">
        <v>0</v>
      </c>
      <c r="DD852" s="134">
        <v>0</v>
      </c>
      <c r="DE852" s="134">
        <v>5.1658600744206905E-7</v>
      </c>
      <c r="DF852" s="134">
        <v>0</v>
      </c>
      <c r="DG852" s="134">
        <v>0</v>
      </c>
      <c r="DH852" s="211">
        <v>0</v>
      </c>
    </row>
    <row r="853" spans="1:112" ht="15" hidden="1" customHeight="1" x14ac:dyDescent="0.15">
      <c r="A853" s="119"/>
      <c r="B853" s="197" t="s">
        <v>723</v>
      </c>
      <c r="C853" s="30" t="s">
        <v>260</v>
      </c>
      <c r="D853" s="315">
        <v>0</v>
      </c>
      <c r="E853" s="134">
        <v>0</v>
      </c>
      <c r="F853" s="134">
        <v>0</v>
      </c>
      <c r="G853" s="134">
        <v>0</v>
      </c>
      <c r="H853" s="134">
        <v>0</v>
      </c>
      <c r="I853" s="134">
        <v>0</v>
      </c>
      <c r="J853" s="134">
        <v>0</v>
      </c>
      <c r="K853" s="134">
        <v>0</v>
      </c>
      <c r="L853" s="134">
        <v>0</v>
      </c>
      <c r="M853" s="134">
        <v>0</v>
      </c>
      <c r="N853" s="134">
        <v>0</v>
      </c>
      <c r="O853" s="134">
        <v>0</v>
      </c>
      <c r="P853" s="134">
        <v>0</v>
      </c>
      <c r="Q853" s="134">
        <v>0</v>
      </c>
      <c r="R853" s="134">
        <v>0</v>
      </c>
      <c r="S853" s="134">
        <v>0</v>
      </c>
      <c r="T853" s="134">
        <v>0</v>
      </c>
      <c r="U853" s="134">
        <v>0</v>
      </c>
      <c r="V853" s="134">
        <v>0</v>
      </c>
      <c r="W853" s="134">
        <v>0</v>
      </c>
      <c r="X853" s="134">
        <v>0</v>
      </c>
      <c r="Y853" s="134">
        <v>0</v>
      </c>
      <c r="Z853" s="134">
        <v>0</v>
      </c>
      <c r="AA853" s="134">
        <v>0</v>
      </c>
      <c r="AB853" s="134">
        <v>0</v>
      </c>
      <c r="AC853" s="134">
        <v>0</v>
      </c>
      <c r="AD853" s="134">
        <v>0</v>
      </c>
      <c r="AE853" s="134">
        <v>0</v>
      </c>
      <c r="AF853" s="134">
        <v>0</v>
      </c>
      <c r="AG853" s="134">
        <v>0</v>
      </c>
      <c r="AH853" s="134">
        <v>0</v>
      </c>
      <c r="AI853" s="134">
        <v>0</v>
      </c>
      <c r="AJ853" s="134">
        <v>0</v>
      </c>
      <c r="AK853" s="134">
        <v>0</v>
      </c>
      <c r="AL853" s="134">
        <v>0</v>
      </c>
      <c r="AM853" s="134">
        <v>0</v>
      </c>
      <c r="AN853" s="134">
        <v>0</v>
      </c>
      <c r="AO853" s="134">
        <v>0</v>
      </c>
      <c r="AP853" s="134">
        <v>0</v>
      </c>
      <c r="AQ853" s="134">
        <v>0</v>
      </c>
      <c r="AR853" s="134">
        <v>0</v>
      </c>
      <c r="AS853" s="134">
        <v>0</v>
      </c>
      <c r="AT853" s="134">
        <v>0</v>
      </c>
      <c r="AU853" s="134">
        <v>0</v>
      </c>
      <c r="AV853" s="134">
        <v>0</v>
      </c>
      <c r="AW853" s="134">
        <v>0</v>
      </c>
      <c r="AX853" s="134">
        <v>0</v>
      </c>
      <c r="AY853" s="134">
        <v>0</v>
      </c>
      <c r="AZ853" s="134">
        <v>0</v>
      </c>
      <c r="BA853" s="134">
        <v>0</v>
      </c>
      <c r="BB853" s="134">
        <v>0</v>
      </c>
      <c r="BC853" s="134">
        <v>0</v>
      </c>
      <c r="BD853" s="134">
        <v>0</v>
      </c>
      <c r="BE853" s="134">
        <v>0</v>
      </c>
      <c r="BF853" s="134">
        <v>0</v>
      </c>
      <c r="BG853" s="134">
        <v>0</v>
      </c>
      <c r="BH853" s="134">
        <v>0</v>
      </c>
      <c r="BI853" s="134">
        <v>0</v>
      </c>
      <c r="BJ853" s="134">
        <v>0</v>
      </c>
      <c r="BK853" s="134">
        <v>0</v>
      </c>
      <c r="BL853" s="134">
        <v>0</v>
      </c>
      <c r="BM853" s="134">
        <v>0</v>
      </c>
      <c r="BN853" s="134">
        <v>0</v>
      </c>
      <c r="BO853" s="134">
        <v>0</v>
      </c>
      <c r="BP853" s="134">
        <v>0</v>
      </c>
      <c r="BQ853" s="134">
        <v>0</v>
      </c>
      <c r="BR853" s="134">
        <v>0</v>
      </c>
      <c r="BS853" s="134">
        <v>0</v>
      </c>
      <c r="BT853" s="134">
        <v>0</v>
      </c>
      <c r="BU853" s="134">
        <v>0</v>
      </c>
      <c r="BV853" s="134">
        <v>0</v>
      </c>
      <c r="BW853" s="134">
        <v>0</v>
      </c>
      <c r="BX853" s="134">
        <v>0</v>
      </c>
      <c r="BY853" s="134">
        <v>0</v>
      </c>
      <c r="BZ853" s="134">
        <v>0</v>
      </c>
      <c r="CA853" s="134">
        <v>0</v>
      </c>
      <c r="CB853" s="134">
        <v>0</v>
      </c>
      <c r="CC853" s="134">
        <v>0</v>
      </c>
      <c r="CD853" s="134">
        <v>0</v>
      </c>
      <c r="CE853" s="134">
        <v>0</v>
      </c>
      <c r="CF853" s="134">
        <v>0</v>
      </c>
      <c r="CG853" s="134">
        <v>0</v>
      </c>
      <c r="CH853" s="134">
        <v>0</v>
      </c>
      <c r="CI853" s="134">
        <v>6.8715375944560764E-6</v>
      </c>
      <c r="CJ853" s="134">
        <v>0</v>
      </c>
      <c r="CK853" s="134">
        <v>0</v>
      </c>
      <c r="CL853" s="134">
        <v>0</v>
      </c>
      <c r="CM853" s="134">
        <v>0</v>
      </c>
      <c r="CN853" s="134">
        <v>0</v>
      </c>
      <c r="CO853" s="134">
        <v>0</v>
      </c>
      <c r="CP853" s="134">
        <v>0</v>
      </c>
      <c r="CQ853" s="134">
        <v>0</v>
      </c>
      <c r="CR853" s="134">
        <v>0</v>
      </c>
      <c r="CS853" s="134">
        <v>0</v>
      </c>
      <c r="CT853" s="134">
        <v>0</v>
      </c>
      <c r="CU853" s="134">
        <v>0</v>
      </c>
      <c r="CV853" s="134">
        <v>0</v>
      </c>
      <c r="CW853" s="134">
        <v>0</v>
      </c>
      <c r="CX853" s="134">
        <v>1.1213498250093672E-8</v>
      </c>
      <c r="CY853" s="134">
        <v>0</v>
      </c>
      <c r="CZ853" s="134">
        <v>5.100817224782352E-6</v>
      </c>
      <c r="DA853" s="134">
        <v>5.9418637325236218E-8</v>
      </c>
      <c r="DB853" s="134">
        <v>0</v>
      </c>
      <c r="DC853" s="134">
        <v>0</v>
      </c>
      <c r="DD853" s="134">
        <v>0</v>
      </c>
      <c r="DE853" s="134">
        <v>1.3214145699124396E-8</v>
      </c>
      <c r="DF853" s="134">
        <v>9.9908866339451274E-7</v>
      </c>
      <c r="DG853" s="134">
        <v>0</v>
      </c>
      <c r="DH853" s="211">
        <v>0</v>
      </c>
    </row>
    <row r="854" spans="1:112" ht="15" hidden="1" customHeight="1" x14ac:dyDescent="0.15">
      <c r="A854" s="119"/>
      <c r="B854" s="197" t="s">
        <v>724</v>
      </c>
      <c r="C854" s="30" t="s">
        <v>164</v>
      </c>
      <c r="D854" s="315">
        <v>3.313925410829894E-5</v>
      </c>
      <c r="E854" s="134">
        <v>1.5703836719837383E-5</v>
      </c>
      <c r="F854" s="134">
        <v>2.6467867999574082E-5</v>
      </c>
      <c r="G854" s="134">
        <v>0</v>
      </c>
      <c r="H854" s="134">
        <v>1.8888978020678395E-3</v>
      </c>
      <c r="I854" s="134">
        <v>0</v>
      </c>
      <c r="J854" s="134">
        <v>0</v>
      </c>
      <c r="K854" s="134">
        <v>3.1614305313371501E-5</v>
      </c>
      <c r="L854" s="134">
        <v>1.4544022734448771E-4</v>
      </c>
      <c r="M854" s="134">
        <v>1.3310304954167063E-4</v>
      </c>
      <c r="N854" s="134">
        <v>5.8617927759368918E-4</v>
      </c>
      <c r="O854" s="134">
        <v>4.0237651344841684E-7</v>
      </c>
      <c r="P854" s="134">
        <v>0</v>
      </c>
      <c r="Q854" s="134">
        <v>0</v>
      </c>
      <c r="R854" s="134">
        <v>7.777046452574184E-3</v>
      </c>
      <c r="S854" s="134">
        <v>4.5926034736633076E-4</v>
      </c>
      <c r="T854" s="134">
        <v>2.8767331991042932E-3</v>
      </c>
      <c r="U854" s="134">
        <v>0</v>
      </c>
      <c r="V854" s="134">
        <v>0</v>
      </c>
      <c r="W854" s="134">
        <v>1.7762022732295694E-5</v>
      </c>
      <c r="X854" s="134">
        <v>0</v>
      </c>
      <c r="Y854" s="134">
        <v>0</v>
      </c>
      <c r="Z854" s="134">
        <v>0</v>
      </c>
      <c r="AA854" s="134">
        <v>0</v>
      </c>
      <c r="AB854" s="134">
        <v>0</v>
      </c>
      <c r="AC854" s="134">
        <v>0</v>
      </c>
      <c r="AD854" s="134">
        <v>0</v>
      </c>
      <c r="AE854" s="134">
        <v>0</v>
      </c>
      <c r="AF854" s="134">
        <v>0</v>
      </c>
      <c r="AG854" s="134">
        <v>0</v>
      </c>
      <c r="AH854" s="134">
        <v>0</v>
      </c>
      <c r="AI854" s="134">
        <v>8.2939491030384013E-4</v>
      </c>
      <c r="AJ854" s="134">
        <v>0</v>
      </c>
      <c r="AK854" s="134">
        <v>4.9507888911592634E-5</v>
      </c>
      <c r="AL854" s="134">
        <v>0</v>
      </c>
      <c r="AM854" s="134">
        <v>4.4579229930899857E-4</v>
      </c>
      <c r="AN854" s="134">
        <v>0</v>
      </c>
      <c r="AO854" s="134">
        <v>0</v>
      </c>
      <c r="AP854" s="134">
        <v>0</v>
      </c>
      <c r="AQ854" s="134">
        <v>0</v>
      </c>
      <c r="AR854" s="134">
        <v>0</v>
      </c>
      <c r="AS854" s="134">
        <v>0</v>
      </c>
      <c r="AT854" s="134">
        <v>1.2612958475268138E-5</v>
      </c>
      <c r="AU854" s="134">
        <v>4.7998913937951784E-5</v>
      </c>
      <c r="AV854" s="134">
        <v>0</v>
      </c>
      <c r="AW854" s="134">
        <v>5.5871414088305401E-4</v>
      </c>
      <c r="AX854" s="134">
        <v>0</v>
      </c>
      <c r="AY854" s="134">
        <v>0</v>
      </c>
      <c r="AZ854" s="134">
        <v>3.7937830115219111E-4</v>
      </c>
      <c r="BA854" s="134">
        <v>0</v>
      </c>
      <c r="BB854" s="134">
        <v>0</v>
      </c>
      <c r="BC854" s="134">
        <v>0</v>
      </c>
      <c r="BD854" s="134">
        <v>0</v>
      </c>
      <c r="BE854" s="134">
        <v>0</v>
      </c>
      <c r="BF854" s="134">
        <v>0</v>
      </c>
      <c r="BG854" s="134">
        <v>0</v>
      </c>
      <c r="BH854" s="134">
        <v>0</v>
      </c>
      <c r="BI854" s="134">
        <v>1.5561701171127177E-4</v>
      </c>
      <c r="BJ854" s="134">
        <v>1.5994282707028801E-4</v>
      </c>
      <c r="BK854" s="134">
        <v>0</v>
      </c>
      <c r="BL854" s="134">
        <v>1.9524100309913753E-2</v>
      </c>
      <c r="BM854" s="134">
        <v>0</v>
      </c>
      <c r="BN854" s="134">
        <v>5.9876062217859125E-4</v>
      </c>
      <c r="BO854" s="134">
        <v>1.62780263082292E-3</v>
      </c>
      <c r="BP854" s="134">
        <v>9.5898326605921931E-4</v>
      </c>
      <c r="BQ854" s="134">
        <v>1.0920192862749337E-3</v>
      </c>
      <c r="BR854" s="134">
        <v>0</v>
      </c>
      <c r="BS854" s="134">
        <v>4.3979670805230961E-7</v>
      </c>
      <c r="BT854" s="134">
        <v>0</v>
      </c>
      <c r="BU854" s="134">
        <v>1.5169239049092238E-4</v>
      </c>
      <c r="BV854" s="134">
        <v>9.8050273255606901E-5</v>
      </c>
      <c r="BW854" s="134">
        <v>1.0519537209390114E-4</v>
      </c>
      <c r="BX854" s="134">
        <v>4.7750849495297838E-5</v>
      </c>
      <c r="BY854" s="134">
        <v>9.4431521320663854E-6</v>
      </c>
      <c r="BZ854" s="134">
        <v>4.3735599616856747E-6</v>
      </c>
      <c r="CA854" s="134">
        <v>0</v>
      </c>
      <c r="CB854" s="134">
        <v>0</v>
      </c>
      <c r="CC854" s="134">
        <v>5.9557904976567072E-5</v>
      </c>
      <c r="CD854" s="134">
        <v>4.8606332497245913E-6</v>
      </c>
      <c r="CE854" s="134">
        <v>2.8409022520640412E-4</v>
      </c>
      <c r="CF854" s="134">
        <v>0</v>
      </c>
      <c r="CG854" s="134">
        <v>0</v>
      </c>
      <c r="CH854" s="134">
        <v>1.4653418339162141E-5</v>
      </c>
      <c r="CI854" s="134">
        <v>3.6992324370542146E-5</v>
      </c>
      <c r="CJ854" s="134">
        <v>2.2490105851538143E-5</v>
      </c>
      <c r="CK854" s="134">
        <v>0</v>
      </c>
      <c r="CL854" s="134">
        <v>0</v>
      </c>
      <c r="CM854" s="134">
        <v>0</v>
      </c>
      <c r="CN854" s="134">
        <v>0</v>
      </c>
      <c r="CO854" s="134">
        <v>0</v>
      </c>
      <c r="CP854" s="134">
        <v>0</v>
      </c>
      <c r="CQ854" s="134">
        <v>8.8145247529052831E-4</v>
      </c>
      <c r="CR854" s="134">
        <v>0</v>
      </c>
      <c r="CS854" s="134">
        <v>6.4125861962347364E-5</v>
      </c>
      <c r="CT854" s="134">
        <v>0</v>
      </c>
      <c r="CU854" s="134">
        <v>1.0735010423321152E-3</v>
      </c>
      <c r="CV854" s="134">
        <v>6.2109089087139741E-4</v>
      </c>
      <c r="CW854" s="134">
        <v>1.5085678453027559E-3</v>
      </c>
      <c r="CX854" s="134">
        <v>2.7407666719224196E-3</v>
      </c>
      <c r="CY854" s="134">
        <v>0</v>
      </c>
      <c r="CZ854" s="134">
        <v>3.9836338656646709E-4</v>
      </c>
      <c r="DA854" s="134">
        <v>1.1130733214289104E-3</v>
      </c>
      <c r="DB854" s="134">
        <v>6.6879238781539197E-4</v>
      </c>
      <c r="DC854" s="134">
        <v>6.3528442412426128E-4</v>
      </c>
      <c r="DD854" s="134">
        <v>1.3223444775101673E-3</v>
      </c>
      <c r="DE854" s="134">
        <v>1.8634263009472503E-3</v>
      </c>
      <c r="DF854" s="134">
        <v>2.6434667839185921E-3</v>
      </c>
      <c r="DG854" s="134">
        <v>4.4568590521187855E-2</v>
      </c>
      <c r="DH854" s="211">
        <v>1.4809367213111614E-4</v>
      </c>
    </row>
    <row r="855" spans="1:112" ht="15" hidden="1" customHeight="1" x14ac:dyDescent="0.15">
      <c r="A855" s="119"/>
      <c r="B855" s="197" t="s">
        <v>725</v>
      </c>
      <c r="C855" s="30" t="s">
        <v>165</v>
      </c>
      <c r="D855" s="315">
        <v>3.2431173938537392E-4</v>
      </c>
      <c r="E855" s="134">
        <v>2.7302574446501971E-3</v>
      </c>
      <c r="F855" s="134">
        <v>3.2702502068433258E-6</v>
      </c>
      <c r="G855" s="134">
        <v>0</v>
      </c>
      <c r="H855" s="134">
        <v>0</v>
      </c>
      <c r="I855" s="134">
        <v>0</v>
      </c>
      <c r="J855" s="134">
        <v>0</v>
      </c>
      <c r="K855" s="134">
        <v>0</v>
      </c>
      <c r="L855" s="134">
        <v>0</v>
      </c>
      <c r="M855" s="134">
        <v>0</v>
      </c>
      <c r="N855" s="134">
        <v>6.1925801544520593E-3</v>
      </c>
      <c r="O855" s="134">
        <v>1.9455459261527779E-3</v>
      </c>
      <c r="P855" s="134">
        <v>0</v>
      </c>
      <c r="Q855" s="134">
        <v>0</v>
      </c>
      <c r="R855" s="134">
        <v>0</v>
      </c>
      <c r="S855" s="134">
        <v>5.7950604769294346E-3</v>
      </c>
      <c r="T855" s="134">
        <v>0</v>
      </c>
      <c r="U855" s="134">
        <v>0</v>
      </c>
      <c r="V855" s="134">
        <v>0</v>
      </c>
      <c r="W855" s="134">
        <v>0</v>
      </c>
      <c r="X855" s="134">
        <v>0</v>
      </c>
      <c r="Y855" s="134">
        <v>0</v>
      </c>
      <c r="Z855" s="134">
        <v>0</v>
      </c>
      <c r="AA855" s="134">
        <v>0</v>
      </c>
      <c r="AB855" s="134">
        <v>0</v>
      </c>
      <c r="AC855" s="134">
        <v>0</v>
      </c>
      <c r="AD855" s="134">
        <v>0</v>
      </c>
      <c r="AE855" s="134">
        <v>0</v>
      </c>
      <c r="AF855" s="134">
        <v>0</v>
      </c>
      <c r="AG855" s="134">
        <v>0</v>
      </c>
      <c r="AH855" s="134">
        <v>0</v>
      </c>
      <c r="AI855" s="134">
        <v>0</v>
      </c>
      <c r="AJ855" s="134">
        <v>0</v>
      </c>
      <c r="AK855" s="134">
        <v>3.7554921494652124E-3</v>
      </c>
      <c r="AL855" s="134">
        <v>0</v>
      </c>
      <c r="AM855" s="134">
        <v>2.3479830975223152E-4</v>
      </c>
      <c r="AN855" s="134">
        <v>0</v>
      </c>
      <c r="AO855" s="134">
        <v>0</v>
      </c>
      <c r="AP855" s="134">
        <v>0</v>
      </c>
      <c r="AQ855" s="134">
        <v>0</v>
      </c>
      <c r="AR855" s="134">
        <v>0</v>
      </c>
      <c r="AS855" s="134">
        <v>0</v>
      </c>
      <c r="AT855" s="134">
        <v>0</v>
      </c>
      <c r="AU855" s="134">
        <v>5.3939573111903122E-4</v>
      </c>
      <c r="AV855" s="134">
        <v>0</v>
      </c>
      <c r="AW855" s="134">
        <v>0</v>
      </c>
      <c r="AX855" s="134">
        <v>0</v>
      </c>
      <c r="AY855" s="134">
        <v>0</v>
      </c>
      <c r="AZ855" s="134">
        <v>0</v>
      </c>
      <c r="BA855" s="134">
        <v>0</v>
      </c>
      <c r="BB855" s="134">
        <v>0</v>
      </c>
      <c r="BC855" s="134">
        <v>0</v>
      </c>
      <c r="BD855" s="134">
        <v>0</v>
      </c>
      <c r="BE855" s="134">
        <v>0</v>
      </c>
      <c r="BF855" s="134">
        <v>0</v>
      </c>
      <c r="BG855" s="134">
        <v>0</v>
      </c>
      <c r="BH855" s="134">
        <v>0</v>
      </c>
      <c r="BI855" s="134">
        <v>3.2766684675919336E-4</v>
      </c>
      <c r="BJ855" s="134">
        <v>0</v>
      </c>
      <c r="BK855" s="134">
        <v>0</v>
      </c>
      <c r="BL855" s="134">
        <v>8.1585031244560356E-7</v>
      </c>
      <c r="BM855" s="134">
        <v>0</v>
      </c>
      <c r="BN855" s="134">
        <v>0</v>
      </c>
      <c r="BO855" s="134">
        <v>0</v>
      </c>
      <c r="BP855" s="134">
        <v>2.8098480069023787E-4</v>
      </c>
      <c r="BQ855" s="134">
        <v>1.7219426661969863E-5</v>
      </c>
      <c r="BR855" s="134">
        <v>0</v>
      </c>
      <c r="BS855" s="134">
        <v>5.415574849359399E-3</v>
      </c>
      <c r="BT855" s="134">
        <v>0</v>
      </c>
      <c r="BU855" s="134">
        <v>0</v>
      </c>
      <c r="BV855" s="134">
        <v>0</v>
      </c>
      <c r="BW855" s="134">
        <v>0</v>
      </c>
      <c r="BX855" s="134">
        <v>0</v>
      </c>
      <c r="BY855" s="134">
        <v>0</v>
      </c>
      <c r="BZ855" s="134">
        <v>0</v>
      </c>
      <c r="CA855" s="134">
        <v>0</v>
      </c>
      <c r="CB855" s="134">
        <v>0</v>
      </c>
      <c r="CC855" s="134">
        <v>2.4475779692654094E-4</v>
      </c>
      <c r="CD855" s="134">
        <v>0</v>
      </c>
      <c r="CE855" s="134">
        <v>0</v>
      </c>
      <c r="CF855" s="134">
        <v>0</v>
      </c>
      <c r="CG855" s="134">
        <v>0</v>
      </c>
      <c r="CH855" s="134">
        <v>0</v>
      </c>
      <c r="CI855" s="134">
        <v>0</v>
      </c>
      <c r="CJ855" s="134">
        <v>0</v>
      </c>
      <c r="CK855" s="134">
        <v>0</v>
      </c>
      <c r="CL855" s="134">
        <v>0</v>
      </c>
      <c r="CM855" s="134">
        <v>0</v>
      </c>
      <c r="CN855" s="134">
        <v>0</v>
      </c>
      <c r="CO855" s="134">
        <v>0</v>
      </c>
      <c r="CP855" s="134">
        <v>0</v>
      </c>
      <c r="CQ855" s="134">
        <v>0</v>
      </c>
      <c r="CR855" s="134">
        <v>0</v>
      </c>
      <c r="CS855" s="134">
        <v>0</v>
      </c>
      <c r="CT855" s="134">
        <v>0</v>
      </c>
      <c r="CU855" s="134">
        <v>0</v>
      </c>
      <c r="CV855" s="134">
        <v>0</v>
      </c>
      <c r="CW855" s="134">
        <v>0</v>
      </c>
      <c r="CX855" s="134">
        <v>0</v>
      </c>
      <c r="CY855" s="134">
        <v>0</v>
      </c>
      <c r="CZ855" s="134">
        <v>0</v>
      </c>
      <c r="DA855" s="134">
        <v>0</v>
      </c>
      <c r="DB855" s="134">
        <v>0</v>
      </c>
      <c r="DC855" s="134">
        <v>6.6741058086386873E-5</v>
      </c>
      <c r="DD855" s="134">
        <v>0</v>
      </c>
      <c r="DE855" s="134">
        <v>0</v>
      </c>
      <c r="DF855" s="134">
        <v>0</v>
      </c>
      <c r="DG855" s="134">
        <v>0</v>
      </c>
      <c r="DH855" s="211">
        <v>0</v>
      </c>
    </row>
    <row r="856" spans="1:112" ht="15" hidden="1" customHeight="1" x14ac:dyDescent="0.15">
      <c r="A856" s="119"/>
      <c r="B856" s="197" t="s">
        <v>726</v>
      </c>
      <c r="C856" s="30" t="s">
        <v>166</v>
      </c>
      <c r="D856" s="315">
        <v>0</v>
      </c>
      <c r="E856" s="134">
        <v>0</v>
      </c>
      <c r="F856" s="134">
        <v>0</v>
      </c>
      <c r="G856" s="134">
        <v>0</v>
      </c>
      <c r="H856" s="134">
        <v>0</v>
      </c>
      <c r="I856" s="134">
        <v>0</v>
      </c>
      <c r="J856" s="134">
        <v>0</v>
      </c>
      <c r="K856" s="134">
        <v>0</v>
      </c>
      <c r="L856" s="134">
        <v>0</v>
      </c>
      <c r="M856" s="134">
        <v>0</v>
      </c>
      <c r="N856" s="134">
        <v>0</v>
      </c>
      <c r="O856" s="134">
        <v>0</v>
      </c>
      <c r="P856" s="134">
        <v>0</v>
      </c>
      <c r="Q856" s="134">
        <v>0</v>
      </c>
      <c r="R856" s="134">
        <v>0</v>
      </c>
      <c r="S856" s="134">
        <v>0</v>
      </c>
      <c r="T856" s="134">
        <v>0</v>
      </c>
      <c r="U856" s="134">
        <v>0</v>
      </c>
      <c r="V856" s="134">
        <v>0</v>
      </c>
      <c r="W856" s="134">
        <v>0</v>
      </c>
      <c r="X856" s="134">
        <v>0</v>
      </c>
      <c r="Y856" s="134">
        <v>0</v>
      </c>
      <c r="Z856" s="134">
        <v>0</v>
      </c>
      <c r="AA856" s="134">
        <v>0</v>
      </c>
      <c r="AB856" s="134">
        <v>0</v>
      </c>
      <c r="AC856" s="134">
        <v>0</v>
      </c>
      <c r="AD856" s="134">
        <v>0</v>
      </c>
      <c r="AE856" s="134">
        <v>0</v>
      </c>
      <c r="AF856" s="134">
        <v>0</v>
      </c>
      <c r="AG856" s="134">
        <v>0</v>
      </c>
      <c r="AH856" s="134">
        <v>0</v>
      </c>
      <c r="AI856" s="134">
        <v>0</v>
      </c>
      <c r="AJ856" s="134">
        <v>0</v>
      </c>
      <c r="AK856" s="134">
        <v>0</v>
      </c>
      <c r="AL856" s="134">
        <v>0</v>
      </c>
      <c r="AM856" s="134">
        <v>0</v>
      </c>
      <c r="AN856" s="134">
        <v>0</v>
      </c>
      <c r="AO856" s="134">
        <v>0</v>
      </c>
      <c r="AP856" s="134">
        <v>0</v>
      </c>
      <c r="AQ856" s="134">
        <v>0</v>
      </c>
      <c r="AR856" s="134">
        <v>0</v>
      </c>
      <c r="AS856" s="134">
        <v>0</v>
      </c>
      <c r="AT856" s="134">
        <v>0</v>
      </c>
      <c r="AU856" s="134">
        <v>0</v>
      </c>
      <c r="AV856" s="134">
        <v>0</v>
      </c>
      <c r="AW856" s="134">
        <v>0</v>
      </c>
      <c r="AX856" s="134">
        <v>0</v>
      </c>
      <c r="AY856" s="134">
        <v>0</v>
      </c>
      <c r="AZ856" s="134">
        <v>0</v>
      </c>
      <c r="BA856" s="134">
        <v>0</v>
      </c>
      <c r="BB856" s="134">
        <v>0</v>
      </c>
      <c r="BC856" s="134">
        <v>0</v>
      </c>
      <c r="BD856" s="134">
        <v>0</v>
      </c>
      <c r="BE856" s="134">
        <v>0</v>
      </c>
      <c r="BF856" s="134">
        <v>0</v>
      </c>
      <c r="BG856" s="134">
        <v>0</v>
      </c>
      <c r="BH856" s="134">
        <v>0</v>
      </c>
      <c r="BI856" s="134">
        <v>0</v>
      </c>
      <c r="BJ856" s="134">
        <v>0</v>
      </c>
      <c r="BK856" s="134">
        <v>0</v>
      </c>
      <c r="BL856" s="134">
        <v>0</v>
      </c>
      <c r="BM856" s="134">
        <v>0</v>
      </c>
      <c r="BN856" s="134">
        <v>0</v>
      </c>
      <c r="BO856" s="134">
        <v>0</v>
      </c>
      <c r="BP856" s="134">
        <v>0</v>
      </c>
      <c r="BQ856" s="134">
        <v>0</v>
      </c>
      <c r="BR856" s="134">
        <v>0</v>
      </c>
      <c r="BS856" s="134">
        <v>0</v>
      </c>
      <c r="BT856" s="134">
        <v>0</v>
      </c>
      <c r="BU856" s="134">
        <v>0</v>
      </c>
      <c r="BV856" s="134">
        <v>0</v>
      </c>
      <c r="BW856" s="134">
        <v>0</v>
      </c>
      <c r="BX856" s="134">
        <v>0</v>
      </c>
      <c r="BY856" s="134">
        <v>0</v>
      </c>
      <c r="BZ856" s="134">
        <v>0</v>
      </c>
      <c r="CA856" s="134">
        <v>0</v>
      </c>
      <c r="CB856" s="134">
        <v>0</v>
      </c>
      <c r="CC856" s="134">
        <v>0</v>
      </c>
      <c r="CD856" s="134">
        <v>0</v>
      </c>
      <c r="CE856" s="134">
        <v>0</v>
      </c>
      <c r="CF856" s="134">
        <v>0</v>
      </c>
      <c r="CG856" s="134">
        <v>0</v>
      </c>
      <c r="CH856" s="134">
        <v>0</v>
      </c>
      <c r="CI856" s="134">
        <v>0</v>
      </c>
      <c r="CJ856" s="134">
        <v>0</v>
      </c>
      <c r="CK856" s="134">
        <v>0</v>
      </c>
      <c r="CL856" s="134">
        <v>0</v>
      </c>
      <c r="CM856" s="134">
        <v>0</v>
      </c>
      <c r="CN856" s="134">
        <v>0</v>
      </c>
      <c r="CO856" s="134">
        <v>0</v>
      </c>
      <c r="CP856" s="134">
        <v>0</v>
      </c>
      <c r="CQ856" s="134">
        <v>0</v>
      </c>
      <c r="CR856" s="134">
        <v>0</v>
      </c>
      <c r="CS856" s="134">
        <v>0</v>
      </c>
      <c r="CT856" s="134">
        <v>0</v>
      </c>
      <c r="CU856" s="134">
        <v>0</v>
      </c>
      <c r="CV856" s="134">
        <v>0</v>
      </c>
      <c r="CW856" s="134">
        <v>0</v>
      </c>
      <c r="CX856" s="134">
        <v>0</v>
      </c>
      <c r="CY856" s="134">
        <v>0</v>
      </c>
      <c r="CZ856" s="134">
        <v>0</v>
      </c>
      <c r="DA856" s="134">
        <v>0</v>
      </c>
      <c r="DB856" s="134">
        <v>0</v>
      </c>
      <c r="DC856" s="134">
        <v>0</v>
      </c>
      <c r="DD856" s="134">
        <v>0</v>
      </c>
      <c r="DE856" s="134">
        <v>0</v>
      </c>
      <c r="DF856" s="134">
        <v>0</v>
      </c>
      <c r="DG856" s="134">
        <v>0</v>
      </c>
      <c r="DH856" s="211">
        <v>0</v>
      </c>
    </row>
    <row r="857" spans="1:112" ht="15" hidden="1" customHeight="1" x14ac:dyDescent="0.15">
      <c r="A857" s="119"/>
      <c r="B857" s="197" t="s">
        <v>727</v>
      </c>
      <c r="C857" s="30" t="s">
        <v>216</v>
      </c>
      <c r="D857" s="315">
        <v>3.4427856966724579E-3</v>
      </c>
      <c r="E857" s="134">
        <v>1.5332177127199734E-3</v>
      </c>
      <c r="F857" s="134">
        <v>1.5544589316528609E-3</v>
      </c>
      <c r="G857" s="134">
        <v>0</v>
      </c>
      <c r="H857" s="134">
        <v>7.6694841835357264E-4</v>
      </c>
      <c r="I857" s="134">
        <v>0</v>
      </c>
      <c r="J857" s="134">
        <v>0</v>
      </c>
      <c r="K857" s="134">
        <v>8.8232374664073618E-4</v>
      </c>
      <c r="L857" s="134">
        <v>4.0423271396221728E-4</v>
      </c>
      <c r="M857" s="134">
        <v>4.9593323594488228E-4</v>
      </c>
      <c r="N857" s="134">
        <v>6.1586701103668521E-4</v>
      </c>
      <c r="O857" s="134">
        <v>1.0738618059173764E-4</v>
      </c>
      <c r="P857" s="134">
        <v>0</v>
      </c>
      <c r="Q857" s="134">
        <v>0</v>
      </c>
      <c r="R857" s="134">
        <v>2.3302347780993892E-3</v>
      </c>
      <c r="S857" s="134">
        <v>8.3191241950598797E-4</v>
      </c>
      <c r="T857" s="134">
        <v>1.8565961246946817E-3</v>
      </c>
      <c r="U857" s="134">
        <v>0</v>
      </c>
      <c r="V857" s="134">
        <v>0</v>
      </c>
      <c r="W857" s="134">
        <v>1.5686454324363296E-3</v>
      </c>
      <c r="X857" s="134">
        <v>0</v>
      </c>
      <c r="Y857" s="134">
        <v>0</v>
      </c>
      <c r="Z857" s="134">
        <v>0</v>
      </c>
      <c r="AA857" s="134">
        <v>0</v>
      </c>
      <c r="AB857" s="134">
        <v>0</v>
      </c>
      <c r="AC857" s="134">
        <v>0</v>
      </c>
      <c r="AD857" s="134">
        <v>0</v>
      </c>
      <c r="AE857" s="134">
        <v>0</v>
      </c>
      <c r="AF857" s="134">
        <v>0</v>
      </c>
      <c r="AG857" s="134">
        <v>0</v>
      </c>
      <c r="AH857" s="134">
        <v>0</v>
      </c>
      <c r="AI857" s="134">
        <v>9.0498540489224459E-4</v>
      </c>
      <c r="AJ857" s="134">
        <v>0</v>
      </c>
      <c r="AK857" s="134">
        <v>6.085659719787413E-3</v>
      </c>
      <c r="AL857" s="134">
        <v>0</v>
      </c>
      <c r="AM857" s="134">
        <v>5.9982341366736202E-3</v>
      </c>
      <c r="AN857" s="134">
        <v>0</v>
      </c>
      <c r="AO857" s="134">
        <v>0</v>
      </c>
      <c r="AP857" s="134">
        <v>0</v>
      </c>
      <c r="AQ857" s="134">
        <v>0</v>
      </c>
      <c r="AR857" s="134">
        <v>0</v>
      </c>
      <c r="AS857" s="134">
        <v>0</v>
      </c>
      <c r="AT857" s="134">
        <v>4.9573592943470361E-3</v>
      </c>
      <c r="AU857" s="134">
        <v>3.2338475949178196E-3</v>
      </c>
      <c r="AV857" s="134">
        <v>0</v>
      </c>
      <c r="AW857" s="134">
        <v>5.4463943310691868E-4</v>
      </c>
      <c r="AX857" s="134">
        <v>0</v>
      </c>
      <c r="AY857" s="134">
        <v>0</v>
      </c>
      <c r="AZ857" s="134">
        <v>4.6870626142895009E-3</v>
      </c>
      <c r="BA857" s="134">
        <v>0</v>
      </c>
      <c r="BB857" s="134">
        <v>0</v>
      </c>
      <c r="BC857" s="134">
        <v>0</v>
      </c>
      <c r="BD857" s="134">
        <v>0</v>
      </c>
      <c r="BE857" s="134">
        <v>0</v>
      </c>
      <c r="BF857" s="134">
        <v>0</v>
      </c>
      <c r="BG857" s="134">
        <v>0</v>
      </c>
      <c r="BH857" s="134">
        <v>0</v>
      </c>
      <c r="BI857" s="134">
        <v>5.4045763668117094E-4</v>
      </c>
      <c r="BJ857" s="134">
        <v>1.1075169084137817E-3</v>
      </c>
      <c r="BK857" s="134">
        <v>0</v>
      </c>
      <c r="BL857" s="134">
        <v>1.9125680654166061E-3</v>
      </c>
      <c r="BM857" s="134">
        <v>0</v>
      </c>
      <c r="BN857" s="134">
        <v>5.7659015675245431E-4</v>
      </c>
      <c r="BO857" s="134">
        <v>1.0999679719941825E-3</v>
      </c>
      <c r="BP857" s="134">
        <v>4.0779950440193187E-4</v>
      </c>
      <c r="BQ857" s="134">
        <v>2.4709877259926756E-4</v>
      </c>
      <c r="BR857" s="134">
        <v>0</v>
      </c>
      <c r="BS857" s="134">
        <v>2.4830884039945423E-2</v>
      </c>
      <c r="BT857" s="134">
        <v>0</v>
      </c>
      <c r="BU857" s="134">
        <v>2.8431368549035286E-3</v>
      </c>
      <c r="BV857" s="134">
        <v>2.3895100473369014E-3</v>
      </c>
      <c r="BW857" s="134">
        <v>3.4714087097078867E-3</v>
      </c>
      <c r="BX857" s="134">
        <v>2.4269289805708512E-3</v>
      </c>
      <c r="BY857" s="134">
        <v>3.9692486991682058E-3</v>
      </c>
      <c r="BZ857" s="134">
        <v>1.0598209929611462E-2</v>
      </c>
      <c r="CA857" s="134">
        <v>0</v>
      </c>
      <c r="CB857" s="134">
        <v>0</v>
      </c>
      <c r="CC857" s="134">
        <v>9.4632154926850196E-4</v>
      </c>
      <c r="CD857" s="134">
        <v>1.1276878803018977E-2</v>
      </c>
      <c r="CE857" s="134">
        <v>4.3626754731564341E-3</v>
      </c>
      <c r="CF857" s="134">
        <v>0</v>
      </c>
      <c r="CG857" s="134">
        <v>0</v>
      </c>
      <c r="CH857" s="134">
        <v>1.1934492937669195E-2</v>
      </c>
      <c r="CI857" s="134">
        <v>1.2632300811327319E-2</v>
      </c>
      <c r="CJ857" s="134">
        <v>1.4987913198731065E-3</v>
      </c>
      <c r="CK857" s="134">
        <v>0</v>
      </c>
      <c r="CL857" s="134">
        <v>0</v>
      </c>
      <c r="CM857" s="134">
        <v>0</v>
      </c>
      <c r="CN857" s="134">
        <v>0</v>
      </c>
      <c r="CO857" s="134">
        <v>0</v>
      </c>
      <c r="CP857" s="134">
        <v>0</v>
      </c>
      <c r="CQ857" s="134">
        <v>6.278273854060561E-3</v>
      </c>
      <c r="CR857" s="134">
        <v>0</v>
      </c>
      <c r="CS857" s="134">
        <v>1.9364269465165531E-3</v>
      </c>
      <c r="CT857" s="134">
        <v>0</v>
      </c>
      <c r="CU857" s="134">
        <v>3.6755419436332805E-3</v>
      </c>
      <c r="CV857" s="134">
        <v>2.3916548619941119E-3</v>
      </c>
      <c r="CW857" s="134">
        <v>1.6559888965933202E-3</v>
      </c>
      <c r="CX857" s="134">
        <v>1.8383192308662967E-3</v>
      </c>
      <c r="CY857" s="134">
        <v>0</v>
      </c>
      <c r="CZ857" s="134">
        <v>9.1115776804631297E-4</v>
      </c>
      <c r="DA857" s="134">
        <v>1.3660848381442025E-3</v>
      </c>
      <c r="DB857" s="134">
        <v>1.7504250469373961E-3</v>
      </c>
      <c r="DC857" s="134">
        <v>1.2514583501864484E-3</v>
      </c>
      <c r="DD857" s="134">
        <v>2.3407508713945164E-3</v>
      </c>
      <c r="DE857" s="134">
        <v>4.231280247050496E-3</v>
      </c>
      <c r="DF857" s="134">
        <v>2.855939450618402E-3</v>
      </c>
      <c r="DG857" s="134">
        <v>0</v>
      </c>
      <c r="DH857" s="211">
        <v>0</v>
      </c>
    </row>
    <row r="858" spans="1:112" ht="15" hidden="1" customHeight="1" x14ac:dyDescent="0.15">
      <c r="A858" s="119"/>
      <c r="B858" s="197" t="s">
        <v>728</v>
      </c>
      <c r="C858" s="30" t="s">
        <v>167</v>
      </c>
      <c r="D858" s="315">
        <v>0</v>
      </c>
      <c r="E858" s="134">
        <v>0</v>
      </c>
      <c r="F858" s="134">
        <v>0</v>
      </c>
      <c r="G858" s="134">
        <v>0</v>
      </c>
      <c r="H858" s="134">
        <v>0</v>
      </c>
      <c r="I858" s="134">
        <v>0</v>
      </c>
      <c r="J858" s="134">
        <v>0</v>
      </c>
      <c r="K858" s="134">
        <v>0</v>
      </c>
      <c r="L858" s="134">
        <v>0</v>
      </c>
      <c r="M858" s="134">
        <v>0</v>
      </c>
      <c r="N858" s="134">
        <v>0</v>
      </c>
      <c r="O858" s="134">
        <v>0</v>
      </c>
      <c r="P858" s="134">
        <v>0</v>
      </c>
      <c r="Q858" s="134">
        <v>0</v>
      </c>
      <c r="R858" s="134">
        <v>0</v>
      </c>
      <c r="S858" s="134">
        <v>0</v>
      </c>
      <c r="T858" s="134">
        <v>0</v>
      </c>
      <c r="U858" s="134">
        <v>0</v>
      </c>
      <c r="V858" s="134">
        <v>0</v>
      </c>
      <c r="W858" s="134">
        <v>0</v>
      </c>
      <c r="X858" s="134">
        <v>0</v>
      </c>
      <c r="Y858" s="134">
        <v>0</v>
      </c>
      <c r="Z858" s="134">
        <v>0</v>
      </c>
      <c r="AA858" s="134">
        <v>0</v>
      </c>
      <c r="AB858" s="134">
        <v>0</v>
      </c>
      <c r="AC858" s="134">
        <v>0</v>
      </c>
      <c r="AD858" s="134">
        <v>0</v>
      </c>
      <c r="AE858" s="134">
        <v>0</v>
      </c>
      <c r="AF858" s="134">
        <v>0</v>
      </c>
      <c r="AG858" s="134">
        <v>0</v>
      </c>
      <c r="AH858" s="134">
        <v>0</v>
      </c>
      <c r="AI858" s="134">
        <v>0</v>
      </c>
      <c r="AJ858" s="134">
        <v>0</v>
      </c>
      <c r="AK858" s="134">
        <v>0</v>
      </c>
      <c r="AL858" s="134">
        <v>0</v>
      </c>
      <c r="AM858" s="134">
        <v>0</v>
      </c>
      <c r="AN858" s="134">
        <v>0</v>
      </c>
      <c r="AO858" s="134">
        <v>0</v>
      </c>
      <c r="AP858" s="134">
        <v>0</v>
      </c>
      <c r="AQ858" s="134">
        <v>0</v>
      </c>
      <c r="AR858" s="134">
        <v>0</v>
      </c>
      <c r="AS858" s="134">
        <v>0</v>
      </c>
      <c r="AT858" s="134">
        <v>0</v>
      </c>
      <c r="AU858" s="134">
        <v>0</v>
      </c>
      <c r="AV858" s="134">
        <v>0</v>
      </c>
      <c r="AW858" s="134">
        <v>0</v>
      </c>
      <c r="AX858" s="134">
        <v>0</v>
      </c>
      <c r="AY858" s="134">
        <v>0</v>
      </c>
      <c r="AZ858" s="134">
        <v>0</v>
      </c>
      <c r="BA858" s="134">
        <v>0</v>
      </c>
      <c r="BB858" s="134">
        <v>0</v>
      </c>
      <c r="BC858" s="134">
        <v>0</v>
      </c>
      <c r="BD858" s="134">
        <v>0</v>
      </c>
      <c r="BE858" s="134">
        <v>0</v>
      </c>
      <c r="BF858" s="134">
        <v>0</v>
      </c>
      <c r="BG858" s="134">
        <v>0</v>
      </c>
      <c r="BH858" s="134">
        <v>0</v>
      </c>
      <c r="BI858" s="134">
        <v>0</v>
      </c>
      <c r="BJ858" s="134">
        <v>0</v>
      </c>
      <c r="BK858" s="134">
        <v>0</v>
      </c>
      <c r="BL858" s="134">
        <v>0</v>
      </c>
      <c r="BM858" s="134">
        <v>0</v>
      </c>
      <c r="BN858" s="134">
        <v>0</v>
      </c>
      <c r="BO858" s="134">
        <v>0</v>
      </c>
      <c r="BP858" s="134">
        <v>0</v>
      </c>
      <c r="BQ858" s="134">
        <v>0</v>
      </c>
      <c r="BR858" s="134">
        <v>0</v>
      </c>
      <c r="BS858" s="134">
        <v>0</v>
      </c>
      <c r="BT858" s="134">
        <v>0</v>
      </c>
      <c r="BU858" s="134">
        <v>0</v>
      </c>
      <c r="BV858" s="134">
        <v>0</v>
      </c>
      <c r="BW858" s="134">
        <v>0</v>
      </c>
      <c r="BX858" s="134">
        <v>0</v>
      </c>
      <c r="BY858" s="134">
        <v>0</v>
      </c>
      <c r="BZ858" s="134">
        <v>0</v>
      </c>
      <c r="CA858" s="134">
        <v>0</v>
      </c>
      <c r="CB858" s="134">
        <v>0</v>
      </c>
      <c r="CC858" s="134">
        <v>0</v>
      </c>
      <c r="CD858" s="134">
        <v>0</v>
      </c>
      <c r="CE858" s="134">
        <v>0</v>
      </c>
      <c r="CF858" s="134">
        <v>0</v>
      </c>
      <c r="CG858" s="134">
        <v>0</v>
      </c>
      <c r="CH858" s="134">
        <v>0</v>
      </c>
      <c r="CI858" s="134">
        <v>0</v>
      </c>
      <c r="CJ858" s="134">
        <v>0</v>
      </c>
      <c r="CK858" s="134">
        <v>0</v>
      </c>
      <c r="CL858" s="134">
        <v>0</v>
      </c>
      <c r="CM858" s="134">
        <v>0</v>
      </c>
      <c r="CN858" s="134">
        <v>0</v>
      </c>
      <c r="CO858" s="134">
        <v>0</v>
      </c>
      <c r="CP858" s="134">
        <v>0</v>
      </c>
      <c r="CQ858" s="134">
        <v>0</v>
      </c>
      <c r="CR858" s="134">
        <v>0</v>
      </c>
      <c r="CS858" s="134">
        <v>0</v>
      </c>
      <c r="CT858" s="134">
        <v>0</v>
      </c>
      <c r="CU858" s="134">
        <v>0</v>
      </c>
      <c r="CV858" s="134">
        <v>0</v>
      </c>
      <c r="CW858" s="134">
        <v>0</v>
      </c>
      <c r="CX858" s="134">
        <v>0</v>
      </c>
      <c r="CY858" s="134">
        <v>0</v>
      </c>
      <c r="CZ858" s="134">
        <v>0</v>
      </c>
      <c r="DA858" s="134">
        <v>0</v>
      </c>
      <c r="DB858" s="134">
        <v>0</v>
      </c>
      <c r="DC858" s="134">
        <v>0</v>
      </c>
      <c r="DD858" s="134">
        <v>0</v>
      </c>
      <c r="DE858" s="134">
        <v>0</v>
      </c>
      <c r="DF858" s="134">
        <v>0</v>
      </c>
      <c r="DG858" s="134">
        <v>0</v>
      </c>
      <c r="DH858" s="211">
        <v>0</v>
      </c>
    </row>
    <row r="859" spans="1:112" ht="15" hidden="1" customHeight="1" x14ac:dyDescent="0.15">
      <c r="A859" s="119"/>
      <c r="B859" s="197" t="s">
        <v>729</v>
      </c>
      <c r="C859" s="30" t="s">
        <v>217</v>
      </c>
      <c r="D859" s="315">
        <v>0</v>
      </c>
      <c r="E859" s="134">
        <v>0</v>
      </c>
      <c r="F859" s="134">
        <v>0</v>
      </c>
      <c r="G859" s="134">
        <v>0</v>
      </c>
      <c r="H859" s="134">
        <v>0</v>
      </c>
      <c r="I859" s="134">
        <v>0</v>
      </c>
      <c r="J859" s="134">
        <v>0</v>
      </c>
      <c r="K859" s="134">
        <v>0</v>
      </c>
      <c r="L859" s="134">
        <v>0</v>
      </c>
      <c r="M859" s="134">
        <v>0</v>
      </c>
      <c r="N859" s="134">
        <v>0</v>
      </c>
      <c r="O859" s="134">
        <v>0</v>
      </c>
      <c r="P859" s="134">
        <v>0</v>
      </c>
      <c r="Q859" s="134">
        <v>0</v>
      </c>
      <c r="R859" s="134">
        <v>0</v>
      </c>
      <c r="S859" s="134">
        <v>0</v>
      </c>
      <c r="T859" s="134">
        <v>0</v>
      </c>
      <c r="U859" s="134">
        <v>0</v>
      </c>
      <c r="V859" s="134">
        <v>0</v>
      </c>
      <c r="W859" s="134">
        <v>0</v>
      </c>
      <c r="X859" s="134">
        <v>0</v>
      </c>
      <c r="Y859" s="134">
        <v>0</v>
      </c>
      <c r="Z859" s="134">
        <v>0</v>
      </c>
      <c r="AA859" s="134">
        <v>0</v>
      </c>
      <c r="AB859" s="134">
        <v>0</v>
      </c>
      <c r="AC859" s="134">
        <v>0</v>
      </c>
      <c r="AD859" s="134">
        <v>0</v>
      </c>
      <c r="AE859" s="134">
        <v>0</v>
      </c>
      <c r="AF859" s="134">
        <v>0</v>
      </c>
      <c r="AG859" s="134">
        <v>0</v>
      </c>
      <c r="AH859" s="134">
        <v>0</v>
      </c>
      <c r="AI859" s="134">
        <v>0</v>
      </c>
      <c r="AJ859" s="134">
        <v>0</v>
      </c>
      <c r="AK859" s="134">
        <v>0</v>
      </c>
      <c r="AL859" s="134">
        <v>0</v>
      </c>
      <c r="AM859" s="134">
        <v>0</v>
      </c>
      <c r="AN859" s="134">
        <v>0</v>
      </c>
      <c r="AO859" s="134">
        <v>0</v>
      </c>
      <c r="AP859" s="134">
        <v>0</v>
      </c>
      <c r="AQ859" s="134">
        <v>0</v>
      </c>
      <c r="AR859" s="134">
        <v>0</v>
      </c>
      <c r="AS859" s="134">
        <v>0</v>
      </c>
      <c r="AT859" s="134">
        <v>0</v>
      </c>
      <c r="AU859" s="134">
        <v>0</v>
      </c>
      <c r="AV859" s="134">
        <v>0</v>
      </c>
      <c r="AW859" s="134">
        <v>0</v>
      </c>
      <c r="AX859" s="134">
        <v>0</v>
      </c>
      <c r="AY859" s="134">
        <v>0</v>
      </c>
      <c r="AZ859" s="134">
        <v>0</v>
      </c>
      <c r="BA859" s="134">
        <v>0</v>
      </c>
      <c r="BB859" s="134">
        <v>0</v>
      </c>
      <c r="BC859" s="134">
        <v>0</v>
      </c>
      <c r="BD859" s="134">
        <v>0</v>
      </c>
      <c r="BE859" s="134">
        <v>0</v>
      </c>
      <c r="BF859" s="134">
        <v>0</v>
      </c>
      <c r="BG859" s="134">
        <v>0</v>
      </c>
      <c r="BH859" s="134">
        <v>0</v>
      </c>
      <c r="BI859" s="134">
        <v>0</v>
      </c>
      <c r="BJ859" s="134">
        <v>0</v>
      </c>
      <c r="BK859" s="134">
        <v>0</v>
      </c>
      <c r="BL859" s="134">
        <v>0</v>
      </c>
      <c r="BM859" s="134">
        <v>0</v>
      </c>
      <c r="BN859" s="134">
        <v>0</v>
      </c>
      <c r="BO859" s="134">
        <v>0</v>
      </c>
      <c r="BP859" s="134">
        <v>0</v>
      </c>
      <c r="BQ859" s="134">
        <v>0</v>
      </c>
      <c r="BR859" s="134">
        <v>0</v>
      </c>
      <c r="BS859" s="134">
        <v>0</v>
      </c>
      <c r="BT859" s="134">
        <v>0</v>
      </c>
      <c r="BU859" s="134">
        <v>0</v>
      </c>
      <c r="BV859" s="134">
        <v>0</v>
      </c>
      <c r="BW859" s="134">
        <v>0</v>
      </c>
      <c r="BX859" s="134">
        <v>0</v>
      </c>
      <c r="BY859" s="134">
        <v>0</v>
      </c>
      <c r="BZ859" s="134">
        <v>0</v>
      </c>
      <c r="CA859" s="134">
        <v>0</v>
      </c>
      <c r="CB859" s="134">
        <v>0</v>
      </c>
      <c r="CC859" s="134">
        <v>0</v>
      </c>
      <c r="CD859" s="134">
        <v>0</v>
      </c>
      <c r="CE859" s="134">
        <v>0</v>
      </c>
      <c r="CF859" s="134">
        <v>0</v>
      </c>
      <c r="CG859" s="134">
        <v>0</v>
      </c>
      <c r="CH859" s="134">
        <v>0</v>
      </c>
      <c r="CI859" s="134">
        <v>0</v>
      </c>
      <c r="CJ859" s="134">
        <v>0</v>
      </c>
      <c r="CK859" s="134">
        <v>0</v>
      </c>
      <c r="CL859" s="134">
        <v>0</v>
      </c>
      <c r="CM859" s="134">
        <v>0</v>
      </c>
      <c r="CN859" s="134">
        <v>0</v>
      </c>
      <c r="CO859" s="134">
        <v>0</v>
      </c>
      <c r="CP859" s="134">
        <v>0</v>
      </c>
      <c r="CQ859" s="134">
        <v>0</v>
      </c>
      <c r="CR859" s="134">
        <v>0</v>
      </c>
      <c r="CS859" s="134">
        <v>0</v>
      </c>
      <c r="CT859" s="134">
        <v>0</v>
      </c>
      <c r="CU859" s="134">
        <v>0</v>
      </c>
      <c r="CV859" s="134">
        <v>0</v>
      </c>
      <c r="CW859" s="134">
        <v>0</v>
      </c>
      <c r="CX859" s="134">
        <v>0</v>
      </c>
      <c r="CY859" s="134">
        <v>0</v>
      </c>
      <c r="CZ859" s="134">
        <v>0</v>
      </c>
      <c r="DA859" s="134">
        <v>0</v>
      </c>
      <c r="DB859" s="134">
        <v>0</v>
      </c>
      <c r="DC859" s="134">
        <v>0</v>
      </c>
      <c r="DD859" s="134">
        <v>0</v>
      </c>
      <c r="DE859" s="134">
        <v>0</v>
      </c>
      <c r="DF859" s="134">
        <v>0</v>
      </c>
      <c r="DG859" s="134">
        <v>0</v>
      </c>
      <c r="DH859" s="211">
        <v>0</v>
      </c>
    </row>
    <row r="860" spans="1:112" ht="15" hidden="1" customHeight="1" x14ac:dyDescent="0.15">
      <c r="A860" s="119"/>
      <c r="B860" s="197" t="s">
        <v>730</v>
      </c>
      <c r="C860" s="30" t="s">
        <v>168</v>
      </c>
      <c r="D860" s="315">
        <v>2.1700890489451852E-3</v>
      </c>
      <c r="E860" s="134">
        <v>6.3617900764462096E-3</v>
      </c>
      <c r="F860" s="134">
        <v>2.1446165959460486E-2</v>
      </c>
      <c r="G860" s="134">
        <v>0</v>
      </c>
      <c r="H860" s="134">
        <v>2.7328740669054332E-3</v>
      </c>
      <c r="I860" s="134">
        <v>0</v>
      </c>
      <c r="J860" s="134">
        <v>0</v>
      </c>
      <c r="K860" s="134">
        <v>6.3019562523162773E-3</v>
      </c>
      <c r="L860" s="134">
        <v>9.0023587486249904E-3</v>
      </c>
      <c r="M860" s="134">
        <v>9.2397389790208062E-3</v>
      </c>
      <c r="N860" s="134">
        <v>4.4728446267552112E-3</v>
      </c>
      <c r="O860" s="134">
        <v>5.0473904088150648E-3</v>
      </c>
      <c r="P860" s="134">
        <v>0</v>
      </c>
      <c r="Q860" s="134">
        <v>0</v>
      </c>
      <c r="R860" s="134">
        <v>2.1336729246025421E-2</v>
      </c>
      <c r="S860" s="134">
        <v>1.2772399806135181E-2</v>
      </c>
      <c r="T860" s="134">
        <v>8.1145823740573098E-3</v>
      </c>
      <c r="U860" s="134">
        <v>0</v>
      </c>
      <c r="V860" s="134">
        <v>0</v>
      </c>
      <c r="W860" s="134">
        <v>1.5942733520198978E-2</v>
      </c>
      <c r="X860" s="134">
        <v>0</v>
      </c>
      <c r="Y860" s="134">
        <v>0</v>
      </c>
      <c r="Z860" s="134">
        <v>0</v>
      </c>
      <c r="AA860" s="134">
        <v>0</v>
      </c>
      <c r="AB860" s="134">
        <v>0</v>
      </c>
      <c r="AC860" s="134">
        <v>0</v>
      </c>
      <c r="AD860" s="134">
        <v>0</v>
      </c>
      <c r="AE860" s="134">
        <v>0</v>
      </c>
      <c r="AF860" s="134">
        <v>0</v>
      </c>
      <c r="AG860" s="134">
        <v>0</v>
      </c>
      <c r="AH860" s="134">
        <v>0</v>
      </c>
      <c r="AI860" s="134">
        <v>5.7938545315004237E-3</v>
      </c>
      <c r="AJ860" s="134">
        <v>0</v>
      </c>
      <c r="AK860" s="134">
        <v>3.9296056101040304E-2</v>
      </c>
      <c r="AL860" s="134">
        <v>0</v>
      </c>
      <c r="AM860" s="134">
        <v>3.0928204020843238E-2</v>
      </c>
      <c r="AN860" s="134">
        <v>0</v>
      </c>
      <c r="AO860" s="134">
        <v>0</v>
      </c>
      <c r="AP860" s="134">
        <v>0</v>
      </c>
      <c r="AQ860" s="134">
        <v>0</v>
      </c>
      <c r="AR860" s="134">
        <v>0</v>
      </c>
      <c r="AS860" s="134">
        <v>0</v>
      </c>
      <c r="AT860" s="134">
        <v>8.766657124826556E-3</v>
      </c>
      <c r="AU860" s="134">
        <v>1.7732802190359439E-2</v>
      </c>
      <c r="AV860" s="134">
        <v>0</v>
      </c>
      <c r="AW860" s="134">
        <v>3.0903759019796665E-3</v>
      </c>
      <c r="AX860" s="134">
        <v>0</v>
      </c>
      <c r="AY860" s="134">
        <v>0</v>
      </c>
      <c r="AZ860" s="134">
        <v>1.5913957650305705E-2</v>
      </c>
      <c r="BA860" s="134">
        <v>0</v>
      </c>
      <c r="BB860" s="134">
        <v>0</v>
      </c>
      <c r="BC860" s="134">
        <v>0</v>
      </c>
      <c r="BD860" s="134">
        <v>0</v>
      </c>
      <c r="BE860" s="134">
        <v>0</v>
      </c>
      <c r="BF860" s="134">
        <v>0</v>
      </c>
      <c r="BG860" s="134">
        <v>0</v>
      </c>
      <c r="BH860" s="134">
        <v>0</v>
      </c>
      <c r="BI860" s="134">
        <v>7.5746494245857192E-3</v>
      </c>
      <c r="BJ860" s="134">
        <v>1.1470795901203661E-2</v>
      </c>
      <c r="BK860" s="134">
        <v>0</v>
      </c>
      <c r="BL860" s="134">
        <v>4.1257388139322587E-3</v>
      </c>
      <c r="BM860" s="134">
        <v>0</v>
      </c>
      <c r="BN860" s="134">
        <v>3.045577912250907E-3</v>
      </c>
      <c r="BO860" s="134">
        <v>1.1194027359121869E-3</v>
      </c>
      <c r="BP860" s="134">
        <v>1.2027950317451224E-3</v>
      </c>
      <c r="BQ860" s="134">
        <v>2.4737824618823222E-3</v>
      </c>
      <c r="BR860" s="134">
        <v>0</v>
      </c>
      <c r="BS860" s="134">
        <v>9.2598931108381875E-3</v>
      </c>
      <c r="BT860" s="134">
        <v>0</v>
      </c>
      <c r="BU860" s="134">
        <v>4.90318584266431E-2</v>
      </c>
      <c r="BV860" s="134">
        <v>3.0680955735771826E-3</v>
      </c>
      <c r="BW860" s="134">
        <v>2.3811595129150043E-2</v>
      </c>
      <c r="BX860" s="134">
        <v>3.2752612545714215E-3</v>
      </c>
      <c r="BY860" s="134">
        <v>1.000045111256481E-2</v>
      </c>
      <c r="BZ860" s="134">
        <v>3.6044564725451534E-3</v>
      </c>
      <c r="CA860" s="134">
        <v>0</v>
      </c>
      <c r="CB860" s="134">
        <v>0</v>
      </c>
      <c r="CC860" s="134">
        <v>3.1701501320164378E-3</v>
      </c>
      <c r="CD860" s="134">
        <v>1.085459716113586E-3</v>
      </c>
      <c r="CE860" s="134">
        <v>1.0336397926323196E-3</v>
      </c>
      <c r="CF860" s="134">
        <v>0</v>
      </c>
      <c r="CG860" s="134">
        <v>0</v>
      </c>
      <c r="CH860" s="134">
        <v>3.3110383692206438E-2</v>
      </c>
      <c r="CI860" s="134">
        <v>6.1107756873211936E-3</v>
      </c>
      <c r="CJ860" s="134">
        <v>3.9548817875426391E-3</v>
      </c>
      <c r="CK860" s="134">
        <v>0</v>
      </c>
      <c r="CL860" s="134">
        <v>0</v>
      </c>
      <c r="CM860" s="134">
        <v>0</v>
      </c>
      <c r="CN860" s="134">
        <v>0</v>
      </c>
      <c r="CO860" s="134">
        <v>0</v>
      </c>
      <c r="CP860" s="134">
        <v>0</v>
      </c>
      <c r="CQ860" s="134">
        <v>1.444647030245429E-2</v>
      </c>
      <c r="CR860" s="134">
        <v>0</v>
      </c>
      <c r="CS860" s="134">
        <v>4.9846139254555123E-3</v>
      </c>
      <c r="CT860" s="134">
        <v>0</v>
      </c>
      <c r="CU860" s="134">
        <v>1.2017133990575498E-2</v>
      </c>
      <c r="CV860" s="134">
        <v>8.2812871099028993E-3</v>
      </c>
      <c r="CW860" s="134">
        <v>2.1094731339132591E-3</v>
      </c>
      <c r="CX860" s="134">
        <v>8.7160643932028114E-4</v>
      </c>
      <c r="CY860" s="134">
        <v>0</v>
      </c>
      <c r="CZ860" s="134">
        <v>2.2520931665163534E-3</v>
      </c>
      <c r="DA860" s="134">
        <v>2.7565087860289168E-3</v>
      </c>
      <c r="DB860" s="134">
        <v>2.6903722919011247E-2</v>
      </c>
      <c r="DC860" s="134">
        <v>1.3369566429573924E-2</v>
      </c>
      <c r="DD860" s="134">
        <v>1.921224785606138E-2</v>
      </c>
      <c r="DE860" s="134">
        <v>2.1631537130864874E-2</v>
      </c>
      <c r="DF860" s="134">
        <v>1.3091526770639917E-2</v>
      </c>
      <c r="DG860" s="134">
        <v>0</v>
      </c>
      <c r="DH860" s="211">
        <v>1.4053982958122612E-3</v>
      </c>
    </row>
    <row r="861" spans="1:112" ht="15" hidden="1" customHeight="1" x14ac:dyDescent="0.15">
      <c r="A861" s="119"/>
      <c r="B861" s="197" t="s">
        <v>731</v>
      </c>
      <c r="C861" s="30" t="s">
        <v>169</v>
      </c>
      <c r="D861" s="315">
        <v>5.759190418133632E-8</v>
      </c>
      <c r="E861" s="134">
        <v>0</v>
      </c>
      <c r="F861" s="134">
        <v>1.2367479559600659E-3</v>
      </c>
      <c r="G861" s="134">
        <v>0</v>
      </c>
      <c r="H861" s="134">
        <v>6.1795727559480938E-6</v>
      </c>
      <c r="I861" s="134">
        <v>0</v>
      </c>
      <c r="J861" s="134">
        <v>0</v>
      </c>
      <c r="K861" s="134">
        <v>8.7582061226242709E-4</v>
      </c>
      <c r="L861" s="134">
        <v>5.4291684730676951E-4</v>
      </c>
      <c r="M861" s="134">
        <v>4.5951168259373244E-3</v>
      </c>
      <c r="N861" s="134">
        <v>3.3081927297881637E-3</v>
      </c>
      <c r="O861" s="134">
        <v>1.0094615401095013E-3</v>
      </c>
      <c r="P861" s="134">
        <v>0</v>
      </c>
      <c r="Q861" s="134">
        <v>0</v>
      </c>
      <c r="R861" s="134">
        <v>4.4308548779269032E-4</v>
      </c>
      <c r="S861" s="134">
        <v>1.0438766829074914E-4</v>
      </c>
      <c r="T861" s="134">
        <v>4.9023839273300632E-4</v>
      </c>
      <c r="U861" s="134">
        <v>0</v>
      </c>
      <c r="V861" s="134">
        <v>0</v>
      </c>
      <c r="W861" s="134">
        <v>7.4889647868790754E-4</v>
      </c>
      <c r="X861" s="134">
        <v>0</v>
      </c>
      <c r="Y861" s="134">
        <v>0</v>
      </c>
      <c r="Z861" s="134">
        <v>0</v>
      </c>
      <c r="AA861" s="134">
        <v>0</v>
      </c>
      <c r="AB861" s="134">
        <v>0</v>
      </c>
      <c r="AC861" s="134">
        <v>0</v>
      </c>
      <c r="AD861" s="134">
        <v>0</v>
      </c>
      <c r="AE861" s="134">
        <v>0</v>
      </c>
      <c r="AF861" s="134">
        <v>0</v>
      </c>
      <c r="AG861" s="134">
        <v>0</v>
      </c>
      <c r="AH861" s="134">
        <v>0</v>
      </c>
      <c r="AI861" s="134">
        <v>2.8981986783666725E-4</v>
      </c>
      <c r="AJ861" s="134">
        <v>0</v>
      </c>
      <c r="AK861" s="134">
        <v>4.5683806937604098E-4</v>
      </c>
      <c r="AL861" s="134">
        <v>0</v>
      </c>
      <c r="AM861" s="134">
        <v>2.4773221433990297E-3</v>
      </c>
      <c r="AN861" s="134">
        <v>0</v>
      </c>
      <c r="AO861" s="134">
        <v>0</v>
      </c>
      <c r="AP861" s="134">
        <v>0</v>
      </c>
      <c r="AQ861" s="134">
        <v>0</v>
      </c>
      <c r="AR861" s="134">
        <v>0</v>
      </c>
      <c r="AS861" s="134">
        <v>0</v>
      </c>
      <c r="AT861" s="134">
        <v>2.0861603766839797E-3</v>
      </c>
      <c r="AU861" s="134">
        <v>4.0026010289260722E-3</v>
      </c>
      <c r="AV861" s="134">
        <v>0</v>
      </c>
      <c r="AW861" s="134">
        <v>3.4421347214356964E-4</v>
      </c>
      <c r="AX861" s="134">
        <v>0</v>
      </c>
      <c r="AY861" s="134">
        <v>0</v>
      </c>
      <c r="AZ861" s="134">
        <v>1.4982499233377679E-3</v>
      </c>
      <c r="BA861" s="134">
        <v>0</v>
      </c>
      <c r="BB861" s="134">
        <v>0</v>
      </c>
      <c r="BC861" s="134">
        <v>0</v>
      </c>
      <c r="BD861" s="134">
        <v>0</v>
      </c>
      <c r="BE861" s="134">
        <v>0</v>
      </c>
      <c r="BF861" s="134">
        <v>0</v>
      </c>
      <c r="BG861" s="134">
        <v>0</v>
      </c>
      <c r="BH861" s="134">
        <v>0</v>
      </c>
      <c r="BI861" s="134">
        <v>3.312319116679925E-3</v>
      </c>
      <c r="BJ861" s="134">
        <v>1.9625353659019455E-3</v>
      </c>
      <c r="BK861" s="134">
        <v>0</v>
      </c>
      <c r="BL861" s="134">
        <v>5.05909220463662E-4</v>
      </c>
      <c r="BM861" s="134">
        <v>0</v>
      </c>
      <c r="BN861" s="134">
        <v>9.1340916711946172E-4</v>
      </c>
      <c r="BO861" s="134">
        <v>9.3315192807006059E-4</v>
      </c>
      <c r="BP861" s="134">
        <v>4.8238254143838073E-4</v>
      </c>
      <c r="BQ861" s="134">
        <v>4.6356324781501759E-4</v>
      </c>
      <c r="BR861" s="134">
        <v>0</v>
      </c>
      <c r="BS861" s="134">
        <v>5.9544772026427677E-3</v>
      </c>
      <c r="BT861" s="134">
        <v>0</v>
      </c>
      <c r="BU861" s="134">
        <v>3.4078707567495332E-3</v>
      </c>
      <c r="BV861" s="134">
        <v>8.2624604883732783E-4</v>
      </c>
      <c r="BW861" s="134">
        <v>7.3683615920427676E-3</v>
      </c>
      <c r="BX861" s="134">
        <v>1.1346968544156538E-3</v>
      </c>
      <c r="BY861" s="134">
        <v>1.8539080115538282E-3</v>
      </c>
      <c r="BZ861" s="134">
        <v>1.6642847067545197E-4</v>
      </c>
      <c r="CA861" s="134">
        <v>0</v>
      </c>
      <c r="CB861" s="134">
        <v>0</v>
      </c>
      <c r="CC861" s="134">
        <v>5.6543724907266041E-4</v>
      </c>
      <c r="CD861" s="134">
        <v>2.2698224628637406E-4</v>
      </c>
      <c r="CE861" s="134">
        <v>1.9800253000103502E-3</v>
      </c>
      <c r="CF861" s="134">
        <v>0</v>
      </c>
      <c r="CG861" s="134">
        <v>0</v>
      </c>
      <c r="CH861" s="134">
        <v>1.3731384615615368E-4</v>
      </c>
      <c r="CI861" s="134">
        <v>8.2296642488265202E-4</v>
      </c>
      <c r="CJ861" s="134">
        <v>8.9539367262283706E-4</v>
      </c>
      <c r="CK861" s="134">
        <v>0</v>
      </c>
      <c r="CL861" s="134">
        <v>0</v>
      </c>
      <c r="CM861" s="134">
        <v>0</v>
      </c>
      <c r="CN861" s="134">
        <v>0</v>
      </c>
      <c r="CO861" s="134">
        <v>0</v>
      </c>
      <c r="CP861" s="134">
        <v>0</v>
      </c>
      <c r="CQ861" s="134">
        <v>4.5983690194309488E-3</v>
      </c>
      <c r="CR861" s="134">
        <v>0</v>
      </c>
      <c r="CS861" s="134">
        <v>1.6938115661246944E-3</v>
      </c>
      <c r="CT861" s="134">
        <v>0</v>
      </c>
      <c r="CU861" s="134">
        <v>6.2129882136363083E-3</v>
      </c>
      <c r="CV861" s="134">
        <v>5.1406662390109823E-3</v>
      </c>
      <c r="CW861" s="134">
        <v>1.4728893248761926E-3</v>
      </c>
      <c r="CX861" s="134">
        <v>2.2249848531214063E-5</v>
      </c>
      <c r="CY861" s="134">
        <v>0</v>
      </c>
      <c r="CZ861" s="134">
        <v>7.0679234838002169E-4</v>
      </c>
      <c r="DA861" s="134">
        <v>1.7281601868128361E-3</v>
      </c>
      <c r="DB861" s="134">
        <v>1.6725047090503407E-2</v>
      </c>
      <c r="DC861" s="134">
        <v>1.5707583269105707E-2</v>
      </c>
      <c r="DD861" s="134">
        <v>8.3629775747967837E-3</v>
      </c>
      <c r="DE861" s="134">
        <v>1.6347436287135815E-3</v>
      </c>
      <c r="DF861" s="134">
        <v>4.9213650726239056E-3</v>
      </c>
      <c r="DG861" s="134">
        <v>0</v>
      </c>
      <c r="DH861" s="211">
        <v>9.5534072770793308E-5</v>
      </c>
    </row>
    <row r="862" spans="1:112" ht="15" hidden="1" customHeight="1" x14ac:dyDescent="0.15">
      <c r="A862" s="119"/>
      <c r="B862" s="197" t="s">
        <v>732</v>
      </c>
      <c r="C862" s="30" t="s">
        <v>9</v>
      </c>
      <c r="D862" s="315">
        <v>4.9249557729994311E-5</v>
      </c>
      <c r="E862" s="134">
        <v>1.269635340011599E-3</v>
      </c>
      <c r="F862" s="134">
        <v>1.7152055301012164E-3</v>
      </c>
      <c r="G862" s="134">
        <v>0</v>
      </c>
      <c r="H862" s="134">
        <v>1.4357859812200291E-4</v>
      </c>
      <c r="I862" s="134">
        <v>0</v>
      </c>
      <c r="J862" s="134">
        <v>0</v>
      </c>
      <c r="K862" s="134">
        <v>1.8299091966220086E-3</v>
      </c>
      <c r="L862" s="134">
        <v>1.7251087589548069E-3</v>
      </c>
      <c r="M862" s="134">
        <v>2.6768982000278745E-3</v>
      </c>
      <c r="N862" s="134">
        <v>2.3816051165486581E-3</v>
      </c>
      <c r="O862" s="134">
        <v>9.4698980173364193E-5</v>
      </c>
      <c r="P862" s="134">
        <v>0</v>
      </c>
      <c r="Q862" s="134">
        <v>0</v>
      </c>
      <c r="R862" s="134">
        <v>3.0159576458139142E-3</v>
      </c>
      <c r="S862" s="134">
        <v>5.0391991250489155E-4</v>
      </c>
      <c r="T862" s="134">
        <v>6.1085373475106496E-4</v>
      </c>
      <c r="U862" s="134">
        <v>0</v>
      </c>
      <c r="V862" s="134">
        <v>0</v>
      </c>
      <c r="W862" s="134">
        <v>5.2498328894462747E-4</v>
      </c>
      <c r="X862" s="134">
        <v>0</v>
      </c>
      <c r="Y862" s="134">
        <v>0</v>
      </c>
      <c r="Z862" s="134">
        <v>0</v>
      </c>
      <c r="AA862" s="134">
        <v>0</v>
      </c>
      <c r="AB862" s="134">
        <v>0</v>
      </c>
      <c r="AC862" s="134">
        <v>0</v>
      </c>
      <c r="AD862" s="134">
        <v>0</v>
      </c>
      <c r="AE862" s="134">
        <v>0</v>
      </c>
      <c r="AF862" s="134">
        <v>0</v>
      </c>
      <c r="AG862" s="134">
        <v>0</v>
      </c>
      <c r="AH862" s="134">
        <v>0</v>
      </c>
      <c r="AI862" s="134">
        <v>5.2739286767173471E-4</v>
      </c>
      <c r="AJ862" s="134">
        <v>0</v>
      </c>
      <c r="AK862" s="134">
        <v>1.2055294593579389E-3</v>
      </c>
      <c r="AL862" s="134">
        <v>0</v>
      </c>
      <c r="AM862" s="134">
        <v>1.0064739166663552E-3</v>
      </c>
      <c r="AN862" s="134">
        <v>0</v>
      </c>
      <c r="AO862" s="134">
        <v>0</v>
      </c>
      <c r="AP862" s="134">
        <v>0</v>
      </c>
      <c r="AQ862" s="134">
        <v>0</v>
      </c>
      <c r="AR862" s="134">
        <v>0</v>
      </c>
      <c r="AS862" s="134">
        <v>0</v>
      </c>
      <c r="AT862" s="134">
        <v>5.5467993705751327E-4</v>
      </c>
      <c r="AU862" s="134">
        <v>7.8283786073174249E-4</v>
      </c>
      <c r="AV862" s="134">
        <v>0</v>
      </c>
      <c r="AW862" s="134">
        <v>2.2500042203814377E-4</v>
      </c>
      <c r="AX862" s="134">
        <v>0</v>
      </c>
      <c r="AY862" s="134">
        <v>0</v>
      </c>
      <c r="AZ862" s="134">
        <v>1.3260618616551397E-3</v>
      </c>
      <c r="BA862" s="134">
        <v>0</v>
      </c>
      <c r="BB862" s="134">
        <v>0</v>
      </c>
      <c r="BC862" s="134">
        <v>0</v>
      </c>
      <c r="BD862" s="134">
        <v>0</v>
      </c>
      <c r="BE862" s="134">
        <v>0</v>
      </c>
      <c r="BF862" s="134">
        <v>0</v>
      </c>
      <c r="BG862" s="134">
        <v>0</v>
      </c>
      <c r="BH862" s="134">
        <v>0</v>
      </c>
      <c r="BI862" s="134">
        <v>2.9252209888671357E-4</v>
      </c>
      <c r="BJ862" s="134">
        <v>6.7396731861905403E-4</v>
      </c>
      <c r="BK862" s="134">
        <v>0</v>
      </c>
      <c r="BL862" s="134">
        <v>4.3106688531684752E-4</v>
      </c>
      <c r="BM862" s="134">
        <v>0</v>
      </c>
      <c r="BN862" s="134">
        <v>6.9681124623706446E-4</v>
      </c>
      <c r="BO862" s="134">
        <v>1.2848720283701396E-3</v>
      </c>
      <c r="BP862" s="134">
        <v>4.9159014283926751E-4</v>
      </c>
      <c r="BQ862" s="134">
        <v>6.7090213999391785E-4</v>
      </c>
      <c r="BR862" s="134">
        <v>0</v>
      </c>
      <c r="BS862" s="134">
        <v>1.6363083492794228E-3</v>
      </c>
      <c r="BT862" s="134">
        <v>0</v>
      </c>
      <c r="BU862" s="134">
        <v>9.0299739007355644E-3</v>
      </c>
      <c r="BV862" s="134">
        <v>5.9378523825390607E-4</v>
      </c>
      <c r="BW862" s="134">
        <v>4.1139207959304579E-3</v>
      </c>
      <c r="BX862" s="134">
        <v>1.4948552229550255E-3</v>
      </c>
      <c r="BY862" s="134">
        <v>1.8768023794382125E-3</v>
      </c>
      <c r="BZ862" s="134">
        <v>2.4884507648693531E-4</v>
      </c>
      <c r="CA862" s="134">
        <v>0</v>
      </c>
      <c r="CB862" s="134">
        <v>0</v>
      </c>
      <c r="CC862" s="134">
        <v>9.1004808648309423E-4</v>
      </c>
      <c r="CD862" s="134">
        <v>1.0158698515840338E-2</v>
      </c>
      <c r="CE862" s="134">
        <v>2.0983578517091697E-3</v>
      </c>
      <c r="CF862" s="134">
        <v>0</v>
      </c>
      <c r="CG862" s="134">
        <v>0</v>
      </c>
      <c r="CH862" s="134">
        <v>1.7203155241574829E-3</v>
      </c>
      <c r="CI862" s="134">
        <v>3.6745038723020301E-3</v>
      </c>
      <c r="CJ862" s="134">
        <v>6.913969603254119E-4</v>
      </c>
      <c r="CK862" s="134">
        <v>0</v>
      </c>
      <c r="CL862" s="134">
        <v>0</v>
      </c>
      <c r="CM862" s="134">
        <v>0</v>
      </c>
      <c r="CN862" s="134">
        <v>0</v>
      </c>
      <c r="CO862" s="134">
        <v>0</v>
      </c>
      <c r="CP862" s="134">
        <v>0</v>
      </c>
      <c r="CQ862" s="134">
        <v>8.7313729750369135E-3</v>
      </c>
      <c r="CR862" s="134">
        <v>0</v>
      </c>
      <c r="CS862" s="134">
        <v>4.0105623164170623E-3</v>
      </c>
      <c r="CT862" s="134">
        <v>0</v>
      </c>
      <c r="CU862" s="134">
        <v>5.9921551562781726E-3</v>
      </c>
      <c r="CV862" s="134">
        <v>7.2080095950462879E-3</v>
      </c>
      <c r="CW862" s="134">
        <v>2.2490359010564698E-3</v>
      </c>
      <c r="CX862" s="134">
        <v>1.4670152673317561E-4</v>
      </c>
      <c r="CY862" s="134">
        <v>0</v>
      </c>
      <c r="CZ862" s="134">
        <v>9.5570870008349247E-4</v>
      </c>
      <c r="DA862" s="134">
        <v>8.8841472247882516E-4</v>
      </c>
      <c r="DB862" s="134">
        <v>1.1533065628511927E-2</v>
      </c>
      <c r="DC862" s="134">
        <v>9.213566971448605E-3</v>
      </c>
      <c r="DD862" s="134">
        <v>1.5551378285899805E-2</v>
      </c>
      <c r="DE862" s="134">
        <v>4.6169483986035599E-3</v>
      </c>
      <c r="DF862" s="134">
        <v>4.5171812557472822E-3</v>
      </c>
      <c r="DG862" s="134">
        <v>0</v>
      </c>
      <c r="DH862" s="211">
        <v>1.3011609454182411E-3</v>
      </c>
    </row>
    <row r="863" spans="1:112" ht="15" hidden="1" customHeight="1" x14ac:dyDescent="0.15">
      <c r="A863" s="119"/>
      <c r="B863" s="197" t="s">
        <v>733</v>
      </c>
      <c r="C863" s="30" t="s">
        <v>10</v>
      </c>
      <c r="D863" s="315">
        <v>1.2580285456797676E-7</v>
      </c>
      <c r="E863" s="134">
        <v>8.2094348802513254E-4</v>
      </c>
      <c r="F863" s="134">
        <v>1.8856087400856564E-3</v>
      </c>
      <c r="G863" s="134">
        <v>0</v>
      </c>
      <c r="H863" s="134">
        <v>0</v>
      </c>
      <c r="I863" s="134">
        <v>0</v>
      </c>
      <c r="J863" s="134">
        <v>0</v>
      </c>
      <c r="K863" s="134">
        <v>1.5484080364947389E-3</v>
      </c>
      <c r="L863" s="134">
        <v>7.1166578227533912E-4</v>
      </c>
      <c r="M863" s="134">
        <v>4.6832974593263231E-4</v>
      </c>
      <c r="N863" s="134">
        <v>2.7209039961822892E-4</v>
      </c>
      <c r="O863" s="134">
        <v>5.0516544146579374E-4</v>
      </c>
      <c r="P863" s="134">
        <v>0</v>
      </c>
      <c r="Q863" s="134">
        <v>0</v>
      </c>
      <c r="R863" s="134">
        <v>4.9014250471590161E-4</v>
      </c>
      <c r="S863" s="134">
        <v>3.4535654211359767E-4</v>
      </c>
      <c r="T863" s="134">
        <v>2.2100760295375296E-4</v>
      </c>
      <c r="U863" s="134">
        <v>0</v>
      </c>
      <c r="V863" s="134">
        <v>0</v>
      </c>
      <c r="W863" s="134">
        <v>5.7325724879369179E-4</v>
      </c>
      <c r="X863" s="134">
        <v>0</v>
      </c>
      <c r="Y863" s="134">
        <v>0</v>
      </c>
      <c r="Z863" s="134">
        <v>0</v>
      </c>
      <c r="AA863" s="134">
        <v>0</v>
      </c>
      <c r="AB863" s="134">
        <v>0</v>
      </c>
      <c r="AC863" s="134">
        <v>0</v>
      </c>
      <c r="AD863" s="134">
        <v>0</v>
      </c>
      <c r="AE863" s="134">
        <v>0</v>
      </c>
      <c r="AF863" s="134">
        <v>0</v>
      </c>
      <c r="AG863" s="134">
        <v>0</v>
      </c>
      <c r="AH863" s="134">
        <v>0</v>
      </c>
      <c r="AI863" s="134">
        <v>3.6747164335368962E-4</v>
      </c>
      <c r="AJ863" s="134">
        <v>0</v>
      </c>
      <c r="AK863" s="134">
        <v>3.0458955546095456E-3</v>
      </c>
      <c r="AL863" s="134">
        <v>0</v>
      </c>
      <c r="AM863" s="134">
        <v>3.5762722689088667E-3</v>
      </c>
      <c r="AN863" s="134">
        <v>0</v>
      </c>
      <c r="AO863" s="134">
        <v>0</v>
      </c>
      <c r="AP863" s="134">
        <v>0</v>
      </c>
      <c r="AQ863" s="134">
        <v>0</v>
      </c>
      <c r="AR863" s="134">
        <v>0</v>
      </c>
      <c r="AS863" s="134">
        <v>0</v>
      </c>
      <c r="AT863" s="134">
        <v>1.0455509727497081E-4</v>
      </c>
      <c r="AU863" s="134">
        <v>6.8223648644175441E-5</v>
      </c>
      <c r="AV863" s="134">
        <v>0</v>
      </c>
      <c r="AW863" s="134">
        <v>1.2955891499904018E-5</v>
      </c>
      <c r="AX863" s="134">
        <v>0</v>
      </c>
      <c r="AY863" s="134">
        <v>0</v>
      </c>
      <c r="AZ863" s="134">
        <v>7.036462158919E-4</v>
      </c>
      <c r="BA863" s="134">
        <v>0</v>
      </c>
      <c r="BB863" s="134">
        <v>0</v>
      </c>
      <c r="BC863" s="134">
        <v>0</v>
      </c>
      <c r="BD863" s="134">
        <v>0</v>
      </c>
      <c r="BE863" s="134">
        <v>0</v>
      </c>
      <c r="BF863" s="134">
        <v>0</v>
      </c>
      <c r="BG863" s="134">
        <v>0</v>
      </c>
      <c r="BH863" s="134">
        <v>0</v>
      </c>
      <c r="BI863" s="134">
        <v>3.7304875881630192E-5</v>
      </c>
      <c r="BJ863" s="134">
        <v>8.788826939780766E-4</v>
      </c>
      <c r="BK863" s="134">
        <v>0</v>
      </c>
      <c r="BL863" s="134">
        <v>1.7736478941849058E-5</v>
      </c>
      <c r="BM863" s="134">
        <v>0</v>
      </c>
      <c r="BN863" s="134">
        <v>4.7770076040024322E-4</v>
      </c>
      <c r="BO863" s="134">
        <v>7.8422435323379916E-6</v>
      </c>
      <c r="BP863" s="134">
        <v>4.5206528017927199E-3</v>
      </c>
      <c r="BQ863" s="134">
        <v>5.5157230494534077E-3</v>
      </c>
      <c r="BR863" s="134">
        <v>0</v>
      </c>
      <c r="BS863" s="134">
        <v>1.5928883134925971E-3</v>
      </c>
      <c r="BT863" s="134">
        <v>0</v>
      </c>
      <c r="BU863" s="134">
        <v>0</v>
      </c>
      <c r="BV863" s="134">
        <v>1.0604360841811697E-3</v>
      </c>
      <c r="BW863" s="134">
        <v>1.5501126657255179E-3</v>
      </c>
      <c r="BX863" s="134">
        <v>3.9593031253766153E-3</v>
      </c>
      <c r="BY863" s="134">
        <v>6.5291726254002231E-5</v>
      </c>
      <c r="BZ863" s="134">
        <v>0</v>
      </c>
      <c r="CA863" s="134">
        <v>0</v>
      </c>
      <c r="CB863" s="134">
        <v>0</v>
      </c>
      <c r="CC863" s="134">
        <v>2.266350987113619E-3</v>
      </c>
      <c r="CD863" s="134">
        <v>0</v>
      </c>
      <c r="CE863" s="134">
        <v>3.7563229788597323E-3</v>
      </c>
      <c r="CF863" s="134">
        <v>0</v>
      </c>
      <c r="CG863" s="134">
        <v>0</v>
      </c>
      <c r="CH863" s="134">
        <v>1.5365040541833502E-3</v>
      </c>
      <c r="CI863" s="134">
        <v>6.5628334490329546E-3</v>
      </c>
      <c r="CJ863" s="134">
        <v>1.3843107450347567E-3</v>
      </c>
      <c r="CK863" s="134">
        <v>0</v>
      </c>
      <c r="CL863" s="134">
        <v>0</v>
      </c>
      <c r="CM863" s="134">
        <v>0</v>
      </c>
      <c r="CN863" s="134">
        <v>0</v>
      </c>
      <c r="CO863" s="134">
        <v>0</v>
      </c>
      <c r="CP863" s="134">
        <v>0</v>
      </c>
      <c r="CQ863" s="134">
        <v>5.7438904599834105E-3</v>
      </c>
      <c r="CR863" s="134">
        <v>0</v>
      </c>
      <c r="CS863" s="134">
        <v>3.2695676165722803E-3</v>
      </c>
      <c r="CT863" s="134">
        <v>0</v>
      </c>
      <c r="CU863" s="134">
        <v>3.7482126840086174E-3</v>
      </c>
      <c r="CV863" s="134">
        <v>4.0563245268065481E-3</v>
      </c>
      <c r="CW863" s="134">
        <v>3.4303515457073617E-5</v>
      </c>
      <c r="CX863" s="134">
        <v>1.3109301641089365E-4</v>
      </c>
      <c r="CY863" s="134">
        <v>0</v>
      </c>
      <c r="CZ863" s="134">
        <v>8.9924176787806208E-4</v>
      </c>
      <c r="DA863" s="134">
        <v>1.7036683232628805E-4</v>
      </c>
      <c r="DB863" s="134">
        <v>4.5735192659639462E-2</v>
      </c>
      <c r="DC863" s="134">
        <v>1.541770108208659E-2</v>
      </c>
      <c r="DD863" s="134">
        <v>1.1681244984295918E-2</v>
      </c>
      <c r="DE863" s="134">
        <v>1.1080940307141169E-2</v>
      </c>
      <c r="DF863" s="134">
        <v>1.3847594933541119E-2</v>
      </c>
      <c r="DG863" s="134">
        <v>0</v>
      </c>
      <c r="DH863" s="211">
        <v>9.766679557581124E-3</v>
      </c>
    </row>
    <row r="864" spans="1:112" ht="15" hidden="1" customHeight="1" x14ac:dyDescent="0.15">
      <c r="A864" s="119"/>
      <c r="B864" s="197" t="s">
        <v>734</v>
      </c>
      <c r="C864" s="30" t="s">
        <v>691</v>
      </c>
      <c r="D864" s="315">
        <v>1.0993596767821997E-2</v>
      </c>
      <c r="E864" s="134">
        <v>8.637024730616916E-3</v>
      </c>
      <c r="F864" s="134">
        <v>1.2049362586566291E-2</v>
      </c>
      <c r="G864" s="134">
        <v>0</v>
      </c>
      <c r="H864" s="134">
        <v>1.3163194977729512E-2</v>
      </c>
      <c r="I864" s="134">
        <v>0</v>
      </c>
      <c r="J864" s="134">
        <v>0</v>
      </c>
      <c r="K864" s="134">
        <v>1.7141758144177642E-2</v>
      </c>
      <c r="L864" s="134">
        <v>2.1280429876805011E-2</v>
      </c>
      <c r="M864" s="134">
        <v>2.5845568355772026E-2</v>
      </c>
      <c r="N864" s="134">
        <v>9.6150217083398343E-3</v>
      </c>
      <c r="O864" s="134">
        <v>2.7974399262470931E-2</v>
      </c>
      <c r="P864" s="134">
        <v>0</v>
      </c>
      <c r="Q864" s="134">
        <v>0</v>
      </c>
      <c r="R864" s="134">
        <v>2.1240790657151783E-2</v>
      </c>
      <c r="S864" s="134">
        <v>1.7887209415414815E-2</v>
      </c>
      <c r="T864" s="134">
        <v>1.9198656498674908E-2</v>
      </c>
      <c r="U864" s="134">
        <v>0</v>
      </c>
      <c r="V864" s="134">
        <v>0</v>
      </c>
      <c r="W864" s="134">
        <v>2.0321026946918491E-2</v>
      </c>
      <c r="X864" s="134">
        <v>0</v>
      </c>
      <c r="Y864" s="134">
        <v>0</v>
      </c>
      <c r="Z864" s="134">
        <v>0</v>
      </c>
      <c r="AA864" s="134">
        <v>0</v>
      </c>
      <c r="AB864" s="134">
        <v>0</v>
      </c>
      <c r="AC864" s="134">
        <v>0</v>
      </c>
      <c r="AD864" s="134">
        <v>0</v>
      </c>
      <c r="AE864" s="134">
        <v>0</v>
      </c>
      <c r="AF864" s="134">
        <v>0</v>
      </c>
      <c r="AG864" s="134">
        <v>0</v>
      </c>
      <c r="AH864" s="134">
        <v>0</v>
      </c>
      <c r="AI864" s="134">
        <v>2.4567367291086162E-2</v>
      </c>
      <c r="AJ864" s="134">
        <v>0</v>
      </c>
      <c r="AK864" s="134">
        <v>8.3508489824058122E-3</v>
      </c>
      <c r="AL864" s="134">
        <v>0</v>
      </c>
      <c r="AM864" s="134">
        <v>1.1235983122654529E-2</v>
      </c>
      <c r="AN864" s="134">
        <v>0</v>
      </c>
      <c r="AO864" s="134">
        <v>0</v>
      </c>
      <c r="AP864" s="134">
        <v>0</v>
      </c>
      <c r="AQ864" s="134">
        <v>0</v>
      </c>
      <c r="AR864" s="134">
        <v>0</v>
      </c>
      <c r="AS864" s="134">
        <v>0</v>
      </c>
      <c r="AT864" s="134">
        <v>1.4066005802911175E-2</v>
      </c>
      <c r="AU864" s="134">
        <v>1.2026176151975402E-2</v>
      </c>
      <c r="AV864" s="134">
        <v>0</v>
      </c>
      <c r="AW864" s="134">
        <v>3.2759889295497584E-3</v>
      </c>
      <c r="AX864" s="134">
        <v>0</v>
      </c>
      <c r="AY864" s="134">
        <v>0</v>
      </c>
      <c r="AZ864" s="134">
        <v>1.0240825269608454E-2</v>
      </c>
      <c r="BA864" s="134">
        <v>0</v>
      </c>
      <c r="BB864" s="134">
        <v>0</v>
      </c>
      <c r="BC864" s="134">
        <v>0</v>
      </c>
      <c r="BD864" s="134">
        <v>0</v>
      </c>
      <c r="BE864" s="134">
        <v>0</v>
      </c>
      <c r="BF864" s="134">
        <v>0</v>
      </c>
      <c r="BG864" s="134">
        <v>0</v>
      </c>
      <c r="BH864" s="134">
        <v>0</v>
      </c>
      <c r="BI864" s="134">
        <v>1.5314523362923877E-2</v>
      </c>
      <c r="BJ864" s="134">
        <v>1.5676175752021859E-2</v>
      </c>
      <c r="BK864" s="134">
        <v>0</v>
      </c>
      <c r="BL864" s="134">
        <v>2.0759640530450901E-2</v>
      </c>
      <c r="BM864" s="134">
        <v>0</v>
      </c>
      <c r="BN864" s="134">
        <v>1.7851879351975474E-2</v>
      </c>
      <c r="BO864" s="134">
        <v>1.9956227300238299E-2</v>
      </c>
      <c r="BP864" s="134">
        <v>1.0706273296776935E-2</v>
      </c>
      <c r="BQ864" s="134">
        <v>1.0468446621560077E-2</v>
      </c>
      <c r="BR864" s="134">
        <v>0</v>
      </c>
      <c r="BS864" s="134">
        <v>7.2038594957520661E-3</v>
      </c>
      <c r="BT864" s="134">
        <v>0</v>
      </c>
      <c r="BU864" s="134">
        <v>3.1049047531549181E-3</v>
      </c>
      <c r="BV864" s="134">
        <v>2.3694643727360265E-3</v>
      </c>
      <c r="BW864" s="134">
        <v>2.0271625025495271E-3</v>
      </c>
      <c r="BX864" s="134">
        <v>1.1727876213555005E-3</v>
      </c>
      <c r="BY864" s="134">
        <v>2.1677883014170285E-4</v>
      </c>
      <c r="BZ864" s="134">
        <v>2.9502917627447943E-4</v>
      </c>
      <c r="CA864" s="134">
        <v>0</v>
      </c>
      <c r="CB864" s="134">
        <v>0</v>
      </c>
      <c r="CC864" s="134">
        <v>2.3350449067683549E-3</v>
      </c>
      <c r="CD864" s="134">
        <v>1.6351479610028308E-2</v>
      </c>
      <c r="CE864" s="134">
        <v>6.6594956681334787E-3</v>
      </c>
      <c r="CF864" s="134">
        <v>0</v>
      </c>
      <c r="CG864" s="134">
        <v>0</v>
      </c>
      <c r="CH864" s="134">
        <v>1.6480301334095004E-3</v>
      </c>
      <c r="CI864" s="134">
        <v>1.0301046800649492E-3</v>
      </c>
      <c r="CJ864" s="134">
        <v>7.5988687103037324E-4</v>
      </c>
      <c r="CK864" s="134">
        <v>0</v>
      </c>
      <c r="CL864" s="134">
        <v>0</v>
      </c>
      <c r="CM864" s="134">
        <v>0</v>
      </c>
      <c r="CN864" s="134">
        <v>0</v>
      </c>
      <c r="CO864" s="134">
        <v>0</v>
      </c>
      <c r="CP864" s="134">
        <v>0</v>
      </c>
      <c r="CQ864" s="134">
        <v>1.9414272270959797E-3</v>
      </c>
      <c r="CR864" s="134">
        <v>0</v>
      </c>
      <c r="CS864" s="134">
        <v>1.7548145559655264E-2</v>
      </c>
      <c r="CT864" s="134">
        <v>0</v>
      </c>
      <c r="CU864" s="134">
        <v>5.4824279687658278E-3</v>
      </c>
      <c r="CV864" s="134">
        <v>5.0169470151101136E-3</v>
      </c>
      <c r="CW864" s="134">
        <v>6.3675127159447615E-3</v>
      </c>
      <c r="CX864" s="134">
        <v>2.052276328591222E-3</v>
      </c>
      <c r="CY864" s="134">
        <v>0</v>
      </c>
      <c r="CZ864" s="134">
        <v>1.634259231560679E-2</v>
      </c>
      <c r="DA864" s="134">
        <v>1.4987688098624147E-3</v>
      </c>
      <c r="DB864" s="134">
        <v>9.8941400034387901E-3</v>
      </c>
      <c r="DC864" s="134">
        <v>2.3221819741664918E-2</v>
      </c>
      <c r="DD864" s="134">
        <v>5.8703961351510361E-3</v>
      </c>
      <c r="DE864" s="134">
        <v>3.5016502391652911E-3</v>
      </c>
      <c r="DF864" s="134">
        <v>4.0966342717552399E-3</v>
      </c>
      <c r="DG864" s="134">
        <v>3.2958070084094362E-2</v>
      </c>
      <c r="DH864" s="211">
        <v>1.7516495254711159E-3</v>
      </c>
    </row>
    <row r="865" spans="1:112" ht="15" hidden="1" customHeight="1" x14ac:dyDescent="0.15">
      <c r="A865" s="119"/>
      <c r="B865" s="197" t="s">
        <v>735</v>
      </c>
      <c r="C865" s="30" t="s">
        <v>692</v>
      </c>
      <c r="D865" s="315">
        <v>3.1560711093639698E-2</v>
      </c>
      <c r="E865" s="134">
        <v>1.9465161564848368E-2</v>
      </c>
      <c r="F865" s="134">
        <v>7.1680893998425019E-3</v>
      </c>
      <c r="G865" s="134">
        <v>0</v>
      </c>
      <c r="H865" s="134">
        <v>9.1730928660762115E-3</v>
      </c>
      <c r="I865" s="134">
        <v>0</v>
      </c>
      <c r="J865" s="134">
        <v>0</v>
      </c>
      <c r="K865" s="134">
        <v>4.9315302177686436E-4</v>
      </c>
      <c r="L865" s="134">
        <v>6.8487670234164595E-4</v>
      </c>
      <c r="M865" s="134">
        <v>5.9396757770431279E-3</v>
      </c>
      <c r="N865" s="134">
        <v>1.0297963004752032E-3</v>
      </c>
      <c r="O865" s="134">
        <v>2.8939388153137815E-4</v>
      </c>
      <c r="P865" s="134">
        <v>0</v>
      </c>
      <c r="Q865" s="134">
        <v>0</v>
      </c>
      <c r="R865" s="134">
        <v>2.619139082467797E-2</v>
      </c>
      <c r="S865" s="134">
        <v>1.2480139852584877E-3</v>
      </c>
      <c r="T865" s="134">
        <v>7.4175510574423856E-3</v>
      </c>
      <c r="U865" s="134">
        <v>0</v>
      </c>
      <c r="V865" s="134">
        <v>0</v>
      </c>
      <c r="W865" s="134">
        <v>5.9972765259577341E-4</v>
      </c>
      <c r="X865" s="134">
        <v>0</v>
      </c>
      <c r="Y865" s="134">
        <v>0</v>
      </c>
      <c r="Z865" s="134">
        <v>0</v>
      </c>
      <c r="AA865" s="134">
        <v>0</v>
      </c>
      <c r="AB865" s="134">
        <v>0</v>
      </c>
      <c r="AC865" s="134">
        <v>0</v>
      </c>
      <c r="AD865" s="134">
        <v>0</v>
      </c>
      <c r="AE865" s="134">
        <v>0</v>
      </c>
      <c r="AF865" s="134">
        <v>0</v>
      </c>
      <c r="AG865" s="134">
        <v>0</v>
      </c>
      <c r="AH865" s="134">
        <v>0</v>
      </c>
      <c r="AI865" s="134">
        <v>3.2245256895424242E-3</v>
      </c>
      <c r="AJ865" s="134">
        <v>0</v>
      </c>
      <c r="AK865" s="134">
        <v>9.3814439052626424E-4</v>
      </c>
      <c r="AL865" s="134">
        <v>0</v>
      </c>
      <c r="AM865" s="134">
        <v>2.0266317231582664E-3</v>
      </c>
      <c r="AN865" s="134">
        <v>0</v>
      </c>
      <c r="AO865" s="134">
        <v>0</v>
      </c>
      <c r="AP865" s="134">
        <v>0</v>
      </c>
      <c r="AQ865" s="134">
        <v>0</v>
      </c>
      <c r="AR865" s="134">
        <v>0</v>
      </c>
      <c r="AS865" s="134">
        <v>0</v>
      </c>
      <c r="AT865" s="134">
        <v>7.0131966472317326E-4</v>
      </c>
      <c r="AU865" s="134">
        <v>8.5085221907339303E-4</v>
      </c>
      <c r="AV865" s="134">
        <v>0</v>
      </c>
      <c r="AW865" s="134">
        <v>2.7370775736836957E-3</v>
      </c>
      <c r="AX865" s="134">
        <v>0</v>
      </c>
      <c r="AY865" s="134">
        <v>0</v>
      </c>
      <c r="AZ865" s="134">
        <v>1.7976471220026136E-3</v>
      </c>
      <c r="BA865" s="134">
        <v>0</v>
      </c>
      <c r="BB865" s="134">
        <v>0</v>
      </c>
      <c r="BC865" s="134">
        <v>0</v>
      </c>
      <c r="BD865" s="134">
        <v>0</v>
      </c>
      <c r="BE865" s="134">
        <v>0</v>
      </c>
      <c r="BF865" s="134">
        <v>0</v>
      </c>
      <c r="BG865" s="134">
        <v>0</v>
      </c>
      <c r="BH865" s="134">
        <v>0</v>
      </c>
      <c r="BI865" s="134">
        <v>7.0203825569416613E-4</v>
      </c>
      <c r="BJ865" s="134">
        <v>2.4227958102532362E-3</v>
      </c>
      <c r="BK865" s="134">
        <v>0</v>
      </c>
      <c r="BL865" s="134">
        <v>1.9842737467112209E-2</v>
      </c>
      <c r="BM865" s="134">
        <v>0</v>
      </c>
      <c r="BN865" s="134">
        <v>2.7107737088408164E-3</v>
      </c>
      <c r="BO865" s="134">
        <v>3.7184224769874078E-3</v>
      </c>
      <c r="BP865" s="134">
        <v>3.5605840137616128E-3</v>
      </c>
      <c r="BQ865" s="134">
        <v>2.921501934237924E-3</v>
      </c>
      <c r="BR865" s="134">
        <v>0</v>
      </c>
      <c r="BS865" s="134">
        <v>3.1011553716525203E-4</v>
      </c>
      <c r="BT865" s="134">
        <v>0</v>
      </c>
      <c r="BU865" s="134">
        <v>3.2021735711848694E-3</v>
      </c>
      <c r="BV865" s="134">
        <v>2.5282072263328767E-3</v>
      </c>
      <c r="BW865" s="134">
        <v>2.5336046119455945E-3</v>
      </c>
      <c r="BX865" s="134">
        <v>1.4783714796881761E-3</v>
      </c>
      <c r="BY865" s="134">
        <v>4.863975024095583E-4</v>
      </c>
      <c r="BZ865" s="134">
        <v>1.5535827545099191E-3</v>
      </c>
      <c r="CA865" s="134">
        <v>0</v>
      </c>
      <c r="CB865" s="134">
        <v>0</v>
      </c>
      <c r="CC865" s="134">
        <v>3.4191785563925901E-3</v>
      </c>
      <c r="CD865" s="134">
        <v>4.1580945894945896E-2</v>
      </c>
      <c r="CE865" s="134">
        <v>2.8032205527359099E-3</v>
      </c>
      <c r="CF865" s="134">
        <v>0</v>
      </c>
      <c r="CG865" s="134">
        <v>0</v>
      </c>
      <c r="CH865" s="134">
        <v>1.4425478092842201E-3</v>
      </c>
      <c r="CI865" s="134">
        <v>1.2194793455666971E-3</v>
      </c>
      <c r="CJ865" s="134">
        <v>2.8821879207984167E-3</v>
      </c>
      <c r="CK865" s="134">
        <v>0</v>
      </c>
      <c r="CL865" s="134">
        <v>0</v>
      </c>
      <c r="CM865" s="134">
        <v>0</v>
      </c>
      <c r="CN865" s="134">
        <v>0</v>
      </c>
      <c r="CO865" s="134">
        <v>0</v>
      </c>
      <c r="CP865" s="134">
        <v>0</v>
      </c>
      <c r="CQ865" s="134">
        <v>1.9710388340326108E-3</v>
      </c>
      <c r="CR865" s="134">
        <v>0</v>
      </c>
      <c r="CS865" s="134">
        <v>1.9987868566295275E-3</v>
      </c>
      <c r="CT865" s="134">
        <v>0</v>
      </c>
      <c r="CU865" s="134">
        <v>7.4282607863278742E-3</v>
      </c>
      <c r="CV865" s="134">
        <v>5.5872561941200279E-3</v>
      </c>
      <c r="CW865" s="134">
        <v>1.2593686568741692E-2</v>
      </c>
      <c r="CX865" s="134">
        <v>6.4150053829312931E-3</v>
      </c>
      <c r="CY865" s="134">
        <v>0</v>
      </c>
      <c r="CZ865" s="134">
        <v>2.9549079882452934E-3</v>
      </c>
      <c r="DA865" s="134">
        <v>3.7578142189260842E-3</v>
      </c>
      <c r="DB865" s="134">
        <v>1.42089531408885E-2</v>
      </c>
      <c r="DC865" s="134">
        <v>3.3846973098076966E-2</v>
      </c>
      <c r="DD865" s="134">
        <v>8.8811840955764845E-3</v>
      </c>
      <c r="DE865" s="134">
        <v>6.5476323774519771E-3</v>
      </c>
      <c r="DF865" s="134">
        <v>1.2435624833719293E-2</v>
      </c>
      <c r="DG865" s="134">
        <v>8.3810625194314758E-2</v>
      </c>
      <c r="DH865" s="211">
        <v>4.4543518924643677E-3</v>
      </c>
    </row>
    <row r="866" spans="1:112" ht="15" hidden="1" customHeight="1" x14ac:dyDescent="0.15">
      <c r="A866" s="119"/>
      <c r="B866" s="197" t="s">
        <v>736</v>
      </c>
      <c r="C866" s="30" t="s">
        <v>12</v>
      </c>
      <c r="D866" s="315">
        <v>4.0613169818949192E-3</v>
      </c>
      <c r="E866" s="134">
        <v>3.8992852187297086E-3</v>
      </c>
      <c r="F866" s="134">
        <v>1.0594494091237411E-2</v>
      </c>
      <c r="G866" s="134">
        <v>0</v>
      </c>
      <c r="H866" s="134">
        <v>8.0022333626083748E-3</v>
      </c>
      <c r="I866" s="134">
        <v>0</v>
      </c>
      <c r="J866" s="134">
        <v>0</v>
      </c>
      <c r="K866" s="134">
        <v>3.1995356941781515E-3</v>
      </c>
      <c r="L866" s="134">
        <v>3.5418683464924377E-3</v>
      </c>
      <c r="M866" s="134">
        <v>5.2427993880698083E-3</v>
      </c>
      <c r="N866" s="134">
        <v>1.6441304529195067E-2</v>
      </c>
      <c r="O866" s="134">
        <v>3.177489368826631E-3</v>
      </c>
      <c r="P866" s="134">
        <v>0</v>
      </c>
      <c r="Q866" s="134">
        <v>0</v>
      </c>
      <c r="R866" s="134">
        <v>2.4464427486597665E-2</v>
      </c>
      <c r="S866" s="134">
        <v>6.7874050581583955E-3</v>
      </c>
      <c r="T866" s="134">
        <v>1.3022665906091985E-2</v>
      </c>
      <c r="U866" s="134">
        <v>0</v>
      </c>
      <c r="V866" s="134">
        <v>0</v>
      </c>
      <c r="W866" s="134">
        <v>8.2560833202783169E-3</v>
      </c>
      <c r="X866" s="134">
        <v>0</v>
      </c>
      <c r="Y866" s="134">
        <v>0</v>
      </c>
      <c r="Z866" s="134">
        <v>0</v>
      </c>
      <c r="AA866" s="134">
        <v>0</v>
      </c>
      <c r="AB866" s="134">
        <v>0</v>
      </c>
      <c r="AC866" s="134">
        <v>0</v>
      </c>
      <c r="AD866" s="134">
        <v>0</v>
      </c>
      <c r="AE866" s="134">
        <v>0</v>
      </c>
      <c r="AF866" s="134">
        <v>0</v>
      </c>
      <c r="AG866" s="134">
        <v>0</v>
      </c>
      <c r="AH866" s="134">
        <v>0</v>
      </c>
      <c r="AI866" s="134">
        <v>5.3103141779753185E-3</v>
      </c>
      <c r="AJ866" s="134">
        <v>0</v>
      </c>
      <c r="AK866" s="134">
        <v>9.0180203400491658E-3</v>
      </c>
      <c r="AL866" s="134">
        <v>0</v>
      </c>
      <c r="AM866" s="134">
        <v>8.9038785404211146E-3</v>
      </c>
      <c r="AN866" s="134">
        <v>0</v>
      </c>
      <c r="AO866" s="134">
        <v>0</v>
      </c>
      <c r="AP866" s="134">
        <v>0</v>
      </c>
      <c r="AQ866" s="134">
        <v>0</v>
      </c>
      <c r="AR866" s="134">
        <v>0</v>
      </c>
      <c r="AS866" s="134">
        <v>0</v>
      </c>
      <c r="AT866" s="134">
        <v>1.2755726372062629E-2</v>
      </c>
      <c r="AU866" s="134">
        <v>7.8156562270188003E-3</v>
      </c>
      <c r="AV866" s="134">
        <v>0</v>
      </c>
      <c r="AW866" s="134">
        <v>1.9410619288344169E-3</v>
      </c>
      <c r="AX866" s="134">
        <v>0</v>
      </c>
      <c r="AY866" s="134">
        <v>0</v>
      </c>
      <c r="AZ866" s="134">
        <v>5.7855626793468619E-3</v>
      </c>
      <c r="BA866" s="134">
        <v>0</v>
      </c>
      <c r="BB866" s="134">
        <v>0</v>
      </c>
      <c r="BC866" s="134">
        <v>0</v>
      </c>
      <c r="BD866" s="134">
        <v>0</v>
      </c>
      <c r="BE866" s="134">
        <v>0</v>
      </c>
      <c r="BF866" s="134">
        <v>0</v>
      </c>
      <c r="BG866" s="134">
        <v>0</v>
      </c>
      <c r="BH866" s="134">
        <v>0</v>
      </c>
      <c r="BI866" s="134">
        <v>2.8467839931097267E-3</v>
      </c>
      <c r="BJ866" s="134">
        <v>1.2888437189547701E-2</v>
      </c>
      <c r="BK866" s="134">
        <v>0</v>
      </c>
      <c r="BL866" s="134">
        <v>1.9989997807221927E-2</v>
      </c>
      <c r="BM866" s="134">
        <v>0</v>
      </c>
      <c r="BN866" s="134">
        <v>9.7701297052193783E-3</v>
      </c>
      <c r="BO866" s="134">
        <v>6.4173966065875264E-3</v>
      </c>
      <c r="BP866" s="134">
        <v>1.5378889760976112E-2</v>
      </c>
      <c r="BQ866" s="134">
        <v>1.315805463966957E-2</v>
      </c>
      <c r="BR866" s="134">
        <v>0</v>
      </c>
      <c r="BS866" s="134">
        <v>4.9274508203671699E-3</v>
      </c>
      <c r="BT866" s="134">
        <v>0</v>
      </c>
      <c r="BU866" s="134">
        <v>2.3937644948362053E-2</v>
      </c>
      <c r="BV866" s="134">
        <v>1.7262080323441203E-2</v>
      </c>
      <c r="BW866" s="134">
        <v>1.2793486460170646E-2</v>
      </c>
      <c r="BX866" s="134">
        <v>9.8291837757156549E-3</v>
      </c>
      <c r="BY866" s="134">
        <v>7.9113455022163257E-2</v>
      </c>
      <c r="BZ866" s="134">
        <v>5.754710361494933E-2</v>
      </c>
      <c r="CA866" s="134">
        <v>0</v>
      </c>
      <c r="CB866" s="134">
        <v>0</v>
      </c>
      <c r="CC866" s="134">
        <v>1.0709310137388177E-2</v>
      </c>
      <c r="CD866" s="134">
        <v>3.7039315548600051E-2</v>
      </c>
      <c r="CE866" s="134">
        <v>6.606380128053034E-2</v>
      </c>
      <c r="CF866" s="134">
        <v>0</v>
      </c>
      <c r="CG866" s="134">
        <v>0</v>
      </c>
      <c r="CH866" s="134">
        <v>4.2022083109764406E-3</v>
      </c>
      <c r="CI866" s="134">
        <v>9.0418016503771258E-3</v>
      </c>
      <c r="CJ866" s="134">
        <v>6.8567366342959851E-4</v>
      </c>
      <c r="CK866" s="134">
        <v>0</v>
      </c>
      <c r="CL866" s="134">
        <v>0</v>
      </c>
      <c r="CM866" s="134">
        <v>0</v>
      </c>
      <c r="CN866" s="134">
        <v>0</v>
      </c>
      <c r="CO866" s="134">
        <v>0</v>
      </c>
      <c r="CP866" s="134">
        <v>0</v>
      </c>
      <c r="CQ866" s="134">
        <v>9.8325314825358518E-3</v>
      </c>
      <c r="CR866" s="134">
        <v>0</v>
      </c>
      <c r="CS866" s="134">
        <v>4.7695179846808985E-3</v>
      </c>
      <c r="CT866" s="134">
        <v>0</v>
      </c>
      <c r="CU866" s="134">
        <v>1.9576103302044082E-2</v>
      </c>
      <c r="CV866" s="134">
        <v>4.9236893990573585E-3</v>
      </c>
      <c r="CW866" s="134">
        <v>2.2842393288866558E-2</v>
      </c>
      <c r="CX866" s="134">
        <v>3.359813998022388E-2</v>
      </c>
      <c r="CY866" s="134">
        <v>0</v>
      </c>
      <c r="CZ866" s="134">
        <v>7.9083992342323314E-3</v>
      </c>
      <c r="DA866" s="134">
        <v>3.3616432362651534E-3</v>
      </c>
      <c r="DB866" s="134">
        <v>1.7582695127151118E-2</v>
      </c>
      <c r="DC866" s="134">
        <v>5.0246003052949705E-3</v>
      </c>
      <c r="DD866" s="134">
        <v>2.2525691540597821E-3</v>
      </c>
      <c r="DE866" s="134">
        <v>7.8341401506392336E-3</v>
      </c>
      <c r="DF866" s="134">
        <v>4.344662332939204E-3</v>
      </c>
      <c r="DG866" s="134">
        <v>0</v>
      </c>
      <c r="DH866" s="211">
        <v>2.3802731020071736E-3</v>
      </c>
    </row>
    <row r="867" spans="1:112" ht="15" hidden="1" customHeight="1" x14ac:dyDescent="0.15">
      <c r="A867" s="119"/>
      <c r="B867" s="197" t="s">
        <v>737</v>
      </c>
      <c r="C867" s="30" t="s">
        <v>170</v>
      </c>
      <c r="D867" s="315">
        <v>1.2613274755788329E-5</v>
      </c>
      <c r="E867" s="134">
        <v>0</v>
      </c>
      <c r="F867" s="134">
        <v>1.9944600645968733E-2</v>
      </c>
      <c r="G867" s="134">
        <v>0</v>
      </c>
      <c r="H867" s="134">
        <v>6.8625726996208308E-4</v>
      </c>
      <c r="I867" s="134">
        <v>0</v>
      </c>
      <c r="J867" s="134">
        <v>0</v>
      </c>
      <c r="K867" s="134">
        <v>3.1706946082252076E-3</v>
      </c>
      <c r="L867" s="134">
        <v>1.7071000970324518E-3</v>
      </c>
      <c r="M867" s="134">
        <v>2.1645567263430116E-3</v>
      </c>
      <c r="N867" s="134">
        <v>2.7170134427889738E-3</v>
      </c>
      <c r="O867" s="134">
        <v>5.6148803495170273E-4</v>
      </c>
      <c r="P867" s="134">
        <v>0</v>
      </c>
      <c r="Q867" s="134">
        <v>0</v>
      </c>
      <c r="R867" s="134">
        <v>4.7204374910773377E-3</v>
      </c>
      <c r="S867" s="134">
        <v>1.6756063899838836E-3</v>
      </c>
      <c r="T867" s="134">
        <v>4.8113156203218E-3</v>
      </c>
      <c r="U867" s="134">
        <v>0</v>
      </c>
      <c r="V867" s="134">
        <v>0</v>
      </c>
      <c r="W867" s="134">
        <v>4.6399770861950563E-3</v>
      </c>
      <c r="X867" s="134">
        <v>0</v>
      </c>
      <c r="Y867" s="134">
        <v>0</v>
      </c>
      <c r="Z867" s="134">
        <v>0</v>
      </c>
      <c r="AA867" s="134">
        <v>0</v>
      </c>
      <c r="AB867" s="134">
        <v>0</v>
      </c>
      <c r="AC867" s="134">
        <v>0</v>
      </c>
      <c r="AD867" s="134">
        <v>0</v>
      </c>
      <c r="AE867" s="134">
        <v>0</v>
      </c>
      <c r="AF867" s="134">
        <v>0</v>
      </c>
      <c r="AG867" s="134">
        <v>0</v>
      </c>
      <c r="AH867" s="134">
        <v>0</v>
      </c>
      <c r="AI867" s="134">
        <v>2.2510564829201622E-3</v>
      </c>
      <c r="AJ867" s="134">
        <v>0</v>
      </c>
      <c r="AK867" s="134">
        <v>4.0827583440100805E-3</v>
      </c>
      <c r="AL867" s="134">
        <v>0</v>
      </c>
      <c r="AM867" s="134">
        <v>2.3273588556529303E-3</v>
      </c>
      <c r="AN867" s="134">
        <v>0</v>
      </c>
      <c r="AO867" s="134">
        <v>0</v>
      </c>
      <c r="AP867" s="134">
        <v>0</v>
      </c>
      <c r="AQ867" s="134">
        <v>0</v>
      </c>
      <c r="AR867" s="134">
        <v>0</v>
      </c>
      <c r="AS867" s="134">
        <v>0</v>
      </c>
      <c r="AT867" s="134">
        <v>6.6126571749546724E-3</v>
      </c>
      <c r="AU867" s="134">
        <v>2.6360429722483013E-3</v>
      </c>
      <c r="AV867" s="134">
        <v>0</v>
      </c>
      <c r="AW867" s="134">
        <v>6.47555355128452E-4</v>
      </c>
      <c r="AX867" s="134">
        <v>0</v>
      </c>
      <c r="AY867" s="134">
        <v>0</v>
      </c>
      <c r="AZ867" s="134">
        <v>1.7612209472707043E-3</v>
      </c>
      <c r="BA867" s="134">
        <v>0</v>
      </c>
      <c r="BB867" s="134">
        <v>0</v>
      </c>
      <c r="BC867" s="134">
        <v>0</v>
      </c>
      <c r="BD867" s="134">
        <v>0</v>
      </c>
      <c r="BE867" s="134">
        <v>0</v>
      </c>
      <c r="BF867" s="134">
        <v>0</v>
      </c>
      <c r="BG867" s="134">
        <v>0</v>
      </c>
      <c r="BH867" s="134">
        <v>0</v>
      </c>
      <c r="BI867" s="134">
        <v>4.9797976932055025E-4</v>
      </c>
      <c r="BJ867" s="134">
        <v>1.9751660151384708E-3</v>
      </c>
      <c r="BK867" s="134">
        <v>0</v>
      </c>
      <c r="BL867" s="134">
        <v>1.8605555315984357E-3</v>
      </c>
      <c r="BM867" s="134">
        <v>0</v>
      </c>
      <c r="BN867" s="134">
        <v>8.9842231018483851E-3</v>
      </c>
      <c r="BO867" s="134">
        <v>2.5687365874930497E-3</v>
      </c>
      <c r="BP867" s="134">
        <v>1.6194123443239383E-3</v>
      </c>
      <c r="BQ867" s="134">
        <v>2.5878718696007025E-3</v>
      </c>
      <c r="BR867" s="134">
        <v>0</v>
      </c>
      <c r="BS867" s="134">
        <v>8.3793446438716127E-3</v>
      </c>
      <c r="BT867" s="134">
        <v>0</v>
      </c>
      <c r="BU867" s="134">
        <v>1.8331127750471445E-3</v>
      </c>
      <c r="BV867" s="134">
        <v>3.4580003761887579E-2</v>
      </c>
      <c r="BW867" s="134">
        <v>2.0126015316902144E-2</v>
      </c>
      <c r="BX867" s="134">
        <v>1.2473822647275137E-2</v>
      </c>
      <c r="BY867" s="134">
        <v>3.8195124150946641E-2</v>
      </c>
      <c r="BZ867" s="134">
        <v>0.1004958365653934</v>
      </c>
      <c r="CA867" s="134">
        <v>0</v>
      </c>
      <c r="CB867" s="134">
        <v>0</v>
      </c>
      <c r="CC867" s="134">
        <v>1.1186598971861392E-2</v>
      </c>
      <c r="CD867" s="134">
        <v>1.6547081279913257E-2</v>
      </c>
      <c r="CE867" s="134">
        <v>3.281173021936294E-3</v>
      </c>
      <c r="CF867" s="134">
        <v>0</v>
      </c>
      <c r="CG867" s="134">
        <v>0</v>
      </c>
      <c r="CH867" s="134">
        <v>7.2908898796520336E-2</v>
      </c>
      <c r="CI867" s="134">
        <v>2.2528279894131371E-2</v>
      </c>
      <c r="CJ867" s="134">
        <v>1.4284650060329581E-2</v>
      </c>
      <c r="CK867" s="134">
        <v>0</v>
      </c>
      <c r="CL867" s="134">
        <v>0</v>
      </c>
      <c r="CM867" s="134">
        <v>0</v>
      </c>
      <c r="CN867" s="134">
        <v>0</v>
      </c>
      <c r="CO867" s="134">
        <v>0</v>
      </c>
      <c r="CP867" s="134">
        <v>0</v>
      </c>
      <c r="CQ867" s="134">
        <v>1.2565424520424235E-3</v>
      </c>
      <c r="CR867" s="134">
        <v>0</v>
      </c>
      <c r="CS867" s="134">
        <v>1.98876992833877E-2</v>
      </c>
      <c r="CT867" s="134">
        <v>0</v>
      </c>
      <c r="CU867" s="134">
        <v>4.5133058003257957E-3</v>
      </c>
      <c r="CV867" s="134">
        <v>1.0659944962355672E-2</v>
      </c>
      <c r="CW867" s="134">
        <v>1.8334455109303704E-2</v>
      </c>
      <c r="CX867" s="134">
        <v>1.092030977398871E-2</v>
      </c>
      <c r="CY867" s="134">
        <v>0</v>
      </c>
      <c r="CZ867" s="134">
        <v>3.7708622078854817E-3</v>
      </c>
      <c r="DA867" s="134">
        <v>8.9371316669492416E-3</v>
      </c>
      <c r="DB867" s="134">
        <v>1.0604481155127483E-2</v>
      </c>
      <c r="DC867" s="134">
        <v>9.9933376498415657E-3</v>
      </c>
      <c r="DD867" s="134">
        <v>2.8210535678372683E-2</v>
      </c>
      <c r="DE867" s="134">
        <v>7.5841321776368136E-3</v>
      </c>
      <c r="DF867" s="134">
        <v>2.1696880918547653E-2</v>
      </c>
      <c r="DG867" s="134">
        <v>0</v>
      </c>
      <c r="DH867" s="211">
        <v>9.4877179371074052E-3</v>
      </c>
    </row>
    <row r="868" spans="1:112" ht="15" hidden="1" customHeight="1" x14ac:dyDescent="0.15">
      <c r="A868" s="119"/>
      <c r="B868" s="197" t="s">
        <v>738</v>
      </c>
      <c r="C868" s="30" t="s">
        <v>171</v>
      </c>
      <c r="D868" s="315">
        <v>0</v>
      </c>
      <c r="E868" s="134">
        <v>0</v>
      </c>
      <c r="F868" s="134">
        <v>0</v>
      </c>
      <c r="G868" s="134">
        <v>0</v>
      </c>
      <c r="H868" s="134">
        <v>0</v>
      </c>
      <c r="I868" s="134">
        <v>0</v>
      </c>
      <c r="J868" s="134">
        <v>0</v>
      </c>
      <c r="K868" s="134">
        <v>0</v>
      </c>
      <c r="L868" s="134">
        <v>0</v>
      </c>
      <c r="M868" s="134">
        <v>0</v>
      </c>
      <c r="N868" s="134">
        <v>0</v>
      </c>
      <c r="O868" s="134">
        <v>0</v>
      </c>
      <c r="P868" s="134">
        <v>0</v>
      </c>
      <c r="Q868" s="134">
        <v>0</v>
      </c>
      <c r="R868" s="134">
        <v>0</v>
      </c>
      <c r="S868" s="134">
        <v>0</v>
      </c>
      <c r="T868" s="134">
        <v>0</v>
      </c>
      <c r="U868" s="134">
        <v>0</v>
      </c>
      <c r="V868" s="134">
        <v>0</v>
      </c>
      <c r="W868" s="134">
        <v>0</v>
      </c>
      <c r="X868" s="134">
        <v>0</v>
      </c>
      <c r="Y868" s="134">
        <v>0</v>
      </c>
      <c r="Z868" s="134">
        <v>0</v>
      </c>
      <c r="AA868" s="134">
        <v>0</v>
      </c>
      <c r="AB868" s="134">
        <v>0</v>
      </c>
      <c r="AC868" s="134">
        <v>0</v>
      </c>
      <c r="AD868" s="134">
        <v>0</v>
      </c>
      <c r="AE868" s="134">
        <v>0</v>
      </c>
      <c r="AF868" s="134">
        <v>0</v>
      </c>
      <c r="AG868" s="134">
        <v>0</v>
      </c>
      <c r="AH868" s="134">
        <v>0</v>
      </c>
      <c r="AI868" s="134">
        <v>0</v>
      </c>
      <c r="AJ868" s="134">
        <v>0</v>
      </c>
      <c r="AK868" s="134">
        <v>0</v>
      </c>
      <c r="AL868" s="134">
        <v>0</v>
      </c>
      <c r="AM868" s="134">
        <v>0</v>
      </c>
      <c r="AN868" s="134">
        <v>0</v>
      </c>
      <c r="AO868" s="134">
        <v>0</v>
      </c>
      <c r="AP868" s="134">
        <v>0</v>
      </c>
      <c r="AQ868" s="134">
        <v>0</v>
      </c>
      <c r="AR868" s="134">
        <v>0</v>
      </c>
      <c r="AS868" s="134">
        <v>0</v>
      </c>
      <c r="AT868" s="134">
        <v>0</v>
      </c>
      <c r="AU868" s="134">
        <v>0</v>
      </c>
      <c r="AV868" s="134">
        <v>0</v>
      </c>
      <c r="AW868" s="134">
        <v>0</v>
      </c>
      <c r="AX868" s="134">
        <v>0</v>
      </c>
      <c r="AY868" s="134">
        <v>0</v>
      </c>
      <c r="AZ868" s="134">
        <v>0</v>
      </c>
      <c r="BA868" s="134">
        <v>0</v>
      </c>
      <c r="BB868" s="134">
        <v>0</v>
      </c>
      <c r="BC868" s="134">
        <v>0</v>
      </c>
      <c r="BD868" s="134">
        <v>0</v>
      </c>
      <c r="BE868" s="134">
        <v>0</v>
      </c>
      <c r="BF868" s="134">
        <v>0</v>
      </c>
      <c r="BG868" s="134">
        <v>0</v>
      </c>
      <c r="BH868" s="134">
        <v>0</v>
      </c>
      <c r="BI868" s="134">
        <v>0</v>
      </c>
      <c r="BJ868" s="134">
        <v>0</v>
      </c>
      <c r="BK868" s="134">
        <v>0</v>
      </c>
      <c r="BL868" s="134">
        <v>0</v>
      </c>
      <c r="BM868" s="134">
        <v>0</v>
      </c>
      <c r="BN868" s="134">
        <v>0</v>
      </c>
      <c r="BO868" s="134">
        <v>0</v>
      </c>
      <c r="BP868" s="134">
        <v>0</v>
      </c>
      <c r="BQ868" s="134">
        <v>0</v>
      </c>
      <c r="BR868" s="134">
        <v>0</v>
      </c>
      <c r="BS868" s="134">
        <v>0</v>
      </c>
      <c r="BT868" s="134">
        <v>0</v>
      </c>
      <c r="BU868" s="134">
        <v>0</v>
      </c>
      <c r="BV868" s="134">
        <v>0</v>
      </c>
      <c r="BW868" s="134">
        <v>0</v>
      </c>
      <c r="BX868" s="134">
        <v>0</v>
      </c>
      <c r="BY868" s="134">
        <v>0</v>
      </c>
      <c r="BZ868" s="134">
        <v>0</v>
      </c>
      <c r="CA868" s="134">
        <v>0</v>
      </c>
      <c r="CB868" s="134">
        <v>0</v>
      </c>
      <c r="CC868" s="134">
        <v>0</v>
      </c>
      <c r="CD868" s="134">
        <v>0</v>
      </c>
      <c r="CE868" s="134">
        <v>0</v>
      </c>
      <c r="CF868" s="134">
        <v>0</v>
      </c>
      <c r="CG868" s="134">
        <v>0</v>
      </c>
      <c r="CH868" s="134">
        <v>0</v>
      </c>
      <c r="CI868" s="134">
        <v>0</v>
      </c>
      <c r="CJ868" s="134">
        <v>0</v>
      </c>
      <c r="CK868" s="134">
        <v>0</v>
      </c>
      <c r="CL868" s="134">
        <v>0</v>
      </c>
      <c r="CM868" s="134">
        <v>0</v>
      </c>
      <c r="CN868" s="134">
        <v>0</v>
      </c>
      <c r="CO868" s="134">
        <v>0</v>
      </c>
      <c r="CP868" s="134">
        <v>0</v>
      </c>
      <c r="CQ868" s="134">
        <v>0</v>
      </c>
      <c r="CR868" s="134">
        <v>0</v>
      </c>
      <c r="CS868" s="134">
        <v>0</v>
      </c>
      <c r="CT868" s="134">
        <v>0</v>
      </c>
      <c r="CU868" s="134">
        <v>0</v>
      </c>
      <c r="CV868" s="134">
        <v>0</v>
      </c>
      <c r="CW868" s="134">
        <v>0</v>
      </c>
      <c r="CX868" s="134">
        <v>0</v>
      </c>
      <c r="CY868" s="134">
        <v>0</v>
      </c>
      <c r="CZ868" s="134">
        <v>0</v>
      </c>
      <c r="DA868" s="134">
        <v>0</v>
      </c>
      <c r="DB868" s="134">
        <v>0</v>
      </c>
      <c r="DC868" s="134">
        <v>0</v>
      </c>
      <c r="DD868" s="134">
        <v>0</v>
      </c>
      <c r="DE868" s="134">
        <v>0</v>
      </c>
      <c r="DF868" s="134">
        <v>0</v>
      </c>
      <c r="DG868" s="134">
        <v>0</v>
      </c>
      <c r="DH868" s="211">
        <v>0</v>
      </c>
    </row>
    <row r="869" spans="1:112" ht="15" hidden="1" customHeight="1" x14ac:dyDescent="0.15">
      <c r="A869" s="119"/>
      <c r="B869" s="197" t="s">
        <v>739</v>
      </c>
      <c r="C869" s="30" t="s">
        <v>693</v>
      </c>
      <c r="D869" s="315">
        <v>0</v>
      </c>
      <c r="E869" s="134">
        <v>0</v>
      </c>
      <c r="F869" s="134">
        <v>0</v>
      </c>
      <c r="G869" s="134">
        <v>0</v>
      </c>
      <c r="H869" s="134">
        <v>0</v>
      </c>
      <c r="I869" s="134">
        <v>0</v>
      </c>
      <c r="J869" s="134">
        <v>0</v>
      </c>
      <c r="K869" s="134">
        <v>0</v>
      </c>
      <c r="L869" s="134">
        <v>0</v>
      </c>
      <c r="M869" s="134">
        <v>0</v>
      </c>
      <c r="N869" s="134">
        <v>0</v>
      </c>
      <c r="O869" s="134">
        <v>0</v>
      </c>
      <c r="P869" s="134">
        <v>0</v>
      </c>
      <c r="Q869" s="134">
        <v>0</v>
      </c>
      <c r="R869" s="134">
        <v>0</v>
      </c>
      <c r="S869" s="134">
        <v>0</v>
      </c>
      <c r="T869" s="134">
        <v>0</v>
      </c>
      <c r="U869" s="134">
        <v>0</v>
      </c>
      <c r="V869" s="134">
        <v>0</v>
      </c>
      <c r="W869" s="134">
        <v>0</v>
      </c>
      <c r="X869" s="134">
        <v>0</v>
      </c>
      <c r="Y869" s="134">
        <v>0</v>
      </c>
      <c r="Z869" s="134">
        <v>0</v>
      </c>
      <c r="AA869" s="134">
        <v>0</v>
      </c>
      <c r="AB869" s="134">
        <v>0</v>
      </c>
      <c r="AC869" s="134">
        <v>0</v>
      </c>
      <c r="AD869" s="134">
        <v>0</v>
      </c>
      <c r="AE869" s="134">
        <v>0</v>
      </c>
      <c r="AF869" s="134">
        <v>0</v>
      </c>
      <c r="AG869" s="134">
        <v>0</v>
      </c>
      <c r="AH869" s="134">
        <v>0</v>
      </c>
      <c r="AI869" s="134">
        <v>0</v>
      </c>
      <c r="AJ869" s="134">
        <v>0</v>
      </c>
      <c r="AK869" s="134">
        <v>0</v>
      </c>
      <c r="AL869" s="134">
        <v>0</v>
      </c>
      <c r="AM869" s="134">
        <v>0</v>
      </c>
      <c r="AN869" s="134">
        <v>0</v>
      </c>
      <c r="AO869" s="134">
        <v>0</v>
      </c>
      <c r="AP869" s="134">
        <v>0</v>
      </c>
      <c r="AQ869" s="134">
        <v>0</v>
      </c>
      <c r="AR869" s="134">
        <v>0</v>
      </c>
      <c r="AS869" s="134">
        <v>0</v>
      </c>
      <c r="AT869" s="134">
        <v>0</v>
      </c>
      <c r="AU869" s="134">
        <v>0</v>
      </c>
      <c r="AV869" s="134">
        <v>0</v>
      </c>
      <c r="AW869" s="134">
        <v>0</v>
      </c>
      <c r="AX869" s="134">
        <v>0</v>
      </c>
      <c r="AY869" s="134">
        <v>0</v>
      </c>
      <c r="AZ869" s="134">
        <v>0</v>
      </c>
      <c r="BA869" s="134">
        <v>0</v>
      </c>
      <c r="BB869" s="134">
        <v>0</v>
      </c>
      <c r="BC869" s="134">
        <v>0</v>
      </c>
      <c r="BD869" s="134">
        <v>0</v>
      </c>
      <c r="BE869" s="134">
        <v>0</v>
      </c>
      <c r="BF869" s="134">
        <v>0</v>
      </c>
      <c r="BG869" s="134">
        <v>0</v>
      </c>
      <c r="BH869" s="134">
        <v>0</v>
      </c>
      <c r="BI869" s="134">
        <v>0</v>
      </c>
      <c r="BJ869" s="134">
        <v>0</v>
      </c>
      <c r="BK869" s="134">
        <v>0</v>
      </c>
      <c r="BL869" s="134">
        <v>0</v>
      </c>
      <c r="BM869" s="134">
        <v>0</v>
      </c>
      <c r="BN869" s="134">
        <v>0</v>
      </c>
      <c r="BO869" s="134">
        <v>0</v>
      </c>
      <c r="BP869" s="134">
        <v>0</v>
      </c>
      <c r="BQ869" s="134">
        <v>0</v>
      </c>
      <c r="BR869" s="134">
        <v>0</v>
      </c>
      <c r="BS869" s="134">
        <v>0</v>
      </c>
      <c r="BT869" s="134">
        <v>0</v>
      </c>
      <c r="BU869" s="134">
        <v>0</v>
      </c>
      <c r="BV869" s="134">
        <v>0</v>
      </c>
      <c r="BW869" s="134">
        <v>0</v>
      </c>
      <c r="BX869" s="134">
        <v>0</v>
      </c>
      <c r="BY869" s="134">
        <v>0</v>
      </c>
      <c r="BZ869" s="134">
        <v>0</v>
      </c>
      <c r="CA869" s="134">
        <v>0</v>
      </c>
      <c r="CB869" s="134">
        <v>0</v>
      </c>
      <c r="CC869" s="134">
        <v>0</v>
      </c>
      <c r="CD869" s="134">
        <v>0</v>
      </c>
      <c r="CE869" s="134">
        <v>0</v>
      </c>
      <c r="CF869" s="134">
        <v>0</v>
      </c>
      <c r="CG869" s="134">
        <v>0</v>
      </c>
      <c r="CH869" s="134">
        <v>0</v>
      </c>
      <c r="CI869" s="134">
        <v>0</v>
      </c>
      <c r="CJ869" s="134">
        <v>0</v>
      </c>
      <c r="CK869" s="134">
        <v>0</v>
      </c>
      <c r="CL869" s="134">
        <v>0</v>
      </c>
      <c r="CM869" s="134">
        <v>0</v>
      </c>
      <c r="CN869" s="134">
        <v>0</v>
      </c>
      <c r="CO869" s="134">
        <v>0</v>
      </c>
      <c r="CP869" s="134">
        <v>0</v>
      </c>
      <c r="CQ869" s="134">
        <v>0</v>
      </c>
      <c r="CR869" s="134">
        <v>0</v>
      </c>
      <c r="CS869" s="134">
        <v>0</v>
      </c>
      <c r="CT869" s="134">
        <v>0</v>
      </c>
      <c r="CU869" s="134">
        <v>0</v>
      </c>
      <c r="CV869" s="134">
        <v>0</v>
      </c>
      <c r="CW869" s="134">
        <v>0</v>
      </c>
      <c r="CX869" s="134">
        <v>0</v>
      </c>
      <c r="CY869" s="134">
        <v>0</v>
      </c>
      <c r="CZ869" s="134">
        <v>0</v>
      </c>
      <c r="DA869" s="134">
        <v>0</v>
      </c>
      <c r="DB869" s="134">
        <v>0</v>
      </c>
      <c r="DC869" s="134">
        <v>0</v>
      </c>
      <c r="DD869" s="134">
        <v>0</v>
      </c>
      <c r="DE869" s="134">
        <v>0</v>
      </c>
      <c r="DF869" s="134">
        <v>0</v>
      </c>
      <c r="DG869" s="134">
        <v>0</v>
      </c>
      <c r="DH869" s="211">
        <v>0</v>
      </c>
    </row>
    <row r="870" spans="1:112" ht="15" hidden="1" customHeight="1" x14ac:dyDescent="0.15">
      <c r="A870" s="119"/>
      <c r="B870" s="197" t="s">
        <v>740</v>
      </c>
      <c r="C870" s="30" t="s">
        <v>266</v>
      </c>
      <c r="D870" s="315">
        <v>3.1625823231340061E-6</v>
      </c>
      <c r="E870" s="134">
        <v>2.1093528905138043E-6</v>
      </c>
      <c r="F870" s="134">
        <v>1.1866872980503324E-5</v>
      </c>
      <c r="G870" s="134">
        <v>0</v>
      </c>
      <c r="H870" s="134">
        <v>1.5768358812406672E-5</v>
      </c>
      <c r="I870" s="134">
        <v>0</v>
      </c>
      <c r="J870" s="134">
        <v>0</v>
      </c>
      <c r="K870" s="134">
        <v>2.2241278067057572E-5</v>
      </c>
      <c r="L870" s="134">
        <v>2.8422486916974764E-6</v>
      </c>
      <c r="M870" s="134">
        <v>9.0056796795041571E-6</v>
      </c>
      <c r="N870" s="134">
        <v>1.1813399571037946E-5</v>
      </c>
      <c r="O870" s="134">
        <v>7.5741477082961658E-6</v>
      </c>
      <c r="P870" s="134">
        <v>0</v>
      </c>
      <c r="Q870" s="134">
        <v>0</v>
      </c>
      <c r="R870" s="134">
        <v>5.9124522140721906E-5</v>
      </c>
      <c r="S870" s="134">
        <v>1.422265925542866E-5</v>
      </c>
      <c r="T870" s="134">
        <v>2.9238446449360218E-5</v>
      </c>
      <c r="U870" s="134">
        <v>0</v>
      </c>
      <c r="V870" s="134">
        <v>0</v>
      </c>
      <c r="W870" s="134">
        <v>4.7902046828525361E-5</v>
      </c>
      <c r="X870" s="134">
        <v>0</v>
      </c>
      <c r="Y870" s="134">
        <v>0</v>
      </c>
      <c r="Z870" s="134">
        <v>0</v>
      </c>
      <c r="AA870" s="134">
        <v>0</v>
      </c>
      <c r="AB870" s="134">
        <v>0</v>
      </c>
      <c r="AC870" s="134">
        <v>0</v>
      </c>
      <c r="AD870" s="134">
        <v>0</v>
      </c>
      <c r="AE870" s="134">
        <v>0</v>
      </c>
      <c r="AF870" s="134">
        <v>0</v>
      </c>
      <c r="AG870" s="134">
        <v>0</v>
      </c>
      <c r="AH870" s="134">
        <v>0</v>
      </c>
      <c r="AI870" s="134">
        <v>3.4230377085560201E-5</v>
      </c>
      <c r="AJ870" s="134">
        <v>0</v>
      </c>
      <c r="AK870" s="134">
        <v>2.2749189516447093E-5</v>
      </c>
      <c r="AL870" s="134">
        <v>0</v>
      </c>
      <c r="AM870" s="134">
        <v>1.1405430214457554E-4</v>
      </c>
      <c r="AN870" s="134">
        <v>0</v>
      </c>
      <c r="AO870" s="134">
        <v>0</v>
      </c>
      <c r="AP870" s="134">
        <v>0</v>
      </c>
      <c r="AQ870" s="134">
        <v>0</v>
      </c>
      <c r="AR870" s="134">
        <v>0</v>
      </c>
      <c r="AS870" s="134">
        <v>0</v>
      </c>
      <c r="AT870" s="134">
        <v>6.7639229704842598E-5</v>
      </c>
      <c r="AU870" s="134">
        <v>2.336491991690464E-5</v>
      </c>
      <c r="AV870" s="134">
        <v>0</v>
      </c>
      <c r="AW870" s="134">
        <v>6.7153453425473851E-6</v>
      </c>
      <c r="AX870" s="134">
        <v>0</v>
      </c>
      <c r="AY870" s="134">
        <v>0</v>
      </c>
      <c r="AZ870" s="134">
        <v>6.2133406172471643E-5</v>
      </c>
      <c r="BA870" s="134">
        <v>0</v>
      </c>
      <c r="BB870" s="134">
        <v>0</v>
      </c>
      <c r="BC870" s="134">
        <v>0</v>
      </c>
      <c r="BD870" s="134">
        <v>0</v>
      </c>
      <c r="BE870" s="134">
        <v>0</v>
      </c>
      <c r="BF870" s="134">
        <v>0</v>
      </c>
      <c r="BG870" s="134">
        <v>0</v>
      </c>
      <c r="BH870" s="134">
        <v>0</v>
      </c>
      <c r="BI870" s="134">
        <v>7.8468020320306284E-6</v>
      </c>
      <c r="BJ870" s="134">
        <v>2.0152189222699395E-5</v>
      </c>
      <c r="BK870" s="134">
        <v>0</v>
      </c>
      <c r="BL870" s="134">
        <v>6.5278944529797726E-5</v>
      </c>
      <c r="BM870" s="134">
        <v>0</v>
      </c>
      <c r="BN870" s="134">
        <v>2.2019421793565319E-5</v>
      </c>
      <c r="BO870" s="134">
        <v>2.7324626806217469E-5</v>
      </c>
      <c r="BP870" s="134">
        <v>2.3311684600559094E-5</v>
      </c>
      <c r="BQ870" s="134">
        <v>1.5013477379889423E-5</v>
      </c>
      <c r="BR870" s="134">
        <v>0</v>
      </c>
      <c r="BS870" s="134">
        <v>9.7340008967925384E-6</v>
      </c>
      <c r="BT870" s="134">
        <v>0</v>
      </c>
      <c r="BU870" s="134">
        <v>2.3535976687955525E-4</v>
      </c>
      <c r="BV870" s="134">
        <v>1.4283766979391379E-4</v>
      </c>
      <c r="BW870" s="134">
        <v>4.1550125459025283E-5</v>
      </c>
      <c r="BX870" s="134">
        <v>3.3598605411035512E-4</v>
      </c>
      <c r="BY870" s="134">
        <v>1.2846961260751785E-5</v>
      </c>
      <c r="BZ870" s="134">
        <v>1.679059632424203E-6</v>
      </c>
      <c r="CA870" s="134">
        <v>0</v>
      </c>
      <c r="CB870" s="134">
        <v>0</v>
      </c>
      <c r="CC870" s="134">
        <v>2.5661094244098728E-5</v>
      </c>
      <c r="CD870" s="134">
        <v>5.3297431699385847E-6</v>
      </c>
      <c r="CE870" s="134">
        <v>2.8083284178098044E-5</v>
      </c>
      <c r="CF870" s="134">
        <v>0</v>
      </c>
      <c r="CG870" s="134">
        <v>0</v>
      </c>
      <c r="CH870" s="134">
        <v>3.1692485936099018E-5</v>
      </c>
      <c r="CI870" s="134">
        <v>3.8371117651059822E-5</v>
      </c>
      <c r="CJ870" s="134">
        <v>3.8781300999735221E-5</v>
      </c>
      <c r="CK870" s="134">
        <v>0</v>
      </c>
      <c r="CL870" s="134">
        <v>0</v>
      </c>
      <c r="CM870" s="134">
        <v>0</v>
      </c>
      <c r="CN870" s="134">
        <v>0</v>
      </c>
      <c r="CO870" s="134">
        <v>0</v>
      </c>
      <c r="CP870" s="134">
        <v>0</v>
      </c>
      <c r="CQ870" s="134">
        <v>7.8850802305224067E-5</v>
      </c>
      <c r="CR870" s="134">
        <v>0</v>
      </c>
      <c r="CS870" s="134">
        <v>2.8371411717707372E-5</v>
      </c>
      <c r="CT870" s="134">
        <v>0</v>
      </c>
      <c r="CU870" s="134">
        <v>1.9894078718289966E-5</v>
      </c>
      <c r="CV870" s="134">
        <v>1.3313965750708863E-5</v>
      </c>
      <c r="CW870" s="134">
        <v>8.3139916163093325E-5</v>
      </c>
      <c r="CX870" s="134">
        <v>1.3281404581889579E-5</v>
      </c>
      <c r="CY870" s="134">
        <v>0</v>
      </c>
      <c r="CZ870" s="134">
        <v>8.3470019909118315E-6</v>
      </c>
      <c r="DA870" s="134">
        <v>2.8503392466006848E-5</v>
      </c>
      <c r="DB870" s="134">
        <v>2.3883164828785967E-5</v>
      </c>
      <c r="DC870" s="134">
        <v>3.9824328084603298E-5</v>
      </c>
      <c r="DD870" s="134">
        <v>3.5573332392338717E-5</v>
      </c>
      <c r="DE870" s="134">
        <v>3.843480791765341E-5</v>
      </c>
      <c r="DF870" s="134">
        <v>4.9804432783908509E-5</v>
      </c>
      <c r="DG870" s="134">
        <v>1.1089703671080094E-5</v>
      </c>
      <c r="DH870" s="211">
        <v>2.5249674343410432E-4</v>
      </c>
    </row>
    <row r="871" spans="1:112" ht="15" hidden="1" customHeight="1" x14ac:dyDescent="0.15">
      <c r="A871" s="119"/>
      <c r="B871" s="197" t="s">
        <v>741</v>
      </c>
      <c r="C871" s="30" t="s">
        <v>694</v>
      </c>
      <c r="D871" s="315">
        <v>6.9856966003283612E-3</v>
      </c>
      <c r="E871" s="134">
        <v>3.3625934654058567E-2</v>
      </c>
      <c r="F871" s="134">
        <v>5.9417354606075244E-3</v>
      </c>
      <c r="G871" s="134">
        <v>0</v>
      </c>
      <c r="H871" s="134">
        <v>8.0284524638190146E-3</v>
      </c>
      <c r="I871" s="134">
        <v>0</v>
      </c>
      <c r="J871" s="134">
        <v>0</v>
      </c>
      <c r="K871" s="134">
        <v>1.1033739246949616E-2</v>
      </c>
      <c r="L871" s="134">
        <v>1.4114578217192612E-2</v>
      </c>
      <c r="M871" s="134">
        <v>1.5147072653382504E-2</v>
      </c>
      <c r="N871" s="134">
        <v>7.7976643368394341E-3</v>
      </c>
      <c r="O871" s="134">
        <v>2.0408799437108525E-2</v>
      </c>
      <c r="P871" s="134">
        <v>0</v>
      </c>
      <c r="Q871" s="134">
        <v>0</v>
      </c>
      <c r="R871" s="134">
        <v>9.5175718308926904E-3</v>
      </c>
      <c r="S871" s="134">
        <v>1.6122603392498082E-2</v>
      </c>
      <c r="T871" s="134">
        <v>1.4616354184654986E-2</v>
      </c>
      <c r="U871" s="134">
        <v>0</v>
      </c>
      <c r="V871" s="134">
        <v>0</v>
      </c>
      <c r="W871" s="134">
        <v>1.0865985028178038E-2</v>
      </c>
      <c r="X871" s="134">
        <v>0</v>
      </c>
      <c r="Y871" s="134">
        <v>0</v>
      </c>
      <c r="Z871" s="134">
        <v>0</v>
      </c>
      <c r="AA871" s="134">
        <v>0</v>
      </c>
      <c r="AB871" s="134">
        <v>0</v>
      </c>
      <c r="AC871" s="134">
        <v>0</v>
      </c>
      <c r="AD871" s="134">
        <v>0</v>
      </c>
      <c r="AE871" s="134">
        <v>0</v>
      </c>
      <c r="AF871" s="134">
        <v>0</v>
      </c>
      <c r="AG871" s="134">
        <v>0</v>
      </c>
      <c r="AH871" s="134">
        <v>0</v>
      </c>
      <c r="AI871" s="134">
        <v>8.4096943986650477E-3</v>
      </c>
      <c r="AJ871" s="134">
        <v>0</v>
      </c>
      <c r="AK871" s="134">
        <v>2.6245908274574535E-2</v>
      </c>
      <c r="AL871" s="134">
        <v>0</v>
      </c>
      <c r="AM871" s="134">
        <v>1.8817324349641298E-2</v>
      </c>
      <c r="AN871" s="134">
        <v>0</v>
      </c>
      <c r="AO871" s="134">
        <v>0</v>
      </c>
      <c r="AP871" s="134">
        <v>0</v>
      </c>
      <c r="AQ871" s="134">
        <v>0</v>
      </c>
      <c r="AR871" s="134">
        <v>0</v>
      </c>
      <c r="AS871" s="134">
        <v>0</v>
      </c>
      <c r="AT871" s="134">
        <v>1.0754597683266335E-2</v>
      </c>
      <c r="AU871" s="134">
        <v>8.3282190919426614E-3</v>
      </c>
      <c r="AV871" s="134">
        <v>0</v>
      </c>
      <c r="AW871" s="134">
        <v>2.0486668080432835E-3</v>
      </c>
      <c r="AX871" s="134">
        <v>0</v>
      </c>
      <c r="AY871" s="134">
        <v>0</v>
      </c>
      <c r="AZ871" s="134">
        <v>7.2100378051890013E-3</v>
      </c>
      <c r="BA871" s="134">
        <v>0</v>
      </c>
      <c r="BB871" s="134">
        <v>0</v>
      </c>
      <c r="BC871" s="134">
        <v>0</v>
      </c>
      <c r="BD871" s="134">
        <v>0</v>
      </c>
      <c r="BE871" s="134">
        <v>0</v>
      </c>
      <c r="BF871" s="134">
        <v>0</v>
      </c>
      <c r="BG871" s="134">
        <v>0</v>
      </c>
      <c r="BH871" s="134">
        <v>0</v>
      </c>
      <c r="BI871" s="134">
        <v>6.0900845238516122E-3</v>
      </c>
      <c r="BJ871" s="134">
        <v>9.7226365938290222E-3</v>
      </c>
      <c r="BK871" s="134">
        <v>0</v>
      </c>
      <c r="BL871" s="134">
        <v>1.2643930341918234E-2</v>
      </c>
      <c r="BM871" s="134">
        <v>0</v>
      </c>
      <c r="BN871" s="134">
        <v>1.5955703114388414E-2</v>
      </c>
      <c r="BO871" s="134">
        <v>1.588853837326689E-2</v>
      </c>
      <c r="BP871" s="134">
        <v>1.5528272260919176E-2</v>
      </c>
      <c r="BQ871" s="134">
        <v>1.73294900363281E-2</v>
      </c>
      <c r="BR871" s="134">
        <v>0</v>
      </c>
      <c r="BS871" s="134">
        <v>1.9619183040906554E-2</v>
      </c>
      <c r="BT871" s="134">
        <v>0</v>
      </c>
      <c r="BU871" s="134">
        <v>1.7698633669389136E-2</v>
      </c>
      <c r="BV871" s="134">
        <v>3.9637676323838206E-3</v>
      </c>
      <c r="BW871" s="134">
        <v>3.0959377529993942E-3</v>
      </c>
      <c r="BX871" s="134">
        <v>7.2146602379008842E-3</v>
      </c>
      <c r="BY871" s="134">
        <v>6.2171048320890934E-4</v>
      </c>
      <c r="BZ871" s="134">
        <v>5.1725240254693312E-4</v>
      </c>
      <c r="CA871" s="134">
        <v>0</v>
      </c>
      <c r="CB871" s="134">
        <v>0</v>
      </c>
      <c r="CC871" s="134">
        <v>2.7595309562039186E-3</v>
      </c>
      <c r="CD871" s="134">
        <v>2.627714740202289E-3</v>
      </c>
      <c r="CE871" s="134">
        <v>4.4517009766020842E-3</v>
      </c>
      <c r="CF871" s="134">
        <v>0</v>
      </c>
      <c r="CG871" s="134">
        <v>0</v>
      </c>
      <c r="CH871" s="134">
        <v>1.6869878752430059E-3</v>
      </c>
      <c r="CI871" s="134">
        <v>3.0631764713945453E-3</v>
      </c>
      <c r="CJ871" s="134">
        <v>5.8995517241492948E-2</v>
      </c>
      <c r="CK871" s="134">
        <v>0</v>
      </c>
      <c r="CL871" s="134">
        <v>0</v>
      </c>
      <c r="CM871" s="134">
        <v>0</v>
      </c>
      <c r="CN871" s="134">
        <v>0</v>
      </c>
      <c r="CO871" s="134">
        <v>0</v>
      </c>
      <c r="CP871" s="134">
        <v>0</v>
      </c>
      <c r="CQ871" s="134">
        <v>2.4308731998193703E-3</v>
      </c>
      <c r="CR871" s="134">
        <v>0</v>
      </c>
      <c r="CS871" s="134">
        <v>6.0157002349701212E-3</v>
      </c>
      <c r="CT871" s="134">
        <v>0</v>
      </c>
      <c r="CU871" s="134">
        <v>3.7627814191150133E-3</v>
      </c>
      <c r="CV871" s="134">
        <v>2.7134883236760955E-3</v>
      </c>
      <c r="CW871" s="134">
        <v>8.9715726554160172E-3</v>
      </c>
      <c r="CX871" s="134">
        <v>2.3441173088197234E-3</v>
      </c>
      <c r="CY871" s="134">
        <v>0</v>
      </c>
      <c r="CZ871" s="134">
        <v>6.5441299288616986E-3</v>
      </c>
      <c r="DA871" s="134">
        <v>2.2640564786920053E-3</v>
      </c>
      <c r="DB871" s="134">
        <v>4.7454115412545964E-3</v>
      </c>
      <c r="DC871" s="134">
        <v>1.1001491821770059E-2</v>
      </c>
      <c r="DD871" s="134">
        <v>2.4048566992625137E-3</v>
      </c>
      <c r="DE871" s="134">
        <v>2.7206561948351147E-3</v>
      </c>
      <c r="DF871" s="134">
        <v>1.2336897412330719E-2</v>
      </c>
      <c r="DG871" s="134">
        <v>3.1453500792799342E-2</v>
      </c>
      <c r="DH871" s="211">
        <v>2.9634822713688821E-2</v>
      </c>
    </row>
    <row r="872" spans="1:112" ht="15" hidden="1" customHeight="1" x14ac:dyDescent="0.15">
      <c r="A872" s="119"/>
      <c r="B872" s="197" t="s">
        <v>742</v>
      </c>
      <c r="C872" s="30" t="s">
        <v>268</v>
      </c>
      <c r="D872" s="315">
        <v>3.7778606457003899E-2</v>
      </c>
      <c r="E872" s="134">
        <v>1.0453960537403717E-2</v>
      </c>
      <c r="F872" s="134">
        <v>1.4776080517920429E-2</v>
      </c>
      <c r="G872" s="134">
        <v>0</v>
      </c>
      <c r="H872" s="134">
        <v>2.3334170574163642E-2</v>
      </c>
      <c r="I872" s="134">
        <v>0</v>
      </c>
      <c r="J872" s="134">
        <v>0</v>
      </c>
      <c r="K872" s="134">
        <v>6.6118260442712936E-3</v>
      </c>
      <c r="L872" s="134">
        <v>7.9660664247086666E-3</v>
      </c>
      <c r="M872" s="134">
        <v>4.7986339302325386E-3</v>
      </c>
      <c r="N872" s="134">
        <v>5.202431869284165E-3</v>
      </c>
      <c r="O872" s="134">
        <v>2.8576655835245734E-3</v>
      </c>
      <c r="P872" s="134">
        <v>0</v>
      </c>
      <c r="Q872" s="134">
        <v>0</v>
      </c>
      <c r="R872" s="134">
        <v>1.5691677095782154E-2</v>
      </c>
      <c r="S872" s="134">
        <v>1.5310162033420368E-2</v>
      </c>
      <c r="T872" s="134">
        <v>6.5414902032272879E-3</v>
      </c>
      <c r="U872" s="134">
        <v>0</v>
      </c>
      <c r="V872" s="134">
        <v>0</v>
      </c>
      <c r="W872" s="134">
        <v>8.4556022059981382E-3</v>
      </c>
      <c r="X872" s="134">
        <v>0</v>
      </c>
      <c r="Y872" s="134">
        <v>0</v>
      </c>
      <c r="Z872" s="134">
        <v>0</v>
      </c>
      <c r="AA872" s="134">
        <v>0</v>
      </c>
      <c r="AB872" s="134">
        <v>0</v>
      </c>
      <c r="AC872" s="134">
        <v>0</v>
      </c>
      <c r="AD872" s="134">
        <v>0</v>
      </c>
      <c r="AE872" s="134">
        <v>0</v>
      </c>
      <c r="AF872" s="134">
        <v>0</v>
      </c>
      <c r="AG872" s="134">
        <v>0</v>
      </c>
      <c r="AH872" s="134">
        <v>0</v>
      </c>
      <c r="AI872" s="134">
        <v>1.0367406329574389E-2</v>
      </c>
      <c r="AJ872" s="134">
        <v>0</v>
      </c>
      <c r="AK872" s="134">
        <v>2.9442833459766359E-2</v>
      </c>
      <c r="AL872" s="134">
        <v>0</v>
      </c>
      <c r="AM872" s="134">
        <v>4.1978637104584261E-3</v>
      </c>
      <c r="AN872" s="134">
        <v>0</v>
      </c>
      <c r="AO872" s="134">
        <v>0</v>
      </c>
      <c r="AP872" s="134">
        <v>0</v>
      </c>
      <c r="AQ872" s="134">
        <v>0</v>
      </c>
      <c r="AR872" s="134">
        <v>0</v>
      </c>
      <c r="AS872" s="134">
        <v>0</v>
      </c>
      <c r="AT872" s="134">
        <v>9.1051803743257519E-3</v>
      </c>
      <c r="AU872" s="134">
        <v>7.9104933055624028E-3</v>
      </c>
      <c r="AV872" s="134">
        <v>0</v>
      </c>
      <c r="AW872" s="134">
        <v>1.7261930065518146E-3</v>
      </c>
      <c r="AX872" s="134">
        <v>0</v>
      </c>
      <c r="AY872" s="134">
        <v>0</v>
      </c>
      <c r="AZ872" s="134">
        <v>7.0557305078158762E-4</v>
      </c>
      <c r="BA872" s="134">
        <v>0</v>
      </c>
      <c r="BB872" s="134">
        <v>0</v>
      </c>
      <c r="BC872" s="134">
        <v>0</v>
      </c>
      <c r="BD872" s="134">
        <v>0</v>
      </c>
      <c r="BE872" s="134">
        <v>0</v>
      </c>
      <c r="BF872" s="134">
        <v>0</v>
      </c>
      <c r="BG872" s="134">
        <v>0</v>
      </c>
      <c r="BH872" s="134">
        <v>0</v>
      </c>
      <c r="BI872" s="134">
        <v>9.6233005230749813E-4</v>
      </c>
      <c r="BJ872" s="134">
        <v>1.3931357753250589E-3</v>
      </c>
      <c r="BK872" s="134">
        <v>0</v>
      </c>
      <c r="BL872" s="134">
        <v>3.6961304408506007E-2</v>
      </c>
      <c r="BM872" s="134">
        <v>0</v>
      </c>
      <c r="BN872" s="134">
        <v>1.7689190724105856E-2</v>
      </c>
      <c r="BO872" s="134">
        <v>1.8933451311798091E-2</v>
      </c>
      <c r="BP872" s="134">
        <v>2.1069287209908302E-2</v>
      </c>
      <c r="BQ872" s="134">
        <v>1.3283803702471923E-2</v>
      </c>
      <c r="BR872" s="134">
        <v>0</v>
      </c>
      <c r="BS872" s="134">
        <v>3.9735307258522215E-3</v>
      </c>
      <c r="BT872" s="134">
        <v>0</v>
      </c>
      <c r="BU872" s="134">
        <v>1.985075418504359E-2</v>
      </c>
      <c r="BV872" s="134">
        <v>3.6353506302511017E-2</v>
      </c>
      <c r="BW872" s="134">
        <v>3.0039893786616978E-2</v>
      </c>
      <c r="BX872" s="134">
        <v>4.7579761748458268E-3</v>
      </c>
      <c r="BY872" s="134">
        <v>4.8870292011858399E-3</v>
      </c>
      <c r="BZ872" s="134">
        <v>2.712143969435336E-3</v>
      </c>
      <c r="CA872" s="134">
        <v>0</v>
      </c>
      <c r="CB872" s="134">
        <v>0</v>
      </c>
      <c r="CC872" s="134">
        <v>1.742224014229322E-3</v>
      </c>
      <c r="CD872" s="134">
        <v>0</v>
      </c>
      <c r="CE872" s="134">
        <v>1.0504549629354524E-2</v>
      </c>
      <c r="CF872" s="134">
        <v>0</v>
      </c>
      <c r="CG872" s="134">
        <v>0</v>
      </c>
      <c r="CH872" s="134">
        <v>2.1199428244543963E-3</v>
      </c>
      <c r="CI872" s="134">
        <v>3.3827515687366336E-3</v>
      </c>
      <c r="CJ872" s="134">
        <v>7.4562071911224567E-3</v>
      </c>
      <c r="CK872" s="134">
        <v>0</v>
      </c>
      <c r="CL872" s="134">
        <v>0</v>
      </c>
      <c r="CM872" s="134">
        <v>0</v>
      </c>
      <c r="CN872" s="134">
        <v>0</v>
      </c>
      <c r="CO872" s="134">
        <v>0</v>
      </c>
      <c r="CP872" s="134">
        <v>0</v>
      </c>
      <c r="CQ872" s="134">
        <v>8.5381189308007775E-3</v>
      </c>
      <c r="CR872" s="134">
        <v>0</v>
      </c>
      <c r="CS872" s="134">
        <v>3.7734922603971997E-3</v>
      </c>
      <c r="CT872" s="134">
        <v>0</v>
      </c>
      <c r="CU872" s="134">
        <v>5.9114243032823647E-3</v>
      </c>
      <c r="CV872" s="134">
        <v>6.4095745966669723E-3</v>
      </c>
      <c r="CW872" s="134">
        <v>1.1233151006827259E-2</v>
      </c>
      <c r="CX872" s="134">
        <v>1.0449578862791613E-2</v>
      </c>
      <c r="CY872" s="134">
        <v>0</v>
      </c>
      <c r="CZ872" s="134">
        <v>4.9785040793898097E-3</v>
      </c>
      <c r="DA872" s="134">
        <v>6.0162012952593609E-3</v>
      </c>
      <c r="DB872" s="134">
        <v>2.849597412089655E-2</v>
      </c>
      <c r="DC872" s="134">
        <v>1.5161361841309938E-3</v>
      </c>
      <c r="DD872" s="134">
        <v>1.2708208678804454E-2</v>
      </c>
      <c r="DE872" s="134">
        <v>2.3003449573370631E-2</v>
      </c>
      <c r="DF872" s="134">
        <v>2.3679999471962664E-2</v>
      </c>
      <c r="DG872" s="134">
        <v>0</v>
      </c>
      <c r="DH872" s="211">
        <v>1.6108904031200806E-2</v>
      </c>
    </row>
    <row r="873" spans="1:112" ht="15" hidden="1" customHeight="1" x14ac:dyDescent="0.15">
      <c r="A873" s="119"/>
      <c r="B873" s="197" t="s">
        <v>743</v>
      </c>
      <c r="C873" s="30" t="s">
        <v>173</v>
      </c>
      <c r="D873" s="315">
        <v>1.5497925146660714E-3</v>
      </c>
      <c r="E873" s="134">
        <v>3.7721915785025959E-3</v>
      </c>
      <c r="F873" s="134">
        <v>4.1065477438274081E-4</v>
      </c>
      <c r="G873" s="134">
        <v>0</v>
      </c>
      <c r="H873" s="134">
        <v>1.3979893142152691E-3</v>
      </c>
      <c r="I873" s="134">
        <v>0</v>
      </c>
      <c r="J873" s="134">
        <v>0</v>
      </c>
      <c r="K873" s="134">
        <v>2.8491428312845562E-4</v>
      </c>
      <c r="L873" s="134">
        <v>4.6237480754069901E-4</v>
      </c>
      <c r="M873" s="134">
        <v>1.1170835216344208E-3</v>
      </c>
      <c r="N873" s="134">
        <v>4.4384227995197215E-4</v>
      </c>
      <c r="O873" s="134">
        <v>3.0879209147196595E-3</v>
      </c>
      <c r="P873" s="134">
        <v>0</v>
      </c>
      <c r="Q873" s="134">
        <v>0</v>
      </c>
      <c r="R873" s="134">
        <v>2.9856657635565824E-4</v>
      </c>
      <c r="S873" s="134">
        <v>2.2774698213828804E-3</v>
      </c>
      <c r="T873" s="134">
        <v>9.056068005821933E-4</v>
      </c>
      <c r="U873" s="134">
        <v>0</v>
      </c>
      <c r="V873" s="134">
        <v>0</v>
      </c>
      <c r="W873" s="134">
        <v>5.677604647637346E-4</v>
      </c>
      <c r="X873" s="134">
        <v>0</v>
      </c>
      <c r="Y873" s="134">
        <v>0</v>
      </c>
      <c r="Z873" s="134">
        <v>0</v>
      </c>
      <c r="AA873" s="134">
        <v>0</v>
      </c>
      <c r="AB873" s="134">
        <v>0</v>
      </c>
      <c r="AC873" s="134">
        <v>0</v>
      </c>
      <c r="AD873" s="134">
        <v>0</v>
      </c>
      <c r="AE873" s="134">
        <v>0</v>
      </c>
      <c r="AF873" s="134">
        <v>0</v>
      </c>
      <c r="AG873" s="134">
        <v>0</v>
      </c>
      <c r="AH873" s="134">
        <v>0</v>
      </c>
      <c r="AI873" s="134">
        <v>5.4165391724554581E-4</v>
      </c>
      <c r="AJ873" s="134">
        <v>0</v>
      </c>
      <c r="AK873" s="134">
        <v>6.3435021709367457E-3</v>
      </c>
      <c r="AL873" s="134">
        <v>0</v>
      </c>
      <c r="AM873" s="134">
        <v>4.6148226330311156E-3</v>
      </c>
      <c r="AN873" s="134">
        <v>0</v>
      </c>
      <c r="AO873" s="134">
        <v>0</v>
      </c>
      <c r="AP873" s="134">
        <v>0</v>
      </c>
      <c r="AQ873" s="134">
        <v>0</v>
      </c>
      <c r="AR873" s="134">
        <v>0</v>
      </c>
      <c r="AS873" s="134">
        <v>0</v>
      </c>
      <c r="AT873" s="134">
        <v>1.8081116274348424E-3</v>
      </c>
      <c r="AU873" s="134">
        <v>1.3186139436799952E-3</v>
      </c>
      <c r="AV873" s="134">
        <v>0</v>
      </c>
      <c r="AW873" s="134">
        <v>2.56497318727333E-4</v>
      </c>
      <c r="AX873" s="134">
        <v>0</v>
      </c>
      <c r="AY873" s="134">
        <v>0</v>
      </c>
      <c r="AZ873" s="134">
        <v>4.7626465483023524E-4</v>
      </c>
      <c r="BA873" s="134">
        <v>0</v>
      </c>
      <c r="BB873" s="134">
        <v>0</v>
      </c>
      <c r="BC873" s="134">
        <v>0</v>
      </c>
      <c r="BD873" s="134">
        <v>0</v>
      </c>
      <c r="BE873" s="134">
        <v>0</v>
      </c>
      <c r="BF873" s="134">
        <v>0</v>
      </c>
      <c r="BG873" s="134">
        <v>0</v>
      </c>
      <c r="BH873" s="134">
        <v>0</v>
      </c>
      <c r="BI873" s="134">
        <v>9.3311383634844488E-4</v>
      </c>
      <c r="BJ873" s="134">
        <v>1.3868942131881911E-3</v>
      </c>
      <c r="BK873" s="134">
        <v>0</v>
      </c>
      <c r="BL873" s="134">
        <v>5.0240541075092593E-4</v>
      </c>
      <c r="BM873" s="134">
        <v>0</v>
      </c>
      <c r="BN873" s="134">
        <v>7.5067882843033677E-4</v>
      </c>
      <c r="BO873" s="134">
        <v>5.4819434755829042E-4</v>
      </c>
      <c r="BP873" s="134">
        <v>1.3490922938024419E-3</v>
      </c>
      <c r="BQ873" s="134">
        <v>1.7856317328515483E-3</v>
      </c>
      <c r="BR873" s="134">
        <v>0</v>
      </c>
      <c r="BS873" s="134">
        <v>3.9128834883377268E-3</v>
      </c>
      <c r="BT873" s="134">
        <v>0</v>
      </c>
      <c r="BU873" s="134">
        <v>3.8835224985872742E-4</v>
      </c>
      <c r="BV873" s="134">
        <v>1.324197641747326E-4</v>
      </c>
      <c r="BW873" s="134">
        <v>1.2449862576435785E-4</v>
      </c>
      <c r="BX873" s="134">
        <v>2.3400505373017433E-4</v>
      </c>
      <c r="BY873" s="134">
        <v>4.9150596619196432E-5</v>
      </c>
      <c r="BZ873" s="134">
        <v>1.4110671940523408E-5</v>
      </c>
      <c r="CA873" s="134">
        <v>0</v>
      </c>
      <c r="CB873" s="134">
        <v>0</v>
      </c>
      <c r="CC873" s="134">
        <v>2.1629892911068619E-3</v>
      </c>
      <c r="CD873" s="134">
        <v>4.5794240459535798E-3</v>
      </c>
      <c r="CE873" s="134">
        <v>1.7454521690930154E-2</v>
      </c>
      <c r="CF873" s="134">
        <v>0</v>
      </c>
      <c r="CG873" s="134">
        <v>0</v>
      </c>
      <c r="CH873" s="134">
        <v>6.2449589394184254E-5</v>
      </c>
      <c r="CI873" s="134">
        <v>1.3568416600065461E-4</v>
      </c>
      <c r="CJ873" s="134">
        <v>1.2126596908755673E-3</v>
      </c>
      <c r="CK873" s="134">
        <v>0</v>
      </c>
      <c r="CL873" s="134">
        <v>0</v>
      </c>
      <c r="CM873" s="134">
        <v>0</v>
      </c>
      <c r="CN873" s="134">
        <v>0</v>
      </c>
      <c r="CO873" s="134">
        <v>0</v>
      </c>
      <c r="CP873" s="134">
        <v>0</v>
      </c>
      <c r="CQ873" s="134">
        <v>1.4072010115924539E-4</v>
      </c>
      <c r="CR873" s="134">
        <v>0</v>
      </c>
      <c r="CS873" s="134">
        <v>1.4315288879395373E-4</v>
      </c>
      <c r="CT873" s="134">
        <v>0</v>
      </c>
      <c r="CU873" s="134">
        <v>1.5086480439834243E-4</v>
      </c>
      <c r="CV873" s="134">
        <v>1.3880316992011897E-4</v>
      </c>
      <c r="CW873" s="134">
        <v>2.3384409120226778E-4</v>
      </c>
      <c r="CX873" s="134">
        <v>6.0911718366587441E-5</v>
      </c>
      <c r="CY873" s="134">
        <v>0</v>
      </c>
      <c r="CZ873" s="134">
        <v>1.0612850969108467E-3</v>
      </c>
      <c r="DA873" s="134">
        <v>9.2742569486361335E-5</v>
      </c>
      <c r="DB873" s="134">
        <v>1.6456807015549746E-4</v>
      </c>
      <c r="DC873" s="134">
        <v>3.5863038724832707E-4</v>
      </c>
      <c r="DD873" s="134">
        <v>1.7422725152214938E-4</v>
      </c>
      <c r="DE873" s="134">
        <v>1.8652817592652149E-4</v>
      </c>
      <c r="DF873" s="134">
        <v>2.2481867171957005E-4</v>
      </c>
      <c r="DG873" s="134">
        <v>2.7980938460086709E-3</v>
      </c>
      <c r="DH873" s="211">
        <v>1.8712164098162851E-3</v>
      </c>
    </row>
    <row r="874" spans="1:112" ht="15" hidden="1" customHeight="1" x14ac:dyDescent="0.15">
      <c r="A874" s="119"/>
      <c r="B874" s="197" t="s">
        <v>744</v>
      </c>
      <c r="C874" s="30" t="s">
        <v>174</v>
      </c>
      <c r="D874" s="315">
        <v>0</v>
      </c>
      <c r="E874" s="134">
        <v>0</v>
      </c>
      <c r="F874" s="134">
        <v>0</v>
      </c>
      <c r="G874" s="134">
        <v>0</v>
      </c>
      <c r="H874" s="134">
        <v>0</v>
      </c>
      <c r="I874" s="134">
        <v>0</v>
      </c>
      <c r="J874" s="134">
        <v>0</v>
      </c>
      <c r="K874" s="134">
        <v>0</v>
      </c>
      <c r="L874" s="134">
        <v>0</v>
      </c>
      <c r="M874" s="134">
        <v>0</v>
      </c>
      <c r="N874" s="134">
        <v>0</v>
      </c>
      <c r="O874" s="134">
        <v>0</v>
      </c>
      <c r="P874" s="134">
        <v>0</v>
      </c>
      <c r="Q874" s="134">
        <v>0</v>
      </c>
      <c r="R874" s="134">
        <v>0</v>
      </c>
      <c r="S874" s="134">
        <v>0</v>
      </c>
      <c r="T874" s="134">
        <v>0</v>
      </c>
      <c r="U874" s="134">
        <v>0</v>
      </c>
      <c r="V874" s="134">
        <v>0</v>
      </c>
      <c r="W874" s="134">
        <v>0</v>
      </c>
      <c r="X874" s="134">
        <v>0</v>
      </c>
      <c r="Y874" s="134">
        <v>0</v>
      </c>
      <c r="Z874" s="134">
        <v>0</v>
      </c>
      <c r="AA874" s="134">
        <v>0</v>
      </c>
      <c r="AB874" s="134">
        <v>0</v>
      </c>
      <c r="AC874" s="134">
        <v>0</v>
      </c>
      <c r="AD874" s="134">
        <v>0</v>
      </c>
      <c r="AE874" s="134">
        <v>0</v>
      </c>
      <c r="AF874" s="134">
        <v>0</v>
      </c>
      <c r="AG874" s="134">
        <v>0</v>
      </c>
      <c r="AH874" s="134">
        <v>0</v>
      </c>
      <c r="AI874" s="134">
        <v>0</v>
      </c>
      <c r="AJ874" s="134">
        <v>0</v>
      </c>
      <c r="AK874" s="134">
        <v>0</v>
      </c>
      <c r="AL874" s="134">
        <v>0</v>
      </c>
      <c r="AM874" s="134">
        <v>0</v>
      </c>
      <c r="AN874" s="134">
        <v>0</v>
      </c>
      <c r="AO874" s="134">
        <v>0</v>
      </c>
      <c r="AP874" s="134">
        <v>0</v>
      </c>
      <c r="AQ874" s="134">
        <v>0</v>
      </c>
      <c r="AR874" s="134">
        <v>0</v>
      </c>
      <c r="AS874" s="134">
        <v>0</v>
      </c>
      <c r="AT874" s="134">
        <v>0</v>
      </c>
      <c r="AU874" s="134">
        <v>0</v>
      </c>
      <c r="AV874" s="134">
        <v>0</v>
      </c>
      <c r="AW874" s="134">
        <v>0</v>
      </c>
      <c r="AX874" s="134">
        <v>0</v>
      </c>
      <c r="AY874" s="134">
        <v>0</v>
      </c>
      <c r="AZ874" s="134">
        <v>0</v>
      </c>
      <c r="BA874" s="134">
        <v>0</v>
      </c>
      <c r="BB874" s="134">
        <v>0</v>
      </c>
      <c r="BC874" s="134">
        <v>0</v>
      </c>
      <c r="BD874" s="134">
        <v>0</v>
      </c>
      <c r="BE874" s="134">
        <v>0</v>
      </c>
      <c r="BF874" s="134">
        <v>0</v>
      </c>
      <c r="BG874" s="134">
        <v>0</v>
      </c>
      <c r="BH874" s="134">
        <v>0</v>
      </c>
      <c r="BI874" s="134">
        <v>0</v>
      </c>
      <c r="BJ874" s="134">
        <v>0</v>
      </c>
      <c r="BK874" s="134">
        <v>0</v>
      </c>
      <c r="BL874" s="134">
        <v>0</v>
      </c>
      <c r="BM874" s="134">
        <v>0</v>
      </c>
      <c r="BN874" s="134">
        <v>0</v>
      </c>
      <c r="BO874" s="134">
        <v>0</v>
      </c>
      <c r="BP874" s="134">
        <v>0</v>
      </c>
      <c r="BQ874" s="134">
        <v>0</v>
      </c>
      <c r="BR874" s="134">
        <v>0</v>
      </c>
      <c r="BS874" s="134">
        <v>0</v>
      </c>
      <c r="BT874" s="134">
        <v>0</v>
      </c>
      <c r="BU874" s="134">
        <v>0</v>
      </c>
      <c r="BV874" s="134">
        <v>0</v>
      </c>
      <c r="BW874" s="134">
        <v>0</v>
      </c>
      <c r="BX874" s="134">
        <v>0</v>
      </c>
      <c r="BY874" s="134">
        <v>0</v>
      </c>
      <c r="BZ874" s="134">
        <v>0</v>
      </c>
      <c r="CA874" s="134">
        <v>0</v>
      </c>
      <c r="CB874" s="134">
        <v>0</v>
      </c>
      <c r="CC874" s="134">
        <v>0</v>
      </c>
      <c r="CD874" s="134">
        <v>0</v>
      </c>
      <c r="CE874" s="134">
        <v>0</v>
      </c>
      <c r="CF874" s="134">
        <v>0</v>
      </c>
      <c r="CG874" s="134">
        <v>0</v>
      </c>
      <c r="CH874" s="134">
        <v>0</v>
      </c>
      <c r="CI874" s="134">
        <v>0</v>
      </c>
      <c r="CJ874" s="134">
        <v>0</v>
      </c>
      <c r="CK874" s="134">
        <v>0</v>
      </c>
      <c r="CL874" s="134">
        <v>0</v>
      </c>
      <c r="CM874" s="134">
        <v>0</v>
      </c>
      <c r="CN874" s="134">
        <v>0</v>
      </c>
      <c r="CO874" s="134">
        <v>0</v>
      </c>
      <c r="CP874" s="134">
        <v>0</v>
      </c>
      <c r="CQ874" s="134">
        <v>0</v>
      </c>
      <c r="CR874" s="134">
        <v>0</v>
      </c>
      <c r="CS874" s="134">
        <v>0</v>
      </c>
      <c r="CT874" s="134">
        <v>0</v>
      </c>
      <c r="CU874" s="134">
        <v>0</v>
      </c>
      <c r="CV874" s="134">
        <v>0</v>
      </c>
      <c r="CW874" s="134">
        <v>0</v>
      </c>
      <c r="CX874" s="134">
        <v>0</v>
      </c>
      <c r="CY874" s="134">
        <v>0</v>
      </c>
      <c r="CZ874" s="134">
        <v>0</v>
      </c>
      <c r="DA874" s="134">
        <v>0</v>
      </c>
      <c r="DB874" s="134">
        <v>0</v>
      </c>
      <c r="DC874" s="134">
        <v>0</v>
      </c>
      <c r="DD874" s="134">
        <v>0</v>
      </c>
      <c r="DE874" s="134">
        <v>0</v>
      </c>
      <c r="DF874" s="134">
        <v>0</v>
      </c>
      <c r="DG874" s="134">
        <v>0</v>
      </c>
      <c r="DH874" s="211">
        <v>0</v>
      </c>
    </row>
    <row r="875" spans="1:112" ht="15" hidden="1" customHeight="1" x14ac:dyDescent="0.15">
      <c r="A875" s="119"/>
      <c r="B875" s="197" t="s">
        <v>745</v>
      </c>
      <c r="C875" s="30" t="s">
        <v>269</v>
      </c>
      <c r="D875" s="315">
        <v>3.427883150843254E-4</v>
      </c>
      <c r="E875" s="134">
        <v>1.3965351773617745E-3</v>
      </c>
      <c r="F875" s="134">
        <v>2.4341531061995754E-4</v>
      </c>
      <c r="G875" s="134">
        <v>0</v>
      </c>
      <c r="H875" s="134">
        <v>4.5543607650867096E-4</v>
      </c>
      <c r="I875" s="134">
        <v>0</v>
      </c>
      <c r="J875" s="134">
        <v>0</v>
      </c>
      <c r="K875" s="134">
        <v>4.4983657231973583E-4</v>
      </c>
      <c r="L875" s="134">
        <v>1.0842408257930034E-3</v>
      </c>
      <c r="M875" s="134">
        <v>7.5266330904293782E-4</v>
      </c>
      <c r="N875" s="134">
        <v>3.2829679115439553E-4</v>
      </c>
      <c r="O875" s="134">
        <v>8.9724064296279053E-4</v>
      </c>
      <c r="P875" s="134">
        <v>0</v>
      </c>
      <c r="Q875" s="134">
        <v>0</v>
      </c>
      <c r="R875" s="134">
        <v>3.5868313761880166E-4</v>
      </c>
      <c r="S875" s="134">
        <v>6.1314140144191356E-4</v>
      </c>
      <c r="T875" s="134">
        <v>5.6321350520480487E-4</v>
      </c>
      <c r="U875" s="134">
        <v>0</v>
      </c>
      <c r="V875" s="134">
        <v>0</v>
      </c>
      <c r="W875" s="134">
        <v>6.6771008724587834E-4</v>
      </c>
      <c r="X875" s="134">
        <v>0</v>
      </c>
      <c r="Y875" s="134">
        <v>0</v>
      </c>
      <c r="Z875" s="134">
        <v>0</v>
      </c>
      <c r="AA875" s="134">
        <v>0</v>
      </c>
      <c r="AB875" s="134">
        <v>0</v>
      </c>
      <c r="AC875" s="134">
        <v>0</v>
      </c>
      <c r="AD875" s="134">
        <v>0</v>
      </c>
      <c r="AE875" s="134">
        <v>0</v>
      </c>
      <c r="AF875" s="134">
        <v>0</v>
      </c>
      <c r="AG875" s="134">
        <v>0</v>
      </c>
      <c r="AH875" s="134">
        <v>0</v>
      </c>
      <c r="AI875" s="134">
        <v>3.2748882650978701E-4</v>
      </c>
      <c r="AJ875" s="134">
        <v>0</v>
      </c>
      <c r="AK875" s="134">
        <v>1.4441180268904303E-3</v>
      </c>
      <c r="AL875" s="134">
        <v>0</v>
      </c>
      <c r="AM875" s="134">
        <v>1.0181260345439468E-3</v>
      </c>
      <c r="AN875" s="134">
        <v>0</v>
      </c>
      <c r="AO875" s="134">
        <v>0</v>
      </c>
      <c r="AP875" s="134">
        <v>0</v>
      </c>
      <c r="AQ875" s="134">
        <v>0</v>
      </c>
      <c r="AR875" s="134">
        <v>0</v>
      </c>
      <c r="AS875" s="134">
        <v>0</v>
      </c>
      <c r="AT875" s="134">
        <v>3.8725441092961967E-4</v>
      </c>
      <c r="AU875" s="134">
        <v>3.0654849701658953E-4</v>
      </c>
      <c r="AV875" s="134">
        <v>0</v>
      </c>
      <c r="AW875" s="134">
        <v>7.6318215645249511E-5</v>
      </c>
      <c r="AX875" s="134">
        <v>0</v>
      </c>
      <c r="AY875" s="134">
        <v>0</v>
      </c>
      <c r="AZ875" s="134">
        <v>2.428070685804753E-4</v>
      </c>
      <c r="BA875" s="134">
        <v>0</v>
      </c>
      <c r="BB875" s="134">
        <v>0</v>
      </c>
      <c r="BC875" s="134">
        <v>0</v>
      </c>
      <c r="BD875" s="134">
        <v>0</v>
      </c>
      <c r="BE875" s="134">
        <v>0</v>
      </c>
      <c r="BF875" s="134">
        <v>0</v>
      </c>
      <c r="BG875" s="134">
        <v>0</v>
      </c>
      <c r="BH875" s="134">
        <v>0</v>
      </c>
      <c r="BI875" s="134">
        <v>2.7292581739551264E-4</v>
      </c>
      <c r="BJ875" s="134">
        <v>3.9152253037897316E-4</v>
      </c>
      <c r="BK875" s="134">
        <v>0</v>
      </c>
      <c r="BL875" s="134">
        <v>4.2438739077160092E-4</v>
      </c>
      <c r="BM875" s="134">
        <v>0</v>
      </c>
      <c r="BN875" s="134">
        <v>5.4381476022193032E-4</v>
      </c>
      <c r="BO875" s="134">
        <v>5.2719431299466646E-4</v>
      </c>
      <c r="BP875" s="134">
        <v>5.2403620473359766E-4</v>
      </c>
      <c r="BQ875" s="134">
        <v>6.2052740661128539E-4</v>
      </c>
      <c r="BR875" s="134">
        <v>0</v>
      </c>
      <c r="BS875" s="134">
        <v>9.2298849006290933E-4</v>
      </c>
      <c r="BT875" s="134">
        <v>0</v>
      </c>
      <c r="BU875" s="134">
        <v>9.8869572316755597E-5</v>
      </c>
      <c r="BV875" s="134">
        <v>5.0635039830450487E-5</v>
      </c>
      <c r="BW875" s="134">
        <v>7.720720776369955E-5</v>
      </c>
      <c r="BX875" s="134">
        <v>4.5664599451219832E-5</v>
      </c>
      <c r="BY875" s="134">
        <v>1.966091973659409E-5</v>
      </c>
      <c r="BZ875" s="134">
        <v>1.061076275944955E-5</v>
      </c>
      <c r="CA875" s="134">
        <v>0</v>
      </c>
      <c r="CB875" s="134">
        <v>0</v>
      </c>
      <c r="CC875" s="134">
        <v>5.6852900679104778E-4</v>
      </c>
      <c r="CD875" s="134">
        <v>3.2678499634628737E-4</v>
      </c>
      <c r="CE875" s="134">
        <v>2.6176936378082536E-4</v>
      </c>
      <c r="CF875" s="134">
        <v>0</v>
      </c>
      <c r="CG875" s="134">
        <v>0</v>
      </c>
      <c r="CH875" s="134">
        <v>4.0697253281903128E-5</v>
      </c>
      <c r="CI875" s="134">
        <v>4.0428035362151114E-5</v>
      </c>
      <c r="CJ875" s="134">
        <v>4.7214819994474636E-3</v>
      </c>
      <c r="CK875" s="134">
        <v>0</v>
      </c>
      <c r="CL875" s="134">
        <v>0</v>
      </c>
      <c r="CM875" s="134">
        <v>0</v>
      </c>
      <c r="CN875" s="134">
        <v>0</v>
      </c>
      <c r="CO875" s="134">
        <v>0</v>
      </c>
      <c r="CP875" s="134">
        <v>0</v>
      </c>
      <c r="CQ875" s="134">
        <v>6.6838578784783419E-5</v>
      </c>
      <c r="CR875" s="134">
        <v>0</v>
      </c>
      <c r="CS875" s="134">
        <v>2.7708202815766365E-4</v>
      </c>
      <c r="CT875" s="134">
        <v>0</v>
      </c>
      <c r="CU875" s="134">
        <v>1.4695937287614386E-4</v>
      </c>
      <c r="CV875" s="134">
        <v>1.2053857244374006E-4</v>
      </c>
      <c r="CW875" s="134">
        <v>1.8250649171579439E-4</v>
      </c>
      <c r="CX875" s="134">
        <v>4.6394650762763538E-5</v>
      </c>
      <c r="CY875" s="134">
        <v>0</v>
      </c>
      <c r="CZ875" s="134">
        <v>3.262004217664524E-4</v>
      </c>
      <c r="DA875" s="134">
        <v>4.9317685170664063E-5</v>
      </c>
      <c r="DB875" s="134">
        <v>2.1318531869562795E-4</v>
      </c>
      <c r="DC875" s="134">
        <v>5.0025153733354848E-4</v>
      </c>
      <c r="DD875" s="134">
        <v>9.8505516699882688E-5</v>
      </c>
      <c r="DE875" s="134">
        <v>7.5063165948863954E-5</v>
      </c>
      <c r="DF875" s="134">
        <v>1.0605193671271276E-4</v>
      </c>
      <c r="DG875" s="134">
        <v>1.4795469545372533E-3</v>
      </c>
      <c r="DH875" s="211">
        <v>6.6930808175677921E-5</v>
      </c>
    </row>
    <row r="876" spans="1:112" ht="15" hidden="1" customHeight="1" x14ac:dyDescent="0.15">
      <c r="A876" s="119"/>
      <c r="B876" s="197" t="s">
        <v>746</v>
      </c>
      <c r="C876" s="30" t="s">
        <v>175</v>
      </c>
      <c r="D876" s="315">
        <v>1.4532697296253888E-3</v>
      </c>
      <c r="E876" s="134">
        <v>4.6749907607163818E-3</v>
      </c>
      <c r="F876" s="134">
        <v>8.2917082400556252E-4</v>
      </c>
      <c r="G876" s="134">
        <v>0</v>
      </c>
      <c r="H876" s="134">
        <v>1.9787087757369374E-3</v>
      </c>
      <c r="I876" s="134">
        <v>0</v>
      </c>
      <c r="J876" s="134">
        <v>0</v>
      </c>
      <c r="K876" s="134">
        <v>1.8528386227956322E-3</v>
      </c>
      <c r="L876" s="134">
        <v>5.0959782156643719E-3</v>
      </c>
      <c r="M876" s="134">
        <v>5.686332317034264E-3</v>
      </c>
      <c r="N876" s="134">
        <v>1.5359431108498646E-3</v>
      </c>
      <c r="O876" s="134">
        <v>1.8193410428002828E-2</v>
      </c>
      <c r="P876" s="134">
        <v>0</v>
      </c>
      <c r="Q876" s="134">
        <v>0</v>
      </c>
      <c r="R876" s="134">
        <v>1.5418033012658697E-3</v>
      </c>
      <c r="S876" s="134">
        <v>1.964355997636212E-3</v>
      </c>
      <c r="T876" s="134">
        <v>1.6223063853629868E-3</v>
      </c>
      <c r="U876" s="134">
        <v>0</v>
      </c>
      <c r="V876" s="134">
        <v>0</v>
      </c>
      <c r="W876" s="134">
        <v>1.970671095335792E-3</v>
      </c>
      <c r="X876" s="134">
        <v>0</v>
      </c>
      <c r="Y876" s="134">
        <v>0</v>
      </c>
      <c r="Z876" s="134">
        <v>0</v>
      </c>
      <c r="AA876" s="134">
        <v>0</v>
      </c>
      <c r="AB876" s="134">
        <v>0</v>
      </c>
      <c r="AC876" s="134">
        <v>0</v>
      </c>
      <c r="AD876" s="134">
        <v>0</v>
      </c>
      <c r="AE876" s="134">
        <v>0</v>
      </c>
      <c r="AF876" s="134">
        <v>0</v>
      </c>
      <c r="AG876" s="134">
        <v>0</v>
      </c>
      <c r="AH876" s="134">
        <v>0</v>
      </c>
      <c r="AI876" s="134">
        <v>3.9539500497729326E-3</v>
      </c>
      <c r="AJ876" s="134">
        <v>0</v>
      </c>
      <c r="AK876" s="134">
        <v>3.4234439067108583E-3</v>
      </c>
      <c r="AL876" s="134">
        <v>0</v>
      </c>
      <c r="AM876" s="134">
        <v>4.4017112123085666E-3</v>
      </c>
      <c r="AN876" s="134">
        <v>0</v>
      </c>
      <c r="AO876" s="134">
        <v>0</v>
      </c>
      <c r="AP876" s="134">
        <v>0</v>
      </c>
      <c r="AQ876" s="134">
        <v>0</v>
      </c>
      <c r="AR876" s="134">
        <v>0</v>
      </c>
      <c r="AS876" s="134">
        <v>0</v>
      </c>
      <c r="AT876" s="134">
        <v>1.5148979728024556E-3</v>
      </c>
      <c r="AU876" s="134">
        <v>1.5513982949555271E-3</v>
      </c>
      <c r="AV876" s="134">
        <v>0</v>
      </c>
      <c r="AW876" s="134">
        <v>3.3339943145103734E-4</v>
      </c>
      <c r="AX876" s="134">
        <v>0</v>
      </c>
      <c r="AY876" s="134">
        <v>0</v>
      </c>
      <c r="AZ876" s="134">
        <v>1.0088434036870453E-3</v>
      </c>
      <c r="BA876" s="134">
        <v>0</v>
      </c>
      <c r="BB876" s="134">
        <v>0</v>
      </c>
      <c r="BC876" s="134">
        <v>0</v>
      </c>
      <c r="BD876" s="134">
        <v>0</v>
      </c>
      <c r="BE876" s="134">
        <v>0</v>
      </c>
      <c r="BF876" s="134">
        <v>0</v>
      </c>
      <c r="BG876" s="134">
        <v>0</v>
      </c>
      <c r="BH876" s="134">
        <v>0</v>
      </c>
      <c r="BI876" s="134">
        <v>8.9762062812601129E-4</v>
      </c>
      <c r="BJ876" s="134">
        <v>1.3655195753037145E-3</v>
      </c>
      <c r="BK876" s="134">
        <v>0</v>
      </c>
      <c r="BL876" s="134">
        <v>1.5301023146321443E-3</v>
      </c>
      <c r="BM876" s="134">
        <v>0</v>
      </c>
      <c r="BN876" s="134">
        <v>1.2282045382850872E-3</v>
      </c>
      <c r="BO876" s="134">
        <v>1.1597472482228438E-3</v>
      </c>
      <c r="BP876" s="134">
        <v>1.2022548369205802E-3</v>
      </c>
      <c r="BQ876" s="134">
        <v>1.4631846435284219E-3</v>
      </c>
      <c r="BR876" s="134">
        <v>0</v>
      </c>
      <c r="BS876" s="134">
        <v>1.6782755192639481E-2</v>
      </c>
      <c r="BT876" s="134">
        <v>0</v>
      </c>
      <c r="BU876" s="134">
        <v>3.7206160823504022E-4</v>
      </c>
      <c r="BV876" s="134">
        <v>2.0249350853717668E-4</v>
      </c>
      <c r="BW876" s="134">
        <v>3.1928516517991222E-4</v>
      </c>
      <c r="BX876" s="134">
        <v>2.4981499022301497E-4</v>
      </c>
      <c r="BY876" s="134">
        <v>1.1325889752318688E-4</v>
      </c>
      <c r="BZ876" s="134">
        <v>3.6362779742949294E-5</v>
      </c>
      <c r="CA876" s="134">
        <v>0</v>
      </c>
      <c r="CB876" s="134">
        <v>0</v>
      </c>
      <c r="CC876" s="134">
        <v>2.4252781528827006E-4</v>
      </c>
      <c r="CD876" s="134">
        <v>7.8866447917151801E-4</v>
      </c>
      <c r="CE876" s="134">
        <v>3.3215435308061198E-4</v>
      </c>
      <c r="CF876" s="134">
        <v>0</v>
      </c>
      <c r="CG876" s="134">
        <v>0</v>
      </c>
      <c r="CH876" s="134">
        <v>1.5005779099077509E-4</v>
      </c>
      <c r="CI876" s="134">
        <v>2.0827589884844051E-4</v>
      </c>
      <c r="CJ876" s="134">
        <v>1.2857933520301617E-4</v>
      </c>
      <c r="CK876" s="134">
        <v>0</v>
      </c>
      <c r="CL876" s="134">
        <v>0</v>
      </c>
      <c r="CM876" s="134">
        <v>0</v>
      </c>
      <c r="CN876" s="134">
        <v>0</v>
      </c>
      <c r="CO876" s="134">
        <v>0</v>
      </c>
      <c r="CP876" s="134">
        <v>0</v>
      </c>
      <c r="CQ876" s="134">
        <v>2.8414244448354527E-4</v>
      </c>
      <c r="CR876" s="134">
        <v>0</v>
      </c>
      <c r="CS876" s="134">
        <v>5.1869129909516297E-4</v>
      </c>
      <c r="CT876" s="134">
        <v>0</v>
      </c>
      <c r="CU876" s="134">
        <v>5.4201228745041007E-4</v>
      </c>
      <c r="CV876" s="134">
        <v>3.8523643798435398E-4</v>
      </c>
      <c r="CW876" s="134">
        <v>6.3378739143314785E-4</v>
      </c>
      <c r="CX876" s="134">
        <v>1.2187352976000151E-4</v>
      </c>
      <c r="CY876" s="134">
        <v>0</v>
      </c>
      <c r="CZ876" s="134">
        <v>7.4298718851670568E-4</v>
      </c>
      <c r="DA876" s="134">
        <v>1.3512953652466728E-4</v>
      </c>
      <c r="DB876" s="134">
        <v>6.5445019217102247E-4</v>
      </c>
      <c r="DC876" s="134">
        <v>1.7736144893155171E-3</v>
      </c>
      <c r="DD876" s="134">
        <v>2.7264417959621859E-4</v>
      </c>
      <c r="DE876" s="134">
        <v>2.2371873315293276E-4</v>
      </c>
      <c r="DF876" s="134">
        <v>2.9724353195192369E-4</v>
      </c>
      <c r="DG876" s="134">
        <v>3.5611854955072721E-3</v>
      </c>
      <c r="DH876" s="211">
        <v>1.8495152852644056E-4</v>
      </c>
    </row>
    <row r="877" spans="1:112" ht="15" hidden="1" customHeight="1" x14ac:dyDescent="0.15">
      <c r="A877" s="119"/>
      <c r="B877" s="197" t="s">
        <v>747</v>
      </c>
      <c r="C877" s="30" t="s">
        <v>359</v>
      </c>
      <c r="D877" s="315">
        <v>2.7422827256269054E-12</v>
      </c>
      <c r="E877" s="134">
        <v>0</v>
      </c>
      <c r="F877" s="134">
        <v>1.5382604363535295E-10</v>
      </c>
      <c r="G877" s="134">
        <v>0</v>
      </c>
      <c r="H877" s="134">
        <v>8.737168795453592E-9</v>
      </c>
      <c r="I877" s="134">
        <v>0</v>
      </c>
      <c r="J877" s="134">
        <v>0</v>
      </c>
      <c r="K877" s="134">
        <v>4.8125018600299726E-9</v>
      </c>
      <c r="L877" s="134">
        <v>1.6224006419583047E-9</v>
      </c>
      <c r="M877" s="134">
        <v>1.3752497934017092E-9</v>
      </c>
      <c r="N877" s="134">
        <v>4.5628735377701101E-9</v>
      </c>
      <c r="O877" s="134">
        <v>4.103748521256894E-9</v>
      </c>
      <c r="P877" s="134">
        <v>0</v>
      </c>
      <c r="Q877" s="134">
        <v>0</v>
      </c>
      <c r="R877" s="134">
        <v>3.6861043256346651E-9</v>
      </c>
      <c r="S877" s="134">
        <v>2.5803772383146512E-9</v>
      </c>
      <c r="T877" s="134">
        <v>5.8680299264722947E-9</v>
      </c>
      <c r="U877" s="134">
        <v>0</v>
      </c>
      <c r="V877" s="134">
        <v>0</v>
      </c>
      <c r="W877" s="134">
        <v>7.7145683258448095E-9</v>
      </c>
      <c r="X877" s="134">
        <v>0</v>
      </c>
      <c r="Y877" s="134">
        <v>0</v>
      </c>
      <c r="Z877" s="134">
        <v>0</v>
      </c>
      <c r="AA877" s="134">
        <v>0</v>
      </c>
      <c r="AB877" s="134">
        <v>0</v>
      </c>
      <c r="AC877" s="134">
        <v>0</v>
      </c>
      <c r="AD877" s="134">
        <v>0</v>
      </c>
      <c r="AE877" s="134">
        <v>0</v>
      </c>
      <c r="AF877" s="134">
        <v>0</v>
      </c>
      <c r="AG877" s="134">
        <v>0</v>
      </c>
      <c r="AH877" s="134">
        <v>0</v>
      </c>
      <c r="AI877" s="134">
        <v>1.6760923716020887E-9</v>
      </c>
      <c r="AJ877" s="134">
        <v>0</v>
      </c>
      <c r="AK877" s="134">
        <v>1.0122296339498643E-9</v>
      </c>
      <c r="AL877" s="134">
        <v>0</v>
      </c>
      <c r="AM877" s="134">
        <v>1.7244494024104091E-9</v>
      </c>
      <c r="AN877" s="134">
        <v>0</v>
      </c>
      <c r="AO877" s="134">
        <v>0</v>
      </c>
      <c r="AP877" s="134">
        <v>0</v>
      </c>
      <c r="AQ877" s="134">
        <v>0</v>
      </c>
      <c r="AR877" s="134">
        <v>0</v>
      </c>
      <c r="AS877" s="134">
        <v>0</v>
      </c>
      <c r="AT877" s="134">
        <v>2.951852190832138E-10</v>
      </c>
      <c r="AU877" s="134">
        <v>3.9188400638241184E-9</v>
      </c>
      <c r="AV877" s="134">
        <v>0</v>
      </c>
      <c r="AW877" s="134">
        <v>6.6290745560782687E-10</v>
      </c>
      <c r="AX877" s="134">
        <v>0</v>
      </c>
      <c r="AY877" s="134">
        <v>0</v>
      </c>
      <c r="AZ877" s="134">
        <v>3.4267312940591845E-9</v>
      </c>
      <c r="BA877" s="134">
        <v>0</v>
      </c>
      <c r="BB877" s="134">
        <v>0</v>
      </c>
      <c r="BC877" s="134">
        <v>0</v>
      </c>
      <c r="BD877" s="134">
        <v>0</v>
      </c>
      <c r="BE877" s="134">
        <v>0</v>
      </c>
      <c r="BF877" s="134">
        <v>0</v>
      </c>
      <c r="BG877" s="134">
        <v>0</v>
      </c>
      <c r="BH877" s="134">
        <v>0</v>
      </c>
      <c r="BI877" s="134">
        <v>6.0954165864736835E-9</v>
      </c>
      <c r="BJ877" s="134">
        <v>5.1633784823431509E-10</v>
      </c>
      <c r="BK877" s="134">
        <v>0</v>
      </c>
      <c r="BL877" s="134">
        <v>1.5929364998318542E-9</v>
      </c>
      <c r="BM877" s="134">
        <v>0</v>
      </c>
      <c r="BN877" s="134">
        <v>0</v>
      </c>
      <c r="BO877" s="134">
        <v>0</v>
      </c>
      <c r="BP877" s="134">
        <v>1.0110566942087733E-10</v>
      </c>
      <c r="BQ877" s="134">
        <v>0</v>
      </c>
      <c r="BR877" s="134">
        <v>0</v>
      </c>
      <c r="BS877" s="134">
        <v>0</v>
      </c>
      <c r="BT877" s="134">
        <v>0</v>
      </c>
      <c r="BU877" s="134">
        <v>0</v>
      </c>
      <c r="BV877" s="134">
        <v>3.8462856809051764E-8</v>
      </c>
      <c r="BW877" s="134">
        <v>2.7224032885113218E-9</v>
      </c>
      <c r="BX877" s="134">
        <v>5.1292028467473322E-11</v>
      </c>
      <c r="BY877" s="134">
        <v>0</v>
      </c>
      <c r="BZ877" s="134">
        <v>0</v>
      </c>
      <c r="CA877" s="134">
        <v>0</v>
      </c>
      <c r="CB877" s="134">
        <v>0</v>
      </c>
      <c r="CC877" s="134">
        <v>1.3828953539018513E-7</v>
      </c>
      <c r="CD877" s="134">
        <v>5.6501633295018763E-7</v>
      </c>
      <c r="CE877" s="134">
        <v>5.4579909095085146E-7</v>
      </c>
      <c r="CF877" s="134">
        <v>0</v>
      </c>
      <c r="CG877" s="134">
        <v>0</v>
      </c>
      <c r="CH877" s="134">
        <v>4.6976336447551872E-8</v>
      </c>
      <c r="CI877" s="134">
        <v>9.5973738995104814E-8</v>
      </c>
      <c r="CJ877" s="134">
        <v>0</v>
      </c>
      <c r="CK877" s="134">
        <v>0</v>
      </c>
      <c r="CL877" s="134">
        <v>0</v>
      </c>
      <c r="CM877" s="134">
        <v>0</v>
      </c>
      <c r="CN877" s="134">
        <v>0</v>
      </c>
      <c r="CO877" s="134">
        <v>0</v>
      </c>
      <c r="CP877" s="134">
        <v>0</v>
      </c>
      <c r="CQ877" s="134">
        <v>2.0202827322075473E-12</v>
      </c>
      <c r="CR877" s="134">
        <v>0</v>
      </c>
      <c r="CS877" s="134">
        <v>0</v>
      </c>
      <c r="CT877" s="134">
        <v>0</v>
      </c>
      <c r="CU877" s="134">
        <v>0</v>
      </c>
      <c r="CV877" s="134">
        <v>0</v>
      </c>
      <c r="CW877" s="134">
        <v>0</v>
      </c>
      <c r="CX877" s="134">
        <v>0</v>
      </c>
      <c r="CY877" s="134">
        <v>0</v>
      </c>
      <c r="CZ877" s="134">
        <v>6.280999242972739E-13</v>
      </c>
      <c r="DA877" s="134">
        <v>1.9830371032106737E-13</v>
      </c>
      <c r="DB877" s="134">
        <v>3.1128389863247497E-7</v>
      </c>
      <c r="DC877" s="134">
        <v>1.5011565914122472E-8</v>
      </c>
      <c r="DD877" s="134">
        <v>0</v>
      </c>
      <c r="DE877" s="134">
        <v>1.8439825097585321E-8</v>
      </c>
      <c r="DF877" s="134">
        <v>0</v>
      </c>
      <c r="DG877" s="134">
        <v>0</v>
      </c>
      <c r="DH877" s="211">
        <v>8.4707434461588637E-8</v>
      </c>
    </row>
    <row r="878" spans="1:112" ht="15" hidden="1" customHeight="1" x14ac:dyDescent="0.15">
      <c r="A878" s="119"/>
      <c r="B878" s="197" t="s">
        <v>748</v>
      </c>
      <c r="C878" s="30" t="s">
        <v>271</v>
      </c>
      <c r="D878" s="315">
        <v>8.1443156578417928E-6</v>
      </c>
      <c r="E878" s="134">
        <v>1.3947802333972016E-5</v>
      </c>
      <c r="F878" s="134">
        <v>4.6055794838508093E-5</v>
      </c>
      <c r="G878" s="134">
        <v>0</v>
      </c>
      <c r="H878" s="134">
        <v>2.2025684475364432E-5</v>
      </c>
      <c r="I878" s="134">
        <v>0</v>
      </c>
      <c r="J878" s="134">
        <v>0</v>
      </c>
      <c r="K878" s="134">
        <v>6.3325575219123135E-6</v>
      </c>
      <c r="L878" s="134">
        <v>1.1407899259291192E-5</v>
      </c>
      <c r="M878" s="134">
        <v>8.7749331509449777E-6</v>
      </c>
      <c r="N878" s="134">
        <v>1.1599795999449531E-5</v>
      </c>
      <c r="O878" s="134">
        <v>3.3889073472605579E-6</v>
      </c>
      <c r="P878" s="134">
        <v>0</v>
      </c>
      <c r="Q878" s="134">
        <v>0</v>
      </c>
      <c r="R878" s="134">
        <v>2.4401672654004768E-5</v>
      </c>
      <c r="S878" s="134">
        <v>8.9682729785801102E-6</v>
      </c>
      <c r="T878" s="134">
        <v>1.4182642947119995E-5</v>
      </c>
      <c r="U878" s="134">
        <v>0</v>
      </c>
      <c r="V878" s="134">
        <v>0</v>
      </c>
      <c r="W878" s="134">
        <v>2.2774493531038874E-5</v>
      </c>
      <c r="X878" s="134">
        <v>0</v>
      </c>
      <c r="Y878" s="134">
        <v>0</v>
      </c>
      <c r="Z878" s="134">
        <v>0</v>
      </c>
      <c r="AA878" s="134">
        <v>0</v>
      </c>
      <c r="AB878" s="134">
        <v>0</v>
      </c>
      <c r="AC878" s="134">
        <v>0</v>
      </c>
      <c r="AD878" s="134">
        <v>0</v>
      </c>
      <c r="AE878" s="134">
        <v>0</v>
      </c>
      <c r="AF878" s="134">
        <v>0</v>
      </c>
      <c r="AG878" s="134">
        <v>0</v>
      </c>
      <c r="AH878" s="134">
        <v>0</v>
      </c>
      <c r="AI878" s="134">
        <v>1.4977174726049288E-5</v>
      </c>
      <c r="AJ878" s="134">
        <v>0</v>
      </c>
      <c r="AK878" s="134">
        <v>1.4106879482366871E-5</v>
      </c>
      <c r="AL878" s="134">
        <v>0</v>
      </c>
      <c r="AM878" s="134">
        <v>1.9682033966171451E-5</v>
      </c>
      <c r="AN878" s="134">
        <v>0</v>
      </c>
      <c r="AO878" s="134">
        <v>0</v>
      </c>
      <c r="AP878" s="134">
        <v>0</v>
      </c>
      <c r="AQ878" s="134">
        <v>0</v>
      </c>
      <c r="AR878" s="134">
        <v>0</v>
      </c>
      <c r="AS878" s="134">
        <v>0</v>
      </c>
      <c r="AT878" s="134">
        <v>1.5454988732159102E-5</v>
      </c>
      <c r="AU878" s="134">
        <v>1.2602591409449737E-5</v>
      </c>
      <c r="AV878" s="134">
        <v>0</v>
      </c>
      <c r="AW878" s="134">
        <v>5.5008304147966975E-6</v>
      </c>
      <c r="AX878" s="134">
        <v>0</v>
      </c>
      <c r="AY878" s="134">
        <v>0</v>
      </c>
      <c r="AZ878" s="134">
        <v>6.9156458753510375E-6</v>
      </c>
      <c r="BA878" s="134">
        <v>0</v>
      </c>
      <c r="BB878" s="134">
        <v>0</v>
      </c>
      <c r="BC878" s="134">
        <v>0</v>
      </c>
      <c r="BD878" s="134">
        <v>0</v>
      </c>
      <c r="BE878" s="134">
        <v>0</v>
      </c>
      <c r="BF878" s="134">
        <v>0</v>
      </c>
      <c r="BG878" s="134">
        <v>0</v>
      </c>
      <c r="BH878" s="134">
        <v>0</v>
      </c>
      <c r="BI878" s="134">
        <v>5.8531436954327327E-6</v>
      </c>
      <c r="BJ878" s="134">
        <v>6.529012560707848E-6</v>
      </c>
      <c r="BK878" s="134">
        <v>0</v>
      </c>
      <c r="BL878" s="134">
        <v>2.1022251322615882E-5</v>
      </c>
      <c r="BM878" s="134">
        <v>0</v>
      </c>
      <c r="BN878" s="134">
        <v>2.3164402783134483E-5</v>
      </c>
      <c r="BO878" s="134">
        <v>8.1410561012409225E-5</v>
      </c>
      <c r="BP878" s="134">
        <v>4.810348262975901E-5</v>
      </c>
      <c r="BQ878" s="134">
        <v>4.5985918366877033E-5</v>
      </c>
      <c r="BR878" s="134">
        <v>0</v>
      </c>
      <c r="BS878" s="134">
        <v>2.3081706802351808E-4</v>
      </c>
      <c r="BT878" s="134">
        <v>0</v>
      </c>
      <c r="BU878" s="134">
        <v>8.2273330213447843E-5</v>
      </c>
      <c r="BV878" s="134">
        <v>1.0723722697678219E-4</v>
      </c>
      <c r="BW878" s="134">
        <v>1.4282392601847288E-4</v>
      </c>
      <c r="BX878" s="134">
        <v>3.9477630492398613E-4</v>
      </c>
      <c r="BY878" s="134">
        <v>3.941311230277729E-5</v>
      </c>
      <c r="BZ878" s="134">
        <v>7.3403206333213619E-5</v>
      </c>
      <c r="CA878" s="134">
        <v>0</v>
      </c>
      <c r="CB878" s="134">
        <v>0</v>
      </c>
      <c r="CC878" s="134">
        <v>1.1058358517179834E-5</v>
      </c>
      <c r="CD878" s="134">
        <v>0</v>
      </c>
      <c r="CE878" s="134">
        <v>4.2336842690742188E-4</v>
      </c>
      <c r="CF878" s="134">
        <v>0</v>
      </c>
      <c r="CG878" s="134">
        <v>0</v>
      </c>
      <c r="CH878" s="134">
        <v>9.4883533646631177E-5</v>
      </c>
      <c r="CI878" s="134">
        <v>1.4238912044024074E-4</v>
      </c>
      <c r="CJ878" s="134">
        <v>1.6900512966637202E-3</v>
      </c>
      <c r="CK878" s="134">
        <v>0</v>
      </c>
      <c r="CL878" s="134">
        <v>0</v>
      </c>
      <c r="CM878" s="134">
        <v>0</v>
      </c>
      <c r="CN878" s="134">
        <v>0</v>
      </c>
      <c r="CO878" s="134">
        <v>0</v>
      </c>
      <c r="CP878" s="134">
        <v>0</v>
      </c>
      <c r="CQ878" s="134">
        <v>8.377088644935727E-5</v>
      </c>
      <c r="CR878" s="134">
        <v>0</v>
      </c>
      <c r="CS878" s="134">
        <v>3.1522006136435158E-5</v>
      </c>
      <c r="CT878" s="134">
        <v>0</v>
      </c>
      <c r="CU878" s="134">
        <v>3.8028306277144638E-4</v>
      </c>
      <c r="CV878" s="134">
        <v>1.1772586369548456E-4</v>
      </c>
      <c r="CW878" s="134">
        <v>5.1965409898733562E-4</v>
      </c>
      <c r="CX878" s="134">
        <v>3.5338300037737371E-5</v>
      </c>
      <c r="CY878" s="134">
        <v>0</v>
      </c>
      <c r="CZ878" s="134">
        <v>1.0159305087180968E-4</v>
      </c>
      <c r="DA878" s="134">
        <v>9.1638657065331471E-5</v>
      </c>
      <c r="DB878" s="134">
        <v>1.152189994083564E-4</v>
      </c>
      <c r="DC878" s="134">
        <v>9.9228919836887424E-5</v>
      </c>
      <c r="DD878" s="134">
        <v>1.0575855587316811E-4</v>
      </c>
      <c r="DE878" s="134">
        <v>6.6567670675443026E-5</v>
      </c>
      <c r="DF878" s="134">
        <v>2.3033431372920685E-4</v>
      </c>
      <c r="DG878" s="134">
        <v>0</v>
      </c>
      <c r="DH878" s="211">
        <v>5.5264212277873351E-5</v>
      </c>
    </row>
    <row r="879" spans="1:112" ht="15" hidden="1" customHeight="1" x14ac:dyDescent="0.15">
      <c r="A879" s="119"/>
      <c r="B879" s="197" t="s">
        <v>749</v>
      </c>
      <c r="C879" s="30" t="s">
        <v>270</v>
      </c>
      <c r="D879" s="315">
        <v>0</v>
      </c>
      <c r="E879" s="134">
        <v>0</v>
      </c>
      <c r="F879" s="134">
        <v>0</v>
      </c>
      <c r="G879" s="134">
        <v>0</v>
      </c>
      <c r="H879" s="134">
        <v>0</v>
      </c>
      <c r="I879" s="134">
        <v>0</v>
      </c>
      <c r="J879" s="134">
        <v>0</v>
      </c>
      <c r="K879" s="134">
        <v>0</v>
      </c>
      <c r="L879" s="134">
        <v>0</v>
      </c>
      <c r="M879" s="134">
        <v>0</v>
      </c>
      <c r="N879" s="134">
        <v>0</v>
      </c>
      <c r="O879" s="134">
        <v>0</v>
      </c>
      <c r="P879" s="134">
        <v>0</v>
      </c>
      <c r="Q879" s="134">
        <v>0</v>
      </c>
      <c r="R879" s="134">
        <v>0</v>
      </c>
      <c r="S879" s="134">
        <v>0</v>
      </c>
      <c r="T879" s="134">
        <v>0</v>
      </c>
      <c r="U879" s="134">
        <v>0</v>
      </c>
      <c r="V879" s="134">
        <v>0</v>
      </c>
      <c r="W879" s="134">
        <v>0</v>
      </c>
      <c r="X879" s="134">
        <v>0</v>
      </c>
      <c r="Y879" s="134">
        <v>0</v>
      </c>
      <c r="Z879" s="134">
        <v>0</v>
      </c>
      <c r="AA879" s="134">
        <v>0</v>
      </c>
      <c r="AB879" s="134">
        <v>0</v>
      </c>
      <c r="AC879" s="134">
        <v>0</v>
      </c>
      <c r="AD879" s="134">
        <v>0</v>
      </c>
      <c r="AE879" s="134">
        <v>0</v>
      </c>
      <c r="AF879" s="134">
        <v>0</v>
      </c>
      <c r="AG879" s="134">
        <v>0</v>
      </c>
      <c r="AH879" s="134">
        <v>0</v>
      </c>
      <c r="AI879" s="134">
        <v>0</v>
      </c>
      <c r="AJ879" s="134">
        <v>0</v>
      </c>
      <c r="AK879" s="134">
        <v>0</v>
      </c>
      <c r="AL879" s="134">
        <v>0</v>
      </c>
      <c r="AM879" s="134">
        <v>0</v>
      </c>
      <c r="AN879" s="134">
        <v>0</v>
      </c>
      <c r="AO879" s="134">
        <v>0</v>
      </c>
      <c r="AP879" s="134">
        <v>0</v>
      </c>
      <c r="AQ879" s="134">
        <v>0</v>
      </c>
      <c r="AR879" s="134">
        <v>0</v>
      </c>
      <c r="AS879" s="134">
        <v>0</v>
      </c>
      <c r="AT879" s="134">
        <v>0</v>
      </c>
      <c r="AU879" s="134">
        <v>0</v>
      </c>
      <c r="AV879" s="134">
        <v>0</v>
      </c>
      <c r="AW879" s="134">
        <v>0</v>
      </c>
      <c r="AX879" s="134">
        <v>0</v>
      </c>
      <c r="AY879" s="134">
        <v>0</v>
      </c>
      <c r="AZ879" s="134">
        <v>0</v>
      </c>
      <c r="BA879" s="134">
        <v>0</v>
      </c>
      <c r="BB879" s="134">
        <v>0</v>
      </c>
      <c r="BC879" s="134">
        <v>0</v>
      </c>
      <c r="BD879" s="134">
        <v>0</v>
      </c>
      <c r="BE879" s="134">
        <v>0</v>
      </c>
      <c r="BF879" s="134">
        <v>0</v>
      </c>
      <c r="BG879" s="134">
        <v>0</v>
      </c>
      <c r="BH879" s="134">
        <v>0</v>
      </c>
      <c r="BI879" s="134">
        <v>0</v>
      </c>
      <c r="BJ879" s="134">
        <v>0</v>
      </c>
      <c r="BK879" s="134">
        <v>0</v>
      </c>
      <c r="BL879" s="134">
        <v>0</v>
      </c>
      <c r="BM879" s="134">
        <v>0</v>
      </c>
      <c r="BN879" s="134">
        <v>0</v>
      </c>
      <c r="BO879" s="134">
        <v>0</v>
      </c>
      <c r="BP879" s="134">
        <v>0</v>
      </c>
      <c r="BQ879" s="134">
        <v>0</v>
      </c>
      <c r="BR879" s="134">
        <v>0</v>
      </c>
      <c r="BS879" s="134">
        <v>0</v>
      </c>
      <c r="BT879" s="134">
        <v>0</v>
      </c>
      <c r="BU879" s="134">
        <v>0</v>
      </c>
      <c r="BV879" s="134">
        <v>0</v>
      </c>
      <c r="BW879" s="134">
        <v>0</v>
      </c>
      <c r="BX879" s="134">
        <v>0</v>
      </c>
      <c r="BY879" s="134">
        <v>0</v>
      </c>
      <c r="BZ879" s="134">
        <v>0</v>
      </c>
      <c r="CA879" s="134">
        <v>0</v>
      </c>
      <c r="CB879" s="134">
        <v>0</v>
      </c>
      <c r="CC879" s="134">
        <v>0</v>
      </c>
      <c r="CD879" s="134">
        <v>0</v>
      </c>
      <c r="CE879" s="134">
        <v>0</v>
      </c>
      <c r="CF879" s="134">
        <v>0</v>
      </c>
      <c r="CG879" s="134">
        <v>0</v>
      </c>
      <c r="CH879" s="134">
        <v>0</v>
      </c>
      <c r="CI879" s="134">
        <v>0</v>
      </c>
      <c r="CJ879" s="134">
        <v>0</v>
      </c>
      <c r="CK879" s="134">
        <v>0</v>
      </c>
      <c r="CL879" s="134">
        <v>0</v>
      </c>
      <c r="CM879" s="134">
        <v>0</v>
      </c>
      <c r="CN879" s="134">
        <v>0</v>
      </c>
      <c r="CO879" s="134">
        <v>0</v>
      </c>
      <c r="CP879" s="134">
        <v>0</v>
      </c>
      <c r="CQ879" s="134">
        <v>0</v>
      </c>
      <c r="CR879" s="134">
        <v>0</v>
      </c>
      <c r="CS879" s="134">
        <v>0</v>
      </c>
      <c r="CT879" s="134">
        <v>0</v>
      </c>
      <c r="CU879" s="134">
        <v>0</v>
      </c>
      <c r="CV879" s="134">
        <v>0</v>
      </c>
      <c r="CW879" s="134">
        <v>0</v>
      </c>
      <c r="CX879" s="134">
        <v>0</v>
      </c>
      <c r="CY879" s="134">
        <v>0</v>
      </c>
      <c r="CZ879" s="134">
        <v>0</v>
      </c>
      <c r="DA879" s="134">
        <v>0</v>
      </c>
      <c r="DB879" s="134">
        <v>0</v>
      </c>
      <c r="DC879" s="134">
        <v>0</v>
      </c>
      <c r="DD879" s="134">
        <v>0</v>
      </c>
      <c r="DE879" s="134">
        <v>0</v>
      </c>
      <c r="DF879" s="134">
        <v>0</v>
      </c>
      <c r="DG879" s="134">
        <v>0</v>
      </c>
      <c r="DH879" s="211">
        <v>0</v>
      </c>
    </row>
    <row r="880" spans="1:112" ht="15" hidden="1" customHeight="1" x14ac:dyDescent="0.15">
      <c r="A880" s="119"/>
      <c r="B880" s="197" t="s">
        <v>750</v>
      </c>
      <c r="C880" s="30" t="s">
        <v>272</v>
      </c>
      <c r="D880" s="315">
        <v>1.281620434431413E-5</v>
      </c>
      <c r="E880" s="134">
        <v>2.8779688181670455E-6</v>
      </c>
      <c r="F880" s="134">
        <v>8.1648358437582934E-6</v>
      </c>
      <c r="G880" s="134">
        <v>0</v>
      </c>
      <c r="H880" s="134">
        <v>1.8804595520643017E-7</v>
      </c>
      <c r="I880" s="134">
        <v>0</v>
      </c>
      <c r="J880" s="134">
        <v>0</v>
      </c>
      <c r="K880" s="134">
        <v>1.2132116689778323E-6</v>
      </c>
      <c r="L880" s="134">
        <v>7.0119658829016137E-7</v>
      </c>
      <c r="M880" s="134">
        <v>1.1498523660487815E-6</v>
      </c>
      <c r="N880" s="134">
        <v>8.7780608914035352E-7</v>
      </c>
      <c r="O880" s="134">
        <v>3.7121654241630612E-7</v>
      </c>
      <c r="P880" s="134">
        <v>0</v>
      </c>
      <c r="Q880" s="134">
        <v>0</v>
      </c>
      <c r="R880" s="134">
        <v>1.7921592401724222E-6</v>
      </c>
      <c r="S880" s="134">
        <v>5.8007568402905985E-7</v>
      </c>
      <c r="T880" s="134">
        <v>1.5571313334657554E-6</v>
      </c>
      <c r="U880" s="134">
        <v>0</v>
      </c>
      <c r="V880" s="134">
        <v>0</v>
      </c>
      <c r="W880" s="134">
        <v>2.0131223794082845E-6</v>
      </c>
      <c r="X880" s="134">
        <v>0</v>
      </c>
      <c r="Y880" s="134">
        <v>0</v>
      </c>
      <c r="Z880" s="134">
        <v>0</v>
      </c>
      <c r="AA880" s="134">
        <v>0</v>
      </c>
      <c r="AB880" s="134">
        <v>0</v>
      </c>
      <c r="AC880" s="134">
        <v>0</v>
      </c>
      <c r="AD880" s="134">
        <v>0</v>
      </c>
      <c r="AE880" s="134">
        <v>0</v>
      </c>
      <c r="AF880" s="134">
        <v>0</v>
      </c>
      <c r="AG880" s="134">
        <v>0</v>
      </c>
      <c r="AH880" s="134">
        <v>0</v>
      </c>
      <c r="AI880" s="134">
        <v>6.2107687081237588E-7</v>
      </c>
      <c r="AJ880" s="134">
        <v>0</v>
      </c>
      <c r="AK880" s="134">
        <v>1.3124714406801368E-6</v>
      </c>
      <c r="AL880" s="134">
        <v>0</v>
      </c>
      <c r="AM880" s="134">
        <v>3.6758063313532593E-7</v>
      </c>
      <c r="AN880" s="134">
        <v>0</v>
      </c>
      <c r="AO880" s="134">
        <v>0</v>
      </c>
      <c r="AP880" s="134">
        <v>0</v>
      </c>
      <c r="AQ880" s="134">
        <v>0</v>
      </c>
      <c r="AR880" s="134">
        <v>0</v>
      </c>
      <c r="AS880" s="134">
        <v>0</v>
      </c>
      <c r="AT880" s="134">
        <v>1.8589816303282003E-6</v>
      </c>
      <c r="AU880" s="134">
        <v>6.2427470774212338E-8</v>
      </c>
      <c r="AV880" s="134">
        <v>0</v>
      </c>
      <c r="AW880" s="134">
        <v>3.3674166785094486E-7</v>
      </c>
      <c r="AX880" s="134">
        <v>0</v>
      </c>
      <c r="AY880" s="134">
        <v>0</v>
      </c>
      <c r="AZ880" s="134">
        <v>1.9380936261565195E-7</v>
      </c>
      <c r="BA880" s="134">
        <v>0</v>
      </c>
      <c r="BB880" s="134">
        <v>0</v>
      </c>
      <c r="BC880" s="134">
        <v>0</v>
      </c>
      <c r="BD880" s="134">
        <v>0</v>
      </c>
      <c r="BE880" s="134">
        <v>0</v>
      </c>
      <c r="BF880" s="134">
        <v>0</v>
      </c>
      <c r="BG880" s="134">
        <v>0</v>
      </c>
      <c r="BH880" s="134">
        <v>0</v>
      </c>
      <c r="BI880" s="134">
        <v>6.0499812859247757E-8</v>
      </c>
      <c r="BJ880" s="134">
        <v>1.666132740651781E-6</v>
      </c>
      <c r="BK880" s="134">
        <v>0</v>
      </c>
      <c r="BL880" s="134">
        <v>1.5190780579664238E-6</v>
      </c>
      <c r="BM880" s="134">
        <v>0</v>
      </c>
      <c r="BN880" s="134">
        <v>5.4541891244027542E-6</v>
      </c>
      <c r="BO880" s="134">
        <v>5.8083963817169469E-6</v>
      </c>
      <c r="BP880" s="134">
        <v>4.1156137058622601E-6</v>
      </c>
      <c r="BQ880" s="134">
        <v>5.9321732489956306E-6</v>
      </c>
      <c r="BR880" s="134">
        <v>0</v>
      </c>
      <c r="BS880" s="134">
        <v>2.8739840400677798E-7</v>
      </c>
      <c r="BT880" s="134">
        <v>0</v>
      </c>
      <c r="BU880" s="134">
        <v>1.4537180932393671E-5</v>
      </c>
      <c r="BV880" s="134">
        <v>8.5349835855042121E-6</v>
      </c>
      <c r="BW880" s="134">
        <v>3.6061732489053047E-5</v>
      </c>
      <c r="BX880" s="134">
        <v>1.4089915344162397E-5</v>
      </c>
      <c r="BY880" s="134">
        <v>9.3433039700752036E-6</v>
      </c>
      <c r="BZ880" s="134">
        <v>6.0224939696205499E-6</v>
      </c>
      <c r="CA880" s="134">
        <v>0</v>
      </c>
      <c r="CB880" s="134">
        <v>0</v>
      </c>
      <c r="CC880" s="134">
        <v>1.3358429988617992E-6</v>
      </c>
      <c r="CD880" s="134">
        <v>0</v>
      </c>
      <c r="CE880" s="134">
        <v>1.7039384392593192E-5</v>
      </c>
      <c r="CF880" s="134">
        <v>0</v>
      </c>
      <c r="CG880" s="134">
        <v>0</v>
      </c>
      <c r="CH880" s="134">
        <v>9.2172682040986822E-7</v>
      </c>
      <c r="CI880" s="134">
        <v>3.9452525611984541E-5</v>
      </c>
      <c r="CJ880" s="134">
        <v>5.7254048657518303E-6</v>
      </c>
      <c r="CK880" s="134">
        <v>0</v>
      </c>
      <c r="CL880" s="134">
        <v>0</v>
      </c>
      <c r="CM880" s="134">
        <v>0</v>
      </c>
      <c r="CN880" s="134">
        <v>0</v>
      </c>
      <c r="CO880" s="134">
        <v>0</v>
      </c>
      <c r="CP880" s="134">
        <v>0</v>
      </c>
      <c r="CQ880" s="134">
        <v>6.3846589129522074E-6</v>
      </c>
      <c r="CR880" s="134">
        <v>0</v>
      </c>
      <c r="CS880" s="134">
        <v>6.7230013810246432E-6</v>
      </c>
      <c r="CT880" s="134">
        <v>0</v>
      </c>
      <c r="CU880" s="134">
        <v>1.2955699825972041E-5</v>
      </c>
      <c r="CV880" s="134">
        <v>1.3276408478735699E-5</v>
      </c>
      <c r="CW880" s="134">
        <v>2.5635571600833419E-5</v>
      </c>
      <c r="CX880" s="134">
        <v>1.1347470757240964E-5</v>
      </c>
      <c r="CY880" s="134">
        <v>0</v>
      </c>
      <c r="CZ880" s="134">
        <v>6.505645074536923E-6</v>
      </c>
      <c r="DA880" s="134">
        <v>3.4870848292590125E-6</v>
      </c>
      <c r="DB880" s="134">
        <v>9.9542127222075624E-5</v>
      </c>
      <c r="DC880" s="134">
        <v>4.2311902734209231E-4</v>
      </c>
      <c r="DD880" s="134">
        <v>5.2356944593620928E-4</v>
      </c>
      <c r="DE880" s="134">
        <v>8.8932168782151865E-5</v>
      </c>
      <c r="DF880" s="134">
        <v>6.7091907598934835E-6</v>
      </c>
      <c r="DG880" s="134">
        <v>0</v>
      </c>
      <c r="DH880" s="211">
        <v>3.9025526638252071E-5</v>
      </c>
    </row>
    <row r="881" spans="1:112" ht="15" hidden="1" customHeight="1" x14ac:dyDescent="0.15">
      <c r="A881" s="119"/>
      <c r="B881" s="197" t="s">
        <v>751</v>
      </c>
      <c r="C881" s="30" t="s">
        <v>273</v>
      </c>
      <c r="D881" s="315">
        <v>0</v>
      </c>
      <c r="E881" s="134">
        <v>0</v>
      </c>
      <c r="F881" s="134">
        <v>0</v>
      </c>
      <c r="G881" s="134">
        <v>0</v>
      </c>
      <c r="H881" s="134">
        <v>0</v>
      </c>
      <c r="I881" s="134">
        <v>0</v>
      </c>
      <c r="J881" s="134">
        <v>0</v>
      </c>
      <c r="K881" s="134">
        <v>0</v>
      </c>
      <c r="L881" s="134">
        <v>0</v>
      </c>
      <c r="M881" s="134">
        <v>0</v>
      </c>
      <c r="N881" s="134">
        <v>0</v>
      </c>
      <c r="O881" s="134">
        <v>0</v>
      </c>
      <c r="P881" s="134">
        <v>0</v>
      </c>
      <c r="Q881" s="134">
        <v>0</v>
      </c>
      <c r="R881" s="134">
        <v>0</v>
      </c>
      <c r="S881" s="134">
        <v>0</v>
      </c>
      <c r="T881" s="134">
        <v>0</v>
      </c>
      <c r="U881" s="134">
        <v>0</v>
      </c>
      <c r="V881" s="134">
        <v>0</v>
      </c>
      <c r="W881" s="134">
        <v>0</v>
      </c>
      <c r="X881" s="134">
        <v>0</v>
      </c>
      <c r="Y881" s="134">
        <v>0</v>
      </c>
      <c r="Z881" s="134">
        <v>0</v>
      </c>
      <c r="AA881" s="134">
        <v>0</v>
      </c>
      <c r="AB881" s="134">
        <v>0</v>
      </c>
      <c r="AC881" s="134">
        <v>0</v>
      </c>
      <c r="AD881" s="134">
        <v>0</v>
      </c>
      <c r="AE881" s="134">
        <v>0</v>
      </c>
      <c r="AF881" s="134">
        <v>0</v>
      </c>
      <c r="AG881" s="134">
        <v>0</v>
      </c>
      <c r="AH881" s="134">
        <v>0</v>
      </c>
      <c r="AI881" s="134">
        <v>0</v>
      </c>
      <c r="AJ881" s="134">
        <v>0</v>
      </c>
      <c r="AK881" s="134">
        <v>0</v>
      </c>
      <c r="AL881" s="134">
        <v>0</v>
      </c>
      <c r="AM881" s="134">
        <v>0</v>
      </c>
      <c r="AN881" s="134">
        <v>0</v>
      </c>
      <c r="AO881" s="134">
        <v>0</v>
      </c>
      <c r="AP881" s="134">
        <v>0</v>
      </c>
      <c r="AQ881" s="134">
        <v>0</v>
      </c>
      <c r="AR881" s="134">
        <v>0</v>
      </c>
      <c r="AS881" s="134">
        <v>0</v>
      </c>
      <c r="AT881" s="134">
        <v>0</v>
      </c>
      <c r="AU881" s="134">
        <v>0</v>
      </c>
      <c r="AV881" s="134">
        <v>0</v>
      </c>
      <c r="AW881" s="134">
        <v>0</v>
      </c>
      <c r="AX881" s="134">
        <v>0</v>
      </c>
      <c r="AY881" s="134">
        <v>0</v>
      </c>
      <c r="AZ881" s="134">
        <v>0</v>
      </c>
      <c r="BA881" s="134">
        <v>0</v>
      </c>
      <c r="BB881" s="134">
        <v>0</v>
      </c>
      <c r="BC881" s="134">
        <v>0</v>
      </c>
      <c r="BD881" s="134">
        <v>0</v>
      </c>
      <c r="BE881" s="134">
        <v>0</v>
      </c>
      <c r="BF881" s="134">
        <v>0</v>
      </c>
      <c r="BG881" s="134">
        <v>0</v>
      </c>
      <c r="BH881" s="134">
        <v>0</v>
      </c>
      <c r="BI881" s="134">
        <v>0</v>
      </c>
      <c r="BJ881" s="134">
        <v>0</v>
      </c>
      <c r="BK881" s="134">
        <v>0</v>
      </c>
      <c r="BL881" s="134">
        <v>0</v>
      </c>
      <c r="BM881" s="134">
        <v>0</v>
      </c>
      <c r="BN881" s="134">
        <v>0</v>
      </c>
      <c r="BO881" s="134">
        <v>0</v>
      </c>
      <c r="BP881" s="134">
        <v>0</v>
      </c>
      <c r="BQ881" s="134">
        <v>0</v>
      </c>
      <c r="BR881" s="134">
        <v>0</v>
      </c>
      <c r="BS881" s="134">
        <v>0</v>
      </c>
      <c r="BT881" s="134">
        <v>0</v>
      </c>
      <c r="BU881" s="134">
        <v>0</v>
      </c>
      <c r="BV881" s="134">
        <v>0</v>
      </c>
      <c r="BW881" s="134">
        <v>0</v>
      </c>
      <c r="BX881" s="134">
        <v>0</v>
      </c>
      <c r="BY881" s="134">
        <v>0</v>
      </c>
      <c r="BZ881" s="134">
        <v>0</v>
      </c>
      <c r="CA881" s="134">
        <v>0</v>
      </c>
      <c r="CB881" s="134">
        <v>0</v>
      </c>
      <c r="CC881" s="134">
        <v>0</v>
      </c>
      <c r="CD881" s="134">
        <v>0</v>
      </c>
      <c r="CE881" s="134">
        <v>0</v>
      </c>
      <c r="CF881" s="134">
        <v>0</v>
      </c>
      <c r="CG881" s="134">
        <v>0</v>
      </c>
      <c r="CH881" s="134">
        <v>0</v>
      </c>
      <c r="CI881" s="134">
        <v>0</v>
      </c>
      <c r="CJ881" s="134">
        <v>0</v>
      </c>
      <c r="CK881" s="134">
        <v>0</v>
      </c>
      <c r="CL881" s="134">
        <v>0</v>
      </c>
      <c r="CM881" s="134">
        <v>0</v>
      </c>
      <c r="CN881" s="134">
        <v>0</v>
      </c>
      <c r="CO881" s="134">
        <v>0</v>
      </c>
      <c r="CP881" s="134">
        <v>0</v>
      </c>
      <c r="CQ881" s="134">
        <v>0</v>
      </c>
      <c r="CR881" s="134">
        <v>0</v>
      </c>
      <c r="CS881" s="134">
        <v>0</v>
      </c>
      <c r="CT881" s="134">
        <v>0</v>
      </c>
      <c r="CU881" s="134">
        <v>0</v>
      </c>
      <c r="CV881" s="134">
        <v>0</v>
      </c>
      <c r="CW881" s="134">
        <v>0</v>
      </c>
      <c r="CX881" s="134">
        <v>0</v>
      </c>
      <c r="CY881" s="134">
        <v>0</v>
      </c>
      <c r="CZ881" s="134">
        <v>0</v>
      </c>
      <c r="DA881" s="134">
        <v>0</v>
      </c>
      <c r="DB881" s="134">
        <v>0</v>
      </c>
      <c r="DC881" s="134">
        <v>0</v>
      </c>
      <c r="DD881" s="134">
        <v>0</v>
      </c>
      <c r="DE881" s="134">
        <v>0</v>
      </c>
      <c r="DF881" s="134">
        <v>0</v>
      </c>
      <c r="DG881" s="134">
        <v>0</v>
      </c>
      <c r="DH881" s="211">
        <v>0</v>
      </c>
    </row>
    <row r="882" spans="1:112" ht="15" hidden="1" customHeight="1" x14ac:dyDescent="0.15">
      <c r="A882" s="119"/>
      <c r="B882" s="197" t="s">
        <v>752</v>
      </c>
      <c r="C882" s="30" t="s">
        <v>274</v>
      </c>
      <c r="D882" s="315">
        <v>0</v>
      </c>
      <c r="E882" s="134">
        <v>0</v>
      </c>
      <c r="F882" s="134">
        <v>0</v>
      </c>
      <c r="G882" s="134">
        <v>0</v>
      </c>
      <c r="H882" s="134">
        <v>0</v>
      </c>
      <c r="I882" s="134">
        <v>0</v>
      </c>
      <c r="J882" s="134">
        <v>0</v>
      </c>
      <c r="K882" s="134">
        <v>0</v>
      </c>
      <c r="L882" s="134">
        <v>0</v>
      </c>
      <c r="M882" s="134">
        <v>0</v>
      </c>
      <c r="N882" s="134">
        <v>0</v>
      </c>
      <c r="O882" s="134">
        <v>0</v>
      </c>
      <c r="P882" s="134">
        <v>0</v>
      </c>
      <c r="Q882" s="134">
        <v>0</v>
      </c>
      <c r="R882" s="134">
        <v>0</v>
      </c>
      <c r="S882" s="134">
        <v>0</v>
      </c>
      <c r="T882" s="134">
        <v>0</v>
      </c>
      <c r="U882" s="134">
        <v>0</v>
      </c>
      <c r="V882" s="134">
        <v>0</v>
      </c>
      <c r="W882" s="134">
        <v>0</v>
      </c>
      <c r="X882" s="134">
        <v>0</v>
      </c>
      <c r="Y882" s="134">
        <v>0</v>
      </c>
      <c r="Z882" s="134">
        <v>0</v>
      </c>
      <c r="AA882" s="134">
        <v>0</v>
      </c>
      <c r="AB882" s="134">
        <v>0</v>
      </c>
      <c r="AC882" s="134">
        <v>0</v>
      </c>
      <c r="AD882" s="134">
        <v>0</v>
      </c>
      <c r="AE882" s="134">
        <v>0</v>
      </c>
      <c r="AF882" s="134">
        <v>0</v>
      </c>
      <c r="AG882" s="134">
        <v>0</v>
      </c>
      <c r="AH882" s="134">
        <v>0</v>
      </c>
      <c r="AI882" s="134">
        <v>0</v>
      </c>
      <c r="AJ882" s="134">
        <v>0</v>
      </c>
      <c r="AK882" s="134">
        <v>0</v>
      </c>
      <c r="AL882" s="134">
        <v>0</v>
      </c>
      <c r="AM882" s="134">
        <v>0</v>
      </c>
      <c r="AN882" s="134">
        <v>0</v>
      </c>
      <c r="AO882" s="134">
        <v>0</v>
      </c>
      <c r="AP882" s="134">
        <v>0</v>
      </c>
      <c r="AQ882" s="134">
        <v>0</v>
      </c>
      <c r="AR882" s="134">
        <v>0</v>
      </c>
      <c r="AS882" s="134">
        <v>0</v>
      </c>
      <c r="AT882" s="134">
        <v>0</v>
      </c>
      <c r="AU882" s="134">
        <v>0</v>
      </c>
      <c r="AV882" s="134">
        <v>0</v>
      </c>
      <c r="AW882" s="134">
        <v>0</v>
      </c>
      <c r="AX882" s="134">
        <v>0</v>
      </c>
      <c r="AY882" s="134">
        <v>0</v>
      </c>
      <c r="AZ882" s="134">
        <v>0</v>
      </c>
      <c r="BA882" s="134">
        <v>0</v>
      </c>
      <c r="BB882" s="134">
        <v>0</v>
      </c>
      <c r="BC882" s="134">
        <v>0</v>
      </c>
      <c r="BD882" s="134">
        <v>0</v>
      </c>
      <c r="BE882" s="134">
        <v>0</v>
      </c>
      <c r="BF882" s="134">
        <v>0</v>
      </c>
      <c r="BG882" s="134">
        <v>0</v>
      </c>
      <c r="BH882" s="134">
        <v>0</v>
      </c>
      <c r="BI882" s="134">
        <v>0</v>
      </c>
      <c r="BJ882" s="134">
        <v>0</v>
      </c>
      <c r="BK882" s="134">
        <v>0</v>
      </c>
      <c r="BL882" s="134">
        <v>0</v>
      </c>
      <c r="BM882" s="134">
        <v>0</v>
      </c>
      <c r="BN882" s="134">
        <v>0</v>
      </c>
      <c r="BO882" s="134">
        <v>0</v>
      </c>
      <c r="BP882" s="134">
        <v>0</v>
      </c>
      <c r="BQ882" s="134">
        <v>0</v>
      </c>
      <c r="BR882" s="134">
        <v>0</v>
      </c>
      <c r="BS882" s="134">
        <v>0</v>
      </c>
      <c r="BT882" s="134">
        <v>0</v>
      </c>
      <c r="BU882" s="134">
        <v>0</v>
      </c>
      <c r="BV882" s="134">
        <v>0</v>
      </c>
      <c r="BW882" s="134">
        <v>0</v>
      </c>
      <c r="BX882" s="134">
        <v>0</v>
      </c>
      <c r="BY882" s="134">
        <v>0</v>
      </c>
      <c r="BZ882" s="134">
        <v>0</v>
      </c>
      <c r="CA882" s="134">
        <v>0</v>
      </c>
      <c r="CB882" s="134">
        <v>0</v>
      </c>
      <c r="CC882" s="134">
        <v>0</v>
      </c>
      <c r="CD882" s="134">
        <v>0</v>
      </c>
      <c r="CE882" s="134">
        <v>0</v>
      </c>
      <c r="CF882" s="134">
        <v>0</v>
      </c>
      <c r="CG882" s="134">
        <v>0</v>
      </c>
      <c r="CH882" s="134">
        <v>0</v>
      </c>
      <c r="CI882" s="134">
        <v>0</v>
      </c>
      <c r="CJ882" s="134">
        <v>0</v>
      </c>
      <c r="CK882" s="134">
        <v>0</v>
      </c>
      <c r="CL882" s="134">
        <v>0</v>
      </c>
      <c r="CM882" s="134">
        <v>0</v>
      </c>
      <c r="CN882" s="134">
        <v>0</v>
      </c>
      <c r="CO882" s="134">
        <v>0</v>
      </c>
      <c r="CP882" s="134">
        <v>0</v>
      </c>
      <c r="CQ882" s="134">
        <v>0</v>
      </c>
      <c r="CR882" s="134">
        <v>0</v>
      </c>
      <c r="CS882" s="134">
        <v>0</v>
      </c>
      <c r="CT882" s="134">
        <v>0</v>
      </c>
      <c r="CU882" s="134">
        <v>0</v>
      </c>
      <c r="CV882" s="134">
        <v>0</v>
      </c>
      <c r="CW882" s="134">
        <v>0</v>
      </c>
      <c r="CX882" s="134">
        <v>0</v>
      </c>
      <c r="CY882" s="134">
        <v>0</v>
      </c>
      <c r="CZ882" s="134">
        <v>0</v>
      </c>
      <c r="DA882" s="134">
        <v>0</v>
      </c>
      <c r="DB882" s="134">
        <v>0</v>
      </c>
      <c r="DC882" s="134">
        <v>0</v>
      </c>
      <c r="DD882" s="134">
        <v>0</v>
      </c>
      <c r="DE882" s="134">
        <v>0</v>
      </c>
      <c r="DF882" s="134">
        <v>0</v>
      </c>
      <c r="DG882" s="134">
        <v>0</v>
      </c>
      <c r="DH882" s="211">
        <v>0</v>
      </c>
    </row>
    <row r="883" spans="1:112" ht="15" hidden="1" customHeight="1" x14ac:dyDescent="0.15">
      <c r="A883" s="119"/>
      <c r="B883" s="197" t="s">
        <v>753</v>
      </c>
      <c r="C883" s="30" t="s">
        <v>360</v>
      </c>
      <c r="D883" s="315">
        <v>1.4580797416409104E-5</v>
      </c>
      <c r="E883" s="134">
        <v>1.8268278378977901E-5</v>
      </c>
      <c r="F883" s="134">
        <v>1.5364654792176342E-4</v>
      </c>
      <c r="G883" s="134">
        <v>0</v>
      </c>
      <c r="H883" s="134">
        <v>5.9281919268315248E-5</v>
      </c>
      <c r="I883" s="134">
        <v>0</v>
      </c>
      <c r="J883" s="134">
        <v>0</v>
      </c>
      <c r="K883" s="134">
        <v>4.8998539322018361E-5</v>
      </c>
      <c r="L883" s="134">
        <v>8.7483297390284981E-5</v>
      </c>
      <c r="M883" s="134">
        <v>5.9003567058422073E-5</v>
      </c>
      <c r="N883" s="134">
        <v>4.447028198613663E-5</v>
      </c>
      <c r="O883" s="134">
        <v>4.5962319770884432E-5</v>
      </c>
      <c r="P883" s="134">
        <v>0</v>
      </c>
      <c r="Q883" s="134">
        <v>0</v>
      </c>
      <c r="R883" s="134">
        <v>2.1175989360986552E-4</v>
      </c>
      <c r="S883" s="134">
        <v>7.2627495106266851E-5</v>
      </c>
      <c r="T883" s="134">
        <v>1.2324419408758246E-4</v>
      </c>
      <c r="U883" s="134">
        <v>0</v>
      </c>
      <c r="V883" s="134">
        <v>0</v>
      </c>
      <c r="W883" s="134">
        <v>1.0799171530787698E-4</v>
      </c>
      <c r="X883" s="134">
        <v>0</v>
      </c>
      <c r="Y883" s="134">
        <v>0</v>
      </c>
      <c r="Z883" s="134">
        <v>0</v>
      </c>
      <c r="AA883" s="134">
        <v>0</v>
      </c>
      <c r="AB883" s="134">
        <v>0</v>
      </c>
      <c r="AC883" s="134">
        <v>0</v>
      </c>
      <c r="AD883" s="134">
        <v>0</v>
      </c>
      <c r="AE883" s="134">
        <v>0</v>
      </c>
      <c r="AF883" s="134">
        <v>0</v>
      </c>
      <c r="AG883" s="134">
        <v>0</v>
      </c>
      <c r="AH883" s="134">
        <v>0</v>
      </c>
      <c r="AI883" s="134">
        <v>1.1473241458715384E-4</v>
      </c>
      <c r="AJ883" s="134">
        <v>0</v>
      </c>
      <c r="AK883" s="134">
        <v>2.9332558501119575E-5</v>
      </c>
      <c r="AL883" s="134">
        <v>0</v>
      </c>
      <c r="AM883" s="134">
        <v>7.9984718950581454E-5</v>
      </c>
      <c r="AN883" s="134">
        <v>0</v>
      </c>
      <c r="AO883" s="134">
        <v>0</v>
      </c>
      <c r="AP883" s="134">
        <v>0</v>
      </c>
      <c r="AQ883" s="134">
        <v>0</v>
      </c>
      <c r="AR883" s="134">
        <v>0</v>
      </c>
      <c r="AS883" s="134">
        <v>0</v>
      </c>
      <c r="AT883" s="134">
        <v>5.8885188419625527E-5</v>
      </c>
      <c r="AU883" s="134">
        <v>9.0544792480863842E-5</v>
      </c>
      <c r="AV883" s="134">
        <v>0</v>
      </c>
      <c r="AW883" s="134">
        <v>2.4105556173058221E-5</v>
      </c>
      <c r="AX883" s="134">
        <v>0</v>
      </c>
      <c r="AY883" s="134">
        <v>0</v>
      </c>
      <c r="AZ883" s="134">
        <v>1.1054091742163247E-4</v>
      </c>
      <c r="BA883" s="134">
        <v>0</v>
      </c>
      <c r="BB883" s="134">
        <v>0</v>
      </c>
      <c r="BC883" s="134">
        <v>0</v>
      </c>
      <c r="BD883" s="134">
        <v>0</v>
      </c>
      <c r="BE883" s="134">
        <v>0</v>
      </c>
      <c r="BF883" s="134">
        <v>0</v>
      </c>
      <c r="BG883" s="134">
        <v>0</v>
      </c>
      <c r="BH883" s="134">
        <v>0</v>
      </c>
      <c r="BI883" s="134">
        <v>2.3731366461127706E-5</v>
      </c>
      <c r="BJ883" s="134">
        <v>4.0578012027396809E-5</v>
      </c>
      <c r="BK883" s="134">
        <v>0</v>
      </c>
      <c r="BL883" s="134">
        <v>1.0053977666517639E-4</v>
      </c>
      <c r="BM883" s="134">
        <v>0</v>
      </c>
      <c r="BN883" s="134">
        <v>9.4540022797641121E-5</v>
      </c>
      <c r="BO883" s="134">
        <v>9.3024345322706257E-5</v>
      </c>
      <c r="BP883" s="134">
        <v>1.0245511170454388E-4</v>
      </c>
      <c r="BQ883" s="134">
        <v>8.9458658593540878E-5</v>
      </c>
      <c r="BR883" s="134">
        <v>0</v>
      </c>
      <c r="BS883" s="134">
        <v>1.2951954186700896E-5</v>
      </c>
      <c r="BT883" s="134">
        <v>0</v>
      </c>
      <c r="BU883" s="134">
        <v>1.0124703894840493E-4</v>
      </c>
      <c r="BV883" s="134">
        <v>1.2232781604468938E-4</v>
      </c>
      <c r="BW883" s="134">
        <v>1.5324471163095897E-4</v>
      </c>
      <c r="BX883" s="134">
        <v>2.2259528104690848E-4</v>
      </c>
      <c r="BY883" s="134">
        <v>6.4273620625829889E-5</v>
      </c>
      <c r="BZ883" s="134">
        <v>3.9319389984102704E-5</v>
      </c>
      <c r="CA883" s="134">
        <v>0</v>
      </c>
      <c r="CB883" s="134">
        <v>0</v>
      </c>
      <c r="CC883" s="134">
        <v>1.4392942484903865E-4</v>
      </c>
      <c r="CD883" s="134">
        <v>0</v>
      </c>
      <c r="CE883" s="134">
        <v>7.5850826023830066E-5</v>
      </c>
      <c r="CF883" s="134">
        <v>0</v>
      </c>
      <c r="CG883" s="134">
        <v>0</v>
      </c>
      <c r="CH883" s="134">
        <v>1.5986446787260881E-4</v>
      </c>
      <c r="CI883" s="134">
        <v>1.1458505003080302E-4</v>
      </c>
      <c r="CJ883" s="134">
        <v>4.0984340625549063E-4</v>
      </c>
      <c r="CK883" s="134">
        <v>0</v>
      </c>
      <c r="CL883" s="134">
        <v>0</v>
      </c>
      <c r="CM883" s="134">
        <v>0</v>
      </c>
      <c r="CN883" s="134">
        <v>0</v>
      </c>
      <c r="CO883" s="134">
        <v>0</v>
      </c>
      <c r="CP883" s="134">
        <v>0</v>
      </c>
      <c r="CQ883" s="134">
        <v>1.5672976643370858E-4</v>
      </c>
      <c r="CR883" s="134">
        <v>0</v>
      </c>
      <c r="CS883" s="134">
        <v>1.3230277370346032E-4</v>
      </c>
      <c r="CT883" s="134">
        <v>0</v>
      </c>
      <c r="CU883" s="134">
        <v>4.9701148781300213E-4</v>
      </c>
      <c r="CV883" s="134">
        <v>1.1719123731097673E-4</v>
      </c>
      <c r="CW883" s="134">
        <v>1.2477842895149813E-3</v>
      </c>
      <c r="CX883" s="134">
        <v>1.2006703257353073E-4</v>
      </c>
      <c r="CY883" s="134">
        <v>0</v>
      </c>
      <c r="CZ883" s="134">
        <v>4.2357921187266219E-5</v>
      </c>
      <c r="DA883" s="134">
        <v>2.9833280429030455E-4</v>
      </c>
      <c r="DB883" s="134">
        <v>2.3374337469509447E-4</v>
      </c>
      <c r="DC883" s="134">
        <v>1.1338010204729775E-4</v>
      </c>
      <c r="DD883" s="134">
        <v>3.1915977966697005E-4</v>
      </c>
      <c r="DE883" s="134">
        <v>8.724325506334295E-4</v>
      </c>
      <c r="DF883" s="134">
        <v>1.8706994125850687E-4</v>
      </c>
      <c r="DG883" s="134">
        <v>0</v>
      </c>
      <c r="DH883" s="211">
        <v>3.2120690648820399E-4</v>
      </c>
    </row>
    <row r="884" spans="1:112" ht="15" hidden="1" customHeight="1" x14ac:dyDescent="0.15">
      <c r="A884" s="119"/>
      <c r="B884" s="197" t="s">
        <v>754</v>
      </c>
      <c r="C884" s="30" t="s">
        <v>13</v>
      </c>
      <c r="D884" s="315">
        <v>0</v>
      </c>
      <c r="E884" s="134">
        <v>0</v>
      </c>
      <c r="F884" s="134">
        <v>0</v>
      </c>
      <c r="G884" s="134">
        <v>0</v>
      </c>
      <c r="H884" s="134">
        <v>0</v>
      </c>
      <c r="I884" s="134">
        <v>0</v>
      </c>
      <c r="J884" s="134">
        <v>0</v>
      </c>
      <c r="K884" s="134">
        <v>0</v>
      </c>
      <c r="L884" s="134">
        <v>0</v>
      </c>
      <c r="M884" s="134">
        <v>0</v>
      </c>
      <c r="N884" s="134">
        <v>0</v>
      </c>
      <c r="O884" s="134">
        <v>0</v>
      </c>
      <c r="P884" s="134">
        <v>0</v>
      </c>
      <c r="Q884" s="134">
        <v>0</v>
      </c>
      <c r="R884" s="134">
        <v>0</v>
      </c>
      <c r="S884" s="134">
        <v>0</v>
      </c>
      <c r="T884" s="134">
        <v>0</v>
      </c>
      <c r="U884" s="134">
        <v>0</v>
      </c>
      <c r="V884" s="134">
        <v>0</v>
      </c>
      <c r="W884" s="134">
        <v>0</v>
      </c>
      <c r="X884" s="134">
        <v>0</v>
      </c>
      <c r="Y884" s="134">
        <v>0</v>
      </c>
      <c r="Z884" s="134">
        <v>0</v>
      </c>
      <c r="AA884" s="134">
        <v>0</v>
      </c>
      <c r="AB884" s="134">
        <v>0</v>
      </c>
      <c r="AC884" s="134">
        <v>0</v>
      </c>
      <c r="AD884" s="134">
        <v>0</v>
      </c>
      <c r="AE884" s="134">
        <v>0</v>
      </c>
      <c r="AF884" s="134">
        <v>0</v>
      </c>
      <c r="AG884" s="134">
        <v>0</v>
      </c>
      <c r="AH884" s="134">
        <v>0</v>
      </c>
      <c r="AI884" s="134">
        <v>0</v>
      </c>
      <c r="AJ884" s="134">
        <v>0</v>
      </c>
      <c r="AK884" s="134">
        <v>0</v>
      </c>
      <c r="AL884" s="134">
        <v>0</v>
      </c>
      <c r="AM884" s="134">
        <v>0</v>
      </c>
      <c r="AN884" s="134">
        <v>0</v>
      </c>
      <c r="AO884" s="134">
        <v>0</v>
      </c>
      <c r="AP884" s="134">
        <v>0</v>
      </c>
      <c r="AQ884" s="134">
        <v>0</v>
      </c>
      <c r="AR884" s="134">
        <v>0</v>
      </c>
      <c r="AS884" s="134">
        <v>0</v>
      </c>
      <c r="AT884" s="134">
        <v>0</v>
      </c>
      <c r="AU884" s="134">
        <v>0</v>
      </c>
      <c r="AV884" s="134">
        <v>0</v>
      </c>
      <c r="AW884" s="134">
        <v>0</v>
      </c>
      <c r="AX884" s="134">
        <v>0</v>
      </c>
      <c r="AY884" s="134">
        <v>0</v>
      </c>
      <c r="AZ884" s="134">
        <v>0</v>
      </c>
      <c r="BA884" s="134">
        <v>0</v>
      </c>
      <c r="BB884" s="134">
        <v>0</v>
      </c>
      <c r="BC884" s="134">
        <v>0</v>
      </c>
      <c r="BD884" s="134">
        <v>0</v>
      </c>
      <c r="BE884" s="134">
        <v>0</v>
      </c>
      <c r="BF884" s="134">
        <v>0</v>
      </c>
      <c r="BG884" s="134">
        <v>0</v>
      </c>
      <c r="BH884" s="134">
        <v>0</v>
      </c>
      <c r="BI884" s="134">
        <v>0</v>
      </c>
      <c r="BJ884" s="134">
        <v>0</v>
      </c>
      <c r="BK884" s="134">
        <v>0</v>
      </c>
      <c r="BL884" s="134">
        <v>0</v>
      </c>
      <c r="BM884" s="134">
        <v>0</v>
      </c>
      <c r="BN884" s="134">
        <v>0</v>
      </c>
      <c r="BO884" s="134">
        <v>0</v>
      </c>
      <c r="BP884" s="134">
        <v>0</v>
      </c>
      <c r="BQ884" s="134">
        <v>0</v>
      </c>
      <c r="BR884" s="134">
        <v>0</v>
      </c>
      <c r="BS884" s="134">
        <v>0</v>
      </c>
      <c r="BT884" s="134">
        <v>0</v>
      </c>
      <c r="BU884" s="134">
        <v>0</v>
      </c>
      <c r="BV884" s="134">
        <v>0</v>
      </c>
      <c r="BW884" s="134">
        <v>0</v>
      </c>
      <c r="BX884" s="134">
        <v>0</v>
      </c>
      <c r="BY884" s="134">
        <v>0</v>
      </c>
      <c r="BZ884" s="134">
        <v>0</v>
      </c>
      <c r="CA884" s="134">
        <v>0</v>
      </c>
      <c r="CB884" s="134">
        <v>0</v>
      </c>
      <c r="CC884" s="134">
        <v>0</v>
      </c>
      <c r="CD884" s="134">
        <v>0</v>
      </c>
      <c r="CE884" s="134">
        <v>0</v>
      </c>
      <c r="CF884" s="134">
        <v>0</v>
      </c>
      <c r="CG884" s="134">
        <v>0</v>
      </c>
      <c r="CH884" s="134">
        <v>0</v>
      </c>
      <c r="CI884" s="134">
        <v>0</v>
      </c>
      <c r="CJ884" s="134">
        <v>0</v>
      </c>
      <c r="CK884" s="134">
        <v>0</v>
      </c>
      <c r="CL884" s="134">
        <v>0</v>
      </c>
      <c r="CM884" s="134">
        <v>0</v>
      </c>
      <c r="CN884" s="134">
        <v>0</v>
      </c>
      <c r="CO884" s="134">
        <v>0</v>
      </c>
      <c r="CP884" s="134">
        <v>0</v>
      </c>
      <c r="CQ884" s="134">
        <v>0</v>
      </c>
      <c r="CR884" s="134">
        <v>0</v>
      </c>
      <c r="CS884" s="134">
        <v>0</v>
      </c>
      <c r="CT884" s="134">
        <v>0</v>
      </c>
      <c r="CU884" s="134">
        <v>0</v>
      </c>
      <c r="CV884" s="134">
        <v>0</v>
      </c>
      <c r="CW884" s="134">
        <v>0</v>
      </c>
      <c r="CX884" s="134">
        <v>0</v>
      </c>
      <c r="CY884" s="134">
        <v>0</v>
      </c>
      <c r="CZ884" s="134">
        <v>0</v>
      </c>
      <c r="DA884" s="134">
        <v>0</v>
      </c>
      <c r="DB884" s="134">
        <v>0</v>
      </c>
      <c r="DC884" s="134">
        <v>0</v>
      </c>
      <c r="DD884" s="134">
        <v>0</v>
      </c>
      <c r="DE884" s="134">
        <v>0</v>
      </c>
      <c r="DF884" s="134">
        <v>0</v>
      </c>
      <c r="DG884" s="134">
        <v>0</v>
      </c>
      <c r="DH884" s="211">
        <v>0.23203681761083003</v>
      </c>
    </row>
    <row r="885" spans="1:112" ht="15" hidden="1" customHeight="1" x14ac:dyDescent="0.15">
      <c r="A885" s="119"/>
      <c r="B885" s="197" t="s">
        <v>755</v>
      </c>
      <c r="C885" s="30" t="s">
        <v>14</v>
      </c>
      <c r="D885" s="315">
        <v>0</v>
      </c>
      <c r="E885" s="134">
        <v>0</v>
      </c>
      <c r="F885" s="134">
        <v>1.7091871150505292E-4</v>
      </c>
      <c r="G885" s="134">
        <v>0</v>
      </c>
      <c r="H885" s="134">
        <v>0</v>
      </c>
      <c r="I885" s="134">
        <v>0</v>
      </c>
      <c r="J885" s="134">
        <v>0</v>
      </c>
      <c r="K885" s="134">
        <v>5.2823864023603416E-5</v>
      </c>
      <c r="L885" s="134">
        <v>1.7407158924208824E-4</v>
      </c>
      <c r="M885" s="134">
        <v>2.1438890756399383E-4</v>
      </c>
      <c r="N885" s="134">
        <v>4.4287826137724333E-6</v>
      </c>
      <c r="O885" s="134">
        <v>9.1630657360254069E-5</v>
      </c>
      <c r="P885" s="134">
        <v>0</v>
      </c>
      <c r="Q885" s="134">
        <v>0</v>
      </c>
      <c r="R885" s="134">
        <v>1.5582297236401874E-6</v>
      </c>
      <c r="S885" s="134">
        <v>3.3258057789677861E-5</v>
      </c>
      <c r="T885" s="134">
        <v>1.0413892253891222E-4</v>
      </c>
      <c r="U885" s="134">
        <v>0</v>
      </c>
      <c r="V885" s="134">
        <v>0</v>
      </c>
      <c r="W885" s="134">
        <v>7.069025845844685E-6</v>
      </c>
      <c r="X885" s="134">
        <v>0</v>
      </c>
      <c r="Y885" s="134">
        <v>0</v>
      </c>
      <c r="Z885" s="134">
        <v>0</v>
      </c>
      <c r="AA885" s="134">
        <v>0</v>
      </c>
      <c r="AB885" s="134">
        <v>0</v>
      </c>
      <c r="AC885" s="134">
        <v>0</v>
      </c>
      <c r="AD885" s="134">
        <v>0</v>
      </c>
      <c r="AE885" s="134">
        <v>0</v>
      </c>
      <c r="AF885" s="134">
        <v>0</v>
      </c>
      <c r="AG885" s="134">
        <v>0</v>
      </c>
      <c r="AH885" s="134">
        <v>0</v>
      </c>
      <c r="AI885" s="134">
        <v>0</v>
      </c>
      <c r="AJ885" s="134">
        <v>0</v>
      </c>
      <c r="AK885" s="134">
        <v>1.2381166346949133E-4</v>
      </c>
      <c r="AL885" s="134">
        <v>0</v>
      </c>
      <c r="AM885" s="134">
        <v>4.6810910872471044E-5</v>
      </c>
      <c r="AN885" s="134">
        <v>0</v>
      </c>
      <c r="AO885" s="134">
        <v>0</v>
      </c>
      <c r="AP885" s="134">
        <v>0</v>
      </c>
      <c r="AQ885" s="134">
        <v>0</v>
      </c>
      <c r="AR885" s="134">
        <v>0</v>
      </c>
      <c r="AS885" s="134">
        <v>0</v>
      </c>
      <c r="AT885" s="134">
        <v>2.6540949032374984E-4</v>
      </c>
      <c r="AU885" s="134">
        <v>9.2633252275982513E-5</v>
      </c>
      <c r="AV885" s="134">
        <v>0</v>
      </c>
      <c r="AW885" s="134">
        <v>3.4578302564128001E-5</v>
      </c>
      <c r="AX885" s="134">
        <v>0</v>
      </c>
      <c r="AY885" s="134">
        <v>0</v>
      </c>
      <c r="AZ885" s="134">
        <v>6.282896220191625E-4</v>
      </c>
      <c r="BA885" s="134">
        <v>0</v>
      </c>
      <c r="BB885" s="134">
        <v>0</v>
      </c>
      <c r="BC885" s="134">
        <v>0</v>
      </c>
      <c r="BD885" s="134">
        <v>0</v>
      </c>
      <c r="BE885" s="134">
        <v>0</v>
      </c>
      <c r="BF885" s="134">
        <v>0</v>
      </c>
      <c r="BG885" s="134">
        <v>0</v>
      </c>
      <c r="BH885" s="134">
        <v>0</v>
      </c>
      <c r="BI885" s="134">
        <v>8.2818050503931744E-5</v>
      </c>
      <c r="BJ885" s="134">
        <v>2.3295295894705721E-4</v>
      </c>
      <c r="BK885" s="134">
        <v>0</v>
      </c>
      <c r="BL885" s="134">
        <v>1.341712687940697E-5</v>
      </c>
      <c r="BM885" s="134">
        <v>0</v>
      </c>
      <c r="BN885" s="134">
        <v>7.859546987046433E-5</v>
      </c>
      <c r="BO885" s="134">
        <v>1.0276297828037043E-5</v>
      </c>
      <c r="BP885" s="134">
        <v>5.0891415530900451E-5</v>
      </c>
      <c r="BQ885" s="134">
        <v>6.4170119100375819E-5</v>
      </c>
      <c r="BR885" s="134">
        <v>0</v>
      </c>
      <c r="BS885" s="134">
        <v>1.7083090438746774E-4</v>
      </c>
      <c r="BT885" s="134">
        <v>0</v>
      </c>
      <c r="BU885" s="134">
        <v>5.7203972610821059E-5</v>
      </c>
      <c r="BV885" s="134">
        <v>6.6759660420770767E-5</v>
      </c>
      <c r="BW885" s="134">
        <v>1.0067838528669425E-4</v>
      </c>
      <c r="BX885" s="134">
        <v>1.355794717015083E-4</v>
      </c>
      <c r="BY885" s="134">
        <v>2.0910536847992352E-6</v>
      </c>
      <c r="BZ885" s="134">
        <v>2.8035556263637088E-7</v>
      </c>
      <c r="CA885" s="134">
        <v>0</v>
      </c>
      <c r="CB885" s="134">
        <v>0</v>
      </c>
      <c r="CC885" s="134">
        <v>9.9064946835738149E-5</v>
      </c>
      <c r="CD885" s="134">
        <v>1.2985073369224158E-4</v>
      </c>
      <c r="CE885" s="134">
        <v>0</v>
      </c>
      <c r="CF885" s="134">
        <v>0</v>
      </c>
      <c r="CG885" s="134">
        <v>0</v>
      </c>
      <c r="CH885" s="134">
        <v>1.255802894954395E-4</v>
      </c>
      <c r="CI885" s="134">
        <v>1.9670290209019276E-4</v>
      </c>
      <c r="CJ885" s="134">
        <v>9.6632632054132562E-5</v>
      </c>
      <c r="CK885" s="134">
        <v>0</v>
      </c>
      <c r="CL885" s="134">
        <v>0</v>
      </c>
      <c r="CM885" s="134">
        <v>0</v>
      </c>
      <c r="CN885" s="134">
        <v>0</v>
      </c>
      <c r="CO885" s="134">
        <v>0</v>
      </c>
      <c r="CP885" s="134">
        <v>0</v>
      </c>
      <c r="CQ885" s="134">
        <v>6.091987805813573E-7</v>
      </c>
      <c r="CR885" s="134">
        <v>0</v>
      </c>
      <c r="CS885" s="134">
        <v>4.372848685254159E-5</v>
      </c>
      <c r="CT885" s="134">
        <v>0</v>
      </c>
      <c r="CU885" s="134">
        <v>3.7664202651592112E-5</v>
      </c>
      <c r="CV885" s="134">
        <v>8.194697561842185E-6</v>
      </c>
      <c r="CW885" s="134">
        <v>0</v>
      </c>
      <c r="CX885" s="134">
        <v>1.5831844850459884E-4</v>
      </c>
      <c r="CY885" s="134">
        <v>0</v>
      </c>
      <c r="CZ885" s="134">
        <v>1.0140285486276207E-6</v>
      </c>
      <c r="DA885" s="134">
        <v>2.324519473728792E-4</v>
      </c>
      <c r="DB885" s="134">
        <v>8.9557257723736879E-5</v>
      </c>
      <c r="DC885" s="134">
        <v>1.6777303178222463E-4</v>
      </c>
      <c r="DD885" s="134">
        <v>3.9565644729488725E-4</v>
      </c>
      <c r="DE885" s="134">
        <v>8.7109056974151277E-5</v>
      </c>
      <c r="DF885" s="134">
        <v>1.8655183573959805E-4</v>
      </c>
      <c r="DG885" s="134">
        <v>0</v>
      </c>
      <c r="DH885" s="211">
        <v>5.8327573983730709E-5</v>
      </c>
    </row>
    <row r="886" spans="1:112" ht="15" hidden="1" customHeight="1" x14ac:dyDescent="0.15">
      <c r="A886" s="119"/>
      <c r="B886" s="197" t="s">
        <v>756</v>
      </c>
      <c r="C886" s="30" t="s">
        <v>15</v>
      </c>
      <c r="D886" s="315">
        <v>0</v>
      </c>
      <c r="E886" s="134">
        <v>0</v>
      </c>
      <c r="F886" s="134">
        <v>0</v>
      </c>
      <c r="G886" s="134">
        <v>0</v>
      </c>
      <c r="H886" s="134">
        <v>0</v>
      </c>
      <c r="I886" s="134">
        <v>0</v>
      </c>
      <c r="J886" s="134">
        <v>0</v>
      </c>
      <c r="K886" s="134">
        <v>0</v>
      </c>
      <c r="L886" s="134">
        <v>0</v>
      </c>
      <c r="M886" s="134">
        <v>0</v>
      </c>
      <c r="N886" s="134">
        <v>0</v>
      </c>
      <c r="O886" s="134">
        <v>0</v>
      </c>
      <c r="P886" s="134">
        <v>0</v>
      </c>
      <c r="Q886" s="134">
        <v>0</v>
      </c>
      <c r="R886" s="134">
        <v>0</v>
      </c>
      <c r="S886" s="134">
        <v>0</v>
      </c>
      <c r="T886" s="134">
        <v>0</v>
      </c>
      <c r="U886" s="134">
        <v>0</v>
      </c>
      <c r="V886" s="134">
        <v>0</v>
      </c>
      <c r="W886" s="134">
        <v>0</v>
      </c>
      <c r="X886" s="134">
        <v>0</v>
      </c>
      <c r="Y886" s="134">
        <v>0</v>
      </c>
      <c r="Z886" s="134">
        <v>0</v>
      </c>
      <c r="AA886" s="134">
        <v>0</v>
      </c>
      <c r="AB886" s="134">
        <v>0</v>
      </c>
      <c r="AC886" s="134">
        <v>0</v>
      </c>
      <c r="AD886" s="134">
        <v>0</v>
      </c>
      <c r="AE886" s="134">
        <v>0</v>
      </c>
      <c r="AF886" s="134">
        <v>0</v>
      </c>
      <c r="AG886" s="134">
        <v>0</v>
      </c>
      <c r="AH886" s="134">
        <v>0</v>
      </c>
      <c r="AI886" s="134">
        <v>0</v>
      </c>
      <c r="AJ886" s="134">
        <v>0</v>
      </c>
      <c r="AK886" s="134">
        <v>0</v>
      </c>
      <c r="AL886" s="134">
        <v>0</v>
      </c>
      <c r="AM886" s="134">
        <v>0</v>
      </c>
      <c r="AN886" s="134">
        <v>0</v>
      </c>
      <c r="AO886" s="134">
        <v>0</v>
      </c>
      <c r="AP886" s="134">
        <v>0</v>
      </c>
      <c r="AQ886" s="134">
        <v>0</v>
      </c>
      <c r="AR886" s="134">
        <v>0</v>
      </c>
      <c r="AS886" s="134">
        <v>0</v>
      </c>
      <c r="AT886" s="134">
        <v>0</v>
      </c>
      <c r="AU886" s="134">
        <v>0</v>
      </c>
      <c r="AV886" s="134">
        <v>0</v>
      </c>
      <c r="AW886" s="134">
        <v>0</v>
      </c>
      <c r="AX886" s="134">
        <v>0</v>
      </c>
      <c r="AY886" s="134">
        <v>0</v>
      </c>
      <c r="AZ886" s="134">
        <v>0</v>
      </c>
      <c r="BA886" s="134">
        <v>0</v>
      </c>
      <c r="BB886" s="134">
        <v>0</v>
      </c>
      <c r="BC886" s="134">
        <v>0</v>
      </c>
      <c r="BD886" s="134">
        <v>0</v>
      </c>
      <c r="BE886" s="134">
        <v>0</v>
      </c>
      <c r="BF886" s="134">
        <v>0</v>
      </c>
      <c r="BG886" s="134">
        <v>0</v>
      </c>
      <c r="BH886" s="134">
        <v>0</v>
      </c>
      <c r="BI886" s="134">
        <v>0</v>
      </c>
      <c r="BJ886" s="134">
        <v>0</v>
      </c>
      <c r="BK886" s="134">
        <v>0</v>
      </c>
      <c r="BL886" s="134">
        <v>0</v>
      </c>
      <c r="BM886" s="134">
        <v>0</v>
      </c>
      <c r="BN886" s="134">
        <v>0</v>
      </c>
      <c r="BO886" s="134">
        <v>0</v>
      </c>
      <c r="BP886" s="134">
        <v>0</v>
      </c>
      <c r="BQ886" s="134">
        <v>0</v>
      </c>
      <c r="BR886" s="134">
        <v>0</v>
      </c>
      <c r="BS886" s="134">
        <v>0</v>
      </c>
      <c r="BT886" s="134">
        <v>0</v>
      </c>
      <c r="BU886" s="134">
        <v>0</v>
      </c>
      <c r="BV886" s="134">
        <v>0</v>
      </c>
      <c r="BW886" s="134">
        <v>0</v>
      </c>
      <c r="BX886" s="134">
        <v>0</v>
      </c>
      <c r="BY886" s="134">
        <v>0</v>
      </c>
      <c r="BZ886" s="134">
        <v>0</v>
      </c>
      <c r="CA886" s="134">
        <v>0</v>
      </c>
      <c r="CB886" s="134">
        <v>0</v>
      </c>
      <c r="CC886" s="134">
        <v>0</v>
      </c>
      <c r="CD886" s="134">
        <v>0</v>
      </c>
      <c r="CE886" s="134">
        <v>0</v>
      </c>
      <c r="CF886" s="134">
        <v>0</v>
      </c>
      <c r="CG886" s="134">
        <v>0</v>
      </c>
      <c r="CH886" s="134">
        <v>0</v>
      </c>
      <c r="CI886" s="134">
        <v>0</v>
      </c>
      <c r="CJ886" s="134">
        <v>0</v>
      </c>
      <c r="CK886" s="134">
        <v>0</v>
      </c>
      <c r="CL886" s="134">
        <v>0</v>
      </c>
      <c r="CM886" s="134">
        <v>0</v>
      </c>
      <c r="CN886" s="134">
        <v>0</v>
      </c>
      <c r="CO886" s="134">
        <v>0</v>
      </c>
      <c r="CP886" s="134">
        <v>0</v>
      </c>
      <c r="CQ886" s="134">
        <v>0</v>
      </c>
      <c r="CR886" s="134">
        <v>0</v>
      </c>
      <c r="CS886" s="134">
        <v>0</v>
      </c>
      <c r="CT886" s="134">
        <v>0</v>
      </c>
      <c r="CU886" s="134">
        <v>0</v>
      </c>
      <c r="CV886" s="134">
        <v>0</v>
      </c>
      <c r="CW886" s="134">
        <v>0</v>
      </c>
      <c r="CX886" s="134">
        <v>0</v>
      </c>
      <c r="CY886" s="134">
        <v>0</v>
      </c>
      <c r="CZ886" s="134">
        <v>0</v>
      </c>
      <c r="DA886" s="134">
        <v>0</v>
      </c>
      <c r="DB886" s="134">
        <v>0</v>
      </c>
      <c r="DC886" s="134">
        <v>0</v>
      </c>
      <c r="DD886" s="134">
        <v>0</v>
      </c>
      <c r="DE886" s="134">
        <v>0</v>
      </c>
      <c r="DF886" s="134">
        <v>0</v>
      </c>
      <c r="DG886" s="134">
        <v>0</v>
      </c>
      <c r="DH886" s="211">
        <v>0</v>
      </c>
    </row>
    <row r="887" spans="1:112" ht="15" hidden="1" customHeight="1" x14ac:dyDescent="0.15">
      <c r="A887" s="119"/>
      <c r="B887" s="197" t="s">
        <v>757</v>
      </c>
      <c r="C887" s="30" t="s">
        <v>176</v>
      </c>
      <c r="D887" s="315">
        <v>0</v>
      </c>
      <c r="E887" s="134">
        <v>0</v>
      </c>
      <c r="F887" s="134">
        <v>0</v>
      </c>
      <c r="G887" s="134">
        <v>0</v>
      </c>
      <c r="H887" s="134">
        <v>0</v>
      </c>
      <c r="I887" s="134">
        <v>0</v>
      </c>
      <c r="J887" s="134">
        <v>0</v>
      </c>
      <c r="K887" s="134">
        <v>0</v>
      </c>
      <c r="L887" s="134">
        <v>0</v>
      </c>
      <c r="M887" s="134">
        <v>0</v>
      </c>
      <c r="N887" s="134">
        <v>0</v>
      </c>
      <c r="O887" s="134">
        <v>0</v>
      </c>
      <c r="P887" s="134">
        <v>0</v>
      </c>
      <c r="Q887" s="134">
        <v>0</v>
      </c>
      <c r="R887" s="134">
        <v>0</v>
      </c>
      <c r="S887" s="134">
        <v>0</v>
      </c>
      <c r="T887" s="134">
        <v>0</v>
      </c>
      <c r="U887" s="134">
        <v>0</v>
      </c>
      <c r="V887" s="134">
        <v>0</v>
      </c>
      <c r="W887" s="134">
        <v>0</v>
      </c>
      <c r="X887" s="134">
        <v>0</v>
      </c>
      <c r="Y887" s="134">
        <v>0</v>
      </c>
      <c r="Z887" s="134">
        <v>0</v>
      </c>
      <c r="AA887" s="134">
        <v>0</v>
      </c>
      <c r="AB887" s="134">
        <v>0</v>
      </c>
      <c r="AC887" s="134">
        <v>0</v>
      </c>
      <c r="AD887" s="134">
        <v>0</v>
      </c>
      <c r="AE887" s="134">
        <v>0</v>
      </c>
      <c r="AF887" s="134">
        <v>0</v>
      </c>
      <c r="AG887" s="134">
        <v>0</v>
      </c>
      <c r="AH887" s="134">
        <v>0</v>
      </c>
      <c r="AI887" s="134">
        <v>0</v>
      </c>
      <c r="AJ887" s="134">
        <v>0</v>
      </c>
      <c r="AK887" s="134">
        <v>0</v>
      </c>
      <c r="AL887" s="134">
        <v>0</v>
      </c>
      <c r="AM887" s="134">
        <v>0</v>
      </c>
      <c r="AN887" s="134">
        <v>0</v>
      </c>
      <c r="AO887" s="134">
        <v>0</v>
      </c>
      <c r="AP887" s="134">
        <v>0</v>
      </c>
      <c r="AQ887" s="134">
        <v>0</v>
      </c>
      <c r="AR887" s="134">
        <v>0</v>
      </c>
      <c r="AS887" s="134">
        <v>0</v>
      </c>
      <c r="AT887" s="134">
        <v>0</v>
      </c>
      <c r="AU887" s="134">
        <v>0</v>
      </c>
      <c r="AV887" s="134">
        <v>0</v>
      </c>
      <c r="AW887" s="134">
        <v>0</v>
      </c>
      <c r="AX887" s="134">
        <v>0</v>
      </c>
      <c r="AY887" s="134">
        <v>0</v>
      </c>
      <c r="AZ887" s="134">
        <v>0</v>
      </c>
      <c r="BA887" s="134">
        <v>0</v>
      </c>
      <c r="BB887" s="134">
        <v>0</v>
      </c>
      <c r="BC887" s="134">
        <v>0</v>
      </c>
      <c r="BD887" s="134">
        <v>0</v>
      </c>
      <c r="BE887" s="134">
        <v>0</v>
      </c>
      <c r="BF887" s="134">
        <v>0</v>
      </c>
      <c r="BG887" s="134">
        <v>0</v>
      </c>
      <c r="BH887" s="134">
        <v>0</v>
      </c>
      <c r="BI887" s="134">
        <v>0</v>
      </c>
      <c r="BJ887" s="134">
        <v>0</v>
      </c>
      <c r="BK887" s="134">
        <v>0</v>
      </c>
      <c r="BL887" s="134">
        <v>0</v>
      </c>
      <c r="BM887" s="134">
        <v>0</v>
      </c>
      <c r="BN887" s="134">
        <v>0</v>
      </c>
      <c r="BO887" s="134">
        <v>0</v>
      </c>
      <c r="BP887" s="134">
        <v>0</v>
      </c>
      <c r="BQ887" s="134">
        <v>0</v>
      </c>
      <c r="BR887" s="134">
        <v>0</v>
      </c>
      <c r="BS887" s="134">
        <v>0</v>
      </c>
      <c r="BT887" s="134">
        <v>0</v>
      </c>
      <c r="BU887" s="134">
        <v>0</v>
      </c>
      <c r="BV887" s="134">
        <v>0</v>
      </c>
      <c r="BW887" s="134">
        <v>0</v>
      </c>
      <c r="BX887" s="134">
        <v>0</v>
      </c>
      <c r="BY887" s="134">
        <v>0</v>
      </c>
      <c r="BZ887" s="134">
        <v>0</v>
      </c>
      <c r="CA887" s="134">
        <v>0</v>
      </c>
      <c r="CB887" s="134">
        <v>0</v>
      </c>
      <c r="CC887" s="134">
        <v>0</v>
      </c>
      <c r="CD887" s="134">
        <v>0</v>
      </c>
      <c r="CE887" s="134">
        <v>0</v>
      </c>
      <c r="CF887" s="134">
        <v>0</v>
      </c>
      <c r="CG887" s="134">
        <v>0</v>
      </c>
      <c r="CH887" s="134">
        <v>0</v>
      </c>
      <c r="CI887" s="134">
        <v>0</v>
      </c>
      <c r="CJ887" s="134">
        <v>0</v>
      </c>
      <c r="CK887" s="134">
        <v>0</v>
      </c>
      <c r="CL887" s="134">
        <v>0</v>
      </c>
      <c r="CM887" s="134">
        <v>0</v>
      </c>
      <c r="CN887" s="134">
        <v>0</v>
      </c>
      <c r="CO887" s="134">
        <v>0</v>
      </c>
      <c r="CP887" s="134">
        <v>0</v>
      </c>
      <c r="CQ887" s="134">
        <v>0</v>
      </c>
      <c r="CR887" s="134">
        <v>0</v>
      </c>
      <c r="CS887" s="134">
        <v>6.3176909441111121E-3</v>
      </c>
      <c r="CT887" s="134">
        <v>0</v>
      </c>
      <c r="CU887" s="134">
        <v>0</v>
      </c>
      <c r="CV887" s="134">
        <v>5.1212613316970964E-4</v>
      </c>
      <c r="CW887" s="134">
        <v>0</v>
      </c>
      <c r="CX887" s="134">
        <v>0</v>
      </c>
      <c r="CY887" s="134">
        <v>0</v>
      </c>
      <c r="CZ887" s="134">
        <v>0</v>
      </c>
      <c r="DA887" s="134">
        <v>0</v>
      </c>
      <c r="DB887" s="134">
        <v>0</v>
      </c>
      <c r="DC887" s="134">
        <v>0</v>
      </c>
      <c r="DD887" s="134">
        <v>0</v>
      </c>
      <c r="DE887" s="134">
        <v>0</v>
      </c>
      <c r="DF887" s="134">
        <v>0</v>
      </c>
      <c r="DG887" s="134">
        <v>0</v>
      </c>
      <c r="DH887" s="211">
        <v>0</v>
      </c>
    </row>
    <row r="888" spans="1:112" ht="15" hidden="1" customHeight="1" x14ac:dyDescent="0.15">
      <c r="A888" s="119"/>
      <c r="B888" s="197" t="s">
        <v>758</v>
      </c>
      <c r="C888" s="30" t="s">
        <v>361</v>
      </c>
      <c r="D888" s="315">
        <v>0</v>
      </c>
      <c r="E888" s="134">
        <v>0</v>
      </c>
      <c r="F888" s="134">
        <v>5.3861020906709571E-3</v>
      </c>
      <c r="G888" s="134">
        <v>0</v>
      </c>
      <c r="H888" s="134">
        <v>0</v>
      </c>
      <c r="I888" s="134">
        <v>0</v>
      </c>
      <c r="J888" s="134">
        <v>0</v>
      </c>
      <c r="K888" s="134">
        <v>0</v>
      </c>
      <c r="L888" s="134">
        <v>0</v>
      </c>
      <c r="M888" s="134">
        <v>0</v>
      </c>
      <c r="N888" s="134">
        <v>0</v>
      </c>
      <c r="O888" s="134">
        <v>0</v>
      </c>
      <c r="P888" s="134">
        <v>0</v>
      </c>
      <c r="Q888" s="134">
        <v>0</v>
      </c>
      <c r="R888" s="134">
        <v>0</v>
      </c>
      <c r="S888" s="134">
        <v>0</v>
      </c>
      <c r="T888" s="134">
        <v>0</v>
      </c>
      <c r="U888" s="134">
        <v>0</v>
      </c>
      <c r="V888" s="134">
        <v>0</v>
      </c>
      <c r="W888" s="134">
        <v>2.2725247931449395E-5</v>
      </c>
      <c r="X888" s="134">
        <v>0</v>
      </c>
      <c r="Y888" s="134">
        <v>0</v>
      </c>
      <c r="Z888" s="134">
        <v>0</v>
      </c>
      <c r="AA888" s="134">
        <v>0</v>
      </c>
      <c r="AB888" s="134">
        <v>0</v>
      </c>
      <c r="AC888" s="134">
        <v>0</v>
      </c>
      <c r="AD888" s="134">
        <v>0</v>
      </c>
      <c r="AE888" s="134">
        <v>0</v>
      </c>
      <c r="AF888" s="134">
        <v>0</v>
      </c>
      <c r="AG888" s="134">
        <v>0</v>
      </c>
      <c r="AH888" s="134">
        <v>0</v>
      </c>
      <c r="AI888" s="134">
        <v>0</v>
      </c>
      <c r="AJ888" s="134">
        <v>0</v>
      </c>
      <c r="AK888" s="134">
        <v>0</v>
      </c>
      <c r="AL888" s="134">
        <v>0</v>
      </c>
      <c r="AM888" s="134">
        <v>0</v>
      </c>
      <c r="AN888" s="134">
        <v>0</v>
      </c>
      <c r="AO888" s="134">
        <v>0</v>
      </c>
      <c r="AP888" s="134">
        <v>0</v>
      </c>
      <c r="AQ888" s="134">
        <v>0</v>
      </c>
      <c r="AR888" s="134">
        <v>0</v>
      </c>
      <c r="AS888" s="134">
        <v>0</v>
      </c>
      <c r="AT888" s="134">
        <v>0</v>
      </c>
      <c r="AU888" s="134">
        <v>0</v>
      </c>
      <c r="AV888" s="134">
        <v>0</v>
      </c>
      <c r="AW888" s="134">
        <v>0</v>
      </c>
      <c r="AX888" s="134">
        <v>0</v>
      </c>
      <c r="AY888" s="134">
        <v>0</v>
      </c>
      <c r="AZ888" s="134">
        <v>0</v>
      </c>
      <c r="BA888" s="134">
        <v>0</v>
      </c>
      <c r="BB888" s="134">
        <v>0</v>
      </c>
      <c r="BC888" s="134">
        <v>0</v>
      </c>
      <c r="BD888" s="134">
        <v>0</v>
      </c>
      <c r="BE888" s="134">
        <v>0</v>
      </c>
      <c r="BF888" s="134">
        <v>0</v>
      </c>
      <c r="BG888" s="134">
        <v>0</v>
      </c>
      <c r="BH888" s="134">
        <v>0</v>
      </c>
      <c r="BI888" s="134">
        <v>0</v>
      </c>
      <c r="BJ888" s="134">
        <v>0</v>
      </c>
      <c r="BK888" s="134">
        <v>0</v>
      </c>
      <c r="BL888" s="134">
        <v>0</v>
      </c>
      <c r="BM888" s="134">
        <v>0</v>
      </c>
      <c r="BN888" s="134">
        <v>5.5346751394753518E-7</v>
      </c>
      <c r="BO888" s="134">
        <v>1.5200337769387992E-6</v>
      </c>
      <c r="BP888" s="134">
        <v>1.7964735876737089E-6</v>
      </c>
      <c r="BQ888" s="134">
        <v>1.9679344756536986E-6</v>
      </c>
      <c r="BR888" s="134">
        <v>0</v>
      </c>
      <c r="BS888" s="134">
        <v>6.2792073708234213E-6</v>
      </c>
      <c r="BT888" s="134">
        <v>0</v>
      </c>
      <c r="BU888" s="134">
        <v>0</v>
      </c>
      <c r="BV888" s="134">
        <v>2.0482417622116147E-5</v>
      </c>
      <c r="BW888" s="134">
        <v>3.2151550547544027E-5</v>
      </c>
      <c r="BX888" s="134">
        <v>2.4089423973022082E-4</v>
      </c>
      <c r="BY888" s="134">
        <v>1.8432739945087423E-5</v>
      </c>
      <c r="BZ888" s="134">
        <v>1.8314265556424653E-5</v>
      </c>
      <c r="CA888" s="134">
        <v>0</v>
      </c>
      <c r="CB888" s="134">
        <v>0</v>
      </c>
      <c r="CC888" s="134">
        <v>4.9402575020432802E-6</v>
      </c>
      <c r="CD888" s="134">
        <v>0</v>
      </c>
      <c r="CE888" s="134">
        <v>1.6173392823982296E-3</v>
      </c>
      <c r="CF888" s="134">
        <v>0</v>
      </c>
      <c r="CG888" s="134">
        <v>0</v>
      </c>
      <c r="CH888" s="134">
        <v>2.4677070821305939E-2</v>
      </c>
      <c r="CI888" s="134">
        <v>1.4458813775059989E-3</v>
      </c>
      <c r="CJ888" s="134">
        <v>5.8721301711446322E-5</v>
      </c>
      <c r="CK888" s="134">
        <v>0</v>
      </c>
      <c r="CL888" s="134">
        <v>0</v>
      </c>
      <c r="CM888" s="134">
        <v>0</v>
      </c>
      <c r="CN888" s="134">
        <v>0</v>
      </c>
      <c r="CO888" s="134">
        <v>0</v>
      </c>
      <c r="CP888" s="134">
        <v>0</v>
      </c>
      <c r="CQ888" s="134">
        <v>2.2054279195035488E-5</v>
      </c>
      <c r="CR888" s="134">
        <v>0</v>
      </c>
      <c r="CS888" s="134">
        <v>1.2667614326326711E-2</v>
      </c>
      <c r="CT888" s="134">
        <v>0</v>
      </c>
      <c r="CU888" s="134">
        <v>3.181560893331679E-3</v>
      </c>
      <c r="CV888" s="134">
        <v>1.4104166364499278E-3</v>
      </c>
      <c r="CW888" s="134">
        <v>1.3312896157379192E-5</v>
      </c>
      <c r="CX888" s="134">
        <v>0</v>
      </c>
      <c r="CY888" s="134">
        <v>0</v>
      </c>
      <c r="CZ888" s="134">
        <v>0</v>
      </c>
      <c r="DA888" s="134">
        <v>6.1293791707795132E-5</v>
      </c>
      <c r="DB888" s="134">
        <v>3.9401801844398347E-6</v>
      </c>
      <c r="DC888" s="134">
        <v>9.9440184424524219E-5</v>
      </c>
      <c r="DD888" s="134">
        <v>3.4190956492007868E-6</v>
      </c>
      <c r="DE888" s="134">
        <v>9.6481406113788079E-5</v>
      </c>
      <c r="DF888" s="134">
        <v>8.5943577285208786E-5</v>
      </c>
      <c r="DG888" s="134">
        <v>0</v>
      </c>
      <c r="DH888" s="211">
        <v>2.5181727160149478E-3</v>
      </c>
    </row>
    <row r="889" spans="1:112" ht="15" hidden="1" customHeight="1" x14ac:dyDescent="0.15">
      <c r="A889" s="119"/>
      <c r="B889" s="197" t="s">
        <v>759</v>
      </c>
      <c r="C889" s="30" t="s">
        <v>362</v>
      </c>
      <c r="D889" s="315">
        <v>0</v>
      </c>
      <c r="E889" s="134">
        <v>0</v>
      </c>
      <c r="F889" s="134">
        <v>0</v>
      </c>
      <c r="G889" s="134">
        <v>0</v>
      </c>
      <c r="H889" s="134">
        <v>0</v>
      </c>
      <c r="I889" s="134">
        <v>0</v>
      </c>
      <c r="J889" s="134">
        <v>0</v>
      </c>
      <c r="K889" s="134">
        <v>0</v>
      </c>
      <c r="L889" s="134">
        <v>0</v>
      </c>
      <c r="M889" s="134">
        <v>0</v>
      </c>
      <c r="N889" s="134">
        <v>0</v>
      </c>
      <c r="O889" s="134">
        <v>0</v>
      </c>
      <c r="P889" s="134">
        <v>0</v>
      </c>
      <c r="Q889" s="134">
        <v>0</v>
      </c>
      <c r="R889" s="134">
        <v>0</v>
      </c>
      <c r="S889" s="134">
        <v>0</v>
      </c>
      <c r="T889" s="134">
        <v>0</v>
      </c>
      <c r="U889" s="134">
        <v>0</v>
      </c>
      <c r="V889" s="134">
        <v>0</v>
      </c>
      <c r="W889" s="134">
        <v>0</v>
      </c>
      <c r="X889" s="134">
        <v>0</v>
      </c>
      <c r="Y889" s="134">
        <v>0</v>
      </c>
      <c r="Z889" s="134">
        <v>0</v>
      </c>
      <c r="AA889" s="134">
        <v>0</v>
      </c>
      <c r="AB889" s="134">
        <v>0</v>
      </c>
      <c r="AC889" s="134">
        <v>0</v>
      </c>
      <c r="AD889" s="134">
        <v>0</v>
      </c>
      <c r="AE889" s="134">
        <v>0</v>
      </c>
      <c r="AF889" s="134">
        <v>0</v>
      </c>
      <c r="AG889" s="134">
        <v>0</v>
      </c>
      <c r="AH889" s="134">
        <v>0</v>
      </c>
      <c r="AI889" s="134">
        <v>0</v>
      </c>
      <c r="AJ889" s="134">
        <v>0</v>
      </c>
      <c r="AK889" s="134">
        <v>0</v>
      </c>
      <c r="AL889" s="134">
        <v>0</v>
      </c>
      <c r="AM889" s="134">
        <v>0</v>
      </c>
      <c r="AN889" s="134">
        <v>0</v>
      </c>
      <c r="AO889" s="134">
        <v>0</v>
      </c>
      <c r="AP889" s="134">
        <v>0</v>
      </c>
      <c r="AQ889" s="134">
        <v>0</v>
      </c>
      <c r="AR889" s="134">
        <v>0</v>
      </c>
      <c r="AS889" s="134">
        <v>0</v>
      </c>
      <c r="AT889" s="134">
        <v>0</v>
      </c>
      <c r="AU889" s="134">
        <v>0</v>
      </c>
      <c r="AV889" s="134">
        <v>0</v>
      </c>
      <c r="AW889" s="134">
        <v>0</v>
      </c>
      <c r="AX889" s="134">
        <v>0</v>
      </c>
      <c r="AY889" s="134">
        <v>0</v>
      </c>
      <c r="AZ889" s="134">
        <v>0</v>
      </c>
      <c r="BA889" s="134">
        <v>0</v>
      </c>
      <c r="BB889" s="134">
        <v>0</v>
      </c>
      <c r="BC889" s="134">
        <v>0</v>
      </c>
      <c r="BD889" s="134">
        <v>0</v>
      </c>
      <c r="BE889" s="134">
        <v>0</v>
      </c>
      <c r="BF889" s="134">
        <v>0</v>
      </c>
      <c r="BG889" s="134">
        <v>0</v>
      </c>
      <c r="BH889" s="134">
        <v>0</v>
      </c>
      <c r="BI889" s="134">
        <v>0</v>
      </c>
      <c r="BJ889" s="134">
        <v>0</v>
      </c>
      <c r="BK889" s="134">
        <v>0</v>
      </c>
      <c r="BL889" s="134">
        <v>0</v>
      </c>
      <c r="BM889" s="134">
        <v>0</v>
      </c>
      <c r="BN889" s="134">
        <v>0</v>
      </c>
      <c r="BO889" s="134">
        <v>0</v>
      </c>
      <c r="BP889" s="134">
        <v>0</v>
      </c>
      <c r="BQ889" s="134">
        <v>0</v>
      </c>
      <c r="BR889" s="134">
        <v>0</v>
      </c>
      <c r="BS889" s="134">
        <v>0</v>
      </c>
      <c r="BT889" s="134">
        <v>0</v>
      </c>
      <c r="BU889" s="134">
        <v>0</v>
      </c>
      <c r="BV889" s="134">
        <v>0</v>
      </c>
      <c r="BW889" s="134">
        <v>0</v>
      </c>
      <c r="BX889" s="134">
        <v>0</v>
      </c>
      <c r="BY889" s="134">
        <v>0</v>
      </c>
      <c r="BZ889" s="134">
        <v>0</v>
      </c>
      <c r="CA889" s="134">
        <v>0</v>
      </c>
      <c r="CB889" s="134">
        <v>0</v>
      </c>
      <c r="CC889" s="134">
        <v>0</v>
      </c>
      <c r="CD889" s="134">
        <v>0</v>
      </c>
      <c r="CE889" s="134">
        <v>0</v>
      </c>
      <c r="CF889" s="134">
        <v>0</v>
      </c>
      <c r="CG889" s="134">
        <v>0</v>
      </c>
      <c r="CH889" s="134">
        <v>0</v>
      </c>
      <c r="CI889" s="134">
        <v>0</v>
      </c>
      <c r="CJ889" s="134">
        <v>0</v>
      </c>
      <c r="CK889" s="134">
        <v>0</v>
      </c>
      <c r="CL889" s="134">
        <v>0</v>
      </c>
      <c r="CM889" s="134">
        <v>0</v>
      </c>
      <c r="CN889" s="134">
        <v>0</v>
      </c>
      <c r="CO889" s="134">
        <v>0</v>
      </c>
      <c r="CP889" s="134">
        <v>0</v>
      </c>
      <c r="CQ889" s="134">
        <v>0</v>
      </c>
      <c r="CR889" s="134">
        <v>0</v>
      </c>
      <c r="CS889" s="134">
        <v>0</v>
      </c>
      <c r="CT889" s="134">
        <v>0</v>
      </c>
      <c r="CU889" s="134">
        <v>0</v>
      </c>
      <c r="CV889" s="134">
        <v>0</v>
      </c>
      <c r="CW889" s="134">
        <v>0</v>
      </c>
      <c r="CX889" s="134">
        <v>0</v>
      </c>
      <c r="CY889" s="134">
        <v>0</v>
      </c>
      <c r="CZ889" s="134">
        <v>0</v>
      </c>
      <c r="DA889" s="134">
        <v>0</v>
      </c>
      <c r="DB889" s="134">
        <v>0</v>
      </c>
      <c r="DC889" s="134">
        <v>0</v>
      </c>
      <c r="DD889" s="134">
        <v>0</v>
      </c>
      <c r="DE889" s="134">
        <v>0</v>
      </c>
      <c r="DF889" s="134">
        <v>0</v>
      </c>
      <c r="DG889" s="134">
        <v>0</v>
      </c>
      <c r="DH889" s="211">
        <v>0</v>
      </c>
    </row>
    <row r="890" spans="1:112" ht="15" hidden="1" customHeight="1" x14ac:dyDescent="0.15">
      <c r="A890" s="119"/>
      <c r="B890" s="197" t="s">
        <v>760</v>
      </c>
      <c r="C890" s="30" t="s">
        <v>177</v>
      </c>
      <c r="D890" s="315">
        <v>0</v>
      </c>
      <c r="E890" s="134">
        <v>0</v>
      </c>
      <c r="F890" s="134">
        <v>0</v>
      </c>
      <c r="G890" s="134">
        <v>0</v>
      </c>
      <c r="H890" s="134">
        <v>0</v>
      </c>
      <c r="I890" s="134">
        <v>0</v>
      </c>
      <c r="J890" s="134">
        <v>0</v>
      </c>
      <c r="K890" s="134">
        <v>0</v>
      </c>
      <c r="L890" s="134">
        <v>0</v>
      </c>
      <c r="M890" s="134">
        <v>0</v>
      </c>
      <c r="N890" s="134">
        <v>0</v>
      </c>
      <c r="O890" s="134">
        <v>0</v>
      </c>
      <c r="P890" s="134">
        <v>0</v>
      </c>
      <c r="Q890" s="134">
        <v>0</v>
      </c>
      <c r="R890" s="134">
        <v>0</v>
      </c>
      <c r="S890" s="134">
        <v>0</v>
      </c>
      <c r="T890" s="134">
        <v>0</v>
      </c>
      <c r="U890" s="134">
        <v>0</v>
      </c>
      <c r="V890" s="134">
        <v>0</v>
      </c>
      <c r="W890" s="134">
        <v>0</v>
      </c>
      <c r="X890" s="134">
        <v>0</v>
      </c>
      <c r="Y890" s="134">
        <v>0</v>
      </c>
      <c r="Z890" s="134">
        <v>0</v>
      </c>
      <c r="AA890" s="134">
        <v>0</v>
      </c>
      <c r="AB890" s="134">
        <v>0</v>
      </c>
      <c r="AC890" s="134">
        <v>0</v>
      </c>
      <c r="AD890" s="134">
        <v>0</v>
      </c>
      <c r="AE890" s="134">
        <v>0</v>
      </c>
      <c r="AF890" s="134">
        <v>0</v>
      </c>
      <c r="AG890" s="134">
        <v>0</v>
      </c>
      <c r="AH890" s="134">
        <v>0</v>
      </c>
      <c r="AI890" s="134">
        <v>0</v>
      </c>
      <c r="AJ890" s="134">
        <v>0</v>
      </c>
      <c r="AK890" s="134">
        <v>0</v>
      </c>
      <c r="AL890" s="134">
        <v>0</v>
      </c>
      <c r="AM890" s="134">
        <v>0</v>
      </c>
      <c r="AN890" s="134">
        <v>0</v>
      </c>
      <c r="AO890" s="134">
        <v>0</v>
      </c>
      <c r="AP890" s="134">
        <v>0</v>
      </c>
      <c r="AQ890" s="134">
        <v>0</v>
      </c>
      <c r="AR890" s="134">
        <v>0</v>
      </c>
      <c r="AS890" s="134">
        <v>0</v>
      </c>
      <c r="AT890" s="134">
        <v>0</v>
      </c>
      <c r="AU890" s="134">
        <v>0</v>
      </c>
      <c r="AV890" s="134">
        <v>0</v>
      </c>
      <c r="AW890" s="134">
        <v>0</v>
      </c>
      <c r="AX890" s="134">
        <v>0</v>
      </c>
      <c r="AY890" s="134">
        <v>0</v>
      </c>
      <c r="AZ890" s="134">
        <v>0</v>
      </c>
      <c r="BA890" s="134">
        <v>0</v>
      </c>
      <c r="BB890" s="134">
        <v>0</v>
      </c>
      <c r="BC890" s="134">
        <v>0</v>
      </c>
      <c r="BD890" s="134">
        <v>0</v>
      </c>
      <c r="BE890" s="134">
        <v>0</v>
      </c>
      <c r="BF890" s="134">
        <v>0</v>
      </c>
      <c r="BG890" s="134">
        <v>0</v>
      </c>
      <c r="BH890" s="134">
        <v>0</v>
      </c>
      <c r="BI890" s="134">
        <v>0</v>
      </c>
      <c r="BJ890" s="134">
        <v>0</v>
      </c>
      <c r="BK890" s="134">
        <v>0</v>
      </c>
      <c r="BL890" s="134">
        <v>0</v>
      </c>
      <c r="BM890" s="134">
        <v>0</v>
      </c>
      <c r="BN890" s="134">
        <v>0</v>
      </c>
      <c r="BO890" s="134">
        <v>0</v>
      </c>
      <c r="BP890" s="134">
        <v>0</v>
      </c>
      <c r="BQ890" s="134">
        <v>0</v>
      </c>
      <c r="BR890" s="134">
        <v>0</v>
      </c>
      <c r="BS890" s="134">
        <v>0</v>
      </c>
      <c r="BT890" s="134">
        <v>0</v>
      </c>
      <c r="BU890" s="134">
        <v>0</v>
      </c>
      <c r="BV890" s="134">
        <v>0</v>
      </c>
      <c r="BW890" s="134">
        <v>0</v>
      </c>
      <c r="BX890" s="134">
        <v>0</v>
      </c>
      <c r="BY890" s="134">
        <v>0</v>
      </c>
      <c r="BZ890" s="134">
        <v>0</v>
      </c>
      <c r="CA890" s="134">
        <v>0</v>
      </c>
      <c r="CB890" s="134">
        <v>0</v>
      </c>
      <c r="CC890" s="134">
        <v>0</v>
      </c>
      <c r="CD890" s="134">
        <v>0</v>
      </c>
      <c r="CE890" s="134">
        <v>0</v>
      </c>
      <c r="CF890" s="134">
        <v>0</v>
      </c>
      <c r="CG890" s="134">
        <v>0</v>
      </c>
      <c r="CH890" s="134">
        <v>0</v>
      </c>
      <c r="CI890" s="134">
        <v>0</v>
      </c>
      <c r="CJ890" s="134">
        <v>0</v>
      </c>
      <c r="CK890" s="134">
        <v>0</v>
      </c>
      <c r="CL890" s="134">
        <v>0</v>
      </c>
      <c r="CM890" s="134">
        <v>0</v>
      </c>
      <c r="CN890" s="134">
        <v>0</v>
      </c>
      <c r="CO890" s="134">
        <v>0</v>
      </c>
      <c r="CP890" s="134">
        <v>0</v>
      </c>
      <c r="CQ890" s="134">
        <v>0</v>
      </c>
      <c r="CR890" s="134">
        <v>0</v>
      </c>
      <c r="CS890" s="134">
        <v>0</v>
      </c>
      <c r="CT890" s="134">
        <v>0</v>
      </c>
      <c r="CU890" s="134">
        <v>0</v>
      </c>
      <c r="CV890" s="134">
        <v>0</v>
      </c>
      <c r="CW890" s="134">
        <v>0</v>
      </c>
      <c r="CX890" s="134">
        <v>0</v>
      </c>
      <c r="CY890" s="134">
        <v>0</v>
      </c>
      <c r="CZ890" s="134">
        <v>0</v>
      </c>
      <c r="DA890" s="134">
        <v>0</v>
      </c>
      <c r="DB890" s="134">
        <v>0</v>
      </c>
      <c r="DC890" s="134">
        <v>0</v>
      </c>
      <c r="DD890" s="134">
        <v>0</v>
      </c>
      <c r="DE890" s="134">
        <v>0</v>
      </c>
      <c r="DF890" s="134">
        <v>0</v>
      </c>
      <c r="DG890" s="134">
        <v>0</v>
      </c>
      <c r="DH890" s="211">
        <v>0</v>
      </c>
    </row>
    <row r="891" spans="1:112" ht="15" hidden="1" customHeight="1" x14ac:dyDescent="0.15">
      <c r="A891" s="119"/>
      <c r="B891" s="197" t="s">
        <v>761</v>
      </c>
      <c r="C891" s="30" t="s">
        <v>363</v>
      </c>
      <c r="D891" s="315">
        <v>3.6872885758659216E-7</v>
      </c>
      <c r="E891" s="134">
        <v>0</v>
      </c>
      <c r="F891" s="134">
        <v>1.2180211405407827E-3</v>
      </c>
      <c r="G891" s="134">
        <v>0</v>
      </c>
      <c r="H891" s="134">
        <v>8.2419154947393405E-3</v>
      </c>
      <c r="I891" s="134">
        <v>0</v>
      </c>
      <c r="J891" s="134">
        <v>0</v>
      </c>
      <c r="K891" s="134">
        <v>9.5811410303933166E-4</v>
      </c>
      <c r="L891" s="134">
        <v>4.4322412455076357E-4</v>
      </c>
      <c r="M891" s="134">
        <v>5.3725032769427685E-4</v>
      </c>
      <c r="N891" s="134">
        <v>1.6245437325249287E-3</v>
      </c>
      <c r="O891" s="134">
        <v>2.1159392179045718E-3</v>
      </c>
      <c r="P891" s="134">
        <v>0</v>
      </c>
      <c r="Q891" s="134">
        <v>0</v>
      </c>
      <c r="R891" s="134">
        <v>8.1160998537453341E-4</v>
      </c>
      <c r="S891" s="134">
        <v>8.462083590010834E-4</v>
      </c>
      <c r="T891" s="134">
        <v>2.1303044549303108E-3</v>
      </c>
      <c r="U891" s="134">
        <v>0</v>
      </c>
      <c r="V891" s="134">
        <v>0</v>
      </c>
      <c r="W891" s="134">
        <v>6.3523451116498483E-4</v>
      </c>
      <c r="X891" s="134">
        <v>0</v>
      </c>
      <c r="Y891" s="134">
        <v>0</v>
      </c>
      <c r="Z891" s="134">
        <v>0</v>
      </c>
      <c r="AA891" s="134">
        <v>0</v>
      </c>
      <c r="AB891" s="134">
        <v>0</v>
      </c>
      <c r="AC891" s="134">
        <v>0</v>
      </c>
      <c r="AD891" s="134">
        <v>0</v>
      </c>
      <c r="AE891" s="134">
        <v>0</v>
      </c>
      <c r="AF891" s="134">
        <v>0</v>
      </c>
      <c r="AG891" s="134">
        <v>0</v>
      </c>
      <c r="AH891" s="134">
        <v>0</v>
      </c>
      <c r="AI891" s="134">
        <v>1.8729781044001897E-4</v>
      </c>
      <c r="AJ891" s="134">
        <v>0</v>
      </c>
      <c r="AK891" s="134">
        <v>1.5474909999069924E-3</v>
      </c>
      <c r="AL891" s="134">
        <v>0</v>
      </c>
      <c r="AM891" s="134">
        <v>3.5428155490740769E-4</v>
      </c>
      <c r="AN891" s="134">
        <v>0</v>
      </c>
      <c r="AO891" s="134">
        <v>0</v>
      </c>
      <c r="AP891" s="134">
        <v>0</v>
      </c>
      <c r="AQ891" s="134">
        <v>0</v>
      </c>
      <c r="AR891" s="134">
        <v>0</v>
      </c>
      <c r="AS891" s="134">
        <v>0</v>
      </c>
      <c r="AT891" s="134">
        <v>7.5160709288461629E-4</v>
      </c>
      <c r="AU891" s="134">
        <v>8.9709118038868981E-4</v>
      </c>
      <c r="AV891" s="134">
        <v>0</v>
      </c>
      <c r="AW891" s="134">
        <v>4.5730154163311772E-4</v>
      </c>
      <c r="AX891" s="134">
        <v>0</v>
      </c>
      <c r="AY891" s="134">
        <v>0</v>
      </c>
      <c r="AZ891" s="134">
        <v>6.5629451813053671E-4</v>
      </c>
      <c r="BA891" s="134">
        <v>0</v>
      </c>
      <c r="BB891" s="134">
        <v>0</v>
      </c>
      <c r="BC891" s="134">
        <v>0</v>
      </c>
      <c r="BD891" s="134">
        <v>0</v>
      </c>
      <c r="BE891" s="134">
        <v>0</v>
      </c>
      <c r="BF891" s="134">
        <v>0</v>
      </c>
      <c r="BG891" s="134">
        <v>0</v>
      </c>
      <c r="BH891" s="134">
        <v>0</v>
      </c>
      <c r="BI891" s="134">
        <v>8.7653285748224706E-5</v>
      </c>
      <c r="BJ891" s="134">
        <v>6.1784404852441559E-4</v>
      </c>
      <c r="BK891" s="134">
        <v>0</v>
      </c>
      <c r="BL891" s="134">
        <v>8.1284577898483581E-4</v>
      </c>
      <c r="BM891" s="134">
        <v>0</v>
      </c>
      <c r="BN891" s="134">
        <v>2.2039174669937389E-4</v>
      </c>
      <c r="BO891" s="134">
        <v>2.1777794410537906E-3</v>
      </c>
      <c r="BP891" s="134">
        <v>1.0222595523325015E-3</v>
      </c>
      <c r="BQ891" s="134">
        <v>1.1576596947777732E-3</v>
      </c>
      <c r="BR891" s="134">
        <v>0</v>
      </c>
      <c r="BS891" s="134">
        <v>3.7051375972182101E-3</v>
      </c>
      <c r="BT891" s="134">
        <v>0</v>
      </c>
      <c r="BU891" s="134">
        <v>1.8944389386831521E-3</v>
      </c>
      <c r="BV891" s="134">
        <v>3.5422154587653001E-4</v>
      </c>
      <c r="BW891" s="134">
        <v>7.946870278623334E-4</v>
      </c>
      <c r="BX891" s="134">
        <v>3.7660715643613703E-3</v>
      </c>
      <c r="BY891" s="134">
        <v>8.3298054293946735E-4</v>
      </c>
      <c r="BZ891" s="134">
        <v>9.2740654674461072E-4</v>
      </c>
      <c r="CA891" s="134">
        <v>0</v>
      </c>
      <c r="CB891" s="134">
        <v>0</v>
      </c>
      <c r="CC891" s="134">
        <v>1.4759499853704762E-3</v>
      </c>
      <c r="CD891" s="134">
        <v>0</v>
      </c>
      <c r="CE891" s="134">
        <v>1.3687215766581082E-3</v>
      </c>
      <c r="CF891" s="134">
        <v>0</v>
      </c>
      <c r="CG891" s="134">
        <v>0</v>
      </c>
      <c r="CH891" s="134">
        <v>4.3770454256617597E-3</v>
      </c>
      <c r="CI891" s="134">
        <v>2.0802685828603018E-3</v>
      </c>
      <c r="CJ891" s="134">
        <v>6.3834016836178243E-5</v>
      </c>
      <c r="CK891" s="134">
        <v>0</v>
      </c>
      <c r="CL891" s="134">
        <v>0</v>
      </c>
      <c r="CM891" s="134">
        <v>0</v>
      </c>
      <c r="CN891" s="134">
        <v>0</v>
      </c>
      <c r="CO891" s="134">
        <v>0</v>
      </c>
      <c r="CP891" s="134">
        <v>0</v>
      </c>
      <c r="CQ891" s="134">
        <v>3.432525070213889E-4</v>
      </c>
      <c r="CR891" s="134">
        <v>0</v>
      </c>
      <c r="CS891" s="134">
        <v>1.3143677544270151E-3</v>
      </c>
      <c r="CT891" s="134">
        <v>0</v>
      </c>
      <c r="CU891" s="134">
        <v>2.1105227286874931E-5</v>
      </c>
      <c r="CV891" s="134">
        <v>3.6641005458396442E-4</v>
      </c>
      <c r="CW891" s="134">
        <v>0</v>
      </c>
      <c r="CX891" s="134">
        <v>1.3853475646026926E-3</v>
      </c>
      <c r="CY891" s="134">
        <v>0</v>
      </c>
      <c r="CZ891" s="134">
        <v>1.6794399958720788E-3</v>
      </c>
      <c r="DA891" s="134">
        <v>2.0115541928127844E-3</v>
      </c>
      <c r="DB891" s="134">
        <v>1.4623816181948339E-3</v>
      </c>
      <c r="DC891" s="134">
        <v>1.5005107918533247E-3</v>
      </c>
      <c r="DD891" s="134">
        <v>1.3851761530508972E-3</v>
      </c>
      <c r="DE891" s="134">
        <v>7.776168601548783E-3</v>
      </c>
      <c r="DF891" s="134">
        <v>2.539521843818848E-3</v>
      </c>
      <c r="DG891" s="134">
        <v>0</v>
      </c>
      <c r="DH891" s="211">
        <v>7.6759224231079176E-3</v>
      </c>
    </row>
    <row r="892" spans="1:112" ht="15" hidden="1" customHeight="1" x14ac:dyDescent="0.15">
      <c r="A892" s="119"/>
      <c r="B892" s="197" t="s">
        <v>762</v>
      </c>
      <c r="C892" s="30" t="s">
        <v>280</v>
      </c>
      <c r="D892" s="315">
        <v>1.0920478075244632E-3</v>
      </c>
      <c r="E892" s="134">
        <v>3.4788209988858179E-3</v>
      </c>
      <c r="F892" s="134">
        <v>4.7241329863996154E-3</v>
      </c>
      <c r="G892" s="134">
        <v>0</v>
      </c>
      <c r="H892" s="134">
        <v>6.9670893442937815E-4</v>
      </c>
      <c r="I892" s="134">
        <v>0</v>
      </c>
      <c r="J892" s="134">
        <v>0</v>
      </c>
      <c r="K892" s="134">
        <v>1.4116293561867203E-3</v>
      </c>
      <c r="L892" s="134">
        <v>1.5682565016176076E-3</v>
      </c>
      <c r="M892" s="134">
        <v>1.747389279089224E-3</v>
      </c>
      <c r="N892" s="134">
        <v>2.3109623733579138E-3</v>
      </c>
      <c r="O892" s="134">
        <v>6.7461758489189899E-4</v>
      </c>
      <c r="P892" s="134">
        <v>0</v>
      </c>
      <c r="Q892" s="134">
        <v>0</v>
      </c>
      <c r="R892" s="134">
        <v>1.8205960906708225E-3</v>
      </c>
      <c r="S892" s="134">
        <v>3.6602082380670993E-3</v>
      </c>
      <c r="T892" s="134">
        <v>3.0831209181915184E-3</v>
      </c>
      <c r="U892" s="134">
        <v>0</v>
      </c>
      <c r="V892" s="134">
        <v>0</v>
      </c>
      <c r="W892" s="134">
        <v>5.451926863085702E-3</v>
      </c>
      <c r="X892" s="134">
        <v>0</v>
      </c>
      <c r="Y892" s="134">
        <v>0</v>
      </c>
      <c r="Z892" s="134">
        <v>0</v>
      </c>
      <c r="AA892" s="134">
        <v>0</v>
      </c>
      <c r="AB892" s="134">
        <v>0</v>
      </c>
      <c r="AC892" s="134">
        <v>0</v>
      </c>
      <c r="AD892" s="134">
        <v>0</v>
      </c>
      <c r="AE892" s="134">
        <v>0</v>
      </c>
      <c r="AF892" s="134">
        <v>0</v>
      </c>
      <c r="AG892" s="134">
        <v>0</v>
      </c>
      <c r="AH892" s="134">
        <v>0</v>
      </c>
      <c r="AI892" s="134">
        <v>1.1689787033718488E-3</v>
      </c>
      <c r="AJ892" s="134">
        <v>0</v>
      </c>
      <c r="AK892" s="134">
        <v>2.8740994672090802E-3</v>
      </c>
      <c r="AL892" s="134">
        <v>0</v>
      </c>
      <c r="AM892" s="134">
        <v>5.3819517203211372E-3</v>
      </c>
      <c r="AN892" s="134">
        <v>0</v>
      </c>
      <c r="AO892" s="134">
        <v>0</v>
      </c>
      <c r="AP892" s="134">
        <v>0</v>
      </c>
      <c r="AQ892" s="134">
        <v>0</v>
      </c>
      <c r="AR892" s="134">
        <v>0</v>
      </c>
      <c r="AS892" s="134">
        <v>0</v>
      </c>
      <c r="AT892" s="134">
        <v>1.3965274456905993E-3</v>
      </c>
      <c r="AU892" s="134">
        <v>2.8026072260766526E-3</v>
      </c>
      <c r="AV892" s="134">
        <v>0</v>
      </c>
      <c r="AW892" s="134">
        <v>1.4627676952153142E-3</v>
      </c>
      <c r="AX892" s="134">
        <v>0</v>
      </c>
      <c r="AY892" s="134">
        <v>0</v>
      </c>
      <c r="AZ892" s="134">
        <v>3.5586643649440615E-3</v>
      </c>
      <c r="BA892" s="134">
        <v>0</v>
      </c>
      <c r="BB892" s="134">
        <v>0</v>
      </c>
      <c r="BC892" s="134">
        <v>0</v>
      </c>
      <c r="BD892" s="134">
        <v>0</v>
      </c>
      <c r="BE892" s="134">
        <v>0</v>
      </c>
      <c r="BF892" s="134">
        <v>0</v>
      </c>
      <c r="BG892" s="134">
        <v>0</v>
      </c>
      <c r="BH892" s="134">
        <v>0</v>
      </c>
      <c r="BI892" s="134">
        <v>1.7517507858036477E-3</v>
      </c>
      <c r="BJ892" s="134">
        <v>6.6760553877432396E-3</v>
      </c>
      <c r="BK892" s="134">
        <v>0</v>
      </c>
      <c r="BL892" s="134">
        <v>2.2682846536688141E-3</v>
      </c>
      <c r="BM892" s="134">
        <v>0</v>
      </c>
      <c r="BN892" s="134">
        <v>8.2693160300344858E-3</v>
      </c>
      <c r="BO892" s="134">
        <v>6.2222788098668137E-3</v>
      </c>
      <c r="BP892" s="134">
        <v>2.2691289463655777E-2</v>
      </c>
      <c r="BQ892" s="134">
        <v>3.5902892071903308E-2</v>
      </c>
      <c r="BR892" s="134">
        <v>0</v>
      </c>
      <c r="BS892" s="134">
        <v>4.3564797339875607E-3</v>
      </c>
      <c r="BT892" s="134">
        <v>0</v>
      </c>
      <c r="BU892" s="134">
        <v>3.3622365007714987E-3</v>
      </c>
      <c r="BV892" s="134">
        <v>4.8087266143873346E-3</v>
      </c>
      <c r="BW892" s="134">
        <v>6.0986828533656067E-3</v>
      </c>
      <c r="BX892" s="134">
        <v>1.0165871528971802E-2</v>
      </c>
      <c r="BY892" s="134">
        <v>9.5392416052735571E-4</v>
      </c>
      <c r="BZ892" s="134">
        <v>1.0801444497675571E-3</v>
      </c>
      <c r="CA892" s="134">
        <v>0</v>
      </c>
      <c r="CB892" s="134">
        <v>0</v>
      </c>
      <c r="CC892" s="134">
        <v>6.3744125438697742E-3</v>
      </c>
      <c r="CD892" s="134">
        <v>7.7962291869272796E-2</v>
      </c>
      <c r="CE892" s="134">
        <v>9.1695993209519667E-4</v>
      </c>
      <c r="CF892" s="134">
        <v>0</v>
      </c>
      <c r="CG892" s="134">
        <v>0</v>
      </c>
      <c r="CH892" s="134">
        <v>3.4486946410466359E-3</v>
      </c>
      <c r="CI892" s="134">
        <v>5.5366516302387137E-3</v>
      </c>
      <c r="CJ892" s="134">
        <v>1.8248772927854164E-4</v>
      </c>
      <c r="CK892" s="134">
        <v>0</v>
      </c>
      <c r="CL892" s="134">
        <v>0</v>
      </c>
      <c r="CM892" s="134">
        <v>0</v>
      </c>
      <c r="CN892" s="134">
        <v>0</v>
      </c>
      <c r="CO892" s="134">
        <v>0</v>
      </c>
      <c r="CP892" s="134">
        <v>0</v>
      </c>
      <c r="CQ892" s="134">
        <v>1.0997160705108655E-3</v>
      </c>
      <c r="CR892" s="134">
        <v>0</v>
      </c>
      <c r="CS892" s="134">
        <v>3.8117780200136744E-3</v>
      </c>
      <c r="CT892" s="134">
        <v>0</v>
      </c>
      <c r="CU892" s="134">
        <v>5.6145386311155917E-3</v>
      </c>
      <c r="CV892" s="134">
        <v>1.1919505908346043E-2</v>
      </c>
      <c r="CW892" s="134">
        <v>3.6417090911586773E-3</v>
      </c>
      <c r="CX892" s="134">
        <v>1.8036208298394273E-3</v>
      </c>
      <c r="CY892" s="134">
        <v>0</v>
      </c>
      <c r="CZ892" s="134">
        <v>2.8655243994401935E-3</v>
      </c>
      <c r="DA892" s="134">
        <v>6.2589319430759894E-3</v>
      </c>
      <c r="DB892" s="134">
        <v>5.2333291248780264E-3</v>
      </c>
      <c r="DC892" s="134">
        <v>9.7523039618425023E-4</v>
      </c>
      <c r="DD892" s="134">
        <v>2.0763991589520751E-3</v>
      </c>
      <c r="DE892" s="134">
        <v>3.0863062881427645E-3</v>
      </c>
      <c r="DF892" s="134">
        <v>2.3609491229153708E-3</v>
      </c>
      <c r="DG892" s="134">
        <v>0</v>
      </c>
      <c r="DH892" s="211">
        <v>2.6769242781420448E-3</v>
      </c>
    </row>
    <row r="893" spans="1:112" ht="15" hidden="1" customHeight="1" x14ac:dyDescent="0.15">
      <c r="A893" s="119"/>
      <c r="B893" s="197" t="s">
        <v>763</v>
      </c>
      <c r="C893" s="30" t="s">
        <v>232</v>
      </c>
      <c r="D893" s="315">
        <v>0</v>
      </c>
      <c r="E893" s="134">
        <v>0</v>
      </c>
      <c r="F893" s="134">
        <v>0</v>
      </c>
      <c r="G893" s="134">
        <v>0</v>
      </c>
      <c r="H893" s="134">
        <v>0</v>
      </c>
      <c r="I893" s="134">
        <v>0</v>
      </c>
      <c r="J893" s="134">
        <v>0</v>
      </c>
      <c r="K893" s="134">
        <v>0</v>
      </c>
      <c r="L893" s="134">
        <v>0</v>
      </c>
      <c r="M893" s="134">
        <v>0</v>
      </c>
      <c r="N893" s="134">
        <v>0</v>
      </c>
      <c r="O893" s="134">
        <v>0</v>
      </c>
      <c r="P893" s="134">
        <v>0</v>
      </c>
      <c r="Q893" s="134">
        <v>0</v>
      </c>
      <c r="R893" s="134">
        <v>0</v>
      </c>
      <c r="S893" s="134">
        <v>0</v>
      </c>
      <c r="T893" s="134">
        <v>0</v>
      </c>
      <c r="U893" s="134">
        <v>0</v>
      </c>
      <c r="V893" s="134">
        <v>0</v>
      </c>
      <c r="W893" s="134">
        <v>0</v>
      </c>
      <c r="X893" s="134">
        <v>0</v>
      </c>
      <c r="Y893" s="134">
        <v>0</v>
      </c>
      <c r="Z893" s="134">
        <v>0</v>
      </c>
      <c r="AA893" s="134">
        <v>0</v>
      </c>
      <c r="AB893" s="134">
        <v>0</v>
      </c>
      <c r="AC893" s="134">
        <v>0</v>
      </c>
      <c r="AD893" s="134">
        <v>0</v>
      </c>
      <c r="AE893" s="134">
        <v>0</v>
      </c>
      <c r="AF893" s="134">
        <v>0</v>
      </c>
      <c r="AG893" s="134">
        <v>0</v>
      </c>
      <c r="AH893" s="134">
        <v>0</v>
      </c>
      <c r="AI893" s="134">
        <v>0</v>
      </c>
      <c r="AJ893" s="134">
        <v>0</v>
      </c>
      <c r="AK893" s="134">
        <v>0</v>
      </c>
      <c r="AL893" s="134">
        <v>0</v>
      </c>
      <c r="AM893" s="134">
        <v>0</v>
      </c>
      <c r="AN893" s="134">
        <v>0</v>
      </c>
      <c r="AO893" s="134">
        <v>0</v>
      </c>
      <c r="AP893" s="134">
        <v>0</v>
      </c>
      <c r="AQ893" s="134">
        <v>0</v>
      </c>
      <c r="AR893" s="134">
        <v>0</v>
      </c>
      <c r="AS893" s="134">
        <v>0</v>
      </c>
      <c r="AT893" s="134">
        <v>0</v>
      </c>
      <c r="AU893" s="134">
        <v>0</v>
      </c>
      <c r="AV893" s="134">
        <v>0</v>
      </c>
      <c r="AW893" s="134">
        <v>0</v>
      </c>
      <c r="AX893" s="134">
        <v>0</v>
      </c>
      <c r="AY893" s="134">
        <v>0</v>
      </c>
      <c r="AZ893" s="134">
        <v>0</v>
      </c>
      <c r="BA893" s="134">
        <v>0</v>
      </c>
      <c r="BB893" s="134">
        <v>0</v>
      </c>
      <c r="BC893" s="134">
        <v>0</v>
      </c>
      <c r="BD893" s="134">
        <v>0</v>
      </c>
      <c r="BE893" s="134">
        <v>0</v>
      </c>
      <c r="BF893" s="134">
        <v>0</v>
      </c>
      <c r="BG893" s="134">
        <v>0</v>
      </c>
      <c r="BH893" s="134">
        <v>0</v>
      </c>
      <c r="BI893" s="134">
        <v>0</v>
      </c>
      <c r="BJ893" s="134">
        <v>0</v>
      </c>
      <c r="BK893" s="134">
        <v>0</v>
      </c>
      <c r="BL893" s="134">
        <v>0</v>
      </c>
      <c r="BM893" s="134">
        <v>0</v>
      </c>
      <c r="BN893" s="134">
        <v>0</v>
      </c>
      <c r="BO893" s="134">
        <v>0</v>
      </c>
      <c r="BP893" s="134">
        <v>0</v>
      </c>
      <c r="BQ893" s="134">
        <v>0</v>
      </c>
      <c r="BR893" s="134">
        <v>0</v>
      </c>
      <c r="BS893" s="134">
        <v>0</v>
      </c>
      <c r="BT893" s="134">
        <v>0</v>
      </c>
      <c r="BU893" s="134">
        <v>0</v>
      </c>
      <c r="BV893" s="134">
        <v>0</v>
      </c>
      <c r="BW893" s="134">
        <v>0</v>
      </c>
      <c r="BX893" s="134">
        <v>0</v>
      </c>
      <c r="BY893" s="134">
        <v>0</v>
      </c>
      <c r="BZ893" s="134">
        <v>0</v>
      </c>
      <c r="CA893" s="134">
        <v>0</v>
      </c>
      <c r="CB893" s="134">
        <v>0</v>
      </c>
      <c r="CC893" s="134">
        <v>0</v>
      </c>
      <c r="CD893" s="134">
        <v>0</v>
      </c>
      <c r="CE893" s="134">
        <v>0</v>
      </c>
      <c r="CF893" s="134">
        <v>0</v>
      </c>
      <c r="CG893" s="134">
        <v>0</v>
      </c>
      <c r="CH893" s="134">
        <v>0</v>
      </c>
      <c r="CI893" s="134">
        <v>0</v>
      </c>
      <c r="CJ893" s="134">
        <v>0</v>
      </c>
      <c r="CK893" s="134">
        <v>0</v>
      </c>
      <c r="CL893" s="134">
        <v>0</v>
      </c>
      <c r="CM893" s="134">
        <v>0</v>
      </c>
      <c r="CN893" s="134">
        <v>0</v>
      </c>
      <c r="CO893" s="134">
        <v>0</v>
      </c>
      <c r="CP893" s="134">
        <v>0</v>
      </c>
      <c r="CQ893" s="134">
        <v>0</v>
      </c>
      <c r="CR893" s="134">
        <v>0</v>
      </c>
      <c r="CS893" s="134">
        <v>0</v>
      </c>
      <c r="CT893" s="134">
        <v>0</v>
      </c>
      <c r="CU893" s="134">
        <v>0</v>
      </c>
      <c r="CV893" s="134">
        <v>0</v>
      </c>
      <c r="CW893" s="134">
        <v>0</v>
      </c>
      <c r="CX893" s="134">
        <v>0</v>
      </c>
      <c r="CY893" s="134">
        <v>0</v>
      </c>
      <c r="CZ893" s="134">
        <v>0</v>
      </c>
      <c r="DA893" s="134">
        <v>0</v>
      </c>
      <c r="DB893" s="134">
        <v>0</v>
      </c>
      <c r="DC893" s="134">
        <v>0</v>
      </c>
      <c r="DD893" s="134">
        <v>0</v>
      </c>
      <c r="DE893" s="134">
        <v>0</v>
      </c>
      <c r="DF893" s="134">
        <v>0</v>
      </c>
      <c r="DG893" s="134">
        <v>0</v>
      </c>
      <c r="DH893" s="211">
        <v>0</v>
      </c>
    </row>
    <row r="894" spans="1:112" ht="15" hidden="1" customHeight="1" x14ac:dyDescent="0.15">
      <c r="A894" s="119"/>
      <c r="B894" s="197" t="s">
        <v>764</v>
      </c>
      <c r="C894" s="30" t="s">
        <v>364</v>
      </c>
      <c r="D894" s="315">
        <v>1.2446040924247358E-2</v>
      </c>
      <c r="E894" s="134">
        <v>5.0477797460288598E-3</v>
      </c>
      <c r="F894" s="134">
        <v>1.4224252634844677E-2</v>
      </c>
      <c r="G894" s="134">
        <v>0</v>
      </c>
      <c r="H894" s="134">
        <v>2.0950334751665576E-3</v>
      </c>
      <c r="I894" s="134">
        <v>0</v>
      </c>
      <c r="J894" s="134">
        <v>0</v>
      </c>
      <c r="K894" s="134">
        <v>2.554615637219408E-3</v>
      </c>
      <c r="L894" s="134">
        <v>3.4670590997587869E-3</v>
      </c>
      <c r="M894" s="134">
        <v>5.3184107511867109E-3</v>
      </c>
      <c r="N894" s="134">
        <v>3.1790539161813125E-3</v>
      </c>
      <c r="O894" s="134">
        <v>1.9617541809363375E-3</v>
      </c>
      <c r="P894" s="134">
        <v>0</v>
      </c>
      <c r="Q894" s="134">
        <v>0</v>
      </c>
      <c r="R894" s="134">
        <v>2.9377646314462384E-3</v>
      </c>
      <c r="S894" s="134">
        <v>8.8530487727072251E-3</v>
      </c>
      <c r="T894" s="134">
        <v>2.0408972519717155E-3</v>
      </c>
      <c r="U894" s="134">
        <v>0</v>
      </c>
      <c r="V894" s="134">
        <v>0</v>
      </c>
      <c r="W894" s="134">
        <v>2.8186511924719036E-3</v>
      </c>
      <c r="X894" s="134">
        <v>0</v>
      </c>
      <c r="Y894" s="134">
        <v>0</v>
      </c>
      <c r="Z894" s="134">
        <v>0</v>
      </c>
      <c r="AA894" s="134">
        <v>0</v>
      </c>
      <c r="AB894" s="134">
        <v>0</v>
      </c>
      <c r="AC894" s="134">
        <v>0</v>
      </c>
      <c r="AD894" s="134">
        <v>0</v>
      </c>
      <c r="AE894" s="134">
        <v>0</v>
      </c>
      <c r="AF894" s="134">
        <v>0</v>
      </c>
      <c r="AG894" s="134">
        <v>0</v>
      </c>
      <c r="AH894" s="134">
        <v>0</v>
      </c>
      <c r="AI894" s="134">
        <v>2.2932620508214411E-3</v>
      </c>
      <c r="AJ894" s="134">
        <v>0</v>
      </c>
      <c r="AK894" s="134">
        <v>9.9857827455024067E-3</v>
      </c>
      <c r="AL894" s="134">
        <v>0</v>
      </c>
      <c r="AM894" s="134">
        <v>1.3097529197616023E-2</v>
      </c>
      <c r="AN894" s="134">
        <v>0</v>
      </c>
      <c r="AO894" s="134">
        <v>0</v>
      </c>
      <c r="AP894" s="134">
        <v>0</v>
      </c>
      <c r="AQ894" s="134">
        <v>0</v>
      </c>
      <c r="AR894" s="134">
        <v>0</v>
      </c>
      <c r="AS894" s="134">
        <v>0</v>
      </c>
      <c r="AT894" s="134">
        <v>6.5914898987341234E-3</v>
      </c>
      <c r="AU894" s="134">
        <v>5.7483174958961264E-3</v>
      </c>
      <c r="AV894" s="134">
        <v>0</v>
      </c>
      <c r="AW894" s="134">
        <v>1.8745799403566531E-3</v>
      </c>
      <c r="AX894" s="134">
        <v>0</v>
      </c>
      <c r="AY894" s="134">
        <v>0</v>
      </c>
      <c r="AZ894" s="134">
        <v>8.107069828458895E-3</v>
      </c>
      <c r="BA894" s="134">
        <v>0</v>
      </c>
      <c r="BB894" s="134">
        <v>0</v>
      </c>
      <c r="BC894" s="134">
        <v>0</v>
      </c>
      <c r="BD894" s="134">
        <v>0</v>
      </c>
      <c r="BE894" s="134">
        <v>0</v>
      </c>
      <c r="BF894" s="134">
        <v>0</v>
      </c>
      <c r="BG894" s="134">
        <v>0</v>
      </c>
      <c r="BH894" s="134">
        <v>0</v>
      </c>
      <c r="BI894" s="134">
        <v>3.8469594964581689E-3</v>
      </c>
      <c r="BJ894" s="134">
        <v>1.4628349740168406E-3</v>
      </c>
      <c r="BK894" s="134">
        <v>0</v>
      </c>
      <c r="BL894" s="134">
        <v>2.8731057509633461E-3</v>
      </c>
      <c r="BM894" s="134">
        <v>0</v>
      </c>
      <c r="BN894" s="134">
        <v>1.9761012521391577E-3</v>
      </c>
      <c r="BO894" s="134">
        <v>7.8098001808948958E-3</v>
      </c>
      <c r="BP894" s="134">
        <v>6.7694727872335252E-3</v>
      </c>
      <c r="BQ894" s="134">
        <v>6.0939540543262227E-3</v>
      </c>
      <c r="BR894" s="134">
        <v>0</v>
      </c>
      <c r="BS894" s="134">
        <v>1.6808816749942894E-3</v>
      </c>
      <c r="BT894" s="134">
        <v>0</v>
      </c>
      <c r="BU894" s="134">
        <v>1.677295614802559E-2</v>
      </c>
      <c r="BV894" s="134">
        <v>3.5676501543467707E-4</v>
      </c>
      <c r="BW894" s="134">
        <v>6.2264375733426679E-4</v>
      </c>
      <c r="BX894" s="134">
        <v>1.5996422522889515E-3</v>
      </c>
      <c r="BY894" s="134">
        <v>1.9224412296770864E-3</v>
      </c>
      <c r="BZ894" s="134">
        <v>1.2485337143804752E-3</v>
      </c>
      <c r="CA894" s="134">
        <v>0</v>
      </c>
      <c r="CB894" s="134">
        <v>0</v>
      </c>
      <c r="CC894" s="134">
        <v>3.0086347557977046E-2</v>
      </c>
      <c r="CD894" s="134">
        <v>0.17776763917452321</v>
      </c>
      <c r="CE894" s="134">
        <v>1.0481164373744121E-3</v>
      </c>
      <c r="CF894" s="134">
        <v>0</v>
      </c>
      <c r="CG894" s="134">
        <v>0</v>
      </c>
      <c r="CH894" s="134">
        <v>6.5769037651156482E-3</v>
      </c>
      <c r="CI894" s="134">
        <v>7.4449877450047334E-3</v>
      </c>
      <c r="CJ894" s="134">
        <v>5.5081623809202405E-4</v>
      </c>
      <c r="CK894" s="134">
        <v>0</v>
      </c>
      <c r="CL894" s="134">
        <v>0</v>
      </c>
      <c r="CM894" s="134">
        <v>0</v>
      </c>
      <c r="CN894" s="134">
        <v>0</v>
      </c>
      <c r="CO894" s="134">
        <v>0</v>
      </c>
      <c r="CP894" s="134">
        <v>0</v>
      </c>
      <c r="CQ894" s="134">
        <v>2.0581867103181633E-3</v>
      </c>
      <c r="CR894" s="134">
        <v>0</v>
      </c>
      <c r="CS894" s="134">
        <v>1.6596495343864973E-3</v>
      </c>
      <c r="CT894" s="134">
        <v>0</v>
      </c>
      <c r="CU894" s="134">
        <v>4.0392793447686275E-3</v>
      </c>
      <c r="CV894" s="134">
        <v>1.6631945033710265E-3</v>
      </c>
      <c r="CW894" s="134">
        <v>7.0135802041992315E-3</v>
      </c>
      <c r="CX894" s="134">
        <v>0.10777729807097962</v>
      </c>
      <c r="CY894" s="134">
        <v>0</v>
      </c>
      <c r="CZ894" s="134">
        <v>1.0134432683543793E-2</v>
      </c>
      <c r="DA894" s="134">
        <v>3.3287236066801783E-3</v>
      </c>
      <c r="DB894" s="134">
        <v>1.7184573156744599E-3</v>
      </c>
      <c r="DC894" s="134">
        <v>3.7744461038362602E-3</v>
      </c>
      <c r="DD894" s="134">
        <v>6.0672470292769502E-3</v>
      </c>
      <c r="DE894" s="134">
        <v>4.7029645087127963E-3</v>
      </c>
      <c r="DF894" s="134">
        <v>1.3807389304067946E-3</v>
      </c>
      <c r="DG894" s="134">
        <v>0</v>
      </c>
      <c r="DH894" s="211">
        <v>2.6618987354022176E-3</v>
      </c>
    </row>
    <row r="895" spans="1:112" ht="15" hidden="1" customHeight="1" x14ac:dyDescent="0.15">
      <c r="A895" s="119"/>
      <c r="B895" s="197" t="s">
        <v>765</v>
      </c>
      <c r="C895" s="30" t="s">
        <v>235</v>
      </c>
      <c r="D895" s="315">
        <v>3.3568090789051807E-4</v>
      </c>
      <c r="E895" s="134">
        <v>4.5182588934720725E-4</v>
      </c>
      <c r="F895" s="134">
        <v>9.1894390651575016E-3</v>
      </c>
      <c r="G895" s="134">
        <v>0</v>
      </c>
      <c r="H895" s="134">
        <v>3.9738593063751758E-3</v>
      </c>
      <c r="I895" s="134">
        <v>0</v>
      </c>
      <c r="J895" s="134">
        <v>0</v>
      </c>
      <c r="K895" s="134">
        <v>6.7760959635252364E-3</v>
      </c>
      <c r="L895" s="134">
        <v>5.7125197269062749E-3</v>
      </c>
      <c r="M895" s="134">
        <v>7.4729890547202381E-3</v>
      </c>
      <c r="N895" s="134">
        <v>6.2051129642165604E-3</v>
      </c>
      <c r="O895" s="134">
        <v>2.7787704756794857E-3</v>
      </c>
      <c r="P895" s="134">
        <v>0</v>
      </c>
      <c r="Q895" s="134">
        <v>0</v>
      </c>
      <c r="R895" s="134">
        <v>1.2435649886068731E-2</v>
      </c>
      <c r="S895" s="134">
        <v>3.4711588096781199E-3</v>
      </c>
      <c r="T895" s="134">
        <v>1.1588003159314131E-2</v>
      </c>
      <c r="U895" s="134">
        <v>0</v>
      </c>
      <c r="V895" s="134">
        <v>0</v>
      </c>
      <c r="W895" s="134">
        <v>1.4107441954902272E-2</v>
      </c>
      <c r="X895" s="134">
        <v>0</v>
      </c>
      <c r="Y895" s="134">
        <v>0</v>
      </c>
      <c r="Z895" s="134">
        <v>0</v>
      </c>
      <c r="AA895" s="134">
        <v>0</v>
      </c>
      <c r="AB895" s="134">
        <v>0</v>
      </c>
      <c r="AC895" s="134">
        <v>0</v>
      </c>
      <c r="AD895" s="134">
        <v>0</v>
      </c>
      <c r="AE895" s="134">
        <v>0</v>
      </c>
      <c r="AF895" s="134">
        <v>0</v>
      </c>
      <c r="AG895" s="134">
        <v>0</v>
      </c>
      <c r="AH895" s="134">
        <v>0</v>
      </c>
      <c r="AI895" s="134">
        <v>1.1994072996284173E-2</v>
      </c>
      <c r="AJ895" s="134">
        <v>0</v>
      </c>
      <c r="AK895" s="134">
        <v>2.0110881527829017E-2</v>
      </c>
      <c r="AL895" s="134">
        <v>0</v>
      </c>
      <c r="AM895" s="134">
        <v>1.8077036082070674E-2</v>
      </c>
      <c r="AN895" s="134">
        <v>0</v>
      </c>
      <c r="AO895" s="134">
        <v>0</v>
      </c>
      <c r="AP895" s="134">
        <v>0</v>
      </c>
      <c r="AQ895" s="134">
        <v>0</v>
      </c>
      <c r="AR895" s="134">
        <v>0</v>
      </c>
      <c r="AS895" s="134">
        <v>0</v>
      </c>
      <c r="AT895" s="134">
        <v>6.4679085601729615E-3</v>
      </c>
      <c r="AU895" s="134">
        <v>1.050435816852772E-2</v>
      </c>
      <c r="AV895" s="134">
        <v>0</v>
      </c>
      <c r="AW895" s="134">
        <v>2.9734373052472795E-3</v>
      </c>
      <c r="AX895" s="134">
        <v>0</v>
      </c>
      <c r="AY895" s="134">
        <v>0</v>
      </c>
      <c r="AZ895" s="134">
        <v>1.1686835793295719E-2</v>
      </c>
      <c r="BA895" s="134">
        <v>0</v>
      </c>
      <c r="BB895" s="134">
        <v>0</v>
      </c>
      <c r="BC895" s="134">
        <v>0</v>
      </c>
      <c r="BD895" s="134">
        <v>0</v>
      </c>
      <c r="BE895" s="134">
        <v>0</v>
      </c>
      <c r="BF895" s="134">
        <v>0</v>
      </c>
      <c r="BG895" s="134">
        <v>0</v>
      </c>
      <c r="BH895" s="134">
        <v>0</v>
      </c>
      <c r="BI895" s="134">
        <v>8.1043773765506096E-3</v>
      </c>
      <c r="BJ895" s="134">
        <v>5.0343777930817978E-3</v>
      </c>
      <c r="BK895" s="134">
        <v>0</v>
      </c>
      <c r="BL895" s="134">
        <v>5.4670995267697498E-3</v>
      </c>
      <c r="BM895" s="134">
        <v>0</v>
      </c>
      <c r="BN895" s="134">
        <v>2.7563355189413483E-2</v>
      </c>
      <c r="BO895" s="134">
        <v>9.6222049136254015E-3</v>
      </c>
      <c r="BP895" s="134">
        <v>5.6299065571078534E-2</v>
      </c>
      <c r="BQ895" s="134">
        <v>1.4859477071219518E-2</v>
      </c>
      <c r="BR895" s="134">
        <v>0</v>
      </c>
      <c r="BS895" s="134">
        <v>1.0970917776532059E-2</v>
      </c>
      <c r="BT895" s="134">
        <v>0</v>
      </c>
      <c r="BU895" s="134">
        <v>1.8317765960972284E-2</v>
      </c>
      <c r="BV895" s="134">
        <v>2.6930160415351678E-2</v>
      </c>
      <c r="BW895" s="134">
        <v>3.9352208027901507E-2</v>
      </c>
      <c r="BX895" s="134">
        <v>4.1751184425316112E-2</v>
      </c>
      <c r="BY895" s="134">
        <v>3.6932808314026816E-2</v>
      </c>
      <c r="BZ895" s="134">
        <v>1.8704783816309873E-2</v>
      </c>
      <c r="CA895" s="134">
        <v>0</v>
      </c>
      <c r="CB895" s="134">
        <v>0</v>
      </c>
      <c r="CC895" s="134">
        <v>6.7787795135073256E-3</v>
      </c>
      <c r="CD895" s="134">
        <v>3.0282018217123548E-4</v>
      </c>
      <c r="CE895" s="134">
        <v>8.9719731161670944E-3</v>
      </c>
      <c r="CF895" s="134">
        <v>0</v>
      </c>
      <c r="CG895" s="134">
        <v>0</v>
      </c>
      <c r="CH895" s="134">
        <v>5.6783457399376978E-2</v>
      </c>
      <c r="CI895" s="134">
        <v>6.3483462788712433E-2</v>
      </c>
      <c r="CJ895" s="134">
        <v>3.9747263187212625E-3</v>
      </c>
      <c r="CK895" s="134">
        <v>0</v>
      </c>
      <c r="CL895" s="134">
        <v>0</v>
      </c>
      <c r="CM895" s="134">
        <v>0</v>
      </c>
      <c r="CN895" s="134">
        <v>0</v>
      </c>
      <c r="CO895" s="134">
        <v>0</v>
      </c>
      <c r="CP895" s="134">
        <v>0</v>
      </c>
      <c r="CQ895" s="134">
        <v>1.4949135236683004E-2</v>
      </c>
      <c r="CR895" s="134">
        <v>0</v>
      </c>
      <c r="CS895" s="134">
        <v>1.6621765962691607E-2</v>
      </c>
      <c r="CT895" s="134">
        <v>0</v>
      </c>
      <c r="CU895" s="134">
        <v>2.3111002823130389E-2</v>
      </c>
      <c r="CV895" s="134">
        <v>1.2256425669495419E-2</v>
      </c>
      <c r="CW895" s="134">
        <v>2.944039018460597E-2</v>
      </c>
      <c r="CX895" s="134">
        <v>3.6101002633254442E-2</v>
      </c>
      <c r="CY895" s="134">
        <v>0</v>
      </c>
      <c r="CZ895" s="134">
        <v>6.1863238470472818E-3</v>
      </c>
      <c r="DA895" s="134">
        <v>6.6284252424327214E-2</v>
      </c>
      <c r="DB895" s="134">
        <v>6.0678020024888379E-3</v>
      </c>
      <c r="DC895" s="134">
        <v>7.5844586986984486E-3</v>
      </c>
      <c r="DD895" s="134">
        <v>1.3056722807045675E-2</v>
      </c>
      <c r="DE895" s="134">
        <v>1.328476073767213E-2</v>
      </c>
      <c r="DF895" s="134">
        <v>9.2285879107304077E-3</v>
      </c>
      <c r="DG895" s="134">
        <v>0</v>
      </c>
      <c r="DH895" s="211">
        <v>1.1511993551140159E-2</v>
      </c>
    </row>
    <row r="896" spans="1:112" ht="15" hidden="1" customHeight="1" x14ac:dyDescent="0.15">
      <c r="A896" s="119"/>
      <c r="B896" s="197" t="s">
        <v>766</v>
      </c>
      <c r="C896" s="30" t="s">
        <v>178</v>
      </c>
      <c r="D896" s="315">
        <v>0</v>
      </c>
      <c r="E896" s="134">
        <v>0</v>
      </c>
      <c r="F896" s="134">
        <v>0</v>
      </c>
      <c r="G896" s="134">
        <v>0</v>
      </c>
      <c r="H896" s="134">
        <v>0</v>
      </c>
      <c r="I896" s="134">
        <v>0</v>
      </c>
      <c r="J896" s="134">
        <v>0</v>
      </c>
      <c r="K896" s="134">
        <v>0</v>
      </c>
      <c r="L896" s="134">
        <v>0</v>
      </c>
      <c r="M896" s="134">
        <v>0</v>
      </c>
      <c r="N896" s="134">
        <v>0</v>
      </c>
      <c r="O896" s="134">
        <v>0</v>
      </c>
      <c r="P896" s="134">
        <v>0</v>
      </c>
      <c r="Q896" s="134">
        <v>0</v>
      </c>
      <c r="R896" s="134">
        <v>0</v>
      </c>
      <c r="S896" s="134">
        <v>0</v>
      </c>
      <c r="T896" s="134">
        <v>0</v>
      </c>
      <c r="U896" s="134">
        <v>0</v>
      </c>
      <c r="V896" s="134">
        <v>0</v>
      </c>
      <c r="W896" s="134">
        <v>0</v>
      </c>
      <c r="X896" s="134">
        <v>0</v>
      </c>
      <c r="Y896" s="134">
        <v>0</v>
      </c>
      <c r="Z896" s="134">
        <v>0</v>
      </c>
      <c r="AA896" s="134">
        <v>0</v>
      </c>
      <c r="AB896" s="134">
        <v>0</v>
      </c>
      <c r="AC896" s="134">
        <v>0</v>
      </c>
      <c r="AD896" s="134">
        <v>0</v>
      </c>
      <c r="AE896" s="134">
        <v>0</v>
      </c>
      <c r="AF896" s="134">
        <v>0</v>
      </c>
      <c r="AG896" s="134">
        <v>0</v>
      </c>
      <c r="AH896" s="134">
        <v>0</v>
      </c>
      <c r="AI896" s="134">
        <v>0</v>
      </c>
      <c r="AJ896" s="134">
        <v>0</v>
      </c>
      <c r="AK896" s="134">
        <v>0</v>
      </c>
      <c r="AL896" s="134">
        <v>0</v>
      </c>
      <c r="AM896" s="134">
        <v>0</v>
      </c>
      <c r="AN896" s="134">
        <v>0</v>
      </c>
      <c r="AO896" s="134">
        <v>0</v>
      </c>
      <c r="AP896" s="134">
        <v>0</v>
      </c>
      <c r="AQ896" s="134">
        <v>0</v>
      </c>
      <c r="AR896" s="134">
        <v>0</v>
      </c>
      <c r="AS896" s="134">
        <v>0</v>
      </c>
      <c r="AT896" s="134">
        <v>0</v>
      </c>
      <c r="AU896" s="134">
        <v>0</v>
      </c>
      <c r="AV896" s="134">
        <v>0</v>
      </c>
      <c r="AW896" s="134">
        <v>0</v>
      </c>
      <c r="AX896" s="134">
        <v>0</v>
      </c>
      <c r="AY896" s="134">
        <v>0</v>
      </c>
      <c r="AZ896" s="134">
        <v>0</v>
      </c>
      <c r="BA896" s="134">
        <v>0</v>
      </c>
      <c r="BB896" s="134">
        <v>0</v>
      </c>
      <c r="BC896" s="134">
        <v>0</v>
      </c>
      <c r="BD896" s="134">
        <v>0</v>
      </c>
      <c r="BE896" s="134">
        <v>0</v>
      </c>
      <c r="BF896" s="134">
        <v>0</v>
      </c>
      <c r="BG896" s="134">
        <v>0</v>
      </c>
      <c r="BH896" s="134">
        <v>0</v>
      </c>
      <c r="BI896" s="134">
        <v>0</v>
      </c>
      <c r="BJ896" s="134">
        <v>0</v>
      </c>
      <c r="BK896" s="134">
        <v>0</v>
      </c>
      <c r="BL896" s="134">
        <v>0</v>
      </c>
      <c r="BM896" s="134">
        <v>0</v>
      </c>
      <c r="BN896" s="134">
        <v>0</v>
      </c>
      <c r="BO896" s="134">
        <v>0</v>
      </c>
      <c r="BP896" s="134">
        <v>0</v>
      </c>
      <c r="BQ896" s="134">
        <v>0</v>
      </c>
      <c r="BR896" s="134">
        <v>0</v>
      </c>
      <c r="BS896" s="134">
        <v>0</v>
      </c>
      <c r="BT896" s="134">
        <v>0</v>
      </c>
      <c r="BU896" s="134">
        <v>0</v>
      </c>
      <c r="BV896" s="134">
        <v>0</v>
      </c>
      <c r="BW896" s="134">
        <v>0</v>
      </c>
      <c r="BX896" s="134">
        <v>0</v>
      </c>
      <c r="BY896" s="134">
        <v>0</v>
      </c>
      <c r="BZ896" s="134">
        <v>0</v>
      </c>
      <c r="CA896" s="134">
        <v>0</v>
      </c>
      <c r="CB896" s="134">
        <v>0</v>
      </c>
      <c r="CC896" s="134">
        <v>0</v>
      </c>
      <c r="CD896" s="134">
        <v>0</v>
      </c>
      <c r="CE896" s="134">
        <v>0</v>
      </c>
      <c r="CF896" s="134">
        <v>0</v>
      </c>
      <c r="CG896" s="134">
        <v>0</v>
      </c>
      <c r="CH896" s="134">
        <v>0</v>
      </c>
      <c r="CI896" s="134">
        <v>0</v>
      </c>
      <c r="CJ896" s="134">
        <v>0</v>
      </c>
      <c r="CK896" s="134">
        <v>0</v>
      </c>
      <c r="CL896" s="134">
        <v>0</v>
      </c>
      <c r="CM896" s="134">
        <v>0</v>
      </c>
      <c r="CN896" s="134">
        <v>0</v>
      </c>
      <c r="CO896" s="134">
        <v>0</v>
      </c>
      <c r="CP896" s="134">
        <v>0</v>
      </c>
      <c r="CQ896" s="134">
        <v>0</v>
      </c>
      <c r="CR896" s="134">
        <v>0</v>
      </c>
      <c r="CS896" s="134">
        <v>0</v>
      </c>
      <c r="CT896" s="134">
        <v>0</v>
      </c>
      <c r="CU896" s="134">
        <v>0</v>
      </c>
      <c r="CV896" s="134">
        <v>0</v>
      </c>
      <c r="CW896" s="134">
        <v>0</v>
      </c>
      <c r="CX896" s="134">
        <v>0</v>
      </c>
      <c r="CY896" s="134">
        <v>0</v>
      </c>
      <c r="CZ896" s="134">
        <v>0</v>
      </c>
      <c r="DA896" s="134">
        <v>0</v>
      </c>
      <c r="DB896" s="134">
        <v>0</v>
      </c>
      <c r="DC896" s="134">
        <v>0</v>
      </c>
      <c r="DD896" s="134">
        <v>0</v>
      </c>
      <c r="DE896" s="134">
        <v>0</v>
      </c>
      <c r="DF896" s="134">
        <v>0</v>
      </c>
      <c r="DG896" s="134">
        <v>0</v>
      </c>
      <c r="DH896" s="211">
        <v>0</v>
      </c>
    </row>
    <row r="897" spans="1:112" ht="15" hidden="1" customHeight="1" x14ac:dyDescent="0.15">
      <c r="A897" s="119"/>
      <c r="B897" s="197" t="s">
        <v>767</v>
      </c>
      <c r="C897" s="30" t="s">
        <v>365</v>
      </c>
      <c r="D897" s="315">
        <v>0</v>
      </c>
      <c r="E897" s="134">
        <v>0</v>
      </c>
      <c r="F897" s="134">
        <v>0</v>
      </c>
      <c r="G897" s="134">
        <v>0</v>
      </c>
      <c r="H897" s="134">
        <v>0</v>
      </c>
      <c r="I897" s="134">
        <v>0</v>
      </c>
      <c r="J897" s="134">
        <v>0</v>
      </c>
      <c r="K897" s="134">
        <v>0</v>
      </c>
      <c r="L897" s="134">
        <v>0</v>
      </c>
      <c r="M897" s="134">
        <v>0</v>
      </c>
      <c r="N897" s="134">
        <v>0</v>
      </c>
      <c r="O897" s="134">
        <v>0</v>
      </c>
      <c r="P897" s="134">
        <v>0</v>
      </c>
      <c r="Q897" s="134">
        <v>0</v>
      </c>
      <c r="R897" s="134">
        <v>0</v>
      </c>
      <c r="S897" s="134">
        <v>0</v>
      </c>
      <c r="T897" s="134">
        <v>0</v>
      </c>
      <c r="U897" s="134">
        <v>0</v>
      </c>
      <c r="V897" s="134">
        <v>0</v>
      </c>
      <c r="W897" s="134">
        <v>0</v>
      </c>
      <c r="X897" s="134">
        <v>0</v>
      </c>
      <c r="Y897" s="134">
        <v>0</v>
      </c>
      <c r="Z897" s="134">
        <v>0</v>
      </c>
      <c r="AA897" s="134">
        <v>0</v>
      </c>
      <c r="AB897" s="134">
        <v>0</v>
      </c>
      <c r="AC897" s="134">
        <v>0</v>
      </c>
      <c r="AD897" s="134">
        <v>0</v>
      </c>
      <c r="AE897" s="134">
        <v>0</v>
      </c>
      <c r="AF897" s="134">
        <v>0</v>
      </c>
      <c r="AG897" s="134">
        <v>0</v>
      </c>
      <c r="AH897" s="134">
        <v>0</v>
      </c>
      <c r="AI897" s="134">
        <v>0</v>
      </c>
      <c r="AJ897" s="134">
        <v>0</v>
      </c>
      <c r="AK897" s="134">
        <v>0</v>
      </c>
      <c r="AL897" s="134">
        <v>0</v>
      </c>
      <c r="AM897" s="134">
        <v>0</v>
      </c>
      <c r="AN897" s="134">
        <v>0</v>
      </c>
      <c r="AO897" s="134">
        <v>0</v>
      </c>
      <c r="AP897" s="134">
        <v>0</v>
      </c>
      <c r="AQ897" s="134">
        <v>0</v>
      </c>
      <c r="AR897" s="134">
        <v>0</v>
      </c>
      <c r="AS897" s="134">
        <v>0</v>
      </c>
      <c r="AT897" s="134">
        <v>0</v>
      </c>
      <c r="AU897" s="134">
        <v>0</v>
      </c>
      <c r="AV897" s="134">
        <v>0</v>
      </c>
      <c r="AW897" s="134">
        <v>0</v>
      </c>
      <c r="AX897" s="134">
        <v>0</v>
      </c>
      <c r="AY897" s="134">
        <v>0</v>
      </c>
      <c r="AZ897" s="134">
        <v>0</v>
      </c>
      <c r="BA897" s="134">
        <v>0</v>
      </c>
      <c r="BB897" s="134">
        <v>0</v>
      </c>
      <c r="BC897" s="134">
        <v>0</v>
      </c>
      <c r="BD897" s="134">
        <v>0</v>
      </c>
      <c r="BE897" s="134">
        <v>0</v>
      </c>
      <c r="BF897" s="134">
        <v>0</v>
      </c>
      <c r="BG897" s="134">
        <v>0</v>
      </c>
      <c r="BH897" s="134">
        <v>0</v>
      </c>
      <c r="BI897" s="134">
        <v>0</v>
      </c>
      <c r="BJ897" s="134">
        <v>0</v>
      </c>
      <c r="BK897" s="134">
        <v>0</v>
      </c>
      <c r="BL897" s="134">
        <v>0</v>
      </c>
      <c r="BM897" s="134">
        <v>0</v>
      </c>
      <c r="BN897" s="134">
        <v>0</v>
      </c>
      <c r="BO897" s="134">
        <v>0</v>
      </c>
      <c r="BP897" s="134">
        <v>0</v>
      </c>
      <c r="BQ897" s="134">
        <v>0</v>
      </c>
      <c r="BR897" s="134">
        <v>0</v>
      </c>
      <c r="BS897" s="134">
        <v>0</v>
      </c>
      <c r="BT897" s="134">
        <v>0</v>
      </c>
      <c r="BU897" s="134">
        <v>0</v>
      </c>
      <c r="BV897" s="134">
        <v>0</v>
      </c>
      <c r="BW897" s="134">
        <v>0</v>
      </c>
      <c r="BX897" s="134">
        <v>0</v>
      </c>
      <c r="BY897" s="134">
        <v>0</v>
      </c>
      <c r="BZ897" s="134">
        <v>0</v>
      </c>
      <c r="CA897" s="134">
        <v>0</v>
      </c>
      <c r="CB897" s="134">
        <v>0</v>
      </c>
      <c r="CC897" s="134">
        <v>0</v>
      </c>
      <c r="CD897" s="134">
        <v>0</v>
      </c>
      <c r="CE897" s="134">
        <v>0</v>
      </c>
      <c r="CF897" s="134">
        <v>0</v>
      </c>
      <c r="CG897" s="134">
        <v>0</v>
      </c>
      <c r="CH897" s="134">
        <v>0</v>
      </c>
      <c r="CI897" s="134">
        <v>0</v>
      </c>
      <c r="CJ897" s="134">
        <v>0</v>
      </c>
      <c r="CK897" s="134">
        <v>0</v>
      </c>
      <c r="CL897" s="134">
        <v>0</v>
      </c>
      <c r="CM897" s="134">
        <v>0</v>
      </c>
      <c r="CN897" s="134">
        <v>0</v>
      </c>
      <c r="CO897" s="134">
        <v>0</v>
      </c>
      <c r="CP897" s="134">
        <v>0</v>
      </c>
      <c r="CQ897" s="134">
        <v>2.0580819289935646E-3</v>
      </c>
      <c r="CR897" s="134">
        <v>0</v>
      </c>
      <c r="CS897" s="134">
        <v>1.2351796428135145E-3</v>
      </c>
      <c r="CT897" s="134">
        <v>0</v>
      </c>
      <c r="CU897" s="134">
        <v>1.1847474267394867E-3</v>
      </c>
      <c r="CV897" s="134">
        <v>3.9070000425024606E-3</v>
      </c>
      <c r="CW897" s="134">
        <v>0</v>
      </c>
      <c r="CX897" s="134">
        <v>0</v>
      </c>
      <c r="CY897" s="134">
        <v>0</v>
      </c>
      <c r="CZ897" s="134">
        <v>0</v>
      </c>
      <c r="DA897" s="134">
        <v>0</v>
      </c>
      <c r="DB897" s="134">
        <v>1.1017260183539875E-2</v>
      </c>
      <c r="DC897" s="134">
        <v>5.3098470646485525E-3</v>
      </c>
      <c r="DD897" s="134">
        <v>0</v>
      </c>
      <c r="DE897" s="134">
        <v>0</v>
      </c>
      <c r="DF897" s="134">
        <v>0</v>
      </c>
      <c r="DG897" s="134">
        <v>0</v>
      </c>
      <c r="DH897" s="211">
        <v>0</v>
      </c>
    </row>
    <row r="898" spans="1:112" ht="15" hidden="1" customHeight="1" x14ac:dyDescent="0.15">
      <c r="A898" s="119"/>
      <c r="B898" s="197" t="s">
        <v>768</v>
      </c>
      <c r="C898" s="30" t="s">
        <v>179</v>
      </c>
      <c r="D898" s="315">
        <v>2.1363495436776129E-8</v>
      </c>
      <c r="E898" s="134">
        <v>0</v>
      </c>
      <c r="F898" s="134">
        <v>2.2820521626194045E-4</v>
      </c>
      <c r="G898" s="134">
        <v>0</v>
      </c>
      <c r="H898" s="134">
        <v>2.7507465068127908E-5</v>
      </c>
      <c r="I898" s="134">
        <v>0</v>
      </c>
      <c r="J898" s="134">
        <v>0</v>
      </c>
      <c r="K898" s="134">
        <v>1.4516229057843095E-4</v>
      </c>
      <c r="L898" s="134">
        <v>2.9117048269389637E-5</v>
      </c>
      <c r="M898" s="134">
        <v>2.6156430714981749E-5</v>
      </c>
      <c r="N898" s="134">
        <v>1.069856529512146E-4</v>
      </c>
      <c r="O898" s="134">
        <v>3.8011231049414328E-5</v>
      </c>
      <c r="P898" s="134">
        <v>0</v>
      </c>
      <c r="Q898" s="134">
        <v>0</v>
      </c>
      <c r="R898" s="134">
        <v>1.2648970781242009E-4</v>
      </c>
      <c r="S898" s="134">
        <v>3.3709051194246351E-5</v>
      </c>
      <c r="T898" s="134">
        <v>3.0123489116320226E-5</v>
      </c>
      <c r="U898" s="134">
        <v>0</v>
      </c>
      <c r="V898" s="134">
        <v>0</v>
      </c>
      <c r="W898" s="134">
        <v>4.0636955663312288E-5</v>
      </c>
      <c r="X898" s="134">
        <v>0</v>
      </c>
      <c r="Y898" s="134">
        <v>0</v>
      </c>
      <c r="Z898" s="134">
        <v>0</v>
      </c>
      <c r="AA898" s="134">
        <v>0</v>
      </c>
      <c r="AB898" s="134">
        <v>0</v>
      </c>
      <c r="AC898" s="134">
        <v>0</v>
      </c>
      <c r="AD898" s="134">
        <v>0</v>
      </c>
      <c r="AE898" s="134">
        <v>0</v>
      </c>
      <c r="AF898" s="134">
        <v>0</v>
      </c>
      <c r="AG898" s="134">
        <v>0</v>
      </c>
      <c r="AH898" s="134">
        <v>0</v>
      </c>
      <c r="AI898" s="134">
        <v>4.0378428441397952E-5</v>
      </c>
      <c r="AJ898" s="134">
        <v>0</v>
      </c>
      <c r="AK898" s="134">
        <v>3.4131384786274592E-6</v>
      </c>
      <c r="AL898" s="134">
        <v>0</v>
      </c>
      <c r="AM898" s="134">
        <v>3.4139616410087786E-6</v>
      </c>
      <c r="AN898" s="134">
        <v>0</v>
      </c>
      <c r="AO898" s="134">
        <v>0</v>
      </c>
      <c r="AP898" s="134">
        <v>0</v>
      </c>
      <c r="AQ898" s="134">
        <v>0</v>
      </c>
      <c r="AR898" s="134">
        <v>0</v>
      </c>
      <c r="AS898" s="134">
        <v>0</v>
      </c>
      <c r="AT898" s="134">
        <v>2.9562799818850201E-5</v>
      </c>
      <c r="AU898" s="134">
        <v>3.3280791630063835E-5</v>
      </c>
      <c r="AV898" s="134">
        <v>0</v>
      </c>
      <c r="AW898" s="134">
        <v>4.7766065604803905E-7</v>
      </c>
      <c r="AX898" s="134">
        <v>0</v>
      </c>
      <c r="AY898" s="134">
        <v>0</v>
      </c>
      <c r="AZ898" s="134">
        <v>7.9049925211183215E-5</v>
      </c>
      <c r="BA898" s="134">
        <v>0</v>
      </c>
      <c r="BB898" s="134">
        <v>0</v>
      </c>
      <c r="BC898" s="134">
        <v>0</v>
      </c>
      <c r="BD898" s="134">
        <v>0</v>
      </c>
      <c r="BE898" s="134">
        <v>0</v>
      </c>
      <c r="BF898" s="134">
        <v>0</v>
      </c>
      <c r="BG898" s="134">
        <v>0</v>
      </c>
      <c r="BH898" s="134">
        <v>0</v>
      </c>
      <c r="BI898" s="134">
        <v>3.9496979792493743E-5</v>
      </c>
      <c r="BJ898" s="134">
        <v>6.4654244796157406E-5</v>
      </c>
      <c r="BK898" s="134">
        <v>0</v>
      </c>
      <c r="BL898" s="134">
        <v>8.4179719941821811E-5</v>
      </c>
      <c r="BM898" s="134">
        <v>0</v>
      </c>
      <c r="BN898" s="134">
        <v>5.8772874037639566E-6</v>
      </c>
      <c r="BO898" s="134">
        <v>1.6439692531550223E-5</v>
      </c>
      <c r="BP898" s="134">
        <v>7.1277878816461296E-5</v>
      </c>
      <c r="BQ898" s="134">
        <v>3.3809254800846493E-5</v>
      </c>
      <c r="BR898" s="134">
        <v>0</v>
      </c>
      <c r="BS898" s="134">
        <v>6.5946345977585963E-6</v>
      </c>
      <c r="BT898" s="134">
        <v>0</v>
      </c>
      <c r="BU898" s="134">
        <v>4.4934698814387982E-5</v>
      </c>
      <c r="BV898" s="134">
        <v>5.9147495856766408E-5</v>
      </c>
      <c r="BW898" s="134">
        <v>5.4307620556297951E-5</v>
      </c>
      <c r="BX898" s="134">
        <v>5.8351097247935085E-5</v>
      </c>
      <c r="BY898" s="134">
        <v>3.5934841230192153E-5</v>
      </c>
      <c r="BZ898" s="134">
        <v>2.0158694315739989E-5</v>
      </c>
      <c r="CA898" s="134">
        <v>0</v>
      </c>
      <c r="CB898" s="134">
        <v>0</v>
      </c>
      <c r="CC898" s="134">
        <v>6.1537153069821809E-5</v>
      </c>
      <c r="CD898" s="134">
        <v>8.6423599279701251E-6</v>
      </c>
      <c r="CE898" s="134">
        <v>2.7066653776838806E-4</v>
      </c>
      <c r="CF898" s="134">
        <v>0</v>
      </c>
      <c r="CG898" s="134">
        <v>0</v>
      </c>
      <c r="CH898" s="134">
        <v>2.4413789822429425E-5</v>
      </c>
      <c r="CI898" s="134">
        <v>4.5896340618318364E-5</v>
      </c>
      <c r="CJ898" s="134">
        <v>2.7678570033857889E-4</v>
      </c>
      <c r="CK898" s="134">
        <v>0</v>
      </c>
      <c r="CL898" s="134">
        <v>0</v>
      </c>
      <c r="CM898" s="134">
        <v>0</v>
      </c>
      <c r="CN898" s="134">
        <v>0</v>
      </c>
      <c r="CO898" s="134">
        <v>0</v>
      </c>
      <c r="CP898" s="134">
        <v>0</v>
      </c>
      <c r="CQ898" s="134">
        <v>1.1196420503856977E-4</v>
      </c>
      <c r="CR898" s="134">
        <v>0</v>
      </c>
      <c r="CS898" s="134">
        <v>9.0636820585241404E-3</v>
      </c>
      <c r="CT898" s="134">
        <v>0</v>
      </c>
      <c r="CU898" s="134">
        <v>9.6846631232927975E-3</v>
      </c>
      <c r="CV898" s="134">
        <v>8.6920669848913786E-3</v>
      </c>
      <c r="CW898" s="134">
        <v>6.0587154043722197E-5</v>
      </c>
      <c r="CX898" s="134">
        <v>6.1647470025589916E-5</v>
      </c>
      <c r="CY898" s="134">
        <v>0</v>
      </c>
      <c r="CZ898" s="134">
        <v>2.13554685467291E-5</v>
      </c>
      <c r="DA898" s="134">
        <v>5.7375822712813998E-5</v>
      </c>
      <c r="DB898" s="134">
        <v>9.9204143882039575E-3</v>
      </c>
      <c r="DC898" s="134">
        <v>2.609251717836204E-3</v>
      </c>
      <c r="DD898" s="134">
        <v>1.8853088499266601E-2</v>
      </c>
      <c r="DE898" s="134">
        <v>2.0386906076189567E-4</v>
      </c>
      <c r="DF898" s="134">
        <v>3.7748765252788359E-4</v>
      </c>
      <c r="DG898" s="134">
        <v>0</v>
      </c>
      <c r="DH898" s="211">
        <v>6.7866298328284936E-4</v>
      </c>
    </row>
    <row r="899" spans="1:112" ht="15" hidden="1" customHeight="1" x14ac:dyDescent="0.15">
      <c r="A899" s="119"/>
      <c r="B899" s="197" t="s">
        <v>769</v>
      </c>
      <c r="C899" s="30" t="s">
        <v>281</v>
      </c>
      <c r="D899" s="315">
        <v>0</v>
      </c>
      <c r="E899" s="134">
        <v>0</v>
      </c>
      <c r="F899" s="134">
        <v>0</v>
      </c>
      <c r="G899" s="134">
        <v>0</v>
      </c>
      <c r="H899" s="134">
        <v>0</v>
      </c>
      <c r="I899" s="134">
        <v>0</v>
      </c>
      <c r="J899" s="134">
        <v>0</v>
      </c>
      <c r="K899" s="134">
        <v>0</v>
      </c>
      <c r="L899" s="134">
        <v>0</v>
      </c>
      <c r="M899" s="134">
        <v>0</v>
      </c>
      <c r="N899" s="134">
        <v>0</v>
      </c>
      <c r="O899" s="134">
        <v>0</v>
      </c>
      <c r="P899" s="134">
        <v>0</v>
      </c>
      <c r="Q899" s="134">
        <v>0</v>
      </c>
      <c r="R899" s="134">
        <v>0</v>
      </c>
      <c r="S899" s="134">
        <v>0</v>
      </c>
      <c r="T899" s="134">
        <v>0</v>
      </c>
      <c r="U899" s="134">
        <v>0</v>
      </c>
      <c r="V899" s="134">
        <v>0</v>
      </c>
      <c r="W899" s="134">
        <v>0</v>
      </c>
      <c r="X899" s="134">
        <v>0</v>
      </c>
      <c r="Y899" s="134">
        <v>0</v>
      </c>
      <c r="Z899" s="134">
        <v>0</v>
      </c>
      <c r="AA899" s="134">
        <v>0</v>
      </c>
      <c r="AB899" s="134">
        <v>0</v>
      </c>
      <c r="AC899" s="134">
        <v>0</v>
      </c>
      <c r="AD899" s="134">
        <v>0</v>
      </c>
      <c r="AE899" s="134">
        <v>0</v>
      </c>
      <c r="AF899" s="134">
        <v>0</v>
      </c>
      <c r="AG899" s="134">
        <v>0</v>
      </c>
      <c r="AH899" s="134">
        <v>0</v>
      </c>
      <c r="AI899" s="134">
        <v>0</v>
      </c>
      <c r="AJ899" s="134">
        <v>0</v>
      </c>
      <c r="AK899" s="134">
        <v>0</v>
      </c>
      <c r="AL899" s="134">
        <v>0</v>
      </c>
      <c r="AM899" s="134">
        <v>0</v>
      </c>
      <c r="AN899" s="134">
        <v>0</v>
      </c>
      <c r="AO899" s="134">
        <v>0</v>
      </c>
      <c r="AP899" s="134">
        <v>0</v>
      </c>
      <c r="AQ899" s="134">
        <v>0</v>
      </c>
      <c r="AR899" s="134">
        <v>0</v>
      </c>
      <c r="AS899" s="134">
        <v>0</v>
      </c>
      <c r="AT899" s="134">
        <v>0</v>
      </c>
      <c r="AU899" s="134">
        <v>0</v>
      </c>
      <c r="AV899" s="134">
        <v>0</v>
      </c>
      <c r="AW899" s="134">
        <v>0</v>
      </c>
      <c r="AX899" s="134">
        <v>0</v>
      </c>
      <c r="AY899" s="134">
        <v>0</v>
      </c>
      <c r="AZ899" s="134">
        <v>0</v>
      </c>
      <c r="BA899" s="134">
        <v>0</v>
      </c>
      <c r="BB899" s="134">
        <v>0</v>
      </c>
      <c r="BC899" s="134">
        <v>0</v>
      </c>
      <c r="BD899" s="134">
        <v>0</v>
      </c>
      <c r="BE899" s="134">
        <v>0</v>
      </c>
      <c r="BF899" s="134">
        <v>0</v>
      </c>
      <c r="BG899" s="134">
        <v>0</v>
      </c>
      <c r="BH899" s="134">
        <v>0</v>
      </c>
      <c r="BI899" s="134">
        <v>0</v>
      </c>
      <c r="BJ899" s="134">
        <v>0</v>
      </c>
      <c r="BK899" s="134">
        <v>0</v>
      </c>
      <c r="BL899" s="134">
        <v>3.4043922039114146E-5</v>
      </c>
      <c r="BM899" s="134">
        <v>0</v>
      </c>
      <c r="BN899" s="134">
        <v>0</v>
      </c>
      <c r="BO899" s="134">
        <v>0</v>
      </c>
      <c r="BP899" s="134">
        <v>0</v>
      </c>
      <c r="BQ899" s="134">
        <v>0</v>
      </c>
      <c r="BR899" s="134">
        <v>0</v>
      </c>
      <c r="BS899" s="134">
        <v>0</v>
      </c>
      <c r="BT899" s="134">
        <v>0</v>
      </c>
      <c r="BU899" s="134">
        <v>0</v>
      </c>
      <c r="BV899" s="134">
        <v>0</v>
      </c>
      <c r="BW899" s="134">
        <v>2.5026766157994924E-5</v>
      </c>
      <c r="BX899" s="134">
        <v>0</v>
      </c>
      <c r="BY899" s="134">
        <v>0</v>
      </c>
      <c r="BZ899" s="134">
        <v>0</v>
      </c>
      <c r="CA899" s="134">
        <v>0</v>
      </c>
      <c r="CB899" s="134">
        <v>0</v>
      </c>
      <c r="CC899" s="134">
        <v>0</v>
      </c>
      <c r="CD899" s="134">
        <v>0</v>
      </c>
      <c r="CE899" s="134">
        <v>0</v>
      </c>
      <c r="CF899" s="134">
        <v>0</v>
      </c>
      <c r="CG899" s="134">
        <v>0</v>
      </c>
      <c r="CH899" s="134">
        <v>0</v>
      </c>
      <c r="CI899" s="134">
        <v>0</v>
      </c>
      <c r="CJ899" s="134">
        <v>0</v>
      </c>
      <c r="CK899" s="134">
        <v>0</v>
      </c>
      <c r="CL899" s="134">
        <v>0</v>
      </c>
      <c r="CM899" s="134">
        <v>0</v>
      </c>
      <c r="CN899" s="134">
        <v>0</v>
      </c>
      <c r="CO899" s="134">
        <v>0</v>
      </c>
      <c r="CP899" s="134">
        <v>0</v>
      </c>
      <c r="CQ899" s="134">
        <v>7.7969759750980984E-5</v>
      </c>
      <c r="CR899" s="134">
        <v>0</v>
      </c>
      <c r="CS899" s="134">
        <v>0</v>
      </c>
      <c r="CT899" s="134">
        <v>0</v>
      </c>
      <c r="CU899" s="134">
        <v>0</v>
      </c>
      <c r="CV899" s="134">
        <v>0</v>
      </c>
      <c r="CW899" s="134">
        <v>0</v>
      </c>
      <c r="CX899" s="134">
        <v>0</v>
      </c>
      <c r="CY899" s="134">
        <v>0</v>
      </c>
      <c r="CZ899" s="134">
        <v>0</v>
      </c>
      <c r="DA899" s="134">
        <v>0</v>
      </c>
      <c r="DB899" s="134">
        <v>1.929625293305803E-3</v>
      </c>
      <c r="DC899" s="134">
        <v>1.7063450901705208E-4</v>
      </c>
      <c r="DD899" s="134">
        <v>0</v>
      </c>
      <c r="DE899" s="134">
        <v>1.4039525733208399E-2</v>
      </c>
      <c r="DF899" s="134">
        <v>1.2862347457009288E-3</v>
      </c>
      <c r="DG899" s="134">
        <v>0</v>
      </c>
      <c r="DH899" s="211">
        <v>3.1835395115832648E-4</v>
      </c>
    </row>
    <row r="900" spans="1:112" ht="15" hidden="1" customHeight="1" x14ac:dyDescent="0.15">
      <c r="A900" s="119"/>
      <c r="B900" s="197" t="s">
        <v>770</v>
      </c>
      <c r="C900" s="30" t="s">
        <v>180</v>
      </c>
      <c r="D900" s="315">
        <v>1.6549878545384097E-7</v>
      </c>
      <c r="E900" s="134">
        <v>0</v>
      </c>
      <c r="F900" s="134">
        <v>8.7720484242118633E-4</v>
      </c>
      <c r="G900" s="134">
        <v>0</v>
      </c>
      <c r="H900" s="134">
        <v>8.0028975945267223E-4</v>
      </c>
      <c r="I900" s="134">
        <v>0</v>
      </c>
      <c r="J900" s="134">
        <v>0</v>
      </c>
      <c r="K900" s="134">
        <v>1.4257386353283614E-4</v>
      </c>
      <c r="L900" s="134">
        <v>3.9018020332642177E-5</v>
      </c>
      <c r="M900" s="134">
        <v>1.0265355775668403E-4</v>
      </c>
      <c r="N900" s="134">
        <v>1.1256447604994126E-4</v>
      </c>
      <c r="O900" s="134">
        <v>7.6537662237606281E-5</v>
      </c>
      <c r="P900" s="134">
        <v>0</v>
      </c>
      <c r="Q900" s="134">
        <v>0</v>
      </c>
      <c r="R900" s="134">
        <v>1.0182925898231684E-4</v>
      </c>
      <c r="S900" s="134">
        <v>3.3914544264657188E-5</v>
      </c>
      <c r="T900" s="134">
        <v>8.0815498253588363E-5</v>
      </c>
      <c r="U900" s="134">
        <v>0</v>
      </c>
      <c r="V900" s="134">
        <v>0</v>
      </c>
      <c r="W900" s="134">
        <v>8.0296923202097687E-5</v>
      </c>
      <c r="X900" s="134">
        <v>0</v>
      </c>
      <c r="Y900" s="134">
        <v>0</v>
      </c>
      <c r="Z900" s="134">
        <v>0</v>
      </c>
      <c r="AA900" s="134">
        <v>0</v>
      </c>
      <c r="AB900" s="134">
        <v>0</v>
      </c>
      <c r="AC900" s="134">
        <v>0</v>
      </c>
      <c r="AD900" s="134">
        <v>0</v>
      </c>
      <c r="AE900" s="134">
        <v>0</v>
      </c>
      <c r="AF900" s="134">
        <v>0</v>
      </c>
      <c r="AG900" s="134">
        <v>0</v>
      </c>
      <c r="AH900" s="134">
        <v>0</v>
      </c>
      <c r="AI900" s="134">
        <v>4.6920558145759785E-5</v>
      </c>
      <c r="AJ900" s="134">
        <v>0</v>
      </c>
      <c r="AK900" s="134">
        <v>4.8585173214710956E-5</v>
      </c>
      <c r="AL900" s="134">
        <v>0</v>
      </c>
      <c r="AM900" s="134">
        <v>4.8927481818850803E-5</v>
      </c>
      <c r="AN900" s="134">
        <v>0</v>
      </c>
      <c r="AO900" s="134">
        <v>0</v>
      </c>
      <c r="AP900" s="134">
        <v>0</v>
      </c>
      <c r="AQ900" s="134">
        <v>0</v>
      </c>
      <c r="AR900" s="134">
        <v>0</v>
      </c>
      <c r="AS900" s="134">
        <v>0</v>
      </c>
      <c r="AT900" s="134">
        <v>5.3869448594125844E-5</v>
      </c>
      <c r="AU900" s="134">
        <v>4.9913270612594353E-5</v>
      </c>
      <c r="AV900" s="134">
        <v>0</v>
      </c>
      <c r="AW900" s="134">
        <v>1.8732985878258462E-5</v>
      </c>
      <c r="AX900" s="134">
        <v>0</v>
      </c>
      <c r="AY900" s="134">
        <v>0</v>
      </c>
      <c r="AZ900" s="134">
        <v>6.8970281899969553E-5</v>
      </c>
      <c r="BA900" s="134">
        <v>0</v>
      </c>
      <c r="BB900" s="134">
        <v>0</v>
      </c>
      <c r="BC900" s="134">
        <v>0</v>
      </c>
      <c r="BD900" s="134">
        <v>0</v>
      </c>
      <c r="BE900" s="134">
        <v>0</v>
      </c>
      <c r="BF900" s="134">
        <v>0</v>
      </c>
      <c r="BG900" s="134">
        <v>0</v>
      </c>
      <c r="BH900" s="134">
        <v>0</v>
      </c>
      <c r="BI900" s="134">
        <v>4.7800707478084176E-5</v>
      </c>
      <c r="BJ900" s="134">
        <v>9.9976062210577489E-5</v>
      </c>
      <c r="BK900" s="134">
        <v>0</v>
      </c>
      <c r="BL900" s="134">
        <v>5.5061347367928672E-5</v>
      </c>
      <c r="BM900" s="134">
        <v>0</v>
      </c>
      <c r="BN900" s="134">
        <v>1.3409723915067646E-4</v>
      </c>
      <c r="BO900" s="134">
        <v>1.0520977667317032E-4</v>
      </c>
      <c r="BP900" s="134">
        <v>2.893308377588204E-4</v>
      </c>
      <c r="BQ900" s="134">
        <v>3.2283890131723302E-4</v>
      </c>
      <c r="BR900" s="134">
        <v>0</v>
      </c>
      <c r="BS900" s="134">
        <v>3.4483950123135714E-5</v>
      </c>
      <c r="BT900" s="134">
        <v>0</v>
      </c>
      <c r="BU900" s="134">
        <v>0</v>
      </c>
      <c r="BV900" s="134">
        <v>8.0793270158418151E-4</v>
      </c>
      <c r="BW900" s="134">
        <v>5.2178075915625469E-4</v>
      </c>
      <c r="BX900" s="134">
        <v>1.2781323177096541E-4</v>
      </c>
      <c r="BY900" s="134">
        <v>1.0276213432309706E-3</v>
      </c>
      <c r="BZ900" s="134">
        <v>4.5773488666435642E-4</v>
      </c>
      <c r="CA900" s="134">
        <v>0</v>
      </c>
      <c r="CB900" s="134">
        <v>0</v>
      </c>
      <c r="CC900" s="134">
        <v>2.4309135114823716E-4</v>
      </c>
      <c r="CD900" s="134">
        <v>0</v>
      </c>
      <c r="CE900" s="134">
        <v>2.4108779617656225E-4</v>
      </c>
      <c r="CF900" s="134">
        <v>0</v>
      </c>
      <c r="CG900" s="134">
        <v>0</v>
      </c>
      <c r="CH900" s="134">
        <v>1.7924253548941597E-4</v>
      </c>
      <c r="CI900" s="134">
        <v>2.3326612968243624E-4</v>
      </c>
      <c r="CJ900" s="134">
        <v>1.7745138437315786E-4</v>
      </c>
      <c r="CK900" s="134">
        <v>0</v>
      </c>
      <c r="CL900" s="134">
        <v>0</v>
      </c>
      <c r="CM900" s="134">
        <v>0</v>
      </c>
      <c r="CN900" s="134">
        <v>0</v>
      </c>
      <c r="CO900" s="134">
        <v>0</v>
      </c>
      <c r="CP900" s="134">
        <v>0</v>
      </c>
      <c r="CQ900" s="134">
        <v>2.9193811476861204E-4</v>
      </c>
      <c r="CR900" s="134">
        <v>0</v>
      </c>
      <c r="CS900" s="134">
        <v>2.8456213780893292E-4</v>
      </c>
      <c r="CT900" s="134">
        <v>0</v>
      </c>
      <c r="CU900" s="134">
        <v>1.5592294357559764E-4</v>
      </c>
      <c r="CV900" s="134">
        <v>2.4750821519737816E-4</v>
      </c>
      <c r="CW900" s="134">
        <v>2.2218870394330056E-3</v>
      </c>
      <c r="CX900" s="134">
        <v>6.9680226988425768E-4</v>
      </c>
      <c r="CY900" s="134">
        <v>0</v>
      </c>
      <c r="CZ900" s="134">
        <v>1.812517347341266E-4</v>
      </c>
      <c r="DA900" s="134">
        <v>8.5941217069435897E-4</v>
      </c>
      <c r="DB900" s="134">
        <v>2.2603074036922303E-3</v>
      </c>
      <c r="DC900" s="134">
        <v>3.3689357192001802E-4</v>
      </c>
      <c r="DD900" s="134">
        <v>1.7748272806641502E-3</v>
      </c>
      <c r="DE900" s="134">
        <v>2.5980546537093373E-3</v>
      </c>
      <c r="DF900" s="134">
        <v>8.4230617159210767E-3</v>
      </c>
      <c r="DG900" s="134">
        <v>0</v>
      </c>
      <c r="DH900" s="211">
        <v>3.4459853514725555E-4</v>
      </c>
    </row>
    <row r="901" spans="1:112" ht="15" hidden="1" customHeight="1" x14ac:dyDescent="0.15">
      <c r="A901" s="119"/>
      <c r="B901" s="197" t="s">
        <v>771</v>
      </c>
      <c r="C901" s="30" t="s">
        <v>16</v>
      </c>
      <c r="D901" s="315">
        <v>1.818933647599754E-4</v>
      </c>
      <c r="E901" s="134">
        <v>7.4675142155460224E-4</v>
      </c>
      <c r="F901" s="134">
        <v>2.6619836683704676E-3</v>
      </c>
      <c r="G901" s="134">
        <v>0</v>
      </c>
      <c r="H901" s="134">
        <v>1.188702890092665E-3</v>
      </c>
      <c r="I901" s="134">
        <v>0</v>
      </c>
      <c r="J901" s="134">
        <v>0</v>
      </c>
      <c r="K901" s="134">
        <v>7.7728520537398177E-4</v>
      </c>
      <c r="L901" s="134">
        <v>6.5950357249950893E-4</v>
      </c>
      <c r="M901" s="134">
        <v>9.9385467091994435E-4</v>
      </c>
      <c r="N901" s="134">
        <v>4.5745350160320231E-4</v>
      </c>
      <c r="O901" s="134">
        <v>2.3863595687052811E-5</v>
      </c>
      <c r="P901" s="134">
        <v>0</v>
      </c>
      <c r="Q901" s="134">
        <v>0</v>
      </c>
      <c r="R901" s="134">
        <v>1.1849357140992331E-3</v>
      </c>
      <c r="S901" s="134">
        <v>7.3402647339824523E-4</v>
      </c>
      <c r="T901" s="134">
        <v>1.2418902774477283E-3</v>
      </c>
      <c r="U901" s="134">
        <v>0</v>
      </c>
      <c r="V901" s="134">
        <v>0</v>
      </c>
      <c r="W901" s="134">
        <v>9.920676818215915E-4</v>
      </c>
      <c r="X901" s="134">
        <v>0</v>
      </c>
      <c r="Y901" s="134">
        <v>0</v>
      </c>
      <c r="Z901" s="134">
        <v>0</v>
      </c>
      <c r="AA901" s="134">
        <v>0</v>
      </c>
      <c r="AB901" s="134">
        <v>0</v>
      </c>
      <c r="AC901" s="134">
        <v>0</v>
      </c>
      <c r="AD901" s="134">
        <v>0</v>
      </c>
      <c r="AE901" s="134">
        <v>0</v>
      </c>
      <c r="AF901" s="134">
        <v>0</v>
      </c>
      <c r="AG901" s="134">
        <v>0</v>
      </c>
      <c r="AH901" s="134">
        <v>0</v>
      </c>
      <c r="AI901" s="134">
        <v>1.7035019386206956E-3</v>
      </c>
      <c r="AJ901" s="134">
        <v>0</v>
      </c>
      <c r="AK901" s="134">
        <v>7.7884744827151717E-4</v>
      </c>
      <c r="AL901" s="134">
        <v>0</v>
      </c>
      <c r="AM901" s="134">
        <v>1.0877237991716796E-3</v>
      </c>
      <c r="AN901" s="134">
        <v>0</v>
      </c>
      <c r="AO901" s="134">
        <v>0</v>
      </c>
      <c r="AP901" s="134">
        <v>0</v>
      </c>
      <c r="AQ901" s="134">
        <v>0</v>
      </c>
      <c r="AR901" s="134">
        <v>0</v>
      </c>
      <c r="AS901" s="134">
        <v>0</v>
      </c>
      <c r="AT901" s="134">
        <v>3.8314235876478177E-4</v>
      </c>
      <c r="AU901" s="134">
        <v>4.2806825726723896E-4</v>
      </c>
      <c r="AV901" s="134">
        <v>0</v>
      </c>
      <c r="AW901" s="134">
        <v>2.2478293609840715E-4</v>
      </c>
      <c r="AX901" s="134">
        <v>0</v>
      </c>
      <c r="AY901" s="134">
        <v>0</v>
      </c>
      <c r="AZ901" s="134">
        <v>7.9052742678440986E-4</v>
      </c>
      <c r="BA901" s="134">
        <v>0</v>
      </c>
      <c r="BB901" s="134">
        <v>0</v>
      </c>
      <c r="BC901" s="134">
        <v>0</v>
      </c>
      <c r="BD901" s="134">
        <v>0</v>
      </c>
      <c r="BE901" s="134">
        <v>0</v>
      </c>
      <c r="BF901" s="134">
        <v>0</v>
      </c>
      <c r="BG901" s="134">
        <v>0</v>
      </c>
      <c r="BH901" s="134">
        <v>0</v>
      </c>
      <c r="BI901" s="134">
        <v>3.3238432746316679E-4</v>
      </c>
      <c r="BJ901" s="134">
        <v>6.7834480891428408E-4</v>
      </c>
      <c r="BK901" s="134">
        <v>0</v>
      </c>
      <c r="BL901" s="134">
        <v>2.4336099986054282E-3</v>
      </c>
      <c r="BM901" s="134">
        <v>0</v>
      </c>
      <c r="BN901" s="134">
        <v>8.20915315965072E-4</v>
      </c>
      <c r="BO901" s="134">
        <v>2.5393505450036408E-5</v>
      </c>
      <c r="BP901" s="134">
        <v>2.5200441540544692E-3</v>
      </c>
      <c r="BQ901" s="134">
        <v>4.6615447892046983E-4</v>
      </c>
      <c r="BR901" s="134">
        <v>0</v>
      </c>
      <c r="BS901" s="134">
        <v>7.100334488546483E-5</v>
      </c>
      <c r="BT901" s="134">
        <v>0</v>
      </c>
      <c r="BU901" s="134">
        <v>3.2511352555497984E-3</v>
      </c>
      <c r="BV901" s="134">
        <v>1.7807852366368076E-3</v>
      </c>
      <c r="BW901" s="134">
        <v>2.3592147815438146E-3</v>
      </c>
      <c r="BX901" s="134">
        <v>3.8016778332787909E-3</v>
      </c>
      <c r="BY901" s="134">
        <v>1.2418568305557307E-3</v>
      </c>
      <c r="BZ901" s="134">
        <v>5.1301239215612786E-4</v>
      </c>
      <c r="CA901" s="134">
        <v>0</v>
      </c>
      <c r="CB901" s="134">
        <v>0</v>
      </c>
      <c r="CC901" s="134">
        <v>1.5604331014484184E-3</v>
      </c>
      <c r="CD901" s="134">
        <v>8.2321531761583931E-4</v>
      </c>
      <c r="CE901" s="134">
        <v>8.7617379433567403E-3</v>
      </c>
      <c r="CF901" s="134">
        <v>0</v>
      </c>
      <c r="CG901" s="134">
        <v>0</v>
      </c>
      <c r="CH901" s="134">
        <v>1.9117036742261864E-3</v>
      </c>
      <c r="CI901" s="134">
        <v>2.8901779906484498E-3</v>
      </c>
      <c r="CJ901" s="134">
        <v>3.7644548775730767E-3</v>
      </c>
      <c r="CK901" s="134">
        <v>0</v>
      </c>
      <c r="CL901" s="134">
        <v>0</v>
      </c>
      <c r="CM901" s="134">
        <v>0</v>
      </c>
      <c r="CN901" s="134">
        <v>0</v>
      </c>
      <c r="CO901" s="134">
        <v>0</v>
      </c>
      <c r="CP901" s="134">
        <v>0</v>
      </c>
      <c r="CQ901" s="134">
        <v>1.6259005544810036E-3</v>
      </c>
      <c r="CR901" s="134">
        <v>0</v>
      </c>
      <c r="CS901" s="134">
        <v>1.2445432192413224E-3</v>
      </c>
      <c r="CT901" s="134">
        <v>0</v>
      </c>
      <c r="CU901" s="134">
        <v>4.1316797061181085E-3</v>
      </c>
      <c r="CV901" s="134">
        <v>5.5542394487177625E-3</v>
      </c>
      <c r="CW901" s="134">
        <v>5.0304696090273174E-3</v>
      </c>
      <c r="CX901" s="134">
        <v>7.1790820611571853E-4</v>
      </c>
      <c r="CY901" s="134">
        <v>0</v>
      </c>
      <c r="CZ901" s="134">
        <v>1.8410130284553401E-3</v>
      </c>
      <c r="DA901" s="134">
        <v>1.8280971394640467E-3</v>
      </c>
      <c r="DB901" s="134">
        <v>2.2216705969964005E-3</v>
      </c>
      <c r="DC901" s="134">
        <v>8.6679903824647328E-4</v>
      </c>
      <c r="DD901" s="134">
        <v>4.0016715578729423E-3</v>
      </c>
      <c r="DE901" s="134">
        <v>2.4046693680768757E-3</v>
      </c>
      <c r="DF901" s="134">
        <v>2.7390561855105181E-3</v>
      </c>
      <c r="DG901" s="134">
        <v>0</v>
      </c>
      <c r="DH901" s="211">
        <v>1.9565609210022252E-4</v>
      </c>
    </row>
    <row r="902" spans="1:112" ht="15" hidden="1" customHeight="1" x14ac:dyDescent="0.15">
      <c r="A902" s="119"/>
      <c r="B902" s="198" t="s">
        <v>772</v>
      </c>
      <c r="C902" s="241" t="s">
        <v>17</v>
      </c>
      <c r="D902" s="316">
        <v>4.0348313848924304E-3</v>
      </c>
      <c r="E902" s="212">
        <v>1.13681017439023E-4</v>
      </c>
      <c r="F902" s="212">
        <v>4.3489422375705977E-4</v>
      </c>
      <c r="G902" s="212">
        <v>0</v>
      </c>
      <c r="H902" s="212">
        <v>5.2286191301918455E-3</v>
      </c>
      <c r="I902" s="212">
        <v>0</v>
      </c>
      <c r="J902" s="212">
        <v>0</v>
      </c>
      <c r="K902" s="212">
        <v>5.5111864295806744E-3</v>
      </c>
      <c r="L902" s="212">
        <v>5.1532006441873217E-3</v>
      </c>
      <c r="M902" s="212">
        <v>1.1233999841405171E-3</v>
      </c>
      <c r="N902" s="212">
        <v>2.3491951481246173E-3</v>
      </c>
      <c r="O902" s="212">
        <v>1.2697057618651791E-2</v>
      </c>
      <c r="P902" s="212">
        <v>0</v>
      </c>
      <c r="Q902" s="212">
        <v>0</v>
      </c>
      <c r="R902" s="212">
        <v>1.8174047938207484E-3</v>
      </c>
      <c r="S902" s="212">
        <v>5.7673856936031453E-3</v>
      </c>
      <c r="T902" s="212">
        <v>2.3467512280553268E-2</v>
      </c>
      <c r="U902" s="212">
        <v>0</v>
      </c>
      <c r="V902" s="212">
        <v>0</v>
      </c>
      <c r="W902" s="212">
        <v>1.3381636551690994E-3</v>
      </c>
      <c r="X902" s="212">
        <v>0</v>
      </c>
      <c r="Y902" s="212">
        <v>0</v>
      </c>
      <c r="Z902" s="212">
        <v>0</v>
      </c>
      <c r="AA902" s="212">
        <v>0</v>
      </c>
      <c r="AB902" s="212">
        <v>0</v>
      </c>
      <c r="AC902" s="212">
        <v>0</v>
      </c>
      <c r="AD902" s="212">
        <v>0</v>
      </c>
      <c r="AE902" s="212">
        <v>0</v>
      </c>
      <c r="AF902" s="212">
        <v>0</v>
      </c>
      <c r="AG902" s="212">
        <v>0</v>
      </c>
      <c r="AH902" s="212">
        <v>0</v>
      </c>
      <c r="AI902" s="212">
        <v>2.8499321260946329E-3</v>
      </c>
      <c r="AJ902" s="212">
        <v>0</v>
      </c>
      <c r="AK902" s="212">
        <v>1.7953030661540349E-2</v>
      </c>
      <c r="AL902" s="212">
        <v>0</v>
      </c>
      <c r="AM902" s="212">
        <v>8.3496615678675876E-3</v>
      </c>
      <c r="AN902" s="212">
        <v>0</v>
      </c>
      <c r="AO902" s="212">
        <v>0</v>
      </c>
      <c r="AP902" s="212">
        <v>0</v>
      </c>
      <c r="AQ902" s="212">
        <v>0</v>
      </c>
      <c r="AR902" s="212">
        <v>0</v>
      </c>
      <c r="AS902" s="212">
        <v>0</v>
      </c>
      <c r="AT902" s="212">
        <v>0.15904270715487578</v>
      </c>
      <c r="AU902" s="212">
        <v>0.12644563273021786</v>
      </c>
      <c r="AV902" s="212">
        <v>0</v>
      </c>
      <c r="AW902" s="212">
        <v>2.1642040431147563E-2</v>
      </c>
      <c r="AX902" s="212">
        <v>0</v>
      </c>
      <c r="AY902" s="212">
        <v>0</v>
      </c>
      <c r="AZ902" s="212">
        <v>5.5661769816773956E-3</v>
      </c>
      <c r="BA902" s="212">
        <v>0</v>
      </c>
      <c r="BB902" s="212">
        <v>0</v>
      </c>
      <c r="BC902" s="212">
        <v>0</v>
      </c>
      <c r="BD902" s="212">
        <v>0</v>
      </c>
      <c r="BE902" s="212">
        <v>0</v>
      </c>
      <c r="BF902" s="212">
        <v>0</v>
      </c>
      <c r="BG902" s="212">
        <v>0</v>
      </c>
      <c r="BH902" s="212">
        <v>0</v>
      </c>
      <c r="BI902" s="212">
        <v>1.9281769090555068E-2</v>
      </c>
      <c r="BJ902" s="212">
        <v>0.12558423859886098</v>
      </c>
      <c r="BK902" s="212">
        <v>0</v>
      </c>
      <c r="BL902" s="212">
        <v>1.0603075366422033E-2</v>
      </c>
      <c r="BM902" s="212">
        <v>0</v>
      </c>
      <c r="BN902" s="212">
        <v>3.1500533235201501E-2</v>
      </c>
      <c r="BO902" s="212">
        <v>2.7043107532017729E-2</v>
      </c>
      <c r="BP902" s="212">
        <v>2.4107833898705352E-2</v>
      </c>
      <c r="BQ902" s="212">
        <v>4.0602532707070982E-2</v>
      </c>
      <c r="BR902" s="212">
        <v>0</v>
      </c>
      <c r="BS902" s="212">
        <v>8.9104729933706074E-4</v>
      </c>
      <c r="BT902" s="212">
        <v>0</v>
      </c>
      <c r="BU902" s="212">
        <v>1.4260600818444793E-2</v>
      </c>
      <c r="BV902" s="212">
        <v>3.9142718780020595E-3</v>
      </c>
      <c r="BW902" s="212">
        <v>5.353127815211617E-3</v>
      </c>
      <c r="BX902" s="212">
        <v>4.1704641686265281E-3</v>
      </c>
      <c r="BY902" s="212">
        <v>5.4226328227616897E-3</v>
      </c>
      <c r="BZ902" s="212">
        <v>6.1405762562361671E-4</v>
      </c>
      <c r="CA902" s="212">
        <v>0</v>
      </c>
      <c r="CB902" s="212">
        <v>0</v>
      </c>
      <c r="CC902" s="212">
        <v>8.5965679359406959E-3</v>
      </c>
      <c r="CD902" s="212">
        <v>0</v>
      </c>
      <c r="CE902" s="212">
        <v>3.9886654504208358E-3</v>
      </c>
      <c r="CF902" s="212">
        <v>0</v>
      </c>
      <c r="CG902" s="212">
        <v>0</v>
      </c>
      <c r="CH902" s="212">
        <v>2.0502819519079727E-3</v>
      </c>
      <c r="CI902" s="212">
        <v>6.7154636984510388E-3</v>
      </c>
      <c r="CJ902" s="212">
        <v>8.3647305880658776E-4</v>
      </c>
      <c r="CK902" s="212">
        <v>0</v>
      </c>
      <c r="CL902" s="212">
        <v>0</v>
      </c>
      <c r="CM902" s="212">
        <v>0</v>
      </c>
      <c r="CN902" s="212">
        <v>0</v>
      </c>
      <c r="CO902" s="212">
        <v>0</v>
      </c>
      <c r="CP902" s="212">
        <v>0</v>
      </c>
      <c r="CQ902" s="212">
        <v>7.699568301355912E-3</v>
      </c>
      <c r="CR902" s="212">
        <v>0</v>
      </c>
      <c r="CS902" s="212">
        <v>1.2169129858795305E-3</v>
      </c>
      <c r="CT902" s="212">
        <v>0</v>
      </c>
      <c r="CU902" s="212">
        <v>7.8960976708011381E-3</v>
      </c>
      <c r="CV902" s="212">
        <v>2.6100152171495711E-3</v>
      </c>
      <c r="CW902" s="212">
        <v>3.0994661754283207E-3</v>
      </c>
      <c r="CX902" s="212">
        <v>2.4546360894427233E-3</v>
      </c>
      <c r="CY902" s="212">
        <v>0</v>
      </c>
      <c r="CZ902" s="212">
        <v>8.901978173765973E-4</v>
      </c>
      <c r="DA902" s="212">
        <v>2.0602426815942397E-3</v>
      </c>
      <c r="DB902" s="212">
        <v>1.2161413421435763E-3</v>
      </c>
      <c r="DC902" s="212">
        <v>1.0927171750945309E-3</v>
      </c>
      <c r="DD902" s="212">
        <v>4.9174163983626337E-3</v>
      </c>
      <c r="DE902" s="212">
        <v>7.7119398229908559E-4</v>
      </c>
      <c r="DF902" s="212">
        <v>4.5840198850061195E-3</v>
      </c>
      <c r="DG902" s="212">
        <v>0</v>
      </c>
      <c r="DH902" s="213">
        <v>3.2233570199418438E-3</v>
      </c>
    </row>
    <row r="903" spans="1:112" ht="15" hidden="1" customHeight="1" x14ac:dyDescent="0.15">
      <c r="A903" s="119"/>
      <c r="B903" s="121"/>
      <c r="C903" s="117"/>
      <c r="D903" s="134"/>
      <c r="E903" s="134"/>
      <c r="F903" s="134"/>
      <c r="G903" s="134"/>
      <c r="H903" s="134"/>
      <c r="I903" s="134"/>
      <c r="J903" s="134"/>
      <c r="K903" s="134"/>
      <c r="L903" s="134"/>
      <c r="M903" s="134"/>
      <c r="N903" s="134"/>
      <c r="O903" s="134"/>
      <c r="P903" s="134"/>
      <c r="Q903" s="134"/>
      <c r="R903" s="134"/>
      <c r="S903" s="134"/>
      <c r="T903" s="134"/>
      <c r="U903" s="134"/>
      <c r="V903" s="134"/>
      <c r="W903" s="134"/>
      <c r="X903" s="134"/>
      <c r="Y903" s="134"/>
      <c r="Z903" s="134"/>
      <c r="AA903" s="134"/>
      <c r="AB903" s="134"/>
      <c r="AC903" s="134"/>
      <c r="AD903" s="134"/>
      <c r="AE903" s="134"/>
      <c r="AF903" s="134"/>
      <c r="AG903" s="134"/>
      <c r="AH903" s="134"/>
      <c r="AI903" s="134"/>
      <c r="AJ903" s="134"/>
      <c r="AK903" s="134"/>
      <c r="AL903" s="134"/>
      <c r="AM903" s="134"/>
      <c r="AN903" s="134"/>
      <c r="AO903" s="134"/>
      <c r="AP903" s="134"/>
      <c r="AQ903" s="134"/>
      <c r="AR903" s="134"/>
      <c r="AS903" s="134"/>
      <c r="AT903" s="134"/>
      <c r="AU903" s="134"/>
      <c r="AV903" s="134"/>
      <c r="AW903" s="134"/>
      <c r="AX903" s="134"/>
      <c r="AY903" s="134"/>
      <c r="AZ903" s="134"/>
      <c r="BA903" s="134"/>
      <c r="BB903" s="134"/>
      <c r="BC903" s="134"/>
      <c r="BD903" s="134"/>
      <c r="BE903" s="134"/>
      <c r="BF903" s="134"/>
      <c r="BG903" s="134"/>
      <c r="BH903" s="134"/>
      <c r="BI903" s="134"/>
      <c r="BJ903" s="134"/>
      <c r="BK903" s="134"/>
      <c r="BL903" s="134"/>
      <c r="BM903" s="134"/>
      <c r="BN903" s="134"/>
      <c r="BO903" s="134"/>
      <c r="BP903" s="134"/>
      <c r="BQ903" s="134"/>
      <c r="BR903" s="134"/>
      <c r="BS903" s="134"/>
      <c r="BT903" s="134"/>
      <c r="BU903" s="134"/>
      <c r="BV903" s="134"/>
      <c r="BW903" s="134"/>
      <c r="BX903" s="134"/>
      <c r="BY903" s="134"/>
      <c r="BZ903" s="134"/>
      <c r="CA903" s="134"/>
      <c r="CB903" s="134"/>
      <c r="CC903" s="134"/>
      <c r="CD903" s="134"/>
      <c r="CE903" s="134"/>
      <c r="CF903" s="134"/>
      <c r="CG903" s="134"/>
      <c r="CH903" s="134"/>
      <c r="CI903" s="134"/>
      <c r="CJ903" s="134"/>
      <c r="CK903" s="134"/>
      <c r="CL903" s="134"/>
      <c r="CM903" s="134"/>
      <c r="CN903" s="134"/>
      <c r="CO903" s="134"/>
      <c r="CP903" s="134"/>
      <c r="CQ903" s="134"/>
      <c r="CR903" s="134"/>
      <c r="CS903" s="134"/>
      <c r="CT903" s="134"/>
      <c r="CU903" s="134"/>
      <c r="CV903" s="134"/>
      <c r="CW903" s="134"/>
      <c r="CX903" s="134"/>
      <c r="CY903" s="134"/>
      <c r="CZ903" s="134"/>
      <c r="DA903" s="134"/>
      <c r="DB903" s="134"/>
      <c r="DC903" s="134"/>
      <c r="DD903" s="134"/>
      <c r="DE903" s="134"/>
      <c r="DF903" s="134"/>
      <c r="DG903" s="134"/>
      <c r="DH903" s="134"/>
    </row>
    <row r="904" spans="1:112" ht="15" hidden="1" customHeight="1" x14ac:dyDescent="0.15">
      <c r="B904" s="157" t="s">
        <v>46</v>
      </c>
      <c r="C904" s="117"/>
      <c r="D904" s="134"/>
      <c r="E904" s="134"/>
      <c r="F904" s="134"/>
      <c r="G904" s="134"/>
      <c r="H904" s="134"/>
      <c r="I904" s="134"/>
      <c r="J904" s="134"/>
      <c r="K904" s="134"/>
      <c r="L904" s="134"/>
      <c r="M904" s="134"/>
      <c r="N904" s="134"/>
      <c r="O904" s="134"/>
      <c r="P904" s="134"/>
      <c r="Q904" s="134"/>
      <c r="R904" s="134"/>
      <c r="S904" s="134"/>
      <c r="T904" s="134"/>
      <c r="U904" s="134"/>
      <c r="V904" s="134"/>
      <c r="W904" s="134"/>
      <c r="X904" s="134"/>
      <c r="Y904" s="134"/>
      <c r="Z904" s="134"/>
      <c r="AA904" s="134"/>
      <c r="AB904" s="134"/>
      <c r="AC904" s="134"/>
      <c r="AD904" s="134"/>
      <c r="AE904" s="134"/>
      <c r="AF904" s="134"/>
      <c r="AG904" s="134"/>
      <c r="AH904" s="134"/>
      <c r="AI904" s="134"/>
      <c r="AJ904" s="134"/>
      <c r="AK904" s="134"/>
      <c r="AL904" s="134"/>
      <c r="AM904" s="134"/>
      <c r="AN904" s="134"/>
      <c r="AO904" s="134"/>
      <c r="AP904" s="134"/>
      <c r="AQ904" s="134"/>
      <c r="AR904" s="134"/>
      <c r="AS904" s="134"/>
      <c r="AT904" s="134"/>
      <c r="AU904" s="134"/>
      <c r="AV904" s="134"/>
      <c r="AW904" s="134"/>
      <c r="AX904" s="134"/>
      <c r="AY904" s="134"/>
      <c r="AZ904" s="134"/>
      <c r="BA904" s="134"/>
      <c r="BB904" s="134"/>
      <c r="BC904" s="134"/>
      <c r="BD904" s="134"/>
      <c r="BE904" s="134"/>
      <c r="BF904" s="134"/>
      <c r="BG904" s="134"/>
      <c r="BH904" s="134"/>
      <c r="BI904" s="134"/>
      <c r="BJ904" s="134"/>
      <c r="BK904" s="134"/>
      <c r="BL904" s="134"/>
      <c r="BM904" s="134"/>
      <c r="BN904" s="134"/>
      <c r="BO904" s="134"/>
      <c r="BP904" s="134"/>
      <c r="BQ904" s="134"/>
      <c r="BR904" s="134"/>
      <c r="BS904" s="134"/>
      <c r="BT904" s="134"/>
      <c r="BU904" s="134"/>
      <c r="BV904" s="134"/>
      <c r="BW904" s="134"/>
      <c r="BX904" s="134"/>
      <c r="BY904" s="134"/>
      <c r="BZ904" s="134"/>
      <c r="CA904" s="134"/>
      <c r="CB904" s="134"/>
      <c r="CC904" s="134"/>
      <c r="CD904" s="134"/>
      <c r="CE904" s="134"/>
      <c r="CF904" s="134"/>
      <c r="CG904" s="134"/>
      <c r="CH904" s="134"/>
      <c r="CI904" s="134"/>
      <c r="CJ904" s="134"/>
      <c r="CK904" s="134"/>
      <c r="CL904" s="134"/>
      <c r="CM904" s="134"/>
      <c r="CN904" s="134"/>
      <c r="CO904" s="134"/>
      <c r="CP904" s="134"/>
      <c r="CQ904" s="134"/>
      <c r="CR904" s="134"/>
      <c r="CS904" s="134"/>
      <c r="CT904" s="134"/>
      <c r="CU904" s="134"/>
      <c r="CV904" s="134"/>
      <c r="CW904" s="134"/>
      <c r="CX904" s="134"/>
      <c r="CY904" s="134"/>
      <c r="CZ904" s="134"/>
      <c r="DA904" s="134"/>
      <c r="DB904" s="134"/>
      <c r="DC904" s="134"/>
      <c r="DD904" s="134"/>
      <c r="DE904" s="134"/>
      <c r="DF904" s="134"/>
      <c r="DG904" s="134"/>
      <c r="DH904" s="134"/>
    </row>
    <row r="905" spans="1:112" ht="15" hidden="1" customHeight="1" x14ac:dyDescent="0.15">
      <c r="A905" s="119"/>
      <c r="B905" s="193" t="s">
        <v>302</v>
      </c>
      <c r="C905" s="307" t="s">
        <v>0</v>
      </c>
      <c r="D905" s="314">
        <f t="shared" ref="D905:D936" si="429">D239-D794</f>
        <v>0.98390583098636386</v>
      </c>
      <c r="E905" s="209">
        <f t="shared" ref="E905:BP906" si="430">E239-E794</f>
        <v>-4.4031400840388632E-2</v>
      </c>
      <c r="F905" s="209">
        <f t="shared" si="430"/>
        <v>-3.775919500798296E-3</v>
      </c>
      <c r="G905" s="209">
        <f t="shared" si="430"/>
        <v>0</v>
      </c>
      <c r="H905" s="209">
        <f t="shared" si="430"/>
        <v>0</v>
      </c>
      <c r="I905" s="209">
        <f t="shared" si="430"/>
        <v>0</v>
      </c>
      <c r="J905" s="209">
        <f t="shared" si="430"/>
        <v>0</v>
      </c>
      <c r="K905" s="209">
        <f t="shared" si="430"/>
        <v>-2.9767610209813688E-4</v>
      </c>
      <c r="L905" s="209">
        <f t="shared" si="430"/>
        <v>-9.0469426139246599E-4</v>
      </c>
      <c r="M905" s="209">
        <f t="shared" si="430"/>
        <v>-6.9241563324713332E-2</v>
      </c>
      <c r="N905" s="209">
        <f t="shared" si="430"/>
        <v>-9.3773025172177518E-3</v>
      </c>
      <c r="O905" s="209">
        <f t="shared" si="430"/>
        <v>-0.14992821022430425</v>
      </c>
      <c r="P905" s="209">
        <f t="shared" si="430"/>
        <v>0</v>
      </c>
      <c r="Q905" s="209">
        <f t="shared" si="430"/>
        <v>0</v>
      </c>
      <c r="R905" s="209">
        <f t="shared" si="430"/>
        <v>-1.8542266753084283E-4</v>
      </c>
      <c r="S905" s="209">
        <f t="shared" si="430"/>
        <v>-2.1978145674993087E-5</v>
      </c>
      <c r="T905" s="209">
        <f t="shared" si="430"/>
        <v>0</v>
      </c>
      <c r="U905" s="209">
        <f t="shared" si="430"/>
        <v>0</v>
      </c>
      <c r="V905" s="209">
        <f t="shared" si="430"/>
        <v>0</v>
      </c>
      <c r="W905" s="209">
        <f t="shared" si="430"/>
        <v>0</v>
      </c>
      <c r="X905" s="209">
        <f t="shared" si="430"/>
        <v>0</v>
      </c>
      <c r="Y905" s="209">
        <f t="shared" si="430"/>
        <v>0</v>
      </c>
      <c r="Z905" s="209">
        <f t="shared" si="430"/>
        <v>0</v>
      </c>
      <c r="AA905" s="209">
        <f t="shared" si="430"/>
        <v>0</v>
      </c>
      <c r="AB905" s="209">
        <f t="shared" si="430"/>
        <v>0</v>
      </c>
      <c r="AC905" s="209">
        <f t="shared" si="430"/>
        <v>0</v>
      </c>
      <c r="AD905" s="209">
        <f t="shared" si="430"/>
        <v>0</v>
      </c>
      <c r="AE905" s="209">
        <f t="shared" si="430"/>
        <v>0</v>
      </c>
      <c r="AF905" s="209">
        <f t="shared" si="430"/>
        <v>0</v>
      </c>
      <c r="AG905" s="209">
        <f t="shared" si="430"/>
        <v>0</v>
      </c>
      <c r="AH905" s="209">
        <f t="shared" si="430"/>
        <v>0</v>
      </c>
      <c r="AI905" s="209">
        <f t="shared" si="430"/>
        <v>0</v>
      </c>
      <c r="AJ905" s="209">
        <f t="shared" si="430"/>
        <v>0</v>
      </c>
      <c r="AK905" s="209">
        <f t="shared" si="430"/>
        <v>0</v>
      </c>
      <c r="AL905" s="209">
        <f t="shared" si="430"/>
        <v>0</v>
      </c>
      <c r="AM905" s="209">
        <f t="shared" si="430"/>
        <v>-3.7149557048769745E-4</v>
      </c>
      <c r="AN905" s="209">
        <f t="shared" si="430"/>
        <v>0</v>
      </c>
      <c r="AO905" s="209">
        <f t="shared" si="430"/>
        <v>0</v>
      </c>
      <c r="AP905" s="209">
        <f t="shared" si="430"/>
        <v>0</v>
      </c>
      <c r="AQ905" s="209">
        <f t="shared" si="430"/>
        <v>0</v>
      </c>
      <c r="AR905" s="209">
        <f t="shared" si="430"/>
        <v>0</v>
      </c>
      <c r="AS905" s="209">
        <f t="shared" si="430"/>
        <v>0</v>
      </c>
      <c r="AT905" s="209">
        <f t="shared" si="430"/>
        <v>0</v>
      </c>
      <c r="AU905" s="209">
        <f t="shared" si="430"/>
        <v>0</v>
      </c>
      <c r="AV905" s="209">
        <f t="shared" si="430"/>
        <v>0</v>
      </c>
      <c r="AW905" s="209">
        <f t="shared" si="430"/>
        <v>0</v>
      </c>
      <c r="AX905" s="209">
        <f t="shared" si="430"/>
        <v>0</v>
      </c>
      <c r="AY905" s="209">
        <f t="shared" si="430"/>
        <v>0</v>
      </c>
      <c r="AZ905" s="209">
        <f t="shared" si="430"/>
        <v>0</v>
      </c>
      <c r="BA905" s="209">
        <f t="shared" si="430"/>
        <v>0</v>
      </c>
      <c r="BB905" s="209">
        <f t="shared" si="430"/>
        <v>0</v>
      </c>
      <c r="BC905" s="209">
        <f t="shared" si="430"/>
        <v>0</v>
      </c>
      <c r="BD905" s="209">
        <f t="shared" si="430"/>
        <v>0</v>
      </c>
      <c r="BE905" s="209">
        <f t="shared" si="430"/>
        <v>0</v>
      </c>
      <c r="BF905" s="209">
        <f t="shared" si="430"/>
        <v>0</v>
      </c>
      <c r="BG905" s="209">
        <f t="shared" si="430"/>
        <v>0</v>
      </c>
      <c r="BH905" s="209">
        <f t="shared" si="430"/>
        <v>0</v>
      </c>
      <c r="BI905" s="209">
        <f t="shared" si="430"/>
        <v>0</v>
      </c>
      <c r="BJ905" s="209">
        <f t="shared" si="430"/>
        <v>0</v>
      </c>
      <c r="BK905" s="209">
        <f t="shared" si="430"/>
        <v>0</v>
      </c>
      <c r="BL905" s="209">
        <f t="shared" si="430"/>
        <v>-2.5341480498341677E-4</v>
      </c>
      <c r="BM905" s="209">
        <f t="shared" si="430"/>
        <v>0</v>
      </c>
      <c r="BN905" s="209">
        <f t="shared" si="430"/>
        <v>-3.0219039575023096E-4</v>
      </c>
      <c r="BO905" s="209">
        <f t="shared" si="430"/>
        <v>-4.2929383707634537E-6</v>
      </c>
      <c r="BP905" s="209">
        <f t="shared" si="430"/>
        <v>-1.2463427311427279E-3</v>
      </c>
      <c r="BQ905" s="209">
        <f t="shared" ref="BQ905:DH909" si="431">BQ239-BQ794</f>
        <v>-7.9913790029173429E-4</v>
      </c>
      <c r="BR905" s="209">
        <f t="shared" si="431"/>
        <v>0</v>
      </c>
      <c r="BS905" s="209">
        <f t="shared" si="431"/>
        <v>0</v>
      </c>
      <c r="BT905" s="209">
        <f t="shared" si="431"/>
        <v>0</v>
      </c>
      <c r="BU905" s="209">
        <f t="shared" si="431"/>
        <v>0</v>
      </c>
      <c r="BV905" s="209">
        <f t="shared" si="431"/>
        <v>0</v>
      </c>
      <c r="BW905" s="209">
        <f t="shared" si="431"/>
        <v>-1.3643472623957832E-4</v>
      </c>
      <c r="BX905" s="209">
        <f t="shared" si="431"/>
        <v>0</v>
      </c>
      <c r="BY905" s="209">
        <f t="shared" si="431"/>
        <v>-3.8787679889212309E-7</v>
      </c>
      <c r="BZ905" s="209">
        <f t="shared" si="431"/>
        <v>-1.1488184080908825E-7</v>
      </c>
      <c r="CA905" s="209">
        <f t="shared" si="431"/>
        <v>0</v>
      </c>
      <c r="CB905" s="209">
        <f t="shared" si="431"/>
        <v>0</v>
      </c>
      <c r="CC905" s="209">
        <f t="shared" si="431"/>
        <v>0</v>
      </c>
      <c r="CD905" s="209">
        <f t="shared" si="431"/>
        <v>0</v>
      </c>
      <c r="CE905" s="209">
        <f t="shared" si="431"/>
        <v>0</v>
      </c>
      <c r="CF905" s="209">
        <f t="shared" si="431"/>
        <v>0</v>
      </c>
      <c r="CG905" s="209">
        <f t="shared" si="431"/>
        <v>0</v>
      </c>
      <c r="CH905" s="209">
        <f t="shared" si="431"/>
        <v>0</v>
      </c>
      <c r="CI905" s="209">
        <f t="shared" si="431"/>
        <v>-1.4207201265021327E-4</v>
      </c>
      <c r="CJ905" s="209">
        <f t="shared" si="431"/>
        <v>0</v>
      </c>
      <c r="CK905" s="209">
        <f t="shared" si="431"/>
        <v>0</v>
      </c>
      <c r="CL905" s="209">
        <f t="shared" si="431"/>
        <v>0</v>
      </c>
      <c r="CM905" s="209">
        <f t="shared" si="431"/>
        <v>0</v>
      </c>
      <c r="CN905" s="209">
        <f t="shared" si="431"/>
        <v>0</v>
      </c>
      <c r="CO905" s="209">
        <f t="shared" si="431"/>
        <v>0</v>
      </c>
      <c r="CP905" s="209">
        <f t="shared" si="431"/>
        <v>0</v>
      </c>
      <c r="CQ905" s="209">
        <f t="shared" si="431"/>
        <v>-9.9733332086992198E-4</v>
      </c>
      <c r="CR905" s="209">
        <f t="shared" si="431"/>
        <v>0</v>
      </c>
      <c r="CS905" s="209">
        <f t="shared" si="431"/>
        <v>-5.9343711420523592E-4</v>
      </c>
      <c r="CT905" s="209">
        <f t="shared" si="431"/>
        <v>0</v>
      </c>
      <c r="CU905" s="209">
        <f t="shared" si="431"/>
        <v>-1.7427325034461685E-3</v>
      </c>
      <c r="CV905" s="209">
        <f t="shared" si="431"/>
        <v>-2.7665653988863839E-3</v>
      </c>
      <c r="CW905" s="209">
        <f t="shared" si="431"/>
        <v>-1.1213334873700887E-3</v>
      </c>
      <c r="CX905" s="209">
        <f t="shared" si="431"/>
        <v>-5.0658433703976116E-5</v>
      </c>
      <c r="CY905" s="209">
        <f t="shared" si="431"/>
        <v>0</v>
      </c>
      <c r="CZ905" s="209">
        <f t="shared" si="431"/>
        <v>0</v>
      </c>
      <c r="DA905" s="209">
        <f t="shared" si="431"/>
        <v>-7.7552653245307944E-7</v>
      </c>
      <c r="DB905" s="209">
        <f t="shared" si="431"/>
        <v>-5.964788277364165E-3</v>
      </c>
      <c r="DC905" s="209">
        <f t="shared" si="431"/>
        <v>-1.2554528903307834E-2</v>
      </c>
      <c r="DD905" s="209">
        <f t="shared" si="431"/>
        <v>-3.9348691921816212E-5</v>
      </c>
      <c r="DE905" s="209">
        <f t="shared" si="431"/>
        <v>-1.6285424000092585E-3</v>
      </c>
      <c r="DF905" s="209">
        <f t="shared" si="431"/>
        <v>-3.1214698868009061E-3</v>
      </c>
      <c r="DG905" s="209">
        <f t="shared" si="431"/>
        <v>0</v>
      </c>
      <c r="DH905" s="210">
        <f t="shared" si="431"/>
        <v>0</v>
      </c>
    </row>
    <row r="906" spans="1:112" ht="15" hidden="1" customHeight="1" x14ac:dyDescent="0.15">
      <c r="A906" s="119"/>
      <c r="B906" s="167" t="s">
        <v>303</v>
      </c>
      <c r="C906" s="30" t="s">
        <v>1</v>
      </c>
      <c r="D906" s="315">
        <f t="shared" si="429"/>
        <v>-1.3625480769808406E-3</v>
      </c>
      <c r="E906" s="134">
        <f t="shared" ref="E906:S906" si="432">E240-E795</f>
        <v>0.97375319979133257</v>
      </c>
      <c r="F906" s="134">
        <f t="shared" si="432"/>
        <v>-5.1110129533337373E-3</v>
      </c>
      <c r="G906" s="134">
        <f t="shared" si="432"/>
        <v>0</v>
      </c>
      <c r="H906" s="134">
        <f t="shared" si="432"/>
        <v>0</v>
      </c>
      <c r="I906" s="134">
        <f t="shared" si="432"/>
        <v>0</v>
      </c>
      <c r="J906" s="134">
        <f t="shared" si="432"/>
        <v>0</v>
      </c>
      <c r="K906" s="134">
        <f t="shared" si="432"/>
        <v>-0.12042438010872739</v>
      </c>
      <c r="L906" s="134">
        <f t="shared" si="432"/>
        <v>-2.0437625001435312E-4</v>
      </c>
      <c r="M906" s="134">
        <f t="shared" si="432"/>
        <v>-2.039587299434252E-3</v>
      </c>
      <c r="N906" s="134">
        <f t="shared" si="432"/>
        <v>0</v>
      </c>
      <c r="O906" s="134">
        <f t="shared" si="432"/>
        <v>-3.3471586892961291E-4</v>
      </c>
      <c r="P906" s="134">
        <f t="shared" si="432"/>
        <v>0</v>
      </c>
      <c r="Q906" s="134">
        <f t="shared" si="432"/>
        <v>0</v>
      </c>
      <c r="R906" s="134">
        <f t="shared" si="432"/>
        <v>-1.518202942423392E-5</v>
      </c>
      <c r="S906" s="134">
        <f t="shared" si="432"/>
        <v>0</v>
      </c>
      <c r="T906" s="134">
        <f t="shared" si="430"/>
        <v>0</v>
      </c>
      <c r="U906" s="134">
        <f t="shared" si="430"/>
        <v>0</v>
      </c>
      <c r="V906" s="134">
        <f t="shared" si="430"/>
        <v>0</v>
      </c>
      <c r="W906" s="134">
        <f t="shared" si="430"/>
        <v>0</v>
      </c>
      <c r="X906" s="134">
        <f t="shared" si="430"/>
        <v>0</v>
      </c>
      <c r="Y906" s="134">
        <f t="shared" si="430"/>
        <v>0</v>
      </c>
      <c r="Z906" s="134">
        <f t="shared" si="430"/>
        <v>0</v>
      </c>
      <c r="AA906" s="134">
        <f t="shared" si="430"/>
        <v>0</v>
      </c>
      <c r="AB906" s="134">
        <f t="shared" si="430"/>
        <v>0</v>
      </c>
      <c r="AC906" s="134">
        <f t="shared" si="430"/>
        <v>0</v>
      </c>
      <c r="AD906" s="134">
        <f t="shared" si="430"/>
        <v>0</v>
      </c>
      <c r="AE906" s="134">
        <f t="shared" si="430"/>
        <v>0</v>
      </c>
      <c r="AF906" s="134">
        <f t="shared" si="430"/>
        <v>0</v>
      </c>
      <c r="AG906" s="134">
        <f t="shared" si="430"/>
        <v>0</v>
      </c>
      <c r="AH906" s="134">
        <f t="shared" si="430"/>
        <v>0</v>
      </c>
      <c r="AI906" s="134">
        <f t="shared" si="430"/>
        <v>-7.6247025741419221E-3</v>
      </c>
      <c r="AJ906" s="134">
        <f t="shared" si="430"/>
        <v>0</v>
      </c>
      <c r="AK906" s="134">
        <f t="shared" si="430"/>
        <v>0</v>
      </c>
      <c r="AL906" s="134">
        <f t="shared" si="430"/>
        <v>0</v>
      </c>
      <c r="AM906" s="134">
        <f t="shared" si="430"/>
        <v>0</v>
      </c>
      <c r="AN906" s="134">
        <f t="shared" si="430"/>
        <v>0</v>
      </c>
      <c r="AO906" s="134">
        <f t="shared" si="430"/>
        <v>0</v>
      </c>
      <c r="AP906" s="134">
        <f t="shared" si="430"/>
        <v>0</v>
      </c>
      <c r="AQ906" s="134">
        <f t="shared" si="430"/>
        <v>0</v>
      </c>
      <c r="AR906" s="134">
        <f t="shared" si="430"/>
        <v>0</v>
      </c>
      <c r="AS906" s="134">
        <f t="shared" si="430"/>
        <v>0</v>
      </c>
      <c r="AT906" s="134">
        <f t="shared" si="430"/>
        <v>0</v>
      </c>
      <c r="AU906" s="134">
        <f t="shared" si="430"/>
        <v>0</v>
      </c>
      <c r="AV906" s="134">
        <f t="shared" si="430"/>
        <v>0</v>
      </c>
      <c r="AW906" s="134">
        <f t="shared" si="430"/>
        <v>0</v>
      </c>
      <c r="AX906" s="134">
        <f t="shared" si="430"/>
        <v>0</v>
      </c>
      <c r="AY906" s="134">
        <f t="shared" si="430"/>
        <v>0</v>
      </c>
      <c r="AZ906" s="134">
        <f t="shared" si="430"/>
        <v>0</v>
      </c>
      <c r="BA906" s="134">
        <f t="shared" si="430"/>
        <v>0</v>
      </c>
      <c r="BB906" s="134">
        <f t="shared" si="430"/>
        <v>0</v>
      </c>
      <c r="BC906" s="134">
        <f t="shared" si="430"/>
        <v>0</v>
      </c>
      <c r="BD906" s="134">
        <f t="shared" si="430"/>
        <v>0</v>
      </c>
      <c r="BE906" s="134">
        <f t="shared" si="430"/>
        <v>0</v>
      </c>
      <c r="BF906" s="134">
        <f t="shared" si="430"/>
        <v>0</v>
      </c>
      <c r="BG906" s="134">
        <f t="shared" si="430"/>
        <v>0</v>
      </c>
      <c r="BH906" s="134">
        <f t="shared" si="430"/>
        <v>0</v>
      </c>
      <c r="BI906" s="134">
        <f t="shared" si="430"/>
        <v>0</v>
      </c>
      <c r="BJ906" s="134">
        <f t="shared" si="430"/>
        <v>0</v>
      </c>
      <c r="BK906" s="134">
        <f t="shared" si="430"/>
        <v>0</v>
      </c>
      <c r="BL906" s="134">
        <f t="shared" si="430"/>
        <v>-2.3459864226366966E-6</v>
      </c>
      <c r="BM906" s="134">
        <f t="shared" si="430"/>
        <v>0</v>
      </c>
      <c r="BN906" s="134">
        <f t="shared" si="430"/>
        <v>0</v>
      </c>
      <c r="BO906" s="134">
        <f t="shared" si="430"/>
        <v>0</v>
      </c>
      <c r="BP906" s="134">
        <f t="shared" si="430"/>
        <v>0</v>
      </c>
      <c r="BQ906" s="134">
        <f t="shared" si="431"/>
        <v>0</v>
      </c>
      <c r="BR906" s="134">
        <f t="shared" si="431"/>
        <v>0</v>
      </c>
      <c r="BS906" s="134">
        <f t="shared" si="431"/>
        <v>0</v>
      </c>
      <c r="BT906" s="134">
        <f t="shared" si="431"/>
        <v>0</v>
      </c>
      <c r="BU906" s="134">
        <f t="shared" si="431"/>
        <v>0</v>
      </c>
      <c r="BV906" s="134">
        <f t="shared" si="431"/>
        <v>0</v>
      </c>
      <c r="BW906" s="134">
        <f t="shared" si="431"/>
        <v>0</v>
      </c>
      <c r="BX906" s="134">
        <f t="shared" si="431"/>
        <v>0</v>
      </c>
      <c r="BY906" s="134">
        <f t="shared" si="431"/>
        <v>0</v>
      </c>
      <c r="BZ906" s="134">
        <f t="shared" si="431"/>
        <v>0</v>
      </c>
      <c r="CA906" s="134">
        <f t="shared" si="431"/>
        <v>0</v>
      </c>
      <c r="CB906" s="134">
        <f t="shared" si="431"/>
        <v>0</v>
      </c>
      <c r="CC906" s="134">
        <f t="shared" si="431"/>
        <v>0</v>
      </c>
      <c r="CD906" s="134">
        <f t="shared" si="431"/>
        <v>0</v>
      </c>
      <c r="CE906" s="134">
        <f t="shared" si="431"/>
        <v>0</v>
      </c>
      <c r="CF906" s="134">
        <f t="shared" si="431"/>
        <v>0</v>
      </c>
      <c r="CG906" s="134">
        <f t="shared" si="431"/>
        <v>0</v>
      </c>
      <c r="CH906" s="134">
        <f t="shared" si="431"/>
        <v>0</v>
      </c>
      <c r="CI906" s="134">
        <f t="shared" si="431"/>
        <v>-9.1282504317912268E-6</v>
      </c>
      <c r="CJ906" s="134">
        <f t="shared" si="431"/>
        <v>0</v>
      </c>
      <c r="CK906" s="134">
        <f t="shared" si="431"/>
        <v>0</v>
      </c>
      <c r="CL906" s="134">
        <f t="shared" si="431"/>
        <v>0</v>
      </c>
      <c r="CM906" s="134">
        <f t="shared" si="431"/>
        <v>0</v>
      </c>
      <c r="CN906" s="134">
        <f t="shared" si="431"/>
        <v>0</v>
      </c>
      <c r="CO906" s="134">
        <f t="shared" si="431"/>
        <v>0</v>
      </c>
      <c r="CP906" s="134">
        <f t="shared" si="431"/>
        <v>0</v>
      </c>
      <c r="CQ906" s="134">
        <f t="shared" si="431"/>
        <v>-6.2503078528619908E-5</v>
      </c>
      <c r="CR906" s="134">
        <f t="shared" si="431"/>
        <v>0</v>
      </c>
      <c r="CS906" s="134">
        <f t="shared" si="431"/>
        <v>-4.0720569308947088E-5</v>
      </c>
      <c r="CT906" s="134">
        <f t="shared" si="431"/>
        <v>0</v>
      </c>
      <c r="CU906" s="134">
        <f t="shared" si="431"/>
        <v>-1.3558646050733407E-4</v>
      </c>
      <c r="CV906" s="134">
        <f t="shared" si="431"/>
        <v>-2.5527122315284646E-4</v>
      </c>
      <c r="CW906" s="134">
        <f t="shared" si="431"/>
        <v>0</v>
      </c>
      <c r="CX906" s="134">
        <f t="shared" si="431"/>
        <v>0</v>
      </c>
      <c r="CY906" s="134">
        <f t="shared" si="431"/>
        <v>0</v>
      </c>
      <c r="CZ906" s="134">
        <f t="shared" si="431"/>
        <v>0</v>
      </c>
      <c r="DA906" s="134">
        <f t="shared" si="431"/>
        <v>0</v>
      </c>
      <c r="DB906" s="134">
        <f t="shared" si="431"/>
        <v>-5.0409682310458416E-4</v>
      </c>
      <c r="DC906" s="134">
        <f t="shared" si="431"/>
        <v>-1.652964229000253E-3</v>
      </c>
      <c r="DD906" s="134">
        <f t="shared" si="431"/>
        <v>0</v>
      </c>
      <c r="DE906" s="134">
        <f t="shared" si="431"/>
        <v>-7.7500497842064752E-7</v>
      </c>
      <c r="DF906" s="134">
        <f t="shared" si="431"/>
        <v>-5.992306513122475E-5</v>
      </c>
      <c r="DG906" s="134">
        <f t="shared" si="431"/>
        <v>0</v>
      </c>
      <c r="DH906" s="211">
        <f t="shared" si="431"/>
        <v>0</v>
      </c>
    </row>
    <row r="907" spans="1:112" ht="15" hidden="1" customHeight="1" x14ac:dyDescent="0.15">
      <c r="A907" s="119"/>
      <c r="B907" s="167" t="s">
        <v>304</v>
      </c>
      <c r="C907" s="30" t="s">
        <v>2</v>
      </c>
      <c r="D907" s="315">
        <f t="shared" si="429"/>
        <v>-5.5048065734397793E-2</v>
      </c>
      <c r="E907" s="134">
        <f t="shared" ref="E907:BP910" si="433">E241-E796</f>
        <v>-4.8772498683396087E-2</v>
      </c>
      <c r="F907" s="134">
        <f t="shared" si="433"/>
        <v>1</v>
      </c>
      <c r="G907" s="134">
        <f t="shared" si="433"/>
        <v>0</v>
      </c>
      <c r="H907" s="134">
        <f t="shared" si="433"/>
        <v>0</v>
      </c>
      <c r="I907" s="134">
        <f t="shared" si="433"/>
        <v>0</v>
      </c>
      <c r="J907" s="134">
        <f t="shared" si="433"/>
        <v>0</v>
      </c>
      <c r="K907" s="134">
        <f t="shared" si="433"/>
        <v>0</v>
      </c>
      <c r="L907" s="134">
        <f t="shared" si="433"/>
        <v>0</v>
      </c>
      <c r="M907" s="134">
        <f t="shared" si="433"/>
        <v>0</v>
      </c>
      <c r="N907" s="134">
        <f t="shared" si="433"/>
        <v>0</v>
      </c>
      <c r="O907" s="134">
        <f t="shared" si="433"/>
        <v>0</v>
      </c>
      <c r="P907" s="134">
        <f t="shared" si="433"/>
        <v>0</v>
      </c>
      <c r="Q907" s="134">
        <f t="shared" si="433"/>
        <v>0</v>
      </c>
      <c r="R907" s="134">
        <f t="shared" si="433"/>
        <v>0</v>
      </c>
      <c r="S907" s="134">
        <f t="shared" si="433"/>
        <v>0</v>
      </c>
      <c r="T907" s="134">
        <f t="shared" si="433"/>
        <v>0</v>
      </c>
      <c r="U907" s="134">
        <f t="shared" si="433"/>
        <v>0</v>
      </c>
      <c r="V907" s="134">
        <f t="shared" si="433"/>
        <v>0</v>
      </c>
      <c r="W907" s="134">
        <f t="shared" si="433"/>
        <v>0</v>
      </c>
      <c r="X907" s="134">
        <f t="shared" si="433"/>
        <v>0</v>
      </c>
      <c r="Y907" s="134">
        <f t="shared" si="433"/>
        <v>0</v>
      </c>
      <c r="Z907" s="134">
        <f t="shared" si="433"/>
        <v>0</v>
      </c>
      <c r="AA907" s="134">
        <f t="shared" si="433"/>
        <v>0</v>
      </c>
      <c r="AB907" s="134">
        <f t="shared" si="433"/>
        <v>0</v>
      </c>
      <c r="AC907" s="134">
        <f t="shared" si="433"/>
        <v>0</v>
      </c>
      <c r="AD907" s="134">
        <f t="shared" si="433"/>
        <v>0</v>
      </c>
      <c r="AE907" s="134">
        <f t="shared" si="433"/>
        <v>0</v>
      </c>
      <c r="AF907" s="134">
        <f t="shared" si="433"/>
        <v>0</v>
      </c>
      <c r="AG907" s="134">
        <f t="shared" si="433"/>
        <v>0</v>
      </c>
      <c r="AH907" s="134">
        <f t="shared" si="433"/>
        <v>0</v>
      </c>
      <c r="AI907" s="134">
        <f t="shared" si="433"/>
        <v>0</v>
      </c>
      <c r="AJ907" s="134">
        <f t="shared" si="433"/>
        <v>0</v>
      </c>
      <c r="AK907" s="134">
        <f t="shared" si="433"/>
        <v>0</v>
      </c>
      <c r="AL907" s="134">
        <f t="shared" si="433"/>
        <v>0</v>
      </c>
      <c r="AM907" s="134">
        <f t="shared" si="433"/>
        <v>0</v>
      </c>
      <c r="AN907" s="134">
        <f t="shared" si="433"/>
        <v>0</v>
      </c>
      <c r="AO907" s="134">
        <f t="shared" si="433"/>
        <v>0</v>
      </c>
      <c r="AP907" s="134">
        <f t="shared" si="433"/>
        <v>0</v>
      </c>
      <c r="AQ907" s="134">
        <f t="shared" si="433"/>
        <v>0</v>
      </c>
      <c r="AR907" s="134">
        <f t="shared" si="433"/>
        <v>0</v>
      </c>
      <c r="AS907" s="134">
        <f t="shared" si="433"/>
        <v>0</v>
      </c>
      <c r="AT907" s="134">
        <f t="shared" si="433"/>
        <v>0</v>
      </c>
      <c r="AU907" s="134">
        <f t="shared" si="433"/>
        <v>0</v>
      </c>
      <c r="AV907" s="134">
        <f t="shared" si="433"/>
        <v>0</v>
      </c>
      <c r="AW907" s="134">
        <f t="shared" si="433"/>
        <v>0</v>
      </c>
      <c r="AX907" s="134">
        <f t="shared" si="433"/>
        <v>0</v>
      </c>
      <c r="AY907" s="134">
        <f t="shared" si="433"/>
        <v>0</v>
      </c>
      <c r="AZ907" s="134">
        <f t="shared" si="433"/>
        <v>0</v>
      </c>
      <c r="BA907" s="134">
        <f t="shared" si="433"/>
        <v>0</v>
      </c>
      <c r="BB907" s="134">
        <f t="shared" si="433"/>
        <v>0</v>
      </c>
      <c r="BC907" s="134">
        <f t="shared" si="433"/>
        <v>0</v>
      </c>
      <c r="BD907" s="134">
        <f t="shared" si="433"/>
        <v>0</v>
      </c>
      <c r="BE907" s="134">
        <f t="shared" si="433"/>
        <v>0</v>
      </c>
      <c r="BF907" s="134">
        <f t="shared" si="433"/>
        <v>0</v>
      </c>
      <c r="BG907" s="134">
        <f t="shared" si="433"/>
        <v>0</v>
      </c>
      <c r="BH907" s="134">
        <f t="shared" si="433"/>
        <v>0</v>
      </c>
      <c r="BI907" s="134">
        <f t="shared" si="433"/>
        <v>0</v>
      </c>
      <c r="BJ907" s="134">
        <f t="shared" si="433"/>
        <v>0</v>
      </c>
      <c r="BK907" s="134">
        <f t="shared" si="433"/>
        <v>0</v>
      </c>
      <c r="BL907" s="134">
        <f t="shared" si="433"/>
        <v>0</v>
      </c>
      <c r="BM907" s="134">
        <f t="shared" si="433"/>
        <v>0</v>
      </c>
      <c r="BN907" s="134">
        <f t="shared" si="433"/>
        <v>0</v>
      </c>
      <c r="BO907" s="134">
        <f t="shared" si="433"/>
        <v>0</v>
      </c>
      <c r="BP907" s="134">
        <f t="shared" si="433"/>
        <v>0</v>
      </c>
      <c r="BQ907" s="134">
        <f t="shared" si="431"/>
        <v>0</v>
      </c>
      <c r="BR907" s="134">
        <f t="shared" si="431"/>
        <v>0</v>
      </c>
      <c r="BS907" s="134">
        <f t="shared" si="431"/>
        <v>0</v>
      </c>
      <c r="BT907" s="134">
        <f t="shared" si="431"/>
        <v>0</v>
      </c>
      <c r="BU907" s="134">
        <f t="shared" si="431"/>
        <v>0</v>
      </c>
      <c r="BV907" s="134">
        <f t="shared" si="431"/>
        <v>0</v>
      </c>
      <c r="BW907" s="134">
        <f t="shared" si="431"/>
        <v>0</v>
      </c>
      <c r="BX907" s="134">
        <f t="shared" si="431"/>
        <v>0</v>
      </c>
      <c r="BY907" s="134">
        <f t="shared" si="431"/>
        <v>0</v>
      </c>
      <c r="BZ907" s="134">
        <f t="shared" si="431"/>
        <v>0</v>
      </c>
      <c r="CA907" s="134">
        <f t="shared" si="431"/>
        <v>0</v>
      </c>
      <c r="CB907" s="134">
        <f t="shared" si="431"/>
        <v>0</v>
      </c>
      <c r="CC907" s="134">
        <f t="shared" si="431"/>
        <v>0</v>
      </c>
      <c r="CD907" s="134">
        <f t="shared" si="431"/>
        <v>0</v>
      </c>
      <c r="CE907" s="134">
        <f t="shared" si="431"/>
        <v>0</v>
      </c>
      <c r="CF907" s="134">
        <f t="shared" si="431"/>
        <v>0</v>
      </c>
      <c r="CG907" s="134">
        <f t="shared" si="431"/>
        <v>0</v>
      </c>
      <c r="CH907" s="134">
        <f t="shared" si="431"/>
        <v>0</v>
      </c>
      <c r="CI907" s="134">
        <f t="shared" si="431"/>
        <v>0</v>
      </c>
      <c r="CJ907" s="134">
        <f t="shared" si="431"/>
        <v>0</v>
      </c>
      <c r="CK907" s="134">
        <f t="shared" si="431"/>
        <v>0</v>
      </c>
      <c r="CL907" s="134">
        <f t="shared" si="431"/>
        <v>0</v>
      </c>
      <c r="CM907" s="134">
        <f t="shared" si="431"/>
        <v>0</v>
      </c>
      <c r="CN907" s="134">
        <f t="shared" si="431"/>
        <v>0</v>
      </c>
      <c r="CO907" s="134">
        <f t="shared" si="431"/>
        <v>0</v>
      </c>
      <c r="CP907" s="134">
        <f t="shared" si="431"/>
        <v>0</v>
      </c>
      <c r="CQ907" s="134">
        <f t="shared" si="431"/>
        <v>-2.8172122587837896E-4</v>
      </c>
      <c r="CR907" s="134">
        <f t="shared" si="431"/>
        <v>0</v>
      </c>
      <c r="CS907" s="134">
        <f t="shared" si="431"/>
        <v>0</v>
      </c>
      <c r="CT907" s="134">
        <f t="shared" si="431"/>
        <v>0</v>
      </c>
      <c r="CU907" s="134">
        <f t="shared" si="431"/>
        <v>0</v>
      </c>
      <c r="CV907" s="134">
        <f t="shared" si="431"/>
        <v>0</v>
      </c>
      <c r="CW907" s="134">
        <f t="shared" si="431"/>
        <v>0</v>
      </c>
      <c r="CX907" s="134">
        <f t="shared" si="431"/>
        <v>0</v>
      </c>
      <c r="CY907" s="134">
        <f t="shared" si="431"/>
        <v>0</v>
      </c>
      <c r="CZ907" s="134">
        <f t="shared" si="431"/>
        <v>0</v>
      </c>
      <c r="DA907" s="134">
        <f t="shared" si="431"/>
        <v>0</v>
      </c>
      <c r="DB907" s="134">
        <f t="shared" si="431"/>
        <v>0</v>
      </c>
      <c r="DC907" s="134">
        <f t="shared" si="431"/>
        <v>0</v>
      </c>
      <c r="DD907" s="134">
        <f t="shared" si="431"/>
        <v>0</v>
      </c>
      <c r="DE907" s="134">
        <f t="shared" si="431"/>
        <v>-1.1785255628522933E-3</v>
      </c>
      <c r="DF907" s="134">
        <f t="shared" si="431"/>
        <v>0</v>
      </c>
      <c r="DG907" s="134">
        <f t="shared" si="431"/>
        <v>0</v>
      </c>
      <c r="DH907" s="211">
        <f t="shared" si="431"/>
        <v>0</v>
      </c>
    </row>
    <row r="908" spans="1:112" ht="15" hidden="1" customHeight="1" x14ac:dyDescent="0.15">
      <c r="A908" s="119"/>
      <c r="B908" s="167" t="s">
        <v>305</v>
      </c>
      <c r="C908" s="30" t="s">
        <v>3</v>
      </c>
      <c r="D908" s="315">
        <f t="shared" si="429"/>
        <v>-2.0629811168183771E-4</v>
      </c>
      <c r="E908" s="134">
        <f t="shared" si="433"/>
        <v>0</v>
      </c>
      <c r="F908" s="134">
        <f t="shared" si="433"/>
        <v>0</v>
      </c>
      <c r="G908" s="134">
        <f t="shared" si="433"/>
        <v>1</v>
      </c>
      <c r="H908" s="134">
        <f t="shared" si="433"/>
        <v>-1.1363478088071921E-4</v>
      </c>
      <c r="I908" s="134">
        <f t="shared" si="433"/>
        <v>0</v>
      </c>
      <c r="J908" s="134">
        <f t="shared" si="433"/>
        <v>0</v>
      </c>
      <c r="K908" s="134">
        <f t="shared" si="433"/>
        <v>-6.3294038219574525E-7</v>
      </c>
      <c r="L908" s="134">
        <f t="shared" si="433"/>
        <v>-8.131089863836246E-5</v>
      </c>
      <c r="M908" s="134">
        <f t="shared" si="433"/>
        <v>-5.8180539087735058E-4</v>
      </c>
      <c r="N908" s="134">
        <f t="shared" si="433"/>
        <v>0</v>
      </c>
      <c r="O908" s="134">
        <f t="shared" si="433"/>
        <v>-1.2702073594548206E-4</v>
      </c>
      <c r="P908" s="134">
        <f t="shared" si="433"/>
        <v>0</v>
      </c>
      <c r="Q908" s="134">
        <f t="shared" si="433"/>
        <v>0</v>
      </c>
      <c r="R908" s="134">
        <f t="shared" si="433"/>
        <v>0</v>
      </c>
      <c r="S908" s="134">
        <f t="shared" si="433"/>
        <v>-0.12024754347214192</v>
      </c>
      <c r="T908" s="134">
        <f t="shared" si="433"/>
        <v>-1.4123271385094058E-5</v>
      </c>
      <c r="U908" s="134">
        <f t="shared" si="433"/>
        <v>0</v>
      </c>
      <c r="V908" s="134">
        <f t="shared" si="433"/>
        <v>0</v>
      </c>
      <c r="W908" s="134">
        <f t="shared" si="433"/>
        <v>0</v>
      </c>
      <c r="X908" s="134">
        <f t="shared" si="433"/>
        <v>0</v>
      </c>
      <c r="Y908" s="134">
        <f t="shared" si="433"/>
        <v>0</v>
      </c>
      <c r="Z908" s="134">
        <f t="shared" si="433"/>
        <v>0</v>
      </c>
      <c r="AA908" s="134">
        <f t="shared" si="433"/>
        <v>0</v>
      </c>
      <c r="AB908" s="134">
        <f t="shared" si="433"/>
        <v>0</v>
      </c>
      <c r="AC908" s="134">
        <f t="shared" si="433"/>
        <v>0</v>
      </c>
      <c r="AD908" s="134">
        <f t="shared" si="433"/>
        <v>0</v>
      </c>
      <c r="AE908" s="134">
        <f t="shared" si="433"/>
        <v>0</v>
      </c>
      <c r="AF908" s="134">
        <f t="shared" si="433"/>
        <v>0</v>
      </c>
      <c r="AG908" s="134">
        <f t="shared" si="433"/>
        <v>0</v>
      </c>
      <c r="AH908" s="134">
        <f t="shared" si="433"/>
        <v>0</v>
      </c>
      <c r="AI908" s="134">
        <f t="shared" si="433"/>
        <v>-4.6673435610767137E-3</v>
      </c>
      <c r="AJ908" s="134">
        <f t="shared" si="433"/>
        <v>0</v>
      </c>
      <c r="AK908" s="134">
        <f t="shared" si="433"/>
        <v>0</v>
      </c>
      <c r="AL908" s="134">
        <f t="shared" si="433"/>
        <v>0</v>
      </c>
      <c r="AM908" s="134">
        <f t="shared" si="433"/>
        <v>0</v>
      </c>
      <c r="AN908" s="134">
        <f t="shared" si="433"/>
        <v>0</v>
      </c>
      <c r="AO908" s="134">
        <f t="shared" si="433"/>
        <v>0</v>
      </c>
      <c r="AP908" s="134">
        <f t="shared" si="433"/>
        <v>0</v>
      </c>
      <c r="AQ908" s="134">
        <f t="shared" si="433"/>
        <v>0</v>
      </c>
      <c r="AR908" s="134">
        <f t="shared" si="433"/>
        <v>0</v>
      </c>
      <c r="AS908" s="134">
        <f t="shared" si="433"/>
        <v>0</v>
      </c>
      <c r="AT908" s="134">
        <f t="shared" si="433"/>
        <v>0</v>
      </c>
      <c r="AU908" s="134">
        <f t="shared" si="433"/>
        <v>0</v>
      </c>
      <c r="AV908" s="134">
        <f t="shared" si="433"/>
        <v>0</v>
      </c>
      <c r="AW908" s="134">
        <f t="shared" si="433"/>
        <v>0</v>
      </c>
      <c r="AX908" s="134">
        <f t="shared" si="433"/>
        <v>0</v>
      </c>
      <c r="AY908" s="134">
        <f t="shared" si="433"/>
        <v>0</v>
      </c>
      <c r="AZ908" s="134">
        <f t="shared" si="433"/>
        <v>0</v>
      </c>
      <c r="BA908" s="134">
        <f t="shared" si="433"/>
        <v>0</v>
      </c>
      <c r="BB908" s="134">
        <f t="shared" si="433"/>
        <v>0</v>
      </c>
      <c r="BC908" s="134">
        <f t="shared" si="433"/>
        <v>0</v>
      </c>
      <c r="BD908" s="134">
        <f t="shared" si="433"/>
        <v>0</v>
      </c>
      <c r="BE908" s="134">
        <f t="shared" si="433"/>
        <v>0</v>
      </c>
      <c r="BF908" s="134">
        <f t="shared" si="433"/>
        <v>0</v>
      </c>
      <c r="BG908" s="134">
        <f t="shared" si="433"/>
        <v>0</v>
      </c>
      <c r="BH908" s="134">
        <f t="shared" si="433"/>
        <v>0</v>
      </c>
      <c r="BI908" s="134">
        <f t="shared" si="433"/>
        <v>0</v>
      </c>
      <c r="BJ908" s="134">
        <f t="shared" si="433"/>
        <v>-3.7648621289227522E-6</v>
      </c>
      <c r="BK908" s="134">
        <f t="shared" si="433"/>
        <v>0</v>
      </c>
      <c r="BL908" s="134">
        <f t="shared" si="433"/>
        <v>-5.6519438928626976E-4</v>
      </c>
      <c r="BM908" s="134">
        <f t="shared" si="433"/>
        <v>0</v>
      </c>
      <c r="BN908" s="134">
        <f t="shared" si="433"/>
        <v>-8.6712080396776536E-6</v>
      </c>
      <c r="BO908" s="134">
        <f t="shared" si="433"/>
        <v>-3.1745427400730748E-5</v>
      </c>
      <c r="BP908" s="134">
        <f t="shared" si="433"/>
        <v>-7.8118405288815326E-5</v>
      </c>
      <c r="BQ908" s="134">
        <f t="shared" si="431"/>
        <v>-2.1967618300956223E-5</v>
      </c>
      <c r="BR908" s="134">
        <f t="shared" si="431"/>
        <v>0</v>
      </c>
      <c r="BS908" s="134">
        <f t="shared" si="431"/>
        <v>0</v>
      </c>
      <c r="BT908" s="134">
        <f t="shared" si="431"/>
        <v>0</v>
      </c>
      <c r="BU908" s="134">
        <f t="shared" si="431"/>
        <v>0</v>
      </c>
      <c r="BV908" s="134">
        <f t="shared" si="431"/>
        <v>0</v>
      </c>
      <c r="BW908" s="134">
        <f t="shared" si="431"/>
        <v>0</v>
      </c>
      <c r="BX908" s="134">
        <f t="shared" si="431"/>
        <v>0</v>
      </c>
      <c r="BY908" s="134">
        <f t="shared" si="431"/>
        <v>0</v>
      </c>
      <c r="BZ908" s="134">
        <f t="shared" si="431"/>
        <v>0</v>
      </c>
      <c r="CA908" s="134">
        <f t="shared" si="431"/>
        <v>0</v>
      </c>
      <c r="CB908" s="134">
        <f t="shared" si="431"/>
        <v>0</v>
      </c>
      <c r="CC908" s="134">
        <f t="shared" si="431"/>
        <v>0</v>
      </c>
      <c r="CD908" s="134">
        <f t="shared" si="431"/>
        <v>0</v>
      </c>
      <c r="CE908" s="134">
        <f t="shared" si="431"/>
        <v>0</v>
      </c>
      <c r="CF908" s="134">
        <f t="shared" si="431"/>
        <v>0</v>
      </c>
      <c r="CG908" s="134">
        <f t="shared" si="431"/>
        <v>0</v>
      </c>
      <c r="CH908" s="134">
        <f t="shared" si="431"/>
        <v>0</v>
      </c>
      <c r="CI908" s="134">
        <f t="shared" si="431"/>
        <v>0</v>
      </c>
      <c r="CJ908" s="134">
        <f t="shared" si="431"/>
        <v>0</v>
      </c>
      <c r="CK908" s="134">
        <f t="shared" si="431"/>
        <v>0</v>
      </c>
      <c r="CL908" s="134">
        <f t="shared" si="431"/>
        <v>0</v>
      </c>
      <c r="CM908" s="134">
        <f t="shared" si="431"/>
        <v>0</v>
      </c>
      <c r="CN908" s="134">
        <f t="shared" si="431"/>
        <v>0</v>
      </c>
      <c r="CO908" s="134">
        <f t="shared" si="431"/>
        <v>0</v>
      </c>
      <c r="CP908" s="134">
        <f t="shared" si="431"/>
        <v>0</v>
      </c>
      <c r="CQ908" s="134">
        <f t="shared" si="431"/>
        <v>-5.8350932608950957E-5</v>
      </c>
      <c r="CR908" s="134">
        <f t="shared" si="431"/>
        <v>0</v>
      </c>
      <c r="CS908" s="134">
        <f t="shared" si="431"/>
        <v>-8.260376454820005E-6</v>
      </c>
      <c r="CT908" s="134">
        <f t="shared" si="431"/>
        <v>0</v>
      </c>
      <c r="CU908" s="134">
        <f t="shared" si="431"/>
        <v>-9.194402406411798E-5</v>
      </c>
      <c r="CV908" s="134">
        <f t="shared" si="431"/>
        <v>-1.6962551956463642E-4</v>
      </c>
      <c r="CW908" s="134">
        <f t="shared" si="431"/>
        <v>0</v>
      </c>
      <c r="CX908" s="134">
        <f t="shared" si="431"/>
        <v>0</v>
      </c>
      <c r="CY908" s="134">
        <f t="shared" si="431"/>
        <v>0</v>
      </c>
      <c r="CZ908" s="134">
        <f t="shared" si="431"/>
        <v>0</v>
      </c>
      <c r="DA908" s="134">
        <f t="shared" si="431"/>
        <v>0</v>
      </c>
      <c r="DB908" s="134">
        <f t="shared" si="431"/>
        <v>-7.48892417005112E-4</v>
      </c>
      <c r="DC908" s="134">
        <f t="shared" si="431"/>
        <v>-1.3544326553502832E-3</v>
      </c>
      <c r="DD908" s="134">
        <f t="shared" si="431"/>
        <v>0</v>
      </c>
      <c r="DE908" s="134">
        <f t="shared" si="431"/>
        <v>0</v>
      </c>
      <c r="DF908" s="134">
        <f t="shared" si="431"/>
        <v>-9.0781960212269516E-5</v>
      </c>
      <c r="DG908" s="134">
        <f t="shared" si="431"/>
        <v>0</v>
      </c>
      <c r="DH908" s="211">
        <f t="shared" si="431"/>
        <v>0</v>
      </c>
    </row>
    <row r="909" spans="1:112" ht="15" hidden="1" customHeight="1" x14ac:dyDescent="0.15">
      <c r="A909" s="119"/>
      <c r="B909" s="167" t="s">
        <v>306</v>
      </c>
      <c r="C909" s="30" t="s">
        <v>4</v>
      </c>
      <c r="D909" s="315">
        <f t="shared" si="429"/>
        <v>0</v>
      </c>
      <c r="E909" s="134">
        <f t="shared" si="433"/>
        <v>0</v>
      </c>
      <c r="F909" s="134">
        <f t="shared" si="433"/>
        <v>0</v>
      </c>
      <c r="G909" s="134">
        <f t="shared" si="433"/>
        <v>0</v>
      </c>
      <c r="H909" s="134">
        <f t="shared" si="433"/>
        <v>0.98398148706577404</v>
      </c>
      <c r="I909" s="134">
        <f t="shared" si="433"/>
        <v>0</v>
      </c>
      <c r="J909" s="134">
        <f t="shared" si="433"/>
        <v>0</v>
      </c>
      <c r="K909" s="134">
        <f t="shared" si="433"/>
        <v>-6.1349677675080357E-5</v>
      </c>
      <c r="L909" s="134">
        <f t="shared" si="433"/>
        <v>-0.17603105655883272</v>
      </c>
      <c r="M909" s="134">
        <f t="shared" si="433"/>
        <v>-1.6821383952491955E-3</v>
      </c>
      <c r="N909" s="134">
        <f t="shared" si="433"/>
        <v>0</v>
      </c>
      <c r="O909" s="134">
        <f t="shared" si="433"/>
        <v>-9.8859869527406362E-4</v>
      </c>
      <c r="P909" s="134">
        <f t="shared" si="433"/>
        <v>0</v>
      </c>
      <c r="Q909" s="134">
        <f t="shared" si="433"/>
        <v>0</v>
      </c>
      <c r="R909" s="134">
        <f t="shared" si="433"/>
        <v>0</v>
      </c>
      <c r="S909" s="134">
        <f t="shared" si="433"/>
        <v>0</v>
      </c>
      <c r="T909" s="134">
        <f t="shared" si="433"/>
        <v>0</v>
      </c>
      <c r="U909" s="134">
        <f t="shared" si="433"/>
        <v>0</v>
      </c>
      <c r="V909" s="134">
        <f t="shared" si="433"/>
        <v>0</v>
      </c>
      <c r="W909" s="134">
        <f t="shared" si="433"/>
        <v>0</v>
      </c>
      <c r="X909" s="134">
        <f t="shared" si="433"/>
        <v>0</v>
      </c>
      <c r="Y909" s="134">
        <f t="shared" si="433"/>
        <v>0</v>
      </c>
      <c r="Z909" s="134">
        <f t="shared" si="433"/>
        <v>0</v>
      </c>
      <c r="AA909" s="134">
        <f t="shared" si="433"/>
        <v>0</v>
      </c>
      <c r="AB909" s="134">
        <f t="shared" si="433"/>
        <v>0</v>
      </c>
      <c r="AC909" s="134">
        <f t="shared" si="433"/>
        <v>0</v>
      </c>
      <c r="AD909" s="134">
        <f t="shared" si="433"/>
        <v>0</v>
      </c>
      <c r="AE909" s="134">
        <f t="shared" si="433"/>
        <v>0</v>
      </c>
      <c r="AF909" s="134">
        <f t="shared" si="433"/>
        <v>0</v>
      </c>
      <c r="AG909" s="134">
        <f t="shared" si="433"/>
        <v>0</v>
      </c>
      <c r="AH909" s="134">
        <f t="shared" si="433"/>
        <v>0</v>
      </c>
      <c r="AI909" s="134">
        <f t="shared" si="433"/>
        <v>0</v>
      </c>
      <c r="AJ909" s="134">
        <f t="shared" si="433"/>
        <v>0</v>
      </c>
      <c r="AK909" s="134">
        <f t="shared" si="433"/>
        <v>0</v>
      </c>
      <c r="AL909" s="134">
        <f t="shared" si="433"/>
        <v>0</v>
      </c>
      <c r="AM909" s="134">
        <f t="shared" si="433"/>
        <v>0</v>
      </c>
      <c r="AN909" s="134">
        <f t="shared" si="433"/>
        <v>0</v>
      </c>
      <c r="AO909" s="134">
        <f t="shared" si="433"/>
        <v>0</v>
      </c>
      <c r="AP909" s="134">
        <f t="shared" si="433"/>
        <v>0</v>
      </c>
      <c r="AQ909" s="134">
        <f t="shared" si="433"/>
        <v>0</v>
      </c>
      <c r="AR909" s="134">
        <f t="shared" si="433"/>
        <v>0</v>
      </c>
      <c r="AS909" s="134">
        <f t="shared" si="433"/>
        <v>0</v>
      </c>
      <c r="AT909" s="134">
        <f t="shared" si="433"/>
        <v>0</v>
      </c>
      <c r="AU909" s="134">
        <f t="shared" si="433"/>
        <v>0</v>
      </c>
      <c r="AV909" s="134">
        <f t="shared" si="433"/>
        <v>0</v>
      </c>
      <c r="AW909" s="134">
        <f t="shared" si="433"/>
        <v>0</v>
      </c>
      <c r="AX909" s="134">
        <f t="shared" si="433"/>
        <v>0</v>
      </c>
      <c r="AY909" s="134">
        <f t="shared" si="433"/>
        <v>0</v>
      </c>
      <c r="AZ909" s="134">
        <f t="shared" si="433"/>
        <v>0</v>
      </c>
      <c r="BA909" s="134">
        <f t="shared" si="433"/>
        <v>0</v>
      </c>
      <c r="BB909" s="134">
        <f t="shared" si="433"/>
        <v>0</v>
      </c>
      <c r="BC909" s="134">
        <f t="shared" si="433"/>
        <v>0</v>
      </c>
      <c r="BD909" s="134">
        <f t="shared" si="433"/>
        <v>0</v>
      </c>
      <c r="BE909" s="134">
        <f t="shared" si="433"/>
        <v>0</v>
      </c>
      <c r="BF909" s="134">
        <f t="shared" si="433"/>
        <v>0</v>
      </c>
      <c r="BG909" s="134">
        <f t="shared" si="433"/>
        <v>0</v>
      </c>
      <c r="BH909" s="134">
        <f t="shared" si="433"/>
        <v>0</v>
      </c>
      <c r="BI909" s="134">
        <f t="shared" si="433"/>
        <v>0</v>
      </c>
      <c r="BJ909" s="134">
        <f t="shared" si="433"/>
        <v>0</v>
      </c>
      <c r="BK909" s="134">
        <f t="shared" si="433"/>
        <v>0</v>
      </c>
      <c r="BL909" s="134">
        <f t="shared" si="433"/>
        <v>-3.7225772611334515E-4</v>
      </c>
      <c r="BM909" s="134">
        <f t="shared" si="433"/>
        <v>0</v>
      </c>
      <c r="BN909" s="134">
        <f t="shared" si="433"/>
        <v>0</v>
      </c>
      <c r="BO909" s="134">
        <f t="shared" si="433"/>
        <v>0</v>
      </c>
      <c r="BP909" s="134">
        <f t="shared" si="433"/>
        <v>0</v>
      </c>
      <c r="BQ909" s="134">
        <f t="shared" si="431"/>
        <v>0</v>
      </c>
      <c r="BR909" s="134">
        <f t="shared" si="431"/>
        <v>0</v>
      </c>
      <c r="BS909" s="134">
        <f t="shared" si="431"/>
        <v>0</v>
      </c>
      <c r="BT909" s="134">
        <f t="shared" si="431"/>
        <v>0</v>
      </c>
      <c r="BU909" s="134">
        <f t="shared" si="431"/>
        <v>0</v>
      </c>
      <c r="BV909" s="134">
        <f t="shared" si="431"/>
        <v>0</v>
      </c>
      <c r="BW909" s="134">
        <f t="shared" si="431"/>
        <v>0</v>
      </c>
      <c r="BX909" s="134">
        <f t="shared" si="431"/>
        <v>0</v>
      </c>
      <c r="BY909" s="134">
        <f t="shared" si="431"/>
        <v>0</v>
      </c>
      <c r="BZ909" s="134">
        <f t="shared" si="431"/>
        <v>0</v>
      </c>
      <c r="CA909" s="134">
        <f t="shared" si="431"/>
        <v>0</v>
      </c>
      <c r="CB909" s="134">
        <f t="shared" si="431"/>
        <v>0</v>
      </c>
      <c r="CC909" s="134">
        <f t="shared" si="431"/>
        <v>0</v>
      </c>
      <c r="CD909" s="134">
        <f t="shared" si="431"/>
        <v>0</v>
      </c>
      <c r="CE909" s="134">
        <f t="shared" si="431"/>
        <v>0</v>
      </c>
      <c r="CF909" s="134">
        <f t="shared" si="431"/>
        <v>0</v>
      </c>
      <c r="CG909" s="134">
        <f t="shared" si="431"/>
        <v>0</v>
      </c>
      <c r="CH909" s="134">
        <f t="shared" si="431"/>
        <v>0</v>
      </c>
      <c r="CI909" s="134">
        <f t="shared" si="431"/>
        <v>-1.6291360606079333E-5</v>
      </c>
      <c r="CJ909" s="134">
        <f t="shared" si="431"/>
        <v>0</v>
      </c>
      <c r="CK909" s="134">
        <f t="shared" si="431"/>
        <v>0</v>
      </c>
      <c r="CL909" s="134">
        <f t="shared" si="431"/>
        <v>0</v>
      </c>
      <c r="CM909" s="134">
        <f t="shared" si="431"/>
        <v>0</v>
      </c>
      <c r="CN909" s="134">
        <f t="shared" si="431"/>
        <v>0</v>
      </c>
      <c r="CO909" s="134">
        <f t="shared" si="431"/>
        <v>0</v>
      </c>
      <c r="CP909" s="134">
        <f t="shared" si="431"/>
        <v>0</v>
      </c>
      <c r="CQ909" s="134">
        <f t="shared" si="431"/>
        <v>-4.6637067626397857E-5</v>
      </c>
      <c r="CR909" s="134">
        <f t="shared" si="431"/>
        <v>0</v>
      </c>
      <c r="CS909" s="134">
        <f t="shared" si="431"/>
        <v>-1.403677133924734E-4</v>
      </c>
      <c r="CT909" s="134">
        <f t="shared" si="431"/>
        <v>0</v>
      </c>
      <c r="CU909" s="134">
        <f t="shared" si="431"/>
        <v>-4.0849959492825818E-4</v>
      </c>
      <c r="CV909" s="134">
        <f t="shared" si="431"/>
        <v>-8.950572497652973E-4</v>
      </c>
      <c r="CW909" s="134">
        <f t="shared" si="431"/>
        <v>0</v>
      </c>
      <c r="CX909" s="134">
        <f t="shared" si="431"/>
        <v>0</v>
      </c>
      <c r="CY909" s="134">
        <f t="shared" si="431"/>
        <v>0</v>
      </c>
      <c r="CZ909" s="134">
        <f t="shared" si="431"/>
        <v>0</v>
      </c>
      <c r="DA909" s="134">
        <f t="shared" si="431"/>
        <v>0</v>
      </c>
      <c r="DB909" s="134">
        <f t="shared" si="431"/>
        <v>-2.0668923201318341E-3</v>
      </c>
      <c r="DC909" s="134">
        <f t="shared" si="431"/>
        <v>-3.5325862505576279E-3</v>
      </c>
      <c r="DD909" s="134">
        <f t="shared" si="431"/>
        <v>0</v>
      </c>
      <c r="DE909" s="134">
        <f t="shared" si="431"/>
        <v>-1.5549501834115265E-5</v>
      </c>
      <c r="DF909" s="134">
        <f t="shared" si="431"/>
        <v>-2.3661771532617845E-4</v>
      </c>
      <c r="DG909" s="134">
        <f t="shared" si="431"/>
        <v>0</v>
      </c>
      <c r="DH909" s="211">
        <f t="shared" si="431"/>
        <v>0</v>
      </c>
    </row>
    <row r="910" spans="1:112" ht="15" hidden="1" customHeight="1" x14ac:dyDescent="0.15">
      <c r="A910" s="119"/>
      <c r="B910" s="167" t="s">
        <v>307</v>
      </c>
      <c r="C910" s="30" t="s">
        <v>132</v>
      </c>
      <c r="D910" s="315">
        <f t="shared" si="429"/>
        <v>0</v>
      </c>
      <c r="E910" s="134">
        <f t="shared" si="433"/>
        <v>0</v>
      </c>
      <c r="F910" s="134">
        <f t="shared" si="433"/>
        <v>0</v>
      </c>
      <c r="G910" s="134">
        <f t="shared" si="433"/>
        <v>0</v>
      </c>
      <c r="H910" s="134">
        <f t="shared" si="433"/>
        <v>0</v>
      </c>
      <c r="I910" s="134">
        <f t="shared" si="433"/>
        <v>1</v>
      </c>
      <c r="J910" s="134">
        <f t="shared" si="433"/>
        <v>0</v>
      </c>
      <c r="K910" s="134">
        <f t="shared" si="433"/>
        <v>0</v>
      </c>
      <c r="L910" s="134">
        <f t="shared" si="433"/>
        <v>0</v>
      </c>
      <c r="M910" s="134">
        <f t="shared" si="433"/>
        <v>0</v>
      </c>
      <c r="N910" s="134">
        <f t="shared" si="433"/>
        <v>0</v>
      </c>
      <c r="O910" s="134">
        <f t="shared" si="433"/>
        <v>0</v>
      </c>
      <c r="P910" s="134">
        <f t="shared" si="433"/>
        <v>0</v>
      </c>
      <c r="Q910" s="134">
        <f t="shared" si="433"/>
        <v>0</v>
      </c>
      <c r="R910" s="134">
        <f t="shared" si="433"/>
        <v>0</v>
      </c>
      <c r="S910" s="134">
        <f t="shared" si="433"/>
        <v>0</v>
      </c>
      <c r="T910" s="134">
        <f t="shared" si="433"/>
        <v>0</v>
      </c>
      <c r="U910" s="134">
        <f t="shared" si="433"/>
        <v>0</v>
      </c>
      <c r="V910" s="134">
        <f t="shared" si="433"/>
        <v>0</v>
      </c>
      <c r="W910" s="134">
        <f t="shared" si="433"/>
        <v>0</v>
      </c>
      <c r="X910" s="134">
        <f t="shared" si="433"/>
        <v>0</v>
      </c>
      <c r="Y910" s="134">
        <f t="shared" si="433"/>
        <v>0</v>
      </c>
      <c r="Z910" s="134">
        <f t="shared" si="433"/>
        <v>0</v>
      </c>
      <c r="AA910" s="134">
        <f t="shared" si="433"/>
        <v>0</v>
      </c>
      <c r="AB910" s="134">
        <f t="shared" si="433"/>
        <v>0</v>
      </c>
      <c r="AC910" s="134">
        <f t="shared" si="433"/>
        <v>0</v>
      </c>
      <c r="AD910" s="134">
        <f t="shared" si="433"/>
        <v>0</v>
      </c>
      <c r="AE910" s="134">
        <f t="shared" si="433"/>
        <v>0</v>
      </c>
      <c r="AF910" s="134">
        <f t="shared" si="433"/>
        <v>0</v>
      </c>
      <c r="AG910" s="134">
        <f t="shared" si="433"/>
        <v>0</v>
      </c>
      <c r="AH910" s="134">
        <f t="shared" si="433"/>
        <v>0</v>
      </c>
      <c r="AI910" s="134">
        <f t="shared" si="433"/>
        <v>0</v>
      </c>
      <c r="AJ910" s="134">
        <f t="shared" si="433"/>
        <v>0</v>
      </c>
      <c r="AK910" s="134">
        <f t="shared" si="433"/>
        <v>0</v>
      </c>
      <c r="AL910" s="134">
        <f t="shared" si="433"/>
        <v>0</v>
      </c>
      <c r="AM910" s="134">
        <f t="shared" si="433"/>
        <v>0</v>
      </c>
      <c r="AN910" s="134">
        <f t="shared" si="433"/>
        <v>0</v>
      </c>
      <c r="AO910" s="134">
        <f t="shared" si="433"/>
        <v>0</v>
      </c>
      <c r="AP910" s="134">
        <f t="shared" si="433"/>
        <v>0</v>
      </c>
      <c r="AQ910" s="134">
        <f t="shared" si="433"/>
        <v>0</v>
      </c>
      <c r="AR910" s="134">
        <f t="shared" si="433"/>
        <v>0</v>
      </c>
      <c r="AS910" s="134">
        <f t="shared" si="433"/>
        <v>0</v>
      </c>
      <c r="AT910" s="134">
        <f t="shared" si="433"/>
        <v>0</v>
      </c>
      <c r="AU910" s="134">
        <f t="shared" si="433"/>
        <v>0</v>
      </c>
      <c r="AV910" s="134">
        <f t="shared" si="433"/>
        <v>0</v>
      </c>
      <c r="AW910" s="134">
        <f t="shared" si="433"/>
        <v>0</v>
      </c>
      <c r="AX910" s="134">
        <f t="shared" si="433"/>
        <v>0</v>
      </c>
      <c r="AY910" s="134">
        <f t="shared" si="433"/>
        <v>0</v>
      </c>
      <c r="AZ910" s="134">
        <f t="shared" si="433"/>
        <v>0</v>
      </c>
      <c r="BA910" s="134">
        <f t="shared" si="433"/>
        <v>0</v>
      </c>
      <c r="BB910" s="134">
        <f t="shared" si="433"/>
        <v>0</v>
      </c>
      <c r="BC910" s="134">
        <f t="shared" si="433"/>
        <v>0</v>
      </c>
      <c r="BD910" s="134">
        <f t="shared" si="433"/>
        <v>0</v>
      </c>
      <c r="BE910" s="134">
        <f t="shared" si="433"/>
        <v>0</v>
      </c>
      <c r="BF910" s="134">
        <f t="shared" si="433"/>
        <v>0</v>
      </c>
      <c r="BG910" s="134">
        <f t="shared" si="433"/>
        <v>0</v>
      </c>
      <c r="BH910" s="134">
        <f t="shared" si="433"/>
        <v>0</v>
      </c>
      <c r="BI910" s="134">
        <f t="shared" si="433"/>
        <v>0</v>
      </c>
      <c r="BJ910" s="134">
        <f t="shared" si="433"/>
        <v>0</v>
      </c>
      <c r="BK910" s="134">
        <f t="shared" si="433"/>
        <v>0</v>
      </c>
      <c r="BL910" s="134">
        <f t="shared" si="433"/>
        <v>0</v>
      </c>
      <c r="BM910" s="134">
        <f t="shared" si="433"/>
        <v>0</v>
      </c>
      <c r="BN910" s="134">
        <f t="shared" si="433"/>
        <v>0</v>
      </c>
      <c r="BO910" s="134">
        <f t="shared" si="433"/>
        <v>0</v>
      </c>
      <c r="BP910" s="134">
        <f t="shared" ref="BP910:DH913" si="434">BP244-BP799</f>
        <v>0</v>
      </c>
      <c r="BQ910" s="134">
        <f t="shared" si="434"/>
        <v>0</v>
      </c>
      <c r="BR910" s="134">
        <f t="shared" si="434"/>
        <v>0</v>
      </c>
      <c r="BS910" s="134">
        <f t="shared" si="434"/>
        <v>0</v>
      </c>
      <c r="BT910" s="134">
        <f t="shared" si="434"/>
        <v>0</v>
      </c>
      <c r="BU910" s="134">
        <f t="shared" si="434"/>
        <v>0</v>
      </c>
      <c r="BV910" s="134">
        <f t="shared" si="434"/>
        <v>0</v>
      </c>
      <c r="BW910" s="134">
        <f t="shared" si="434"/>
        <v>0</v>
      </c>
      <c r="BX910" s="134">
        <f t="shared" si="434"/>
        <v>0</v>
      </c>
      <c r="BY910" s="134">
        <f t="shared" si="434"/>
        <v>0</v>
      </c>
      <c r="BZ910" s="134">
        <f t="shared" si="434"/>
        <v>0</v>
      </c>
      <c r="CA910" s="134">
        <f t="shared" si="434"/>
        <v>0</v>
      </c>
      <c r="CB910" s="134">
        <f t="shared" si="434"/>
        <v>0</v>
      </c>
      <c r="CC910" s="134">
        <f t="shared" si="434"/>
        <v>0</v>
      </c>
      <c r="CD910" s="134">
        <f t="shared" si="434"/>
        <v>0</v>
      </c>
      <c r="CE910" s="134">
        <f t="shared" si="434"/>
        <v>0</v>
      </c>
      <c r="CF910" s="134">
        <f t="shared" si="434"/>
        <v>0</v>
      </c>
      <c r="CG910" s="134">
        <f t="shared" si="434"/>
        <v>0</v>
      </c>
      <c r="CH910" s="134">
        <f t="shared" si="434"/>
        <v>0</v>
      </c>
      <c r="CI910" s="134">
        <f t="shared" si="434"/>
        <v>0</v>
      </c>
      <c r="CJ910" s="134">
        <f t="shared" si="434"/>
        <v>0</v>
      </c>
      <c r="CK910" s="134">
        <f t="shared" si="434"/>
        <v>0</v>
      </c>
      <c r="CL910" s="134">
        <f t="shared" si="434"/>
        <v>0</v>
      </c>
      <c r="CM910" s="134">
        <f t="shared" si="434"/>
        <v>0</v>
      </c>
      <c r="CN910" s="134">
        <f t="shared" si="434"/>
        <v>0</v>
      </c>
      <c r="CO910" s="134">
        <f t="shared" si="434"/>
        <v>0</v>
      </c>
      <c r="CP910" s="134">
        <f t="shared" si="434"/>
        <v>0</v>
      </c>
      <c r="CQ910" s="134">
        <f t="shared" si="434"/>
        <v>0</v>
      </c>
      <c r="CR910" s="134">
        <f t="shared" si="434"/>
        <v>0</v>
      </c>
      <c r="CS910" s="134">
        <f t="shared" si="434"/>
        <v>0</v>
      </c>
      <c r="CT910" s="134">
        <f t="shared" si="434"/>
        <v>0</v>
      </c>
      <c r="CU910" s="134">
        <f t="shared" si="434"/>
        <v>0</v>
      </c>
      <c r="CV910" s="134">
        <f t="shared" si="434"/>
        <v>0</v>
      </c>
      <c r="CW910" s="134">
        <f t="shared" si="434"/>
        <v>0</v>
      </c>
      <c r="CX910" s="134">
        <f t="shared" si="434"/>
        <v>0</v>
      </c>
      <c r="CY910" s="134">
        <f t="shared" si="434"/>
        <v>0</v>
      </c>
      <c r="CZ910" s="134">
        <f t="shared" si="434"/>
        <v>0</v>
      </c>
      <c r="DA910" s="134">
        <f t="shared" si="434"/>
        <v>0</v>
      </c>
      <c r="DB910" s="134">
        <f t="shared" si="434"/>
        <v>0</v>
      </c>
      <c r="DC910" s="134">
        <f t="shared" si="434"/>
        <v>0</v>
      </c>
      <c r="DD910" s="134">
        <f t="shared" si="434"/>
        <v>0</v>
      </c>
      <c r="DE910" s="134">
        <f t="shared" si="434"/>
        <v>0</v>
      </c>
      <c r="DF910" s="134">
        <f t="shared" si="434"/>
        <v>0</v>
      </c>
      <c r="DG910" s="134">
        <f t="shared" si="434"/>
        <v>0</v>
      </c>
      <c r="DH910" s="211">
        <f t="shared" si="434"/>
        <v>0</v>
      </c>
    </row>
    <row r="911" spans="1:112" ht="15" hidden="1" customHeight="1" x14ac:dyDescent="0.15">
      <c r="A911" s="119"/>
      <c r="B911" s="167" t="s">
        <v>308</v>
      </c>
      <c r="C911" s="30" t="s">
        <v>345</v>
      </c>
      <c r="D911" s="315">
        <f t="shared" si="429"/>
        <v>0</v>
      </c>
      <c r="E911" s="134">
        <f t="shared" ref="E911:BP914" si="435">E245-E800</f>
        <v>0</v>
      </c>
      <c r="F911" s="134">
        <f t="shared" si="435"/>
        <v>0</v>
      </c>
      <c r="G911" s="134">
        <f t="shared" si="435"/>
        <v>0</v>
      </c>
      <c r="H911" s="134">
        <f t="shared" si="435"/>
        <v>0</v>
      </c>
      <c r="I911" s="134">
        <f t="shared" si="435"/>
        <v>0</v>
      </c>
      <c r="J911" s="134">
        <f t="shared" si="435"/>
        <v>1</v>
      </c>
      <c r="K911" s="134">
        <f t="shared" si="435"/>
        <v>0</v>
      </c>
      <c r="L911" s="134">
        <f t="shared" si="435"/>
        <v>0</v>
      </c>
      <c r="M911" s="134">
        <f t="shared" si="435"/>
        <v>-1.3842474981322491E-7</v>
      </c>
      <c r="N911" s="134">
        <f t="shared" si="435"/>
        <v>0</v>
      </c>
      <c r="O911" s="134">
        <f t="shared" si="435"/>
        <v>-2.8957061515615261E-6</v>
      </c>
      <c r="P911" s="134">
        <f t="shared" si="435"/>
        <v>0</v>
      </c>
      <c r="Q911" s="134">
        <f t="shared" si="435"/>
        <v>0</v>
      </c>
      <c r="R911" s="134">
        <f t="shared" si="435"/>
        <v>0</v>
      </c>
      <c r="S911" s="134">
        <f t="shared" si="435"/>
        <v>-1.3168808625944105E-8</v>
      </c>
      <c r="T911" s="134">
        <f t="shared" si="435"/>
        <v>0</v>
      </c>
      <c r="U911" s="134">
        <f t="shared" si="435"/>
        <v>0</v>
      </c>
      <c r="V911" s="134">
        <f t="shared" si="435"/>
        <v>0</v>
      </c>
      <c r="W911" s="134">
        <f t="shared" si="435"/>
        <v>0</v>
      </c>
      <c r="X911" s="134">
        <f t="shared" si="435"/>
        <v>0</v>
      </c>
      <c r="Y911" s="134">
        <f t="shared" si="435"/>
        <v>0</v>
      </c>
      <c r="Z911" s="134">
        <f t="shared" si="435"/>
        <v>0</v>
      </c>
      <c r="AA911" s="134">
        <f t="shared" si="435"/>
        <v>0</v>
      </c>
      <c r="AB911" s="134">
        <f t="shared" si="435"/>
        <v>0</v>
      </c>
      <c r="AC911" s="134">
        <f t="shared" si="435"/>
        <v>0</v>
      </c>
      <c r="AD911" s="134">
        <f t="shared" si="435"/>
        <v>0</v>
      </c>
      <c r="AE911" s="134">
        <f t="shared" si="435"/>
        <v>0</v>
      </c>
      <c r="AF911" s="134">
        <f t="shared" si="435"/>
        <v>0</v>
      </c>
      <c r="AG911" s="134">
        <f t="shared" si="435"/>
        <v>0</v>
      </c>
      <c r="AH911" s="134">
        <f t="shared" si="435"/>
        <v>0</v>
      </c>
      <c r="AI911" s="134">
        <f t="shared" si="435"/>
        <v>-8.5653265923030526E-7</v>
      </c>
      <c r="AJ911" s="134">
        <f t="shared" si="435"/>
        <v>0</v>
      </c>
      <c r="AK911" s="134">
        <f t="shared" si="435"/>
        <v>-7.4992264711975305E-4</v>
      </c>
      <c r="AL911" s="134">
        <f t="shared" si="435"/>
        <v>0</v>
      </c>
      <c r="AM911" s="134">
        <f t="shared" si="435"/>
        <v>-4.9025923504281003E-4</v>
      </c>
      <c r="AN911" s="134">
        <f t="shared" si="435"/>
        <v>0</v>
      </c>
      <c r="AO911" s="134">
        <f t="shared" si="435"/>
        <v>0</v>
      </c>
      <c r="AP911" s="134">
        <f t="shared" si="435"/>
        <v>0</v>
      </c>
      <c r="AQ911" s="134">
        <f t="shared" si="435"/>
        <v>0</v>
      </c>
      <c r="AR911" s="134">
        <f t="shared" si="435"/>
        <v>0</v>
      </c>
      <c r="AS911" s="134">
        <f t="shared" si="435"/>
        <v>0</v>
      </c>
      <c r="AT911" s="134">
        <f t="shared" si="435"/>
        <v>-1.0180414393861027E-6</v>
      </c>
      <c r="AU911" s="134">
        <f t="shared" si="435"/>
        <v>-2.7083826360330801E-7</v>
      </c>
      <c r="AV911" s="134">
        <f t="shared" si="435"/>
        <v>0</v>
      </c>
      <c r="AW911" s="134">
        <f t="shared" si="435"/>
        <v>0</v>
      </c>
      <c r="AX911" s="134">
        <f t="shared" si="435"/>
        <v>0</v>
      </c>
      <c r="AY911" s="134">
        <f t="shared" si="435"/>
        <v>0</v>
      </c>
      <c r="AZ911" s="134">
        <f t="shared" si="435"/>
        <v>0</v>
      </c>
      <c r="BA911" s="134">
        <f t="shared" si="435"/>
        <v>0</v>
      </c>
      <c r="BB911" s="134">
        <f t="shared" si="435"/>
        <v>0</v>
      </c>
      <c r="BC911" s="134">
        <f t="shared" si="435"/>
        <v>0</v>
      </c>
      <c r="BD911" s="134">
        <f t="shared" si="435"/>
        <v>0</v>
      </c>
      <c r="BE911" s="134">
        <f t="shared" si="435"/>
        <v>0</v>
      </c>
      <c r="BF911" s="134">
        <f t="shared" si="435"/>
        <v>0</v>
      </c>
      <c r="BG911" s="134">
        <f t="shared" si="435"/>
        <v>0</v>
      </c>
      <c r="BH911" s="134">
        <f t="shared" si="435"/>
        <v>0</v>
      </c>
      <c r="BI911" s="134">
        <f t="shared" si="435"/>
        <v>0</v>
      </c>
      <c r="BJ911" s="134">
        <f t="shared" si="435"/>
        <v>0</v>
      </c>
      <c r="BK911" s="134">
        <f t="shared" si="435"/>
        <v>0</v>
      </c>
      <c r="BL911" s="134">
        <f t="shared" si="435"/>
        <v>-2.0105319115442728E-6</v>
      </c>
      <c r="BM911" s="134">
        <f t="shared" si="435"/>
        <v>0</v>
      </c>
      <c r="BN911" s="134">
        <f t="shared" si="435"/>
        <v>-2.2804718846364931E-5</v>
      </c>
      <c r="BO911" s="134">
        <f t="shared" si="435"/>
        <v>-3.179779387155447E-6</v>
      </c>
      <c r="BP911" s="134">
        <f t="shared" si="435"/>
        <v>-1.8897525859296806E-4</v>
      </c>
      <c r="BQ911" s="134">
        <f t="shared" si="434"/>
        <v>-1.8068059539177048E-4</v>
      </c>
      <c r="BR911" s="134">
        <f t="shared" si="434"/>
        <v>0</v>
      </c>
      <c r="BS911" s="134">
        <f t="shared" si="434"/>
        <v>0</v>
      </c>
      <c r="BT911" s="134">
        <f t="shared" si="434"/>
        <v>0</v>
      </c>
      <c r="BU911" s="134">
        <f t="shared" si="434"/>
        <v>0</v>
      </c>
      <c r="BV911" s="134">
        <f t="shared" si="434"/>
        <v>0</v>
      </c>
      <c r="BW911" s="134">
        <f t="shared" si="434"/>
        <v>0</v>
      </c>
      <c r="BX911" s="134">
        <f t="shared" si="434"/>
        <v>0</v>
      </c>
      <c r="BY911" s="134">
        <f t="shared" si="434"/>
        <v>0</v>
      </c>
      <c r="BZ911" s="134">
        <f t="shared" si="434"/>
        <v>0</v>
      </c>
      <c r="CA911" s="134">
        <f t="shared" si="434"/>
        <v>0</v>
      </c>
      <c r="CB911" s="134">
        <f t="shared" si="434"/>
        <v>0</v>
      </c>
      <c r="CC911" s="134">
        <f t="shared" si="434"/>
        <v>0</v>
      </c>
      <c r="CD911" s="134">
        <f t="shared" si="434"/>
        <v>0</v>
      </c>
      <c r="CE911" s="134">
        <f t="shared" si="434"/>
        <v>0</v>
      </c>
      <c r="CF911" s="134">
        <f t="shared" si="434"/>
        <v>0</v>
      </c>
      <c r="CG911" s="134">
        <f t="shared" si="434"/>
        <v>0</v>
      </c>
      <c r="CH911" s="134">
        <f t="shared" si="434"/>
        <v>0</v>
      </c>
      <c r="CI911" s="134">
        <f t="shared" si="434"/>
        <v>0</v>
      </c>
      <c r="CJ911" s="134">
        <f t="shared" si="434"/>
        <v>0</v>
      </c>
      <c r="CK911" s="134">
        <f t="shared" si="434"/>
        <v>0</v>
      </c>
      <c r="CL911" s="134">
        <f t="shared" si="434"/>
        <v>0</v>
      </c>
      <c r="CM911" s="134">
        <f t="shared" si="434"/>
        <v>0</v>
      </c>
      <c r="CN911" s="134">
        <f t="shared" si="434"/>
        <v>0</v>
      </c>
      <c r="CO911" s="134">
        <f t="shared" si="434"/>
        <v>0</v>
      </c>
      <c r="CP911" s="134">
        <f t="shared" si="434"/>
        <v>0</v>
      </c>
      <c r="CQ911" s="134">
        <f t="shared" si="434"/>
        <v>0</v>
      </c>
      <c r="CR911" s="134">
        <f t="shared" si="434"/>
        <v>0</v>
      </c>
      <c r="CS911" s="134">
        <f t="shared" si="434"/>
        <v>0</v>
      </c>
      <c r="CT911" s="134">
        <f t="shared" si="434"/>
        <v>0</v>
      </c>
      <c r="CU911" s="134">
        <f t="shared" si="434"/>
        <v>0</v>
      </c>
      <c r="CV911" s="134">
        <f t="shared" si="434"/>
        <v>0</v>
      </c>
      <c r="CW911" s="134">
        <f t="shared" si="434"/>
        <v>0</v>
      </c>
      <c r="CX911" s="134">
        <f t="shared" si="434"/>
        <v>0</v>
      </c>
      <c r="CY911" s="134">
        <f t="shared" si="434"/>
        <v>0</v>
      </c>
      <c r="CZ911" s="134">
        <f t="shared" si="434"/>
        <v>0</v>
      </c>
      <c r="DA911" s="134">
        <f t="shared" si="434"/>
        <v>0</v>
      </c>
      <c r="DB911" s="134">
        <f t="shared" si="434"/>
        <v>5.919676455258252E-7</v>
      </c>
      <c r="DC911" s="134">
        <f t="shared" si="434"/>
        <v>3.4641794288502418E-7</v>
      </c>
      <c r="DD911" s="134">
        <f t="shared" si="434"/>
        <v>0</v>
      </c>
      <c r="DE911" s="134">
        <f t="shared" si="434"/>
        <v>-3.9685556487208402E-7</v>
      </c>
      <c r="DF911" s="134">
        <f t="shared" si="434"/>
        <v>-1.0620034312987087E-6</v>
      </c>
      <c r="DG911" s="134">
        <f t="shared" si="434"/>
        <v>0</v>
      </c>
      <c r="DH911" s="211">
        <f t="shared" si="434"/>
        <v>-2.5057770515298607E-6</v>
      </c>
    </row>
    <row r="912" spans="1:112" ht="15" hidden="1" customHeight="1" x14ac:dyDescent="0.15">
      <c r="A912" s="119"/>
      <c r="B912" s="167" t="s">
        <v>309</v>
      </c>
      <c r="C912" s="145" t="s">
        <v>240</v>
      </c>
      <c r="D912" s="315">
        <f t="shared" si="429"/>
        <v>0</v>
      </c>
      <c r="E912" s="134">
        <f t="shared" si="435"/>
        <v>-2.7098175778294246E-4</v>
      </c>
      <c r="F912" s="134">
        <f t="shared" si="435"/>
        <v>0</v>
      </c>
      <c r="G912" s="134">
        <f t="shared" si="435"/>
        <v>0</v>
      </c>
      <c r="H912" s="134">
        <f t="shared" si="435"/>
        <v>0</v>
      </c>
      <c r="I912" s="134">
        <f t="shared" si="435"/>
        <v>0</v>
      </c>
      <c r="J912" s="134">
        <f t="shared" si="435"/>
        <v>0</v>
      </c>
      <c r="K912" s="134">
        <f t="shared" si="435"/>
        <v>0.92969632444091377</v>
      </c>
      <c r="L912" s="134">
        <f t="shared" si="435"/>
        <v>-9.9151894456526199E-4</v>
      </c>
      <c r="M912" s="134">
        <f t="shared" si="435"/>
        <v>-1.826512522572106E-2</v>
      </c>
      <c r="N912" s="134">
        <f t="shared" si="435"/>
        <v>-3.2652909220373645E-3</v>
      </c>
      <c r="O912" s="134">
        <f t="shared" si="435"/>
        <v>-1.0875454432574467E-2</v>
      </c>
      <c r="P912" s="134">
        <f t="shared" si="435"/>
        <v>0</v>
      </c>
      <c r="Q912" s="134">
        <f t="shared" si="435"/>
        <v>0</v>
      </c>
      <c r="R912" s="134">
        <f t="shared" si="435"/>
        <v>-6.1324298460273166E-4</v>
      </c>
      <c r="S912" s="134">
        <f t="shared" si="435"/>
        <v>0</v>
      </c>
      <c r="T912" s="134">
        <f t="shared" si="435"/>
        <v>0</v>
      </c>
      <c r="U912" s="134">
        <f t="shared" si="435"/>
        <v>0</v>
      </c>
      <c r="V912" s="134">
        <f t="shared" si="435"/>
        <v>0</v>
      </c>
      <c r="W912" s="134">
        <f t="shared" si="435"/>
        <v>0</v>
      </c>
      <c r="X912" s="134">
        <f t="shared" si="435"/>
        <v>0</v>
      </c>
      <c r="Y912" s="134">
        <f t="shared" si="435"/>
        <v>0</v>
      </c>
      <c r="Z912" s="134">
        <f t="shared" si="435"/>
        <v>0</v>
      </c>
      <c r="AA912" s="134">
        <f t="shared" si="435"/>
        <v>0</v>
      </c>
      <c r="AB912" s="134">
        <f t="shared" si="435"/>
        <v>0</v>
      </c>
      <c r="AC912" s="134">
        <f t="shared" si="435"/>
        <v>0</v>
      </c>
      <c r="AD912" s="134">
        <f t="shared" si="435"/>
        <v>0</v>
      </c>
      <c r="AE912" s="134">
        <f t="shared" si="435"/>
        <v>0</v>
      </c>
      <c r="AF912" s="134">
        <f t="shared" si="435"/>
        <v>0</v>
      </c>
      <c r="AG912" s="134">
        <f t="shared" si="435"/>
        <v>0</v>
      </c>
      <c r="AH912" s="134">
        <f t="shared" si="435"/>
        <v>0</v>
      </c>
      <c r="AI912" s="134">
        <f t="shared" si="435"/>
        <v>-4.7785058391066636E-2</v>
      </c>
      <c r="AJ912" s="134">
        <f t="shared" si="435"/>
        <v>0</v>
      </c>
      <c r="AK912" s="134">
        <f t="shared" si="435"/>
        <v>0</v>
      </c>
      <c r="AL912" s="134">
        <f t="shared" si="435"/>
        <v>0</v>
      </c>
      <c r="AM912" s="134">
        <f t="shared" si="435"/>
        <v>0</v>
      </c>
      <c r="AN912" s="134">
        <f t="shared" si="435"/>
        <v>0</v>
      </c>
      <c r="AO912" s="134">
        <f t="shared" si="435"/>
        <v>0</v>
      </c>
      <c r="AP912" s="134">
        <f t="shared" si="435"/>
        <v>0</v>
      </c>
      <c r="AQ912" s="134">
        <f t="shared" si="435"/>
        <v>0</v>
      </c>
      <c r="AR912" s="134">
        <f t="shared" si="435"/>
        <v>0</v>
      </c>
      <c r="AS912" s="134">
        <f t="shared" si="435"/>
        <v>0</v>
      </c>
      <c r="AT912" s="134">
        <f t="shared" si="435"/>
        <v>0</v>
      </c>
      <c r="AU912" s="134">
        <f t="shared" si="435"/>
        <v>0</v>
      </c>
      <c r="AV912" s="134">
        <f t="shared" si="435"/>
        <v>0</v>
      </c>
      <c r="AW912" s="134">
        <f t="shared" si="435"/>
        <v>0</v>
      </c>
      <c r="AX912" s="134">
        <f t="shared" si="435"/>
        <v>0</v>
      </c>
      <c r="AY912" s="134">
        <f t="shared" si="435"/>
        <v>0</v>
      </c>
      <c r="AZ912" s="134">
        <f t="shared" si="435"/>
        <v>0</v>
      </c>
      <c r="BA912" s="134">
        <f t="shared" si="435"/>
        <v>0</v>
      </c>
      <c r="BB912" s="134">
        <f t="shared" si="435"/>
        <v>0</v>
      </c>
      <c r="BC912" s="134">
        <f t="shared" si="435"/>
        <v>0</v>
      </c>
      <c r="BD912" s="134">
        <f t="shared" si="435"/>
        <v>0</v>
      </c>
      <c r="BE912" s="134">
        <f t="shared" si="435"/>
        <v>0</v>
      </c>
      <c r="BF912" s="134">
        <f t="shared" si="435"/>
        <v>0</v>
      </c>
      <c r="BG912" s="134">
        <f t="shared" si="435"/>
        <v>0</v>
      </c>
      <c r="BH912" s="134">
        <f t="shared" si="435"/>
        <v>0</v>
      </c>
      <c r="BI912" s="134">
        <f t="shared" si="435"/>
        <v>0</v>
      </c>
      <c r="BJ912" s="134">
        <f t="shared" si="435"/>
        <v>0</v>
      </c>
      <c r="BK912" s="134">
        <f t="shared" si="435"/>
        <v>0</v>
      </c>
      <c r="BL912" s="134">
        <f t="shared" si="435"/>
        <v>-7.7278057269291388E-5</v>
      </c>
      <c r="BM912" s="134">
        <f t="shared" si="435"/>
        <v>0</v>
      </c>
      <c r="BN912" s="134">
        <f t="shared" si="435"/>
        <v>0</v>
      </c>
      <c r="BO912" s="134">
        <f t="shared" si="435"/>
        <v>0</v>
      </c>
      <c r="BP912" s="134">
        <f t="shared" si="435"/>
        <v>0</v>
      </c>
      <c r="BQ912" s="134">
        <f t="shared" si="434"/>
        <v>0</v>
      </c>
      <c r="BR912" s="134">
        <f t="shared" si="434"/>
        <v>0</v>
      </c>
      <c r="BS912" s="134">
        <f t="shared" si="434"/>
        <v>0</v>
      </c>
      <c r="BT912" s="134">
        <f t="shared" si="434"/>
        <v>0</v>
      </c>
      <c r="BU912" s="134">
        <f t="shared" si="434"/>
        <v>0</v>
      </c>
      <c r="BV912" s="134">
        <f t="shared" si="434"/>
        <v>0</v>
      </c>
      <c r="BW912" s="134">
        <f t="shared" si="434"/>
        <v>0</v>
      </c>
      <c r="BX912" s="134">
        <f t="shared" si="434"/>
        <v>0</v>
      </c>
      <c r="BY912" s="134">
        <f t="shared" si="434"/>
        <v>0</v>
      </c>
      <c r="BZ912" s="134">
        <f t="shared" si="434"/>
        <v>0</v>
      </c>
      <c r="CA912" s="134">
        <f t="shared" si="434"/>
        <v>0</v>
      </c>
      <c r="CB912" s="134">
        <f t="shared" si="434"/>
        <v>0</v>
      </c>
      <c r="CC912" s="134">
        <f t="shared" si="434"/>
        <v>0</v>
      </c>
      <c r="CD912" s="134">
        <f t="shared" si="434"/>
        <v>0</v>
      </c>
      <c r="CE912" s="134">
        <f t="shared" si="434"/>
        <v>0</v>
      </c>
      <c r="CF912" s="134">
        <f t="shared" si="434"/>
        <v>0</v>
      </c>
      <c r="CG912" s="134">
        <f t="shared" si="434"/>
        <v>0</v>
      </c>
      <c r="CH912" s="134">
        <f t="shared" si="434"/>
        <v>0</v>
      </c>
      <c r="CI912" s="134">
        <f t="shared" si="434"/>
        <v>-1.0769916013327311E-4</v>
      </c>
      <c r="CJ912" s="134">
        <f t="shared" si="434"/>
        <v>0</v>
      </c>
      <c r="CK912" s="134">
        <f t="shared" si="434"/>
        <v>0</v>
      </c>
      <c r="CL912" s="134">
        <f t="shared" si="434"/>
        <v>0</v>
      </c>
      <c r="CM912" s="134">
        <f t="shared" si="434"/>
        <v>0</v>
      </c>
      <c r="CN912" s="134">
        <f t="shared" si="434"/>
        <v>0</v>
      </c>
      <c r="CO912" s="134">
        <f t="shared" si="434"/>
        <v>0</v>
      </c>
      <c r="CP912" s="134">
        <f t="shared" si="434"/>
        <v>0</v>
      </c>
      <c r="CQ912" s="134">
        <f t="shared" si="434"/>
        <v>-1.867517598843885E-3</v>
      </c>
      <c r="CR912" s="134">
        <f t="shared" si="434"/>
        <v>0</v>
      </c>
      <c r="CS912" s="134">
        <f t="shared" si="434"/>
        <v>-5.1997679087624948E-4</v>
      </c>
      <c r="CT912" s="134">
        <f t="shared" si="434"/>
        <v>0</v>
      </c>
      <c r="CU912" s="134">
        <f t="shared" si="434"/>
        <v>-1.5073117911179005E-3</v>
      </c>
      <c r="CV912" s="134">
        <f t="shared" si="434"/>
        <v>-2.6029911113769227E-3</v>
      </c>
      <c r="CW912" s="134">
        <f t="shared" si="434"/>
        <v>0</v>
      </c>
      <c r="CX912" s="134">
        <f t="shared" si="434"/>
        <v>0</v>
      </c>
      <c r="CY912" s="134">
        <f t="shared" si="434"/>
        <v>0</v>
      </c>
      <c r="CZ912" s="134">
        <f t="shared" si="434"/>
        <v>0</v>
      </c>
      <c r="DA912" s="134">
        <f t="shared" si="434"/>
        <v>0</v>
      </c>
      <c r="DB912" s="134">
        <f t="shared" si="434"/>
        <v>-8.2831399513053367E-3</v>
      </c>
      <c r="DC912" s="134">
        <f t="shared" si="434"/>
        <v>-3.0429324656794109E-2</v>
      </c>
      <c r="DD912" s="134">
        <f t="shared" si="434"/>
        <v>0</v>
      </c>
      <c r="DE912" s="134">
        <f t="shared" si="434"/>
        <v>-1.2943623256732236E-5</v>
      </c>
      <c r="DF912" s="134">
        <f t="shared" si="434"/>
        <v>-1.0885401996401835E-3</v>
      </c>
      <c r="DG912" s="134">
        <f t="shared" si="434"/>
        <v>0</v>
      </c>
      <c r="DH912" s="211">
        <f t="shared" si="434"/>
        <v>0</v>
      </c>
    </row>
    <row r="913" spans="1:112" ht="15" hidden="1" customHeight="1" x14ac:dyDescent="0.15">
      <c r="A913" s="119"/>
      <c r="B913" s="167" t="s">
        <v>310</v>
      </c>
      <c r="C913" s="146" t="s">
        <v>241</v>
      </c>
      <c r="D913" s="315">
        <f t="shared" si="429"/>
        <v>0</v>
      </c>
      <c r="E913" s="134">
        <f t="shared" si="435"/>
        <v>0</v>
      </c>
      <c r="F913" s="134">
        <f t="shared" si="435"/>
        <v>0</v>
      </c>
      <c r="G913" s="134">
        <f t="shared" si="435"/>
        <v>0</v>
      </c>
      <c r="H913" s="134">
        <f t="shared" si="435"/>
        <v>-2.2270451894844692E-2</v>
      </c>
      <c r="I913" s="134">
        <f t="shared" si="435"/>
        <v>0</v>
      </c>
      <c r="J913" s="134">
        <f t="shared" si="435"/>
        <v>0</v>
      </c>
      <c r="K913" s="134">
        <f t="shared" si="435"/>
        <v>-1.8750848913289718E-4</v>
      </c>
      <c r="L913" s="134">
        <f t="shared" si="435"/>
        <v>0.94744949489395258</v>
      </c>
      <c r="M913" s="134">
        <f t="shared" si="435"/>
        <v>-7.9409643478525645E-3</v>
      </c>
      <c r="N913" s="134">
        <f t="shared" si="435"/>
        <v>0</v>
      </c>
      <c r="O913" s="134">
        <f t="shared" si="435"/>
        <v>-3.5072913376030523E-3</v>
      </c>
      <c r="P913" s="134">
        <f t="shared" si="435"/>
        <v>0</v>
      </c>
      <c r="Q913" s="134">
        <f t="shared" si="435"/>
        <v>0</v>
      </c>
      <c r="R913" s="134">
        <f t="shared" si="435"/>
        <v>0</v>
      </c>
      <c r="S913" s="134">
        <f t="shared" si="435"/>
        <v>0</v>
      </c>
      <c r="T913" s="134">
        <f t="shared" si="435"/>
        <v>0</v>
      </c>
      <c r="U913" s="134">
        <f t="shared" si="435"/>
        <v>0</v>
      </c>
      <c r="V913" s="134">
        <f t="shared" si="435"/>
        <v>0</v>
      </c>
      <c r="W913" s="134">
        <f t="shared" si="435"/>
        <v>0</v>
      </c>
      <c r="X913" s="134">
        <f t="shared" si="435"/>
        <v>0</v>
      </c>
      <c r="Y913" s="134">
        <f t="shared" si="435"/>
        <v>0</v>
      </c>
      <c r="Z913" s="134">
        <f t="shared" si="435"/>
        <v>0</v>
      </c>
      <c r="AA913" s="134">
        <f t="shared" si="435"/>
        <v>0</v>
      </c>
      <c r="AB913" s="134">
        <f t="shared" si="435"/>
        <v>0</v>
      </c>
      <c r="AC913" s="134">
        <f t="shared" si="435"/>
        <v>0</v>
      </c>
      <c r="AD913" s="134">
        <f t="shared" si="435"/>
        <v>0</v>
      </c>
      <c r="AE913" s="134">
        <f t="shared" si="435"/>
        <v>0</v>
      </c>
      <c r="AF913" s="134">
        <f t="shared" si="435"/>
        <v>0</v>
      </c>
      <c r="AG913" s="134">
        <f t="shared" si="435"/>
        <v>0</v>
      </c>
      <c r="AH913" s="134">
        <f t="shared" si="435"/>
        <v>0</v>
      </c>
      <c r="AI913" s="134">
        <f t="shared" si="435"/>
        <v>0</v>
      </c>
      <c r="AJ913" s="134">
        <f t="shared" si="435"/>
        <v>0</v>
      </c>
      <c r="AK913" s="134">
        <f t="shared" si="435"/>
        <v>0</v>
      </c>
      <c r="AL913" s="134">
        <f t="shared" si="435"/>
        <v>0</v>
      </c>
      <c r="AM913" s="134">
        <f t="shared" si="435"/>
        <v>0</v>
      </c>
      <c r="AN913" s="134">
        <f t="shared" si="435"/>
        <v>0</v>
      </c>
      <c r="AO913" s="134">
        <f t="shared" si="435"/>
        <v>0</v>
      </c>
      <c r="AP913" s="134">
        <f t="shared" si="435"/>
        <v>0</v>
      </c>
      <c r="AQ913" s="134">
        <f t="shared" si="435"/>
        <v>0</v>
      </c>
      <c r="AR913" s="134">
        <f t="shared" si="435"/>
        <v>0</v>
      </c>
      <c r="AS913" s="134">
        <f t="shared" si="435"/>
        <v>0</v>
      </c>
      <c r="AT913" s="134">
        <f t="shared" si="435"/>
        <v>0</v>
      </c>
      <c r="AU913" s="134">
        <f t="shared" si="435"/>
        <v>0</v>
      </c>
      <c r="AV913" s="134">
        <f t="shared" si="435"/>
        <v>0</v>
      </c>
      <c r="AW913" s="134">
        <f t="shared" si="435"/>
        <v>0</v>
      </c>
      <c r="AX913" s="134">
        <f t="shared" si="435"/>
        <v>0</v>
      </c>
      <c r="AY913" s="134">
        <f t="shared" si="435"/>
        <v>0</v>
      </c>
      <c r="AZ913" s="134">
        <f t="shared" si="435"/>
        <v>0</v>
      </c>
      <c r="BA913" s="134">
        <f t="shared" si="435"/>
        <v>0</v>
      </c>
      <c r="BB913" s="134">
        <f t="shared" si="435"/>
        <v>0</v>
      </c>
      <c r="BC913" s="134">
        <f t="shared" si="435"/>
        <v>0</v>
      </c>
      <c r="BD913" s="134">
        <f t="shared" si="435"/>
        <v>0</v>
      </c>
      <c r="BE913" s="134">
        <f t="shared" si="435"/>
        <v>0</v>
      </c>
      <c r="BF913" s="134">
        <f t="shared" si="435"/>
        <v>0</v>
      </c>
      <c r="BG913" s="134">
        <f t="shared" si="435"/>
        <v>0</v>
      </c>
      <c r="BH913" s="134">
        <f t="shared" si="435"/>
        <v>0</v>
      </c>
      <c r="BI913" s="134">
        <f t="shared" si="435"/>
        <v>0</v>
      </c>
      <c r="BJ913" s="134">
        <f t="shared" si="435"/>
        <v>0</v>
      </c>
      <c r="BK913" s="134">
        <f t="shared" si="435"/>
        <v>0</v>
      </c>
      <c r="BL913" s="134">
        <f t="shared" si="435"/>
        <v>0</v>
      </c>
      <c r="BM913" s="134">
        <f t="shared" si="435"/>
        <v>0</v>
      </c>
      <c r="BN913" s="134">
        <f t="shared" si="435"/>
        <v>0</v>
      </c>
      <c r="BO913" s="134">
        <f t="shared" si="435"/>
        <v>0</v>
      </c>
      <c r="BP913" s="134">
        <f t="shared" si="435"/>
        <v>0</v>
      </c>
      <c r="BQ913" s="134">
        <f t="shared" si="434"/>
        <v>0</v>
      </c>
      <c r="BR913" s="134">
        <f t="shared" si="434"/>
        <v>0</v>
      </c>
      <c r="BS913" s="134">
        <f t="shared" si="434"/>
        <v>0</v>
      </c>
      <c r="BT913" s="134">
        <f t="shared" si="434"/>
        <v>0</v>
      </c>
      <c r="BU913" s="134">
        <f t="shared" si="434"/>
        <v>0</v>
      </c>
      <c r="BV913" s="134">
        <f t="shared" si="434"/>
        <v>0</v>
      </c>
      <c r="BW913" s="134">
        <f t="shared" si="434"/>
        <v>0</v>
      </c>
      <c r="BX913" s="134">
        <f t="shared" si="434"/>
        <v>0</v>
      </c>
      <c r="BY913" s="134">
        <f t="shared" si="434"/>
        <v>0</v>
      </c>
      <c r="BZ913" s="134">
        <f t="shared" si="434"/>
        <v>0</v>
      </c>
      <c r="CA913" s="134">
        <f t="shared" si="434"/>
        <v>0</v>
      </c>
      <c r="CB913" s="134">
        <f t="shared" si="434"/>
        <v>0</v>
      </c>
      <c r="CC913" s="134">
        <f t="shared" si="434"/>
        <v>0</v>
      </c>
      <c r="CD913" s="134">
        <f t="shared" si="434"/>
        <v>0</v>
      </c>
      <c r="CE913" s="134">
        <f t="shared" si="434"/>
        <v>0</v>
      </c>
      <c r="CF913" s="134">
        <f t="shared" si="434"/>
        <v>0</v>
      </c>
      <c r="CG913" s="134">
        <f t="shared" si="434"/>
        <v>0</v>
      </c>
      <c r="CH913" s="134">
        <f t="shared" si="434"/>
        <v>0</v>
      </c>
      <c r="CI913" s="134">
        <f t="shared" si="434"/>
        <v>-3.0039368275081507E-5</v>
      </c>
      <c r="CJ913" s="134">
        <f t="shared" si="434"/>
        <v>0</v>
      </c>
      <c r="CK913" s="134">
        <f t="shared" si="434"/>
        <v>0</v>
      </c>
      <c r="CL913" s="134">
        <f t="shared" si="434"/>
        <v>0</v>
      </c>
      <c r="CM913" s="134">
        <f t="shared" si="434"/>
        <v>0</v>
      </c>
      <c r="CN913" s="134">
        <f t="shared" si="434"/>
        <v>0</v>
      </c>
      <c r="CO913" s="134">
        <f t="shared" si="434"/>
        <v>0</v>
      </c>
      <c r="CP913" s="134">
        <f t="shared" si="434"/>
        <v>0</v>
      </c>
      <c r="CQ913" s="134">
        <f t="shared" si="434"/>
        <v>-4.1566485439294902E-4</v>
      </c>
      <c r="CR913" s="134">
        <f t="shared" si="434"/>
        <v>0</v>
      </c>
      <c r="CS913" s="134">
        <f t="shared" si="434"/>
        <v>-4.0656548712281459E-4</v>
      </c>
      <c r="CT913" s="134">
        <f t="shared" si="434"/>
        <v>0</v>
      </c>
      <c r="CU913" s="134">
        <f t="shared" si="434"/>
        <v>-1.7027519791550938E-3</v>
      </c>
      <c r="CV913" s="134">
        <f t="shared" si="434"/>
        <v>-2.9904707950351114E-3</v>
      </c>
      <c r="CW913" s="134">
        <f t="shared" si="434"/>
        <v>0</v>
      </c>
      <c r="CX913" s="134">
        <f t="shared" si="434"/>
        <v>0</v>
      </c>
      <c r="CY913" s="134">
        <f t="shared" si="434"/>
        <v>0</v>
      </c>
      <c r="CZ913" s="134">
        <f t="shared" si="434"/>
        <v>0</v>
      </c>
      <c r="DA913" s="134">
        <f t="shared" si="434"/>
        <v>0</v>
      </c>
      <c r="DB913" s="134">
        <f t="shared" si="434"/>
        <v>-5.6273670849218459E-3</v>
      </c>
      <c r="DC913" s="134">
        <f t="shared" si="434"/>
        <v>-1.7329119466456655E-2</v>
      </c>
      <c r="DD913" s="134">
        <f t="shared" si="434"/>
        <v>0</v>
      </c>
      <c r="DE913" s="134">
        <f t="shared" si="434"/>
        <v>-7.5088998031678976E-6</v>
      </c>
      <c r="DF913" s="134">
        <f t="shared" si="434"/>
        <v>-6.105045671156924E-4</v>
      </c>
      <c r="DG913" s="134">
        <f t="shared" si="434"/>
        <v>0</v>
      </c>
      <c r="DH913" s="211">
        <f t="shared" si="434"/>
        <v>0</v>
      </c>
    </row>
    <row r="914" spans="1:112" ht="15" hidden="1" customHeight="1" x14ac:dyDescent="0.15">
      <c r="A914" s="119"/>
      <c r="B914" s="197" t="s">
        <v>311</v>
      </c>
      <c r="C914" s="30" t="s">
        <v>688</v>
      </c>
      <c r="D914" s="315">
        <f t="shared" si="429"/>
        <v>0</v>
      </c>
      <c r="E914" s="134">
        <f t="shared" si="435"/>
        <v>-5.1958231082152454E-3</v>
      </c>
      <c r="F914" s="134">
        <f t="shared" si="435"/>
        <v>0</v>
      </c>
      <c r="G914" s="134">
        <f t="shared" si="435"/>
        <v>0</v>
      </c>
      <c r="H914" s="134">
        <f t="shared" si="435"/>
        <v>-1.0383487558531146E-3</v>
      </c>
      <c r="I914" s="134">
        <f t="shared" si="435"/>
        <v>0</v>
      </c>
      <c r="J914" s="134">
        <f t="shared" si="435"/>
        <v>0</v>
      </c>
      <c r="K914" s="134">
        <f t="shared" si="435"/>
        <v>-6.7076127870502244E-3</v>
      </c>
      <c r="L914" s="134">
        <f t="shared" si="435"/>
        <v>-1.0017903482267014E-2</v>
      </c>
      <c r="M914" s="134">
        <f t="shared" si="435"/>
        <v>0.93302110695219187</v>
      </c>
      <c r="N914" s="134">
        <f t="shared" si="435"/>
        <v>-1.3896043272235767E-2</v>
      </c>
      <c r="O914" s="134">
        <f t="shared" si="435"/>
        <v>-8.7678911152367464E-2</v>
      </c>
      <c r="P914" s="134">
        <f t="shared" si="435"/>
        <v>0</v>
      </c>
      <c r="Q914" s="134">
        <f t="shared" si="435"/>
        <v>0</v>
      </c>
      <c r="R914" s="134">
        <f t="shared" si="435"/>
        <v>0</v>
      </c>
      <c r="S914" s="134">
        <f t="shared" si="435"/>
        <v>-5.2539118369875472E-4</v>
      </c>
      <c r="T914" s="134">
        <f t="shared" si="435"/>
        <v>0</v>
      </c>
      <c r="U914" s="134">
        <f t="shared" si="435"/>
        <v>0</v>
      </c>
      <c r="V914" s="134">
        <f t="shared" si="435"/>
        <v>0</v>
      </c>
      <c r="W914" s="134">
        <f t="shared" si="435"/>
        <v>0</v>
      </c>
      <c r="X914" s="134">
        <f t="shared" si="435"/>
        <v>0</v>
      </c>
      <c r="Y914" s="134">
        <f t="shared" si="435"/>
        <v>0</v>
      </c>
      <c r="Z914" s="134">
        <f t="shared" si="435"/>
        <v>0</v>
      </c>
      <c r="AA914" s="134">
        <f t="shared" si="435"/>
        <v>0</v>
      </c>
      <c r="AB914" s="134">
        <f t="shared" si="435"/>
        <v>0</v>
      </c>
      <c r="AC914" s="134">
        <f t="shared" si="435"/>
        <v>0</v>
      </c>
      <c r="AD914" s="134">
        <f t="shared" si="435"/>
        <v>0</v>
      </c>
      <c r="AE914" s="134">
        <f t="shared" si="435"/>
        <v>0</v>
      </c>
      <c r="AF914" s="134">
        <f t="shared" si="435"/>
        <v>0</v>
      </c>
      <c r="AG914" s="134">
        <f t="shared" si="435"/>
        <v>0</v>
      </c>
      <c r="AH914" s="134">
        <f t="shared" si="435"/>
        <v>0</v>
      </c>
      <c r="AI914" s="134">
        <f t="shared" si="435"/>
        <v>-1.1366551732671915E-5</v>
      </c>
      <c r="AJ914" s="134">
        <f t="shared" si="435"/>
        <v>0</v>
      </c>
      <c r="AK914" s="134">
        <f t="shared" si="435"/>
        <v>0</v>
      </c>
      <c r="AL914" s="134">
        <f t="shared" si="435"/>
        <v>0</v>
      </c>
      <c r="AM914" s="134">
        <f t="shared" si="435"/>
        <v>-5.4998502295700578E-4</v>
      </c>
      <c r="AN914" s="134">
        <f t="shared" si="435"/>
        <v>0</v>
      </c>
      <c r="AO914" s="134">
        <f t="shared" si="435"/>
        <v>0</v>
      </c>
      <c r="AP914" s="134">
        <f t="shared" si="435"/>
        <v>0</v>
      </c>
      <c r="AQ914" s="134">
        <f t="shared" si="435"/>
        <v>0</v>
      </c>
      <c r="AR914" s="134">
        <f t="shared" si="435"/>
        <v>0</v>
      </c>
      <c r="AS914" s="134">
        <f t="shared" si="435"/>
        <v>0</v>
      </c>
      <c r="AT914" s="134">
        <f t="shared" si="435"/>
        <v>0</v>
      </c>
      <c r="AU914" s="134">
        <f t="shared" si="435"/>
        <v>0</v>
      </c>
      <c r="AV914" s="134">
        <f t="shared" si="435"/>
        <v>0</v>
      </c>
      <c r="AW914" s="134">
        <f t="shared" si="435"/>
        <v>0</v>
      </c>
      <c r="AX914" s="134">
        <f t="shared" si="435"/>
        <v>0</v>
      </c>
      <c r="AY914" s="134">
        <f t="shared" si="435"/>
        <v>0</v>
      </c>
      <c r="AZ914" s="134">
        <f t="shared" si="435"/>
        <v>0</v>
      </c>
      <c r="BA914" s="134">
        <f t="shared" si="435"/>
        <v>0</v>
      </c>
      <c r="BB914" s="134">
        <f t="shared" si="435"/>
        <v>0</v>
      </c>
      <c r="BC914" s="134">
        <f t="shared" si="435"/>
        <v>0</v>
      </c>
      <c r="BD914" s="134">
        <f t="shared" si="435"/>
        <v>0</v>
      </c>
      <c r="BE914" s="134">
        <f t="shared" si="435"/>
        <v>0</v>
      </c>
      <c r="BF914" s="134">
        <f t="shared" si="435"/>
        <v>0</v>
      </c>
      <c r="BG914" s="134">
        <f t="shared" si="435"/>
        <v>0</v>
      </c>
      <c r="BH914" s="134">
        <f t="shared" si="435"/>
        <v>0</v>
      </c>
      <c r="BI914" s="134">
        <f t="shared" si="435"/>
        <v>0</v>
      </c>
      <c r="BJ914" s="134">
        <f t="shared" si="435"/>
        <v>0</v>
      </c>
      <c r="BK914" s="134">
        <f t="shared" si="435"/>
        <v>0</v>
      </c>
      <c r="BL914" s="134">
        <f t="shared" si="435"/>
        <v>-1.2585015224165904E-6</v>
      </c>
      <c r="BM914" s="134">
        <f t="shared" si="435"/>
        <v>0</v>
      </c>
      <c r="BN914" s="134">
        <f t="shared" si="435"/>
        <v>0</v>
      </c>
      <c r="BO914" s="134">
        <f t="shared" si="435"/>
        <v>0</v>
      </c>
      <c r="BP914" s="134">
        <f t="shared" ref="BP914:DH917" si="436">BP248-BP803</f>
        <v>0</v>
      </c>
      <c r="BQ914" s="134">
        <f t="shared" si="436"/>
        <v>0</v>
      </c>
      <c r="BR914" s="134">
        <f t="shared" si="436"/>
        <v>0</v>
      </c>
      <c r="BS914" s="134">
        <f t="shared" si="436"/>
        <v>0</v>
      </c>
      <c r="BT914" s="134">
        <f t="shared" si="436"/>
        <v>0</v>
      </c>
      <c r="BU914" s="134">
        <f t="shared" si="436"/>
        <v>0</v>
      </c>
      <c r="BV914" s="134">
        <f t="shared" si="436"/>
        <v>0</v>
      </c>
      <c r="BW914" s="134">
        <f t="shared" si="436"/>
        <v>0</v>
      </c>
      <c r="BX914" s="134">
        <f t="shared" si="436"/>
        <v>0</v>
      </c>
      <c r="BY914" s="134">
        <f t="shared" si="436"/>
        <v>0</v>
      </c>
      <c r="BZ914" s="134">
        <f t="shared" si="436"/>
        <v>0</v>
      </c>
      <c r="CA914" s="134">
        <f t="shared" si="436"/>
        <v>0</v>
      </c>
      <c r="CB914" s="134">
        <f t="shared" si="436"/>
        <v>0</v>
      </c>
      <c r="CC914" s="134">
        <f t="shared" si="436"/>
        <v>0</v>
      </c>
      <c r="CD914" s="134">
        <f t="shared" si="436"/>
        <v>0</v>
      </c>
      <c r="CE914" s="134">
        <f t="shared" si="436"/>
        <v>0</v>
      </c>
      <c r="CF914" s="134">
        <f t="shared" si="436"/>
        <v>0</v>
      </c>
      <c r="CG914" s="134">
        <f t="shared" si="436"/>
        <v>0</v>
      </c>
      <c r="CH914" s="134">
        <f t="shared" si="436"/>
        <v>0</v>
      </c>
      <c r="CI914" s="134">
        <f t="shared" si="436"/>
        <v>-1.3874333986103017E-4</v>
      </c>
      <c r="CJ914" s="134">
        <f t="shared" si="436"/>
        <v>0</v>
      </c>
      <c r="CK914" s="134">
        <f t="shared" si="436"/>
        <v>0</v>
      </c>
      <c r="CL914" s="134">
        <f t="shared" si="436"/>
        <v>0</v>
      </c>
      <c r="CM914" s="134">
        <f t="shared" si="436"/>
        <v>0</v>
      </c>
      <c r="CN914" s="134">
        <f t="shared" si="436"/>
        <v>0</v>
      </c>
      <c r="CO914" s="134">
        <f t="shared" si="436"/>
        <v>0</v>
      </c>
      <c r="CP914" s="134">
        <f t="shared" si="436"/>
        <v>0</v>
      </c>
      <c r="CQ914" s="134">
        <f t="shared" si="436"/>
        <v>-8.9716025090379973E-4</v>
      </c>
      <c r="CR914" s="134">
        <f t="shared" si="436"/>
        <v>0</v>
      </c>
      <c r="CS914" s="134">
        <f t="shared" si="436"/>
        <v>-8.8715653699741165E-4</v>
      </c>
      <c r="CT914" s="134">
        <f t="shared" si="436"/>
        <v>0</v>
      </c>
      <c r="CU914" s="134">
        <f t="shared" si="436"/>
        <v>-2.2896573266567078E-3</v>
      </c>
      <c r="CV914" s="134">
        <f t="shared" si="436"/>
        <v>-4.4471619441371893E-3</v>
      </c>
      <c r="CW914" s="134">
        <f t="shared" si="436"/>
        <v>-5.1521107294399428E-4</v>
      </c>
      <c r="CX914" s="134">
        <f t="shared" si="436"/>
        <v>0</v>
      </c>
      <c r="CY914" s="134">
        <f t="shared" si="436"/>
        <v>0</v>
      </c>
      <c r="CZ914" s="134">
        <f t="shared" si="436"/>
        <v>0</v>
      </c>
      <c r="DA914" s="134">
        <f t="shared" si="436"/>
        <v>0</v>
      </c>
      <c r="DB914" s="134">
        <f t="shared" si="436"/>
        <v>-8.9150899287857455E-3</v>
      </c>
      <c r="DC914" s="134">
        <f t="shared" si="436"/>
        <v>-3.0831293812141693E-2</v>
      </c>
      <c r="DD914" s="134">
        <f t="shared" si="436"/>
        <v>0</v>
      </c>
      <c r="DE914" s="134">
        <f t="shared" si="436"/>
        <v>0</v>
      </c>
      <c r="DF914" s="134">
        <f t="shared" si="436"/>
        <v>-1.0752132438473544E-3</v>
      </c>
      <c r="DG914" s="134">
        <f t="shared" si="436"/>
        <v>0</v>
      </c>
      <c r="DH914" s="211">
        <f t="shared" si="436"/>
        <v>0</v>
      </c>
    </row>
    <row r="915" spans="1:112" ht="15" hidden="1" customHeight="1" x14ac:dyDescent="0.15">
      <c r="A915" s="119"/>
      <c r="B915" s="197" t="s">
        <v>312</v>
      </c>
      <c r="C915" s="30" t="s">
        <v>133</v>
      </c>
      <c r="D915" s="315">
        <f t="shared" si="429"/>
        <v>0</v>
      </c>
      <c r="E915" s="134">
        <f t="shared" ref="E915:BP918" si="437">E249-E804</f>
        <v>-1.5938931318506026E-4</v>
      </c>
      <c r="F915" s="134">
        <f t="shared" si="437"/>
        <v>-2.6580850348054578E-5</v>
      </c>
      <c r="G915" s="134">
        <f t="shared" si="437"/>
        <v>0</v>
      </c>
      <c r="H915" s="134">
        <f t="shared" si="437"/>
        <v>-9.5706323852437058E-3</v>
      </c>
      <c r="I915" s="134">
        <f t="shared" si="437"/>
        <v>0</v>
      </c>
      <c r="J915" s="134">
        <f t="shared" si="437"/>
        <v>0</v>
      </c>
      <c r="K915" s="134">
        <f t="shared" si="437"/>
        <v>-2.1867271523261893E-3</v>
      </c>
      <c r="L915" s="134">
        <f t="shared" si="437"/>
        <v>-7.7891729222567992E-4</v>
      </c>
      <c r="M915" s="134">
        <f t="shared" si="437"/>
        <v>-1.5592836463253902E-3</v>
      </c>
      <c r="N915" s="134">
        <f t="shared" si="437"/>
        <v>0.9815215206291823</v>
      </c>
      <c r="O915" s="134">
        <f t="shared" si="437"/>
        <v>0</v>
      </c>
      <c r="P915" s="134">
        <f t="shared" si="437"/>
        <v>0</v>
      </c>
      <c r="Q915" s="134">
        <f t="shared" si="437"/>
        <v>0</v>
      </c>
      <c r="R915" s="134">
        <f t="shared" si="437"/>
        <v>0</v>
      </c>
      <c r="S915" s="134">
        <f t="shared" si="437"/>
        <v>0</v>
      </c>
      <c r="T915" s="134">
        <f t="shared" si="437"/>
        <v>0</v>
      </c>
      <c r="U915" s="134">
        <f t="shared" si="437"/>
        <v>0</v>
      </c>
      <c r="V915" s="134">
        <f t="shared" si="437"/>
        <v>0</v>
      </c>
      <c r="W915" s="134">
        <f t="shared" si="437"/>
        <v>0</v>
      </c>
      <c r="X915" s="134">
        <f t="shared" si="437"/>
        <v>0</v>
      </c>
      <c r="Y915" s="134">
        <f t="shared" si="437"/>
        <v>0</v>
      </c>
      <c r="Z915" s="134">
        <f t="shared" si="437"/>
        <v>0</v>
      </c>
      <c r="AA915" s="134">
        <f t="shared" si="437"/>
        <v>0</v>
      </c>
      <c r="AB915" s="134">
        <f t="shared" si="437"/>
        <v>0</v>
      </c>
      <c r="AC915" s="134">
        <f t="shared" si="437"/>
        <v>0</v>
      </c>
      <c r="AD915" s="134">
        <f t="shared" si="437"/>
        <v>0</v>
      </c>
      <c r="AE915" s="134">
        <f t="shared" si="437"/>
        <v>0</v>
      </c>
      <c r="AF915" s="134">
        <f t="shared" si="437"/>
        <v>0</v>
      </c>
      <c r="AG915" s="134">
        <f t="shared" si="437"/>
        <v>0</v>
      </c>
      <c r="AH915" s="134">
        <f t="shared" si="437"/>
        <v>0</v>
      </c>
      <c r="AI915" s="134">
        <f t="shared" si="437"/>
        <v>0</v>
      </c>
      <c r="AJ915" s="134">
        <f t="shared" si="437"/>
        <v>0</v>
      </c>
      <c r="AK915" s="134">
        <f t="shared" si="437"/>
        <v>0</v>
      </c>
      <c r="AL915" s="134">
        <f t="shared" si="437"/>
        <v>0</v>
      </c>
      <c r="AM915" s="134">
        <f t="shared" si="437"/>
        <v>0</v>
      </c>
      <c r="AN915" s="134">
        <f t="shared" si="437"/>
        <v>0</v>
      </c>
      <c r="AO915" s="134">
        <f t="shared" si="437"/>
        <v>0</v>
      </c>
      <c r="AP915" s="134">
        <f t="shared" si="437"/>
        <v>0</v>
      </c>
      <c r="AQ915" s="134">
        <f t="shared" si="437"/>
        <v>0</v>
      </c>
      <c r="AR915" s="134">
        <f t="shared" si="437"/>
        <v>0</v>
      </c>
      <c r="AS915" s="134">
        <f t="shared" si="437"/>
        <v>0</v>
      </c>
      <c r="AT915" s="134">
        <f t="shared" si="437"/>
        <v>0</v>
      </c>
      <c r="AU915" s="134">
        <f t="shared" si="437"/>
        <v>0</v>
      </c>
      <c r="AV915" s="134">
        <f t="shared" si="437"/>
        <v>0</v>
      </c>
      <c r="AW915" s="134">
        <f t="shared" si="437"/>
        <v>0</v>
      </c>
      <c r="AX915" s="134">
        <f t="shared" si="437"/>
        <v>0</v>
      </c>
      <c r="AY915" s="134">
        <f t="shared" si="437"/>
        <v>0</v>
      </c>
      <c r="AZ915" s="134">
        <f t="shared" si="437"/>
        <v>0</v>
      </c>
      <c r="BA915" s="134">
        <f t="shared" si="437"/>
        <v>0</v>
      </c>
      <c r="BB915" s="134">
        <f t="shared" si="437"/>
        <v>0</v>
      </c>
      <c r="BC915" s="134">
        <f t="shared" si="437"/>
        <v>0</v>
      </c>
      <c r="BD915" s="134">
        <f t="shared" si="437"/>
        <v>0</v>
      </c>
      <c r="BE915" s="134">
        <f t="shared" si="437"/>
        <v>0</v>
      </c>
      <c r="BF915" s="134">
        <f t="shared" si="437"/>
        <v>0</v>
      </c>
      <c r="BG915" s="134">
        <f t="shared" si="437"/>
        <v>0</v>
      </c>
      <c r="BH915" s="134">
        <f t="shared" si="437"/>
        <v>0</v>
      </c>
      <c r="BI915" s="134">
        <f t="shared" si="437"/>
        <v>0</v>
      </c>
      <c r="BJ915" s="134">
        <f t="shared" si="437"/>
        <v>0</v>
      </c>
      <c r="BK915" s="134">
        <f t="shared" si="437"/>
        <v>0</v>
      </c>
      <c r="BL915" s="134">
        <f t="shared" si="437"/>
        <v>0</v>
      </c>
      <c r="BM915" s="134">
        <f t="shared" si="437"/>
        <v>0</v>
      </c>
      <c r="BN915" s="134">
        <f t="shared" si="437"/>
        <v>0</v>
      </c>
      <c r="BO915" s="134">
        <f t="shared" si="437"/>
        <v>0</v>
      </c>
      <c r="BP915" s="134">
        <f t="shared" si="437"/>
        <v>0</v>
      </c>
      <c r="BQ915" s="134">
        <f t="shared" si="436"/>
        <v>0</v>
      </c>
      <c r="BR915" s="134">
        <f t="shared" si="436"/>
        <v>0</v>
      </c>
      <c r="BS915" s="134">
        <f t="shared" si="436"/>
        <v>0</v>
      </c>
      <c r="BT915" s="134">
        <f t="shared" si="436"/>
        <v>0</v>
      </c>
      <c r="BU915" s="134">
        <f t="shared" si="436"/>
        <v>0</v>
      </c>
      <c r="BV915" s="134">
        <f t="shared" si="436"/>
        <v>-9.4550429919653366E-5</v>
      </c>
      <c r="BW915" s="134">
        <f t="shared" si="436"/>
        <v>-3.9673329897667545E-5</v>
      </c>
      <c r="BX915" s="134">
        <f t="shared" si="436"/>
        <v>0</v>
      </c>
      <c r="BY915" s="134">
        <f t="shared" si="436"/>
        <v>0</v>
      </c>
      <c r="BZ915" s="134">
        <f t="shared" si="436"/>
        <v>0</v>
      </c>
      <c r="CA915" s="134">
        <f t="shared" si="436"/>
        <v>0</v>
      </c>
      <c r="CB915" s="134">
        <f t="shared" si="436"/>
        <v>0</v>
      </c>
      <c r="CC915" s="134">
        <f t="shared" si="436"/>
        <v>0</v>
      </c>
      <c r="CD915" s="134">
        <f t="shared" si="436"/>
        <v>0</v>
      </c>
      <c r="CE915" s="134">
        <f t="shared" si="436"/>
        <v>0</v>
      </c>
      <c r="CF915" s="134">
        <f t="shared" si="436"/>
        <v>0</v>
      </c>
      <c r="CG915" s="134">
        <f t="shared" si="436"/>
        <v>0</v>
      </c>
      <c r="CH915" s="134">
        <f t="shared" si="436"/>
        <v>0</v>
      </c>
      <c r="CI915" s="134">
        <f t="shared" si="436"/>
        <v>-4.665296280450877E-4</v>
      </c>
      <c r="CJ915" s="134">
        <f t="shared" si="436"/>
        <v>0</v>
      </c>
      <c r="CK915" s="134">
        <f t="shared" si="436"/>
        <v>0</v>
      </c>
      <c r="CL915" s="134">
        <f t="shared" si="436"/>
        <v>0</v>
      </c>
      <c r="CM915" s="134">
        <f t="shared" si="436"/>
        <v>0</v>
      </c>
      <c r="CN915" s="134">
        <f t="shared" si="436"/>
        <v>0</v>
      </c>
      <c r="CO915" s="134">
        <f t="shared" si="436"/>
        <v>0</v>
      </c>
      <c r="CP915" s="134">
        <f t="shared" si="436"/>
        <v>0</v>
      </c>
      <c r="CQ915" s="134">
        <f t="shared" si="436"/>
        <v>-6.9936077060681379E-5</v>
      </c>
      <c r="CR915" s="134">
        <f t="shared" si="436"/>
        <v>0</v>
      </c>
      <c r="CS915" s="134">
        <f t="shared" si="436"/>
        <v>-3.4218115453649059E-4</v>
      </c>
      <c r="CT915" s="134">
        <f t="shared" si="436"/>
        <v>0</v>
      </c>
      <c r="CU915" s="134">
        <f t="shared" si="436"/>
        <v>-8.9845341155808027E-4</v>
      </c>
      <c r="CV915" s="134">
        <f t="shared" si="436"/>
        <v>-1.6887732628238865E-3</v>
      </c>
      <c r="CW915" s="134">
        <f t="shared" si="436"/>
        <v>0</v>
      </c>
      <c r="CX915" s="134">
        <f t="shared" si="436"/>
        <v>0</v>
      </c>
      <c r="CY915" s="134">
        <f t="shared" si="436"/>
        <v>0</v>
      </c>
      <c r="CZ915" s="134">
        <f t="shared" si="436"/>
        <v>0</v>
      </c>
      <c r="DA915" s="134">
        <f t="shared" si="436"/>
        <v>-6.0397166727893943E-6</v>
      </c>
      <c r="DB915" s="134">
        <f t="shared" si="436"/>
        <v>-1.6414837115156612E-2</v>
      </c>
      <c r="DC915" s="134">
        <f t="shared" si="436"/>
        <v>-5.3886999312753855E-2</v>
      </c>
      <c r="DD915" s="134">
        <f t="shared" si="436"/>
        <v>0</v>
      </c>
      <c r="DE915" s="134">
        <f t="shared" si="436"/>
        <v>-3.6138637846670327E-7</v>
      </c>
      <c r="DF915" s="134">
        <f t="shared" si="436"/>
        <v>-1.0520015985854725E-3</v>
      </c>
      <c r="DG915" s="134">
        <f t="shared" si="436"/>
        <v>0</v>
      </c>
      <c r="DH915" s="211">
        <f t="shared" si="436"/>
        <v>-2.0009950861623977E-3</v>
      </c>
    </row>
    <row r="916" spans="1:112" ht="15" hidden="1" customHeight="1" x14ac:dyDescent="0.15">
      <c r="A916" s="119"/>
      <c r="B916" s="197" t="s">
        <v>313</v>
      </c>
      <c r="C916" s="30" t="s">
        <v>541</v>
      </c>
      <c r="D916" s="315">
        <f t="shared" si="429"/>
        <v>-7.7805301030321823E-5</v>
      </c>
      <c r="E916" s="134">
        <f t="shared" si="437"/>
        <v>-3.9856605134821052E-3</v>
      </c>
      <c r="F916" s="134">
        <f t="shared" si="437"/>
        <v>-2.5981156908816866E-4</v>
      </c>
      <c r="G916" s="134">
        <f t="shared" si="437"/>
        <v>0</v>
      </c>
      <c r="H916" s="134">
        <f t="shared" si="437"/>
        <v>-5.888307440822003E-4</v>
      </c>
      <c r="I916" s="134">
        <f t="shared" si="437"/>
        <v>0</v>
      </c>
      <c r="J916" s="134">
        <f t="shared" si="437"/>
        <v>0</v>
      </c>
      <c r="K916" s="134">
        <f t="shared" si="437"/>
        <v>1.9502270865878746E-7</v>
      </c>
      <c r="L916" s="134">
        <f t="shared" si="437"/>
        <v>0</v>
      </c>
      <c r="M916" s="134">
        <f t="shared" si="437"/>
        <v>0</v>
      </c>
      <c r="N916" s="134">
        <f t="shared" si="437"/>
        <v>0</v>
      </c>
      <c r="O916" s="134">
        <f t="shared" si="437"/>
        <v>0.99935767930640773</v>
      </c>
      <c r="P916" s="134">
        <f t="shared" si="437"/>
        <v>0</v>
      </c>
      <c r="Q916" s="134">
        <f t="shared" si="437"/>
        <v>0</v>
      </c>
      <c r="R916" s="134">
        <f t="shared" si="437"/>
        <v>0</v>
      </c>
      <c r="S916" s="134">
        <f t="shared" si="437"/>
        <v>0</v>
      </c>
      <c r="T916" s="134">
        <f t="shared" si="437"/>
        <v>0</v>
      </c>
      <c r="U916" s="134">
        <f t="shared" si="437"/>
        <v>0</v>
      </c>
      <c r="V916" s="134">
        <f t="shared" si="437"/>
        <v>0</v>
      </c>
      <c r="W916" s="134">
        <f t="shared" si="437"/>
        <v>0</v>
      </c>
      <c r="X916" s="134">
        <f t="shared" si="437"/>
        <v>0</v>
      </c>
      <c r="Y916" s="134">
        <f t="shared" si="437"/>
        <v>0</v>
      </c>
      <c r="Z916" s="134">
        <f t="shared" si="437"/>
        <v>0</v>
      </c>
      <c r="AA916" s="134">
        <f t="shared" si="437"/>
        <v>0</v>
      </c>
      <c r="AB916" s="134">
        <f t="shared" si="437"/>
        <v>0</v>
      </c>
      <c r="AC916" s="134">
        <f t="shared" si="437"/>
        <v>0</v>
      </c>
      <c r="AD916" s="134">
        <f t="shared" si="437"/>
        <v>0</v>
      </c>
      <c r="AE916" s="134">
        <f t="shared" si="437"/>
        <v>0</v>
      </c>
      <c r="AF916" s="134">
        <f t="shared" si="437"/>
        <v>0</v>
      </c>
      <c r="AG916" s="134">
        <f t="shared" si="437"/>
        <v>0</v>
      </c>
      <c r="AH916" s="134">
        <f t="shared" si="437"/>
        <v>0</v>
      </c>
      <c r="AI916" s="134">
        <f t="shared" si="437"/>
        <v>0</v>
      </c>
      <c r="AJ916" s="134">
        <f t="shared" si="437"/>
        <v>0</v>
      </c>
      <c r="AK916" s="134">
        <f t="shared" si="437"/>
        <v>0</v>
      </c>
      <c r="AL916" s="134">
        <f t="shared" si="437"/>
        <v>0</v>
      </c>
      <c r="AM916" s="134">
        <f t="shared" si="437"/>
        <v>0</v>
      </c>
      <c r="AN916" s="134">
        <f t="shared" si="437"/>
        <v>0</v>
      </c>
      <c r="AO916" s="134">
        <f t="shared" si="437"/>
        <v>0</v>
      </c>
      <c r="AP916" s="134">
        <f t="shared" si="437"/>
        <v>0</v>
      </c>
      <c r="AQ916" s="134">
        <f t="shared" si="437"/>
        <v>0</v>
      </c>
      <c r="AR916" s="134">
        <f t="shared" si="437"/>
        <v>0</v>
      </c>
      <c r="AS916" s="134">
        <f t="shared" si="437"/>
        <v>0</v>
      </c>
      <c r="AT916" s="134">
        <f t="shared" si="437"/>
        <v>0</v>
      </c>
      <c r="AU916" s="134">
        <f t="shared" si="437"/>
        <v>0</v>
      </c>
      <c r="AV916" s="134">
        <f t="shared" si="437"/>
        <v>0</v>
      </c>
      <c r="AW916" s="134">
        <f t="shared" si="437"/>
        <v>0</v>
      </c>
      <c r="AX916" s="134">
        <f t="shared" si="437"/>
        <v>0</v>
      </c>
      <c r="AY916" s="134">
        <f t="shared" si="437"/>
        <v>0</v>
      </c>
      <c r="AZ916" s="134">
        <f t="shared" si="437"/>
        <v>0</v>
      </c>
      <c r="BA916" s="134">
        <f t="shared" si="437"/>
        <v>0</v>
      </c>
      <c r="BB916" s="134">
        <f t="shared" si="437"/>
        <v>0</v>
      </c>
      <c r="BC916" s="134">
        <f t="shared" si="437"/>
        <v>0</v>
      </c>
      <c r="BD916" s="134">
        <f t="shared" si="437"/>
        <v>0</v>
      </c>
      <c r="BE916" s="134">
        <f t="shared" si="437"/>
        <v>0</v>
      </c>
      <c r="BF916" s="134">
        <f t="shared" si="437"/>
        <v>0</v>
      </c>
      <c r="BG916" s="134">
        <f t="shared" si="437"/>
        <v>0</v>
      </c>
      <c r="BH916" s="134">
        <f t="shared" si="437"/>
        <v>0</v>
      </c>
      <c r="BI916" s="134">
        <f t="shared" si="437"/>
        <v>0</v>
      </c>
      <c r="BJ916" s="134">
        <f t="shared" si="437"/>
        <v>0</v>
      </c>
      <c r="BK916" s="134">
        <f t="shared" si="437"/>
        <v>0</v>
      </c>
      <c r="BL916" s="134">
        <f t="shared" si="437"/>
        <v>0</v>
      </c>
      <c r="BM916" s="134">
        <f t="shared" si="437"/>
        <v>0</v>
      </c>
      <c r="BN916" s="134">
        <f t="shared" si="437"/>
        <v>0</v>
      </c>
      <c r="BO916" s="134">
        <f t="shared" si="437"/>
        <v>0</v>
      </c>
      <c r="BP916" s="134">
        <f t="shared" si="437"/>
        <v>-1.7421989391897452E-6</v>
      </c>
      <c r="BQ916" s="134">
        <f t="shared" si="436"/>
        <v>0</v>
      </c>
      <c r="BR916" s="134">
        <f t="shared" si="436"/>
        <v>0</v>
      </c>
      <c r="BS916" s="134">
        <f t="shared" si="436"/>
        <v>0</v>
      </c>
      <c r="BT916" s="134">
        <f t="shared" si="436"/>
        <v>0</v>
      </c>
      <c r="BU916" s="134">
        <f t="shared" si="436"/>
        <v>0</v>
      </c>
      <c r="BV916" s="134">
        <f t="shared" si="436"/>
        <v>0</v>
      </c>
      <c r="BW916" s="134">
        <f t="shared" si="436"/>
        <v>-1.2589004589700661E-6</v>
      </c>
      <c r="BX916" s="134">
        <f t="shared" si="436"/>
        <v>0</v>
      </c>
      <c r="BY916" s="134">
        <f t="shared" si="436"/>
        <v>0</v>
      </c>
      <c r="BZ916" s="134">
        <f t="shared" si="436"/>
        <v>0</v>
      </c>
      <c r="CA916" s="134">
        <f t="shared" si="436"/>
        <v>0</v>
      </c>
      <c r="CB916" s="134">
        <f t="shared" si="436"/>
        <v>0</v>
      </c>
      <c r="CC916" s="134">
        <f t="shared" si="436"/>
        <v>0</v>
      </c>
      <c r="CD916" s="134">
        <f t="shared" si="436"/>
        <v>0</v>
      </c>
      <c r="CE916" s="134">
        <f t="shared" si="436"/>
        <v>0</v>
      </c>
      <c r="CF916" s="134">
        <f t="shared" si="436"/>
        <v>0</v>
      </c>
      <c r="CG916" s="134">
        <f t="shared" si="436"/>
        <v>0</v>
      </c>
      <c r="CH916" s="134">
        <f t="shared" si="436"/>
        <v>0</v>
      </c>
      <c r="CI916" s="134">
        <f t="shared" si="436"/>
        <v>0</v>
      </c>
      <c r="CJ916" s="134">
        <f t="shared" si="436"/>
        <v>0</v>
      </c>
      <c r="CK916" s="134">
        <f t="shared" si="436"/>
        <v>0</v>
      </c>
      <c r="CL916" s="134">
        <f t="shared" si="436"/>
        <v>0</v>
      </c>
      <c r="CM916" s="134">
        <f t="shared" si="436"/>
        <v>0</v>
      </c>
      <c r="CN916" s="134">
        <f t="shared" si="436"/>
        <v>0</v>
      </c>
      <c r="CO916" s="134">
        <f t="shared" si="436"/>
        <v>0</v>
      </c>
      <c r="CP916" s="134">
        <f t="shared" si="436"/>
        <v>0</v>
      </c>
      <c r="CQ916" s="134">
        <f t="shared" si="436"/>
        <v>-3.7815269590874835E-6</v>
      </c>
      <c r="CR916" s="134">
        <f t="shared" si="436"/>
        <v>0</v>
      </c>
      <c r="CS916" s="134">
        <f t="shared" si="436"/>
        <v>-5.6581258073153667E-7</v>
      </c>
      <c r="CT916" s="134">
        <f t="shared" si="436"/>
        <v>0</v>
      </c>
      <c r="CU916" s="134">
        <f t="shared" si="436"/>
        <v>-8.2394233531697943E-7</v>
      </c>
      <c r="CV916" s="134">
        <f t="shared" si="436"/>
        <v>-3.2667419571496603E-7</v>
      </c>
      <c r="CW916" s="134">
        <f t="shared" si="436"/>
        <v>0</v>
      </c>
      <c r="CX916" s="134">
        <f t="shared" si="436"/>
        <v>0</v>
      </c>
      <c r="CY916" s="134">
        <f t="shared" si="436"/>
        <v>0</v>
      </c>
      <c r="CZ916" s="134">
        <f t="shared" si="436"/>
        <v>0</v>
      </c>
      <c r="DA916" s="134">
        <f t="shared" si="436"/>
        <v>0</v>
      </c>
      <c r="DB916" s="134">
        <f t="shared" si="436"/>
        <v>0</v>
      </c>
      <c r="DC916" s="134">
        <f t="shared" si="436"/>
        <v>0</v>
      </c>
      <c r="DD916" s="134">
        <f t="shared" si="436"/>
        <v>0</v>
      </c>
      <c r="DE916" s="134">
        <f t="shared" si="436"/>
        <v>-1.6605633966422837E-5</v>
      </c>
      <c r="DF916" s="134">
        <f t="shared" si="436"/>
        <v>0</v>
      </c>
      <c r="DG916" s="134">
        <f t="shared" si="436"/>
        <v>0</v>
      </c>
      <c r="DH916" s="211">
        <f t="shared" si="436"/>
        <v>0</v>
      </c>
    </row>
    <row r="917" spans="1:112" ht="15" hidden="1" customHeight="1" x14ac:dyDescent="0.15">
      <c r="A917" s="119"/>
      <c r="B917" s="197" t="s">
        <v>314</v>
      </c>
      <c r="C917" s="30" t="s">
        <v>134</v>
      </c>
      <c r="D917" s="315">
        <f t="shared" si="429"/>
        <v>0</v>
      </c>
      <c r="E917" s="134">
        <f t="shared" si="437"/>
        <v>0</v>
      </c>
      <c r="F917" s="134">
        <f t="shared" si="437"/>
        <v>0</v>
      </c>
      <c r="G917" s="134">
        <f t="shared" si="437"/>
        <v>0</v>
      </c>
      <c r="H917" s="134">
        <f t="shared" si="437"/>
        <v>0</v>
      </c>
      <c r="I917" s="134">
        <f t="shared" si="437"/>
        <v>0</v>
      </c>
      <c r="J917" s="134">
        <f t="shared" si="437"/>
        <v>0</v>
      </c>
      <c r="K917" s="134">
        <f t="shared" si="437"/>
        <v>0</v>
      </c>
      <c r="L917" s="134">
        <f t="shared" si="437"/>
        <v>0</v>
      </c>
      <c r="M917" s="134">
        <f t="shared" si="437"/>
        <v>0</v>
      </c>
      <c r="N917" s="134">
        <f t="shared" si="437"/>
        <v>0</v>
      </c>
      <c r="O917" s="134">
        <f t="shared" si="437"/>
        <v>0</v>
      </c>
      <c r="P917" s="134">
        <f t="shared" si="437"/>
        <v>1</v>
      </c>
      <c r="Q917" s="134">
        <f t="shared" si="437"/>
        <v>0</v>
      </c>
      <c r="R917" s="134">
        <f t="shared" si="437"/>
        <v>0</v>
      </c>
      <c r="S917" s="134">
        <f t="shared" si="437"/>
        <v>0</v>
      </c>
      <c r="T917" s="134">
        <f t="shared" si="437"/>
        <v>0</v>
      </c>
      <c r="U917" s="134">
        <f t="shared" si="437"/>
        <v>0</v>
      </c>
      <c r="V917" s="134">
        <f t="shared" si="437"/>
        <v>0</v>
      </c>
      <c r="W917" s="134">
        <f t="shared" si="437"/>
        <v>0</v>
      </c>
      <c r="X917" s="134">
        <f t="shared" si="437"/>
        <v>0</v>
      </c>
      <c r="Y917" s="134">
        <f t="shared" si="437"/>
        <v>0</v>
      </c>
      <c r="Z917" s="134">
        <f t="shared" si="437"/>
        <v>0</v>
      </c>
      <c r="AA917" s="134">
        <f t="shared" si="437"/>
        <v>0</v>
      </c>
      <c r="AB917" s="134">
        <f t="shared" si="437"/>
        <v>0</v>
      </c>
      <c r="AC917" s="134">
        <f t="shared" si="437"/>
        <v>0</v>
      </c>
      <c r="AD917" s="134">
        <f t="shared" si="437"/>
        <v>0</v>
      </c>
      <c r="AE917" s="134">
        <f t="shared" si="437"/>
        <v>0</v>
      </c>
      <c r="AF917" s="134">
        <f t="shared" si="437"/>
        <v>0</v>
      </c>
      <c r="AG917" s="134">
        <f t="shared" si="437"/>
        <v>0</v>
      </c>
      <c r="AH917" s="134">
        <f t="shared" si="437"/>
        <v>0</v>
      </c>
      <c r="AI917" s="134">
        <f t="shared" si="437"/>
        <v>0</v>
      </c>
      <c r="AJ917" s="134">
        <f t="shared" si="437"/>
        <v>0</v>
      </c>
      <c r="AK917" s="134">
        <f t="shared" si="437"/>
        <v>0</v>
      </c>
      <c r="AL917" s="134">
        <f t="shared" si="437"/>
        <v>0</v>
      </c>
      <c r="AM917" s="134">
        <f t="shared" si="437"/>
        <v>0</v>
      </c>
      <c r="AN917" s="134">
        <f t="shared" si="437"/>
        <v>0</v>
      </c>
      <c r="AO917" s="134">
        <f t="shared" si="437"/>
        <v>0</v>
      </c>
      <c r="AP917" s="134">
        <f t="shared" si="437"/>
        <v>0</v>
      </c>
      <c r="AQ917" s="134">
        <f t="shared" si="437"/>
        <v>0</v>
      </c>
      <c r="AR917" s="134">
        <f t="shared" si="437"/>
        <v>0</v>
      </c>
      <c r="AS917" s="134">
        <f t="shared" si="437"/>
        <v>0</v>
      </c>
      <c r="AT917" s="134">
        <f t="shared" si="437"/>
        <v>0</v>
      </c>
      <c r="AU917" s="134">
        <f t="shared" si="437"/>
        <v>0</v>
      </c>
      <c r="AV917" s="134">
        <f t="shared" si="437"/>
        <v>0</v>
      </c>
      <c r="AW917" s="134">
        <f t="shared" si="437"/>
        <v>0</v>
      </c>
      <c r="AX917" s="134">
        <f t="shared" si="437"/>
        <v>0</v>
      </c>
      <c r="AY917" s="134">
        <f t="shared" si="437"/>
        <v>0</v>
      </c>
      <c r="AZ917" s="134">
        <f t="shared" si="437"/>
        <v>0</v>
      </c>
      <c r="BA917" s="134">
        <f t="shared" si="437"/>
        <v>0</v>
      </c>
      <c r="BB917" s="134">
        <f t="shared" si="437"/>
        <v>0</v>
      </c>
      <c r="BC917" s="134">
        <f t="shared" si="437"/>
        <v>0</v>
      </c>
      <c r="BD917" s="134">
        <f t="shared" si="437"/>
        <v>0</v>
      </c>
      <c r="BE917" s="134">
        <f t="shared" si="437"/>
        <v>0</v>
      </c>
      <c r="BF917" s="134">
        <f t="shared" si="437"/>
        <v>0</v>
      </c>
      <c r="BG917" s="134">
        <f t="shared" si="437"/>
        <v>0</v>
      </c>
      <c r="BH917" s="134">
        <f t="shared" si="437"/>
        <v>0</v>
      </c>
      <c r="BI917" s="134">
        <f t="shared" si="437"/>
        <v>0</v>
      </c>
      <c r="BJ917" s="134">
        <f t="shared" si="437"/>
        <v>0</v>
      </c>
      <c r="BK917" s="134">
        <f t="shared" si="437"/>
        <v>0</v>
      </c>
      <c r="BL917" s="134">
        <f t="shared" si="437"/>
        <v>0</v>
      </c>
      <c r="BM917" s="134">
        <f t="shared" si="437"/>
        <v>0</v>
      </c>
      <c r="BN917" s="134">
        <f t="shared" si="437"/>
        <v>0</v>
      </c>
      <c r="BO917" s="134">
        <f t="shared" si="437"/>
        <v>0</v>
      </c>
      <c r="BP917" s="134">
        <f t="shared" si="437"/>
        <v>0</v>
      </c>
      <c r="BQ917" s="134">
        <f t="shared" si="436"/>
        <v>0</v>
      </c>
      <c r="BR917" s="134">
        <f t="shared" si="436"/>
        <v>0</v>
      </c>
      <c r="BS917" s="134">
        <f t="shared" si="436"/>
        <v>0</v>
      </c>
      <c r="BT917" s="134">
        <f t="shared" si="436"/>
        <v>0</v>
      </c>
      <c r="BU917" s="134">
        <f t="shared" si="436"/>
        <v>0</v>
      </c>
      <c r="BV917" s="134">
        <f t="shared" si="436"/>
        <v>0</v>
      </c>
      <c r="BW917" s="134">
        <f t="shared" si="436"/>
        <v>0</v>
      </c>
      <c r="BX917" s="134">
        <f t="shared" si="436"/>
        <v>0</v>
      </c>
      <c r="BY917" s="134">
        <f t="shared" si="436"/>
        <v>0</v>
      </c>
      <c r="BZ917" s="134">
        <f t="shared" si="436"/>
        <v>0</v>
      </c>
      <c r="CA917" s="134">
        <f t="shared" si="436"/>
        <v>0</v>
      </c>
      <c r="CB917" s="134">
        <f t="shared" si="436"/>
        <v>0</v>
      </c>
      <c r="CC917" s="134">
        <f t="shared" si="436"/>
        <v>0</v>
      </c>
      <c r="CD917" s="134">
        <f t="shared" si="436"/>
        <v>0</v>
      </c>
      <c r="CE917" s="134">
        <f t="shared" si="436"/>
        <v>0</v>
      </c>
      <c r="CF917" s="134">
        <f t="shared" si="436"/>
        <v>0</v>
      </c>
      <c r="CG917" s="134">
        <f t="shared" si="436"/>
        <v>0</v>
      </c>
      <c r="CH917" s="134">
        <f t="shared" si="436"/>
        <v>0</v>
      </c>
      <c r="CI917" s="134">
        <f t="shared" si="436"/>
        <v>0</v>
      </c>
      <c r="CJ917" s="134">
        <f t="shared" si="436"/>
        <v>0</v>
      </c>
      <c r="CK917" s="134">
        <f t="shared" si="436"/>
        <v>0</v>
      </c>
      <c r="CL917" s="134">
        <f t="shared" si="436"/>
        <v>0</v>
      </c>
      <c r="CM917" s="134">
        <f t="shared" si="436"/>
        <v>0</v>
      </c>
      <c r="CN917" s="134">
        <f t="shared" si="436"/>
        <v>0</v>
      </c>
      <c r="CO917" s="134">
        <f t="shared" si="436"/>
        <v>0</v>
      </c>
      <c r="CP917" s="134">
        <f t="shared" si="436"/>
        <v>0</v>
      </c>
      <c r="CQ917" s="134">
        <f t="shared" si="436"/>
        <v>0</v>
      </c>
      <c r="CR917" s="134">
        <f t="shared" si="436"/>
        <v>0</v>
      </c>
      <c r="CS917" s="134">
        <f t="shared" si="436"/>
        <v>0</v>
      </c>
      <c r="CT917" s="134">
        <f t="shared" si="436"/>
        <v>0</v>
      </c>
      <c r="CU917" s="134">
        <f t="shared" si="436"/>
        <v>0</v>
      </c>
      <c r="CV917" s="134">
        <f t="shared" si="436"/>
        <v>0</v>
      </c>
      <c r="CW917" s="134">
        <f t="shared" si="436"/>
        <v>0</v>
      </c>
      <c r="CX917" s="134">
        <f t="shared" si="436"/>
        <v>0</v>
      </c>
      <c r="CY917" s="134">
        <f t="shared" si="436"/>
        <v>0</v>
      </c>
      <c r="CZ917" s="134">
        <f t="shared" si="436"/>
        <v>0</v>
      </c>
      <c r="DA917" s="134">
        <f t="shared" si="436"/>
        <v>0</v>
      </c>
      <c r="DB917" s="134">
        <f t="shared" si="436"/>
        <v>0</v>
      </c>
      <c r="DC917" s="134">
        <f t="shared" si="436"/>
        <v>0</v>
      </c>
      <c r="DD917" s="134">
        <f t="shared" si="436"/>
        <v>0</v>
      </c>
      <c r="DE917" s="134">
        <f t="shared" si="436"/>
        <v>0</v>
      </c>
      <c r="DF917" s="134">
        <f t="shared" si="436"/>
        <v>0</v>
      </c>
      <c r="DG917" s="134">
        <f t="shared" si="436"/>
        <v>0</v>
      </c>
      <c r="DH917" s="211">
        <f t="shared" si="436"/>
        <v>0</v>
      </c>
    </row>
    <row r="918" spans="1:112" ht="15" hidden="1" customHeight="1" x14ac:dyDescent="0.15">
      <c r="A918" s="119"/>
      <c r="B918" s="197" t="s">
        <v>315</v>
      </c>
      <c r="C918" s="30" t="s">
        <v>135</v>
      </c>
      <c r="D918" s="315">
        <f t="shared" si="429"/>
        <v>0</v>
      </c>
      <c r="E918" s="134">
        <f t="shared" si="437"/>
        <v>0</v>
      </c>
      <c r="F918" s="134">
        <f t="shared" si="437"/>
        <v>0</v>
      </c>
      <c r="G918" s="134">
        <f t="shared" si="437"/>
        <v>0</v>
      </c>
      <c r="H918" s="134">
        <f t="shared" si="437"/>
        <v>0</v>
      </c>
      <c r="I918" s="134">
        <f t="shared" si="437"/>
        <v>0</v>
      </c>
      <c r="J918" s="134">
        <f t="shared" si="437"/>
        <v>0</v>
      </c>
      <c r="K918" s="134">
        <f t="shared" si="437"/>
        <v>0</v>
      </c>
      <c r="L918" s="134">
        <f t="shared" si="437"/>
        <v>0</v>
      </c>
      <c r="M918" s="134">
        <f t="shared" si="437"/>
        <v>0</v>
      </c>
      <c r="N918" s="134">
        <f t="shared" si="437"/>
        <v>0</v>
      </c>
      <c r="O918" s="134">
        <f t="shared" si="437"/>
        <v>0</v>
      </c>
      <c r="P918" s="134">
        <f t="shared" si="437"/>
        <v>0</v>
      </c>
      <c r="Q918" s="134">
        <f t="shared" si="437"/>
        <v>1</v>
      </c>
      <c r="R918" s="134">
        <f t="shared" si="437"/>
        <v>0</v>
      </c>
      <c r="S918" s="134">
        <f t="shared" si="437"/>
        <v>0</v>
      </c>
      <c r="T918" s="134">
        <f t="shared" si="437"/>
        <v>0</v>
      </c>
      <c r="U918" s="134">
        <f t="shared" si="437"/>
        <v>0</v>
      </c>
      <c r="V918" s="134">
        <f t="shared" si="437"/>
        <v>0</v>
      </c>
      <c r="W918" s="134">
        <f t="shared" si="437"/>
        <v>0</v>
      </c>
      <c r="X918" s="134">
        <f t="shared" si="437"/>
        <v>0</v>
      </c>
      <c r="Y918" s="134">
        <f t="shared" si="437"/>
        <v>0</v>
      </c>
      <c r="Z918" s="134">
        <f t="shared" si="437"/>
        <v>0</v>
      </c>
      <c r="AA918" s="134">
        <f t="shared" si="437"/>
        <v>0</v>
      </c>
      <c r="AB918" s="134">
        <f t="shared" si="437"/>
        <v>0</v>
      </c>
      <c r="AC918" s="134">
        <f t="shared" si="437"/>
        <v>0</v>
      </c>
      <c r="AD918" s="134">
        <f t="shared" si="437"/>
        <v>0</v>
      </c>
      <c r="AE918" s="134">
        <f t="shared" si="437"/>
        <v>0</v>
      </c>
      <c r="AF918" s="134">
        <f t="shared" si="437"/>
        <v>0</v>
      </c>
      <c r="AG918" s="134">
        <f t="shared" si="437"/>
        <v>0</v>
      </c>
      <c r="AH918" s="134">
        <f t="shared" si="437"/>
        <v>0</v>
      </c>
      <c r="AI918" s="134">
        <f t="shared" si="437"/>
        <v>0</v>
      </c>
      <c r="AJ918" s="134">
        <f t="shared" si="437"/>
        <v>0</v>
      </c>
      <c r="AK918" s="134">
        <f t="shared" si="437"/>
        <v>0</v>
      </c>
      <c r="AL918" s="134">
        <f t="shared" si="437"/>
        <v>0</v>
      </c>
      <c r="AM918" s="134">
        <f t="shared" si="437"/>
        <v>0</v>
      </c>
      <c r="AN918" s="134">
        <f t="shared" si="437"/>
        <v>0</v>
      </c>
      <c r="AO918" s="134">
        <f t="shared" si="437"/>
        <v>0</v>
      </c>
      <c r="AP918" s="134">
        <f t="shared" si="437"/>
        <v>0</v>
      </c>
      <c r="AQ918" s="134">
        <f t="shared" si="437"/>
        <v>0</v>
      </c>
      <c r="AR918" s="134">
        <f t="shared" si="437"/>
        <v>0</v>
      </c>
      <c r="AS918" s="134">
        <f t="shared" si="437"/>
        <v>0</v>
      </c>
      <c r="AT918" s="134">
        <f t="shared" si="437"/>
        <v>0</v>
      </c>
      <c r="AU918" s="134">
        <f t="shared" si="437"/>
        <v>0</v>
      </c>
      <c r="AV918" s="134">
        <f t="shared" si="437"/>
        <v>0</v>
      </c>
      <c r="AW918" s="134">
        <f t="shared" si="437"/>
        <v>0</v>
      </c>
      <c r="AX918" s="134">
        <f t="shared" si="437"/>
        <v>0</v>
      </c>
      <c r="AY918" s="134">
        <f t="shared" si="437"/>
        <v>0</v>
      </c>
      <c r="AZ918" s="134">
        <f t="shared" si="437"/>
        <v>0</v>
      </c>
      <c r="BA918" s="134">
        <f t="shared" si="437"/>
        <v>0</v>
      </c>
      <c r="BB918" s="134">
        <f t="shared" si="437"/>
        <v>0</v>
      </c>
      <c r="BC918" s="134">
        <f t="shared" si="437"/>
        <v>0</v>
      </c>
      <c r="BD918" s="134">
        <f t="shared" si="437"/>
        <v>0</v>
      </c>
      <c r="BE918" s="134">
        <f t="shared" si="437"/>
        <v>0</v>
      </c>
      <c r="BF918" s="134">
        <f t="shared" si="437"/>
        <v>0</v>
      </c>
      <c r="BG918" s="134">
        <f t="shared" si="437"/>
        <v>0</v>
      </c>
      <c r="BH918" s="134">
        <f t="shared" si="437"/>
        <v>0</v>
      </c>
      <c r="BI918" s="134">
        <f t="shared" si="437"/>
        <v>0</v>
      </c>
      <c r="BJ918" s="134">
        <f t="shared" si="437"/>
        <v>0</v>
      </c>
      <c r="BK918" s="134">
        <f t="shared" si="437"/>
        <v>0</v>
      </c>
      <c r="BL918" s="134">
        <f t="shared" si="437"/>
        <v>0</v>
      </c>
      <c r="BM918" s="134">
        <f t="shared" si="437"/>
        <v>0</v>
      </c>
      <c r="BN918" s="134">
        <f t="shared" si="437"/>
        <v>0</v>
      </c>
      <c r="BO918" s="134">
        <f t="shared" si="437"/>
        <v>0</v>
      </c>
      <c r="BP918" s="134">
        <f t="shared" ref="BP918:DH921" si="438">BP252-BP807</f>
        <v>0</v>
      </c>
      <c r="BQ918" s="134">
        <f t="shared" si="438"/>
        <v>0</v>
      </c>
      <c r="BR918" s="134">
        <f t="shared" si="438"/>
        <v>0</v>
      </c>
      <c r="BS918" s="134">
        <f t="shared" si="438"/>
        <v>0</v>
      </c>
      <c r="BT918" s="134">
        <f t="shared" si="438"/>
        <v>0</v>
      </c>
      <c r="BU918" s="134">
        <f t="shared" si="438"/>
        <v>0</v>
      </c>
      <c r="BV918" s="134">
        <f t="shared" si="438"/>
        <v>0</v>
      </c>
      <c r="BW918" s="134">
        <f t="shared" si="438"/>
        <v>0</v>
      </c>
      <c r="BX918" s="134">
        <f t="shared" si="438"/>
        <v>0</v>
      </c>
      <c r="BY918" s="134">
        <f t="shared" si="438"/>
        <v>0</v>
      </c>
      <c r="BZ918" s="134">
        <f t="shared" si="438"/>
        <v>0</v>
      </c>
      <c r="CA918" s="134">
        <f t="shared" si="438"/>
        <v>0</v>
      </c>
      <c r="CB918" s="134">
        <f t="shared" si="438"/>
        <v>0</v>
      </c>
      <c r="CC918" s="134">
        <f t="shared" si="438"/>
        <v>0</v>
      </c>
      <c r="CD918" s="134">
        <f t="shared" si="438"/>
        <v>0</v>
      </c>
      <c r="CE918" s="134">
        <f t="shared" si="438"/>
        <v>0</v>
      </c>
      <c r="CF918" s="134">
        <f t="shared" si="438"/>
        <v>0</v>
      </c>
      <c r="CG918" s="134">
        <f t="shared" si="438"/>
        <v>0</v>
      </c>
      <c r="CH918" s="134">
        <f t="shared" si="438"/>
        <v>0</v>
      </c>
      <c r="CI918" s="134">
        <f t="shared" si="438"/>
        <v>0</v>
      </c>
      <c r="CJ918" s="134">
        <f t="shared" si="438"/>
        <v>0</v>
      </c>
      <c r="CK918" s="134">
        <f t="shared" si="438"/>
        <v>0</v>
      </c>
      <c r="CL918" s="134">
        <f t="shared" si="438"/>
        <v>0</v>
      </c>
      <c r="CM918" s="134">
        <f t="shared" si="438"/>
        <v>0</v>
      </c>
      <c r="CN918" s="134">
        <f t="shared" si="438"/>
        <v>0</v>
      </c>
      <c r="CO918" s="134">
        <f t="shared" si="438"/>
        <v>0</v>
      </c>
      <c r="CP918" s="134">
        <f t="shared" si="438"/>
        <v>0</v>
      </c>
      <c r="CQ918" s="134">
        <f t="shared" si="438"/>
        <v>0</v>
      </c>
      <c r="CR918" s="134">
        <f t="shared" si="438"/>
        <v>0</v>
      </c>
      <c r="CS918" s="134">
        <f t="shared" si="438"/>
        <v>0</v>
      </c>
      <c r="CT918" s="134">
        <f t="shared" si="438"/>
        <v>0</v>
      </c>
      <c r="CU918" s="134">
        <f t="shared" si="438"/>
        <v>0</v>
      </c>
      <c r="CV918" s="134">
        <f t="shared" si="438"/>
        <v>0</v>
      </c>
      <c r="CW918" s="134">
        <f t="shared" si="438"/>
        <v>0</v>
      </c>
      <c r="CX918" s="134">
        <f t="shared" si="438"/>
        <v>0</v>
      </c>
      <c r="CY918" s="134">
        <f t="shared" si="438"/>
        <v>0</v>
      </c>
      <c r="CZ918" s="134">
        <f t="shared" si="438"/>
        <v>0</v>
      </c>
      <c r="DA918" s="134">
        <f t="shared" si="438"/>
        <v>0</v>
      </c>
      <c r="DB918" s="134">
        <f t="shared" si="438"/>
        <v>0</v>
      </c>
      <c r="DC918" s="134">
        <f t="shared" si="438"/>
        <v>0</v>
      </c>
      <c r="DD918" s="134">
        <f t="shared" si="438"/>
        <v>0</v>
      </c>
      <c r="DE918" s="134">
        <f t="shared" si="438"/>
        <v>0</v>
      </c>
      <c r="DF918" s="134">
        <f t="shared" si="438"/>
        <v>0</v>
      </c>
      <c r="DG918" s="134">
        <f t="shared" si="438"/>
        <v>0</v>
      </c>
      <c r="DH918" s="211">
        <f t="shared" si="438"/>
        <v>0</v>
      </c>
    </row>
    <row r="919" spans="1:112" ht="15" hidden="1" customHeight="1" x14ac:dyDescent="0.15">
      <c r="A919" s="119"/>
      <c r="B919" s="197" t="s">
        <v>316</v>
      </c>
      <c r="C919" s="30" t="s">
        <v>249</v>
      </c>
      <c r="D919" s="315">
        <f t="shared" si="429"/>
        <v>-1.2392556574592807E-3</v>
      </c>
      <c r="E919" s="134">
        <f t="shared" ref="E919:BP922" si="439">E253-E808</f>
        <v>-1.2432559736522982E-4</v>
      </c>
      <c r="F919" s="134">
        <f t="shared" si="439"/>
        <v>-9.5141206850918509E-4</v>
      </c>
      <c r="G919" s="134">
        <f t="shared" si="439"/>
        <v>0</v>
      </c>
      <c r="H919" s="134">
        <f t="shared" si="439"/>
        <v>-1.201633482787765E-3</v>
      </c>
      <c r="I919" s="134">
        <f t="shared" si="439"/>
        <v>0</v>
      </c>
      <c r="J919" s="134">
        <f t="shared" si="439"/>
        <v>0</v>
      </c>
      <c r="K919" s="134">
        <f t="shared" si="439"/>
        <v>-1.7662671069691461E-4</v>
      </c>
      <c r="L919" s="134">
        <f t="shared" si="439"/>
        <v>-1.9911392666476467E-4</v>
      </c>
      <c r="M919" s="134">
        <f t="shared" si="439"/>
        <v>-2.0452976646168051E-4</v>
      </c>
      <c r="N919" s="134">
        <f t="shared" si="439"/>
        <v>-3.9606150819346371E-5</v>
      </c>
      <c r="O919" s="134">
        <f t="shared" si="439"/>
        <v>-6.2668098118489684E-6</v>
      </c>
      <c r="P919" s="134">
        <f t="shared" si="439"/>
        <v>0</v>
      </c>
      <c r="Q919" s="134">
        <f t="shared" si="439"/>
        <v>0</v>
      </c>
      <c r="R919" s="134">
        <f t="shared" si="439"/>
        <v>0.99341221882203878</v>
      </c>
      <c r="S919" s="134">
        <f t="shared" si="439"/>
        <v>-2.7780349010078745E-4</v>
      </c>
      <c r="T919" s="134">
        <f t="shared" si="439"/>
        <v>-3.6991869954102136E-4</v>
      </c>
      <c r="U919" s="134">
        <f t="shared" si="439"/>
        <v>0</v>
      </c>
      <c r="V919" s="134">
        <f t="shared" si="439"/>
        <v>0</v>
      </c>
      <c r="W919" s="134">
        <f t="shared" si="439"/>
        <v>-6.1639105869720377E-5</v>
      </c>
      <c r="X919" s="134">
        <f t="shared" si="439"/>
        <v>0</v>
      </c>
      <c r="Y919" s="134">
        <f t="shared" si="439"/>
        <v>0</v>
      </c>
      <c r="Z919" s="134">
        <f t="shared" si="439"/>
        <v>0</v>
      </c>
      <c r="AA919" s="134">
        <f t="shared" si="439"/>
        <v>0</v>
      </c>
      <c r="AB919" s="134">
        <f t="shared" si="439"/>
        <v>0</v>
      </c>
      <c r="AC919" s="134">
        <f t="shared" si="439"/>
        <v>0</v>
      </c>
      <c r="AD919" s="134">
        <f t="shared" si="439"/>
        <v>0</v>
      </c>
      <c r="AE919" s="134">
        <f t="shared" si="439"/>
        <v>0</v>
      </c>
      <c r="AF919" s="134">
        <f t="shared" si="439"/>
        <v>0</v>
      </c>
      <c r="AG919" s="134">
        <f t="shared" si="439"/>
        <v>0</v>
      </c>
      <c r="AH919" s="134">
        <f t="shared" si="439"/>
        <v>0</v>
      </c>
      <c r="AI919" s="134">
        <f t="shared" si="439"/>
        <v>-3.388721684533178E-4</v>
      </c>
      <c r="AJ919" s="134">
        <f t="shared" si="439"/>
        <v>0</v>
      </c>
      <c r="AK919" s="134">
        <f t="shared" si="439"/>
        <v>-1.7980769878646203E-4</v>
      </c>
      <c r="AL919" s="134">
        <f t="shared" si="439"/>
        <v>0</v>
      </c>
      <c r="AM919" s="134">
        <f t="shared" si="439"/>
        <v>-4.2154366067275243E-4</v>
      </c>
      <c r="AN919" s="134">
        <f t="shared" si="439"/>
        <v>0</v>
      </c>
      <c r="AO919" s="134">
        <f t="shared" si="439"/>
        <v>0</v>
      </c>
      <c r="AP919" s="134">
        <f t="shared" si="439"/>
        <v>0</v>
      </c>
      <c r="AQ919" s="134">
        <f t="shared" si="439"/>
        <v>0</v>
      </c>
      <c r="AR919" s="134">
        <f t="shared" si="439"/>
        <v>0</v>
      </c>
      <c r="AS919" s="134">
        <f t="shared" si="439"/>
        <v>0</v>
      </c>
      <c r="AT919" s="134">
        <f t="shared" si="439"/>
        <v>-1.9047949918923185E-4</v>
      </c>
      <c r="AU919" s="134">
        <f t="shared" si="439"/>
        <v>-1.8244928965904748E-4</v>
      </c>
      <c r="AV919" s="134">
        <f t="shared" si="439"/>
        <v>0</v>
      </c>
      <c r="AW919" s="134">
        <f t="shared" si="439"/>
        <v>-6.8746939626219438E-5</v>
      </c>
      <c r="AX919" s="134">
        <f t="shared" si="439"/>
        <v>0</v>
      </c>
      <c r="AY919" s="134">
        <f t="shared" si="439"/>
        <v>0</v>
      </c>
      <c r="AZ919" s="134">
        <f t="shared" si="439"/>
        <v>-6.0912971250149902E-4</v>
      </c>
      <c r="BA919" s="134">
        <f t="shared" si="439"/>
        <v>0</v>
      </c>
      <c r="BB919" s="134">
        <f t="shared" si="439"/>
        <v>0</v>
      </c>
      <c r="BC919" s="134">
        <f t="shared" si="439"/>
        <v>0</v>
      </c>
      <c r="BD919" s="134">
        <f t="shared" si="439"/>
        <v>0</v>
      </c>
      <c r="BE919" s="134">
        <f t="shared" si="439"/>
        <v>0</v>
      </c>
      <c r="BF919" s="134">
        <f t="shared" si="439"/>
        <v>0</v>
      </c>
      <c r="BG919" s="134">
        <f t="shared" si="439"/>
        <v>0</v>
      </c>
      <c r="BH919" s="134">
        <f t="shared" si="439"/>
        <v>0</v>
      </c>
      <c r="BI919" s="134">
        <f t="shared" si="439"/>
        <v>-7.8950106210971965E-5</v>
      </c>
      <c r="BJ919" s="134">
        <f t="shared" si="439"/>
        <v>-1.8346062970307203E-4</v>
      </c>
      <c r="BK919" s="134">
        <f t="shared" si="439"/>
        <v>0</v>
      </c>
      <c r="BL919" s="134">
        <f t="shared" si="439"/>
        <v>-3.4602904222281591E-3</v>
      </c>
      <c r="BM919" s="134">
        <f t="shared" si="439"/>
        <v>0</v>
      </c>
      <c r="BN919" s="134">
        <f t="shared" si="439"/>
        <v>-5.0926875690360067E-4</v>
      </c>
      <c r="BO919" s="134">
        <f t="shared" si="439"/>
        <v>-3.3038205865854877E-4</v>
      </c>
      <c r="BP919" s="134">
        <f t="shared" si="439"/>
        <v>-2.3238422330379617E-4</v>
      </c>
      <c r="BQ919" s="134">
        <f t="shared" si="438"/>
        <v>-2.8118749411736927E-4</v>
      </c>
      <c r="BR919" s="134">
        <f t="shared" si="438"/>
        <v>0</v>
      </c>
      <c r="BS919" s="134">
        <f t="shared" si="438"/>
        <v>-6.4386337152820653E-5</v>
      </c>
      <c r="BT919" s="134">
        <f t="shared" si="438"/>
        <v>0</v>
      </c>
      <c r="BU919" s="134">
        <f t="shared" si="438"/>
        <v>-3.5266333780738208E-4</v>
      </c>
      <c r="BV919" s="134">
        <f t="shared" si="438"/>
        <v>-6.4802629028138487E-4</v>
      </c>
      <c r="BW919" s="134">
        <f t="shared" si="438"/>
        <v>-8.4153651220032516E-4</v>
      </c>
      <c r="BX919" s="134">
        <f t="shared" si="438"/>
        <v>-1.8102759239990758E-4</v>
      </c>
      <c r="BY919" s="134">
        <f t="shared" si="438"/>
        <v>-2.4025928321970128E-5</v>
      </c>
      <c r="BZ919" s="134">
        <f t="shared" si="438"/>
        <v>-3.3688886096131313E-6</v>
      </c>
      <c r="CA919" s="134">
        <f t="shared" si="438"/>
        <v>0</v>
      </c>
      <c r="CB919" s="134">
        <f t="shared" si="438"/>
        <v>0</v>
      </c>
      <c r="CC919" s="134">
        <f t="shared" si="438"/>
        <v>-2.0619797496459013E-4</v>
      </c>
      <c r="CD919" s="134">
        <f t="shared" si="438"/>
        <v>-9.9208379255247368E-5</v>
      </c>
      <c r="CE919" s="134">
        <f t="shared" si="438"/>
        <v>-1.5264142191444535E-3</v>
      </c>
      <c r="CF919" s="134">
        <f t="shared" si="438"/>
        <v>0</v>
      </c>
      <c r="CG919" s="134">
        <f t="shared" si="438"/>
        <v>0</v>
      </c>
      <c r="CH919" s="134">
        <f t="shared" si="438"/>
        <v>-1.773196726658832E-4</v>
      </c>
      <c r="CI919" s="134">
        <f t="shared" si="438"/>
        <v>-3.0163410205247162E-4</v>
      </c>
      <c r="CJ919" s="134">
        <f t="shared" si="438"/>
        <v>-3.2515813519246755E-4</v>
      </c>
      <c r="CK919" s="134">
        <f t="shared" si="438"/>
        <v>0</v>
      </c>
      <c r="CL919" s="134">
        <f t="shared" si="438"/>
        <v>0</v>
      </c>
      <c r="CM919" s="134">
        <f t="shared" si="438"/>
        <v>0</v>
      </c>
      <c r="CN919" s="134">
        <f t="shared" si="438"/>
        <v>0</v>
      </c>
      <c r="CO919" s="134">
        <f t="shared" si="438"/>
        <v>0</v>
      </c>
      <c r="CP919" s="134">
        <f t="shared" si="438"/>
        <v>0</v>
      </c>
      <c r="CQ919" s="134">
        <f t="shared" si="438"/>
        <v>-1.8765534840983558E-5</v>
      </c>
      <c r="CR919" s="134">
        <f t="shared" si="438"/>
        <v>0</v>
      </c>
      <c r="CS919" s="134">
        <f t="shared" si="438"/>
        <v>-4.0048228161234718E-4</v>
      </c>
      <c r="CT919" s="134">
        <f t="shared" si="438"/>
        <v>0</v>
      </c>
      <c r="CU919" s="134">
        <f t="shared" si="438"/>
        <v>-1.0602156839723178E-3</v>
      </c>
      <c r="CV919" s="134">
        <f t="shared" si="438"/>
        <v>-5.4486300321610461E-4</v>
      </c>
      <c r="CW919" s="134">
        <f t="shared" si="438"/>
        <v>-4.7484833983144625E-3</v>
      </c>
      <c r="CX919" s="134">
        <f t="shared" si="438"/>
        <v>-7.9442847704863705E-4</v>
      </c>
      <c r="CY919" s="134">
        <f t="shared" si="438"/>
        <v>0</v>
      </c>
      <c r="CZ919" s="134">
        <f t="shared" si="438"/>
        <v>-1.8700003414093058E-4</v>
      </c>
      <c r="DA919" s="134">
        <f t="shared" si="438"/>
        <v>-3.3629337134615455E-4</v>
      </c>
      <c r="DB919" s="134">
        <f t="shared" si="438"/>
        <v>-1.7677852117134552E-3</v>
      </c>
      <c r="DC919" s="134">
        <f t="shared" si="438"/>
        <v>-1.2750392982042199E-4</v>
      </c>
      <c r="DD919" s="134">
        <f t="shared" si="438"/>
        <v>-1.0868388384537274E-3</v>
      </c>
      <c r="DE919" s="134">
        <f t="shared" si="438"/>
        <v>-7.3735415224811176E-4</v>
      </c>
      <c r="DF919" s="134">
        <f t="shared" si="438"/>
        <v>-9.0545665114076263E-4</v>
      </c>
      <c r="DG919" s="134">
        <f t="shared" si="438"/>
        <v>-5.3172430575287042E-4</v>
      </c>
      <c r="DH919" s="211">
        <f t="shared" si="438"/>
        <v>-6.5566334962143094E-5</v>
      </c>
    </row>
    <row r="920" spans="1:112" ht="15" hidden="1" customHeight="1" x14ac:dyDescent="0.15">
      <c r="A920" s="119"/>
      <c r="B920" s="197" t="s">
        <v>317</v>
      </c>
      <c r="C920" s="30" t="s">
        <v>347</v>
      </c>
      <c r="D920" s="315">
        <f t="shared" si="429"/>
        <v>-3.451325638224213E-5</v>
      </c>
      <c r="E920" s="134">
        <f t="shared" si="439"/>
        <v>-9.1993714480019051E-4</v>
      </c>
      <c r="F920" s="134">
        <f t="shared" si="439"/>
        <v>-2.6173789536922296E-5</v>
      </c>
      <c r="G920" s="134">
        <f t="shared" si="439"/>
        <v>0</v>
      </c>
      <c r="H920" s="134">
        <f t="shared" si="439"/>
        <v>-4.1995051805932042E-4</v>
      </c>
      <c r="I920" s="134">
        <f t="shared" si="439"/>
        <v>0</v>
      </c>
      <c r="J920" s="134">
        <f t="shared" si="439"/>
        <v>0</v>
      </c>
      <c r="K920" s="134">
        <f t="shared" si="439"/>
        <v>-1.7265721232774E-4</v>
      </c>
      <c r="L920" s="134">
        <f t="shared" si="439"/>
        <v>-3.6031412039027E-4</v>
      </c>
      <c r="M920" s="134">
        <f t="shared" si="439"/>
        <v>-5.3983180334886606E-5</v>
      </c>
      <c r="N920" s="134">
        <f t="shared" si="439"/>
        <v>-1.2705285456134137E-4</v>
      </c>
      <c r="O920" s="134">
        <f t="shared" si="439"/>
        <v>-1.0126488669587781E-3</v>
      </c>
      <c r="P920" s="134">
        <f t="shared" si="439"/>
        <v>0</v>
      </c>
      <c r="Q920" s="134">
        <f t="shared" si="439"/>
        <v>0</v>
      </c>
      <c r="R920" s="134">
        <f t="shared" si="439"/>
        <v>-2.7291469161855894E-4</v>
      </c>
      <c r="S920" s="134">
        <f t="shared" si="439"/>
        <v>0.95667724479142746</v>
      </c>
      <c r="T920" s="134">
        <f t="shared" si="439"/>
        <v>-2.8069676662099318E-2</v>
      </c>
      <c r="U920" s="134">
        <f t="shared" si="439"/>
        <v>0</v>
      </c>
      <c r="V920" s="134">
        <f t="shared" si="439"/>
        <v>0</v>
      </c>
      <c r="W920" s="134">
        <f t="shared" si="439"/>
        <v>-1.0851765565612597E-5</v>
      </c>
      <c r="X920" s="134">
        <f t="shared" si="439"/>
        <v>0</v>
      </c>
      <c r="Y920" s="134">
        <f t="shared" si="439"/>
        <v>0</v>
      </c>
      <c r="Z920" s="134">
        <f t="shared" si="439"/>
        <v>0</v>
      </c>
      <c r="AA920" s="134">
        <f t="shared" si="439"/>
        <v>0</v>
      </c>
      <c r="AB920" s="134">
        <f t="shared" si="439"/>
        <v>0</v>
      </c>
      <c r="AC920" s="134">
        <f t="shared" si="439"/>
        <v>0</v>
      </c>
      <c r="AD920" s="134">
        <f t="shared" si="439"/>
        <v>0</v>
      </c>
      <c r="AE920" s="134">
        <f t="shared" si="439"/>
        <v>0</v>
      </c>
      <c r="AF920" s="134">
        <f t="shared" si="439"/>
        <v>0</v>
      </c>
      <c r="AG920" s="134">
        <f t="shared" si="439"/>
        <v>0</v>
      </c>
      <c r="AH920" s="134">
        <f t="shared" si="439"/>
        <v>0</v>
      </c>
      <c r="AI920" s="134">
        <f t="shared" si="439"/>
        <v>-9.7354103930759618E-5</v>
      </c>
      <c r="AJ920" s="134">
        <f t="shared" si="439"/>
        <v>0</v>
      </c>
      <c r="AK920" s="134">
        <f t="shared" si="439"/>
        <v>-1.8975617018606808E-5</v>
      </c>
      <c r="AL920" s="134">
        <f t="shared" si="439"/>
        <v>0</v>
      </c>
      <c r="AM920" s="134">
        <f t="shared" si="439"/>
        <v>-4.6462738878177409E-4</v>
      </c>
      <c r="AN920" s="134">
        <f t="shared" si="439"/>
        <v>0</v>
      </c>
      <c r="AO920" s="134">
        <f t="shared" si="439"/>
        <v>0</v>
      </c>
      <c r="AP920" s="134">
        <f t="shared" si="439"/>
        <v>0</v>
      </c>
      <c r="AQ920" s="134">
        <f t="shared" si="439"/>
        <v>0</v>
      </c>
      <c r="AR920" s="134">
        <f t="shared" si="439"/>
        <v>0</v>
      </c>
      <c r="AS920" s="134">
        <f t="shared" si="439"/>
        <v>0</v>
      </c>
      <c r="AT920" s="134">
        <f t="shared" si="439"/>
        <v>-3.5796319460907071E-4</v>
      </c>
      <c r="AU920" s="134">
        <f t="shared" si="439"/>
        <v>-1.8554144969519463E-4</v>
      </c>
      <c r="AV920" s="134">
        <f t="shared" si="439"/>
        <v>0</v>
      </c>
      <c r="AW920" s="134">
        <f t="shared" si="439"/>
        <v>-3.4369150594842426E-5</v>
      </c>
      <c r="AX920" s="134">
        <f t="shared" si="439"/>
        <v>0</v>
      </c>
      <c r="AY920" s="134">
        <f t="shared" si="439"/>
        <v>0</v>
      </c>
      <c r="AZ920" s="134">
        <f t="shared" si="439"/>
        <v>-4.0669311837158302E-5</v>
      </c>
      <c r="BA920" s="134">
        <f t="shared" si="439"/>
        <v>0</v>
      </c>
      <c r="BB920" s="134">
        <f t="shared" si="439"/>
        <v>0</v>
      </c>
      <c r="BC920" s="134">
        <f t="shared" si="439"/>
        <v>0</v>
      </c>
      <c r="BD920" s="134">
        <f t="shared" si="439"/>
        <v>0</v>
      </c>
      <c r="BE920" s="134">
        <f t="shared" si="439"/>
        <v>0</v>
      </c>
      <c r="BF920" s="134">
        <f t="shared" si="439"/>
        <v>0</v>
      </c>
      <c r="BG920" s="134">
        <f t="shared" si="439"/>
        <v>0</v>
      </c>
      <c r="BH920" s="134">
        <f t="shared" si="439"/>
        <v>0</v>
      </c>
      <c r="BI920" s="134">
        <f t="shared" si="439"/>
        <v>-6.6625360340982469E-5</v>
      </c>
      <c r="BJ920" s="134">
        <f t="shared" si="439"/>
        <v>-8.111543609142255E-4</v>
      </c>
      <c r="BK920" s="134">
        <f t="shared" si="439"/>
        <v>0</v>
      </c>
      <c r="BL920" s="134">
        <f t="shared" si="439"/>
        <v>-1.181677726441547E-3</v>
      </c>
      <c r="BM920" s="134">
        <f t="shared" si="439"/>
        <v>0</v>
      </c>
      <c r="BN920" s="134">
        <f t="shared" si="439"/>
        <v>-2.6182767161787787E-2</v>
      </c>
      <c r="BO920" s="134">
        <f t="shared" si="439"/>
        <v>-3.9860488918045016E-3</v>
      </c>
      <c r="BP920" s="134">
        <f t="shared" si="439"/>
        <v>-4.7045596250781178E-4</v>
      </c>
      <c r="BQ920" s="134">
        <f t="shared" si="438"/>
        <v>-1.1691304698316105E-3</v>
      </c>
      <c r="BR920" s="134">
        <f t="shared" si="438"/>
        <v>0</v>
      </c>
      <c r="BS920" s="134">
        <f t="shared" si="438"/>
        <v>-1.9952870621922727E-6</v>
      </c>
      <c r="BT920" s="134">
        <f t="shared" si="438"/>
        <v>0</v>
      </c>
      <c r="BU920" s="134">
        <f t="shared" si="438"/>
        <v>-7.9003012947699515E-7</v>
      </c>
      <c r="BV920" s="134">
        <f t="shared" si="438"/>
        <v>-2.8066040254321405E-4</v>
      </c>
      <c r="BW920" s="134">
        <f t="shared" si="438"/>
        <v>-1.0760101409884635E-4</v>
      </c>
      <c r="BX920" s="134">
        <f t="shared" si="438"/>
        <v>0</v>
      </c>
      <c r="BY920" s="134">
        <f t="shared" si="438"/>
        <v>-3.3751627057245888E-8</v>
      </c>
      <c r="BZ920" s="134">
        <f t="shared" si="438"/>
        <v>-2.7490648857346993E-7</v>
      </c>
      <c r="CA920" s="134">
        <f t="shared" si="438"/>
        <v>0</v>
      </c>
      <c r="CB920" s="134">
        <f t="shared" si="438"/>
        <v>0</v>
      </c>
      <c r="CC920" s="134">
        <f t="shared" si="438"/>
        <v>-1.5725090949080839E-7</v>
      </c>
      <c r="CD920" s="134">
        <f t="shared" si="438"/>
        <v>0</v>
      </c>
      <c r="CE920" s="134">
        <f t="shared" si="438"/>
        <v>-6.4789129306733874E-7</v>
      </c>
      <c r="CF920" s="134">
        <f t="shared" si="438"/>
        <v>0</v>
      </c>
      <c r="CG920" s="134">
        <f t="shared" si="438"/>
        <v>0</v>
      </c>
      <c r="CH920" s="134">
        <f t="shared" si="438"/>
        <v>-1.3031631414385728E-4</v>
      </c>
      <c r="CI920" s="134">
        <f t="shared" si="438"/>
        <v>-6.434903596413341E-6</v>
      </c>
      <c r="CJ920" s="134">
        <f t="shared" si="438"/>
        <v>-1.0107141492203533E-5</v>
      </c>
      <c r="CK920" s="134">
        <f t="shared" si="438"/>
        <v>0</v>
      </c>
      <c r="CL920" s="134">
        <f t="shared" si="438"/>
        <v>0</v>
      </c>
      <c r="CM920" s="134">
        <f t="shared" si="438"/>
        <v>0</v>
      </c>
      <c r="CN920" s="134">
        <f t="shared" si="438"/>
        <v>0</v>
      </c>
      <c r="CO920" s="134">
        <f t="shared" si="438"/>
        <v>0</v>
      </c>
      <c r="CP920" s="134">
        <f t="shared" si="438"/>
        <v>0</v>
      </c>
      <c r="CQ920" s="134">
        <f t="shared" si="438"/>
        <v>-5.5992088105813976E-6</v>
      </c>
      <c r="CR920" s="134">
        <f t="shared" si="438"/>
        <v>0</v>
      </c>
      <c r="CS920" s="134">
        <f t="shared" si="438"/>
        <v>-2.5376938438710339E-7</v>
      </c>
      <c r="CT920" s="134">
        <f t="shared" si="438"/>
        <v>0</v>
      </c>
      <c r="CU920" s="134">
        <f t="shared" si="438"/>
        <v>-8.5719064224419511E-6</v>
      </c>
      <c r="CV920" s="134">
        <f t="shared" si="438"/>
        <v>-6.9172249634102727E-6</v>
      </c>
      <c r="CW920" s="134">
        <f t="shared" si="438"/>
        <v>-3.4953905961705702E-5</v>
      </c>
      <c r="CX920" s="134">
        <f t="shared" si="438"/>
        <v>-1.2879953680989792E-5</v>
      </c>
      <c r="CY920" s="134">
        <f t="shared" si="438"/>
        <v>0</v>
      </c>
      <c r="CZ920" s="134">
        <f t="shared" si="438"/>
        <v>-1.4563400070616117E-5</v>
      </c>
      <c r="DA920" s="134">
        <f t="shared" si="438"/>
        <v>-5.6978564882839115E-5</v>
      </c>
      <c r="DB920" s="134">
        <f t="shared" si="438"/>
        <v>-5.7832302300926924E-5</v>
      </c>
      <c r="DC920" s="134">
        <f t="shared" si="438"/>
        <v>-2.2977823369979303E-4</v>
      </c>
      <c r="DD920" s="134">
        <f t="shared" si="438"/>
        <v>-8.6705158449852405E-5</v>
      </c>
      <c r="DE920" s="134">
        <f t="shared" si="438"/>
        <v>-1.5599330959338388E-4</v>
      </c>
      <c r="DF920" s="134">
        <f t="shared" si="438"/>
        <v>-1.7364208917800765E-4</v>
      </c>
      <c r="DG920" s="134">
        <f t="shared" si="438"/>
        <v>0</v>
      </c>
      <c r="DH920" s="211">
        <f t="shared" si="438"/>
        <v>-5.5734196762159948E-6</v>
      </c>
    </row>
    <row r="921" spans="1:112" ht="15" hidden="1" customHeight="1" x14ac:dyDescent="0.15">
      <c r="A921" s="119"/>
      <c r="B921" s="197" t="s">
        <v>318</v>
      </c>
      <c r="C921" s="30" t="s">
        <v>136</v>
      </c>
      <c r="D921" s="315">
        <f t="shared" si="429"/>
        <v>0</v>
      </c>
      <c r="E921" s="134">
        <f t="shared" si="439"/>
        <v>0</v>
      </c>
      <c r="F921" s="134">
        <f t="shared" si="439"/>
        <v>-8.4498136729143734E-6</v>
      </c>
      <c r="G921" s="134">
        <f t="shared" si="439"/>
        <v>0</v>
      </c>
      <c r="H921" s="134">
        <f t="shared" si="439"/>
        <v>-6.2816650224712333E-5</v>
      </c>
      <c r="I921" s="134">
        <f t="shared" si="439"/>
        <v>0</v>
      </c>
      <c r="J921" s="134">
        <f t="shared" si="439"/>
        <v>0</v>
      </c>
      <c r="K921" s="134">
        <f t="shared" si="439"/>
        <v>-4.2067483261627109E-5</v>
      </c>
      <c r="L921" s="134">
        <f t="shared" si="439"/>
        <v>-3.540023580584726E-5</v>
      </c>
      <c r="M921" s="134">
        <f t="shared" si="439"/>
        <v>-8.03564634274211E-5</v>
      </c>
      <c r="N921" s="134">
        <f t="shared" si="439"/>
        <v>-2.6234178388542212E-5</v>
      </c>
      <c r="O921" s="134">
        <f t="shared" si="439"/>
        <v>-2.5120654701808156E-6</v>
      </c>
      <c r="P921" s="134">
        <f t="shared" si="439"/>
        <v>0</v>
      </c>
      <c r="Q921" s="134">
        <f t="shared" si="439"/>
        <v>0</v>
      </c>
      <c r="R921" s="134">
        <f t="shared" si="439"/>
        <v>-1.628788551204257E-4</v>
      </c>
      <c r="S921" s="134">
        <f t="shared" si="439"/>
        <v>-5.6662745376342266E-5</v>
      </c>
      <c r="T921" s="134">
        <f t="shared" si="439"/>
        <v>0.99529677116805715</v>
      </c>
      <c r="U921" s="134">
        <f t="shared" si="439"/>
        <v>0</v>
      </c>
      <c r="V921" s="134">
        <f t="shared" si="439"/>
        <v>0</v>
      </c>
      <c r="W921" s="134">
        <f t="shared" si="439"/>
        <v>-7.1778574511537508E-5</v>
      </c>
      <c r="X921" s="134">
        <f t="shared" si="439"/>
        <v>0</v>
      </c>
      <c r="Y921" s="134">
        <f t="shared" si="439"/>
        <v>0</v>
      </c>
      <c r="Z921" s="134">
        <f t="shared" si="439"/>
        <v>0</v>
      </c>
      <c r="AA921" s="134">
        <f t="shared" si="439"/>
        <v>0</v>
      </c>
      <c r="AB921" s="134">
        <f t="shared" si="439"/>
        <v>0</v>
      </c>
      <c r="AC921" s="134">
        <f t="shared" si="439"/>
        <v>0</v>
      </c>
      <c r="AD921" s="134">
        <f t="shared" si="439"/>
        <v>0</v>
      </c>
      <c r="AE921" s="134">
        <f t="shared" si="439"/>
        <v>0</v>
      </c>
      <c r="AF921" s="134">
        <f t="shared" si="439"/>
        <v>0</v>
      </c>
      <c r="AG921" s="134">
        <f t="shared" si="439"/>
        <v>0</v>
      </c>
      <c r="AH921" s="134">
        <f t="shared" si="439"/>
        <v>0</v>
      </c>
      <c r="AI921" s="134">
        <f t="shared" si="439"/>
        <v>-8.4057986820319401E-6</v>
      </c>
      <c r="AJ921" s="134">
        <f t="shared" si="439"/>
        <v>0</v>
      </c>
      <c r="AK921" s="134">
        <f t="shared" si="439"/>
        <v>-1.1032620072334669E-4</v>
      </c>
      <c r="AL921" s="134">
        <f t="shared" si="439"/>
        <v>0</v>
      </c>
      <c r="AM921" s="134">
        <f t="shared" si="439"/>
        <v>-2.5003827242029895E-4</v>
      </c>
      <c r="AN921" s="134">
        <f t="shared" si="439"/>
        <v>0</v>
      </c>
      <c r="AO921" s="134">
        <f t="shared" si="439"/>
        <v>0</v>
      </c>
      <c r="AP921" s="134">
        <f t="shared" si="439"/>
        <v>0</v>
      </c>
      <c r="AQ921" s="134">
        <f t="shared" si="439"/>
        <v>0</v>
      </c>
      <c r="AR921" s="134">
        <f t="shared" si="439"/>
        <v>0</v>
      </c>
      <c r="AS921" s="134">
        <f t="shared" si="439"/>
        <v>0</v>
      </c>
      <c r="AT921" s="134">
        <f t="shared" si="439"/>
        <v>-5.9749683298653214E-5</v>
      </c>
      <c r="AU921" s="134">
        <f t="shared" si="439"/>
        <v>-4.1656519550866565E-5</v>
      </c>
      <c r="AV921" s="134">
        <f t="shared" si="439"/>
        <v>0</v>
      </c>
      <c r="AW921" s="134">
        <f t="shared" si="439"/>
        <v>-2.6561794976105943E-5</v>
      </c>
      <c r="AX921" s="134">
        <f t="shared" si="439"/>
        <v>0</v>
      </c>
      <c r="AY921" s="134">
        <f t="shared" si="439"/>
        <v>0</v>
      </c>
      <c r="AZ921" s="134">
        <f t="shared" si="439"/>
        <v>-1.8122966542099127E-4</v>
      </c>
      <c r="BA921" s="134">
        <f t="shared" si="439"/>
        <v>0</v>
      </c>
      <c r="BB921" s="134">
        <f t="shared" si="439"/>
        <v>0</v>
      </c>
      <c r="BC921" s="134">
        <f t="shared" si="439"/>
        <v>0</v>
      </c>
      <c r="BD921" s="134">
        <f t="shared" si="439"/>
        <v>0</v>
      </c>
      <c r="BE921" s="134">
        <f t="shared" si="439"/>
        <v>0</v>
      </c>
      <c r="BF921" s="134">
        <f t="shared" si="439"/>
        <v>0</v>
      </c>
      <c r="BG921" s="134">
        <f t="shared" si="439"/>
        <v>0</v>
      </c>
      <c r="BH921" s="134">
        <f t="shared" si="439"/>
        <v>0</v>
      </c>
      <c r="BI921" s="134">
        <f t="shared" si="439"/>
        <v>-5.1008672197614909E-5</v>
      </c>
      <c r="BJ921" s="134">
        <f t="shared" si="439"/>
        <v>-9.0083998989315102E-4</v>
      </c>
      <c r="BK921" s="134">
        <f t="shared" si="439"/>
        <v>0</v>
      </c>
      <c r="BL921" s="134">
        <f t="shared" si="439"/>
        <v>-1.9014364970272959E-4</v>
      </c>
      <c r="BM921" s="134">
        <f t="shared" si="439"/>
        <v>0</v>
      </c>
      <c r="BN921" s="134">
        <f t="shared" si="439"/>
        <v>-2.6338241809911894E-3</v>
      </c>
      <c r="BO921" s="134">
        <f t="shared" si="439"/>
        <v>-4.2130371459707383E-3</v>
      </c>
      <c r="BP921" s="134">
        <f t="shared" si="439"/>
        <v>-1.1604515040156145E-5</v>
      </c>
      <c r="BQ921" s="134">
        <f t="shared" si="438"/>
        <v>-2.1462237099174877E-5</v>
      </c>
      <c r="BR921" s="134">
        <f t="shared" si="438"/>
        <v>0</v>
      </c>
      <c r="BS921" s="134">
        <f t="shared" si="438"/>
        <v>-5.6494496109678063E-5</v>
      </c>
      <c r="BT921" s="134">
        <f t="shared" si="438"/>
        <v>0</v>
      </c>
      <c r="BU921" s="134">
        <f t="shared" si="438"/>
        <v>-4.4958281569259205E-4</v>
      </c>
      <c r="BV921" s="134">
        <f t="shared" si="438"/>
        <v>-2.2631326270160346E-4</v>
      </c>
      <c r="BW921" s="134">
        <f t="shared" si="438"/>
        <v>-1.8970804596011697E-4</v>
      </c>
      <c r="BX921" s="134">
        <f t="shared" si="438"/>
        <v>-4.8991729012566522E-4</v>
      </c>
      <c r="BY921" s="134">
        <f t="shared" si="438"/>
        <v>-7.4402189056269998E-5</v>
      </c>
      <c r="BZ921" s="134">
        <f t="shared" si="438"/>
        <v>-1.9176698277969446E-4</v>
      </c>
      <c r="CA921" s="134">
        <f t="shared" si="438"/>
        <v>0</v>
      </c>
      <c r="CB921" s="134">
        <f t="shared" si="438"/>
        <v>0</v>
      </c>
      <c r="CC921" s="134">
        <f t="shared" si="438"/>
        <v>-6.7970838106405662E-5</v>
      </c>
      <c r="CD921" s="134">
        <f t="shared" si="438"/>
        <v>0</v>
      </c>
      <c r="CE921" s="134">
        <f t="shared" si="438"/>
        <v>-5.2779925000375589E-4</v>
      </c>
      <c r="CF921" s="134">
        <f t="shared" si="438"/>
        <v>0</v>
      </c>
      <c r="CG921" s="134">
        <f t="shared" si="438"/>
        <v>0</v>
      </c>
      <c r="CH921" s="134">
        <f t="shared" si="438"/>
        <v>-3.9365129424410105E-4</v>
      </c>
      <c r="CI921" s="134">
        <f t="shared" si="438"/>
        <v>-3.9558081433525518E-4</v>
      </c>
      <c r="CJ921" s="134">
        <f t="shared" si="438"/>
        <v>-5.7439368802255367E-5</v>
      </c>
      <c r="CK921" s="134">
        <f t="shared" si="438"/>
        <v>0</v>
      </c>
      <c r="CL921" s="134">
        <f t="shared" si="438"/>
        <v>0</v>
      </c>
      <c r="CM921" s="134">
        <f t="shared" si="438"/>
        <v>0</v>
      </c>
      <c r="CN921" s="134">
        <f t="shared" si="438"/>
        <v>0</v>
      </c>
      <c r="CO921" s="134">
        <f t="shared" si="438"/>
        <v>0</v>
      </c>
      <c r="CP921" s="134">
        <f t="shared" si="438"/>
        <v>0</v>
      </c>
      <c r="CQ921" s="134">
        <f t="shared" si="438"/>
        <v>-3.2917716037907612E-4</v>
      </c>
      <c r="CR921" s="134">
        <f t="shared" si="438"/>
        <v>0</v>
      </c>
      <c r="CS921" s="134">
        <f t="shared" si="438"/>
        <v>-2.9309201123380025E-4</v>
      </c>
      <c r="CT921" s="134">
        <f t="shared" si="438"/>
        <v>0</v>
      </c>
      <c r="CU921" s="134">
        <f t="shared" si="438"/>
        <v>-1.3119358177483768E-3</v>
      </c>
      <c r="CV921" s="134">
        <f t="shared" si="438"/>
        <v>-6.0983760120490726E-4</v>
      </c>
      <c r="CW921" s="134">
        <f t="shared" si="438"/>
        <v>-2.4389462729899314E-3</v>
      </c>
      <c r="CX921" s="134">
        <f t="shared" si="438"/>
        <v>-2.8133795832010724E-4</v>
      </c>
      <c r="CY921" s="134">
        <f t="shared" si="438"/>
        <v>0</v>
      </c>
      <c r="CZ921" s="134">
        <f t="shared" si="438"/>
        <v>-4.4058560358470851E-5</v>
      </c>
      <c r="DA921" s="134">
        <f t="shared" si="438"/>
        <v>-3.3252066045066773E-4</v>
      </c>
      <c r="DB921" s="134">
        <f t="shared" si="438"/>
        <v>-5.182370465464974E-4</v>
      </c>
      <c r="DC921" s="134">
        <f t="shared" si="438"/>
        <v>-4.4553396843695196E-4</v>
      </c>
      <c r="DD921" s="134">
        <f t="shared" si="438"/>
        <v>-1.633056485288067E-4</v>
      </c>
      <c r="DE921" s="134">
        <f t="shared" si="438"/>
        <v>-7.8245779470031225E-4</v>
      </c>
      <c r="DF921" s="134">
        <f t="shared" si="438"/>
        <v>-6.2213653491346673E-4</v>
      </c>
      <c r="DG921" s="134">
        <f t="shared" si="438"/>
        <v>0</v>
      </c>
      <c r="DH921" s="211">
        <f t="shared" si="438"/>
        <v>-4.9993733249331404E-5</v>
      </c>
    </row>
    <row r="922" spans="1:112" ht="15" hidden="1" customHeight="1" x14ac:dyDescent="0.15">
      <c r="A922" s="119"/>
      <c r="B922" s="197" t="s">
        <v>319</v>
      </c>
      <c r="C922" s="30" t="s">
        <v>137</v>
      </c>
      <c r="D922" s="315">
        <f t="shared" si="429"/>
        <v>0</v>
      </c>
      <c r="E922" s="134">
        <f t="shared" si="439"/>
        <v>0</v>
      </c>
      <c r="F922" s="134">
        <f t="shared" si="439"/>
        <v>0</v>
      </c>
      <c r="G922" s="134">
        <f t="shared" si="439"/>
        <v>0</v>
      </c>
      <c r="H922" s="134">
        <f t="shared" si="439"/>
        <v>0</v>
      </c>
      <c r="I922" s="134">
        <f t="shared" si="439"/>
        <v>0</v>
      </c>
      <c r="J922" s="134">
        <f t="shared" si="439"/>
        <v>0</v>
      </c>
      <c r="K922" s="134">
        <f t="shared" si="439"/>
        <v>0</v>
      </c>
      <c r="L922" s="134">
        <f t="shared" si="439"/>
        <v>0</v>
      </c>
      <c r="M922" s="134">
        <f t="shared" si="439"/>
        <v>0</v>
      </c>
      <c r="N922" s="134">
        <f t="shared" si="439"/>
        <v>0</v>
      </c>
      <c r="O922" s="134">
        <f t="shared" si="439"/>
        <v>0</v>
      </c>
      <c r="P922" s="134">
        <f t="shared" si="439"/>
        <v>0</v>
      </c>
      <c r="Q922" s="134">
        <f t="shared" si="439"/>
        <v>0</v>
      </c>
      <c r="R922" s="134">
        <f t="shared" si="439"/>
        <v>0</v>
      </c>
      <c r="S922" s="134">
        <f t="shared" si="439"/>
        <v>0</v>
      </c>
      <c r="T922" s="134">
        <f t="shared" si="439"/>
        <v>0</v>
      </c>
      <c r="U922" s="134">
        <f t="shared" si="439"/>
        <v>1</v>
      </c>
      <c r="V922" s="134">
        <f t="shared" si="439"/>
        <v>0</v>
      </c>
      <c r="W922" s="134">
        <f t="shared" si="439"/>
        <v>0</v>
      </c>
      <c r="X922" s="134">
        <f t="shared" si="439"/>
        <v>0</v>
      </c>
      <c r="Y922" s="134">
        <f t="shared" si="439"/>
        <v>0</v>
      </c>
      <c r="Z922" s="134">
        <f t="shared" si="439"/>
        <v>0</v>
      </c>
      <c r="AA922" s="134">
        <f t="shared" si="439"/>
        <v>0</v>
      </c>
      <c r="AB922" s="134">
        <f t="shared" si="439"/>
        <v>0</v>
      </c>
      <c r="AC922" s="134">
        <f t="shared" si="439"/>
        <v>0</v>
      </c>
      <c r="AD922" s="134">
        <f t="shared" si="439"/>
        <v>0</v>
      </c>
      <c r="AE922" s="134">
        <f t="shared" si="439"/>
        <v>0</v>
      </c>
      <c r="AF922" s="134">
        <f t="shared" si="439"/>
        <v>0</v>
      </c>
      <c r="AG922" s="134">
        <f t="shared" si="439"/>
        <v>0</v>
      </c>
      <c r="AH922" s="134">
        <f t="shared" si="439"/>
        <v>0</v>
      </c>
      <c r="AI922" s="134">
        <f t="shared" si="439"/>
        <v>0</v>
      </c>
      <c r="AJ922" s="134">
        <f t="shared" si="439"/>
        <v>0</v>
      </c>
      <c r="AK922" s="134">
        <f t="shared" si="439"/>
        <v>0</v>
      </c>
      <c r="AL922" s="134">
        <f t="shared" si="439"/>
        <v>0</v>
      </c>
      <c r="AM922" s="134">
        <f t="shared" si="439"/>
        <v>0</v>
      </c>
      <c r="AN922" s="134">
        <f t="shared" si="439"/>
        <v>0</v>
      </c>
      <c r="AO922" s="134">
        <f t="shared" si="439"/>
        <v>0</v>
      </c>
      <c r="AP922" s="134">
        <f t="shared" si="439"/>
        <v>0</v>
      </c>
      <c r="AQ922" s="134">
        <f t="shared" si="439"/>
        <v>0</v>
      </c>
      <c r="AR922" s="134">
        <f t="shared" si="439"/>
        <v>0</v>
      </c>
      <c r="AS922" s="134">
        <f t="shared" si="439"/>
        <v>0</v>
      </c>
      <c r="AT922" s="134">
        <f t="shared" si="439"/>
        <v>0</v>
      </c>
      <c r="AU922" s="134">
        <f t="shared" si="439"/>
        <v>0</v>
      </c>
      <c r="AV922" s="134">
        <f t="shared" si="439"/>
        <v>0</v>
      </c>
      <c r="AW922" s="134">
        <f t="shared" si="439"/>
        <v>0</v>
      </c>
      <c r="AX922" s="134">
        <f t="shared" si="439"/>
        <v>0</v>
      </c>
      <c r="AY922" s="134">
        <f t="shared" si="439"/>
        <v>0</v>
      </c>
      <c r="AZ922" s="134">
        <f t="shared" si="439"/>
        <v>0</v>
      </c>
      <c r="BA922" s="134">
        <f t="shared" si="439"/>
        <v>0</v>
      </c>
      <c r="BB922" s="134">
        <f t="shared" si="439"/>
        <v>0</v>
      </c>
      <c r="BC922" s="134">
        <f t="shared" si="439"/>
        <v>0</v>
      </c>
      <c r="BD922" s="134">
        <f t="shared" si="439"/>
        <v>0</v>
      </c>
      <c r="BE922" s="134">
        <f t="shared" si="439"/>
        <v>0</v>
      </c>
      <c r="BF922" s="134">
        <f t="shared" si="439"/>
        <v>0</v>
      </c>
      <c r="BG922" s="134">
        <f t="shared" si="439"/>
        <v>0</v>
      </c>
      <c r="BH922" s="134">
        <f t="shared" si="439"/>
        <v>0</v>
      </c>
      <c r="BI922" s="134">
        <f t="shared" si="439"/>
        <v>0</v>
      </c>
      <c r="BJ922" s="134">
        <f t="shared" si="439"/>
        <v>0</v>
      </c>
      <c r="BK922" s="134">
        <f t="shared" si="439"/>
        <v>0</v>
      </c>
      <c r="BL922" s="134">
        <f t="shared" si="439"/>
        <v>0</v>
      </c>
      <c r="BM922" s="134">
        <f t="shared" si="439"/>
        <v>0</v>
      </c>
      <c r="BN922" s="134">
        <f t="shared" si="439"/>
        <v>0</v>
      </c>
      <c r="BO922" s="134">
        <f t="shared" si="439"/>
        <v>0</v>
      </c>
      <c r="BP922" s="134">
        <f t="shared" ref="BP922:DH925" si="440">BP256-BP811</f>
        <v>0</v>
      </c>
      <c r="BQ922" s="134">
        <f t="shared" si="440"/>
        <v>0</v>
      </c>
      <c r="BR922" s="134">
        <f t="shared" si="440"/>
        <v>0</v>
      </c>
      <c r="BS922" s="134">
        <f t="shared" si="440"/>
        <v>0</v>
      </c>
      <c r="BT922" s="134">
        <f t="shared" si="440"/>
        <v>0</v>
      </c>
      <c r="BU922" s="134">
        <f t="shared" si="440"/>
        <v>0</v>
      </c>
      <c r="BV922" s="134">
        <f t="shared" si="440"/>
        <v>0</v>
      </c>
      <c r="BW922" s="134">
        <f t="shared" si="440"/>
        <v>0</v>
      </c>
      <c r="BX922" s="134">
        <f t="shared" si="440"/>
        <v>0</v>
      </c>
      <c r="BY922" s="134">
        <f t="shared" si="440"/>
        <v>0</v>
      </c>
      <c r="BZ922" s="134">
        <f t="shared" si="440"/>
        <v>0</v>
      </c>
      <c r="CA922" s="134">
        <f t="shared" si="440"/>
        <v>0</v>
      </c>
      <c r="CB922" s="134">
        <f t="shared" si="440"/>
        <v>0</v>
      </c>
      <c r="CC922" s="134">
        <f t="shared" si="440"/>
        <v>0</v>
      </c>
      <c r="CD922" s="134">
        <f t="shared" si="440"/>
        <v>0</v>
      </c>
      <c r="CE922" s="134">
        <f t="shared" si="440"/>
        <v>0</v>
      </c>
      <c r="CF922" s="134">
        <f t="shared" si="440"/>
        <v>0</v>
      </c>
      <c r="CG922" s="134">
        <f t="shared" si="440"/>
        <v>0</v>
      </c>
      <c r="CH922" s="134">
        <f t="shared" si="440"/>
        <v>0</v>
      </c>
      <c r="CI922" s="134">
        <f t="shared" si="440"/>
        <v>0</v>
      </c>
      <c r="CJ922" s="134">
        <f t="shared" si="440"/>
        <v>0</v>
      </c>
      <c r="CK922" s="134">
        <f t="shared" si="440"/>
        <v>0</v>
      </c>
      <c r="CL922" s="134">
        <f t="shared" si="440"/>
        <v>0</v>
      </c>
      <c r="CM922" s="134">
        <f t="shared" si="440"/>
        <v>0</v>
      </c>
      <c r="CN922" s="134">
        <f t="shared" si="440"/>
        <v>0</v>
      </c>
      <c r="CO922" s="134">
        <f t="shared" si="440"/>
        <v>0</v>
      </c>
      <c r="CP922" s="134">
        <f t="shared" si="440"/>
        <v>0</v>
      </c>
      <c r="CQ922" s="134">
        <f t="shared" si="440"/>
        <v>0</v>
      </c>
      <c r="CR922" s="134">
        <f t="shared" si="440"/>
        <v>0</v>
      </c>
      <c r="CS922" s="134">
        <f t="shared" si="440"/>
        <v>0</v>
      </c>
      <c r="CT922" s="134">
        <f t="shared" si="440"/>
        <v>0</v>
      </c>
      <c r="CU922" s="134">
        <f t="shared" si="440"/>
        <v>0</v>
      </c>
      <c r="CV922" s="134">
        <f t="shared" si="440"/>
        <v>0</v>
      </c>
      <c r="CW922" s="134">
        <f t="shared" si="440"/>
        <v>0</v>
      </c>
      <c r="CX922" s="134">
        <f t="shared" si="440"/>
        <v>0</v>
      </c>
      <c r="CY922" s="134">
        <f t="shared" si="440"/>
        <v>0</v>
      </c>
      <c r="CZ922" s="134">
        <f t="shared" si="440"/>
        <v>0</v>
      </c>
      <c r="DA922" s="134">
        <f t="shared" si="440"/>
        <v>0</v>
      </c>
      <c r="DB922" s="134">
        <f t="shared" si="440"/>
        <v>0</v>
      </c>
      <c r="DC922" s="134">
        <f t="shared" si="440"/>
        <v>0</v>
      </c>
      <c r="DD922" s="134">
        <f t="shared" si="440"/>
        <v>0</v>
      </c>
      <c r="DE922" s="134">
        <f t="shared" si="440"/>
        <v>0</v>
      </c>
      <c r="DF922" s="134">
        <f t="shared" si="440"/>
        <v>0</v>
      </c>
      <c r="DG922" s="134">
        <f t="shared" si="440"/>
        <v>0</v>
      </c>
      <c r="DH922" s="211">
        <f t="shared" si="440"/>
        <v>0</v>
      </c>
    </row>
    <row r="923" spans="1:112" ht="15" hidden="1" customHeight="1" x14ac:dyDescent="0.15">
      <c r="A923" s="119"/>
      <c r="B923" s="197" t="s">
        <v>320</v>
      </c>
      <c r="C923" s="30" t="s">
        <v>139</v>
      </c>
      <c r="D923" s="315">
        <f t="shared" si="429"/>
        <v>-1.9948917822791895E-8</v>
      </c>
      <c r="E923" s="134">
        <f t="shared" ref="E923:BP926" si="441">E257-E812</f>
        <v>-3.2113721078545527E-9</v>
      </c>
      <c r="F923" s="134">
        <f t="shared" si="441"/>
        <v>-1.5369060637977357E-8</v>
      </c>
      <c r="G923" s="134">
        <f t="shared" si="441"/>
        <v>0</v>
      </c>
      <c r="H923" s="134">
        <f t="shared" si="441"/>
        <v>-5.7792749961587047E-10</v>
      </c>
      <c r="I923" s="134">
        <f t="shared" si="441"/>
        <v>0</v>
      </c>
      <c r="J923" s="134">
        <f t="shared" si="441"/>
        <v>0</v>
      </c>
      <c r="K923" s="134">
        <f t="shared" si="441"/>
        <v>-6.5229811946523234E-9</v>
      </c>
      <c r="L923" s="134">
        <f t="shared" si="441"/>
        <v>-8.3164350152704981E-9</v>
      </c>
      <c r="M923" s="134">
        <f t="shared" si="441"/>
        <v>-6.5149086995326535E-9</v>
      </c>
      <c r="N923" s="134">
        <f t="shared" si="441"/>
        <v>-1.139079745906632E-8</v>
      </c>
      <c r="O923" s="134">
        <f t="shared" si="441"/>
        <v>-7.1272123544433208E-10</v>
      </c>
      <c r="P923" s="134">
        <f t="shared" si="441"/>
        <v>0</v>
      </c>
      <c r="Q923" s="134">
        <f t="shared" si="441"/>
        <v>0</v>
      </c>
      <c r="R923" s="134">
        <f t="shared" si="441"/>
        <v>-3.7875394534603729E-9</v>
      </c>
      <c r="S923" s="134">
        <f t="shared" si="441"/>
        <v>-4.6595554075057345E-10</v>
      </c>
      <c r="T923" s="134">
        <f t="shared" si="441"/>
        <v>-5.0830744759409693E-9</v>
      </c>
      <c r="U923" s="134">
        <f t="shared" si="441"/>
        <v>0</v>
      </c>
      <c r="V923" s="134">
        <f t="shared" si="441"/>
        <v>1</v>
      </c>
      <c r="W923" s="134">
        <f t="shared" si="441"/>
        <v>-5.218370421918948E-10</v>
      </c>
      <c r="X923" s="134">
        <f t="shared" si="441"/>
        <v>0</v>
      </c>
      <c r="Y923" s="134">
        <f t="shared" si="441"/>
        <v>0</v>
      </c>
      <c r="Z923" s="134">
        <f t="shared" si="441"/>
        <v>0</v>
      </c>
      <c r="AA923" s="134">
        <f t="shared" si="441"/>
        <v>0</v>
      </c>
      <c r="AB923" s="134">
        <f t="shared" si="441"/>
        <v>0</v>
      </c>
      <c r="AC923" s="134">
        <f t="shared" si="441"/>
        <v>0</v>
      </c>
      <c r="AD923" s="134">
        <f t="shared" si="441"/>
        <v>0</v>
      </c>
      <c r="AE923" s="134">
        <f t="shared" si="441"/>
        <v>0</v>
      </c>
      <c r="AF923" s="134">
        <f t="shared" si="441"/>
        <v>0</v>
      </c>
      <c r="AG923" s="134">
        <f t="shared" si="441"/>
        <v>0</v>
      </c>
      <c r="AH923" s="134">
        <f t="shared" si="441"/>
        <v>0</v>
      </c>
      <c r="AI923" s="134">
        <f t="shared" si="441"/>
        <v>-3.1077106399668976E-9</v>
      </c>
      <c r="AJ923" s="134">
        <f t="shared" si="441"/>
        <v>0</v>
      </c>
      <c r="AK923" s="134">
        <f t="shared" si="441"/>
        <v>-1.3877251853355697E-9</v>
      </c>
      <c r="AL923" s="134">
        <f t="shared" si="441"/>
        <v>0</v>
      </c>
      <c r="AM923" s="134">
        <f t="shared" si="441"/>
        <v>-2.3157508182880467E-9</v>
      </c>
      <c r="AN923" s="134">
        <f t="shared" si="441"/>
        <v>0</v>
      </c>
      <c r="AO923" s="134">
        <f t="shared" si="441"/>
        <v>0</v>
      </c>
      <c r="AP923" s="134">
        <f t="shared" si="441"/>
        <v>0</v>
      </c>
      <c r="AQ923" s="134">
        <f t="shared" si="441"/>
        <v>0</v>
      </c>
      <c r="AR923" s="134">
        <f t="shared" si="441"/>
        <v>0</v>
      </c>
      <c r="AS923" s="134">
        <f t="shared" si="441"/>
        <v>0</v>
      </c>
      <c r="AT923" s="134">
        <f t="shared" si="441"/>
        <v>-3.6980688677239632E-11</v>
      </c>
      <c r="AU923" s="134">
        <f t="shared" si="441"/>
        <v>-9.7887904669197294E-10</v>
      </c>
      <c r="AV923" s="134">
        <f t="shared" si="441"/>
        <v>0</v>
      </c>
      <c r="AW923" s="134">
        <f t="shared" si="441"/>
        <v>-1.6124335844501264E-10</v>
      </c>
      <c r="AX923" s="134">
        <f t="shared" si="441"/>
        <v>0</v>
      </c>
      <c r="AY923" s="134">
        <f t="shared" si="441"/>
        <v>0</v>
      </c>
      <c r="AZ923" s="134">
        <f t="shared" si="441"/>
        <v>-1.6624472424391903E-9</v>
      </c>
      <c r="BA923" s="134">
        <f t="shared" si="441"/>
        <v>0</v>
      </c>
      <c r="BB923" s="134">
        <f t="shared" si="441"/>
        <v>0</v>
      </c>
      <c r="BC923" s="134">
        <f t="shared" si="441"/>
        <v>0</v>
      </c>
      <c r="BD923" s="134">
        <f t="shared" si="441"/>
        <v>0</v>
      </c>
      <c r="BE923" s="134">
        <f t="shared" si="441"/>
        <v>0</v>
      </c>
      <c r="BF923" s="134">
        <f t="shared" si="441"/>
        <v>0</v>
      </c>
      <c r="BG923" s="134">
        <f t="shared" si="441"/>
        <v>0</v>
      </c>
      <c r="BH923" s="134">
        <f t="shared" si="441"/>
        <v>0</v>
      </c>
      <c r="BI923" s="134">
        <f t="shared" si="441"/>
        <v>-1.4986958535850497E-10</v>
      </c>
      <c r="BJ923" s="134">
        <f t="shared" si="441"/>
        <v>-1.7598357390081252E-11</v>
      </c>
      <c r="BK923" s="134">
        <f t="shared" si="441"/>
        <v>0</v>
      </c>
      <c r="BL923" s="134">
        <f t="shared" si="441"/>
        <v>-4.3821402807532881E-9</v>
      </c>
      <c r="BM923" s="134">
        <f t="shared" si="441"/>
        <v>0</v>
      </c>
      <c r="BN923" s="134">
        <f t="shared" si="441"/>
        <v>-6.7200479319111819E-12</v>
      </c>
      <c r="BO923" s="134">
        <f t="shared" si="441"/>
        <v>-1.1052267203728088E-9</v>
      </c>
      <c r="BP923" s="134">
        <f t="shared" si="441"/>
        <v>-3.9835739403395466E-14</v>
      </c>
      <c r="BQ923" s="134">
        <f t="shared" si="440"/>
        <v>0</v>
      </c>
      <c r="BR923" s="134">
        <f t="shared" si="440"/>
        <v>0</v>
      </c>
      <c r="BS923" s="134">
        <f t="shared" si="440"/>
        <v>0</v>
      </c>
      <c r="BT923" s="134">
        <f t="shared" si="440"/>
        <v>0</v>
      </c>
      <c r="BU923" s="134">
        <f t="shared" si="440"/>
        <v>-3.0154061796133521E-10</v>
      </c>
      <c r="BV923" s="134">
        <f t="shared" si="440"/>
        <v>-2.9645742975357276E-9</v>
      </c>
      <c r="BW923" s="134">
        <f t="shared" si="440"/>
        <v>-3.38182917838751E-9</v>
      </c>
      <c r="BX923" s="134">
        <f t="shared" si="440"/>
        <v>-7.4883875906479583E-10</v>
      </c>
      <c r="BY923" s="134">
        <f t="shared" si="440"/>
        <v>-1.9004733082552145E-11</v>
      </c>
      <c r="BZ923" s="134">
        <f t="shared" si="440"/>
        <v>0</v>
      </c>
      <c r="CA923" s="134">
        <f t="shared" si="440"/>
        <v>0</v>
      </c>
      <c r="CB923" s="134">
        <f t="shared" si="440"/>
        <v>0</v>
      </c>
      <c r="CC923" s="134">
        <f t="shared" si="440"/>
        <v>-2.1685757944121363E-10</v>
      </c>
      <c r="CD923" s="134">
        <f t="shared" si="440"/>
        <v>0</v>
      </c>
      <c r="CE923" s="134">
        <f t="shared" si="440"/>
        <v>-1.1079024416224664E-9</v>
      </c>
      <c r="CF923" s="134">
        <f t="shared" si="440"/>
        <v>0</v>
      </c>
      <c r="CG923" s="134">
        <f t="shared" si="440"/>
        <v>0</v>
      </c>
      <c r="CH923" s="134">
        <f t="shared" si="440"/>
        <v>-8.174522433523111E-10</v>
      </c>
      <c r="CI923" s="134">
        <f t="shared" si="440"/>
        <v>-5.0989899423923117E-10</v>
      </c>
      <c r="CJ923" s="134">
        <f t="shared" si="440"/>
        <v>-1.7392471138265509E-10</v>
      </c>
      <c r="CK923" s="134">
        <f t="shared" si="440"/>
        <v>0</v>
      </c>
      <c r="CL923" s="134">
        <f t="shared" si="440"/>
        <v>0</v>
      </c>
      <c r="CM923" s="134">
        <f t="shared" si="440"/>
        <v>0</v>
      </c>
      <c r="CN923" s="134">
        <f t="shared" si="440"/>
        <v>0</v>
      </c>
      <c r="CO923" s="134">
        <f t="shared" si="440"/>
        <v>0</v>
      </c>
      <c r="CP923" s="134">
        <f t="shared" si="440"/>
        <v>0</v>
      </c>
      <c r="CQ923" s="134">
        <f t="shared" si="440"/>
        <v>-2.9001247205832207E-10</v>
      </c>
      <c r="CR923" s="134">
        <f t="shared" si="440"/>
        <v>0</v>
      </c>
      <c r="CS923" s="134">
        <f t="shared" si="440"/>
        <v>-4.3712427610073012E-10</v>
      </c>
      <c r="CT923" s="134">
        <f t="shared" si="440"/>
        <v>0</v>
      </c>
      <c r="CU923" s="134">
        <f t="shared" si="440"/>
        <v>-3.0927939816985202E-9</v>
      </c>
      <c r="CV923" s="134">
        <f t="shared" si="440"/>
        <v>-2.0444074885888652E-9</v>
      </c>
      <c r="CW923" s="134">
        <f t="shared" si="440"/>
        <v>-9.1462700230778123E-10</v>
      </c>
      <c r="CX923" s="134">
        <f t="shared" si="440"/>
        <v>-6.4707498563878518E-12</v>
      </c>
      <c r="CY923" s="134">
        <f t="shared" si="440"/>
        <v>0</v>
      </c>
      <c r="CZ923" s="134">
        <f t="shared" si="440"/>
        <v>-2.6978227033369232E-12</v>
      </c>
      <c r="DA923" s="134">
        <f t="shared" si="440"/>
        <v>-4.3013781624352115E-10</v>
      </c>
      <c r="DB923" s="134">
        <f t="shared" si="440"/>
        <v>-3.2840199952371544E-10</v>
      </c>
      <c r="DC923" s="134">
        <f t="shared" si="440"/>
        <v>-1.43389544206709E-9</v>
      </c>
      <c r="DD923" s="134">
        <f t="shared" si="440"/>
        <v>-2.3935245065406475E-10</v>
      </c>
      <c r="DE923" s="134">
        <f t="shared" si="440"/>
        <v>-2.5355555433670827E-10</v>
      </c>
      <c r="DF923" s="134">
        <f t="shared" si="440"/>
        <v>-7.591707243863603E-10</v>
      </c>
      <c r="DG923" s="134">
        <f t="shared" si="440"/>
        <v>-1.5124148680209643E-7</v>
      </c>
      <c r="DH923" s="211">
        <f t="shared" si="440"/>
        <v>-1.8186992559087382E-10</v>
      </c>
    </row>
    <row r="924" spans="1:112" ht="15" hidden="1" customHeight="1" x14ac:dyDescent="0.15">
      <c r="A924" s="119"/>
      <c r="B924" s="197" t="s">
        <v>321</v>
      </c>
      <c r="C924" s="30" t="s">
        <v>140</v>
      </c>
      <c r="D924" s="315">
        <f t="shared" si="429"/>
        <v>-2.5540340986863377E-7</v>
      </c>
      <c r="E924" s="134">
        <f t="shared" si="441"/>
        <v>0</v>
      </c>
      <c r="F924" s="134">
        <f t="shared" si="441"/>
        <v>-2.5796955770649787E-5</v>
      </c>
      <c r="G924" s="134">
        <f t="shared" si="441"/>
        <v>0</v>
      </c>
      <c r="H924" s="134">
        <f t="shared" si="441"/>
        <v>-4.3407653573277793E-5</v>
      </c>
      <c r="I924" s="134">
        <f t="shared" si="441"/>
        <v>0</v>
      </c>
      <c r="J924" s="134">
        <f t="shared" si="441"/>
        <v>0</v>
      </c>
      <c r="K924" s="134">
        <f t="shared" si="441"/>
        <v>-8.8209730189359691E-4</v>
      </c>
      <c r="L924" s="134">
        <f t="shared" si="441"/>
        <v>-4.3940705246757759E-4</v>
      </c>
      <c r="M924" s="134">
        <f t="shared" si="441"/>
        <v>-7.5793173214551261E-4</v>
      </c>
      <c r="N924" s="134">
        <f t="shared" si="441"/>
        <v>-6.4109431918383145E-5</v>
      </c>
      <c r="O924" s="134">
        <f t="shared" si="441"/>
        <v>-1.5749084347835206E-5</v>
      </c>
      <c r="P924" s="134">
        <f t="shared" si="441"/>
        <v>0</v>
      </c>
      <c r="Q924" s="134">
        <f t="shared" si="441"/>
        <v>0</v>
      </c>
      <c r="R924" s="134">
        <f t="shared" si="441"/>
        <v>-3.6377329248846136E-4</v>
      </c>
      <c r="S924" s="134">
        <f t="shared" si="441"/>
        <v>-8.6933532731137581E-5</v>
      </c>
      <c r="T924" s="134">
        <f t="shared" si="441"/>
        <v>-3.0829886613624739E-4</v>
      </c>
      <c r="U924" s="134">
        <f t="shared" si="441"/>
        <v>0</v>
      </c>
      <c r="V924" s="134">
        <f t="shared" si="441"/>
        <v>0</v>
      </c>
      <c r="W924" s="134">
        <f t="shared" si="441"/>
        <v>0.99535677360513064</v>
      </c>
      <c r="X924" s="134">
        <f t="shared" si="441"/>
        <v>0</v>
      </c>
      <c r="Y924" s="134">
        <f t="shared" si="441"/>
        <v>0</v>
      </c>
      <c r="Z924" s="134">
        <f t="shared" si="441"/>
        <v>0</v>
      </c>
      <c r="AA924" s="134">
        <f t="shared" si="441"/>
        <v>0</v>
      </c>
      <c r="AB924" s="134">
        <f t="shared" si="441"/>
        <v>0</v>
      </c>
      <c r="AC924" s="134">
        <f t="shared" si="441"/>
        <v>0</v>
      </c>
      <c r="AD924" s="134">
        <f t="shared" si="441"/>
        <v>0</v>
      </c>
      <c r="AE924" s="134">
        <f t="shared" si="441"/>
        <v>0</v>
      </c>
      <c r="AF924" s="134">
        <f t="shared" si="441"/>
        <v>0</v>
      </c>
      <c r="AG924" s="134">
        <f t="shared" si="441"/>
        <v>0</v>
      </c>
      <c r="AH924" s="134">
        <f t="shared" si="441"/>
        <v>0</v>
      </c>
      <c r="AI924" s="134">
        <f t="shared" si="441"/>
        <v>-1.0456832690595676E-4</v>
      </c>
      <c r="AJ924" s="134">
        <f t="shared" si="441"/>
        <v>0</v>
      </c>
      <c r="AK924" s="134">
        <f t="shared" si="441"/>
        <v>-8.8741065070019586E-6</v>
      </c>
      <c r="AL924" s="134">
        <f t="shared" si="441"/>
        <v>0</v>
      </c>
      <c r="AM924" s="134">
        <f t="shared" si="441"/>
        <v>-2.6242816378571451E-5</v>
      </c>
      <c r="AN924" s="134">
        <f t="shared" si="441"/>
        <v>0</v>
      </c>
      <c r="AO924" s="134">
        <f t="shared" si="441"/>
        <v>0</v>
      </c>
      <c r="AP924" s="134">
        <f t="shared" si="441"/>
        <v>0</v>
      </c>
      <c r="AQ924" s="134">
        <f t="shared" si="441"/>
        <v>0</v>
      </c>
      <c r="AR924" s="134">
        <f t="shared" si="441"/>
        <v>0</v>
      </c>
      <c r="AS924" s="134">
        <f t="shared" si="441"/>
        <v>0</v>
      </c>
      <c r="AT924" s="134">
        <f t="shared" si="441"/>
        <v>-3.1931150963107998E-5</v>
      </c>
      <c r="AU924" s="134">
        <f t="shared" si="441"/>
        <v>-7.8593699696742031E-5</v>
      </c>
      <c r="AV924" s="134">
        <f t="shared" si="441"/>
        <v>0</v>
      </c>
      <c r="AW924" s="134">
        <f t="shared" si="441"/>
        <v>-6.15800933822202E-5</v>
      </c>
      <c r="AX924" s="134">
        <f t="shared" si="441"/>
        <v>0</v>
      </c>
      <c r="AY924" s="134">
        <f t="shared" si="441"/>
        <v>0</v>
      </c>
      <c r="AZ924" s="134">
        <f t="shared" si="441"/>
        <v>-2.2034742760917915E-4</v>
      </c>
      <c r="BA924" s="134">
        <f t="shared" si="441"/>
        <v>0</v>
      </c>
      <c r="BB924" s="134">
        <f t="shared" si="441"/>
        <v>0</v>
      </c>
      <c r="BC924" s="134">
        <f t="shared" si="441"/>
        <v>0</v>
      </c>
      <c r="BD924" s="134">
        <f t="shared" si="441"/>
        <v>0</v>
      </c>
      <c r="BE924" s="134">
        <f t="shared" si="441"/>
        <v>0</v>
      </c>
      <c r="BF924" s="134">
        <f t="shared" si="441"/>
        <v>0</v>
      </c>
      <c r="BG924" s="134">
        <f t="shared" si="441"/>
        <v>0</v>
      </c>
      <c r="BH924" s="134">
        <f t="shared" si="441"/>
        <v>0</v>
      </c>
      <c r="BI924" s="134">
        <f t="shared" si="441"/>
        <v>-3.4748685551147128E-5</v>
      </c>
      <c r="BJ924" s="134">
        <f t="shared" si="441"/>
        <v>-1.0853466664935759E-4</v>
      </c>
      <c r="BK924" s="134">
        <f t="shared" si="441"/>
        <v>0</v>
      </c>
      <c r="BL924" s="134">
        <f t="shared" si="441"/>
        <v>-8.9845933668709015E-5</v>
      </c>
      <c r="BM924" s="134">
        <f t="shared" si="441"/>
        <v>0</v>
      </c>
      <c r="BN924" s="134">
        <f t="shared" si="441"/>
        <v>-4.3239671556426845E-5</v>
      </c>
      <c r="BO924" s="134">
        <f t="shared" si="441"/>
        <v>-8.5467485539001244E-5</v>
      </c>
      <c r="BP924" s="134">
        <f t="shared" si="441"/>
        <v>-4.538569746985358E-5</v>
      </c>
      <c r="BQ924" s="134">
        <f t="shared" si="440"/>
        <v>-3.1695708596554121E-5</v>
      </c>
      <c r="BR924" s="134">
        <f t="shared" si="440"/>
        <v>0</v>
      </c>
      <c r="BS924" s="134">
        <f t="shared" si="440"/>
        <v>-3.3207564392347561E-4</v>
      </c>
      <c r="BT924" s="134">
        <f t="shared" si="440"/>
        <v>0</v>
      </c>
      <c r="BU924" s="134">
        <f t="shared" si="440"/>
        <v>-2.9998313780078752E-4</v>
      </c>
      <c r="BV924" s="134">
        <f t="shared" si="440"/>
        <v>-3.5875453904567396E-4</v>
      </c>
      <c r="BW924" s="134">
        <f t="shared" si="440"/>
        <v>-7.3018951119383619E-4</v>
      </c>
      <c r="BX924" s="134">
        <f t="shared" si="440"/>
        <v>-1.565333747327558E-3</v>
      </c>
      <c r="BY924" s="134">
        <f t="shared" si="440"/>
        <v>-2.8118516755287863E-5</v>
      </c>
      <c r="BZ924" s="134">
        <f t="shared" si="440"/>
        <v>-2.9812908899667497E-6</v>
      </c>
      <c r="CA924" s="134">
        <f t="shared" si="440"/>
        <v>0</v>
      </c>
      <c r="CB924" s="134">
        <f t="shared" si="440"/>
        <v>0</v>
      </c>
      <c r="CC924" s="134">
        <f t="shared" si="440"/>
        <v>-1.4193691947178157E-4</v>
      </c>
      <c r="CD924" s="134">
        <f t="shared" si="440"/>
        <v>0</v>
      </c>
      <c r="CE924" s="134">
        <f t="shared" si="440"/>
        <v>-2.1947145100554893E-4</v>
      </c>
      <c r="CF924" s="134">
        <f t="shared" si="440"/>
        <v>0</v>
      </c>
      <c r="CG924" s="134">
        <f t="shared" si="440"/>
        <v>0</v>
      </c>
      <c r="CH924" s="134">
        <f t="shared" si="440"/>
        <v>-9.8121262839859216E-5</v>
      </c>
      <c r="CI924" s="134">
        <f t="shared" si="440"/>
        <v>-7.3460239270428532E-4</v>
      </c>
      <c r="CJ924" s="134">
        <f t="shared" si="440"/>
        <v>-6.6945243297742796E-4</v>
      </c>
      <c r="CK924" s="134">
        <f t="shared" si="440"/>
        <v>0</v>
      </c>
      <c r="CL924" s="134">
        <f t="shared" si="440"/>
        <v>0</v>
      </c>
      <c r="CM924" s="134">
        <f t="shared" si="440"/>
        <v>0</v>
      </c>
      <c r="CN924" s="134">
        <f t="shared" si="440"/>
        <v>0</v>
      </c>
      <c r="CO924" s="134">
        <f t="shared" si="440"/>
        <v>0</v>
      </c>
      <c r="CP924" s="134">
        <f t="shared" si="440"/>
        <v>0</v>
      </c>
      <c r="CQ924" s="134">
        <f t="shared" si="440"/>
        <v>-4.9300355199164553E-4</v>
      </c>
      <c r="CR924" s="134">
        <f t="shared" si="440"/>
        <v>0</v>
      </c>
      <c r="CS924" s="134">
        <f t="shared" si="440"/>
        <v>-2.1410121013245095E-4</v>
      </c>
      <c r="CT924" s="134">
        <f t="shared" si="440"/>
        <v>0</v>
      </c>
      <c r="CU924" s="134">
        <f t="shared" si="440"/>
        <v>-7.4347788268158861E-4</v>
      </c>
      <c r="CV924" s="134">
        <f t="shared" si="440"/>
        <v>-1.6692801972147727E-4</v>
      </c>
      <c r="CW924" s="134">
        <f t="shared" si="440"/>
        <v>-3.8114727755381187E-3</v>
      </c>
      <c r="CX924" s="134">
        <f t="shared" si="440"/>
        <v>-1.2834147029207728E-4</v>
      </c>
      <c r="CY924" s="134">
        <f t="shared" si="440"/>
        <v>0</v>
      </c>
      <c r="CZ924" s="134">
        <f t="shared" si="440"/>
        <v>-7.4728831911202544E-5</v>
      </c>
      <c r="DA924" s="134">
        <f t="shared" si="440"/>
        <v>-2.4402181635019849E-4</v>
      </c>
      <c r="DB924" s="134">
        <f t="shared" si="440"/>
        <v>-4.5185049621661423E-5</v>
      </c>
      <c r="DC924" s="134">
        <f t="shared" si="440"/>
        <v>-4.627296057823211E-5</v>
      </c>
      <c r="DD924" s="134">
        <f t="shared" si="440"/>
        <v>-1.9135625344229257E-4</v>
      </c>
      <c r="DE924" s="134">
        <f t="shared" si="440"/>
        <v>-5.865363040787134E-4</v>
      </c>
      <c r="DF924" s="134">
        <f t="shared" si="440"/>
        <v>-3.6467443630106087E-4</v>
      </c>
      <c r="DG924" s="134">
        <f t="shared" si="440"/>
        <v>0</v>
      </c>
      <c r="DH924" s="211">
        <f t="shared" si="440"/>
        <v>-4.9358982491493687E-6</v>
      </c>
    </row>
    <row r="925" spans="1:112" ht="15" hidden="1" customHeight="1" x14ac:dyDescent="0.15">
      <c r="A925" s="119"/>
      <c r="B925" s="197" t="s">
        <v>322</v>
      </c>
      <c r="C925" s="30" t="s">
        <v>141</v>
      </c>
      <c r="D925" s="315">
        <f t="shared" si="429"/>
        <v>0</v>
      </c>
      <c r="E925" s="134">
        <f t="shared" si="441"/>
        <v>0</v>
      </c>
      <c r="F925" s="134">
        <f t="shared" si="441"/>
        <v>0</v>
      </c>
      <c r="G925" s="134">
        <f t="shared" si="441"/>
        <v>0</v>
      </c>
      <c r="H925" s="134">
        <f t="shared" si="441"/>
        <v>0</v>
      </c>
      <c r="I925" s="134">
        <f t="shared" si="441"/>
        <v>0</v>
      </c>
      <c r="J925" s="134">
        <f t="shared" si="441"/>
        <v>0</v>
      </c>
      <c r="K925" s="134">
        <f t="shared" si="441"/>
        <v>0</v>
      </c>
      <c r="L925" s="134">
        <f t="shared" si="441"/>
        <v>0</v>
      </c>
      <c r="M925" s="134">
        <f t="shared" si="441"/>
        <v>0</v>
      </c>
      <c r="N925" s="134">
        <f t="shared" si="441"/>
        <v>0</v>
      </c>
      <c r="O925" s="134">
        <f t="shared" si="441"/>
        <v>0</v>
      </c>
      <c r="P925" s="134">
        <f t="shared" si="441"/>
        <v>0</v>
      </c>
      <c r="Q925" s="134">
        <f t="shared" si="441"/>
        <v>0</v>
      </c>
      <c r="R925" s="134">
        <f t="shared" si="441"/>
        <v>0</v>
      </c>
      <c r="S925" s="134">
        <f t="shared" si="441"/>
        <v>0</v>
      </c>
      <c r="T925" s="134">
        <f t="shared" si="441"/>
        <v>0</v>
      </c>
      <c r="U925" s="134">
        <f t="shared" si="441"/>
        <v>0</v>
      </c>
      <c r="V925" s="134">
        <f t="shared" si="441"/>
        <v>0</v>
      </c>
      <c r="W925" s="134">
        <f t="shared" si="441"/>
        <v>0</v>
      </c>
      <c r="X925" s="134">
        <f t="shared" si="441"/>
        <v>1</v>
      </c>
      <c r="Y925" s="134">
        <f t="shared" si="441"/>
        <v>0</v>
      </c>
      <c r="Z925" s="134">
        <f t="shared" si="441"/>
        <v>0</v>
      </c>
      <c r="AA925" s="134">
        <f t="shared" si="441"/>
        <v>0</v>
      </c>
      <c r="AB925" s="134">
        <f t="shared" si="441"/>
        <v>0</v>
      </c>
      <c r="AC925" s="134">
        <f t="shared" si="441"/>
        <v>0</v>
      </c>
      <c r="AD925" s="134">
        <f t="shared" si="441"/>
        <v>0</v>
      </c>
      <c r="AE925" s="134">
        <f t="shared" si="441"/>
        <v>0</v>
      </c>
      <c r="AF925" s="134">
        <f t="shared" si="441"/>
        <v>0</v>
      </c>
      <c r="AG925" s="134">
        <f t="shared" si="441"/>
        <v>0</v>
      </c>
      <c r="AH925" s="134">
        <f t="shared" si="441"/>
        <v>0</v>
      </c>
      <c r="AI925" s="134">
        <f t="shared" si="441"/>
        <v>0</v>
      </c>
      <c r="AJ925" s="134">
        <f t="shared" si="441"/>
        <v>0</v>
      </c>
      <c r="AK925" s="134">
        <f t="shared" si="441"/>
        <v>0</v>
      </c>
      <c r="AL925" s="134">
        <f t="shared" si="441"/>
        <v>0</v>
      </c>
      <c r="AM925" s="134">
        <f t="shared" si="441"/>
        <v>0</v>
      </c>
      <c r="AN925" s="134">
        <f t="shared" si="441"/>
        <v>0</v>
      </c>
      <c r="AO925" s="134">
        <f t="shared" si="441"/>
        <v>0</v>
      </c>
      <c r="AP925" s="134">
        <f t="shared" si="441"/>
        <v>0</v>
      </c>
      <c r="AQ925" s="134">
        <f t="shared" si="441"/>
        <v>0</v>
      </c>
      <c r="AR925" s="134">
        <f t="shared" si="441"/>
        <v>0</v>
      </c>
      <c r="AS925" s="134">
        <f t="shared" si="441"/>
        <v>0</v>
      </c>
      <c r="AT925" s="134">
        <f t="shared" si="441"/>
        <v>0</v>
      </c>
      <c r="AU925" s="134">
        <f t="shared" si="441"/>
        <v>0</v>
      </c>
      <c r="AV925" s="134">
        <f t="shared" si="441"/>
        <v>0</v>
      </c>
      <c r="AW925" s="134">
        <f t="shared" si="441"/>
        <v>0</v>
      </c>
      <c r="AX925" s="134">
        <f t="shared" si="441"/>
        <v>0</v>
      </c>
      <c r="AY925" s="134">
        <f t="shared" si="441"/>
        <v>0</v>
      </c>
      <c r="AZ925" s="134">
        <f t="shared" si="441"/>
        <v>0</v>
      </c>
      <c r="BA925" s="134">
        <f t="shared" si="441"/>
        <v>0</v>
      </c>
      <c r="BB925" s="134">
        <f t="shared" si="441"/>
        <v>0</v>
      </c>
      <c r="BC925" s="134">
        <f t="shared" si="441"/>
        <v>0</v>
      </c>
      <c r="BD925" s="134">
        <f t="shared" si="441"/>
        <v>0</v>
      </c>
      <c r="BE925" s="134">
        <f t="shared" si="441"/>
        <v>0</v>
      </c>
      <c r="BF925" s="134">
        <f t="shared" si="441"/>
        <v>0</v>
      </c>
      <c r="BG925" s="134">
        <f t="shared" si="441"/>
        <v>0</v>
      </c>
      <c r="BH925" s="134">
        <f t="shared" si="441"/>
        <v>0</v>
      </c>
      <c r="BI925" s="134">
        <f t="shared" si="441"/>
        <v>0</v>
      </c>
      <c r="BJ925" s="134">
        <f t="shared" si="441"/>
        <v>0</v>
      </c>
      <c r="BK925" s="134">
        <f t="shared" si="441"/>
        <v>0</v>
      </c>
      <c r="BL925" s="134">
        <f t="shared" si="441"/>
        <v>0</v>
      </c>
      <c r="BM925" s="134">
        <f t="shared" si="441"/>
        <v>0</v>
      </c>
      <c r="BN925" s="134">
        <f t="shared" si="441"/>
        <v>0</v>
      </c>
      <c r="BO925" s="134">
        <f t="shared" si="441"/>
        <v>0</v>
      </c>
      <c r="BP925" s="134">
        <f t="shared" si="441"/>
        <v>0</v>
      </c>
      <c r="BQ925" s="134">
        <f t="shared" si="440"/>
        <v>0</v>
      </c>
      <c r="BR925" s="134">
        <f t="shared" si="440"/>
        <v>0</v>
      </c>
      <c r="BS925" s="134">
        <f t="shared" si="440"/>
        <v>0</v>
      </c>
      <c r="BT925" s="134">
        <f t="shared" si="440"/>
        <v>0</v>
      </c>
      <c r="BU925" s="134">
        <f t="shared" si="440"/>
        <v>0</v>
      </c>
      <c r="BV925" s="134">
        <f t="shared" si="440"/>
        <v>0</v>
      </c>
      <c r="BW925" s="134">
        <f t="shared" si="440"/>
        <v>0</v>
      </c>
      <c r="BX925" s="134">
        <f t="shared" si="440"/>
        <v>0</v>
      </c>
      <c r="BY925" s="134">
        <f t="shared" si="440"/>
        <v>0</v>
      </c>
      <c r="BZ925" s="134">
        <f t="shared" si="440"/>
        <v>0</v>
      </c>
      <c r="CA925" s="134">
        <f t="shared" si="440"/>
        <v>0</v>
      </c>
      <c r="CB925" s="134">
        <f t="shared" si="440"/>
        <v>0</v>
      </c>
      <c r="CC925" s="134">
        <f t="shared" si="440"/>
        <v>0</v>
      </c>
      <c r="CD925" s="134">
        <f t="shared" si="440"/>
        <v>0</v>
      </c>
      <c r="CE925" s="134">
        <f t="shared" si="440"/>
        <v>0</v>
      </c>
      <c r="CF925" s="134">
        <f t="shared" si="440"/>
        <v>0</v>
      </c>
      <c r="CG925" s="134">
        <f t="shared" si="440"/>
        <v>0</v>
      </c>
      <c r="CH925" s="134">
        <f t="shared" si="440"/>
        <v>0</v>
      </c>
      <c r="CI925" s="134">
        <f t="shared" si="440"/>
        <v>0</v>
      </c>
      <c r="CJ925" s="134">
        <f t="shared" si="440"/>
        <v>0</v>
      </c>
      <c r="CK925" s="134">
        <f t="shared" si="440"/>
        <v>0</v>
      </c>
      <c r="CL925" s="134">
        <f t="shared" si="440"/>
        <v>0</v>
      </c>
      <c r="CM925" s="134">
        <f t="shared" si="440"/>
        <v>0</v>
      </c>
      <c r="CN925" s="134">
        <f t="shared" si="440"/>
        <v>0</v>
      </c>
      <c r="CO925" s="134">
        <f t="shared" si="440"/>
        <v>0</v>
      </c>
      <c r="CP925" s="134">
        <f t="shared" si="440"/>
        <v>0</v>
      </c>
      <c r="CQ925" s="134">
        <f t="shared" si="440"/>
        <v>0</v>
      </c>
      <c r="CR925" s="134">
        <f t="shared" si="440"/>
        <v>0</v>
      </c>
      <c r="CS925" s="134">
        <f t="shared" si="440"/>
        <v>0</v>
      </c>
      <c r="CT925" s="134">
        <f t="shared" si="440"/>
        <v>0</v>
      </c>
      <c r="CU925" s="134">
        <f t="shared" si="440"/>
        <v>0</v>
      </c>
      <c r="CV925" s="134">
        <f t="shared" si="440"/>
        <v>0</v>
      </c>
      <c r="CW925" s="134">
        <f t="shared" si="440"/>
        <v>0</v>
      </c>
      <c r="CX925" s="134">
        <f t="shared" si="440"/>
        <v>0</v>
      </c>
      <c r="CY925" s="134">
        <f t="shared" si="440"/>
        <v>0</v>
      </c>
      <c r="CZ925" s="134">
        <f t="shared" si="440"/>
        <v>0</v>
      </c>
      <c r="DA925" s="134">
        <f t="shared" si="440"/>
        <v>0</v>
      </c>
      <c r="DB925" s="134">
        <f t="shared" si="440"/>
        <v>0</v>
      </c>
      <c r="DC925" s="134">
        <f t="shared" si="440"/>
        <v>0</v>
      </c>
      <c r="DD925" s="134">
        <f t="shared" si="440"/>
        <v>0</v>
      </c>
      <c r="DE925" s="134">
        <f t="shared" si="440"/>
        <v>0</v>
      </c>
      <c r="DF925" s="134">
        <f t="shared" si="440"/>
        <v>0</v>
      </c>
      <c r="DG925" s="134">
        <f t="shared" si="440"/>
        <v>0</v>
      </c>
      <c r="DH925" s="211">
        <f t="shared" si="440"/>
        <v>0</v>
      </c>
    </row>
    <row r="926" spans="1:112" ht="15" hidden="1" customHeight="1" x14ac:dyDescent="0.15">
      <c r="A926" s="119"/>
      <c r="B926" s="197" t="s">
        <v>323</v>
      </c>
      <c r="C926" s="30" t="s">
        <v>142</v>
      </c>
      <c r="D926" s="315">
        <f t="shared" si="429"/>
        <v>0</v>
      </c>
      <c r="E926" s="134">
        <f t="shared" si="441"/>
        <v>0</v>
      </c>
      <c r="F926" s="134">
        <f t="shared" si="441"/>
        <v>0</v>
      </c>
      <c r="G926" s="134">
        <f t="shared" si="441"/>
        <v>0</v>
      </c>
      <c r="H926" s="134">
        <f t="shared" si="441"/>
        <v>0</v>
      </c>
      <c r="I926" s="134">
        <f t="shared" si="441"/>
        <v>0</v>
      </c>
      <c r="J926" s="134">
        <f t="shared" si="441"/>
        <v>0</v>
      </c>
      <c r="K926" s="134">
        <f t="shared" si="441"/>
        <v>0</v>
      </c>
      <c r="L926" s="134">
        <f t="shared" si="441"/>
        <v>0</v>
      </c>
      <c r="M926" s="134">
        <f t="shared" si="441"/>
        <v>0</v>
      </c>
      <c r="N926" s="134">
        <f t="shared" si="441"/>
        <v>0</v>
      </c>
      <c r="O926" s="134">
        <f t="shared" si="441"/>
        <v>0</v>
      </c>
      <c r="P926" s="134">
        <f t="shared" si="441"/>
        <v>0</v>
      </c>
      <c r="Q926" s="134">
        <f t="shared" si="441"/>
        <v>0</v>
      </c>
      <c r="R926" s="134">
        <f t="shared" si="441"/>
        <v>0</v>
      </c>
      <c r="S926" s="134">
        <f t="shared" si="441"/>
        <v>0</v>
      </c>
      <c r="T926" s="134">
        <f t="shared" si="441"/>
        <v>0</v>
      </c>
      <c r="U926" s="134">
        <f t="shared" si="441"/>
        <v>0</v>
      </c>
      <c r="V926" s="134">
        <f t="shared" si="441"/>
        <v>0</v>
      </c>
      <c r="W926" s="134">
        <f t="shared" si="441"/>
        <v>0</v>
      </c>
      <c r="X926" s="134">
        <f t="shared" si="441"/>
        <v>0</v>
      </c>
      <c r="Y926" s="134">
        <f t="shared" si="441"/>
        <v>1</v>
      </c>
      <c r="Z926" s="134">
        <f t="shared" si="441"/>
        <v>0</v>
      </c>
      <c r="AA926" s="134">
        <f t="shared" si="441"/>
        <v>0</v>
      </c>
      <c r="AB926" s="134">
        <f t="shared" si="441"/>
        <v>0</v>
      </c>
      <c r="AC926" s="134">
        <f t="shared" si="441"/>
        <v>0</v>
      </c>
      <c r="AD926" s="134">
        <f t="shared" si="441"/>
        <v>0</v>
      </c>
      <c r="AE926" s="134">
        <f t="shared" si="441"/>
        <v>0</v>
      </c>
      <c r="AF926" s="134">
        <f t="shared" si="441"/>
        <v>0</v>
      </c>
      <c r="AG926" s="134">
        <f t="shared" si="441"/>
        <v>0</v>
      </c>
      <c r="AH926" s="134">
        <f t="shared" si="441"/>
        <v>0</v>
      </c>
      <c r="AI926" s="134">
        <f t="shared" si="441"/>
        <v>0</v>
      </c>
      <c r="AJ926" s="134">
        <f t="shared" si="441"/>
        <v>0</v>
      </c>
      <c r="AK926" s="134">
        <f t="shared" si="441"/>
        <v>0</v>
      </c>
      <c r="AL926" s="134">
        <f t="shared" si="441"/>
        <v>0</v>
      </c>
      <c r="AM926" s="134">
        <f t="shared" si="441"/>
        <v>0</v>
      </c>
      <c r="AN926" s="134">
        <f t="shared" si="441"/>
        <v>0</v>
      </c>
      <c r="AO926" s="134">
        <f t="shared" si="441"/>
        <v>0</v>
      </c>
      <c r="AP926" s="134">
        <f t="shared" si="441"/>
        <v>0</v>
      </c>
      <c r="AQ926" s="134">
        <f t="shared" si="441"/>
        <v>0</v>
      </c>
      <c r="AR926" s="134">
        <f t="shared" si="441"/>
        <v>0</v>
      </c>
      <c r="AS926" s="134">
        <f t="shared" si="441"/>
        <v>0</v>
      </c>
      <c r="AT926" s="134">
        <f t="shared" si="441"/>
        <v>0</v>
      </c>
      <c r="AU926" s="134">
        <f t="shared" si="441"/>
        <v>0</v>
      </c>
      <c r="AV926" s="134">
        <f t="shared" si="441"/>
        <v>0</v>
      </c>
      <c r="AW926" s="134">
        <f t="shared" si="441"/>
        <v>0</v>
      </c>
      <c r="AX926" s="134">
        <f t="shared" si="441"/>
        <v>0</v>
      </c>
      <c r="AY926" s="134">
        <f t="shared" si="441"/>
        <v>0</v>
      </c>
      <c r="AZ926" s="134">
        <f t="shared" si="441"/>
        <v>0</v>
      </c>
      <c r="BA926" s="134">
        <f t="shared" si="441"/>
        <v>0</v>
      </c>
      <c r="BB926" s="134">
        <f t="shared" si="441"/>
        <v>0</v>
      </c>
      <c r="BC926" s="134">
        <f t="shared" si="441"/>
        <v>0</v>
      </c>
      <c r="BD926" s="134">
        <f t="shared" si="441"/>
        <v>0</v>
      </c>
      <c r="BE926" s="134">
        <f t="shared" si="441"/>
        <v>0</v>
      </c>
      <c r="BF926" s="134">
        <f t="shared" si="441"/>
        <v>0</v>
      </c>
      <c r="BG926" s="134">
        <f t="shared" si="441"/>
        <v>0</v>
      </c>
      <c r="BH926" s="134">
        <f t="shared" si="441"/>
        <v>0</v>
      </c>
      <c r="BI926" s="134">
        <f t="shared" si="441"/>
        <v>0</v>
      </c>
      <c r="BJ926" s="134">
        <f t="shared" si="441"/>
        <v>0</v>
      </c>
      <c r="BK926" s="134">
        <f t="shared" si="441"/>
        <v>0</v>
      </c>
      <c r="BL926" s="134">
        <f t="shared" si="441"/>
        <v>0</v>
      </c>
      <c r="BM926" s="134">
        <f t="shared" si="441"/>
        <v>0</v>
      </c>
      <c r="BN926" s="134">
        <f t="shared" si="441"/>
        <v>0</v>
      </c>
      <c r="BO926" s="134">
        <f t="shared" si="441"/>
        <v>0</v>
      </c>
      <c r="BP926" s="134">
        <f t="shared" ref="BP926:DH929" si="442">BP260-BP815</f>
        <v>0</v>
      </c>
      <c r="BQ926" s="134">
        <f t="shared" si="442"/>
        <v>0</v>
      </c>
      <c r="BR926" s="134">
        <f t="shared" si="442"/>
        <v>0</v>
      </c>
      <c r="BS926" s="134">
        <f t="shared" si="442"/>
        <v>0</v>
      </c>
      <c r="BT926" s="134">
        <f t="shared" si="442"/>
        <v>0</v>
      </c>
      <c r="BU926" s="134">
        <f t="shared" si="442"/>
        <v>0</v>
      </c>
      <c r="BV926" s="134">
        <f t="shared" si="442"/>
        <v>0</v>
      </c>
      <c r="BW926" s="134">
        <f t="shared" si="442"/>
        <v>0</v>
      </c>
      <c r="BX926" s="134">
        <f t="shared" si="442"/>
        <v>0</v>
      </c>
      <c r="BY926" s="134">
        <f t="shared" si="442"/>
        <v>0</v>
      </c>
      <c r="BZ926" s="134">
        <f t="shared" si="442"/>
        <v>0</v>
      </c>
      <c r="CA926" s="134">
        <f t="shared" si="442"/>
        <v>0</v>
      </c>
      <c r="CB926" s="134">
        <f t="shared" si="442"/>
        <v>0</v>
      </c>
      <c r="CC926" s="134">
        <f t="shared" si="442"/>
        <v>0</v>
      </c>
      <c r="CD926" s="134">
        <f t="shared" si="442"/>
        <v>0</v>
      </c>
      <c r="CE926" s="134">
        <f t="shared" si="442"/>
        <v>0</v>
      </c>
      <c r="CF926" s="134">
        <f t="shared" si="442"/>
        <v>0</v>
      </c>
      <c r="CG926" s="134">
        <f t="shared" si="442"/>
        <v>0</v>
      </c>
      <c r="CH926" s="134">
        <f t="shared" si="442"/>
        <v>0</v>
      </c>
      <c r="CI926" s="134">
        <f t="shared" si="442"/>
        <v>0</v>
      </c>
      <c r="CJ926" s="134">
        <f t="shared" si="442"/>
        <v>0</v>
      </c>
      <c r="CK926" s="134">
        <f t="shared" si="442"/>
        <v>0</v>
      </c>
      <c r="CL926" s="134">
        <f t="shared" si="442"/>
        <v>0</v>
      </c>
      <c r="CM926" s="134">
        <f t="shared" si="442"/>
        <v>0</v>
      </c>
      <c r="CN926" s="134">
        <f t="shared" si="442"/>
        <v>0</v>
      </c>
      <c r="CO926" s="134">
        <f t="shared" si="442"/>
        <v>0</v>
      </c>
      <c r="CP926" s="134">
        <f t="shared" si="442"/>
        <v>0</v>
      </c>
      <c r="CQ926" s="134">
        <f t="shared" si="442"/>
        <v>0</v>
      </c>
      <c r="CR926" s="134">
        <f t="shared" si="442"/>
        <v>0</v>
      </c>
      <c r="CS926" s="134">
        <f t="shared" si="442"/>
        <v>0</v>
      </c>
      <c r="CT926" s="134">
        <f t="shared" si="442"/>
        <v>0</v>
      </c>
      <c r="CU926" s="134">
        <f t="shared" si="442"/>
        <v>0</v>
      </c>
      <c r="CV926" s="134">
        <f t="shared" si="442"/>
        <v>0</v>
      </c>
      <c r="CW926" s="134">
        <f t="shared" si="442"/>
        <v>0</v>
      </c>
      <c r="CX926" s="134">
        <f t="shared" si="442"/>
        <v>0</v>
      </c>
      <c r="CY926" s="134">
        <f t="shared" si="442"/>
        <v>0</v>
      </c>
      <c r="CZ926" s="134">
        <f t="shared" si="442"/>
        <v>0</v>
      </c>
      <c r="DA926" s="134">
        <f t="shared" si="442"/>
        <v>0</v>
      </c>
      <c r="DB926" s="134">
        <f t="shared" si="442"/>
        <v>0</v>
      </c>
      <c r="DC926" s="134">
        <f t="shared" si="442"/>
        <v>0</v>
      </c>
      <c r="DD926" s="134">
        <f t="shared" si="442"/>
        <v>0</v>
      </c>
      <c r="DE926" s="134">
        <f t="shared" si="442"/>
        <v>0</v>
      </c>
      <c r="DF926" s="134">
        <f t="shared" si="442"/>
        <v>0</v>
      </c>
      <c r="DG926" s="134">
        <f t="shared" si="442"/>
        <v>0</v>
      </c>
      <c r="DH926" s="211">
        <f t="shared" si="442"/>
        <v>0</v>
      </c>
    </row>
    <row r="927" spans="1:112" ht="15" hidden="1" customHeight="1" x14ac:dyDescent="0.15">
      <c r="A927" s="119"/>
      <c r="B927" s="197" t="s">
        <v>324</v>
      </c>
      <c r="C927" s="30" t="s">
        <v>348</v>
      </c>
      <c r="D927" s="315">
        <f t="shared" si="429"/>
        <v>0</v>
      </c>
      <c r="E927" s="134">
        <f t="shared" ref="E927:BP930" si="443">E261-E816</f>
        <v>0</v>
      </c>
      <c r="F927" s="134">
        <f t="shared" si="443"/>
        <v>0</v>
      </c>
      <c r="G927" s="134">
        <f t="shared" si="443"/>
        <v>0</v>
      </c>
      <c r="H927" s="134">
        <f t="shared" si="443"/>
        <v>0</v>
      </c>
      <c r="I927" s="134">
        <f t="shared" si="443"/>
        <v>0</v>
      </c>
      <c r="J927" s="134">
        <f t="shared" si="443"/>
        <v>0</v>
      </c>
      <c r="K927" s="134">
        <f t="shared" si="443"/>
        <v>0</v>
      </c>
      <c r="L927" s="134">
        <f t="shared" si="443"/>
        <v>0</v>
      </c>
      <c r="M927" s="134">
        <f t="shared" si="443"/>
        <v>0</v>
      </c>
      <c r="N927" s="134">
        <f t="shared" si="443"/>
        <v>0</v>
      </c>
      <c r="O927" s="134">
        <f t="shared" si="443"/>
        <v>0</v>
      </c>
      <c r="P927" s="134">
        <f t="shared" si="443"/>
        <v>0</v>
      </c>
      <c r="Q927" s="134">
        <f t="shared" si="443"/>
        <v>0</v>
      </c>
      <c r="R927" s="134">
        <f t="shared" si="443"/>
        <v>0</v>
      </c>
      <c r="S927" s="134">
        <f t="shared" si="443"/>
        <v>0</v>
      </c>
      <c r="T927" s="134">
        <f t="shared" si="443"/>
        <v>0</v>
      </c>
      <c r="U927" s="134">
        <f t="shared" si="443"/>
        <v>0</v>
      </c>
      <c r="V927" s="134">
        <f t="shared" si="443"/>
        <v>0</v>
      </c>
      <c r="W927" s="134">
        <f t="shared" si="443"/>
        <v>0</v>
      </c>
      <c r="X927" s="134">
        <f t="shared" si="443"/>
        <v>0</v>
      </c>
      <c r="Y927" s="134">
        <f t="shared" si="443"/>
        <v>0</v>
      </c>
      <c r="Z927" s="134">
        <f t="shared" si="443"/>
        <v>1</v>
      </c>
      <c r="AA927" s="134">
        <f t="shared" si="443"/>
        <v>0</v>
      </c>
      <c r="AB927" s="134">
        <f t="shared" si="443"/>
        <v>0</v>
      </c>
      <c r="AC927" s="134">
        <f t="shared" si="443"/>
        <v>0</v>
      </c>
      <c r="AD927" s="134">
        <f t="shared" si="443"/>
        <v>0</v>
      </c>
      <c r="AE927" s="134">
        <f t="shared" si="443"/>
        <v>0</v>
      </c>
      <c r="AF927" s="134">
        <f t="shared" si="443"/>
        <v>0</v>
      </c>
      <c r="AG927" s="134">
        <f t="shared" si="443"/>
        <v>0</v>
      </c>
      <c r="AH927" s="134">
        <f t="shared" si="443"/>
        <v>0</v>
      </c>
      <c r="AI927" s="134">
        <f t="shared" si="443"/>
        <v>0</v>
      </c>
      <c r="AJ927" s="134">
        <f t="shared" si="443"/>
        <v>0</v>
      </c>
      <c r="AK927" s="134">
        <f t="shared" si="443"/>
        <v>0</v>
      </c>
      <c r="AL927" s="134">
        <f t="shared" si="443"/>
        <v>0</v>
      </c>
      <c r="AM927" s="134">
        <f t="shared" si="443"/>
        <v>0</v>
      </c>
      <c r="AN927" s="134">
        <f t="shared" si="443"/>
        <v>0</v>
      </c>
      <c r="AO927" s="134">
        <f t="shared" si="443"/>
        <v>0</v>
      </c>
      <c r="AP927" s="134">
        <f t="shared" si="443"/>
        <v>0</v>
      </c>
      <c r="AQ927" s="134">
        <f t="shared" si="443"/>
        <v>0</v>
      </c>
      <c r="AR927" s="134">
        <f t="shared" si="443"/>
        <v>0</v>
      </c>
      <c r="AS927" s="134">
        <f t="shared" si="443"/>
        <v>0</v>
      </c>
      <c r="AT927" s="134">
        <f t="shared" si="443"/>
        <v>0</v>
      </c>
      <c r="AU927" s="134">
        <f t="shared" si="443"/>
        <v>0</v>
      </c>
      <c r="AV927" s="134">
        <f t="shared" si="443"/>
        <v>0</v>
      </c>
      <c r="AW927" s="134">
        <f t="shared" si="443"/>
        <v>0</v>
      </c>
      <c r="AX927" s="134">
        <f t="shared" si="443"/>
        <v>0</v>
      </c>
      <c r="AY927" s="134">
        <f t="shared" si="443"/>
        <v>0</v>
      </c>
      <c r="AZ927" s="134">
        <f t="shared" si="443"/>
        <v>0</v>
      </c>
      <c r="BA927" s="134">
        <f t="shared" si="443"/>
        <v>0</v>
      </c>
      <c r="BB927" s="134">
        <f t="shared" si="443"/>
        <v>0</v>
      </c>
      <c r="BC927" s="134">
        <f t="shared" si="443"/>
        <v>0</v>
      </c>
      <c r="BD927" s="134">
        <f t="shared" si="443"/>
        <v>0</v>
      </c>
      <c r="BE927" s="134">
        <f t="shared" si="443"/>
        <v>0</v>
      </c>
      <c r="BF927" s="134">
        <f t="shared" si="443"/>
        <v>0</v>
      </c>
      <c r="BG927" s="134">
        <f t="shared" si="443"/>
        <v>0</v>
      </c>
      <c r="BH927" s="134">
        <f t="shared" si="443"/>
        <v>0</v>
      </c>
      <c r="BI927" s="134">
        <f t="shared" si="443"/>
        <v>0</v>
      </c>
      <c r="BJ927" s="134">
        <f t="shared" si="443"/>
        <v>0</v>
      </c>
      <c r="BK927" s="134">
        <f t="shared" si="443"/>
        <v>0</v>
      </c>
      <c r="BL927" s="134">
        <f t="shared" si="443"/>
        <v>0</v>
      </c>
      <c r="BM927" s="134">
        <f t="shared" si="443"/>
        <v>0</v>
      </c>
      <c r="BN927" s="134">
        <f t="shared" si="443"/>
        <v>0</v>
      </c>
      <c r="BO927" s="134">
        <f t="shared" si="443"/>
        <v>0</v>
      </c>
      <c r="BP927" s="134">
        <f t="shared" si="443"/>
        <v>0</v>
      </c>
      <c r="BQ927" s="134">
        <f t="shared" si="442"/>
        <v>0</v>
      </c>
      <c r="BR927" s="134">
        <f t="shared" si="442"/>
        <v>0</v>
      </c>
      <c r="BS927" s="134">
        <f t="shared" si="442"/>
        <v>0</v>
      </c>
      <c r="BT927" s="134">
        <f t="shared" si="442"/>
        <v>0</v>
      </c>
      <c r="BU927" s="134">
        <f t="shared" si="442"/>
        <v>0</v>
      </c>
      <c r="BV927" s="134">
        <f t="shared" si="442"/>
        <v>0</v>
      </c>
      <c r="BW927" s="134">
        <f t="shared" si="442"/>
        <v>0</v>
      </c>
      <c r="BX927" s="134">
        <f t="shared" si="442"/>
        <v>0</v>
      </c>
      <c r="BY927" s="134">
        <f t="shared" si="442"/>
        <v>0</v>
      </c>
      <c r="BZ927" s="134">
        <f t="shared" si="442"/>
        <v>0</v>
      </c>
      <c r="CA927" s="134">
        <f t="shared" si="442"/>
        <v>0</v>
      </c>
      <c r="CB927" s="134">
        <f t="shared" si="442"/>
        <v>0</v>
      </c>
      <c r="CC927" s="134">
        <f t="shared" si="442"/>
        <v>0</v>
      </c>
      <c r="CD927" s="134">
        <f t="shared" si="442"/>
        <v>0</v>
      </c>
      <c r="CE927" s="134">
        <f t="shared" si="442"/>
        <v>0</v>
      </c>
      <c r="CF927" s="134">
        <f t="shared" si="442"/>
        <v>0</v>
      </c>
      <c r="CG927" s="134">
        <f t="shared" si="442"/>
        <v>0</v>
      </c>
      <c r="CH927" s="134">
        <f t="shared" si="442"/>
        <v>0</v>
      </c>
      <c r="CI927" s="134">
        <f t="shared" si="442"/>
        <v>0</v>
      </c>
      <c r="CJ927" s="134">
        <f t="shared" si="442"/>
        <v>0</v>
      </c>
      <c r="CK927" s="134">
        <f t="shared" si="442"/>
        <v>0</v>
      </c>
      <c r="CL927" s="134">
        <f t="shared" si="442"/>
        <v>0</v>
      </c>
      <c r="CM927" s="134">
        <f t="shared" si="442"/>
        <v>0</v>
      </c>
      <c r="CN927" s="134">
        <f t="shared" si="442"/>
        <v>0</v>
      </c>
      <c r="CO927" s="134">
        <f t="shared" si="442"/>
        <v>0</v>
      </c>
      <c r="CP927" s="134">
        <f t="shared" si="442"/>
        <v>0</v>
      </c>
      <c r="CQ927" s="134">
        <f t="shared" si="442"/>
        <v>0</v>
      </c>
      <c r="CR927" s="134">
        <f t="shared" si="442"/>
        <v>0</v>
      </c>
      <c r="CS927" s="134">
        <f t="shared" si="442"/>
        <v>0</v>
      </c>
      <c r="CT927" s="134">
        <f t="shared" si="442"/>
        <v>0</v>
      </c>
      <c r="CU927" s="134">
        <f t="shared" si="442"/>
        <v>0</v>
      </c>
      <c r="CV927" s="134">
        <f t="shared" si="442"/>
        <v>0</v>
      </c>
      <c r="CW927" s="134">
        <f t="shared" si="442"/>
        <v>0</v>
      </c>
      <c r="CX927" s="134">
        <f t="shared" si="442"/>
        <v>0</v>
      </c>
      <c r="CY927" s="134">
        <f t="shared" si="442"/>
        <v>0</v>
      </c>
      <c r="CZ927" s="134">
        <f t="shared" si="442"/>
        <v>0</v>
      </c>
      <c r="DA927" s="134">
        <f t="shared" si="442"/>
        <v>0</v>
      </c>
      <c r="DB927" s="134">
        <f t="shared" si="442"/>
        <v>0</v>
      </c>
      <c r="DC927" s="134">
        <f t="shared" si="442"/>
        <v>0</v>
      </c>
      <c r="DD927" s="134">
        <f t="shared" si="442"/>
        <v>0</v>
      </c>
      <c r="DE927" s="134">
        <f t="shared" si="442"/>
        <v>0</v>
      </c>
      <c r="DF927" s="134">
        <f t="shared" si="442"/>
        <v>0</v>
      </c>
      <c r="DG927" s="134">
        <f t="shared" si="442"/>
        <v>0</v>
      </c>
      <c r="DH927" s="211">
        <f t="shared" si="442"/>
        <v>0</v>
      </c>
    </row>
    <row r="928" spans="1:112" ht="15" hidden="1" customHeight="1" x14ac:dyDescent="0.15">
      <c r="A928" s="119"/>
      <c r="B928" s="197" t="s">
        <v>325</v>
      </c>
      <c r="C928" s="30" t="s">
        <v>349</v>
      </c>
      <c r="D928" s="315">
        <f t="shared" si="429"/>
        <v>0</v>
      </c>
      <c r="E928" s="134">
        <f t="shared" si="443"/>
        <v>0</v>
      </c>
      <c r="F928" s="134">
        <f t="shared" si="443"/>
        <v>0</v>
      </c>
      <c r="G928" s="134">
        <f t="shared" si="443"/>
        <v>0</v>
      </c>
      <c r="H928" s="134">
        <f t="shared" si="443"/>
        <v>0</v>
      </c>
      <c r="I928" s="134">
        <f t="shared" si="443"/>
        <v>0</v>
      </c>
      <c r="J928" s="134">
        <f t="shared" si="443"/>
        <v>0</v>
      </c>
      <c r="K928" s="134">
        <f t="shared" si="443"/>
        <v>0</v>
      </c>
      <c r="L928" s="134">
        <f t="shared" si="443"/>
        <v>0</v>
      </c>
      <c r="M928" s="134">
        <f t="shared" si="443"/>
        <v>0</v>
      </c>
      <c r="N928" s="134">
        <f t="shared" si="443"/>
        <v>0</v>
      </c>
      <c r="O928" s="134">
        <f t="shared" si="443"/>
        <v>0</v>
      </c>
      <c r="P928" s="134">
        <f t="shared" si="443"/>
        <v>0</v>
      </c>
      <c r="Q928" s="134">
        <f t="shared" si="443"/>
        <v>0</v>
      </c>
      <c r="R928" s="134">
        <f t="shared" si="443"/>
        <v>0</v>
      </c>
      <c r="S928" s="134">
        <f t="shared" si="443"/>
        <v>0</v>
      </c>
      <c r="T928" s="134">
        <f t="shared" si="443"/>
        <v>0</v>
      </c>
      <c r="U928" s="134">
        <f t="shared" si="443"/>
        <v>0</v>
      </c>
      <c r="V928" s="134">
        <f t="shared" si="443"/>
        <v>0</v>
      </c>
      <c r="W928" s="134">
        <f t="shared" si="443"/>
        <v>0</v>
      </c>
      <c r="X928" s="134">
        <f t="shared" si="443"/>
        <v>0</v>
      </c>
      <c r="Y928" s="134">
        <f t="shared" si="443"/>
        <v>0</v>
      </c>
      <c r="Z928" s="134">
        <f t="shared" si="443"/>
        <v>0</v>
      </c>
      <c r="AA928" s="134">
        <f t="shared" si="443"/>
        <v>1</v>
      </c>
      <c r="AB928" s="134">
        <f t="shared" si="443"/>
        <v>0</v>
      </c>
      <c r="AC928" s="134">
        <f t="shared" si="443"/>
        <v>0</v>
      </c>
      <c r="AD928" s="134">
        <f t="shared" si="443"/>
        <v>0</v>
      </c>
      <c r="AE928" s="134">
        <f t="shared" si="443"/>
        <v>0</v>
      </c>
      <c r="AF928" s="134">
        <f t="shared" si="443"/>
        <v>0</v>
      </c>
      <c r="AG928" s="134">
        <f t="shared" si="443"/>
        <v>0</v>
      </c>
      <c r="AH928" s="134">
        <f t="shared" si="443"/>
        <v>0</v>
      </c>
      <c r="AI928" s="134">
        <f t="shared" si="443"/>
        <v>0</v>
      </c>
      <c r="AJ928" s="134">
        <f t="shared" si="443"/>
        <v>0</v>
      </c>
      <c r="AK928" s="134">
        <f t="shared" si="443"/>
        <v>0</v>
      </c>
      <c r="AL928" s="134">
        <f t="shared" si="443"/>
        <v>0</v>
      </c>
      <c r="AM928" s="134">
        <f t="shared" si="443"/>
        <v>0</v>
      </c>
      <c r="AN928" s="134">
        <f t="shared" si="443"/>
        <v>0</v>
      </c>
      <c r="AO928" s="134">
        <f t="shared" si="443"/>
        <v>0</v>
      </c>
      <c r="AP928" s="134">
        <f t="shared" si="443"/>
        <v>0</v>
      </c>
      <c r="AQ928" s="134">
        <f t="shared" si="443"/>
        <v>0</v>
      </c>
      <c r="AR928" s="134">
        <f t="shared" si="443"/>
        <v>0</v>
      </c>
      <c r="AS928" s="134">
        <f t="shared" si="443"/>
        <v>0</v>
      </c>
      <c r="AT928" s="134">
        <f t="shared" si="443"/>
        <v>0</v>
      </c>
      <c r="AU928" s="134">
        <f t="shared" si="443"/>
        <v>0</v>
      </c>
      <c r="AV928" s="134">
        <f t="shared" si="443"/>
        <v>0</v>
      </c>
      <c r="AW928" s="134">
        <f t="shared" si="443"/>
        <v>0</v>
      </c>
      <c r="AX928" s="134">
        <f t="shared" si="443"/>
        <v>0</v>
      </c>
      <c r="AY928" s="134">
        <f t="shared" si="443"/>
        <v>0</v>
      </c>
      <c r="AZ928" s="134">
        <f t="shared" si="443"/>
        <v>0</v>
      </c>
      <c r="BA928" s="134">
        <f t="shared" si="443"/>
        <v>0</v>
      </c>
      <c r="BB928" s="134">
        <f t="shared" si="443"/>
        <v>0</v>
      </c>
      <c r="BC928" s="134">
        <f t="shared" si="443"/>
        <v>0</v>
      </c>
      <c r="BD928" s="134">
        <f t="shared" si="443"/>
        <v>0</v>
      </c>
      <c r="BE928" s="134">
        <f t="shared" si="443"/>
        <v>0</v>
      </c>
      <c r="BF928" s="134">
        <f t="shared" si="443"/>
        <v>0</v>
      </c>
      <c r="BG928" s="134">
        <f t="shared" si="443"/>
        <v>0</v>
      </c>
      <c r="BH928" s="134">
        <f t="shared" si="443"/>
        <v>0</v>
      </c>
      <c r="BI928" s="134">
        <f t="shared" si="443"/>
        <v>0</v>
      </c>
      <c r="BJ928" s="134">
        <f t="shared" si="443"/>
        <v>0</v>
      </c>
      <c r="BK928" s="134">
        <f t="shared" si="443"/>
        <v>0</v>
      </c>
      <c r="BL928" s="134">
        <f t="shared" si="443"/>
        <v>0</v>
      </c>
      <c r="BM928" s="134">
        <f t="shared" si="443"/>
        <v>0</v>
      </c>
      <c r="BN928" s="134">
        <f t="shared" si="443"/>
        <v>0</v>
      </c>
      <c r="BO928" s="134">
        <f t="shared" si="443"/>
        <v>0</v>
      </c>
      <c r="BP928" s="134">
        <f t="shared" si="443"/>
        <v>0</v>
      </c>
      <c r="BQ928" s="134">
        <f t="shared" si="442"/>
        <v>0</v>
      </c>
      <c r="BR928" s="134">
        <f t="shared" si="442"/>
        <v>0</v>
      </c>
      <c r="BS928" s="134">
        <f t="shared" si="442"/>
        <v>0</v>
      </c>
      <c r="BT928" s="134">
        <f t="shared" si="442"/>
        <v>0</v>
      </c>
      <c r="BU928" s="134">
        <f t="shared" si="442"/>
        <v>0</v>
      </c>
      <c r="BV928" s="134">
        <f t="shared" si="442"/>
        <v>0</v>
      </c>
      <c r="BW928" s="134">
        <f t="shared" si="442"/>
        <v>0</v>
      </c>
      <c r="BX928" s="134">
        <f t="shared" si="442"/>
        <v>0</v>
      </c>
      <c r="BY928" s="134">
        <f t="shared" si="442"/>
        <v>0</v>
      </c>
      <c r="BZ928" s="134">
        <f t="shared" si="442"/>
        <v>0</v>
      </c>
      <c r="CA928" s="134">
        <f t="shared" si="442"/>
        <v>0</v>
      </c>
      <c r="CB928" s="134">
        <f t="shared" si="442"/>
        <v>0</v>
      </c>
      <c r="CC928" s="134">
        <f t="shared" si="442"/>
        <v>0</v>
      </c>
      <c r="CD928" s="134">
        <f t="shared" si="442"/>
        <v>0</v>
      </c>
      <c r="CE928" s="134">
        <f t="shared" si="442"/>
        <v>0</v>
      </c>
      <c r="CF928" s="134">
        <f t="shared" si="442"/>
        <v>0</v>
      </c>
      <c r="CG928" s="134">
        <f t="shared" si="442"/>
        <v>0</v>
      </c>
      <c r="CH928" s="134">
        <f t="shared" si="442"/>
        <v>0</v>
      </c>
      <c r="CI928" s="134">
        <f t="shared" si="442"/>
        <v>0</v>
      </c>
      <c r="CJ928" s="134">
        <f t="shared" si="442"/>
        <v>0</v>
      </c>
      <c r="CK928" s="134">
        <f t="shared" si="442"/>
        <v>0</v>
      </c>
      <c r="CL928" s="134">
        <f t="shared" si="442"/>
        <v>0</v>
      </c>
      <c r="CM928" s="134">
        <f t="shared" si="442"/>
        <v>0</v>
      </c>
      <c r="CN928" s="134">
        <f t="shared" si="442"/>
        <v>0</v>
      </c>
      <c r="CO928" s="134">
        <f t="shared" si="442"/>
        <v>0</v>
      </c>
      <c r="CP928" s="134">
        <f t="shared" si="442"/>
        <v>0</v>
      </c>
      <c r="CQ928" s="134">
        <f t="shared" si="442"/>
        <v>0</v>
      </c>
      <c r="CR928" s="134">
        <f t="shared" si="442"/>
        <v>0</v>
      </c>
      <c r="CS928" s="134">
        <f t="shared" si="442"/>
        <v>0</v>
      </c>
      <c r="CT928" s="134">
        <f t="shared" si="442"/>
        <v>0</v>
      </c>
      <c r="CU928" s="134">
        <f t="shared" si="442"/>
        <v>0</v>
      </c>
      <c r="CV928" s="134">
        <f t="shared" si="442"/>
        <v>0</v>
      </c>
      <c r="CW928" s="134">
        <f t="shared" si="442"/>
        <v>0</v>
      </c>
      <c r="CX928" s="134">
        <f t="shared" si="442"/>
        <v>0</v>
      </c>
      <c r="CY928" s="134">
        <f t="shared" si="442"/>
        <v>0</v>
      </c>
      <c r="CZ928" s="134">
        <f t="shared" si="442"/>
        <v>0</v>
      </c>
      <c r="DA928" s="134">
        <f t="shared" si="442"/>
        <v>0</v>
      </c>
      <c r="DB928" s="134">
        <f t="shared" si="442"/>
        <v>0</v>
      </c>
      <c r="DC928" s="134">
        <f t="shared" si="442"/>
        <v>0</v>
      </c>
      <c r="DD928" s="134">
        <f t="shared" si="442"/>
        <v>0</v>
      </c>
      <c r="DE928" s="134">
        <f t="shared" si="442"/>
        <v>0</v>
      </c>
      <c r="DF928" s="134">
        <f t="shared" si="442"/>
        <v>0</v>
      </c>
      <c r="DG928" s="134">
        <f t="shared" si="442"/>
        <v>0</v>
      </c>
      <c r="DH928" s="211">
        <f t="shared" si="442"/>
        <v>0</v>
      </c>
    </row>
    <row r="929" spans="1:112" ht="15" hidden="1" customHeight="1" x14ac:dyDescent="0.15">
      <c r="A929" s="119"/>
      <c r="B929" s="197" t="s">
        <v>326</v>
      </c>
      <c r="C929" s="30" t="s">
        <v>144</v>
      </c>
      <c r="D929" s="315">
        <f t="shared" si="429"/>
        <v>0</v>
      </c>
      <c r="E929" s="134">
        <f t="shared" si="443"/>
        <v>0</v>
      </c>
      <c r="F929" s="134">
        <f t="shared" si="443"/>
        <v>0</v>
      </c>
      <c r="G929" s="134">
        <f t="shared" si="443"/>
        <v>0</v>
      </c>
      <c r="H929" s="134">
        <f t="shared" si="443"/>
        <v>0</v>
      </c>
      <c r="I929" s="134">
        <f t="shared" si="443"/>
        <v>0</v>
      </c>
      <c r="J929" s="134">
        <f t="shared" si="443"/>
        <v>0</v>
      </c>
      <c r="K929" s="134">
        <f t="shared" si="443"/>
        <v>0</v>
      </c>
      <c r="L929" s="134">
        <f t="shared" si="443"/>
        <v>0</v>
      </c>
      <c r="M929" s="134">
        <f t="shared" si="443"/>
        <v>0</v>
      </c>
      <c r="N929" s="134">
        <f t="shared" si="443"/>
        <v>0</v>
      </c>
      <c r="O929" s="134">
        <f t="shared" si="443"/>
        <v>0</v>
      </c>
      <c r="P929" s="134">
        <f t="shared" si="443"/>
        <v>0</v>
      </c>
      <c r="Q929" s="134">
        <f t="shared" si="443"/>
        <v>0</v>
      </c>
      <c r="R929" s="134">
        <f t="shared" si="443"/>
        <v>0</v>
      </c>
      <c r="S929" s="134">
        <f t="shared" si="443"/>
        <v>0</v>
      </c>
      <c r="T929" s="134">
        <f t="shared" si="443"/>
        <v>0</v>
      </c>
      <c r="U929" s="134">
        <f t="shared" si="443"/>
        <v>0</v>
      </c>
      <c r="V929" s="134">
        <f t="shared" si="443"/>
        <v>0</v>
      </c>
      <c r="W929" s="134">
        <f t="shared" si="443"/>
        <v>0</v>
      </c>
      <c r="X929" s="134">
        <f t="shared" si="443"/>
        <v>0</v>
      </c>
      <c r="Y929" s="134">
        <f t="shared" si="443"/>
        <v>0</v>
      </c>
      <c r="Z929" s="134">
        <f t="shared" si="443"/>
        <v>0</v>
      </c>
      <c r="AA929" s="134">
        <f t="shared" si="443"/>
        <v>0</v>
      </c>
      <c r="AB929" s="134">
        <f t="shared" si="443"/>
        <v>1</v>
      </c>
      <c r="AC929" s="134">
        <f t="shared" si="443"/>
        <v>0</v>
      </c>
      <c r="AD929" s="134">
        <f t="shared" si="443"/>
        <v>0</v>
      </c>
      <c r="AE929" s="134">
        <f t="shared" si="443"/>
        <v>0</v>
      </c>
      <c r="AF929" s="134">
        <f t="shared" si="443"/>
        <v>0</v>
      </c>
      <c r="AG929" s="134">
        <f t="shared" si="443"/>
        <v>0</v>
      </c>
      <c r="AH929" s="134">
        <f t="shared" si="443"/>
        <v>0</v>
      </c>
      <c r="AI929" s="134">
        <f t="shared" si="443"/>
        <v>0</v>
      </c>
      <c r="AJ929" s="134">
        <f t="shared" si="443"/>
        <v>0</v>
      </c>
      <c r="AK929" s="134">
        <f t="shared" si="443"/>
        <v>0</v>
      </c>
      <c r="AL929" s="134">
        <f t="shared" si="443"/>
        <v>0</v>
      </c>
      <c r="AM929" s="134">
        <f t="shared" si="443"/>
        <v>0</v>
      </c>
      <c r="AN929" s="134">
        <f t="shared" si="443"/>
        <v>0</v>
      </c>
      <c r="AO929" s="134">
        <f t="shared" si="443"/>
        <v>0</v>
      </c>
      <c r="AP929" s="134">
        <f t="shared" si="443"/>
        <v>0</v>
      </c>
      <c r="AQ929" s="134">
        <f t="shared" si="443"/>
        <v>0</v>
      </c>
      <c r="AR929" s="134">
        <f t="shared" si="443"/>
        <v>0</v>
      </c>
      <c r="AS929" s="134">
        <f t="shared" si="443"/>
        <v>0</v>
      </c>
      <c r="AT929" s="134">
        <f t="shared" si="443"/>
        <v>0</v>
      </c>
      <c r="AU929" s="134">
        <f t="shared" si="443"/>
        <v>0</v>
      </c>
      <c r="AV929" s="134">
        <f t="shared" si="443"/>
        <v>0</v>
      </c>
      <c r="AW929" s="134">
        <f t="shared" si="443"/>
        <v>0</v>
      </c>
      <c r="AX929" s="134">
        <f t="shared" si="443"/>
        <v>0</v>
      </c>
      <c r="AY929" s="134">
        <f t="shared" si="443"/>
        <v>0</v>
      </c>
      <c r="AZ929" s="134">
        <f t="shared" si="443"/>
        <v>0</v>
      </c>
      <c r="BA929" s="134">
        <f t="shared" si="443"/>
        <v>0</v>
      </c>
      <c r="BB929" s="134">
        <f t="shared" si="443"/>
        <v>0</v>
      </c>
      <c r="BC929" s="134">
        <f t="shared" si="443"/>
        <v>0</v>
      </c>
      <c r="BD929" s="134">
        <f t="shared" si="443"/>
        <v>0</v>
      </c>
      <c r="BE929" s="134">
        <f t="shared" si="443"/>
        <v>0</v>
      </c>
      <c r="BF929" s="134">
        <f t="shared" si="443"/>
        <v>0</v>
      </c>
      <c r="BG929" s="134">
        <f t="shared" si="443"/>
        <v>0</v>
      </c>
      <c r="BH929" s="134">
        <f t="shared" si="443"/>
        <v>0</v>
      </c>
      <c r="BI929" s="134">
        <f t="shared" si="443"/>
        <v>0</v>
      </c>
      <c r="BJ929" s="134">
        <f t="shared" si="443"/>
        <v>0</v>
      </c>
      <c r="BK929" s="134">
        <f t="shared" si="443"/>
        <v>0</v>
      </c>
      <c r="BL929" s="134">
        <f t="shared" si="443"/>
        <v>0</v>
      </c>
      <c r="BM929" s="134">
        <f t="shared" si="443"/>
        <v>0</v>
      </c>
      <c r="BN929" s="134">
        <f t="shared" si="443"/>
        <v>0</v>
      </c>
      <c r="BO929" s="134">
        <f t="shared" si="443"/>
        <v>0</v>
      </c>
      <c r="BP929" s="134">
        <f t="shared" si="443"/>
        <v>0</v>
      </c>
      <c r="BQ929" s="134">
        <f t="shared" si="442"/>
        <v>0</v>
      </c>
      <c r="BR929" s="134">
        <f t="shared" si="442"/>
        <v>0</v>
      </c>
      <c r="BS929" s="134">
        <f t="shared" si="442"/>
        <v>0</v>
      </c>
      <c r="BT929" s="134">
        <f t="shared" si="442"/>
        <v>0</v>
      </c>
      <c r="BU929" s="134">
        <f t="shared" si="442"/>
        <v>0</v>
      </c>
      <c r="BV929" s="134">
        <f t="shared" si="442"/>
        <v>0</v>
      </c>
      <c r="BW929" s="134">
        <f t="shared" si="442"/>
        <v>0</v>
      </c>
      <c r="BX929" s="134">
        <f t="shared" si="442"/>
        <v>0</v>
      </c>
      <c r="BY929" s="134">
        <f t="shared" si="442"/>
        <v>0</v>
      </c>
      <c r="BZ929" s="134">
        <f t="shared" si="442"/>
        <v>0</v>
      </c>
      <c r="CA929" s="134">
        <f t="shared" si="442"/>
        <v>0</v>
      </c>
      <c r="CB929" s="134">
        <f t="shared" si="442"/>
        <v>0</v>
      </c>
      <c r="CC929" s="134">
        <f t="shared" si="442"/>
        <v>0</v>
      </c>
      <c r="CD929" s="134">
        <f t="shared" si="442"/>
        <v>0</v>
      </c>
      <c r="CE929" s="134">
        <f t="shared" si="442"/>
        <v>0</v>
      </c>
      <c r="CF929" s="134">
        <f t="shared" si="442"/>
        <v>0</v>
      </c>
      <c r="CG929" s="134">
        <f t="shared" si="442"/>
        <v>0</v>
      </c>
      <c r="CH929" s="134">
        <f t="shared" si="442"/>
        <v>0</v>
      </c>
      <c r="CI929" s="134">
        <f t="shared" si="442"/>
        <v>0</v>
      </c>
      <c r="CJ929" s="134">
        <f t="shared" si="442"/>
        <v>0</v>
      </c>
      <c r="CK929" s="134">
        <f t="shared" si="442"/>
        <v>0</v>
      </c>
      <c r="CL929" s="134">
        <f t="shared" si="442"/>
        <v>0</v>
      </c>
      <c r="CM929" s="134">
        <f t="shared" si="442"/>
        <v>0</v>
      </c>
      <c r="CN929" s="134">
        <f t="shared" si="442"/>
        <v>0</v>
      </c>
      <c r="CO929" s="134">
        <f t="shared" si="442"/>
        <v>0</v>
      </c>
      <c r="CP929" s="134">
        <f t="shared" si="442"/>
        <v>0</v>
      </c>
      <c r="CQ929" s="134">
        <f t="shared" si="442"/>
        <v>0</v>
      </c>
      <c r="CR929" s="134">
        <f t="shared" si="442"/>
        <v>0</v>
      </c>
      <c r="CS929" s="134">
        <f t="shared" si="442"/>
        <v>0</v>
      </c>
      <c r="CT929" s="134">
        <f t="shared" si="442"/>
        <v>0</v>
      </c>
      <c r="CU929" s="134">
        <f t="shared" si="442"/>
        <v>0</v>
      </c>
      <c r="CV929" s="134">
        <f t="shared" si="442"/>
        <v>0</v>
      </c>
      <c r="CW929" s="134">
        <f t="shared" si="442"/>
        <v>0</v>
      </c>
      <c r="CX929" s="134">
        <f t="shared" si="442"/>
        <v>0</v>
      </c>
      <c r="CY929" s="134">
        <f t="shared" si="442"/>
        <v>0</v>
      </c>
      <c r="CZ929" s="134">
        <f t="shared" si="442"/>
        <v>0</v>
      </c>
      <c r="DA929" s="134">
        <f t="shared" si="442"/>
        <v>0</v>
      </c>
      <c r="DB929" s="134">
        <f t="shared" si="442"/>
        <v>0</v>
      </c>
      <c r="DC929" s="134">
        <f t="shared" si="442"/>
        <v>0</v>
      </c>
      <c r="DD929" s="134">
        <f t="shared" si="442"/>
        <v>0</v>
      </c>
      <c r="DE929" s="134">
        <f t="shared" si="442"/>
        <v>0</v>
      </c>
      <c r="DF929" s="134">
        <f t="shared" si="442"/>
        <v>0</v>
      </c>
      <c r="DG929" s="134">
        <f t="shared" si="442"/>
        <v>0</v>
      </c>
      <c r="DH929" s="211">
        <f t="shared" si="442"/>
        <v>0</v>
      </c>
    </row>
    <row r="930" spans="1:112" ht="15" hidden="1" customHeight="1" x14ac:dyDescent="0.15">
      <c r="A930" s="119"/>
      <c r="B930" s="197" t="s">
        <v>327</v>
      </c>
      <c r="C930" s="30" t="s">
        <v>145</v>
      </c>
      <c r="D930" s="315">
        <f t="shared" si="429"/>
        <v>0</v>
      </c>
      <c r="E930" s="134">
        <f t="shared" si="443"/>
        <v>-7.0380260482072237E-7</v>
      </c>
      <c r="F930" s="134">
        <f t="shared" si="443"/>
        <v>-3.5355354591686759E-6</v>
      </c>
      <c r="G930" s="134">
        <f t="shared" si="443"/>
        <v>0</v>
      </c>
      <c r="H930" s="134">
        <f t="shared" si="443"/>
        <v>-4.1433088530753676E-7</v>
      </c>
      <c r="I930" s="134">
        <f t="shared" si="443"/>
        <v>0</v>
      </c>
      <c r="J930" s="134">
        <f t="shared" si="443"/>
        <v>0</v>
      </c>
      <c r="K930" s="134">
        <f t="shared" si="443"/>
        <v>-3.0776831224820393E-9</v>
      </c>
      <c r="L930" s="134">
        <f t="shared" si="443"/>
        <v>-5.020139208161423E-10</v>
      </c>
      <c r="M930" s="134">
        <f t="shared" si="443"/>
        <v>-1.0449238507069724E-8</v>
      </c>
      <c r="N930" s="134">
        <f t="shared" si="443"/>
        <v>0</v>
      </c>
      <c r="O930" s="134">
        <f t="shared" si="443"/>
        <v>-1.687873914516827E-7</v>
      </c>
      <c r="P930" s="134">
        <f t="shared" si="443"/>
        <v>0</v>
      </c>
      <c r="Q930" s="134">
        <f t="shared" si="443"/>
        <v>0</v>
      </c>
      <c r="R930" s="134">
        <f t="shared" si="443"/>
        <v>-4.7355469216640183E-10</v>
      </c>
      <c r="S930" s="134">
        <f t="shared" si="443"/>
        <v>0</v>
      </c>
      <c r="T930" s="134">
        <f t="shared" si="443"/>
        <v>0</v>
      </c>
      <c r="U930" s="134">
        <f t="shared" si="443"/>
        <v>0</v>
      </c>
      <c r="V930" s="134">
        <f t="shared" si="443"/>
        <v>0</v>
      </c>
      <c r="W930" s="134">
        <f t="shared" si="443"/>
        <v>0</v>
      </c>
      <c r="X930" s="134">
        <f t="shared" si="443"/>
        <v>0</v>
      </c>
      <c r="Y930" s="134">
        <f t="shared" si="443"/>
        <v>0</v>
      </c>
      <c r="Z930" s="134">
        <f t="shared" si="443"/>
        <v>0</v>
      </c>
      <c r="AA930" s="134">
        <f t="shared" si="443"/>
        <v>0</v>
      </c>
      <c r="AB930" s="134">
        <f t="shared" si="443"/>
        <v>0</v>
      </c>
      <c r="AC930" s="134">
        <f t="shared" si="443"/>
        <v>1</v>
      </c>
      <c r="AD930" s="134">
        <f t="shared" si="443"/>
        <v>0</v>
      </c>
      <c r="AE930" s="134">
        <f t="shared" si="443"/>
        <v>0</v>
      </c>
      <c r="AF930" s="134">
        <f t="shared" si="443"/>
        <v>0</v>
      </c>
      <c r="AG930" s="134">
        <f t="shared" si="443"/>
        <v>0</v>
      </c>
      <c r="AH930" s="134">
        <f t="shared" si="443"/>
        <v>0</v>
      </c>
      <c r="AI930" s="134">
        <f t="shared" si="443"/>
        <v>0</v>
      </c>
      <c r="AJ930" s="134">
        <f t="shared" si="443"/>
        <v>0</v>
      </c>
      <c r="AK930" s="134">
        <f t="shared" si="443"/>
        <v>0</v>
      </c>
      <c r="AL930" s="134">
        <f t="shared" si="443"/>
        <v>0</v>
      </c>
      <c r="AM930" s="134">
        <f t="shared" si="443"/>
        <v>0</v>
      </c>
      <c r="AN930" s="134">
        <f t="shared" si="443"/>
        <v>0</v>
      </c>
      <c r="AO930" s="134">
        <f t="shared" si="443"/>
        <v>0</v>
      </c>
      <c r="AP930" s="134">
        <f t="shared" si="443"/>
        <v>0</v>
      </c>
      <c r="AQ930" s="134">
        <f t="shared" si="443"/>
        <v>0</v>
      </c>
      <c r="AR930" s="134">
        <f t="shared" si="443"/>
        <v>0</v>
      </c>
      <c r="AS930" s="134">
        <f t="shared" si="443"/>
        <v>0</v>
      </c>
      <c r="AT930" s="134">
        <f t="shared" si="443"/>
        <v>0</v>
      </c>
      <c r="AU930" s="134">
        <f t="shared" si="443"/>
        <v>0</v>
      </c>
      <c r="AV930" s="134">
        <f t="shared" si="443"/>
        <v>0</v>
      </c>
      <c r="AW930" s="134">
        <f t="shared" si="443"/>
        <v>0</v>
      </c>
      <c r="AX930" s="134">
        <f t="shared" si="443"/>
        <v>0</v>
      </c>
      <c r="AY930" s="134">
        <f t="shared" si="443"/>
        <v>0</v>
      </c>
      <c r="AZ930" s="134">
        <f t="shared" si="443"/>
        <v>0</v>
      </c>
      <c r="BA930" s="134">
        <f t="shared" si="443"/>
        <v>0</v>
      </c>
      <c r="BB930" s="134">
        <f t="shared" si="443"/>
        <v>0</v>
      </c>
      <c r="BC930" s="134">
        <f t="shared" si="443"/>
        <v>0</v>
      </c>
      <c r="BD930" s="134">
        <f t="shared" si="443"/>
        <v>0</v>
      </c>
      <c r="BE930" s="134">
        <f t="shared" si="443"/>
        <v>0</v>
      </c>
      <c r="BF930" s="134">
        <f t="shared" si="443"/>
        <v>0</v>
      </c>
      <c r="BG930" s="134">
        <f t="shared" si="443"/>
        <v>0</v>
      </c>
      <c r="BH930" s="134">
        <f t="shared" si="443"/>
        <v>0</v>
      </c>
      <c r="BI930" s="134">
        <f t="shared" si="443"/>
        <v>0</v>
      </c>
      <c r="BJ930" s="134">
        <f t="shared" si="443"/>
        <v>0</v>
      </c>
      <c r="BK930" s="134">
        <f t="shared" si="443"/>
        <v>0</v>
      </c>
      <c r="BL930" s="134">
        <f t="shared" si="443"/>
        <v>0</v>
      </c>
      <c r="BM930" s="134">
        <f t="shared" si="443"/>
        <v>0</v>
      </c>
      <c r="BN930" s="134">
        <f t="shared" si="443"/>
        <v>0</v>
      </c>
      <c r="BO930" s="134">
        <f t="shared" si="443"/>
        <v>0</v>
      </c>
      <c r="BP930" s="134">
        <f t="shared" ref="BP930:DH933" si="444">BP264-BP819</f>
        <v>0</v>
      </c>
      <c r="BQ930" s="134">
        <f t="shared" si="444"/>
        <v>0</v>
      </c>
      <c r="BR930" s="134">
        <f t="shared" si="444"/>
        <v>0</v>
      </c>
      <c r="BS930" s="134">
        <f t="shared" si="444"/>
        <v>0</v>
      </c>
      <c r="BT930" s="134">
        <f t="shared" si="444"/>
        <v>0</v>
      </c>
      <c r="BU930" s="134">
        <f t="shared" si="444"/>
        <v>-4.0942986014082669E-7</v>
      </c>
      <c r="BV930" s="134">
        <f t="shared" si="444"/>
        <v>0</v>
      </c>
      <c r="BW930" s="134">
        <f t="shared" si="444"/>
        <v>0</v>
      </c>
      <c r="BX930" s="134">
        <f t="shared" si="444"/>
        <v>0</v>
      </c>
      <c r="BY930" s="134">
        <f t="shared" si="444"/>
        <v>0</v>
      </c>
      <c r="BZ930" s="134">
        <f t="shared" si="444"/>
        <v>0</v>
      </c>
      <c r="CA930" s="134">
        <f t="shared" si="444"/>
        <v>0</v>
      </c>
      <c r="CB930" s="134">
        <f t="shared" si="444"/>
        <v>0</v>
      </c>
      <c r="CC930" s="134">
        <f t="shared" si="444"/>
        <v>-1.2509239686228613E-9</v>
      </c>
      <c r="CD930" s="134">
        <f t="shared" si="444"/>
        <v>0</v>
      </c>
      <c r="CE930" s="134">
        <f t="shared" si="444"/>
        <v>-8.4129843603823043E-9</v>
      </c>
      <c r="CF930" s="134">
        <f t="shared" si="444"/>
        <v>0</v>
      </c>
      <c r="CG930" s="134">
        <f t="shared" si="444"/>
        <v>0</v>
      </c>
      <c r="CH930" s="134">
        <f t="shared" si="444"/>
        <v>0</v>
      </c>
      <c r="CI930" s="134">
        <f t="shared" si="444"/>
        <v>0</v>
      </c>
      <c r="CJ930" s="134">
        <f t="shared" si="444"/>
        <v>-6.9565670928083144E-8</v>
      </c>
      <c r="CK930" s="134">
        <f t="shared" si="444"/>
        <v>0</v>
      </c>
      <c r="CL930" s="134">
        <f t="shared" si="444"/>
        <v>0</v>
      </c>
      <c r="CM930" s="134">
        <f t="shared" si="444"/>
        <v>0</v>
      </c>
      <c r="CN930" s="134">
        <f t="shared" si="444"/>
        <v>0</v>
      </c>
      <c r="CO930" s="134">
        <f t="shared" si="444"/>
        <v>0</v>
      </c>
      <c r="CP930" s="134">
        <f t="shared" si="444"/>
        <v>0</v>
      </c>
      <c r="CQ930" s="134">
        <f t="shared" si="444"/>
        <v>-4.0825280321279749E-10</v>
      </c>
      <c r="CR930" s="134">
        <f t="shared" si="444"/>
        <v>0</v>
      </c>
      <c r="CS930" s="134">
        <f t="shared" si="444"/>
        <v>-1.5025648205300803E-5</v>
      </c>
      <c r="CT930" s="134">
        <f t="shared" si="444"/>
        <v>0</v>
      </c>
      <c r="CU930" s="134">
        <f t="shared" si="444"/>
        <v>-6.493295239151197E-7</v>
      </c>
      <c r="CV930" s="134">
        <f t="shared" si="444"/>
        <v>-3.1124524756241437E-7</v>
      </c>
      <c r="CW930" s="134">
        <f t="shared" si="444"/>
        <v>0</v>
      </c>
      <c r="CX930" s="134">
        <f t="shared" si="444"/>
        <v>0</v>
      </c>
      <c r="CY930" s="134">
        <f t="shared" si="444"/>
        <v>0</v>
      </c>
      <c r="CZ930" s="134">
        <f t="shared" si="444"/>
        <v>0</v>
      </c>
      <c r="DA930" s="134">
        <f t="shared" si="444"/>
        <v>0</v>
      </c>
      <c r="DB930" s="134">
        <f t="shared" si="444"/>
        <v>-1.5303744407146684E-9</v>
      </c>
      <c r="DC930" s="134">
        <f t="shared" si="444"/>
        <v>0</v>
      </c>
      <c r="DD930" s="134">
        <f t="shared" si="444"/>
        <v>0</v>
      </c>
      <c r="DE930" s="134">
        <f t="shared" si="444"/>
        <v>-2.0952972380648371E-9</v>
      </c>
      <c r="DF930" s="134">
        <f t="shared" si="444"/>
        <v>-2.3612431749632805E-10</v>
      </c>
      <c r="DG930" s="134">
        <f t="shared" si="444"/>
        <v>0</v>
      </c>
      <c r="DH930" s="211">
        <f t="shared" si="444"/>
        <v>-1.4527605535678041E-7</v>
      </c>
    </row>
    <row r="931" spans="1:112" ht="15" hidden="1" customHeight="1" x14ac:dyDescent="0.15">
      <c r="A931" s="119"/>
      <c r="B931" s="197" t="s">
        <v>328</v>
      </c>
      <c r="C931" s="30" t="s">
        <v>689</v>
      </c>
      <c r="D931" s="315">
        <f t="shared" si="429"/>
        <v>1.9758017663799922E-6</v>
      </c>
      <c r="E931" s="134">
        <f t="shared" ref="E931:BP934" si="445">E265-E820</f>
        <v>7.5146103966351666E-8</v>
      </c>
      <c r="F931" s="134">
        <f t="shared" si="445"/>
        <v>1.8874895740806979E-7</v>
      </c>
      <c r="G931" s="134">
        <f t="shared" si="445"/>
        <v>0</v>
      </c>
      <c r="H931" s="134">
        <f t="shared" si="445"/>
        <v>1.6611788635074667E-7</v>
      </c>
      <c r="I931" s="134">
        <f t="shared" si="445"/>
        <v>0</v>
      </c>
      <c r="J931" s="134">
        <f t="shared" si="445"/>
        <v>0</v>
      </c>
      <c r="K931" s="134">
        <f t="shared" si="445"/>
        <v>4.5293755045167357E-8</v>
      </c>
      <c r="L931" s="134">
        <f t="shared" si="445"/>
        <v>1.4068238864888147E-8</v>
      </c>
      <c r="M931" s="134">
        <f t="shared" si="445"/>
        <v>1.0333443904514919E-7</v>
      </c>
      <c r="N931" s="134">
        <f t="shared" si="445"/>
        <v>3.1460675226438653E-8</v>
      </c>
      <c r="O931" s="134">
        <f t="shared" si="445"/>
        <v>6.90434820080229E-10</v>
      </c>
      <c r="P931" s="134">
        <f t="shared" si="445"/>
        <v>0</v>
      </c>
      <c r="Q931" s="134">
        <f t="shared" si="445"/>
        <v>0</v>
      </c>
      <c r="R931" s="134">
        <f t="shared" si="445"/>
        <v>1.4559151527192808E-7</v>
      </c>
      <c r="S931" s="134">
        <f t="shared" si="445"/>
        <v>1.399899054213265E-6</v>
      </c>
      <c r="T931" s="134">
        <f t="shared" si="445"/>
        <v>1.0193533432467691E-6</v>
      </c>
      <c r="U931" s="134">
        <f t="shared" si="445"/>
        <v>0</v>
      </c>
      <c r="V931" s="134">
        <f t="shared" si="445"/>
        <v>0</v>
      </c>
      <c r="W931" s="134">
        <f t="shared" si="445"/>
        <v>1.2650830533175495E-6</v>
      </c>
      <c r="X931" s="134">
        <f t="shared" si="445"/>
        <v>0</v>
      </c>
      <c r="Y931" s="134">
        <f t="shared" si="445"/>
        <v>0</v>
      </c>
      <c r="Z931" s="134">
        <f t="shared" si="445"/>
        <v>0</v>
      </c>
      <c r="AA931" s="134">
        <f t="shared" si="445"/>
        <v>0</v>
      </c>
      <c r="AB931" s="134">
        <f t="shared" si="445"/>
        <v>0</v>
      </c>
      <c r="AC931" s="134">
        <f t="shared" si="445"/>
        <v>0</v>
      </c>
      <c r="AD931" s="134">
        <f t="shared" si="445"/>
        <v>1</v>
      </c>
      <c r="AE931" s="134">
        <f t="shared" si="445"/>
        <v>0</v>
      </c>
      <c r="AF931" s="134">
        <f t="shared" si="445"/>
        <v>0</v>
      </c>
      <c r="AG931" s="134">
        <f t="shared" si="445"/>
        <v>0</v>
      </c>
      <c r="AH931" s="134">
        <f t="shared" si="445"/>
        <v>0</v>
      </c>
      <c r="AI931" s="134">
        <f t="shared" si="445"/>
        <v>9.4445572462678281E-8</v>
      </c>
      <c r="AJ931" s="134">
        <f t="shared" si="445"/>
        <v>0</v>
      </c>
      <c r="AK931" s="134">
        <f t="shared" si="445"/>
        <v>2.9732183843475757E-7</v>
      </c>
      <c r="AL931" s="134">
        <f t="shared" si="445"/>
        <v>0</v>
      </c>
      <c r="AM931" s="134">
        <f t="shared" si="445"/>
        <v>7.9552890466172382E-7</v>
      </c>
      <c r="AN931" s="134">
        <f t="shared" si="445"/>
        <v>0</v>
      </c>
      <c r="AO931" s="134">
        <f t="shared" si="445"/>
        <v>0</v>
      </c>
      <c r="AP931" s="134">
        <f t="shared" si="445"/>
        <v>0</v>
      </c>
      <c r="AQ931" s="134">
        <f t="shared" si="445"/>
        <v>0</v>
      </c>
      <c r="AR931" s="134">
        <f t="shared" si="445"/>
        <v>0</v>
      </c>
      <c r="AS931" s="134">
        <f t="shared" si="445"/>
        <v>0</v>
      </c>
      <c r="AT931" s="134">
        <f t="shared" si="445"/>
        <v>2.7781880282300625E-7</v>
      </c>
      <c r="AU931" s="134">
        <f t="shared" si="445"/>
        <v>2.6862681844917738E-7</v>
      </c>
      <c r="AV931" s="134">
        <f t="shared" si="445"/>
        <v>0</v>
      </c>
      <c r="AW931" s="134">
        <f t="shared" si="445"/>
        <v>5.0925034078251113E-8</v>
      </c>
      <c r="AX931" s="134">
        <f t="shared" si="445"/>
        <v>0</v>
      </c>
      <c r="AY931" s="134">
        <f t="shared" si="445"/>
        <v>0</v>
      </c>
      <c r="AZ931" s="134">
        <f t="shared" si="445"/>
        <v>1.8705020706181099E-7</v>
      </c>
      <c r="BA931" s="134">
        <f t="shared" si="445"/>
        <v>0</v>
      </c>
      <c r="BB931" s="134">
        <f t="shared" si="445"/>
        <v>0</v>
      </c>
      <c r="BC931" s="134">
        <f t="shared" si="445"/>
        <v>0</v>
      </c>
      <c r="BD931" s="134">
        <f t="shared" si="445"/>
        <v>0</v>
      </c>
      <c r="BE931" s="134">
        <f t="shared" si="445"/>
        <v>0</v>
      </c>
      <c r="BF931" s="134">
        <f t="shared" si="445"/>
        <v>0</v>
      </c>
      <c r="BG931" s="134">
        <f t="shared" si="445"/>
        <v>0</v>
      </c>
      <c r="BH931" s="134">
        <f t="shared" si="445"/>
        <v>0</v>
      </c>
      <c r="BI931" s="134">
        <f t="shared" si="445"/>
        <v>3.7046112535343032E-7</v>
      </c>
      <c r="BJ931" s="134">
        <f t="shared" si="445"/>
        <v>6.3801320832860953E-7</v>
      </c>
      <c r="BK931" s="134">
        <f t="shared" si="445"/>
        <v>0</v>
      </c>
      <c r="BL931" s="134">
        <f t="shared" si="445"/>
        <v>5.8656663744423058E-7</v>
      </c>
      <c r="BM931" s="134">
        <f t="shared" si="445"/>
        <v>0</v>
      </c>
      <c r="BN931" s="134">
        <f t="shared" si="445"/>
        <v>2.8295505297317403E-7</v>
      </c>
      <c r="BO931" s="134">
        <f t="shared" si="445"/>
        <v>3.0163596010485321E-7</v>
      </c>
      <c r="BP931" s="134">
        <f t="shared" si="445"/>
        <v>7.3502434155319841E-8</v>
      </c>
      <c r="BQ931" s="134">
        <f t="shared" si="444"/>
        <v>9.5938337361079041E-8</v>
      </c>
      <c r="BR931" s="134">
        <f t="shared" si="444"/>
        <v>0</v>
      </c>
      <c r="BS931" s="134">
        <f t="shared" si="444"/>
        <v>1.0698837400157535E-7</v>
      </c>
      <c r="BT931" s="134">
        <f t="shared" si="444"/>
        <v>0</v>
      </c>
      <c r="BU931" s="134">
        <f t="shared" si="444"/>
        <v>1.0657139798251996E-7</v>
      </c>
      <c r="BV931" s="134">
        <f t="shared" si="444"/>
        <v>2.4769557691658887E-10</v>
      </c>
      <c r="BW931" s="134">
        <f t="shared" si="444"/>
        <v>5.0812818309709433E-10</v>
      </c>
      <c r="BX931" s="134">
        <f t="shared" si="444"/>
        <v>0</v>
      </c>
      <c r="BY931" s="134">
        <f t="shared" si="444"/>
        <v>5.8550221582465858E-10</v>
      </c>
      <c r="BZ931" s="134">
        <f t="shared" si="444"/>
        <v>8.9611082809688436E-10</v>
      </c>
      <c r="CA931" s="134">
        <f t="shared" si="444"/>
        <v>0</v>
      </c>
      <c r="CB931" s="134">
        <f t="shared" si="444"/>
        <v>0</v>
      </c>
      <c r="CC931" s="134">
        <f t="shared" si="444"/>
        <v>1.6376061919087377E-8</v>
      </c>
      <c r="CD931" s="134">
        <f t="shared" si="444"/>
        <v>3.4811786623181625E-9</v>
      </c>
      <c r="CE931" s="134">
        <f t="shared" si="444"/>
        <v>1.6153104119245096E-8</v>
      </c>
      <c r="CF931" s="134">
        <f t="shared" si="444"/>
        <v>0</v>
      </c>
      <c r="CG931" s="134">
        <f t="shared" si="444"/>
        <v>0</v>
      </c>
      <c r="CH931" s="134">
        <f t="shared" si="444"/>
        <v>9.5901588737404512E-9</v>
      </c>
      <c r="CI931" s="134">
        <f t="shared" si="444"/>
        <v>1.703466895551071E-8</v>
      </c>
      <c r="CJ931" s="134">
        <f t="shared" si="444"/>
        <v>2.6212484888099293E-10</v>
      </c>
      <c r="CK931" s="134">
        <f t="shared" si="444"/>
        <v>0</v>
      </c>
      <c r="CL931" s="134">
        <f t="shared" si="444"/>
        <v>0</v>
      </c>
      <c r="CM931" s="134">
        <f t="shared" si="444"/>
        <v>0</v>
      </c>
      <c r="CN931" s="134">
        <f t="shared" si="444"/>
        <v>0</v>
      </c>
      <c r="CO931" s="134">
        <f t="shared" si="444"/>
        <v>0</v>
      </c>
      <c r="CP931" s="134">
        <f t="shared" si="444"/>
        <v>0</v>
      </c>
      <c r="CQ931" s="134">
        <f t="shared" si="444"/>
        <v>1.4594732639029541E-9</v>
      </c>
      <c r="CR931" s="134">
        <f t="shared" si="444"/>
        <v>0</v>
      </c>
      <c r="CS931" s="134">
        <f t="shared" si="444"/>
        <v>6.8609318009631232E-8</v>
      </c>
      <c r="CT931" s="134">
        <f t="shared" si="444"/>
        <v>0</v>
      </c>
      <c r="CU931" s="134">
        <f t="shared" si="444"/>
        <v>1.3595016961638688E-7</v>
      </c>
      <c r="CV931" s="134">
        <f t="shared" si="444"/>
        <v>1.2303809394266917E-7</v>
      </c>
      <c r="CW931" s="134">
        <f t="shared" si="444"/>
        <v>9.8521521663539919E-8</v>
      </c>
      <c r="CX931" s="134">
        <f t="shared" si="444"/>
        <v>1.5366350640401942E-7</v>
      </c>
      <c r="CY931" s="134">
        <f t="shared" si="444"/>
        <v>0</v>
      </c>
      <c r="CZ931" s="134">
        <f t="shared" si="444"/>
        <v>4.1310299093517488E-7</v>
      </c>
      <c r="DA931" s="134">
        <f t="shared" si="444"/>
        <v>1.5183118932138648E-7</v>
      </c>
      <c r="DB931" s="134">
        <f t="shared" si="444"/>
        <v>1.2723163220126276E-7</v>
      </c>
      <c r="DC931" s="134">
        <f t="shared" si="444"/>
        <v>9.2885567471858172E-8</v>
      </c>
      <c r="DD931" s="134">
        <f t="shared" si="444"/>
        <v>1.1214326987007512E-6</v>
      </c>
      <c r="DE931" s="134">
        <f t="shared" si="444"/>
        <v>1.2631778188157565E-7</v>
      </c>
      <c r="DF931" s="134">
        <f t="shared" si="444"/>
        <v>3.0426991008210651E-7</v>
      </c>
      <c r="DG931" s="134">
        <f t="shared" si="444"/>
        <v>3.8904882614069358E-7</v>
      </c>
      <c r="DH931" s="211">
        <f t="shared" si="444"/>
        <v>4.7082250480188865E-8</v>
      </c>
    </row>
    <row r="932" spans="1:112" ht="15" hidden="1" customHeight="1" x14ac:dyDescent="0.15">
      <c r="A932" s="119"/>
      <c r="B932" s="197" t="s">
        <v>329</v>
      </c>
      <c r="C932" s="30" t="s">
        <v>146</v>
      </c>
      <c r="D932" s="315">
        <f t="shared" si="429"/>
        <v>2.5716808692028966E-7</v>
      </c>
      <c r="E932" s="134">
        <f t="shared" si="445"/>
        <v>3.521533876675627E-8</v>
      </c>
      <c r="F932" s="134">
        <f t="shared" si="445"/>
        <v>1.0281240902208471E-7</v>
      </c>
      <c r="G932" s="134">
        <f t="shared" si="445"/>
        <v>0</v>
      </c>
      <c r="H932" s="134">
        <f t="shared" si="445"/>
        <v>1.3671832703011902E-6</v>
      </c>
      <c r="I932" s="134">
        <f t="shared" si="445"/>
        <v>0</v>
      </c>
      <c r="J932" s="134">
        <f t="shared" si="445"/>
        <v>0</v>
      </c>
      <c r="K932" s="134">
        <f t="shared" si="445"/>
        <v>6.5628128925305844E-8</v>
      </c>
      <c r="L932" s="134">
        <f t="shared" si="445"/>
        <v>9.2545877618518709E-8</v>
      </c>
      <c r="M932" s="134">
        <f t="shared" si="445"/>
        <v>2.1921735014676791E-7</v>
      </c>
      <c r="N932" s="134">
        <f t="shared" si="445"/>
        <v>3.8208948592764057E-8</v>
      </c>
      <c r="O932" s="134">
        <f t="shared" si="445"/>
        <v>1.4487280686778889E-7</v>
      </c>
      <c r="P932" s="134">
        <f t="shared" si="445"/>
        <v>0</v>
      </c>
      <c r="Q932" s="134">
        <f t="shared" si="445"/>
        <v>0</v>
      </c>
      <c r="R932" s="134">
        <f t="shared" si="445"/>
        <v>1.0912234413210394E-7</v>
      </c>
      <c r="S932" s="134">
        <f t="shared" si="445"/>
        <v>5.4879520862407288E-8</v>
      </c>
      <c r="T932" s="134">
        <f t="shared" si="445"/>
        <v>4.7304674610773708E-8</v>
      </c>
      <c r="U932" s="134">
        <f t="shared" si="445"/>
        <v>0</v>
      </c>
      <c r="V932" s="134">
        <f t="shared" si="445"/>
        <v>0</v>
      </c>
      <c r="W932" s="134">
        <f t="shared" si="445"/>
        <v>4.4421434934798144E-8</v>
      </c>
      <c r="X932" s="134">
        <f t="shared" si="445"/>
        <v>0</v>
      </c>
      <c r="Y932" s="134">
        <f t="shared" si="445"/>
        <v>0</v>
      </c>
      <c r="Z932" s="134">
        <f t="shared" si="445"/>
        <v>0</v>
      </c>
      <c r="AA932" s="134">
        <f t="shared" si="445"/>
        <v>0</v>
      </c>
      <c r="AB932" s="134">
        <f t="shared" si="445"/>
        <v>0</v>
      </c>
      <c r="AC932" s="134">
        <f t="shared" si="445"/>
        <v>0</v>
      </c>
      <c r="AD932" s="134">
        <f t="shared" si="445"/>
        <v>0</v>
      </c>
      <c r="AE932" s="134">
        <f t="shared" si="445"/>
        <v>1</v>
      </c>
      <c r="AF932" s="134">
        <f t="shared" si="445"/>
        <v>0</v>
      </c>
      <c r="AG932" s="134">
        <f t="shared" si="445"/>
        <v>0</v>
      </c>
      <c r="AH932" s="134">
        <f t="shared" si="445"/>
        <v>0</v>
      </c>
      <c r="AI932" s="134">
        <f t="shared" si="445"/>
        <v>5.4741364980490542E-8</v>
      </c>
      <c r="AJ932" s="134">
        <f t="shared" si="445"/>
        <v>0</v>
      </c>
      <c r="AK932" s="134">
        <f t="shared" si="445"/>
        <v>2.3961335089307071E-7</v>
      </c>
      <c r="AL932" s="134">
        <f t="shared" si="445"/>
        <v>0</v>
      </c>
      <c r="AM932" s="134">
        <f t="shared" si="445"/>
        <v>4.6511334060231555E-7</v>
      </c>
      <c r="AN932" s="134">
        <f t="shared" si="445"/>
        <v>0</v>
      </c>
      <c r="AO932" s="134">
        <f t="shared" si="445"/>
        <v>0</v>
      </c>
      <c r="AP932" s="134">
        <f t="shared" si="445"/>
        <v>0</v>
      </c>
      <c r="AQ932" s="134">
        <f t="shared" si="445"/>
        <v>0</v>
      </c>
      <c r="AR932" s="134">
        <f t="shared" si="445"/>
        <v>0</v>
      </c>
      <c r="AS932" s="134">
        <f t="shared" si="445"/>
        <v>0</v>
      </c>
      <c r="AT932" s="134">
        <f t="shared" si="445"/>
        <v>7.5905427789500409E-8</v>
      </c>
      <c r="AU932" s="134">
        <f t="shared" si="445"/>
        <v>8.3044954060783566E-8</v>
      </c>
      <c r="AV932" s="134">
        <f t="shared" si="445"/>
        <v>0</v>
      </c>
      <c r="AW932" s="134">
        <f t="shared" si="445"/>
        <v>1.4390409994669473E-8</v>
      </c>
      <c r="AX932" s="134">
        <f t="shared" si="445"/>
        <v>0</v>
      </c>
      <c r="AY932" s="134">
        <f t="shared" si="445"/>
        <v>0</v>
      </c>
      <c r="AZ932" s="134">
        <f t="shared" si="445"/>
        <v>3.0629316054831881E-8</v>
      </c>
      <c r="BA932" s="134">
        <f t="shared" si="445"/>
        <v>0</v>
      </c>
      <c r="BB932" s="134">
        <f t="shared" si="445"/>
        <v>0</v>
      </c>
      <c r="BC932" s="134">
        <f t="shared" si="445"/>
        <v>0</v>
      </c>
      <c r="BD932" s="134">
        <f t="shared" si="445"/>
        <v>0</v>
      </c>
      <c r="BE932" s="134">
        <f t="shared" si="445"/>
        <v>0</v>
      </c>
      <c r="BF932" s="134">
        <f t="shared" si="445"/>
        <v>0</v>
      </c>
      <c r="BG932" s="134">
        <f t="shared" si="445"/>
        <v>0</v>
      </c>
      <c r="BH932" s="134">
        <f t="shared" si="445"/>
        <v>0</v>
      </c>
      <c r="BI932" s="134">
        <f t="shared" si="445"/>
        <v>5.7191424251267991E-8</v>
      </c>
      <c r="BJ932" s="134">
        <f t="shared" si="445"/>
        <v>9.7199810858555873E-8</v>
      </c>
      <c r="BK932" s="134">
        <f t="shared" si="445"/>
        <v>0</v>
      </c>
      <c r="BL932" s="134">
        <f t="shared" si="445"/>
        <v>2.2436736733280965E-8</v>
      </c>
      <c r="BM932" s="134">
        <f t="shared" si="445"/>
        <v>0</v>
      </c>
      <c r="BN932" s="134">
        <f t="shared" si="445"/>
        <v>4.3584524435308631E-8</v>
      </c>
      <c r="BO932" s="134">
        <f t="shared" si="445"/>
        <v>8.7297218109574512E-8</v>
      </c>
      <c r="BP932" s="134">
        <f t="shared" si="445"/>
        <v>2.844220560291464E-7</v>
      </c>
      <c r="BQ932" s="134">
        <f t="shared" si="444"/>
        <v>1.2626814781405685E-7</v>
      </c>
      <c r="BR932" s="134">
        <f t="shared" si="444"/>
        <v>0</v>
      </c>
      <c r="BS932" s="134">
        <f t="shared" si="444"/>
        <v>7.4068651011814748E-7</v>
      </c>
      <c r="BT932" s="134">
        <f t="shared" si="444"/>
        <v>0</v>
      </c>
      <c r="BU932" s="134">
        <f t="shared" si="444"/>
        <v>2.9647865091922619E-7</v>
      </c>
      <c r="BV932" s="134">
        <f t="shared" si="444"/>
        <v>2.6282854538433676E-8</v>
      </c>
      <c r="BW932" s="134">
        <f t="shared" si="444"/>
        <v>5.8266033999843707E-8</v>
      </c>
      <c r="BX932" s="134">
        <f t="shared" si="444"/>
        <v>1.507199267167866E-8</v>
      </c>
      <c r="BY932" s="134">
        <f t="shared" si="444"/>
        <v>3.6533929458255613E-8</v>
      </c>
      <c r="BZ932" s="134">
        <f t="shared" si="444"/>
        <v>2.0319560250425415E-8</v>
      </c>
      <c r="CA932" s="134">
        <f t="shared" si="444"/>
        <v>0</v>
      </c>
      <c r="CB932" s="134">
        <f t="shared" si="444"/>
        <v>0</v>
      </c>
      <c r="CC932" s="134">
        <f t="shared" si="444"/>
        <v>1.5507838649989565E-6</v>
      </c>
      <c r="CD932" s="134">
        <f t="shared" si="444"/>
        <v>8.8527504991954955E-6</v>
      </c>
      <c r="CE932" s="134">
        <f t="shared" si="444"/>
        <v>2.8895833235408161E-6</v>
      </c>
      <c r="CF932" s="134">
        <f t="shared" si="444"/>
        <v>0</v>
      </c>
      <c r="CG932" s="134">
        <f t="shared" si="444"/>
        <v>0</v>
      </c>
      <c r="CH932" s="134">
        <f t="shared" si="444"/>
        <v>3.4803660096665004E-8</v>
      </c>
      <c r="CI932" s="134">
        <f t="shared" si="444"/>
        <v>4.6422136102541928E-8</v>
      </c>
      <c r="CJ932" s="134">
        <f t="shared" si="444"/>
        <v>1.2607836185383138E-7</v>
      </c>
      <c r="CK932" s="134">
        <f t="shared" si="444"/>
        <v>0</v>
      </c>
      <c r="CL932" s="134">
        <f t="shared" si="444"/>
        <v>0</v>
      </c>
      <c r="CM932" s="134">
        <f t="shared" si="444"/>
        <v>0</v>
      </c>
      <c r="CN932" s="134">
        <f t="shared" si="444"/>
        <v>0</v>
      </c>
      <c r="CO932" s="134">
        <f t="shared" si="444"/>
        <v>0</v>
      </c>
      <c r="CP932" s="134">
        <f t="shared" si="444"/>
        <v>0</v>
      </c>
      <c r="CQ932" s="134">
        <f t="shared" si="444"/>
        <v>3.8978643969565233E-8</v>
      </c>
      <c r="CR932" s="134">
        <f t="shared" si="444"/>
        <v>0</v>
      </c>
      <c r="CS932" s="134">
        <f t="shared" si="444"/>
        <v>5.4740326825012543E-8</v>
      </c>
      <c r="CT932" s="134">
        <f t="shared" si="444"/>
        <v>0</v>
      </c>
      <c r="CU932" s="134">
        <f t="shared" si="444"/>
        <v>4.775366830132391E-8</v>
      </c>
      <c r="CV932" s="134">
        <f t="shared" si="444"/>
        <v>8.1114664384532359E-8</v>
      </c>
      <c r="CW932" s="134">
        <f t="shared" si="444"/>
        <v>8.5883487460759674E-8</v>
      </c>
      <c r="CX932" s="134">
        <f t="shared" si="444"/>
        <v>2.5752399731536229E-8</v>
      </c>
      <c r="CY932" s="134">
        <f t="shared" si="444"/>
        <v>0</v>
      </c>
      <c r="CZ932" s="134">
        <f t="shared" si="444"/>
        <v>8.4086019644348795E-8</v>
      </c>
      <c r="DA932" s="134">
        <f t="shared" si="444"/>
        <v>4.3080093159168382E-8</v>
      </c>
      <c r="DB932" s="134">
        <f t="shared" si="444"/>
        <v>6.4481648870781992E-8</v>
      </c>
      <c r="DC932" s="134">
        <f t="shared" si="444"/>
        <v>9.9460642708932978E-8</v>
      </c>
      <c r="DD932" s="134">
        <f t="shared" si="444"/>
        <v>2.0809638691611442E-7</v>
      </c>
      <c r="DE932" s="134">
        <f t="shared" si="444"/>
        <v>2.0107238979537696E-7</v>
      </c>
      <c r="DF932" s="134">
        <f t="shared" si="444"/>
        <v>8.6520175494624952E-8</v>
      </c>
      <c r="DG932" s="134">
        <f t="shared" si="444"/>
        <v>0</v>
      </c>
      <c r="DH932" s="211">
        <f t="shared" si="444"/>
        <v>4.7700316330116498E-7</v>
      </c>
    </row>
    <row r="933" spans="1:112" ht="15" hidden="1" customHeight="1" x14ac:dyDescent="0.15">
      <c r="A933" s="119"/>
      <c r="B933" s="197" t="s">
        <v>330</v>
      </c>
      <c r="C933" s="30" t="s">
        <v>147</v>
      </c>
      <c r="D933" s="315">
        <f t="shared" si="429"/>
        <v>0</v>
      </c>
      <c r="E933" s="134">
        <f t="shared" si="445"/>
        <v>0</v>
      </c>
      <c r="F933" s="134">
        <f t="shared" si="445"/>
        <v>0</v>
      </c>
      <c r="G933" s="134">
        <f t="shared" si="445"/>
        <v>0</v>
      </c>
      <c r="H933" s="134">
        <f t="shared" si="445"/>
        <v>0</v>
      </c>
      <c r="I933" s="134">
        <f t="shared" si="445"/>
        <v>0</v>
      </c>
      <c r="J933" s="134">
        <f t="shared" si="445"/>
        <v>0</v>
      </c>
      <c r="K933" s="134">
        <f t="shared" si="445"/>
        <v>0</v>
      </c>
      <c r="L933" s="134">
        <f t="shared" si="445"/>
        <v>0</v>
      </c>
      <c r="M933" s="134">
        <f t="shared" si="445"/>
        <v>-1.0530754843460884E-5</v>
      </c>
      <c r="N933" s="134">
        <f t="shared" si="445"/>
        <v>0</v>
      </c>
      <c r="O933" s="134">
        <f t="shared" si="445"/>
        <v>0</v>
      </c>
      <c r="P933" s="134">
        <f t="shared" si="445"/>
        <v>0</v>
      </c>
      <c r="Q933" s="134">
        <f t="shared" si="445"/>
        <v>0</v>
      </c>
      <c r="R933" s="134">
        <f t="shared" si="445"/>
        <v>0</v>
      </c>
      <c r="S933" s="134">
        <f t="shared" si="445"/>
        <v>-1.5570299798607663E-7</v>
      </c>
      <c r="T933" s="134">
        <f t="shared" si="445"/>
        <v>0</v>
      </c>
      <c r="U933" s="134">
        <f t="shared" si="445"/>
        <v>0</v>
      </c>
      <c r="V933" s="134">
        <f t="shared" si="445"/>
        <v>0</v>
      </c>
      <c r="W933" s="134">
        <f t="shared" si="445"/>
        <v>0</v>
      </c>
      <c r="X933" s="134">
        <f t="shared" si="445"/>
        <v>0</v>
      </c>
      <c r="Y933" s="134">
        <f t="shared" si="445"/>
        <v>0</v>
      </c>
      <c r="Z933" s="134">
        <f t="shared" si="445"/>
        <v>0</v>
      </c>
      <c r="AA933" s="134">
        <f t="shared" si="445"/>
        <v>0</v>
      </c>
      <c r="AB933" s="134">
        <f t="shared" si="445"/>
        <v>0</v>
      </c>
      <c r="AC933" s="134">
        <f t="shared" si="445"/>
        <v>0</v>
      </c>
      <c r="AD933" s="134">
        <f t="shared" si="445"/>
        <v>0</v>
      </c>
      <c r="AE933" s="134">
        <f t="shared" si="445"/>
        <v>0</v>
      </c>
      <c r="AF933" s="134">
        <f t="shared" si="445"/>
        <v>1</v>
      </c>
      <c r="AG933" s="134">
        <f t="shared" si="445"/>
        <v>0</v>
      </c>
      <c r="AH933" s="134">
        <f t="shared" si="445"/>
        <v>0</v>
      </c>
      <c r="AI933" s="134">
        <f t="shared" si="445"/>
        <v>0</v>
      </c>
      <c r="AJ933" s="134">
        <f t="shared" si="445"/>
        <v>0</v>
      </c>
      <c r="AK933" s="134">
        <f t="shared" si="445"/>
        <v>-5.5857234324625097E-5</v>
      </c>
      <c r="AL933" s="134">
        <f t="shared" si="445"/>
        <v>0</v>
      </c>
      <c r="AM933" s="134">
        <f t="shared" si="445"/>
        <v>-4.7043776367827498E-3</v>
      </c>
      <c r="AN933" s="134">
        <f t="shared" si="445"/>
        <v>0</v>
      </c>
      <c r="AO933" s="134">
        <f t="shared" si="445"/>
        <v>0</v>
      </c>
      <c r="AP933" s="134">
        <f t="shared" si="445"/>
        <v>0</v>
      </c>
      <c r="AQ933" s="134">
        <f t="shared" si="445"/>
        <v>0</v>
      </c>
      <c r="AR933" s="134">
        <f t="shared" si="445"/>
        <v>0</v>
      </c>
      <c r="AS933" s="134">
        <f t="shared" si="445"/>
        <v>0</v>
      </c>
      <c r="AT933" s="134">
        <f t="shared" si="445"/>
        <v>-6.7009467870034246E-6</v>
      </c>
      <c r="AU933" s="134">
        <f t="shared" si="445"/>
        <v>-2.0231679503596453E-5</v>
      </c>
      <c r="AV933" s="134">
        <f t="shared" si="445"/>
        <v>0</v>
      </c>
      <c r="AW933" s="134">
        <f t="shared" si="445"/>
        <v>-1.8719080002971308E-7</v>
      </c>
      <c r="AX933" s="134">
        <f t="shared" si="445"/>
        <v>0</v>
      </c>
      <c r="AY933" s="134">
        <f t="shared" si="445"/>
        <v>0</v>
      </c>
      <c r="AZ933" s="134">
        <f t="shared" si="445"/>
        <v>0</v>
      </c>
      <c r="BA933" s="134">
        <f t="shared" si="445"/>
        <v>0</v>
      </c>
      <c r="BB933" s="134">
        <f t="shared" si="445"/>
        <v>0</v>
      </c>
      <c r="BC933" s="134">
        <f t="shared" si="445"/>
        <v>0</v>
      </c>
      <c r="BD933" s="134">
        <f t="shared" si="445"/>
        <v>0</v>
      </c>
      <c r="BE933" s="134">
        <f t="shared" si="445"/>
        <v>0</v>
      </c>
      <c r="BF933" s="134">
        <f t="shared" si="445"/>
        <v>0</v>
      </c>
      <c r="BG933" s="134">
        <f t="shared" si="445"/>
        <v>0</v>
      </c>
      <c r="BH933" s="134">
        <f t="shared" si="445"/>
        <v>0</v>
      </c>
      <c r="BI933" s="134">
        <f t="shared" si="445"/>
        <v>-2.0331429368907388E-5</v>
      </c>
      <c r="BJ933" s="134">
        <f t="shared" si="445"/>
        <v>-3.1837572527740474E-6</v>
      </c>
      <c r="BK933" s="134">
        <f t="shared" si="445"/>
        <v>0</v>
      </c>
      <c r="BL933" s="134">
        <f t="shared" si="445"/>
        <v>-2.619123802025495E-7</v>
      </c>
      <c r="BM933" s="134">
        <f t="shared" si="445"/>
        <v>0</v>
      </c>
      <c r="BN933" s="134">
        <f t="shared" si="445"/>
        <v>-8.7576322835034831E-5</v>
      </c>
      <c r="BO933" s="134">
        <f t="shared" si="445"/>
        <v>-1.28213396141382E-5</v>
      </c>
      <c r="BP933" s="134">
        <f t="shared" si="445"/>
        <v>-1.1795848578904882E-2</v>
      </c>
      <c r="BQ933" s="134">
        <f t="shared" si="444"/>
        <v>-5.5253192209195707E-3</v>
      </c>
      <c r="BR933" s="134">
        <f t="shared" si="444"/>
        <v>0</v>
      </c>
      <c r="BS933" s="134">
        <f t="shared" si="444"/>
        <v>0</v>
      </c>
      <c r="BT933" s="134">
        <f t="shared" si="444"/>
        <v>0</v>
      </c>
      <c r="BU933" s="134">
        <f t="shared" si="444"/>
        <v>-7.8238543042656123E-5</v>
      </c>
      <c r="BV933" s="134">
        <f t="shared" si="444"/>
        <v>1.2258991459119203E-6</v>
      </c>
      <c r="BW933" s="134">
        <f t="shared" si="444"/>
        <v>3.2353453084446341E-6</v>
      </c>
      <c r="BX933" s="134">
        <f t="shared" si="444"/>
        <v>0</v>
      </c>
      <c r="BY933" s="134">
        <f t="shared" si="444"/>
        <v>0</v>
      </c>
      <c r="BZ933" s="134">
        <f t="shared" si="444"/>
        <v>0</v>
      </c>
      <c r="CA933" s="134">
        <f t="shared" si="444"/>
        <v>0</v>
      </c>
      <c r="CB933" s="134">
        <f t="shared" si="444"/>
        <v>0</v>
      </c>
      <c r="CC933" s="134">
        <f t="shared" si="444"/>
        <v>0</v>
      </c>
      <c r="CD933" s="134">
        <f t="shared" si="444"/>
        <v>0</v>
      </c>
      <c r="CE933" s="134">
        <f t="shared" si="444"/>
        <v>0</v>
      </c>
      <c r="CF933" s="134">
        <f t="shared" si="444"/>
        <v>0</v>
      </c>
      <c r="CG933" s="134">
        <f t="shared" si="444"/>
        <v>0</v>
      </c>
      <c r="CH933" s="134">
        <f t="shared" si="444"/>
        <v>0</v>
      </c>
      <c r="CI933" s="134">
        <f t="shared" si="444"/>
        <v>0</v>
      </c>
      <c r="CJ933" s="134">
        <f t="shared" si="444"/>
        <v>0</v>
      </c>
      <c r="CK933" s="134">
        <f t="shared" si="444"/>
        <v>0</v>
      </c>
      <c r="CL933" s="134">
        <f t="shared" si="444"/>
        <v>0</v>
      </c>
      <c r="CM933" s="134">
        <f t="shared" si="444"/>
        <v>0</v>
      </c>
      <c r="CN933" s="134">
        <f t="shared" si="444"/>
        <v>0</v>
      </c>
      <c r="CO933" s="134">
        <f t="shared" si="444"/>
        <v>0</v>
      </c>
      <c r="CP933" s="134">
        <f t="shared" si="444"/>
        <v>0</v>
      </c>
      <c r="CQ933" s="134">
        <f t="shared" si="444"/>
        <v>0</v>
      </c>
      <c r="CR933" s="134">
        <f t="shared" si="444"/>
        <v>0</v>
      </c>
      <c r="CS933" s="134">
        <f t="shared" si="444"/>
        <v>0</v>
      </c>
      <c r="CT933" s="134">
        <f t="shared" si="444"/>
        <v>0</v>
      </c>
      <c r="CU933" s="134">
        <f t="shared" si="444"/>
        <v>-7.7752502864461037E-6</v>
      </c>
      <c r="CV933" s="134">
        <f t="shared" si="444"/>
        <v>-9.183119089188084E-6</v>
      </c>
      <c r="CW933" s="134">
        <f t="shared" si="444"/>
        <v>-9.1271801181246496E-5</v>
      </c>
      <c r="CX933" s="134">
        <f t="shared" si="444"/>
        <v>-7.0844286921194873E-6</v>
      </c>
      <c r="CY933" s="134">
        <f t="shared" si="444"/>
        <v>0</v>
      </c>
      <c r="CZ933" s="134">
        <f t="shared" si="444"/>
        <v>0</v>
      </c>
      <c r="DA933" s="134">
        <f t="shared" si="444"/>
        <v>-1.3705472406130002E-6</v>
      </c>
      <c r="DB933" s="134">
        <f t="shared" si="444"/>
        <v>-8.4327721624985765E-7</v>
      </c>
      <c r="DC933" s="134">
        <f t="shared" si="444"/>
        <v>-2.1387818765832231E-4</v>
      </c>
      <c r="DD933" s="134">
        <f t="shared" si="444"/>
        <v>0</v>
      </c>
      <c r="DE933" s="134">
        <f t="shared" si="444"/>
        <v>0</v>
      </c>
      <c r="DF933" s="134">
        <f t="shared" si="444"/>
        <v>-2.7310878465701618E-5</v>
      </c>
      <c r="DG933" s="134">
        <f t="shared" si="444"/>
        <v>0</v>
      </c>
      <c r="DH933" s="211">
        <f t="shared" si="444"/>
        <v>-4.8401128365558527E-6</v>
      </c>
    </row>
    <row r="934" spans="1:112" ht="15" hidden="1" customHeight="1" x14ac:dyDescent="0.15">
      <c r="A934" s="119"/>
      <c r="B934" s="197" t="s">
        <v>331</v>
      </c>
      <c r="C934" s="30" t="s">
        <v>148</v>
      </c>
      <c r="D934" s="315">
        <f t="shared" si="429"/>
        <v>1.5089205355948091E-7</v>
      </c>
      <c r="E934" s="134">
        <f t="shared" si="445"/>
        <v>5.648285124069803E-8</v>
      </c>
      <c r="F934" s="134">
        <f t="shared" si="445"/>
        <v>7.5471625447047028E-8</v>
      </c>
      <c r="G934" s="134">
        <f t="shared" si="445"/>
        <v>0</v>
      </c>
      <c r="H934" s="134">
        <f t="shared" si="445"/>
        <v>3.905671515153264E-7</v>
      </c>
      <c r="I934" s="134">
        <f t="shared" si="445"/>
        <v>0</v>
      </c>
      <c r="J934" s="134">
        <f t="shared" si="445"/>
        <v>0</v>
      </c>
      <c r="K934" s="134">
        <f t="shared" si="445"/>
        <v>1.374906667343399E-7</v>
      </c>
      <c r="L934" s="134">
        <f t="shared" si="445"/>
        <v>6.0243143928319282E-7</v>
      </c>
      <c r="M934" s="134">
        <f t="shared" si="445"/>
        <v>7.476425751465941E-7</v>
      </c>
      <c r="N934" s="134">
        <f t="shared" si="445"/>
        <v>5.448098024546904E-7</v>
      </c>
      <c r="O934" s="134">
        <f t="shared" si="445"/>
        <v>1.8755714077985292E-8</v>
      </c>
      <c r="P934" s="134">
        <f t="shared" si="445"/>
        <v>0</v>
      </c>
      <c r="Q934" s="134">
        <f t="shared" si="445"/>
        <v>0</v>
      </c>
      <c r="R934" s="134">
        <f t="shared" si="445"/>
        <v>2.1654633484001748E-7</v>
      </c>
      <c r="S934" s="134">
        <f t="shared" si="445"/>
        <v>1.9660041445586791E-7</v>
      </c>
      <c r="T934" s="134">
        <f t="shared" si="445"/>
        <v>8.4953896661618235E-7</v>
      </c>
      <c r="U934" s="134">
        <f t="shared" si="445"/>
        <v>0</v>
      </c>
      <c r="V934" s="134">
        <f t="shared" si="445"/>
        <v>0</v>
      </c>
      <c r="W934" s="134">
        <f t="shared" si="445"/>
        <v>1.2175982907151204E-6</v>
      </c>
      <c r="X934" s="134">
        <f t="shared" si="445"/>
        <v>0</v>
      </c>
      <c r="Y934" s="134">
        <f t="shared" si="445"/>
        <v>0</v>
      </c>
      <c r="Z934" s="134">
        <f t="shared" si="445"/>
        <v>0</v>
      </c>
      <c r="AA934" s="134">
        <f t="shared" si="445"/>
        <v>0</v>
      </c>
      <c r="AB934" s="134">
        <f t="shared" si="445"/>
        <v>0</v>
      </c>
      <c r="AC934" s="134">
        <f t="shared" si="445"/>
        <v>0</v>
      </c>
      <c r="AD934" s="134">
        <f t="shared" si="445"/>
        <v>0</v>
      </c>
      <c r="AE934" s="134">
        <f t="shared" si="445"/>
        <v>0</v>
      </c>
      <c r="AF934" s="134">
        <f t="shared" si="445"/>
        <v>0</v>
      </c>
      <c r="AG934" s="134">
        <f t="shared" si="445"/>
        <v>1</v>
      </c>
      <c r="AH934" s="134">
        <f t="shared" si="445"/>
        <v>0</v>
      </c>
      <c r="AI934" s="134">
        <f t="shared" si="445"/>
        <v>1.8587514828181939E-6</v>
      </c>
      <c r="AJ934" s="134">
        <f t="shared" si="445"/>
        <v>0</v>
      </c>
      <c r="AK934" s="134">
        <f t="shared" si="445"/>
        <v>2.2555829950201036E-8</v>
      </c>
      <c r="AL934" s="134">
        <f t="shared" si="445"/>
        <v>0</v>
      </c>
      <c r="AM934" s="134">
        <f t="shared" si="445"/>
        <v>8.4003509799703904E-8</v>
      </c>
      <c r="AN934" s="134">
        <f t="shared" si="445"/>
        <v>0</v>
      </c>
      <c r="AO934" s="134">
        <f t="shared" si="445"/>
        <v>0</v>
      </c>
      <c r="AP934" s="134">
        <f t="shared" si="445"/>
        <v>0</v>
      </c>
      <c r="AQ934" s="134">
        <f t="shared" si="445"/>
        <v>0</v>
      </c>
      <c r="AR934" s="134">
        <f t="shared" si="445"/>
        <v>0</v>
      </c>
      <c r="AS934" s="134">
        <f t="shared" si="445"/>
        <v>0</v>
      </c>
      <c r="AT934" s="134">
        <f t="shared" si="445"/>
        <v>6.9651472900112595E-8</v>
      </c>
      <c r="AU934" s="134">
        <f t="shared" si="445"/>
        <v>4.1737618333139081E-8</v>
      </c>
      <c r="AV934" s="134">
        <f t="shared" si="445"/>
        <v>0</v>
      </c>
      <c r="AW934" s="134">
        <f t="shared" si="445"/>
        <v>2.223264529733349E-8</v>
      </c>
      <c r="AX934" s="134">
        <f t="shared" si="445"/>
        <v>0</v>
      </c>
      <c r="AY934" s="134">
        <f t="shared" si="445"/>
        <v>0</v>
      </c>
      <c r="AZ934" s="134">
        <f t="shared" si="445"/>
        <v>4.0310490560361564E-7</v>
      </c>
      <c r="BA934" s="134">
        <f t="shared" si="445"/>
        <v>0</v>
      </c>
      <c r="BB934" s="134">
        <f t="shared" si="445"/>
        <v>0</v>
      </c>
      <c r="BC934" s="134">
        <f t="shared" si="445"/>
        <v>0</v>
      </c>
      <c r="BD934" s="134">
        <f t="shared" si="445"/>
        <v>0</v>
      </c>
      <c r="BE934" s="134">
        <f t="shared" si="445"/>
        <v>0</v>
      </c>
      <c r="BF934" s="134">
        <f t="shared" si="445"/>
        <v>0</v>
      </c>
      <c r="BG934" s="134">
        <f t="shared" si="445"/>
        <v>0</v>
      </c>
      <c r="BH934" s="134">
        <f t="shared" si="445"/>
        <v>0</v>
      </c>
      <c r="BI934" s="134">
        <f t="shared" si="445"/>
        <v>6.8376059073288276E-7</v>
      </c>
      <c r="BJ934" s="134">
        <f t="shared" si="445"/>
        <v>1.3353001520678891E-7</v>
      </c>
      <c r="BK934" s="134">
        <f t="shared" si="445"/>
        <v>0</v>
      </c>
      <c r="BL934" s="134">
        <f t="shared" si="445"/>
        <v>1.1859237057170329E-6</v>
      </c>
      <c r="BM934" s="134">
        <f t="shared" si="445"/>
        <v>0</v>
      </c>
      <c r="BN934" s="134">
        <f t="shared" si="445"/>
        <v>2.8676866895213767E-7</v>
      </c>
      <c r="BO934" s="134">
        <f t="shared" si="445"/>
        <v>4.3008644773656401E-7</v>
      </c>
      <c r="BP934" s="134">
        <f t="shared" ref="BP934:DH937" si="446">BP268-BP823</f>
        <v>2.3033329051997981E-7</v>
      </c>
      <c r="BQ934" s="134">
        <f t="shared" si="446"/>
        <v>2.92553157548569E-7</v>
      </c>
      <c r="BR934" s="134">
        <f t="shared" si="446"/>
        <v>0</v>
      </c>
      <c r="BS934" s="134">
        <f t="shared" si="446"/>
        <v>0</v>
      </c>
      <c r="BT934" s="134">
        <f t="shared" si="446"/>
        <v>0</v>
      </c>
      <c r="BU934" s="134">
        <f t="shared" si="446"/>
        <v>4.2672545281393614E-8</v>
      </c>
      <c r="BV934" s="134">
        <f t="shared" si="446"/>
        <v>3.1211200620352814E-8</v>
      </c>
      <c r="BW934" s="134">
        <f t="shared" si="446"/>
        <v>2.3383273732141208E-7</v>
      </c>
      <c r="BX934" s="134">
        <f t="shared" si="446"/>
        <v>1.1686744134094714E-7</v>
      </c>
      <c r="BY934" s="134">
        <f t="shared" si="446"/>
        <v>1.3222188703989374E-8</v>
      </c>
      <c r="BZ934" s="134">
        <f t="shared" si="446"/>
        <v>3.2867375838056604E-8</v>
      </c>
      <c r="CA934" s="134">
        <f t="shared" si="446"/>
        <v>0</v>
      </c>
      <c r="CB934" s="134">
        <f t="shared" si="446"/>
        <v>0</v>
      </c>
      <c r="CC934" s="134">
        <f t="shared" si="446"/>
        <v>9.9061589110849404E-9</v>
      </c>
      <c r="CD934" s="134">
        <f t="shared" si="446"/>
        <v>9.5510960890798133E-10</v>
      </c>
      <c r="CE934" s="134">
        <f t="shared" si="446"/>
        <v>1.9219414073876316E-8</v>
      </c>
      <c r="CF934" s="134">
        <f t="shared" si="446"/>
        <v>0</v>
      </c>
      <c r="CG934" s="134">
        <f t="shared" si="446"/>
        <v>0</v>
      </c>
      <c r="CH934" s="134">
        <f t="shared" si="446"/>
        <v>9.2445593570853857E-8</v>
      </c>
      <c r="CI934" s="134">
        <f t="shared" si="446"/>
        <v>1.3563418755555333E-9</v>
      </c>
      <c r="CJ934" s="134">
        <f t="shared" si="446"/>
        <v>0</v>
      </c>
      <c r="CK934" s="134">
        <f t="shared" si="446"/>
        <v>0</v>
      </c>
      <c r="CL934" s="134">
        <f t="shared" si="446"/>
        <v>0</v>
      </c>
      <c r="CM934" s="134">
        <f t="shared" si="446"/>
        <v>0</v>
      </c>
      <c r="CN934" s="134">
        <f t="shared" si="446"/>
        <v>0</v>
      </c>
      <c r="CO934" s="134">
        <f t="shared" si="446"/>
        <v>0</v>
      </c>
      <c r="CP934" s="134">
        <f t="shared" si="446"/>
        <v>0</v>
      </c>
      <c r="CQ934" s="134">
        <f t="shared" si="446"/>
        <v>5.8220981414711605E-9</v>
      </c>
      <c r="CR934" s="134">
        <f t="shared" si="446"/>
        <v>0</v>
      </c>
      <c r="CS934" s="134">
        <f t="shared" si="446"/>
        <v>3.0097384562136411E-8</v>
      </c>
      <c r="CT934" s="134">
        <f t="shared" si="446"/>
        <v>0</v>
      </c>
      <c r="CU934" s="134">
        <f t="shared" si="446"/>
        <v>4.1109704939240516E-9</v>
      </c>
      <c r="CV934" s="134">
        <f t="shared" si="446"/>
        <v>7.3630439688520337E-9</v>
      </c>
      <c r="CW934" s="134">
        <f t="shared" si="446"/>
        <v>6.5233510805852875E-8</v>
      </c>
      <c r="CX934" s="134">
        <f t="shared" si="446"/>
        <v>1.1734886795555205E-8</v>
      </c>
      <c r="CY934" s="134">
        <f t="shared" si="446"/>
        <v>0</v>
      </c>
      <c r="CZ934" s="134">
        <f t="shared" si="446"/>
        <v>2.4646163981189052E-7</v>
      </c>
      <c r="DA934" s="134">
        <f t="shared" si="446"/>
        <v>3.9544110154445045E-8</v>
      </c>
      <c r="DB934" s="134">
        <f t="shared" si="446"/>
        <v>4.5115318848902018E-8</v>
      </c>
      <c r="DC934" s="134">
        <f t="shared" si="446"/>
        <v>2.9307087761034394E-8</v>
      </c>
      <c r="DD934" s="134">
        <f t="shared" si="446"/>
        <v>8.1168651119560879E-8</v>
      </c>
      <c r="DE934" s="134">
        <f t="shared" si="446"/>
        <v>1.2463651657319161E-7</v>
      </c>
      <c r="DF934" s="134">
        <f t="shared" si="446"/>
        <v>2.4761562136769146E-8</v>
      </c>
      <c r="DG934" s="134">
        <f t="shared" si="446"/>
        <v>9.4231663078538053E-7</v>
      </c>
      <c r="DH934" s="211">
        <f t="shared" si="446"/>
        <v>8.7248225182229368E-8</v>
      </c>
    </row>
    <row r="935" spans="1:112" ht="15" hidden="1" customHeight="1" x14ac:dyDescent="0.15">
      <c r="A935" s="119"/>
      <c r="B935" s="197" t="s">
        <v>332</v>
      </c>
      <c r="C935" s="30" t="s">
        <v>149</v>
      </c>
      <c r="D935" s="315">
        <f t="shared" si="429"/>
        <v>5.1035925432582982E-9</v>
      </c>
      <c r="E935" s="134">
        <f t="shared" ref="E935:BP938" si="447">E269-E824</f>
        <v>1.0840734755386656E-9</v>
      </c>
      <c r="F935" s="134">
        <f t="shared" si="447"/>
        <v>1.5774802389737425E-8</v>
      </c>
      <c r="G935" s="134">
        <f t="shared" si="447"/>
        <v>0</v>
      </c>
      <c r="H935" s="134">
        <f t="shared" si="447"/>
        <v>2.1178683600518353E-9</v>
      </c>
      <c r="I935" s="134">
        <f t="shared" si="447"/>
        <v>0</v>
      </c>
      <c r="J935" s="134">
        <f t="shared" si="447"/>
        <v>0</v>
      </c>
      <c r="K935" s="134">
        <f t="shared" si="447"/>
        <v>6.8684002168415055E-10</v>
      </c>
      <c r="L935" s="134">
        <f t="shared" si="447"/>
        <v>9.2517104824257708E-10</v>
      </c>
      <c r="M935" s="134">
        <f t="shared" si="447"/>
        <v>6.5154437165904041E-10</v>
      </c>
      <c r="N935" s="134">
        <f t="shared" si="447"/>
        <v>4.0649153025100144E-10</v>
      </c>
      <c r="O935" s="134">
        <f t="shared" si="447"/>
        <v>1.1936696267159193E-11</v>
      </c>
      <c r="P935" s="134">
        <f t="shared" si="447"/>
        <v>0</v>
      </c>
      <c r="Q935" s="134">
        <f t="shared" si="447"/>
        <v>0</v>
      </c>
      <c r="R935" s="134">
        <f t="shared" si="447"/>
        <v>1.4407244481328568E-8</v>
      </c>
      <c r="S935" s="134">
        <f t="shared" si="447"/>
        <v>7.5394189196424637E-10</v>
      </c>
      <c r="T935" s="134">
        <f t="shared" si="447"/>
        <v>2.7294537305796751E-9</v>
      </c>
      <c r="U935" s="134">
        <f t="shared" si="447"/>
        <v>0</v>
      </c>
      <c r="V935" s="134">
        <f t="shared" si="447"/>
        <v>0</v>
      </c>
      <c r="W935" s="134">
        <f t="shared" si="447"/>
        <v>1.2933057298460221E-9</v>
      </c>
      <c r="X935" s="134">
        <f t="shared" si="447"/>
        <v>0</v>
      </c>
      <c r="Y935" s="134">
        <f t="shared" si="447"/>
        <v>0</v>
      </c>
      <c r="Z935" s="134">
        <f t="shared" si="447"/>
        <v>0</v>
      </c>
      <c r="AA935" s="134">
        <f t="shared" si="447"/>
        <v>0</v>
      </c>
      <c r="AB935" s="134">
        <f t="shared" si="447"/>
        <v>0</v>
      </c>
      <c r="AC935" s="134">
        <f t="shared" si="447"/>
        <v>0</v>
      </c>
      <c r="AD935" s="134">
        <f t="shared" si="447"/>
        <v>0</v>
      </c>
      <c r="AE935" s="134">
        <f t="shared" si="447"/>
        <v>0</v>
      </c>
      <c r="AF935" s="134">
        <f t="shared" si="447"/>
        <v>0</v>
      </c>
      <c r="AG935" s="134">
        <f t="shared" si="447"/>
        <v>0</v>
      </c>
      <c r="AH935" s="134">
        <f t="shared" si="447"/>
        <v>1</v>
      </c>
      <c r="AI935" s="134">
        <f t="shared" si="447"/>
        <v>3.7945106763449992E-9</v>
      </c>
      <c r="AJ935" s="134">
        <f t="shared" si="447"/>
        <v>0</v>
      </c>
      <c r="AK935" s="134">
        <f t="shared" si="447"/>
        <v>4.38323749166742E-9</v>
      </c>
      <c r="AL935" s="134">
        <f t="shared" si="447"/>
        <v>0</v>
      </c>
      <c r="AM935" s="134">
        <f t="shared" si="447"/>
        <v>4.6468626176932099E-9</v>
      </c>
      <c r="AN935" s="134">
        <f t="shared" si="447"/>
        <v>0</v>
      </c>
      <c r="AO935" s="134">
        <f t="shared" si="447"/>
        <v>0</v>
      </c>
      <c r="AP935" s="134">
        <f t="shared" si="447"/>
        <v>0</v>
      </c>
      <c r="AQ935" s="134">
        <f t="shared" si="447"/>
        <v>0</v>
      </c>
      <c r="AR935" s="134">
        <f t="shared" si="447"/>
        <v>0</v>
      </c>
      <c r="AS935" s="134">
        <f t="shared" si="447"/>
        <v>0</v>
      </c>
      <c r="AT935" s="134">
        <f t="shared" si="447"/>
        <v>7.1583344727575057E-9</v>
      </c>
      <c r="AU935" s="134">
        <f t="shared" si="447"/>
        <v>1.2131349403212308E-9</v>
      </c>
      <c r="AV935" s="134">
        <f t="shared" si="447"/>
        <v>0</v>
      </c>
      <c r="AW935" s="134">
        <f t="shared" si="447"/>
        <v>2.326474124321373E-9</v>
      </c>
      <c r="AX935" s="134">
        <f t="shared" si="447"/>
        <v>0</v>
      </c>
      <c r="AY935" s="134">
        <f t="shared" si="447"/>
        <v>0</v>
      </c>
      <c r="AZ935" s="134">
        <f t="shared" si="447"/>
        <v>2.1658045987571329E-9</v>
      </c>
      <c r="BA935" s="134">
        <f t="shared" si="447"/>
        <v>0</v>
      </c>
      <c r="BB935" s="134">
        <f t="shared" si="447"/>
        <v>0</v>
      </c>
      <c r="BC935" s="134">
        <f t="shared" si="447"/>
        <v>0</v>
      </c>
      <c r="BD935" s="134">
        <f t="shared" si="447"/>
        <v>0</v>
      </c>
      <c r="BE935" s="134">
        <f t="shared" si="447"/>
        <v>0</v>
      </c>
      <c r="BF935" s="134">
        <f t="shared" si="447"/>
        <v>0</v>
      </c>
      <c r="BG935" s="134">
        <f t="shared" si="447"/>
        <v>0</v>
      </c>
      <c r="BH935" s="134">
        <f t="shared" si="447"/>
        <v>0</v>
      </c>
      <c r="BI935" s="134">
        <f t="shared" si="447"/>
        <v>3.4128710076001514E-8</v>
      </c>
      <c r="BJ935" s="134">
        <f t="shared" si="447"/>
        <v>2.3026592431040086E-8</v>
      </c>
      <c r="BK935" s="134">
        <f t="shared" si="447"/>
        <v>0</v>
      </c>
      <c r="BL935" s="134">
        <f t="shared" si="447"/>
        <v>2.4426569523129639E-8</v>
      </c>
      <c r="BM935" s="134">
        <f t="shared" si="447"/>
        <v>0</v>
      </c>
      <c r="BN935" s="134">
        <f t="shared" si="447"/>
        <v>6.2083021811234072E-10</v>
      </c>
      <c r="BO935" s="134">
        <f t="shared" si="447"/>
        <v>6.1284745778323285E-10</v>
      </c>
      <c r="BP935" s="134">
        <f t="shared" si="447"/>
        <v>7.6308766536670953E-9</v>
      </c>
      <c r="BQ935" s="134">
        <f t="shared" si="446"/>
        <v>9.9886298069310378E-9</v>
      </c>
      <c r="BR935" s="134">
        <f t="shared" si="446"/>
        <v>0</v>
      </c>
      <c r="BS935" s="134">
        <f t="shared" si="446"/>
        <v>0</v>
      </c>
      <c r="BT935" s="134">
        <f t="shared" si="446"/>
        <v>0</v>
      </c>
      <c r="BU935" s="134">
        <f t="shared" si="446"/>
        <v>2.676415224660276E-8</v>
      </c>
      <c r="BV935" s="134">
        <f t="shared" si="446"/>
        <v>2.027346949120992E-10</v>
      </c>
      <c r="BW935" s="134">
        <f t="shared" si="446"/>
        <v>3.1728674399798398E-10</v>
      </c>
      <c r="BX935" s="134">
        <f t="shared" si="446"/>
        <v>0</v>
      </c>
      <c r="BY935" s="134">
        <f t="shared" si="446"/>
        <v>0</v>
      </c>
      <c r="BZ935" s="134">
        <f t="shared" si="446"/>
        <v>0</v>
      </c>
      <c r="CA935" s="134">
        <f t="shared" si="446"/>
        <v>0</v>
      </c>
      <c r="CB935" s="134">
        <f t="shared" si="446"/>
        <v>0</v>
      </c>
      <c r="CC935" s="134">
        <f t="shared" si="446"/>
        <v>4.2088285262107916E-9</v>
      </c>
      <c r="CD935" s="134">
        <f t="shared" si="446"/>
        <v>1.468104826179256E-8</v>
      </c>
      <c r="CE935" s="134">
        <f t="shared" si="446"/>
        <v>1.2957833688091805E-8</v>
      </c>
      <c r="CF935" s="134">
        <f t="shared" si="446"/>
        <v>0</v>
      </c>
      <c r="CG935" s="134">
        <f t="shared" si="446"/>
        <v>0</v>
      </c>
      <c r="CH935" s="134">
        <f t="shared" si="446"/>
        <v>1.4226572587410031E-9</v>
      </c>
      <c r="CI935" s="134">
        <f t="shared" si="446"/>
        <v>5.1562018526810468E-11</v>
      </c>
      <c r="CJ935" s="134">
        <f t="shared" si="446"/>
        <v>7.615922650688447E-10</v>
      </c>
      <c r="CK935" s="134">
        <f t="shared" si="446"/>
        <v>0</v>
      </c>
      <c r="CL935" s="134">
        <f t="shared" si="446"/>
        <v>0</v>
      </c>
      <c r="CM935" s="134">
        <f t="shared" si="446"/>
        <v>0</v>
      </c>
      <c r="CN935" s="134">
        <f t="shared" si="446"/>
        <v>0</v>
      </c>
      <c r="CO935" s="134">
        <f t="shared" si="446"/>
        <v>0</v>
      </c>
      <c r="CP935" s="134">
        <f t="shared" si="446"/>
        <v>0</v>
      </c>
      <c r="CQ935" s="134">
        <f t="shared" si="446"/>
        <v>1.3981558697370523E-10</v>
      </c>
      <c r="CR935" s="134">
        <f t="shared" si="446"/>
        <v>0</v>
      </c>
      <c r="CS935" s="134">
        <f t="shared" si="446"/>
        <v>2.4479676994079151E-9</v>
      </c>
      <c r="CT935" s="134">
        <f t="shared" si="446"/>
        <v>0</v>
      </c>
      <c r="CU935" s="134">
        <f t="shared" si="446"/>
        <v>3.4942937209814816E-9</v>
      </c>
      <c r="CV935" s="134">
        <f t="shared" si="446"/>
        <v>3.5123242017617919E-9</v>
      </c>
      <c r="CW935" s="134">
        <f t="shared" si="446"/>
        <v>1.1788950905625417E-8</v>
      </c>
      <c r="CX935" s="134">
        <f t="shared" si="446"/>
        <v>1.3467185715202084E-9</v>
      </c>
      <c r="CY935" s="134">
        <f t="shared" si="446"/>
        <v>0</v>
      </c>
      <c r="CZ935" s="134">
        <f t="shared" si="446"/>
        <v>1.5353542815995187E-7</v>
      </c>
      <c r="DA935" s="134">
        <f t="shared" si="446"/>
        <v>8.52614573770117E-11</v>
      </c>
      <c r="DB935" s="134">
        <f t="shared" si="446"/>
        <v>2.9072729432752215E-9</v>
      </c>
      <c r="DC935" s="134">
        <f t="shared" si="446"/>
        <v>3.3043851284812386E-10</v>
      </c>
      <c r="DD935" s="134">
        <f t="shared" si="446"/>
        <v>1.1065315262978904E-9</v>
      </c>
      <c r="DE935" s="134">
        <f t="shared" si="446"/>
        <v>4.8361698952905314E-9</v>
      </c>
      <c r="DF935" s="134">
        <f t="shared" si="446"/>
        <v>1.5024289938637861E-9</v>
      </c>
      <c r="DG935" s="134">
        <f t="shared" si="446"/>
        <v>2.3083818244340939E-8</v>
      </c>
      <c r="DH935" s="211">
        <f t="shared" si="446"/>
        <v>6.0237796270655208E-10</v>
      </c>
    </row>
    <row r="936" spans="1:112" ht="15" hidden="1" customHeight="1" x14ac:dyDescent="0.15">
      <c r="A936" s="119"/>
      <c r="B936" s="197" t="s">
        <v>333</v>
      </c>
      <c r="C936" s="30" t="s">
        <v>350</v>
      </c>
      <c r="D936" s="315">
        <f t="shared" si="429"/>
        <v>-8.5839604121131285E-7</v>
      </c>
      <c r="E936" s="134">
        <f t="shared" si="447"/>
        <v>-6.4453922425290608E-8</v>
      </c>
      <c r="F936" s="134">
        <f t="shared" si="447"/>
        <v>-2.093452139076429E-7</v>
      </c>
      <c r="G936" s="134">
        <f t="shared" si="447"/>
        <v>0</v>
      </c>
      <c r="H936" s="134">
        <f t="shared" si="447"/>
        <v>-2.8954742492774636E-6</v>
      </c>
      <c r="I936" s="134">
        <f t="shared" si="447"/>
        <v>0</v>
      </c>
      <c r="J936" s="134">
        <f t="shared" si="447"/>
        <v>0</v>
      </c>
      <c r="K936" s="134">
        <f t="shared" si="447"/>
        <v>-1.1935183315067628E-7</v>
      </c>
      <c r="L936" s="134">
        <f t="shared" si="447"/>
        <v>-2.0788457411063074E-7</v>
      </c>
      <c r="M936" s="134">
        <f t="shared" si="447"/>
        <v>-3.3822040698210094E-7</v>
      </c>
      <c r="N936" s="134">
        <f t="shared" si="447"/>
        <v>-8.0642806680386667E-8</v>
      </c>
      <c r="O936" s="134">
        <f t="shared" si="447"/>
        <v>-6.3651214582622142E-9</v>
      </c>
      <c r="P936" s="134">
        <f t="shared" si="447"/>
        <v>0</v>
      </c>
      <c r="Q936" s="134">
        <f t="shared" si="447"/>
        <v>0</v>
      </c>
      <c r="R936" s="134">
        <f t="shared" si="447"/>
        <v>-1.8035078368115921E-4</v>
      </c>
      <c r="S936" s="134">
        <f t="shared" si="447"/>
        <v>-2.3742494752619209E-6</v>
      </c>
      <c r="T936" s="134">
        <f t="shared" si="447"/>
        <v>-9.1481917628827603E-6</v>
      </c>
      <c r="U936" s="134">
        <f t="shared" si="447"/>
        <v>0</v>
      </c>
      <c r="V936" s="134">
        <f t="shared" si="447"/>
        <v>0</v>
      </c>
      <c r="W936" s="134">
        <f t="shared" si="447"/>
        <v>-8.4581933902190318E-7</v>
      </c>
      <c r="X936" s="134">
        <f t="shared" si="447"/>
        <v>0</v>
      </c>
      <c r="Y936" s="134">
        <f t="shared" si="447"/>
        <v>0</v>
      </c>
      <c r="Z936" s="134">
        <f t="shared" si="447"/>
        <v>0</v>
      </c>
      <c r="AA936" s="134">
        <f t="shared" si="447"/>
        <v>0</v>
      </c>
      <c r="AB936" s="134">
        <f t="shared" si="447"/>
        <v>0</v>
      </c>
      <c r="AC936" s="134">
        <f t="shared" si="447"/>
        <v>0</v>
      </c>
      <c r="AD936" s="134">
        <f t="shared" si="447"/>
        <v>0</v>
      </c>
      <c r="AE936" s="134">
        <f t="shared" si="447"/>
        <v>0</v>
      </c>
      <c r="AF936" s="134">
        <f t="shared" si="447"/>
        <v>0</v>
      </c>
      <c r="AG936" s="134">
        <f t="shared" si="447"/>
        <v>0</v>
      </c>
      <c r="AH936" s="134">
        <f t="shared" si="447"/>
        <v>0</v>
      </c>
      <c r="AI936" s="134">
        <f t="shared" si="447"/>
        <v>0.99874064574157706</v>
      </c>
      <c r="AJ936" s="134">
        <f t="shared" si="447"/>
        <v>0</v>
      </c>
      <c r="AK936" s="134">
        <f t="shared" si="447"/>
        <v>-1.152230048515209E-6</v>
      </c>
      <c r="AL936" s="134">
        <f t="shared" si="447"/>
        <v>0</v>
      </c>
      <c r="AM936" s="134">
        <f t="shared" si="447"/>
        <v>-1.2389460324483394E-6</v>
      </c>
      <c r="AN936" s="134">
        <f t="shared" si="447"/>
        <v>0</v>
      </c>
      <c r="AO936" s="134">
        <f t="shared" si="447"/>
        <v>0</v>
      </c>
      <c r="AP936" s="134">
        <f t="shared" si="447"/>
        <v>0</v>
      </c>
      <c r="AQ936" s="134">
        <f t="shared" si="447"/>
        <v>0</v>
      </c>
      <c r="AR936" s="134">
        <f t="shared" si="447"/>
        <v>0</v>
      </c>
      <c r="AS936" s="134">
        <f t="shared" si="447"/>
        <v>0</v>
      </c>
      <c r="AT936" s="134">
        <f t="shared" si="447"/>
        <v>-3.1298524525015098E-6</v>
      </c>
      <c r="AU936" s="134">
        <f t="shared" si="447"/>
        <v>-2.8259146492504405E-7</v>
      </c>
      <c r="AV936" s="134">
        <f t="shared" si="447"/>
        <v>0</v>
      </c>
      <c r="AW936" s="134">
        <f t="shared" si="447"/>
        <v>-1.3605626497738826E-7</v>
      </c>
      <c r="AX936" s="134">
        <f t="shared" si="447"/>
        <v>0</v>
      </c>
      <c r="AY936" s="134">
        <f t="shared" si="447"/>
        <v>0</v>
      </c>
      <c r="AZ936" s="134">
        <f t="shared" si="447"/>
        <v>-2.4794435825146541E-6</v>
      </c>
      <c r="BA936" s="134">
        <f t="shared" si="447"/>
        <v>0</v>
      </c>
      <c r="BB936" s="134">
        <f t="shared" si="447"/>
        <v>0</v>
      </c>
      <c r="BC936" s="134">
        <f t="shared" si="447"/>
        <v>0</v>
      </c>
      <c r="BD936" s="134">
        <f t="shared" si="447"/>
        <v>0</v>
      </c>
      <c r="BE936" s="134">
        <f t="shared" si="447"/>
        <v>0</v>
      </c>
      <c r="BF936" s="134">
        <f t="shared" si="447"/>
        <v>0</v>
      </c>
      <c r="BG936" s="134">
        <f t="shared" si="447"/>
        <v>0</v>
      </c>
      <c r="BH936" s="134">
        <f t="shared" si="447"/>
        <v>0</v>
      </c>
      <c r="BI936" s="134">
        <f t="shared" si="447"/>
        <v>-1.0062482531309217E-6</v>
      </c>
      <c r="BJ936" s="134">
        <f t="shared" si="447"/>
        <v>-4.1067363840476404E-7</v>
      </c>
      <c r="BK936" s="134">
        <f t="shared" si="447"/>
        <v>0</v>
      </c>
      <c r="BL936" s="134">
        <f t="shared" si="447"/>
        <v>-1.3422981612677625E-4</v>
      </c>
      <c r="BM936" s="134">
        <f t="shared" si="447"/>
        <v>0</v>
      </c>
      <c r="BN936" s="134">
        <f t="shared" si="447"/>
        <v>-2.6572685827482862E-8</v>
      </c>
      <c r="BO936" s="134">
        <f t="shared" si="447"/>
        <v>-1.4681611957647698E-7</v>
      </c>
      <c r="BP936" s="134">
        <f t="shared" si="447"/>
        <v>-1.074217038190232E-7</v>
      </c>
      <c r="BQ936" s="134">
        <f t="shared" si="446"/>
        <v>-5.6453628589944774E-7</v>
      </c>
      <c r="BR936" s="134">
        <f t="shared" si="446"/>
        <v>0</v>
      </c>
      <c r="BS936" s="134">
        <f t="shared" si="446"/>
        <v>-3.502418304511148E-5</v>
      </c>
      <c r="BT936" s="134">
        <f t="shared" si="446"/>
        <v>0</v>
      </c>
      <c r="BU936" s="134">
        <f t="shared" si="446"/>
        <v>-1.6983252874387883E-6</v>
      </c>
      <c r="BV936" s="134">
        <f t="shared" si="446"/>
        <v>-6.5280976194924554E-7</v>
      </c>
      <c r="BW936" s="134">
        <f t="shared" si="446"/>
        <v>-1.1325715485294315E-6</v>
      </c>
      <c r="BX936" s="134">
        <f t="shared" si="446"/>
        <v>-2.0564127572785454E-6</v>
      </c>
      <c r="BY936" s="134">
        <f t="shared" si="446"/>
        <v>-1.1925255764839594E-8</v>
      </c>
      <c r="BZ936" s="134">
        <f t="shared" si="446"/>
        <v>-2.7264849589910113E-9</v>
      </c>
      <c r="CA936" s="134">
        <f t="shared" si="446"/>
        <v>0</v>
      </c>
      <c r="CB936" s="134">
        <f t="shared" si="446"/>
        <v>0</v>
      </c>
      <c r="CC936" s="134">
        <f t="shared" si="446"/>
        <v>-3.6401434809075522E-7</v>
      </c>
      <c r="CD936" s="134">
        <f t="shared" si="446"/>
        <v>0</v>
      </c>
      <c r="CE936" s="134">
        <f t="shared" si="446"/>
        <v>-4.4578274620788403E-7</v>
      </c>
      <c r="CF936" s="134">
        <f t="shared" si="446"/>
        <v>0</v>
      </c>
      <c r="CG936" s="134">
        <f t="shared" si="446"/>
        <v>0</v>
      </c>
      <c r="CH936" s="134">
        <f t="shared" si="446"/>
        <v>-1.7326448241585166E-7</v>
      </c>
      <c r="CI936" s="134">
        <f t="shared" si="446"/>
        <v>-4.1640105464220191E-7</v>
      </c>
      <c r="CJ936" s="134">
        <f t="shared" si="446"/>
        <v>-5.7124085693245294E-6</v>
      </c>
      <c r="CK936" s="134">
        <f t="shared" si="446"/>
        <v>0</v>
      </c>
      <c r="CL936" s="134">
        <f t="shared" si="446"/>
        <v>0</v>
      </c>
      <c r="CM936" s="134">
        <f t="shared" si="446"/>
        <v>0</v>
      </c>
      <c r="CN936" s="134">
        <f t="shared" si="446"/>
        <v>0</v>
      </c>
      <c r="CO936" s="134">
        <f t="shared" si="446"/>
        <v>0</v>
      </c>
      <c r="CP936" s="134">
        <f t="shared" si="446"/>
        <v>0</v>
      </c>
      <c r="CQ936" s="134">
        <f t="shared" si="446"/>
        <v>-5.9378325458492851E-7</v>
      </c>
      <c r="CR936" s="134">
        <f t="shared" si="446"/>
        <v>0</v>
      </c>
      <c r="CS936" s="134">
        <f t="shared" si="446"/>
        <v>-2.873403807383937E-7</v>
      </c>
      <c r="CT936" s="134">
        <f t="shared" si="446"/>
        <v>0</v>
      </c>
      <c r="CU936" s="134">
        <f t="shared" si="446"/>
        <v>-7.2966897863576598E-7</v>
      </c>
      <c r="CV936" s="134">
        <f t="shared" si="446"/>
        <v>-4.5166509308050853E-7</v>
      </c>
      <c r="CW936" s="134">
        <f t="shared" si="446"/>
        <v>-1.5324894893187905E-5</v>
      </c>
      <c r="CX936" s="134">
        <f t="shared" si="446"/>
        <v>-8.1818507108686099E-6</v>
      </c>
      <c r="CY936" s="134">
        <f t="shared" si="446"/>
        <v>0</v>
      </c>
      <c r="CZ936" s="134">
        <f t="shared" si="446"/>
        <v>-1.4393910183842084E-7</v>
      </c>
      <c r="DA936" s="134">
        <f t="shared" si="446"/>
        <v>-1.0581089506398332E-6</v>
      </c>
      <c r="DB936" s="134">
        <f t="shared" si="446"/>
        <v>-4.417192086747605E-6</v>
      </c>
      <c r="DC936" s="134">
        <f t="shared" si="446"/>
        <v>-1.3277296312383539E-7</v>
      </c>
      <c r="DD936" s="134">
        <f t="shared" si="446"/>
        <v>-3.9999143380035861E-6</v>
      </c>
      <c r="DE936" s="134">
        <f t="shared" si="446"/>
        <v>-2.6448345817423668E-6</v>
      </c>
      <c r="DF936" s="134">
        <f t="shared" si="446"/>
        <v>-1.1626154319864769E-5</v>
      </c>
      <c r="DG936" s="134">
        <f t="shared" si="446"/>
        <v>0</v>
      </c>
      <c r="DH936" s="211">
        <f t="shared" si="446"/>
        <v>-9.8345953524320765E-6</v>
      </c>
    </row>
    <row r="937" spans="1:112" ht="15" hidden="1" customHeight="1" x14ac:dyDescent="0.15">
      <c r="A937" s="119"/>
      <c r="B937" s="197" t="s">
        <v>334</v>
      </c>
      <c r="C937" s="30" t="s">
        <v>151</v>
      </c>
      <c r="D937" s="315">
        <f t="shared" ref="D937:D968" si="448">D271-D826</f>
        <v>0</v>
      </c>
      <c r="E937" s="134">
        <f t="shared" si="447"/>
        <v>0</v>
      </c>
      <c r="F937" s="134">
        <f t="shared" si="447"/>
        <v>0</v>
      </c>
      <c r="G937" s="134">
        <f t="shared" si="447"/>
        <v>0</v>
      </c>
      <c r="H937" s="134">
        <f t="shared" si="447"/>
        <v>0</v>
      </c>
      <c r="I937" s="134">
        <f t="shared" si="447"/>
        <v>0</v>
      </c>
      <c r="J937" s="134">
        <f t="shared" si="447"/>
        <v>0</v>
      </c>
      <c r="K937" s="134">
        <f t="shared" si="447"/>
        <v>6.7865752848697748E-9</v>
      </c>
      <c r="L937" s="134">
        <f t="shared" si="447"/>
        <v>1.322118239134571E-8</v>
      </c>
      <c r="M937" s="134">
        <f t="shared" si="447"/>
        <v>2.4696211588637546E-8</v>
      </c>
      <c r="N937" s="134">
        <f t="shared" si="447"/>
        <v>1.8935094245082854E-7</v>
      </c>
      <c r="O937" s="134">
        <f t="shared" si="447"/>
        <v>0</v>
      </c>
      <c r="P937" s="134">
        <f t="shared" si="447"/>
        <v>0</v>
      </c>
      <c r="Q937" s="134">
        <f t="shared" si="447"/>
        <v>0</v>
      </c>
      <c r="R937" s="134">
        <f t="shared" si="447"/>
        <v>1.2717918638288613E-9</v>
      </c>
      <c r="S937" s="134">
        <f t="shared" si="447"/>
        <v>6.6432153435019633E-10</v>
      </c>
      <c r="T937" s="134">
        <f t="shared" si="447"/>
        <v>1.8451388852956288E-7</v>
      </c>
      <c r="U937" s="134">
        <f t="shared" si="447"/>
        <v>0</v>
      </c>
      <c r="V937" s="134">
        <f t="shared" si="447"/>
        <v>0</v>
      </c>
      <c r="W937" s="134">
        <f t="shared" si="447"/>
        <v>9.3773302287588297E-11</v>
      </c>
      <c r="X937" s="134">
        <f t="shared" si="447"/>
        <v>0</v>
      </c>
      <c r="Y937" s="134">
        <f t="shared" si="447"/>
        <v>0</v>
      </c>
      <c r="Z937" s="134">
        <f t="shared" si="447"/>
        <v>0</v>
      </c>
      <c r="AA937" s="134">
        <f t="shared" si="447"/>
        <v>0</v>
      </c>
      <c r="AB937" s="134">
        <f t="shared" si="447"/>
        <v>0</v>
      </c>
      <c r="AC937" s="134">
        <f t="shared" si="447"/>
        <v>0</v>
      </c>
      <c r="AD937" s="134">
        <f t="shared" si="447"/>
        <v>0</v>
      </c>
      <c r="AE937" s="134">
        <f t="shared" si="447"/>
        <v>0</v>
      </c>
      <c r="AF937" s="134">
        <f t="shared" si="447"/>
        <v>0</v>
      </c>
      <c r="AG937" s="134">
        <f t="shared" si="447"/>
        <v>0</v>
      </c>
      <c r="AH937" s="134">
        <f t="shared" si="447"/>
        <v>0</v>
      </c>
      <c r="AI937" s="134">
        <f t="shared" si="447"/>
        <v>5.7458982441854016E-11</v>
      </c>
      <c r="AJ937" s="134">
        <f t="shared" si="447"/>
        <v>1</v>
      </c>
      <c r="AK937" s="134">
        <f t="shared" si="447"/>
        <v>3.2055781064337518E-10</v>
      </c>
      <c r="AL937" s="134">
        <f t="shared" si="447"/>
        <v>0</v>
      </c>
      <c r="AM937" s="134">
        <f t="shared" si="447"/>
        <v>3.0761539189421061E-8</v>
      </c>
      <c r="AN937" s="134">
        <f t="shared" si="447"/>
        <v>0</v>
      </c>
      <c r="AO937" s="134">
        <f t="shared" si="447"/>
        <v>0</v>
      </c>
      <c r="AP937" s="134">
        <f t="shared" si="447"/>
        <v>0</v>
      </c>
      <c r="AQ937" s="134">
        <f t="shared" si="447"/>
        <v>0</v>
      </c>
      <c r="AR937" s="134">
        <f t="shared" si="447"/>
        <v>0</v>
      </c>
      <c r="AS937" s="134">
        <f t="shared" si="447"/>
        <v>0</v>
      </c>
      <c r="AT937" s="134">
        <f t="shared" si="447"/>
        <v>5.6690682122832007E-9</v>
      </c>
      <c r="AU937" s="134">
        <f t="shared" si="447"/>
        <v>6.5436223083849207E-9</v>
      </c>
      <c r="AV937" s="134">
        <f t="shared" si="447"/>
        <v>0</v>
      </c>
      <c r="AW937" s="134">
        <f t="shared" si="447"/>
        <v>1.4387338450964459E-10</v>
      </c>
      <c r="AX937" s="134">
        <f t="shared" si="447"/>
        <v>0</v>
      </c>
      <c r="AY937" s="134">
        <f t="shared" si="447"/>
        <v>0</v>
      </c>
      <c r="AZ937" s="134">
        <f t="shared" si="447"/>
        <v>9.5211730356721116E-8</v>
      </c>
      <c r="BA937" s="134">
        <f t="shared" si="447"/>
        <v>0</v>
      </c>
      <c r="BB937" s="134">
        <f t="shared" si="447"/>
        <v>0</v>
      </c>
      <c r="BC937" s="134">
        <f t="shared" si="447"/>
        <v>0</v>
      </c>
      <c r="BD937" s="134">
        <f t="shared" si="447"/>
        <v>0</v>
      </c>
      <c r="BE937" s="134">
        <f t="shared" si="447"/>
        <v>0</v>
      </c>
      <c r="BF937" s="134">
        <f t="shared" si="447"/>
        <v>0</v>
      </c>
      <c r="BG937" s="134">
        <f t="shared" si="447"/>
        <v>0</v>
      </c>
      <c r="BH937" s="134">
        <f t="shared" si="447"/>
        <v>0</v>
      </c>
      <c r="BI937" s="134">
        <f t="shared" si="447"/>
        <v>2.6633084557270919E-10</v>
      </c>
      <c r="BJ937" s="134">
        <f t="shared" si="447"/>
        <v>7.1676225313373128E-9</v>
      </c>
      <c r="BK937" s="134">
        <f t="shared" si="447"/>
        <v>0</v>
      </c>
      <c r="BL937" s="134">
        <f t="shared" si="447"/>
        <v>5.7641102336794216E-8</v>
      </c>
      <c r="BM937" s="134">
        <f t="shared" si="447"/>
        <v>0</v>
      </c>
      <c r="BN937" s="134">
        <f t="shared" si="447"/>
        <v>4.601012441243445E-8</v>
      </c>
      <c r="BO937" s="134">
        <f t="shared" si="447"/>
        <v>2.5793487001442045E-8</v>
      </c>
      <c r="BP937" s="134">
        <f t="shared" si="447"/>
        <v>6.4940114447647241E-10</v>
      </c>
      <c r="BQ937" s="134">
        <f t="shared" si="446"/>
        <v>9.7974327261696377E-10</v>
      </c>
      <c r="BR937" s="134">
        <f t="shared" si="446"/>
        <v>0</v>
      </c>
      <c r="BS937" s="134">
        <f t="shared" si="446"/>
        <v>0</v>
      </c>
      <c r="BT937" s="134">
        <f t="shared" si="446"/>
        <v>0</v>
      </c>
      <c r="BU937" s="134">
        <f t="shared" si="446"/>
        <v>1.4321030657020618E-9</v>
      </c>
      <c r="BV937" s="134">
        <f t="shared" si="446"/>
        <v>2.4354876504516259E-10</v>
      </c>
      <c r="BW937" s="134">
        <f t="shared" si="446"/>
        <v>1.8248683544476991E-9</v>
      </c>
      <c r="BX937" s="134">
        <f t="shared" si="446"/>
        <v>0</v>
      </c>
      <c r="BY937" s="134">
        <f t="shared" si="446"/>
        <v>0</v>
      </c>
      <c r="BZ937" s="134">
        <f t="shared" si="446"/>
        <v>0</v>
      </c>
      <c r="CA937" s="134">
        <f t="shared" si="446"/>
        <v>0</v>
      </c>
      <c r="CB937" s="134">
        <f t="shared" si="446"/>
        <v>0</v>
      </c>
      <c r="CC937" s="134">
        <f t="shared" si="446"/>
        <v>2.6432431490634089E-10</v>
      </c>
      <c r="CD937" s="134">
        <f t="shared" si="446"/>
        <v>0</v>
      </c>
      <c r="CE937" s="134">
        <f t="shared" si="446"/>
        <v>3.396573575702859E-9</v>
      </c>
      <c r="CF937" s="134">
        <f t="shared" si="446"/>
        <v>0</v>
      </c>
      <c r="CG937" s="134">
        <f t="shared" si="446"/>
        <v>0</v>
      </c>
      <c r="CH937" s="134">
        <f t="shared" si="446"/>
        <v>0</v>
      </c>
      <c r="CI937" s="134">
        <f t="shared" si="446"/>
        <v>5.5980888767886825E-12</v>
      </c>
      <c r="CJ937" s="134">
        <f t="shared" si="446"/>
        <v>0</v>
      </c>
      <c r="CK937" s="134">
        <f t="shared" si="446"/>
        <v>0</v>
      </c>
      <c r="CL937" s="134">
        <f t="shared" si="446"/>
        <v>0</v>
      </c>
      <c r="CM937" s="134">
        <f t="shared" si="446"/>
        <v>0</v>
      </c>
      <c r="CN937" s="134">
        <f t="shared" si="446"/>
        <v>0</v>
      </c>
      <c r="CO937" s="134">
        <f t="shared" si="446"/>
        <v>0</v>
      </c>
      <c r="CP937" s="134">
        <f t="shared" si="446"/>
        <v>0</v>
      </c>
      <c r="CQ937" s="134">
        <f t="shared" si="446"/>
        <v>4.8173619457343518E-9</v>
      </c>
      <c r="CR937" s="134">
        <f t="shared" si="446"/>
        <v>0</v>
      </c>
      <c r="CS937" s="134">
        <f t="shared" si="446"/>
        <v>4.2181978735431281E-9</v>
      </c>
      <c r="CT937" s="134">
        <f t="shared" si="446"/>
        <v>0</v>
      </c>
      <c r="CU937" s="134">
        <f t="shared" si="446"/>
        <v>3.1409273176262897E-9</v>
      </c>
      <c r="CV937" s="134">
        <f t="shared" si="446"/>
        <v>3.2836440391201957E-9</v>
      </c>
      <c r="CW937" s="134">
        <f t="shared" si="446"/>
        <v>3.6181594364286364E-9</v>
      </c>
      <c r="CX937" s="134">
        <f t="shared" si="446"/>
        <v>0</v>
      </c>
      <c r="CY937" s="134">
        <f t="shared" si="446"/>
        <v>0</v>
      </c>
      <c r="CZ937" s="134">
        <f t="shared" si="446"/>
        <v>8.7955931629393574E-8</v>
      </c>
      <c r="DA937" s="134">
        <f t="shared" si="446"/>
        <v>1.1933814568211982E-10</v>
      </c>
      <c r="DB937" s="134">
        <f t="shared" si="446"/>
        <v>9.7985955999335963E-9</v>
      </c>
      <c r="DC937" s="134">
        <f t="shared" si="446"/>
        <v>5.6487706547625672E-9</v>
      </c>
      <c r="DD937" s="134">
        <f t="shared" si="446"/>
        <v>1.431885373331682E-9</v>
      </c>
      <c r="DE937" s="134">
        <f t="shared" si="446"/>
        <v>7.3769959158681498E-9</v>
      </c>
      <c r="DF937" s="134">
        <f t="shared" si="446"/>
        <v>8.2997660124920394E-10</v>
      </c>
      <c r="DG937" s="134">
        <f t="shared" si="446"/>
        <v>0</v>
      </c>
      <c r="DH937" s="211">
        <f t="shared" si="446"/>
        <v>1.5693363922667964E-8</v>
      </c>
    </row>
    <row r="938" spans="1:112" ht="15" hidden="1" customHeight="1" x14ac:dyDescent="0.15">
      <c r="A938" s="119"/>
      <c r="B938" s="197" t="s">
        <v>335</v>
      </c>
      <c r="C938" s="30" t="s">
        <v>152</v>
      </c>
      <c r="D938" s="315">
        <f t="shared" si="448"/>
        <v>0</v>
      </c>
      <c r="E938" s="134">
        <f t="shared" si="447"/>
        <v>0</v>
      </c>
      <c r="F938" s="134">
        <f t="shared" si="447"/>
        <v>0</v>
      </c>
      <c r="G938" s="134">
        <f t="shared" si="447"/>
        <v>0</v>
      </c>
      <c r="H938" s="134">
        <f t="shared" si="447"/>
        <v>0</v>
      </c>
      <c r="I938" s="134">
        <f t="shared" si="447"/>
        <v>0</v>
      </c>
      <c r="J938" s="134">
        <f t="shared" si="447"/>
        <v>0</v>
      </c>
      <c r="K938" s="134">
        <f t="shared" si="447"/>
        <v>0</v>
      </c>
      <c r="L938" s="134">
        <f t="shared" si="447"/>
        <v>0</v>
      </c>
      <c r="M938" s="134">
        <f t="shared" si="447"/>
        <v>0</v>
      </c>
      <c r="N938" s="134">
        <f t="shared" si="447"/>
        <v>0</v>
      </c>
      <c r="O938" s="134">
        <f t="shared" si="447"/>
        <v>0</v>
      </c>
      <c r="P938" s="134">
        <f t="shared" si="447"/>
        <v>0</v>
      </c>
      <c r="Q938" s="134">
        <f t="shared" si="447"/>
        <v>0</v>
      </c>
      <c r="R938" s="134">
        <f t="shared" si="447"/>
        <v>0</v>
      </c>
      <c r="S938" s="134">
        <f t="shared" si="447"/>
        <v>-4.2631069623300815E-6</v>
      </c>
      <c r="T938" s="134">
        <f t="shared" si="447"/>
        <v>0</v>
      </c>
      <c r="U938" s="134">
        <f t="shared" si="447"/>
        <v>0</v>
      </c>
      <c r="V938" s="134">
        <f t="shared" si="447"/>
        <v>0</v>
      </c>
      <c r="W938" s="134">
        <f t="shared" si="447"/>
        <v>0</v>
      </c>
      <c r="X938" s="134">
        <f t="shared" si="447"/>
        <v>0</v>
      </c>
      <c r="Y938" s="134">
        <f t="shared" si="447"/>
        <v>0</v>
      </c>
      <c r="Z938" s="134">
        <f t="shared" si="447"/>
        <v>0</v>
      </c>
      <c r="AA938" s="134">
        <f t="shared" si="447"/>
        <v>0</v>
      </c>
      <c r="AB938" s="134">
        <f t="shared" si="447"/>
        <v>0</v>
      </c>
      <c r="AC938" s="134">
        <f t="shared" si="447"/>
        <v>0</v>
      </c>
      <c r="AD938" s="134">
        <f t="shared" si="447"/>
        <v>0</v>
      </c>
      <c r="AE938" s="134">
        <f t="shared" si="447"/>
        <v>0</v>
      </c>
      <c r="AF938" s="134">
        <f t="shared" si="447"/>
        <v>0</v>
      </c>
      <c r="AG938" s="134">
        <f t="shared" si="447"/>
        <v>0</v>
      </c>
      <c r="AH938" s="134">
        <f t="shared" si="447"/>
        <v>0</v>
      </c>
      <c r="AI938" s="134">
        <f t="shared" si="447"/>
        <v>0</v>
      </c>
      <c r="AJ938" s="134">
        <f t="shared" si="447"/>
        <v>0</v>
      </c>
      <c r="AK938" s="134">
        <f t="shared" si="447"/>
        <v>0.92698848775791864</v>
      </c>
      <c r="AL938" s="134">
        <f t="shared" si="447"/>
        <v>0</v>
      </c>
      <c r="AM938" s="134">
        <f t="shared" si="447"/>
        <v>-6.2678394199129324E-4</v>
      </c>
      <c r="AN938" s="134">
        <f t="shared" si="447"/>
        <v>0</v>
      </c>
      <c r="AO938" s="134">
        <f t="shared" si="447"/>
        <v>0</v>
      </c>
      <c r="AP938" s="134">
        <f t="shared" si="447"/>
        <v>0</v>
      </c>
      <c r="AQ938" s="134">
        <f t="shared" si="447"/>
        <v>0</v>
      </c>
      <c r="AR938" s="134">
        <f t="shared" si="447"/>
        <v>0</v>
      </c>
      <c r="AS938" s="134">
        <f t="shared" si="447"/>
        <v>0</v>
      </c>
      <c r="AT938" s="134">
        <f t="shared" si="447"/>
        <v>-2.3806680784941086E-6</v>
      </c>
      <c r="AU938" s="134">
        <f t="shared" si="447"/>
        <v>-5.2975576660507296E-5</v>
      </c>
      <c r="AV938" s="134">
        <f t="shared" si="447"/>
        <v>0</v>
      </c>
      <c r="AW938" s="134">
        <f t="shared" si="447"/>
        <v>0</v>
      </c>
      <c r="AX938" s="134">
        <f t="shared" si="447"/>
        <v>0</v>
      </c>
      <c r="AY938" s="134">
        <f t="shared" si="447"/>
        <v>0</v>
      </c>
      <c r="AZ938" s="134">
        <f t="shared" si="447"/>
        <v>0</v>
      </c>
      <c r="BA938" s="134">
        <f t="shared" si="447"/>
        <v>0</v>
      </c>
      <c r="BB938" s="134">
        <f t="shared" si="447"/>
        <v>0</v>
      </c>
      <c r="BC938" s="134">
        <f t="shared" si="447"/>
        <v>0</v>
      </c>
      <c r="BD938" s="134">
        <f t="shared" si="447"/>
        <v>0</v>
      </c>
      <c r="BE938" s="134">
        <f t="shared" si="447"/>
        <v>0</v>
      </c>
      <c r="BF938" s="134">
        <f t="shared" si="447"/>
        <v>0</v>
      </c>
      <c r="BG938" s="134">
        <f t="shared" si="447"/>
        <v>0</v>
      </c>
      <c r="BH938" s="134">
        <f t="shared" si="447"/>
        <v>0</v>
      </c>
      <c r="BI938" s="134">
        <f t="shared" si="447"/>
        <v>0</v>
      </c>
      <c r="BJ938" s="134">
        <f t="shared" si="447"/>
        <v>0</v>
      </c>
      <c r="BK938" s="134">
        <f t="shared" si="447"/>
        <v>0</v>
      </c>
      <c r="BL938" s="134">
        <f t="shared" si="447"/>
        <v>-1.5406799462134769E-5</v>
      </c>
      <c r="BM938" s="134">
        <f t="shared" si="447"/>
        <v>0</v>
      </c>
      <c r="BN938" s="134">
        <f t="shared" si="447"/>
        <v>-1.8819589456720319E-2</v>
      </c>
      <c r="BO938" s="134">
        <f t="shared" si="447"/>
        <v>-2.4715101447790096E-2</v>
      </c>
      <c r="BP938" s="134">
        <f t="shared" ref="BP938:DH941" si="449">BP272-BP827</f>
        <v>-4.101153606792568E-2</v>
      </c>
      <c r="BQ938" s="134">
        <f t="shared" si="449"/>
        <v>-2.639594259659471E-2</v>
      </c>
      <c r="BR938" s="134">
        <f t="shared" si="449"/>
        <v>0</v>
      </c>
      <c r="BS938" s="134">
        <f t="shared" si="449"/>
        <v>-5.8272565029597274E-6</v>
      </c>
      <c r="BT938" s="134">
        <f t="shared" si="449"/>
        <v>0</v>
      </c>
      <c r="BU938" s="134">
        <f t="shared" si="449"/>
        <v>-1.3135298729322498E-4</v>
      </c>
      <c r="BV938" s="134">
        <f t="shared" si="449"/>
        <v>0</v>
      </c>
      <c r="BW938" s="134">
        <f t="shared" si="449"/>
        <v>0</v>
      </c>
      <c r="BX938" s="134">
        <f t="shared" si="449"/>
        <v>0</v>
      </c>
      <c r="BY938" s="134">
        <f t="shared" si="449"/>
        <v>-1.3518442412360207E-7</v>
      </c>
      <c r="BZ938" s="134">
        <f t="shared" si="449"/>
        <v>-2.407684167382988E-5</v>
      </c>
      <c r="CA938" s="134">
        <f t="shared" si="449"/>
        <v>0</v>
      </c>
      <c r="CB938" s="134">
        <f t="shared" si="449"/>
        <v>0</v>
      </c>
      <c r="CC938" s="134">
        <f t="shared" si="449"/>
        <v>0</v>
      </c>
      <c r="CD938" s="134">
        <f t="shared" si="449"/>
        <v>0</v>
      </c>
      <c r="CE938" s="134">
        <f t="shared" si="449"/>
        <v>0</v>
      </c>
      <c r="CF938" s="134">
        <f t="shared" si="449"/>
        <v>0</v>
      </c>
      <c r="CG938" s="134">
        <f t="shared" si="449"/>
        <v>0</v>
      </c>
      <c r="CH938" s="134">
        <f t="shared" si="449"/>
        <v>0</v>
      </c>
      <c r="CI938" s="134">
        <f t="shared" si="449"/>
        <v>0</v>
      </c>
      <c r="CJ938" s="134">
        <f t="shared" si="449"/>
        <v>0</v>
      </c>
      <c r="CK938" s="134">
        <f t="shared" si="449"/>
        <v>0</v>
      </c>
      <c r="CL938" s="134">
        <f t="shared" si="449"/>
        <v>0</v>
      </c>
      <c r="CM938" s="134">
        <f t="shared" si="449"/>
        <v>0</v>
      </c>
      <c r="CN938" s="134">
        <f t="shared" si="449"/>
        <v>0</v>
      </c>
      <c r="CO938" s="134">
        <f t="shared" si="449"/>
        <v>0</v>
      </c>
      <c r="CP938" s="134">
        <f t="shared" si="449"/>
        <v>0</v>
      </c>
      <c r="CQ938" s="134">
        <f t="shared" si="449"/>
        <v>0</v>
      </c>
      <c r="CR938" s="134">
        <f t="shared" si="449"/>
        <v>0</v>
      </c>
      <c r="CS938" s="134">
        <f t="shared" si="449"/>
        <v>0</v>
      </c>
      <c r="CT938" s="134">
        <f t="shared" si="449"/>
        <v>0</v>
      </c>
      <c r="CU938" s="134">
        <f t="shared" si="449"/>
        <v>0</v>
      </c>
      <c r="CV938" s="134">
        <f t="shared" si="449"/>
        <v>0</v>
      </c>
      <c r="CW938" s="134">
        <f t="shared" si="449"/>
        <v>0</v>
      </c>
      <c r="CX938" s="134">
        <f t="shared" si="449"/>
        <v>0</v>
      </c>
      <c r="CY938" s="134">
        <f t="shared" si="449"/>
        <v>0</v>
      </c>
      <c r="CZ938" s="134">
        <f t="shared" si="449"/>
        <v>0</v>
      </c>
      <c r="DA938" s="134">
        <f t="shared" si="449"/>
        <v>0</v>
      </c>
      <c r="DB938" s="134">
        <f t="shared" si="449"/>
        <v>0</v>
      </c>
      <c r="DC938" s="134">
        <f t="shared" si="449"/>
        <v>0</v>
      </c>
      <c r="DD938" s="134">
        <f t="shared" si="449"/>
        <v>0</v>
      </c>
      <c r="DE938" s="134">
        <f t="shared" si="449"/>
        <v>0</v>
      </c>
      <c r="DF938" s="134">
        <f t="shared" si="449"/>
        <v>0</v>
      </c>
      <c r="DG938" s="134">
        <f t="shared" si="449"/>
        <v>0</v>
      </c>
      <c r="DH938" s="211">
        <f t="shared" si="449"/>
        <v>-4.4929583458939624E-4</v>
      </c>
    </row>
    <row r="939" spans="1:112" ht="15" hidden="1" customHeight="1" x14ac:dyDescent="0.15">
      <c r="A939" s="119"/>
      <c r="B939" s="197" t="s">
        <v>336</v>
      </c>
      <c r="C939" s="30" t="s">
        <v>153</v>
      </c>
      <c r="D939" s="315">
        <f t="shared" si="448"/>
        <v>1.2335452050369257E-10</v>
      </c>
      <c r="E939" s="134">
        <f t="shared" ref="E939:BP942" si="450">E273-E828</f>
        <v>0</v>
      </c>
      <c r="F939" s="134">
        <f t="shared" si="450"/>
        <v>0</v>
      </c>
      <c r="G939" s="134">
        <f t="shared" si="450"/>
        <v>0</v>
      </c>
      <c r="H939" s="134">
        <f t="shared" si="450"/>
        <v>0</v>
      </c>
      <c r="I939" s="134">
        <f t="shared" si="450"/>
        <v>0</v>
      </c>
      <c r="J939" s="134">
        <f t="shared" si="450"/>
        <v>0</v>
      </c>
      <c r="K939" s="134">
        <f t="shared" si="450"/>
        <v>0</v>
      </c>
      <c r="L939" s="134">
        <f t="shared" si="450"/>
        <v>0</v>
      </c>
      <c r="M939" s="134">
        <f t="shared" si="450"/>
        <v>0</v>
      </c>
      <c r="N939" s="134">
        <f t="shared" si="450"/>
        <v>1.2964362782431237E-8</v>
      </c>
      <c r="O939" s="134">
        <f t="shared" si="450"/>
        <v>0</v>
      </c>
      <c r="P939" s="134">
        <f t="shared" si="450"/>
        <v>0</v>
      </c>
      <c r="Q939" s="134">
        <f t="shared" si="450"/>
        <v>0</v>
      </c>
      <c r="R939" s="134">
        <f t="shared" si="450"/>
        <v>0</v>
      </c>
      <c r="S939" s="134">
        <f t="shared" si="450"/>
        <v>2.3039866816301882E-10</v>
      </c>
      <c r="T939" s="134">
        <f t="shared" si="450"/>
        <v>6.8924523358015767E-8</v>
      </c>
      <c r="U939" s="134">
        <f t="shared" si="450"/>
        <v>0</v>
      </c>
      <c r="V939" s="134">
        <f t="shared" si="450"/>
        <v>0</v>
      </c>
      <c r="W939" s="134">
        <f t="shared" si="450"/>
        <v>0</v>
      </c>
      <c r="X939" s="134">
        <f t="shared" si="450"/>
        <v>0</v>
      </c>
      <c r="Y939" s="134">
        <f t="shared" si="450"/>
        <v>0</v>
      </c>
      <c r="Z939" s="134">
        <f t="shared" si="450"/>
        <v>0</v>
      </c>
      <c r="AA939" s="134">
        <f t="shared" si="450"/>
        <v>0</v>
      </c>
      <c r="AB939" s="134">
        <f t="shared" si="450"/>
        <v>0</v>
      </c>
      <c r="AC939" s="134">
        <f t="shared" si="450"/>
        <v>0</v>
      </c>
      <c r="AD939" s="134">
        <f t="shared" si="450"/>
        <v>0</v>
      </c>
      <c r="AE939" s="134">
        <f t="shared" si="450"/>
        <v>0</v>
      </c>
      <c r="AF939" s="134">
        <f t="shared" si="450"/>
        <v>0</v>
      </c>
      <c r="AG939" s="134">
        <f t="shared" si="450"/>
        <v>0</v>
      </c>
      <c r="AH939" s="134">
        <f t="shared" si="450"/>
        <v>0</v>
      </c>
      <c r="AI939" s="134">
        <f t="shared" si="450"/>
        <v>0</v>
      </c>
      <c r="AJ939" s="134">
        <f t="shared" si="450"/>
        <v>0</v>
      </c>
      <c r="AK939" s="134">
        <f t="shared" si="450"/>
        <v>2.8331633139907666E-9</v>
      </c>
      <c r="AL939" s="134">
        <f t="shared" si="450"/>
        <v>1</v>
      </c>
      <c r="AM939" s="134">
        <f t="shared" si="450"/>
        <v>0</v>
      </c>
      <c r="AN939" s="134">
        <f t="shared" si="450"/>
        <v>0</v>
      </c>
      <c r="AO939" s="134">
        <f t="shared" si="450"/>
        <v>0</v>
      </c>
      <c r="AP939" s="134">
        <f t="shared" si="450"/>
        <v>0</v>
      </c>
      <c r="AQ939" s="134">
        <f t="shared" si="450"/>
        <v>0</v>
      </c>
      <c r="AR939" s="134">
        <f t="shared" si="450"/>
        <v>0</v>
      </c>
      <c r="AS939" s="134">
        <f t="shared" si="450"/>
        <v>0</v>
      </c>
      <c r="AT939" s="134">
        <f t="shared" si="450"/>
        <v>3.1246650157768779E-11</v>
      </c>
      <c r="AU939" s="134">
        <f t="shared" si="450"/>
        <v>8.7418454210506882E-10</v>
      </c>
      <c r="AV939" s="134">
        <f t="shared" si="450"/>
        <v>0</v>
      </c>
      <c r="AW939" s="134">
        <f t="shared" si="450"/>
        <v>1.2939491289458234E-9</v>
      </c>
      <c r="AX939" s="134">
        <f t="shared" si="450"/>
        <v>0</v>
      </c>
      <c r="AY939" s="134">
        <f t="shared" si="450"/>
        <v>0</v>
      </c>
      <c r="AZ939" s="134">
        <f t="shared" si="450"/>
        <v>1.8277048206264942E-6</v>
      </c>
      <c r="BA939" s="134">
        <f t="shared" si="450"/>
        <v>0</v>
      </c>
      <c r="BB939" s="134">
        <f t="shared" si="450"/>
        <v>0</v>
      </c>
      <c r="BC939" s="134">
        <f t="shared" si="450"/>
        <v>0</v>
      </c>
      <c r="BD939" s="134">
        <f t="shared" si="450"/>
        <v>0</v>
      </c>
      <c r="BE939" s="134">
        <f t="shared" si="450"/>
        <v>0</v>
      </c>
      <c r="BF939" s="134">
        <f t="shared" si="450"/>
        <v>0</v>
      </c>
      <c r="BG939" s="134">
        <f t="shared" si="450"/>
        <v>0</v>
      </c>
      <c r="BH939" s="134">
        <f t="shared" si="450"/>
        <v>0</v>
      </c>
      <c r="BI939" s="134">
        <f t="shared" si="450"/>
        <v>5.1857874098839871E-9</v>
      </c>
      <c r="BJ939" s="134">
        <f t="shared" si="450"/>
        <v>3.8698376135678423E-10</v>
      </c>
      <c r="BK939" s="134">
        <f t="shared" si="450"/>
        <v>0</v>
      </c>
      <c r="BL939" s="134">
        <f t="shared" si="450"/>
        <v>6.9075330802274208E-10</v>
      </c>
      <c r="BM939" s="134">
        <f t="shared" si="450"/>
        <v>0</v>
      </c>
      <c r="BN939" s="134">
        <f t="shared" si="450"/>
        <v>2.5887288681526977E-7</v>
      </c>
      <c r="BO939" s="134">
        <f t="shared" si="450"/>
        <v>3.8110140914211686E-8</v>
      </c>
      <c r="BP939" s="134">
        <f t="shared" si="450"/>
        <v>1.1334248873717377E-8</v>
      </c>
      <c r="BQ939" s="134">
        <f t="shared" si="449"/>
        <v>2.518514378436167E-8</v>
      </c>
      <c r="BR939" s="134">
        <f t="shared" si="449"/>
        <v>0</v>
      </c>
      <c r="BS939" s="134">
        <f t="shared" si="449"/>
        <v>0</v>
      </c>
      <c r="BT939" s="134">
        <f t="shared" si="449"/>
        <v>0</v>
      </c>
      <c r="BU939" s="134">
        <f t="shared" si="449"/>
        <v>8.306349641416067E-9</v>
      </c>
      <c r="BV939" s="134">
        <f t="shared" si="449"/>
        <v>1.7344717449494983E-9</v>
      </c>
      <c r="BW939" s="134">
        <f t="shared" si="449"/>
        <v>3.8937063913760357E-9</v>
      </c>
      <c r="BX939" s="134">
        <f t="shared" si="449"/>
        <v>0</v>
      </c>
      <c r="BY939" s="134">
        <f t="shared" si="449"/>
        <v>0</v>
      </c>
      <c r="BZ939" s="134">
        <f t="shared" si="449"/>
        <v>0</v>
      </c>
      <c r="CA939" s="134">
        <f t="shared" si="449"/>
        <v>0</v>
      </c>
      <c r="CB939" s="134">
        <f t="shared" si="449"/>
        <v>0</v>
      </c>
      <c r="CC939" s="134">
        <f t="shared" si="449"/>
        <v>9.586627898689292E-10</v>
      </c>
      <c r="CD939" s="134">
        <f t="shared" si="449"/>
        <v>0</v>
      </c>
      <c r="CE939" s="134">
        <f t="shared" si="449"/>
        <v>1.1523475667124828E-8</v>
      </c>
      <c r="CF939" s="134">
        <f t="shared" si="449"/>
        <v>0</v>
      </c>
      <c r="CG939" s="134">
        <f t="shared" si="449"/>
        <v>0</v>
      </c>
      <c r="CH939" s="134">
        <f t="shared" si="449"/>
        <v>4.4126932372050621E-11</v>
      </c>
      <c r="CI939" s="134">
        <f t="shared" si="449"/>
        <v>2.8027199231610761E-10</v>
      </c>
      <c r="CJ939" s="134">
        <f t="shared" si="449"/>
        <v>0</v>
      </c>
      <c r="CK939" s="134">
        <f t="shared" si="449"/>
        <v>0</v>
      </c>
      <c r="CL939" s="134">
        <f t="shared" si="449"/>
        <v>0</v>
      </c>
      <c r="CM939" s="134">
        <f t="shared" si="449"/>
        <v>0</v>
      </c>
      <c r="CN939" s="134">
        <f t="shared" si="449"/>
        <v>0</v>
      </c>
      <c r="CO939" s="134">
        <f t="shared" si="449"/>
        <v>0</v>
      </c>
      <c r="CP939" s="134">
        <f t="shared" si="449"/>
        <v>0</v>
      </c>
      <c r="CQ939" s="134">
        <f t="shared" si="449"/>
        <v>4.4198328619558482E-9</v>
      </c>
      <c r="CR939" s="134">
        <f t="shared" si="449"/>
        <v>0</v>
      </c>
      <c r="CS939" s="134">
        <f t="shared" si="449"/>
        <v>7.8689852525302052E-9</v>
      </c>
      <c r="CT939" s="134">
        <f t="shared" si="449"/>
        <v>0</v>
      </c>
      <c r="CU939" s="134">
        <f t="shared" si="449"/>
        <v>4.7363421754784492E-8</v>
      </c>
      <c r="CV939" s="134">
        <f t="shared" si="449"/>
        <v>3.2827610429523078E-8</v>
      </c>
      <c r="CW939" s="134">
        <f t="shared" si="449"/>
        <v>8.1667592557742515E-9</v>
      </c>
      <c r="CX939" s="134">
        <f t="shared" si="449"/>
        <v>0</v>
      </c>
      <c r="CY939" s="134">
        <f t="shared" si="449"/>
        <v>0</v>
      </c>
      <c r="CZ939" s="134">
        <f t="shared" si="449"/>
        <v>0</v>
      </c>
      <c r="DA939" s="134">
        <f t="shared" si="449"/>
        <v>1.8230700528326584E-10</v>
      </c>
      <c r="DB939" s="134">
        <f t="shared" si="449"/>
        <v>4.7773835542050819E-8</v>
      </c>
      <c r="DC939" s="134">
        <f t="shared" si="449"/>
        <v>5.2989513206580986E-8</v>
      </c>
      <c r="DD939" s="134">
        <f t="shared" si="449"/>
        <v>0</v>
      </c>
      <c r="DE939" s="134">
        <f t="shared" si="449"/>
        <v>7.0872353775248127E-10</v>
      </c>
      <c r="DF939" s="134">
        <f t="shared" si="449"/>
        <v>8.4856870923109015E-9</v>
      </c>
      <c r="DG939" s="134">
        <f t="shared" si="449"/>
        <v>0</v>
      </c>
      <c r="DH939" s="211">
        <f t="shared" si="449"/>
        <v>4.9080322850832297E-8</v>
      </c>
    </row>
    <row r="940" spans="1:112" ht="15" hidden="1" customHeight="1" x14ac:dyDescent="0.15">
      <c r="A940" s="119"/>
      <c r="B940" s="197" t="s">
        <v>337</v>
      </c>
      <c r="C940" s="30" t="s">
        <v>154</v>
      </c>
      <c r="D940" s="315">
        <f t="shared" si="448"/>
        <v>5.7885250932231993E-8</v>
      </c>
      <c r="E940" s="134">
        <f t="shared" si="450"/>
        <v>4.1971178393695557E-8</v>
      </c>
      <c r="F940" s="134">
        <f t="shared" si="450"/>
        <v>7.5532840741726113E-8</v>
      </c>
      <c r="G940" s="134">
        <f t="shared" si="450"/>
        <v>0</v>
      </c>
      <c r="H940" s="134">
        <f t="shared" si="450"/>
        <v>1.4998599865815179E-9</v>
      </c>
      <c r="I940" s="134">
        <f t="shared" si="450"/>
        <v>0</v>
      </c>
      <c r="J940" s="134">
        <f t="shared" si="450"/>
        <v>0</v>
      </c>
      <c r="K940" s="134">
        <f t="shared" si="450"/>
        <v>1.1678450093139443E-10</v>
      </c>
      <c r="L940" s="134">
        <f t="shared" si="450"/>
        <v>4.6860195244892633E-11</v>
      </c>
      <c r="M940" s="134">
        <f t="shared" si="450"/>
        <v>1.3550070453774216E-8</v>
      </c>
      <c r="N940" s="134">
        <f t="shared" si="450"/>
        <v>1.7410875438613966E-9</v>
      </c>
      <c r="O940" s="134">
        <f t="shared" si="450"/>
        <v>6.4561559905087151E-8</v>
      </c>
      <c r="P940" s="134">
        <f t="shared" si="450"/>
        <v>0</v>
      </c>
      <c r="Q940" s="134">
        <f t="shared" si="450"/>
        <v>0</v>
      </c>
      <c r="R940" s="134">
        <f t="shared" si="450"/>
        <v>0</v>
      </c>
      <c r="S940" s="134">
        <f t="shared" si="450"/>
        <v>3.979486306110336E-9</v>
      </c>
      <c r="T940" s="134">
        <f t="shared" si="450"/>
        <v>2.7805705943889818E-8</v>
      </c>
      <c r="U940" s="134">
        <f t="shared" si="450"/>
        <v>0</v>
      </c>
      <c r="V940" s="134">
        <f t="shared" si="450"/>
        <v>0</v>
      </c>
      <c r="W940" s="134">
        <f t="shared" si="450"/>
        <v>5.133018156265616E-10</v>
      </c>
      <c r="X940" s="134">
        <f t="shared" si="450"/>
        <v>0</v>
      </c>
      <c r="Y940" s="134">
        <f t="shared" si="450"/>
        <v>0</v>
      </c>
      <c r="Z940" s="134">
        <f t="shared" si="450"/>
        <v>0</v>
      </c>
      <c r="AA940" s="134">
        <f t="shared" si="450"/>
        <v>0</v>
      </c>
      <c r="AB940" s="134">
        <f t="shared" si="450"/>
        <v>0</v>
      </c>
      <c r="AC940" s="134">
        <f t="shared" si="450"/>
        <v>0</v>
      </c>
      <c r="AD940" s="134">
        <f t="shared" si="450"/>
        <v>0</v>
      </c>
      <c r="AE940" s="134">
        <f t="shared" si="450"/>
        <v>0</v>
      </c>
      <c r="AF940" s="134">
        <f t="shared" si="450"/>
        <v>0</v>
      </c>
      <c r="AG940" s="134">
        <f t="shared" si="450"/>
        <v>0</v>
      </c>
      <c r="AH940" s="134">
        <f t="shared" si="450"/>
        <v>0</v>
      </c>
      <c r="AI940" s="134">
        <f t="shared" si="450"/>
        <v>2.4446964981819709E-9</v>
      </c>
      <c r="AJ940" s="134">
        <f t="shared" si="450"/>
        <v>0</v>
      </c>
      <c r="AK940" s="134">
        <f t="shared" si="450"/>
        <v>4.3472037409368475E-7</v>
      </c>
      <c r="AL940" s="134">
        <f t="shared" si="450"/>
        <v>0</v>
      </c>
      <c r="AM940" s="134">
        <f t="shared" si="450"/>
        <v>1.0000011264768984</v>
      </c>
      <c r="AN940" s="134">
        <f t="shared" si="450"/>
        <v>0</v>
      </c>
      <c r="AO940" s="134">
        <f t="shared" si="450"/>
        <v>0</v>
      </c>
      <c r="AP940" s="134">
        <f t="shared" si="450"/>
        <v>0</v>
      </c>
      <c r="AQ940" s="134">
        <f t="shared" si="450"/>
        <v>0</v>
      </c>
      <c r="AR940" s="134">
        <f t="shared" si="450"/>
        <v>0</v>
      </c>
      <c r="AS940" s="134">
        <f t="shared" si="450"/>
        <v>0</v>
      </c>
      <c r="AT940" s="134">
        <f t="shared" si="450"/>
        <v>9.0842146741774652E-8</v>
      </c>
      <c r="AU940" s="134">
        <f t="shared" si="450"/>
        <v>7.3481410495604258E-8</v>
      </c>
      <c r="AV940" s="134">
        <f t="shared" si="450"/>
        <v>0</v>
      </c>
      <c r="AW940" s="134">
        <f t="shared" si="450"/>
        <v>7.0843317706076176E-8</v>
      </c>
      <c r="AX940" s="134">
        <f t="shared" si="450"/>
        <v>0</v>
      </c>
      <c r="AY940" s="134">
        <f t="shared" si="450"/>
        <v>0</v>
      </c>
      <c r="AZ940" s="134">
        <f t="shared" si="450"/>
        <v>8.6756619964321264E-8</v>
      </c>
      <c r="BA940" s="134">
        <f t="shared" si="450"/>
        <v>0</v>
      </c>
      <c r="BB940" s="134">
        <f t="shared" si="450"/>
        <v>0</v>
      </c>
      <c r="BC940" s="134">
        <f t="shared" si="450"/>
        <v>0</v>
      </c>
      <c r="BD940" s="134">
        <f t="shared" si="450"/>
        <v>0</v>
      </c>
      <c r="BE940" s="134">
        <f t="shared" si="450"/>
        <v>0</v>
      </c>
      <c r="BF940" s="134">
        <f t="shared" si="450"/>
        <v>0</v>
      </c>
      <c r="BG940" s="134">
        <f t="shared" si="450"/>
        <v>0</v>
      </c>
      <c r="BH940" s="134">
        <f t="shared" si="450"/>
        <v>0</v>
      </c>
      <c r="BI940" s="134">
        <f t="shared" si="450"/>
        <v>4.7732587633031819E-8</v>
      </c>
      <c r="BJ940" s="134">
        <f t="shared" si="450"/>
        <v>3.7127566068290034E-8</v>
      </c>
      <c r="BK940" s="134">
        <f t="shared" si="450"/>
        <v>0</v>
      </c>
      <c r="BL940" s="134">
        <f t="shared" si="450"/>
        <v>2.8952058111016442E-7</v>
      </c>
      <c r="BM940" s="134">
        <f t="shared" si="450"/>
        <v>0</v>
      </c>
      <c r="BN940" s="134">
        <f t="shared" si="450"/>
        <v>2.1420384439835723E-7</v>
      </c>
      <c r="BO940" s="134">
        <f t="shared" si="450"/>
        <v>4.7751956548312823E-7</v>
      </c>
      <c r="BP940" s="134">
        <f t="shared" si="450"/>
        <v>1.6275285229000311E-7</v>
      </c>
      <c r="BQ940" s="134">
        <f t="shared" si="449"/>
        <v>3.3732883298279445E-7</v>
      </c>
      <c r="BR940" s="134">
        <f t="shared" si="449"/>
        <v>0</v>
      </c>
      <c r="BS940" s="134">
        <f t="shared" si="449"/>
        <v>2.0663954437870369E-9</v>
      </c>
      <c r="BT940" s="134">
        <f t="shared" si="449"/>
        <v>0</v>
      </c>
      <c r="BU940" s="134">
        <f t="shared" si="449"/>
        <v>0</v>
      </c>
      <c r="BV940" s="134">
        <f t="shared" si="449"/>
        <v>2.1036092639269121E-9</v>
      </c>
      <c r="BW940" s="134">
        <f t="shared" si="449"/>
        <v>1.6206068495200947E-9</v>
      </c>
      <c r="BX940" s="134">
        <f t="shared" si="449"/>
        <v>0</v>
      </c>
      <c r="BY940" s="134">
        <f t="shared" si="449"/>
        <v>0</v>
      </c>
      <c r="BZ940" s="134">
        <f t="shared" si="449"/>
        <v>0</v>
      </c>
      <c r="CA940" s="134">
        <f t="shared" si="449"/>
        <v>0</v>
      </c>
      <c r="CB940" s="134">
        <f t="shared" si="449"/>
        <v>0</v>
      </c>
      <c r="CC940" s="134">
        <f t="shared" si="449"/>
        <v>0</v>
      </c>
      <c r="CD940" s="134">
        <f t="shared" si="449"/>
        <v>0</v>
      </c>
      <c r="CE940" s="134">
        <f t="shared" si="449"/>
        <v>2.9113749859123999E-10</v>
      </c>
      <c r="CF940" s="134">
        <f t="shared" si="449"/>
        <v>0</v>
      </c>
      <c r="CG940" s="134">
        <f t="shared" si="449"/>
        <v>0</v>
      </c>
      <c r="CH940" s="134">
        <f t="shared" si="449"/>
        <v>0</v>
      </c>
      <c r="CI940" s="134">
        <f t="shared" si="449"/>
        <v>2.0893055483972194E-11</v>
      </c>
      <c r="CJ940" s="134">
        <f t="shared" si="449"/>
        <v>0</v>
      </c>
      <c r="CK940" s="134">
        <f t="shared" si="449"/>
        <v>0</v>
      </c>
      <c r="CL940" s="134">
        <f t="shared" si="449"/>
        <v>0</v>
      </c>
      <c r="CM940" s="134">
        <f t="shared" si="449"/>
        <v>0</v>
      </c>
      <c r="CN940" s="134">
        <f t="shared" si="449"/>
        <v>0</v>
      </c>
      <c r="CO940" s="134">
        <f t="shared" si="449"/>
        <v>0</v>
      </c>
      <c r="CP940" s="134">
        <f t="shared" si="449"/>
        <v>0</v>
      </c>
      <c r="CQ940" s="134">
        <f t="shared" si="449"/>
        <v>2.9649430082526001E-8</v>
      </c>
      <c r="CR940" s="134">
        <f t="shared" si="449"/>
        <v>0</v>
      </c>
      <c r="CS940" s="134">
        <f t="shared" si="449"/>
        <v>1.1625156077228424E-9</v>
      </c>
      <c r="CT940" s="134">
        <f t="shared" si="449"/>
        <v>0</v>
      </c>
      <c r="CU940" s="134">
        <f t="shared" si="449"/>
        <v>0</v>
      </c>
      <c r="CV940" s="134">
        <f t="shared" si="449"/>
        <v>1.9865302725202319E-10</v>
      </c>
      <c r="CW940" s="134">
        <f t="shared" si="449"/>
        <v>0</v>
      </c>
      <c r="CX940" s="134">
        <f t="shared" si="449"/>
        <v>0</v>
      </c>
      <c r="CY940" s="134">
        <f t="shared" si="449"/>
        <v>0</v>
      </c>
      <c r="CZ940" s="134">
        <f t="shared" si="449"/>
        <v>6.9945324738188516E-9</v>
      </c>
      <c r="DA940" s="134">
        <f t="shared" si="449"/>
        <v>6.5071311729685579E-11</v>
      </c>
      <c r="DB940" s="134">
        <f t="shared" si="449"/>
        <v>1.1485293188357917E-9</v>
      </c>
      <c r="DC940" s="134">
        <f t="shared" si="449"/>
        <v>2.2894468264197567E-9</v>
      </c>
      <c r="DD940" s="134">
        <f t="shared" si="449"/>
        <v>1.1183937331687591E-9</v>
      </c>
      <c r="DE940" s="134">
        <f t="shared" si="449"/>
        <v>1.684432109259723E-8</v>
      </c>
      <c r="DF940" s="134">
        <f t="shared" si="449"/>
        <v>1.7460999835260522E-8</v>
      </c>
      <c r="DG940" s="134">
        <f t="shared" si="449"/>
        <v>1.4462524563117936E-7</v>
      </c>
      <c r="DH940" s="211">
        <f t="shared" si="449"/>
        <v>4.2854453447891994E-8</v>
      </c>
    </row>
    <row r="941" spans="1:112" ht="15" hidden="1" customHeight="1" x14ac:dyDescent="0.15">
      <c r="A941" s="119"/>
      <c r="B941" s="197" t="s">
        <v>338</v>
      </c>
      <c r="C941" s="30" t="s">
        <v>155</v>
      </c>
      <c r="D941" s="315">
        <f t="shared" si="448"/>
        <v>0</v>
      </c>
      <c r="E941" s="134">
        <f t="shared" si="450"/>
        <v>0</v>
      </c>
      <c r="F941" s="134">
        <f t="shared" si="450"/>
        <v>0</v>
      </c>
      <c r="G941" s="134">
        <f t="shared" si="450"/>
        <v>0</v>
      </c>
      <c r="H941" s="134">
        <f t="shared" si="450"/>
        <v>0</v>
      </c>
      <c r="I941" s="134">
        <f t="shared" si="450"/>
        <v>0</v>
      </c>
      <c r="J941" s="134">
        <f t="shared" si="450"/>
        <v>0</v>
      </c>
      <c r="K941" s="134">
        <f t="shared" si="450"/>
        <v>0</v>
      </c>
      <c r="L941" s="134">
        <f t="shared" si="450"/>
        <v>0</v>
      </c>
      <c r="M941" s="134">
        <f t="shared" si="450"/>
        <v>0</v>
      </c>
      <c r="N941" s="134">
        <f t="shared" si="450"/>
        <v>0</v>
      </c>
      <c r="O941" s="134">
        <f t="shared" si="450"/>
        <v>0</v>
      </c>
      <c r="P941" s="134">
        <f t="shared" si="450"/>
        <v>0</v>
      </c>
      <c r="Q941" s="134">
        <f t="shared" si="450"/>
        <v>0</v>
      </c>
      <c r="R941" s="134">
        <f t="shared" si="450"/>
        <v>0</v>
      </c>
      <c r="S941" s="134">
        <f t="shared" si="450"/>
        <v>0</v>
      </c>
      <c r="T941" s="134">
        <f t="shared" si="450"/>
        <v>1.0812385849743131E-6</v>
      </c>
      <c r="U941" s="134">
        <f t="shared" si="450"/>
        <v>0</v>
      </c>
      <c r="V941" s="134">
        <f t="shared" si="450"/>
        <v>0</v>
      </c>
      <c r="W941" s="134">
        <f t="shared" si="450"/>
        <v>0</v>
      </c>
      <c r="X941" s="134">
        <f t="shared" si="450"/>
        <v>0</v>
      </c>
      <c r="Y941" s="134">
        <f t="shared" si="450"/>
        <v>0</v>
      </c>
      <c r="Z941" s="134">
        <f t="shared" si="450"/>
        <v>0</v>
      </c>
      <c r="AA941" s="134">
        <f t="shared" si="450"/>
        <v>0</v>
      </c>
      <c r="AB941" s="134">
        <f t="shared" si="450"/>
        <v>0</v>
      </c>
      <c r="AC941" s="134">
        <f t="shared" si="450"/>
        <v>0</v>
      </c>
      <c r="AD941" s="134">
        <f t="shared" si="450"/>
        <v>0</v>
      </c>
      <c r="AE941" s="134">
        <f t="shared" si="450"/>
        <v>0</v>
      </c>
      <c r="AF941" s="134">
        <f t="shared" si="450"/>
        <v>0</v>
      </c>
      <c r="AG941" s="134">
        <f t="shared" si="450"/>
        <v>0</v>
      </c>
      <c r="AH941" s="134">
        <f t="shared" si="450"/>
        <v>0</v>
      </c>
      <c r="AI941" s="134">
        <f t="shared" si="450"/>
        <v>0</v>
      </c>
      <c r="AJ941" s="134">
        <f t="shared" si="450"/>
        <v>0</v>
      </c>
      <c r="AK941" s="134">
        <f t="shared" si="450"/>
        <v>2.9892345775329464E-6</v>
      </c>
      <c r="AL941" s="134">
        <f t="shared" si="450"/>
        <v>0</v>
      </c>
      <c r="AM941" s="134">
        <f t="shared" si="450"/>
        <v>0</v>
      </c>
      <c r="AN941" s="134">
        <f t="shared" si="450"/>
        <v>1</v>
      </c>
      <c r="AO941" s="134">
        <f t="shared" si="450"/>
        <v>0</v>
      </c>
      <c r="AP941" s="134">
        <f t="shared" si="450"/>
        <v>0</v>
      </c>
      <c r="AQ941" s="134">
        <f t="shared" si="450"/>
        <v>0</v>
      </c>
      <c r="AR941" s="134">
        <f t="shared" si="450"/>
        <v>0</v>
      </c>
      <c r="AS941" s="134">
        <f t="shared" si="450"/>
        <v>0</v>
      </c>
      <c r="AT941" s="134">
        <f t="shared" si="450"/>
        <v>4.8182484845028708E-4</v>
      </c>
      <c r="AU941" s="134">
        <f t="shared" si="450"/>
        <v>1.6906377346169754E-3</v>
      </c>
      <c r="AV941" s="134">
        <f t="shared" si="450"/>
        <v>0</v>
      </c>
      <c r="AW941" s="134">
        <f t="shared" si="450"/>
        <v>3.0677995910205187E-4</v>
      </c>
      <c r="AX941" s="134">
        <f t="shared" si="450"/>
        <v>0</v>
      </c>
      <c r="AY941" s="134">
        <f t="shared" si="450"/>
        <v>0</v>
      </c>
      <c r="AZ941" s="134">
        <f t="shared" si="450"/>
        <v>3.6300391894028024E-6</v>
      </c>
      <c r="BA941" s="134">
        <f t="shared" si="450"/>
        <v>0</v>
      </c>
      <c r="BB941" s="134">
        <f t="shared" si="450"/>
        <v>0</v>
      </c>
      <c r="BC941" s="134">
        <f t="shared" si="450"/>
        <v>0</v>
      </c>
      <c r="BD941" s="134">
        <f t="shared" si="450"/>
        <v>0</v>
      </c>
      <c r="BE941" s="134">
        <f t="shared" si="450"/>
        <v>0</v>
      </c>
      <c r="BF941" s="134">
        <f t="shared" si="450"/>
        <v>0</v>
      </c>
      <c r="BG941" s="134">
        <f t="shared" si="450"/>
        <v>0</v>
      </c>
      <c r="BH941" s="134">
        <f t="shared" si="450"/>
        <v>0</v>
      </c>
      <c r="BI941" s="134">
        <f t="shared" si="450"/>
        <v>1.6861584652780984E-4</v>
      </c>
      <c r="BJ941" s="134">
        <f t="shared" si="450"/>
        <v>2.345388940757896E-3</v>
      </c>
      <c r="BK941" s="134">
        <f t="shared" si="450"/>
        <v>0</v>
      </c>
      <c r="BL941" s="134">
        <f t="shared" si="450"/>
        <v>4.6474873824285339E-5</v>
      </c>
      <c r="BM941" s="134">
        <f t="shared" si="450"/>
        <v>0</v>
      </c>
      <c r="BN941" s="134">
        <f t="shared" si="450"/>
        <v>0</v>
      </c>
      <c r="BO941" s="134">
        <f t="shared" si="450"/>
        <v>4.0752530666931288E-4</v>
      </c>
      <c r="BP941" s="134">
        <f t="shared" si="450"/>
        <v>9.1864180042534429E-5</v>
      </c>
      <c r="BQ941" s="134">
        <f t="shared" si="449"/>
        <v>7.6354177548643926E-5</v>
      </c>
      <c r="BR941" s="134">
        <f t="shared" si="449"/>
        <v>0</v>
      </c>
      <c r="BS941" s="134">
        <f t="shared" si="449"/>
        <v>0</v>
      </c>
      <c r="BT941" s="134">
        <f t="shared" si="449"/>
        <v>0</v>
      </c>
      <c r="BU941" s="134">
        <f t="shared" si="449"/>
        <v>0</v>
      </c>
      <c r="BV941" s="134">
        <f t="shared" si="449"/>
        <v>0</v>
      </c>
      <c r="BW941" s="134">
        <f t="shared" si="449"/>
        <v>0</v>
      </c>
      <c r="BX941" s="134">
        <f t="shared" si="449"/>
        <v>0</v>
      </c>
      <c r="BY941" s="134">
        <f t="shared" si="449"/>
        <v>0</v>
      </c>
      <c r="BZ941" s="134">
        <f t="shared" si="449"/>
        <v>0</v>
      </c>
      <c r="CA941" s="134">
        <f t="shared" si="449"/>
        <v>0</v>
      </c>
      <c r="CB941" s="134">
        <f t="shared" si="449"/>
        <v>0</v>
      </c>
      <c r="CC941" s="134">
        <f t="shared" si="449"/>
        <v>0</v>
      </c>
      <c r="CD941" s="134">
        <f t="shared" si="449"/>
        <v>0</v>
      </c>
      <c r="CE941" s="134">
        <f t="shared" si="449"/>
        <v>0</v>
      </c>
      <c r="CF941" s="134">
        <f t="shared" si="449"/>
        <v>0</v>
      </c>
      <c r="CG941" s="134">
        <f t="shared" si="449"/>
        <v>0</v>
      </c>
      <c r="CH941" s="134">
        <f t="shared" si="449"/>
        <v>0</v>
      </c>
      <c r="CI941" s="134">
        <f t="shared" si="449"/>
        <v>0</v>
      </c>
      <c r="CJ941" s="134">
        <f t="shared" si="449"/>
        <v>0</v>
      </c>
      <c r="CK941" s="134">
        <f t="shared" si="449"/>
        <v>0</v>
      </c>
      <c r="CL941" s="134">
        <f t="shared" si="449"/>
        <v>0</v>
      </c>
      <c r="CM941" s="134">
        <f t="shared" si="449"/>
        <v>0</v>
      </c>
      <c r="CN941" s="134">
        <f t="shared" si="449"/>
        <v>0</v>
      </c>
      <c r="CO941" s="134">
        <f t="shared" si="449"/>
        <v>0</v>
      </c>
      <c r="CP941" s="134">
        <f t="shared" si="449"/>
        <v>0</v>
      </c>
      <c r="CQ941" s="134">
        <f t="shared" si="449"/>
        <v>0</v>
      </c>
      <c r="CR941" s="134">
        <f t="shared" si="449"/>
        <v>0</v>
      </c>
      <c r="CS941" s="134">
        <f t="shared" si="449"/>
        <v>0</v>
      </c>
      <c r="CT941" s="134">
        <f t="shared" si="449"/>
        <v>0</v>
      </c>
      <c r="CU941" s="134">
        <f t="shared" si="449"/>
        <v>0</v>
      </c>
      <c r="CV941" s="134">
        <f t="shared" si="449"/>
        <v>0</v>
      </c>
      <c r="CW941" s="134">
        <f t="shared" si="449"/>
        <v>0</v>
      </c>
      <c r="CX941" s="134">
        <f t="shared" si="449"/>
        <v>0</v>
      </c>
      <c r="CY941" s="134">
        <f t="shared" si="449"/>
        <v>0</v>
      </c>
      <c r="CZ941" s="134">
        <f t="shared" si="449"/>
        <v>0</v>
      </c>
      <c r="DA941" s="134">
        <f t="shared" si="449"/>
        <v>0</v>
      </c>
      <c r="DB941" s="134">
        <f t="shared" si="449"/>
        <v>0</v>
      </c>
      <c r="DC941" s="134">
        <f t="shared" si="449"/>
        <v>0</v>
      </c>
      <c r="DD941" s="134">
        <f t="shared" si="449"/>
        <v>0</v>
      </c>
      <c r="DE941" s="134">
        <f t="shared" si="449"/>
        <v>0</v>
      </c>
      <c r="DF941" s="134">
        <f t="shared" si="449"/>
        <v>-1.9182956872452157E-6</v>
      </c>
      <c r="DG941" s="134">
        <f t="shared" si="449"/>
        <v>0</v>
      </c>
      <c r="DH941" s="211">
        <f t="shared" si="449"/>
        <v>0</v>
      </c>
    </row>
    <row r="942" spans="1:112" ht="15" hidden="1" customHeight="1" x14ac:dyDescent="0.15">
      <c r="A942" s="119"/>
      <c r="B942" s="197" t="s">
        <v>339</v>
      </c>
      <c r="C942" s="30" t="s">
        <v>156</v>
      </c>
      <c r="D942" s="315">
        <f t="shared" si="448"/>
        <v>0</v>
      </c>
      <c r="E942" s="134">
        <f t="shared" si="450"/>
        <v>0</v>
      </c>
      <c r="F942" s="134">
        <f t="shared" si="450"/>
        <v>0</v>
      </c>
      <c r="G942" s="134">
        <f t="shared" si="450"/>
        <v>0</v>
      </c>
      <c r="H942" s="134">
        <f t="shared" si="450"/>
        <v>0</v>
      </c>
      <c r="I942" s="134">
        <f t="shared" si="450"/>
        <v>0</v>
      </c>
      <c r="J942" s="134">
        <f t="shared" si="450"/>
        <v>0</v>
      </c>
      <c r="K942" s="134">
        <f t="shared" si="450"/>
        <v>0</v>
      </c>
      <c r="L942" s="134">
        <f t="shared" si="450"/>
        <v>0</v>
      </c>
      <c r="M942" s="134">
        <f t="shared" si="450"/>
        <v>0</v>
      </c>
      <c r="N942" s="134">
        <f t="shared" si="450"/>
        <v>0</v>
      </c>
      <c r="O942" s="134">
        <f t="shared" si="450"/>
        <v>0</v>
      </c>
      <c r="P942" s="134">
        <f t="shared" si="450"/>
        <v>0</v>
      </c>
      <c r="Q942" s="134">
        <f t="shared" si="450"/>
        <v>0</v>
      </c>
      <c r="R942" s="134">
        <f t="shared" si="450"/>
        <v>0</v>
      </c>
      <c r="S942" s="134">
        <f t="shared" si="450"/>
        <v>0</v>
      </c>
      <c r="T942" s="134">
        <f t="shared" si="450"/>
        <v>0</v>
      </c>
      <c r="U942" s="134">
        <f t="shared" si="450"/>
        <v>0</v>
      </c>
      <c r="V942" s="134">
        <f t="shared" si="450"/>
        <v>0</v>
      </c>
      <c r="W942" s="134">
        <f t="shared" si="450"/>
        <v>0</v>
      </c>
      <c r="X942" s="134">
        <f t="shared" si="450"/>
        <v>0</v>
      </c>
      <c r="Y942" s="134">
        <f t="shared" si="450"/>
        <v>0</v>
      </c>
      <c r="Z942" s="134">
        <f t="shared" si="450"/>
        <v>0</v>
      </c>
      <c r="AA942" s="134">
        <f t="shared" si="450"/>
        <v>0</v>
      </c>
      <c r="AB942" s="134">
        <f t="shared" si="450"/>
        <v>0</v>
      </c>
      <c r="AC942" s="134">
        <f t="shared" si="450"/>
        <v>0</v>
      </c>
      <c r="AD942" s="134">
        <f t="shared" si="450"/>
        <v>0</v>
      </c>
      <c r="AE942" s="134">
        <f t="shared" si="450"/>
        <v>0</v>
      </c>
      <c r="AF942" s="134">
        <f t="shared" si="450"/>
        <v>0</v>
      </c>
      <c r="AG942" s="134">
        <f t="shared" si="450"/>
        <v>0</v>
      </c>
      <c r="AH942" s="134">
        <f t="shared" si="450"/>
        <v>0</v>
      </c>
      <c r="AI942" s="134">
        <f t="shared" si="450"/>
        <v>0</v>
      </c>
      <c r="AJ942" s="134">
        <f t="shared" si="450"/>
        <v>0</v>
      </c>
      <c r="AK942" s="134">
        <f t="shared" si="450"/>
        <v>0</v>
      </c>
      <c r="AL942" s="134">
        <f t="shared" si="450"/>
        <v>0</v>
      </c>
      <c r="AM942" s="134">
        <f t="shared" si="450"/>
        <v>0</v>
      </c>
      <c r="AN942" s="134">
        <f t="shared" si="450"/>
        <v>0</v>
      </c>
      <c r="AO942" s="134">
        <f t="shared" si="450"/>
        <v>1</v>
      </c>
      <c r="AP942" s="134">
        <f t="shared" si="450"/>
        <v>0</v>
      </c>
      <c r="AQ942" s="134">
        <f t="shared" si="450"/>
        <v>0</v>
      </c>
      <c r="AR942" s="134">
        <f t="shared" si="450"/>
        <v>0</v>
      </c>
      <c r="AS942" s="134">
        <f t="shared" si="450"/>
        <v>0</v>
      </c>
      <c r="AT942" s="134">
        <f t="shared" si="450"/>
        <v>0</v>
      </c>
      <c r="AU942" s="134">
        <f t="shared" si="450"/>
        <v>0</v>
      </c>
      <c r="AV942" s="134">
        <f t="shared" si="450"/>
        <v>0</v>
      </c>
      <c r="AW942" s="134">
        <f t="shared" si="450"/>
        <v>0</v>
      </c>
      <c r="AX942" s="134">
        <f t="shared" si="450"/>
        <v>0</v>
      </c>
      <c r="AY942" s="134">
        <f t="shared" si="450"/>
        <v>0</v>
      </c>
      <c r="AZ942" s="134">
        <f t="shared" si="450"/>
        <v>0</v>
      </c>
      <c r="BA942" s="134">
        <f t="shared" si="450"/>
        <v>0</v>
      </c>
      <c r="BB942" s="134">
        <f t="shared" si="450"/>
        <v>0</v>
      </c>
      <c r="BC942" s="134">
        <f t="shared" si="450"/>
        <v>0</v>
      </c>
      <c r="BD942" s="134">
        <f t="shared" si="450"/>
        <v>0</v>
      </c>
      <c r="BE942" s="134">
        <f t="shared" si="450"/>
        <v>0</v>
      </c>
      <c r="BF942" s="134">
        <f t="shared" si="450"/>
        <v>0</v>
      </c>
      <c r="BG942" s="134">
        <f t="shared" si="450"/>
        <v>0</v>
      </c>
      <c r="BH942" s="134">
        <f t="shared" si="450"/>
        <v>0</v>
      </c>
      <c r="BI942" s="134">
        <f t="shared" si="450"/>
        <v>0</v>
      </c>
      <c r="BJ942" s="134">
        <f t="shared" si="450"/>
        <v>0</v>
      </c>
      <c r="BK942" s="134">
        <f t="shared" si="450"/>
        <v>0</v>
      </c>
      <c r="BL942" s="134">
        <f t="shared" si="450"/>
        <v>0</v>
      </c>
      <c r="BM942" s="134">
        <f t="shared" si="450"/>
        <v>0</v>
      </c>
      <c r="BN942" s="134">
        <f t="shared" si="450"/>
        <v>0</v>
      </c>
      <c r="BO942" s="134">
        <f t="shared" si="450"/>
        <v>0</v>
      </c>
      <c r="BP942" s="134">
        <f t="shared" ref="BP942:DH945" si="451">BP276-BP831</f>
        <v>0</v>
      </c>
      <c r="BQ942" s="134">
        <f t="shared" si="451"/>
        <v>0</v>
      </c>
      <c r="BR942" s="134">
        <f t="shared" si="451"/>
        <v>0</v>
      </c>
      <c r="BS942" s="134">
        <f t="shared" si="451"/>
        <v>0</v>
      </c>
      <c r="BT942" s="134">
        <f t="shared" si="451"/>
        <v>0</v>
      </c>
      <c r="BU942" s="134">
        <f t="shared" si="451"/>
        <v>0</v>
      </c>
      <c r="BV942" s="134">
        <f t="shared" si="451"/>
        <v>0</v>
      </c>
      <c r="BW942" s="134">
        <f t="shared" si="451"/>
        <v>0</v>
      </c>
      <c r="BX942" s="134">
        <f t="shared" si="451"/>
        <v>0</v>
      </c>
      <c r="BY942" s="134">
        <f t="shared" si="451"/>
        <v>0</v>
      </c>
      <c r="BZ942" s="134">
        <f t="shared" si="451"/>
        <v>0</v>
      </c>
      <c r="CA942" s="134">
        <f t="shared" si="451"/>
        <v>0</v>
      </c>
      <c r="CB942" s="134">
        <f t="shared" si="451"/>
        <v>0</v>
      </c>
      <c r="CC942" s="134">
        <f t="shared" si="451"/>
        <v>0</v>
      </c>
      <c r="CD942" s="134">
        <f t="shared" si="451"/>
        <v>0</v>
      </c>
      <c r="CE942" s="134">
        <f t="shared" si="451"/>
        <v>0</v>
      </c>
      <c r="CF942" s="134">
        <f t="shared" si="451"/>
        <v>0</v>
      </c>
      <c r="CG942" s="134">
        <f t="shared" si="451"/>
        <v>0</v>
      </c>
      <c r="CH942" s="134">
        <f t="shared" si="451"/>
        <v>0</v>
      </c>
      <c r="CI942" s="134">
        <f t="shared" si="451"/>
        <v>0</v>
      </c>
      <c r="CJ942" s="134">
        <f t="shared" si="451"/>
        <v>0</v>
      </c>
      <c r="CK942" s="134">
        <f t="shared" si="451"/>
        <v>0</v>
      </c>
      <c r="CL942" s="134">
        <f t="shared" si="451"/>
        <v>0</v>
      </c>
      <c r="CM942" s="134">
        <f t="shared" si="451"/>
        <v>0</v>
      </c>
      <c r="CN942" s="134">
        <f t="shared" si="451"/>
        <v>0</v>
      </c>
      <c r="CO942" s="134">
        <f t="shared" si="451"/>
        <v>0</v>
      </c>
      <c r="CP942" s="134">
        <f t="shared" si="451"/>
        <v>0</v>
      </c>
      <c r="CQ942" s="134">
        <f t="shared" si="451"/>
        <v>0</v>
      </c>
      <c r="CR942" s="134">
        <f t="shared" si="451"/>
        <v>0</v>
      </c>
      <c r="CS942" s="134">
        <f t="shared" si="451"/>
        <v>0</v>
      </c>
      <c r="CT942" s="134">
        <f t="shared" si="451"/>
        <v>0</v>
      </c>
      <c r="CU942" s="134">
        <f t="shared" si="451"/>
        <v>0</v>
      </c>
      <c r="CV942" s="134">
        <f t="shared" si="451"/>
        <v>0</v>
      </c>
      <c r="CW942" s="134">
        <f t="shared" si="451"/>
        <v>0</v>
      </c>
      <c r="CX942" s="134">
        <f t="shared" si="451"/>
        <v>0</v>
      </c>
      <c r="CY942" s="134">
        <f t="shared" si="451"/>
        <v>0</v>
      </c>
      <c r="CZ942" s="134">
        <f t="shared" si="451"/>
        <v>0</v>
      </c>
      <c r="DA942" s="134">
        <f t="shared" si="451"/>
        <v>0</v>
      </c>
      <c r="DB942" s="134">
        <f t="shared" si="451"/>
        <v>0</v>
      </c>
      <c r="DC942" s="134">
        <f t="shared" si="451"/>
        <v>0</v>
      </c>
      <c r="DD942" s="134">
        <f t="shared" si="451"/>
        <v>0</v>
      </c>
      <c r="DE942" s="134">
        <f t="shared" si="451"/>
        <v>0</v>
      </c>
      <c r="DF942" s="134">
        <f t="shared" si="451"/>
        <v>0</v>
      </c>
      <c r="DG942" s="134">
        <f t="shared" si="451"/>
        <v>0</v>
      </c>
      <c r="DH942" s="211">
        <f t="shared" si="451"/>
        <v>0</v>
      </c>
    </row>
    <row r="943" spans="1:112" ht="15" hidden="1" customHeight="1" x14ac:dyDescent="0.15">
      <c r="A943" s="119"/>
      <c r="B943" s="197" t="s">
        <v>707</v>
      </c>
      <c r="C943" s="30" t="s">
        <v>690</v>
      </c>
      <c r="D943" s="315">
        <f t="shared" si="448"/>
        <v>0</v>
      </c>
      <c r="E943" s="134">
        <f t="shared" ref="E943:BP946" si="452">E277-E832</f>
        <v>0</v>
      </c>
      <c r="F943" s="134">
        <f t="shared" si="452"/>
        <v>0</v>
      </c>
      <c r="G943" s="134">
        <f t="shared" si="452"/>
        <v>0</v>
      </c>
      <c r="H943" s="134">
        <f t="shared" si="452"/>
        <v>0</v>
      </c>
      <c r="I943" s="134">
        <f t="shared" si="452"/>
        <v>0</v>
      </c>
      <c r="J943" s="134">
        <f t="shared" si="452"/>
        <v>0</v>
      </c>
      <c r="K943" s="134">
        <f t="shared" si="452"/>
        <v>0</v>
      </c>
      <c r="L943" s="134">
        <f t="shared" si="452"/>
        <v>0</v>
      </c>
      <c r="M943" s="134">
        <f t="shared" si="452"/>
        <v>0</v>
      </c>
      <c r="N943" s="134">
        <f t="shared" si="452"/>
        <v>0</v>
      </c>
      <c r="O943" s="134">
        <f t="shared" si="452"/>
        <v>0</v>
      </c>
      <c r="P943" s="134">
        <f t="shared" si="452"/>
        <v>0</v>
      </c>
      <c r="Q943" s="134">
        <f t="shared" si="452"/>
        <v>0</v>
      </c>
      <c r="R943" s="134">
        <f t="shared" si="452"/>
        <v>0</v>
      </c>
      <c r="S943" s="134">
        <f t="shared" si="452"/>
        <v>0</v>
      </c>
      <c r="T943" s="134">
        <f t="shared" si="452"/>
        <v>0</v>
      </c>
      <c r="U943" s="134">
        <f t="shared" si="452"/>
        <v>0</v>
      </c>
      <c r="V943" s="134">
        <f t="shared" si="452"/>
        <v>0</v>
      </c>
      <c r="W943" s="134">
        <f t="shared" si="452"/>
        <v>0</v>
      </c>
      <c r="X943" s="134">
        <f t="shared" si="452"/>
        <v>0</v>
      </c>
      <c r="Y943" s="134">
        <f t="shared" si="452"/>
        <v>0</v>
      </c>
      <c r="Z943" s="134">
        <f t="shared" si="452"/>
        <v>0</v>
      </c>
      <c r="AA943" s="134">
        <f t="shared" si="452"/>
        <v>0</v>
      </c>
      <c r="AB943" s="134">
        <f t="shared" si="452"/>
        <v>0</v>
      </c>
      <c r="AC943" s="134">
        <f t="shared" si="452"/>
        <v>0</v>
      </c>
      <c r="AD943" s="134">
        <f t="shared" si="452"/>
        <v>0</v>
      </c>
      <c r="AE943" s="134">
        <f t="shared" si="452"/>
        <v>0</v>
      </c>
      <c r="AF943" s="134">
        <f t="shared" si="452"/>
        <v>0</v>
      </c>
      <c r="AG943" s="134">
        <f t="shared" si="452"/>
        <v>0</v>
      </c>
      <c r="AH943" s="134">
        <f t="shared" si="452"/>
        <v>0</v>
      </c>
      <c r="AI943" s="134">
        <f t="shared" si="452"/>
        <v>0</v>
      </c>
      <c r="AJ943" s="134">
        <f t="shared" si="452"/>
        <v>0</v>
      </c>
      <c r="AK943" s="134">
        <f t="shared" si="452"/>
        <v>0</v>
      </c>
      <c r="AL943" s="134">
        <f t="shared" si="452"/>
        <v>0</v>
      </c>
      <c r="AM943" s="134">
        <f t="shared" si="452"/>
        <v>0</v>
      </c>
      <c r="AN943" s="134">
        <f t="shared" si="452"/>
        <v>0</v>
      </c>
      <c r="AO943" s="134">
        <f t="shared" si="452"/>
        <v>0</v>
      </c>
      <c r="AP943" s="134">
        <f t="shared" si="452"/>
        <v>1</v>
      </c>
      <c r="AQ943" s="134">
        <f t="shared" si="452"/>
        <v>0</v>
      </c>
      <c r="AR943" s="134">
        <f t="shared" si="452"/>
        <v>0</v>
      </c>
      <c r="AS943" s="134">
        <f t="shared" si="452"/>
        <v>0</v>
      </c>
      <c r="AT943" s="134">
        <f t="shared" si="452"/>
        <v>0</v>
      </c>
      <c r="AU943" s="134">
        <f t="shared" si="452"/>
        <v>0</v>
      </c>
      <c r="AV943" s="134">
        <f t="shared" si="452"/>
        <v>0</v>
      </c>
      <c r="AW943" s="134">
        <f t="shared" si="452"/>
        <v>0</v>
      </c>
      <c r="AX943" s="134">
        <f t="shared" si="452"/>
        <v>0</v>
      </c>
      <c r="AY943" s="134">
        <f t="shared" si="452"/>
        <v>0</v>
      </c>
      <c r="AZ943" s="134">
        <f t="shared" si="452"/>
        <v>0</v>
      </c>
      <c r="BA943" s="134">
        <f t="shared" si="452"/>
        <v>0</v>
      </c>
      <c r="BB943" s="134">
        <f t="shared" si="452"/>
        <v>0</v>
      </c>
      <c r="BC943" s="134">
        <f t="shared" si="452"/>
        <v>0</v>
      </c>
      <c r="BD943" s="134">
        <f t="shared" si="452"/>
        <v>0</v>
      </c>
      <c r="BE943" s="134">
        <f t="shared" si="452"/>
        <v>0</v>
      </c>
      <c r="BF943" s="134">
        <f t="shared" si="452"/>
        <v>0</v>
      </c>
      <c r="BG943" s="134">
        <f t="shared" si="452"/>
        <v>0</v>
      </c>
      <c r="BH943" s="134">
        <f t="shared" si="452"/>
        <v>0</v>
      </c>
      <c r="BI943" s="134">
        <f t="shared" si="452"/>
        <v>0</v>
      </c>
      <c r="BJ943" s="134">
        <f t="shared" si="452"/>
        <v>0</v>
      </c>
      <c r="BK943" s="134">
        <f t="shared" si="452"/>
        <v>0</v>
      </c>
      <c r="BL943" s="134">
        <f t="shared" si="452"/>
        <v>0</v>
      </c>
      <c r="BM943" s="134">
        <f t="shared" si="452"/>
        <v>0</v>
      </c>
      <c r="BN943" s="134">
        <f t="shared" si="452"/>
        <v>0</v>
      </c>
      <c r="BO943" s="134">
        <f t="shared" si="452"/>
        <v>0</v>
      </c>
      <c r="BP943" s="134">
        <f t="shared" si="452"/>
        <v>0</v>
      </c>
      <c r="BQ943" s="134">
        <f t="shared" si="451"/>
        <v>0</v>
      </c>
      <c r="BR943" s="134">
        <f t="shared" si="451"/>
        <v>0</v>
      </c>
      <c r="BS943" s="134">
        <f t="shared" si="451"/>
        <v>0</v>
      </c>
      <c r="BT943" s="134">
        <f t="shared" si="451"/>
        <v>0</v>
      </c>
      <c r="BU943" s="134">
        <f t="shared" si="451"/>
        <v>0</v>
      </c>
      <c r="BV943" s="134">
        <f t="shared" si="451"/>
        <v>0</v>
      </c>
      <c r="BW943" s="134">
        <f t="shared" si="451"/>
        <v>0</v>
      </c>
      <c r="BX943" s="134">
        <f t="shared" si="451"/>
        <v>0</v>
      </c>
      <c r="BY943" s="134">
        <f t="shared" si="451"/>
        <v>0</v>
      </c>
      <c r="BZ943" s="134">
        <f t="shared" si="451"/>
        <v>0</v>
      </c>
      <c r="CA943" s="134">
        <f t="shared" si="451"/>
        <v>0</v>
      </c>
      <c r="CB943" s="134">
        <f t="shared" si="451"/>
        <v>0</v>
      </c>
      <c r="CC943" s="134">
        <f t="shared" si="451"/>
        <v>0</v>
      </c>
      <c r="CD943" s="134">
        <f t="shared" si="451"/>
        <v>0</v>
      </c>
      <c r="CE943" s="134">
        <f t="shared" si="451"/>
        <v>0</v>
      </c>
      <c r="CF943" s="134">
        <f t="shared" si="451"/>
        <v>0</v>
      </c>
      <c r="CG943" s="134">
        <f t="shared" si="451"/>
        <v>0</v>
      </c>
      <c r="CH943" s="134">
        <f t="shared" si="451"/>
        <v>0</v>
      </c>
      <c r="CI943" s="134">
        <f t="shared" si="451"/>
        <v>0</v>
      </c>
      <c r="CJ943" s="134">
        <f t="shared" si="451"/>
        <v>0</v>
      </c>
      <c r="CK943" s="134">
        <f t="shared" si="451"/>
        <v>0</v>
      </c>
      <c r="CL943" s="134">
        <f t="shared" si="451"/>
        <v>0</v>
      </c>
      <c r="CM943" s="134">
        <f t="shared" si="451"/>
        <v>0</v>
      </c>
      <c r="CN943" s="134">
        <f t="shared" si="451"/>
        <v>0</v>
      </c>
      <c r="CO943" s="134">
        <f t="shared" si="451"/>
        <v>0</v>
      </c>
      <c r="CP943" s="134">
        <f t="shared" si="451"/>
        <v>0</v>
      </c>
      <c r="CQ943" s="134">
        <f t="shared" si="451"/>
        <v>0</v>
      </c>
      <c r="CR943" s="134">
        <f t="shared" si="451"/>
        <v>0</v>
      </c>
      <c r="CS943" s="134">
        <f t="shared" si="451"/>
        <v>0</v>
      </c>
      <c r="CT943" s="134">
        <f t="shared" si="451"/>
        <v>0</v>
      </c>
      <c r="CU943" s="134">
        <f t="shared" si="451"/>
        <v>0</v>
      </c>
      <c r="CV943" s="134">
        <f t="shared" si="451"/>
        <v>0</v>
      </c>
      <c r="CW943" s="134">
        <f t="shared" si="451"/>
        <v>0</v>
      </c>
      <c r="CX943" s="134">
        <f t="shared" si="451"/>
        <v>0</v>
      </c>
      <c r="CY943" s="134">
        <f t="shared" si="451"/>
        <v>0</v>
      </c>
      <c r="CZ943" s="134">
        <f t="shared" si="451"/>
        <v>0</v>
      </c>
      <c r="DA943" s="134">
        <f t="shared" si="451"/>
        <v>0</v>
      </c>
      <c r="DB943" s="134">
        <f t="shared" si="451"/>
        <v>0</v>
      </c>
      <c r="DC943" s="134">
        <f t="shared" si="451"/>
        <v>0</v>
      </c>
      <c r="DD943" s="134">
        <f t="shared" si="451"/>
        <v>0</v>
      </c>
      <c r="DE943" s="134">
        <f t="shared" si="451"/>
        <v>0</v>
      </c>
      <c r="DF943" s="134">
        <f t="shared" si="451"/>
        <v>0</v>
      </c>
      <c r="DG943" s="134">
        <f t="shared" si="451"/>
        <v>0</v>
      </c>
      <c r="DH943" s="211">
        <f t="shared" si="451"/>
        <v>0</v>
      </c>
    </row>
    <row r="944" spans="1:112" ht="15" hidden="1" customHeight="1" x14ac:dyDescent="0.15">
      <c r="A944" s="119"/>
      <c r="B944" s="197" t="s">
        <v>708</v>
      </c>
      <c r="C944" s="30" t="s">
        <v>157</v>
      </c>
      <c r="D944" s="315">
        <f t="shared" si="448"/>
        <v>0</v>
      </c>
      <c r="E944" s="134">
        <f t="shared" si="452"/>
        <v>0</v>
      </c>
      <c r="F944" s="134">
        <f t="shared" si="452"/>
        <v>0</v>
      </c>
      <c r="G944" s="134">
        <f t="shared" si="452"/>
        <v>0</v>
      </c>
      <c r="H944" s="134">
        <f t="shared" si="452"/>
        <v>0</v>
      </c>
      <c r="I944" s="134">
        <f t="shared" si="452"/>
        <v>0</v>
      </c>
      <c r="J944" s="134">
        <f t="shared" si="452"/>
        <v>0</v>
      </c>
      <c r="K944" s="134">
        <f t="shared" si="452"/>
        <v>0</v>
      </c>
      <c r="L944" s="134">
        <f t="shared" si="452"/>
        <v>0</v>
      </c>
      <c r="M944" s="134">
        <f t="shared" si="452"/>
        <v>0</v>
      </c>
      <c r="N944" s="134">
        <f t="shared" si="452"/>
        <v>0</v>
      </c>
      <c r="O944" s="134">
        <f t="shared" si="452"/>
        <v>0</v>
      </c>
      <c r="P944" s="134">
        <f t="shared" si="452"/>
        <v>0</v>
      </c>
      <c r="Q944" s="134">
        <f t="shared" si="452"/>
        <v>0</v>
      </c>
      <c r="R944" s="134">
        <f t="shared" si="452"/>
        <v>0</v>
      </c>
      <c r="S944" s="134">
        <f t="shared" si="452"/>
        <v>-1.3952979268616819E-9</v>
      </c>
      <c r="T944" s="134">
        <f t="shared" si="452"/>
        <v>-1.4329732637385737E-6</v>
      </c>
      <c r="U944" s="134">
        <f t="shared" si="452"/>
        <v>0</v>
      </c>
      <c r="V944" s="134">
        <f t="shared" si="452"/>
        <v>0</v>
      </c>
      <c r="W944" s="134">
        <f t="shared" si="452"/>
        <v>0</v>
      </c>
      <c r="X944" s="134">
        <f t="shared" si="452"/>
        <v>0</v>
      </c>
      <c r="Y944" s="134">
        <f t="shared" si="452"/>
        <v>0</v>
      </c>
      <c r="Z944" s="134">
        <f t="shared" si="452"/>
        <v>0</v>
      </c>
      <c r="AA944" s="134">
        <f t="shared" si="452"/>
        <v>0</v>
      </c>
      <c r="AB944" s="134">
        <f t="shared" si="452"/>
        <v>0</v>
      </c>
      <c r="AC944" s="134">
        <f t="shared" si="452"/>
        <v>0</v>
      </c>
      <c r="AD944" s="134">
        <f t="shared" si="452"/>
        <v>0</v>
      </c>
      <c r="AE944" s="134">
        <f t="shared" si="452"/>
        <v>0</v>
      </c>
      <c r="AF944" s="134">
        <f t="shared" si="452"/>
        <v>0</v>
      </c>
      <c r="AG944" s="134">
        <f t="shared" si="452"/>
        <v>0</v>
      </c>
      <c r="AH944" s="134">
        <f t="shared" si="452"/>
        <v>0</v>
      </c>
      <c r="AI944" s="134">
        <f t="shared" si="452"/>
        <v>0</v>
      </c>
      <c r="AJ944" s="134">
        <f t="shared" si="452"/>
        <v>0</v>
      </c>
      <c r="AK944" s="134">
        <f t="shared" si="452"/>
        <v>-1.0765634886176814E-7</v>
      </c>
      <c r="AL944" s="134">
        <f t="shared" si="452"/>
        <v>0</v>
      </c>
      <c r="AM944" s="134">
        <f t="shared" si="452"/>
        <v>-9.166277041165312E-8</v>
      </c>
      <c r="AN944" s="134">
        <f t="shared" si="452"/>
        <v>0</v>
      </c>
      <c r="AO944" s="134">
        <f t="shared" si="452"/>
        <v>0</v>
      </c>
      <c r="AP944" s="134">
        <f t="shared" si="452"/>
        <v>0</v>
      </c>
      <c r="AQ944" s="134">
        <f t="shared" si="452"/>
        <v>1</v>
      </c>
      <c r="AR944" s="134">
        <f t="shared" si="452"/>
        <v>0</v>
      </c>
      <c r="AS944" s="134">
        <f t="shared" si="452"/>
        <v>0</v>
      </c>
      <c r="AT944" s="134">
        <f t="shared" si="452"/>
        <v>-3.7226246987261577E-6</v>
      </c>
      <c r="AU944" s="134">
        <f t="shared" si="452"/>
        <v>-2.871317659554905E-6</v>
      </c>
      <c r="AV944" s="134">
        <f t="shared" si="452"/>
        <v>0</v>
      </c>
      <c r="AW944" s="134">
        <f t="shared" si="452"/>
        <v>-2.5747211921228398E-7</v>
      </c>
      <c r="AX944" s="134">
        <f t="shared" si="452"/>
        <v>0</v>
      </c>
      <c r="AY944" s="134">
        <f t="shared" si="452"/>
        <v>0</v>
      </c>
      <c r="AZ944" s="134">
        <f t="shared" si="452"/>
        <v>-1.7132832953035974E-7</v>
      </c>
      <c r="BA944" s="134">
        <f t="shared" si="452"/>
        <v>0</v>
      </c>
      <c r="BB944" s="134">
        <f t="shared" si="452"/>
        <v>0</v>
      </c>
      <c r="BC944" s="134">
        <f t="shared" si="452"/>
        <v>0</v>
      </c>
      <c r="BD944" s="134">
        <f t="shared" si="452"/>
        <v>0</v>
      </c>
      <c r="BE944" s="134">
        <f t="shared" si="452"/>
        <v>0</v>
      </c>
      <c r="BF944" s="134">
        <f t="shared" si="452"/>
        <v>0</v>
      </c>
      <c r="BG944" s="134">
        <f t="shared" si="452"/>
        <v>0</v>
      </c>
      <c r="BH944" s="134">
        <f t="shared" si="452"/>
        <v>0</v>
      </c>
      <c r="BI944" s="134">
        <f t="shared" si="452"/>
        <v>-3.089911263049735E-7</v>
      </c>
      <c r="BJ944" s="134">
        <f t="shared" si="452"/>
        <v>-1.6888019460558492E-6</v>
      </c>
      <c r="BK944" s="134">
        <f t="shared" si="452"/>
        <v>0</v>
      </c>
      <c r="BL944" s="134">
        <f t="shared" si="452"/>
        <v>-9.5400367968702181E-9</v>
      </c>
      <c r="BM944" s="134">
        <f t="shared" si="452"/>
        <v>0</v>
      </c>
      <c r="BN944" s="134">
        <f t="shared" si="452"/>
        <v>-1.0453873684663448E-8</v>
      </c>
      <c r="BO944" s="134">
        <f t="shared" si="452"/>
        <v>-2.5297477283873928E-8</v>
      </c>
      <c r="BP944" s="134">
        <f t="shared" si="452"/>
        <v>-1.4712403874296227E-8</v>
      </c>
      <c r="BQ944" s="134">
        <f t="shared" si="451"/>
        <v>-3.5157118156716599E-9</v>
      </c>
      <c r="BR944" s="134">
        <f t="shared" si="451"/>
        <v>0</v>
      </c>
      <c r="BS944" s="134">
        <f t="shared" si="451"/>
        <v>0</v>
      </c>
      <c r="BT944" s="134">
        <f t="shared" si="451"/>
        <v>0</v>
      </c>
      <c r="BU944" s="134">
        <f t="shared" si="451"/>
        <v>0</v>
      </c>
      <c r="BV944" s="134">
        <f t="shared" si="451"/>
        <v>0</v>
      </c>
      <c r="BW944" s="134">
        <f t="shared" si="451"/>
        <v>0</v>
      </c>
      <c r="BX944" s="134">
        <f t="shared" si="451"/>
        <v>0</v>
      </c>
      <c r="BY944" s="134">
        <f t="shared" si="451"/>
        <v>0</v>
      </c>
      <c r="BZ944" s="134">
        <f t="shared" si="451"/>
        <v>0</v>
      </c>
      <c r="CA944" s="134">
        <f t="shared" si="451"/>
        <v>0</v>
      </c>
      <c r="CB944" s="134">
        <f t="shared" si="451"/>
        <v>0</v>
      </c>
      <c r="CC944" s="134">
        <f t="shared" si="451"/>
        <v>0</v>
      </c>
      <c r="CD944" s="134">
        <f t="shared" si="451"/>
        <v>0</v>
      </c>
      <c r="CE944" s="134">
        <f t="shared" si="451"/>
        <v>0</v>
      </c>
      <c r="CF944" s="134">
        <f t="shared" si="451"/>
        <v>0</v>
      </c>
      <c r="CG944" s="134">
        <f t="shared" si="451"/>
        <v>0</v>
      </c>
      <c r="CH944" s="134">
        <f t="shared" si="451"/>
        <v>0</v>
      </c>
      <c r="CI944" s="134">
        <f t="shared" si="451"/>
        <v>0</v>
      </c>
      <c r="CJ944" s="134">
        <f t="shared" si="451"/>
        <v>0</v>
      </c>
      <c r="CK944" s="134">
        <f t="shared" si="451"/>
        <v>0</v>
      </c>
      <c r="CL944" s="134">
        <f t="shared" si="451"/>
        <v>0</v>
      </c>
      <c r="CM944" s="134">
        <f t="shared" si="451"/>
        <v>0</v>
      </c>
      <c r="CN944" s="134">
        <f t="shared" si="451"/>
        <v>0</v>
      </c>
      <c r="CO944" s="134">
        <f t="shared" si="451"/>
        <v>0</v>
      </c>
      <c r="CP944" s="134">
        <f t="shared" si="451"/>
        <v>0</v>
      </c>
      <c r="CQ944" s="134">
        <f t="shared" si="451"/>
        <v>0</v>
      </c>
      <c r="CR944" s="134">
        <f t="shared" si="451"/>
        <v>0</v>
      </c>
      <c r="CS944" s="134">
        <f t="shared" si="451"/>
        <v>0</v>
      </c>
      <c r="CT944" s="134">
        <f t="shared" si="451"/>
        <v>0</v>
      </c>
      <c r="CU944" s="134">
        <f t="shared" si="451"/>
        <v>0</v>
      </c>
      <c r="CV944" s="134">
        <f t="shared" si="451"/>
        <v>0</v>
      </c>
      <c r="CW944" s="134">
        <f t="shared" si="451"/>
        <v>0</v>
      </c>
      <c r="CX944" s="134">
        <f t="shared" si="451"/>
        <v>0</v>
      </c>
      <c r="CY944" s="134">
        <f t="shared" si="451"/>
        <v>0</v>
      </c>
      <c r="CZ944" s="134">
        <f t="shared" si="451"/>
        <v>-1.9015068345457071E-9</v>
      </c>
      <c r="DA944" s="134">
        <f t="shared" si="451"/>
        <v>0</v>
      </c>
      <c r="DB944" s="134">
        <f t="shared" si="451"/>
        <v>0</v>
      </c>
      <c r="DC944" s="134">
        <f t="shared" si="451"/>
        <v>0</v>
      </c>
      <c r="DD944" s="134">
        <f t="shared" si="451"/>
        <v>0</v>
      </c>
      <c r="DE944" s="134">
        <f t="shared" si="451"/>
        <v>0</v>
      </c>
      <c r="DF944" s="134">
        <f t="shared" si="451"/>
        <v>0</v>
      </c>
      <c r="DG944" s="134">
        <f t="shared" si="451"/>
        <v>0</v>
      </c>
      <c r="DH944" s="211">
        <f t="shared" si="451"/>
        <v>-2.2546183192806316E-8</v>
      </c>
    </row>
    <row r="945" spans="1:112" ht="15" hidden="1" customHeight="1" x14ac:dyDescent="0.15">
      <c r="A945" s="119"/>
      <c r="B945" s="197" t="s">
        <v>340</v>
      </c>
      <c r="C945" s="30" t="s">
        <v>158</v>
      </c>
      <c r="D945" s="315">
        <f t="shared" si="448"/>
        <v>0</v>
      </c>
      <c r="E945" s="134">
        <f t="shared" si="452"/>
        <v>0</v>
      </c>
      <c r="F945" s="134">
        <f t="shared" si="452"/>
        <v>0</v>
      </c>
      <c r="G945" s="134">
        <f t="shared" si="452"/>
        <v>0</v>
      </c>
      <c r="H945" s="134">
        <f t="shared" si="452"/>
        <v>0</v>
      </c>
      <c r="I945" s="134">
        <f t="shared" si="452"/>
        <v>0</v>
      </c>
      <c r="J945" s="134">
        <f t="shared" si="452"/>
        <v>0</v>
      </c>
      <c r="K945" s="134">
        <f t="shared" si="452"/>
        <v>0</v>
      </c>
      <c r="L945" s="134">
        <f t="shared" si="452"/>
        <v>0</v>
      </c>
      <c r="M945" s="134">
        <f t="shared" si="452"/>
        <v>0</v>
      </c>
      <c r="N945" s="134">
        <f t="shared" si="452"/>
        <v>0</v>
      </c>
      <c r="O945" s="134">
        <f t="shared" si="452"/>
        <v>0</v>
      </c>
      <c r="P945" s="134">
        <f t="shared" si="452"/>
        <v>0</v>
      </c>
      <c r="Q945" s="134">
        <f t="shared" si="452"/>
        <v>0</v>
      </c>
      <c r="R945" s="134">
        <f t="shared" si="452"/>
        <v>0</v>
      </c>
      <c r="S945" s="134">
        <f t="shared" si="452"/>
        <v>0</v>
      </c>
      <c r="T945" s="134">
        <f t="shared" si="452"/>
        <v>0</v>
      </c>
      <c r="U945" s="134">
        <f t="shared" si="452"/>
        <v>0</v>
      </c>
      <c r="V945" s="134">
        <f t="shared" si="452"/>
        <v>0</v>
      </c>
      <c r="W945" s="134">
        <f t="shared" si="452"/>
        <v>0</v>
      </c>
      <c r="X945" s="134">
        <f t="shared" si="452"/>
        <v>0</v>
      </c>
      <c r="Y945" s="134">
        <f t="shared" si="452"/>
        <v>0</v>
      </c>
      <c r="Z945" s="134">
        <f t="shared" si="452"/>
        <v>0</v>
      </c>
      <c r="AA945" s="134">
        <f t="shared" si="452"/>
        <v>0</v>
      </c>
      <c r="AB945" s="134">
        <f t="shared" si="452"/>
        <v>0</v>
      </c>
      <c r="AC945" s="134">
        <f t="shared" si="452"/>
        <v>0</v>
      </c>
      <c r="AD945" s="134">
        <f t="shared" si="452"/>
        <v>0</v>
      </c>
      <c r="AE945" s="134">
        <f t="shared" si="452"/>
        <v>0</v>
      </c>
      <c r="AF945" s="134">
        <f t="shared" si="452"/>
        <v>0</v>
      </c>
      <c r="AG945" s="134">
        <f t="shared" si="452"/>
        <v>0</v>
      </c>
      <c r="AH945" s="134">
        <f t="shared" si="452"/>
        <v>0</v>
      </c>
      <c r="AI945" s="134">
        <f t="shared" si="452"/>
        <v>0</v>
      </c>
      <c r="AJ945" s="134">
        <f t="shared" si="452"/>
        <v>0</v>
      </c>
      <c r="AK945" s="134">
        <f t="shared" si="452"/>
        <v>0</v>
      </c>
      <c r="AL945" s="134">
        <f t="shared" si="452"/>
        <v>0</v>
      </c>
      <c r="AM945" s="134">
        <f t="shared" si="452"/>
        <v>0</v>
      </c>
      <c r="AN945" s="134">
        <f t="shared" si="452"/>
        <v>0</v>
      </c>
      <c r="AO945" s="134">
        <f t="shared" si="452"/>
        <v>0</v>
      </c>
      <c r="AP945" s="134">
        <f t="shared" si="452"/>
        <v>0</v>
      </c>
      <c r="AQ945" s="134">
        <f t="shared" si="452"/>
        <v>0</v>
      </c>
      <c r="AR945" s="134">
        <f t="shared" si="452"/>
        <v>1</v>
      </c>
      <c r="AS945" s="134">
        <f t="shared" si="452"/>
        <v>0</v>
      </c>
      <c r="AT945" s="134">
        <f t="shared" si="452"/>
        <v>0</v>
      </c>
      <c r="AU945" s="134">
        <f t="shared" si="452"/>
        <v>0</v>
      </c>
      <c r="AV945" s="134">
        <f t="shared" si="452"/>
        <v>0</v>
      </c>
      <c r="AW945" s="134">
        <f t="shared" si="452"/>
        <v>0</v>
      </c>
      <c r="AX945" s="134">
        <f t="shared" si="452"/>
        <v>0</v>
      </c>
      <c r="AY945" s="134">
        <f t="shared" si="452"/>
        <v>0</v>
      </c>
      <c r="AZ945" s="134">
        <f t="shared" si="452"/>
        <v>0</v>
      </c>
      <c r="BA945" s="134">
        <f t="shared" si="452"/>
        <v>0</v>
      </c>
      <c r="BB945" s="134">
        <f t="shared" si="452"/>
        <v>0</v>
      </c>
      <c r="BC945" s="134">
        <f t="shared" si="452"/>
        <v>0</v>
      </c>
      <c r="BD945" s="134">
        <f t="shared" si="452"/>
        <v>0</v>
      </c>
      <c r="BE945" s="134">
        <f t="shared" si="452"/>
        <v>0</v>
      </c>
      <c r="BF945" s="134">
        <f t="shared" si="452"/>
        <v>0</v>
      </c>
      <c r="BG945" s="134">
        <f t="shared" si="452"/>
        <v>0</v>
      </c>
      <c r="BH945" s="134">
        <f t="shared" si="452"/>
        <v>0</v>
      </c>
      <c r="BI945" s="134">
        <f t="shared" si="452"/>
        <v>0</v>
      </c>
      <c r="BJ945" s="134">
        <f t="shared" si="452"/>
        <v>0</v>
      </c>
      <c r="BK945" s="134">
        <f t="shared" si="452"/>
        <v>0</v>
      </c>
      <c r="BL945" s="134">
        <f t="shared" si="452"/>
        <v>0</v>
      </c>
      <c r="BM945" s="134">
        <f t="shared" si="452"/>
        <v>0</v>
      </c>
      <c r="BN945" s="134">
        <f t="shared" si="452"/>
        <v>0</v>
      </c>
      <c r="BO945" s="134">
        <f t="shared" si="452"/>
        <v>0</v>
      </c>
      <c r="BP945" s="134">
        <f t="shared" si="452"/>
        <v>0</v>
      </c>
      <c r="BQ945" s="134">
        <f t="shared" si="451"/>
        <v>0</v>
      </c>
      <c r="BR945" s="134">
        <f t="shared" si="451"/>
        <v>0</v>
      </c>
      <c r="BS945" s="134">
        <f t="shared" si="451"/>
        <v>0</v>
      </c>
      <c r="BT945" s="134">
        <f t="shared" si="451"/>
        <v>0</v>
      </c>
      <c r="BU945" s="134">
        <f t="shared" si="451"/>
        <v>0</v>
      </c>
      <c r="BV945" s="134">
        <f t="shared" si="451"/>
        <v>0</v>
      </c>
      <c r="BW945" s="134">
        <f t="shared" si="451"/>
        <v>0</v>
      </c>
      <c r="BX945" s="134">
        <f t="shared" si="451"/>
        <v>0</v>
      </c>
      <c r="BY945" s="134">
        <f t="shared" si="451"/>
        <v>0</v>
      </c>
      <c r="BZ945" s="134">
        <f t="shared" si="451"/>
        <v>0</v>
      </c>
      <c r="CA945" s="134">
        <f t="shared" si="451"/>
        <v>0</v>
      </c>
      <c r="CB945" s="134">
        <f t="shared" si="451"/>
        <v>0</v>
      </c>
      <c r="CC945" s="134">
        <f t="shared" si="451"/>
        <v>0</v>
      </c>
      <c r="CD945" s="134">
        <f t="shared" si="451"/>
        <v>0</v>
      </c>
      <c r="CE945" s="134">
        <f t="shared" si="451"/>
        <v>0</v>
      </c>
      <c r="CF945" s="134">
        <f t="shared" si="451"/>
        <v>0</v>
      </c>
      <c r="CG945" s="134">
        <f t="shared" si="451"/>
        <v>0</v>
      </c>
      <c r="CH945" s="134">
        <f t="shared" si="451"/>
        <v>0</v>
      </c>
      <c r="CI945" s="134">
        <f t="shared" si="451"/>
        <v>0</v>
      </c>
      <c r="CJ945" s="134">
        <f t="shared" si="451"/>
        <v>0</v>
      </c>
      <c r="CK945" s="134">
        <f t="shared" si="451"/>
        <v>0</v>
      </c>
      <c r="CL945" s="134">
        <f t="shared" si="451"/>
        <v>0</v>
      </c>
      <c r="CM945" s="134">
        <f t="shared" si="451"/>
        <v>0</v>
      </c>
      <c r="CN945" s="134">
        <f t="shared" si="451"/>
        <v>0</v>
      </c>
      <c r="CO945" s="134">
        <f t="shared" si="451"/>
        <v>0</v>
      </c>
      <c r="CP945" s="134">
        <f t="shared" si="451"/>
        <v>0</v>
      </c>
      <c r="CQ945" s="134">
        <f t="shared" si="451"/>
        <v>0</v>
      </c>
      <c r="CR945" s="134">
        <f t="shared" si="451"/>
        <v>0</v>
      </c>
      <c r="CS945" s="134">
        <f t="shared" si="451"/>
        <v>0</v>
      </c>
      <c r="CT945" s="134">
        <f t="shared" si="451"/>
        <v>0</v>
      </c>
      <c r="CU945" s="134">
        <f t="shared" si="451"/>
        <v>0</v>
      </c>
      <c r="CV945" s="134">
        <f t="shared" si="451"/>
        <v>0</v>
      </c>
      <c r="CW945" s="134">
        <f t="shared" si="451"/>
        <v>0</v>
      </c>
      <c r="CX945" s="134">
        <f t="shared" si="451"/>
        <v>0</v>
      </c>
      <c r="CY945" s="134">
        <f t="shared" si="451"/>
        <v>0</v>
      </c>
      <c r="CZ945" s="134">
        <f t="shared" si="451"/>
        <v>0</v>
      </c>
      <c r="DA945" s="134">
        <f t="shared" si="451"/>
        <v>0</v>
      </c>
      <c r="DB945" s="134">
        <f t="shared" si="451"/>
        <v>0</v>
      </c>
      <c r="DC945" s="134">
        <f t="shared" si="451"/>
        <v>0</v>
      </c>
      <c r="DD945" s="134">
        <f t="shared" si="451"/>
        <v>0</v>
      </c>
      <c r="DE945" s="134">
        <f t="shared" si="451"/>
        <v>0</v>
      </c>
      <c r="DF945" s="134">
        <f t="shared" si="451"/>
        <v>0</v>
      </c>
      <c r="DG945" s="134">
        <f t="shared" si="451"/>
        <v>0</v>
      </c>
      <c r="DH945" s="211">
        <f t="shared" si="451"/>
        <v>0</v>
      </c>
    </row>
    <row r="946" spans="1:112" ht="15" hidden="1" customHeight="1" x14ac:dyDescent="0.15">
      <c r="A946" s="119"/>
      <c r="B946" s="197" t="s">
        <v>341</v>
      </c>
      <c r="C946" s="30" t="s">
        <v>159</v>
      </c>
      <c r="D946" s="315">
        <f t="shared" si="448"/>
        <v>0</v>
      </c>
      <c r="E946" s="134">
        <f t="shared" si="452"/>
        <v>0</v>
      </c>
      <c r="F946" s="134">
        <f t="shared" si="452"/>
        <v>0</v>
      </c>
      <c r="G946" s="134">
        <f t="shared" si="452"/>
        <v>0</v>
      </c>
      <c r="H946" s="134">
        <f t="shared" si="452"/>
        <v>0</v>
      </c>
      <c r="I946" s="134">
        <f t="shared" si="452"/>
        <v>0</v>
      </c>
      <c r="J946" s="134">
        <f t="shared" si="452"/>
        <v>0</v>
      </c>
      <c r="K946" s="134">
        <f t="shared" si="452"/>
        <v>1.7834532258669797E-8</v>
      </c>
      <c r="L946" s="134">
        <f t="shared" si="452"/>
        <v>1.7435825481868989E-8</v>
      </c>
      <c r="M946" s="134">
        <f t="shared" si="452"/>
        <v>5.0727169186346242E-8</v>
      </c>
      <c r="N946" s="134">
        <f t="shared" si="452"/>
        <v>1.2497133880703883E-7</v>
      </c>
      <c r="O946" s="134">
        <f t="shared" si="452"/>
        <v>0</v>
      </c>
      <c r="P946" s="134">
        <f t="shared" si="452"/>
        <v>0</v>
      </c>
      <c r="Q946" s="134">
        <f t="shared" si="452"/>
        <v>0</v>
      </c>
      <c r="R946" s="134">
        <f t="shared" si="452"/>
        <v>0</v>
      </c>
      <c r="S946" s="134">
        <f t="shared" si="452"/>
        <v>4.0663088657059954E-8</v>
      </c>
      <c r="T946" s="134">
        <f t="shared" si="452"/>
        <v>5.7470847769248313E-7</v>
      </c>
      <c r="U946" s="134">
        <f t="shared" si="452"/>
        <v>0</v>
      </c>
      <c r="V946" s="134">
        <f t="shared" si="452"/>
        <v>0</v>
      </c>
      <c r="W946" s="134">
        <f t="shared" si="452"/>
        <v>1.1221786192007135E-7</v>
      </c>
      <c r="X946" s="134">
        <f t="shared" si="452"/>
        <v>0</v>
      </c>
      <c r="Y946" s="134">
        <f t="shared" si="452"/>
        <v>0</v>
      </c>
      <c r="Z946" s="134">
        <f t="shared" si="452"/>
        <v>0</v>
      </c>
      <c r="AA946" s="134">
        <f t="shared" si="452"/>
        <v>0</v>
      </c>
      <c r="AB946" s="134">
        <f t="shared" si="452"/>
        <v>0</v>
      </c>
      <c r="AC946" s="134">
        <f t="shared" si="452"/>
        <v>0</v>
      </c>
      <c r="AD946" s="134">
        <f t="shared" si="452"/>
        <v>0</v>
      </c>
      <c r="AE946" s="134">
        <f t="shared" si="452"/>
        <v>0</v>
      </c>
      <c r="AF946" s="134">
        <f t="shared" si="452"/>
        <v>0</v>
      </c>
      <c r="AG946" s="134">
        <f t="shared" si="452"/>
        <v>0</v>
      </c>
      <c r="AH946" s="134">
        <f t="shared" si="452"/>
        <v>0</v>
      </c>
      <c r="AI946" s="134">
        <f t="shared" si="452"/>
        <v>7.3745018507088598E-8</v>
      </c>
      <c r="AJ946" s="134">
        <f t="shared" si="452"/>
        <v>0</v>
      </c>
      <c r="AK946" s="134">
        <f t="shared" si="452"/>
        <v>1.0083724192676164E-8</v>
      </c>
      <c r="AL946" s="134">
        <f t="shared" si="452"/>
        <v>0</v>
      </c>
      <c r="AM946" s="134">
        <f t="shared" si="452"/>
        <v>1.5544350374520502E-7</v>
      </c>
      <c r="AN946" s="134">
        <f t="shared" si="452"/>
        <v>0</v>
      </c>
      <c r="AO946" s="134">
        <f t="shared" si="452"/>
        <v>0</v>
      </c>
      <c r="AP946" s="134">
        <f t="shared" si="452"/>
        <v>0</v>
      </c>
      <c r="AQ946" s="134">
        <f t="shared" si="452"/>
        <v>0</v>
      </c>
      <c r="AR946" s="134">
        <f t="shared" si="452"/>
        <v>0</v>
      </c>
      <c r="AS946" s="134">
        <f t="shared" si="452"/>
        <v>1</v>
      </c>
      <c r="AT946" s="134">
        <f t="shared" si="452"/>
        <v>3.4003598592806117E-6</v>
      </c>
      <c r="AU946" s="134">
        <f t="shared" si="452"/>
        <v>1.5473568577265149E-6</v>
      </c>
      <c r="AV946" s="134">
        <f t="shared" si="452"/>
        <v>0</v>
      </c>
      <c r="AW946" s="134">
        <f t="shared" si="452"/>
        <v>2.685310447594794E-7</v>
      </c>
      <c r="AX946" s="134">
        <f t="shared" si="452"/>
        <v>0</v>
      </c>
      <c r="AY946" s="134">
        <f t="shared" si="452"/>
        <v>0</v>
      </c>
      <c r="AZ946" s="134">
        <f t="shared" si="452"/>
        <v>2.29526921238821E-6</v>
      </c>
      <c r="BA946" s="134">
        <f t="shared" si="452"/>
        <v>0</v>
      </c>
      <c r="BB946" s="134">
        <f t="shared" si="452"/>
        <v>0</v>
      </c>
      <c r="BC946" s="134">
        <f t="shared" si="452"/>
        <v>0</v>
      </c>
      <c r="BD946" s="134">
        <f t="shared" si="452"/>
        <v>0</v>
      </c>
      <c r="BE946" s="134">
        <f t="shared" si="452"/>
        <v>0</v>
      </c>
      <c r="BF946" s="134">
        <f t="shared" si="452"/>
        <v>0</v>
      </c>
      <c r="BG946" s="134">
        <f t="shared" si="452"/>
        <v>0</v>
      </c>
      <c r="BH946" s="134">
        <f t="shared" si="452"/>
        <v>0</v>
      </c>
      <c r="BI946" s="134">
        <f t="shared" si="452"/>
        <v>1.4281845163350253E-6</v>
      </c>
      <c r="BJ946" s="134">
        <f t="shared" si="452"/>
        <v>8.6225934816797617E-7</v>
      </c>
      <c r="BK946" s="134">
        <f t="shared" si="452"/>
        <v>0</v>
      </c>
      <c r="BL946" s="134">
        <f t="shared" si="452"/>
        <v>7.8948330740670692E-7</v>
      </c>
      <c r="BM946" s="134">
        <f t="shared" si="452"/>
        <v>0</v>
      </c>
      <c r="BN946" s="134">
        <f t="shared" si="452"/>
        <v>2.716647285529495E-7</v>
      </c>
      <c r="BO946" s="134">
        <f t="shared" si="452"/>
        <v>4.0890549090250114E-7</v>
      </c>
      <c r="BP946" s="134">
        <f t="shared" ref="BP946:DH949" si="453">BP280-BP835</f>
        <v>1.7489150334011552E-7</v>
      </c>
      <c r="BQ946" s="134">
        <f t="shared" si="453"/>
        <v>1.0281033213335017E-6</v>
      </c>
      <c r="BR946" s="134">
        <f t="shared" si="453"/>
        <v>0</v>
      </c>
      <c r="BS946" s="134">
        <f t="shared" si="453"/>
        <v>0</v>
      </c>
      <c r="BT946" s="134">
        <f t="shared" si="453"/>
        <v>0</v>
      </c>
      <c r="BU946" s="134">
        <f t="shared" si="453"/>
        <v>1.6321145974178121E-10</v>
      </c>
      <c r="BV946" s="134">
        <f t="shared" si="453"/>
        <v>7.0672103803446046E-10</v>
      </c>
      <c r="BW946" s="134">
        <f t="shared" si="453"/>
        <v>4.5389125850208536E-10</v>
      </c>
      <c r="BX946" s="134">
        <f t="shared" si="453"/>
        <v>0</v>
      </c>
      <c r="BY946" s="134">
        <f t="shared" si="453"/>
        <v>0</v>
      </c>
      <c r="BZ946" s="134">
        <f t="shared" si="453"/>
        <v>0</v>
      </c>
      <c r="CA946" s="134">
        <f t="shared" si="453"/>
        <v>0</v>
      </c>
      <c r="CB946" s="134">
        <f t="shared" si="453"/>
        <v>0</v>
      </c>
      <c r="CC946" s="134">
        <f t="shared" si="453"/>
        <v>0</v>
      </c>
      <c r="CD946" s="134">
        <f t="shared" si="453"/>
        <v>0</v>
      </c>
      <c r="CE946" s="134">
        <f t="shared" si="453"/>
        <v>1.3496254604478504E-8</v>
      </c>
      <c r="CF946" s="134">
        <f t="shared" si="453"/>
        <v>0</v>
      </c>
      <c r="CG946" s="134">
        <f t="shared" si="453"/>
        <v>0</v>
      </c>
      <c r="CH946" s="134">
        <f t="shared" si="453"/>
        <v>0</v>
      </c>
      <c r="CI946" s="134">
        <f t="shared" si="453"/>
        <v>0</v>
      </c>
      <c r="CJ946" s="134">
        <f t="shared" si="453"/>
        <v>0</v>
      </c>
      <c r="CK946" s="134">
        <f t="shared" si="453"/>
        <v>0</v>
      </c>
      <c r="CL946" s="134">
        <f t="shared" si="453"/>
        <v>0</v>
      </c>
      <c r="CM946" s="134">
        <f t="shared" si="453"/>
        <v>0</v>
      </c>
      <c r="CN946" s="134">
        <f t="shared" si="453"/>
        <v>0</v>
      </c>
      <c r="CO946" s="134">
        <f t="shared" si="453"/>
        <v>0</v>
      </c>
      <c r="CP946" s="134">
        <f t="shared" si="453"/>
        <v>0</v>
      </c>
      <c r="CQ946" s="134">
        <f t="shared" si="453"/>
        <v>0</v>
      </c>
      <c r="CR946" s="134">
        <f t="shared" si="453"/>
        <v>0</v>
      </c>
      <c r="CS946" s="134">
        <f t="shared" si="453"/>
        <v>7.6309838147030488E-8</v>
      </c>
      <c r="CT946" s="134">
        <f t="shared" si="453"/>
        <v>0</v>
      </c>
      <c r="CU946" s="134">
        <f t="shared" si="453"/>
        <v>6.0957441249394375E-9</v>
      </c>
      <c r="CV946" s="134">
        <f t="shared" si="453"/>
        <v>1.6595815506870659E-8</v>
      </c>
      <c r="CW946" s="134">
        <f t="shared" si="453"/>
        <v>9.7384410953822287E-9</v>
      </c>
      <c r="CX946" s="134">
        <f t="shared" si="453"/>
        <v>0</v>
      </c>
      <c r="CY946" s="134">
        <f t="shared" si="453"/>
        <v>0</v>
      </c>
      <c r="CZ946" s="134">
        <f t="shared" si="453"/>
        <v>5.6750177137260983E-8</v>
      </c>
      <c r="DA946" s="134">
        <f t="shared" si="453"/>
        <v>1.8085018024297058E-9</v>
      </c>
      <c r="DB946" s="134">
        <f t="shared" si="453"/>
        <v>2.8739178022560429E-8</v>
      </c>
      <c r="DC946" s="134">
        <f t="shared" si="453"/>
        <v>1.4819541034315964E-8</v>
      </c>
      <c r="DD946" s="134">
        <f t="shared" si="453"/>
        <v>2.9127788957548406E-8</v>
      </c>
      <c r="DE946" s="134">
        <f t="shared" si="453"/>
        <v>0</v>
      </c>
      <c r="DF946" s="134">
        <f t="shared" si="453"/>
        <v>1.5316662925875759E-8</v>
      </c>
      <c r="DG946" s="134">
        <f t="shared" si="453"/>
        <v>4.1879206594736792E-8</v>
      </c>
      <c r="DH946" s="211">
        <f t="shared" si="453"/>
        <v>8.9614773150958499E-8</v>
      </c>
    </row>
    <row r="947" spans="1:112" ht="15" hidden="1" customHeight="1" x14ac:dyDescent="0.15">
      <c r="A947" s="119"/>
      <c r="B947" s="197" t="s">
        <v>342</v>
      </c>
      <c r="C947" s="30" t="s">
        <v>352</v>
      </c>
      <c r="D947" s="315">
        <f t="shared" si="448"/>
        <v>0</v>
      </c>
      <c r="E947" s="134">
        <f t="shared" ref="E947:BP950" si="454">E281-E836</f>
        <v>0</v>
      </c>
      <c r="F947" s="134">
        <f t="shared" si="454"/>
        <v>0</v>
      </c>
      <c r="G947" s="134">
        <f t="shared" si="454"/>
        <v>0</v>
      </c>
      <c r="H947" s="134">
        <f t="shared" si="454"/>
        <v>-2.688509960875016E-5</v>
      </c>
      <c r="I947" s="134">
        <f t="shared" si="454"/>
        <v>0</v>
      </c>
      <c r="J947" s="134">
        <f t="shared" si="454"/>
        <v>0</v>
      </c>
      <c r="K947" s="134">
        <f t="shared" si="454"/>
        <v>0</v>
      </c>
      <c r="L947" s="134">
        <f t="shared" si="454"/>
        <v>0</v>
      </c>
      <c r="M947" s="134">
        <f t="shared" si="454"/>
        <v>0</v>
      </c>
      <c r="N947" s="134">
        <f t="shared" si="454"/>
        <v>0</v>
      </c>
      <c r="O947" s="134">
        <f t="shared" si="454"/>
        <v>0</v>
      </c>
      <c r="P947" s="134">
        <f t="shared" si="454"/>
        <v>0</v>
      </c>
      <c r="Q947" s="134">
        <f t="shared" si="454"/>
        <v>0</v>
      </c>
      <c r="R947" s="134">
        <f t="shared" si="454"/>
        <v>0</v>
      </c>
      <c r="S947" s="134">
        <f t="shared" si="454"/>
        <v>-6.3211729372849183E-6</v>
      </c>
      <c r="T947" s="134">
        <f t="shared" si="454"/>
        <v>-1.6823852147415783E-4</v>
      </c>
      <c r="U947" s="134">
        <f t="shared" si="454"/>
        <v>0</v>
      </c>
      <c r="V947" s="134">
        <f t="shared" si="454"/>
        <v>0</v>
      </c>
      <c r="W947" s="134">
        <f t="shared" si="454"/>
        <v>0</v>
      </c>
      <c r="X947" s="134">
        <f t="shared" si="454"/>
        <v>0</v>
      </c>
      <c r="Y947" s="134">
        <f t="shared" si="454"/>
        <v>0</v>
      </c>
      <c r="Z947" s="134">
        <f t="shared" si="454"/>
        <v>0</v>
      </c>
      <c r="AA947" s="134">
        <f t="shared" si="454"/>
        <v>0</v>
      </c>
      <c r="AB947" s="134">
        <f t="shared" si="454"/>
        <v>0</v>
      </c>
      <c r="AC947" s="134">
        <f t="shared" si="454"/>
        <v>0</v>
      </c>
      <c r="AD947" s="134">
        <f t="shared" si="454"/>
        <v>0</v>
      </c>
      <c r="AE947" s="134">
        <f t="shared" si="454"/>
        <v>0</v>
      </c>
      <c r="AF947" s="134">
        <f t="shared" si="454"/>
        <v>0</v>
      </c>
      <c r="AG947" s="134">
        <f t="shared" si="454"/>
        <v>0</v>
      </c>
      <c r="AH947" s="134">
        <f t="shared" si="454"/>
        <v>0</v>
      </c>
      <c r="AI947" s="134">
        <f t="shared" si="454"/>
        <v>0</v>
      </c>
      <c r="AJ947" s="134">
        <f t="shared" si="454"/>
        <v>0</v>
      </c>
      <c r="AK947" s="134">
        <f t="shared" si="454"/>
        <v>-2.0224655671082154E-5</v>
      </c>
      <c r="AL947" s="134">
        <f t="shared" si="454"/>
        <v>0</v>
      </c>
      <c r="AM947" s="134">
        <f t="shared" si="454"/>
        <v>0</v>
      </c>
      <c r="AN947" s="134">
        <f t="shared" si="454"/>
        <v>0</v>
      </c>
      <c r="AO947" s="134">
        <f t="shared" si="454"/>
        <v>0</v>
      </c>
      <c r="AP947" s="134">
        <f t="shared" si="454"/>
        <v>0</v>
      </c>
      <c r="AQ947" s="134">
        <f t="shared" si="454"/>
        <v>0</v>
      </c>
      <c r="AR947" s="134">
        <f t="shared" si="454"/>
        <v>0</v>
      </c>
      <c r="AS947" s="134">
        <f t="shared" si="454"/>
        <v>0</v>
      </c>
      <c r="AT947" s="134">
        <f t="shared" si="454"/>
        <v>0.99770485567731593</v>
      </c>
      <c r="AU947" s="134">
        <f t="shared" si="454"/>
        <v>-1.5049625312089544E-4</v>
      </c>
      <c r="AV947" s="134">
        <f t="shared" si="454"/>
        <v>0</v>
      </c>
      <c r="AW947" s="134">
        <f t="shared" si="454"/>
        <v>-3.8391563918621062E-6</v>
      </c>
      <c r="AX947" s="134">
        <f t="shared" si="454"/>
        <v>0</v>
      </c>
      <c r="AY947" s="134">
        <f t="shared" si="454"/>
        <v>0</v>
      </c>
      <c r="AZ947" s="134">
        <f t="shared" si="454"/>
        <v>-5.4958646493301177E-6</v>
      </c>
      <c r="BA947" s="134">
        <f t="shared" si="454"/>
        <v>0</v>
      </c>
      <c r="BB947" s="134">
        <f t="shared" si="454"/>
        <v>0</v>
      </c>
      <c r="BC947" s="134">
        <f t="shared" si="454"/>
        <v>0</v>
      </c>
      <c r="BD947" s="134">
        <f t="shared" si="454"/>
        <v>0</v>
      </c>
      <c r="BE947" s="134">
        <f t="shared" si="454"/>
        <v>0</v>
      </c>
      <c r="BF947" s="134">
        <f t="shared" si="454"/>
        <v>0</v>
      </c>
      <c r="BG947" s="134">
        <f t="shared" si="454"/>
        <v>0</v>
      </c>
      <c r="BH947" s="134">
        <f t="shared" si="454"/>
        <v>0</v>
      </c>
      <c r="BI947" s="134">
        <f t="shared" si="454"/>
        <v>0</v>
      </c>
      <c r="BJ947" s="134">
        <f t="shared" si="454"/>
        <v>-9.6413166513090881E-4</v>
      </c>
      <c r="BK947" s="134">
        <f t="shared" si="454"/>
        <v>0</v>
      </c>
      <c r="BL947" s="134">
        <f t="shared" si="454"/>
        <v>-4.9399483846905378E-5</v>
      </c>
      <c r="BM947" s="134">
        <f t="shared" si="454"/>
        <v>0</v>
      </c>
      <c r="BN947" s="134">
        <f t="shared" si="454"/>
        <v>-6.8114741035066959E-3</v>
      </c>
      <c r="BO947" s="134">
        <f t="shared" si="454"/>
        <v>-1.2676156299306478E-2</v>
      </c>
      <c r="BP947" s="134">
        <f t="shared" si="454"/>
        <v>-3.8707757932900928E-3</v>
      </c>
      <c r="BQ947" s="134">
        <f t="shared" si="453"/>
        <v>-7.7574244437114406E-3</v>
      </c>
      <c r="BR947" s="134">
        <f t="shared" si="453"/>
        <v>0</v>
      </c>
      <c r="BS947" s="134">
        <f t="shared" si="453"/>
        <v>0</v>
      </c>
      <c r="BT947" s="134">
        <f t="shared" si="453"/>
        <v>0</v>
      </c>
      <c r="BU947" s="134">
        <f t="shared" si="453"/>
        <v>0</v>
      </c>
      <c r="BV947" s="134">
        <f t="shared" si="453"/>
        <v>0</v>
      </c>
      <c r="BW947" s="134">
        <f t="shared" si="453"/>
        <v>0</v>
      </c>
      <c r="BX947" s="134">
        <f t="shared" si="453"/>
        <v>0</v>
      </c>
      <c r="BY947" s="134">
        <f t="shared" si="453"/>
        <v>0</v>
      </c>
      <c r="BZ947" s="134">
        <f t="shared" si="453"/>
        <v>-1.2079597538536737E-5</v>
      </c>
      <c r="CA947" s="134">
        <f t="shared" si="453"/>
        <v>0</v>
      </c>
      <c r="CB947" s="134">
        <f t="shared" si="453"/>
        <v>0</v>
      </c>
      <c r="CC947" s="134">
        <f t="shared" si="453"/>
        <v>0</v>
      </c>
      <c r="CD947" s="134">
        <f t="shared" si="453"/>
        <v>0</v>
      </c>
      <c r="CE947" s="134">
        <f t="shared" si="453"/>
        <v>-2.5421674529957122E-4</v>
      </c>
      <c r="CF947" s="134">
        <f t="shared" si="453"/>
        <v>0</v>
      </c>
      <c r="CG947" s="134">
        <f t="shared" si="453"/>
        <v>0</v>
      </c>
      <c r="CH947" s="134">
        <f t="shared" si="453"/>
        <v>0</v>
      </c>
      <c r="CI947" s="134">
        <f t="shared" si="453"/>
        <v>-9.4578712187834139E-7</v>
      </c>
      <c r="CJ947" s="134">
        <f t="shared" si="453"/>
        <v>0</v>
      </c>
      <c r="CK947" s="134">
        <f t="shared" si="453"/>
        <v>0</v>
      </c>
      <c r="CL947" s="134">
        <f t="shared" si="453"/>
        <v>0</v>
      </c>
      <c r="CM947" s="134">
        <f t="shared" si="453"/>
        <v>0</v>
      </c>
      <c r="CN947" s="134">
        <f t="shared" si="453"/>
        <v>0</v>
      </c>
      <c r="CO947" s="134">
        <f t="shared" si="453"/>
        <v>0</v>
      </c>
      <c r="CP947" s="134">
        <f t="shared" si="453"/>
        <v>0</v>
      </c>
      <c r="CQ947" s="134">
        <f t="shared" si="453"/>
        <v>0</v>
      </c>
      <c r="CR947" s="134">
        <f t="shared" si="453"/>
        <v>0</v>
      </c>
      <c r="CS947" s="134">
        <f t="shared" si="453"/>
        <v>0</v>
      </c>
      <c r="CT947" s="134">
        <f t="shared" si="453"/>
        <v>0</v>
      </c>
      <c r="CU947" s="134">
        <f t="shared" si="453"/>
        <v>0</v>
      </c>
      <c r="CV947" s="134">
        <f t="shared" si="453"/>
        <v>0</v>
      </c>
      <c r="CW947" s="134">
        <f t="shared" si="453"/>
        <v>0</v>
      </c>
      <c r="CX947" s="134">
        <f t="shared" si="453"/>
        <v>-1.5955725922339593E-5</v>
      </c>
      <c r="CY947" s="134">
        <f t="shared" si="453"/>
        <v>0</v>
      </c>
      <c r="CZ947" s="134">
        <f t="shared" si="453"/>
        <v>-3.8155282762979836E-5</v>
      </c>
      <c r="DA947" s="134">
        <f t="shared" si="453"/>
        <v>0</v>
      </c>
      <c r="DB947" s="134">
        <f t="shared" si="453"/>
        <v>0</v>
      </c>
      <c r="DC947" s="134">
        <f t="shared" si="453"/>
        <v>0</v>
      </c>
      <c r="DD947" s="134">
        <f t="shared" si="453"/>
        <v>0</v>
      </c>
      <c r="DE947" s="134">
        <f t="shared" si="453"/>
        <v>0</v>
      </c>
      <c r="DF947" s="134">
        <f t="shared" si="453"/>
        <v>0</v>
      </c>
      <c r="DG947" s="134">
        <f t="shared" si="453"/>
        <v>0</v>
      </c>
      <c r="DH947" s="211">
        <f t="shared" si="453"/>
        <v>-5.7515654567522141E-5</v>
      </c>
    </row>
    <row r="948" spans="1:112" ht="15" hidden="1" customHeight="1" x14ac:dyDescent="0.15">
      <c r="A948" s="119"/>
      <c r="B948" s="197" t="s">
        <v>343</v>
      </c>
      <c r="C948" s="30" t="s">
        <v>160</v>
      </c>
      <c r="D948" s="315">
        <f t="shared" si="448"/>
        <v>-5.6923977759469797E-4</v>
      </c>
      <c r="E948" s="134">
        <f t="shared" si="454"/>
        <v>-4.2391018479429147E-4</v>
      </c>
      <c r="F948" s="134">
        <f t="shared" si="454"/>
        <v>-2.6156571743376105E-5</v>
      </c>
      <c r="G948" s="134">
        <f t="shared" si="454"/>
        <v>0</v>
      </c>
      <c r="H948" s="134">
        <f t="shared" si="454"/>
        <v>-5.6508741083611603E-4</v>
      </c>
      <c r="I948" s="134">
        <f t="shared" si="454"/>
        <v>0</v>
      </c>
      <c r="J948" s="134">
        <f t="shared" si="454"/>
        <v>0</v>
      </c>
      <c r="K948" s="134">
        <f t="shared" si="454"/>
        <v>-1.3206905293578442E-3</v>
      </c>
      <c r="L948" s="134">
        <f t="shared" si="454"/>
        <v>-3.4698001115877316E-3</v>
      </c>
      <c r="M948" s="134">
        <f t="shared" si="454"/>
        <v>-2.1642516858429912E-3</v>
      </c>
      <c r="N948" s="134">
        <f t="shared" si="454"/>
        <v>-1.7623330021456298E-2</v>
      </c>
      <c r="O948" s="134">
        <f t="shared" si="454"/>
        <v>-5.1905802910657487E-4</v>
      </c>
      <c r="P948" s="134">
        <f t="shared" si="454"/>
        <v>0</v>
      </c>
      <c r="Q948" s="134">
        <f t="shared" si="454"/>
        <v>0</v>
      </c>
      <c r="R948" s="134">
        <f t="shared" si="454"/>
        <v>-1.9581936261132953E-3</v>
      </c>
      <c r="S948" s="134">
        <f t="shared" si="454"/>
        <v>-3.2616705346376787E-3</v>
      </c>
      <c r="T948" s="134">
        <f t="shared" si="454"/>
        <v>-2.3711546891537386E-2</v>
      </c>
      <c r="U948" s="134">
        <f t="shared" si="454"/>
        <v>0</v>
      </c>
      <c r="V948" s="134">
        <f t="shared" si="454"/>
        <v>0</v>
      </c>
      <c r="W948" s="134">
        <f t="shared" si="454"/>
        <v>-2.3589139239633215E-4</v>
      </c>
      <c r="X948" s="134">
        <f t="shared" si="454"/>
        <v>0</v>
      </c>
      <c r="Y948" s="134">
        <f t="shared" si="454"/>
        <v>0</v>
      </c>
      <c r="Z948" s="134">
        <f t="shared" si="454"/>
        <v>0</v>
      </c>
      <c r="AA948" s="134">
        <f t="shared" si="454"/>
        <v>0</v>
      </c>
      <c r="AB948" s="134">
        <f t="shared" si="454"/>
        <v>0</v>
      </c>
      <c r="AC948" s="134">
        <f t="shared" si="454"/>
        <v>0</v>
      </c>
      <c r="AD948" s="134">
        <f t="shared" si="454"/>
        <v>0</v>
      </c>
      <c r="AE948" s="134">
        <f t="shared" si="454"/>
        <v>0</v>
      </c>
      <c r="AF948" s="134">
        <f t="shared" si="454"/>
        <v>0</v>
      </c>
      <c r="AG948" s="134">
        <f t="shared" si="454"/>
        <v>0</v>
      </c>
      <c r="AH948" s="134">
        <f t="shared" si="454"/>
        <v>0</v>
      </c>
      <c r="AI948" s="134">
        <f t="shared" si="454"/>
        <v>-6.4932531895216432E-3</v>
      </c>
      <c r="AJ948" s="134">
        <f t="shared" si="454"/>
        <v>0</v>
      </c>
      <c r="AK948" s="134">
        <f t="shared" si="454"/>
        <v>-3.5331415350490281E-3</v>
      </c>
      <c r="AL948" s="134">
        <f t="shared" si="454"/>
        <v>0</v>
      </c>
      <c r="AM948" s="134">
        <f t="shared" si="454"/>
        <v>-4.5401918280537816E-3</v>
      </c>
      <c r="AN948" s="134">
        <f t="shared" si="454"/>
        <v>0</v>
      </c>
      <c r="AO948" s="134">
        <f t="shared" si="454"/>
        <v>0</v>
      </c>
      <c r="AP948" s="134">
        <f t="shared" si="454"/>
        <v>0</v>
      </c>
      <c r="AQ948" s="134">
        <f t="shared" si="454"/>
        <v>0</v>
      </c>
      <c r="AR948" s="134">
        <f t="shared" si="454"/>
        <v>0</v>
      </c>
      <c r="AS948" s="134">
        <f t="shared" si="454"/>
        <v>0</v>
      </c>
      <c r="AT948" s="134">
        <f t="shared" si="454"/>
        <v>-2.0673158890169338E-2</v>
      </c>
      <c r="AU948" s="134">
        <f t="shared" si="454"/>
        <v>0.98116432887444482</v>
      </c>
      <c r="AV948" s="134">
        <f t="shared" si="454"/>
        <v>0</v>
      </c>
      <c r="AW948" s="134">
        <f t="shared" si="454"/>
        <v>-4.2949989305269241E-3</v>
      </c>
      <c r="AX948" s="134">
        <f t="shared" si="454"/>
        <v>0</v>
      </c>
      <c r="AY948" s="134">
        <f t="shared" si="454"/>
        <v>0</v>
      </c>
      <c r="AZ948" s="134">
        <f t="shared" si="454"/>
        <v>-1.1639276815062962E-2</v>
      </c>
      <c r="BA948" s="134">
        <f t="shared" si="454"/>
        <v>0</v>
      </c>
      <c r="BB948" s="134">
        <f t="shared" si="454"/>
        <v>0</v>
      </c>
      <c r="BC948" s="134">
        <f t="shared" si="454"/>
        <v>0</v>
      </c>
      <c r="BD948" s="134">
        <f t="shared" si="454"/>
        <v>0</v>
      </c>
      <c r="BE948" s="134">
        <f t="shared" si="454"/>
        <v>0</v>
      </c>
      <c r="BF948" s="134">
        <f t="shared" si="454"/>
        <v>0</v>
      </c>
      <c r="BG948" s="134">
        <f t="shared" si="454"/>
        <v>0</v>
      </c>
      <c r="BH948" s="134">
        <f t="shared" si="454"/>
        <v>0</v>
      </c>
      <c r="BI948" s="134">
        <f t="shared" si="454"/>
        <v>-4.2512889183443222E-3</v>
      </c>
      <c r="BJ948" s="134">
        <f t="shared" si="454"/>
        <v>-1.47219352625393E-2</v>
      </c>
      <c r="BK948" s="134">
        <f t="shared" si="454"/>
        <v>0</v>
      </c>
      <c r="BL948" s="134">
        <f t="shared" si="454"/>
        <v>-5.5136131367689023E-3</v>
      </c>
      <c r="BM948" s="134">
        <f t="shared" si="454"/>
        <v>0</v>
      </c>
      <c r="BN948" s="134">
        <f t="shared" si="454"/>
        <v>-7.0912755911186152E-3</v>
      </c>
      <c r="BO948" s="134">
        <f t="shared" si="454"/>
        <v>-2.9667690241221147E-2</v>
      </c>
      <c r="BP948" s="134">
        <f t="shared" si="454"/>
        <v>-3.0191800150647101E-3</v>
      </c>
      <c r="BQ948" s="134">
        <f t="shared" si="453"/>
        <v>-2.4771152739876232E-3</v>
      </c>
      <c r="BR948" s="134">
        <f t="shared" si="453"/>
        <v>0</v>
      </c>
      <c r="BS948" s="134">
        <f t="shared" si="453"/>
        <v>-5.2792344527766285E-4</v>
      </c>
      <c r="BT948" s="134">
        <f t="shared" si="453"/>
        <v>0</v>
      </c>
      <c r="BU948" s="134">
        <f t="shared" si="453"/>
        <v>-6.0779144394207571E-5</v>
      </c>
      <c r="BV948" s="134">
        <f t="shared" si="453"/>
        <v>-1.530550408098179E-3</v>
      </c>
      <c r="BW948" s="134">
        <f t="shared" si="453"/>
        <v>-7.4022385751234393E-4</v>
      </c>
      <c r="BX948" s="134">
        <f t="shared" si="453"/>
        <v>-5.0827791273834385E-5</v>
      </c>
      <c r="BY948" s="134">
        <f t="shared" si="453"/>
        <v>-1.680821539759255E-5</v>
      </c>
      <c r="BZ948" s="134">
        <f t="shared" si="453"/>
        <v>-1.1045894129051471E-4</v>
      </c>
      <c r="CA948" s="134">
        <f t="shared" si="453"/>
        <v>0</v>
      </c>
      <c r="CB948" s="134">
        <f t="shared" si="453"/>
        <v>0</v>
      </c>
      <c r="CC948" s="134">
        <f t="shared" si="453"/>
        <v>-5.4269997584811889E-4</v>
      </c>
      <c r="CD948" s="134">
        <f t="shared" si="453"/>
        <v>0</v>
      </c>
      <c r="CE948" s="134">
        <f t="shared" si="453"/>
        <v>-2.1315845807265955E-3</v>
      </c>
      <c r="CF948" s="134">
        <f t="shared" si="453"/>
        <v>0</v>
      </c>
      <c r="CG948" s="134">
        <f t="shared" si="453"/>
        <v>0</v>
      </c>
      <c r="CH948" s="134">
        <f t="shared" si="453"/>
        <v>-1.0658461442881613E-3</v>
      </c>
      <c r="CI948" s="134">
        <f t="shared" si="453"/>
        <v>-1.5867400798121246E-4</v>
      </c>
      <c r="CJ948" s="134">
        <f t="shared" si="453"/>
        <v>-1.2580524456937317E-5</v>
      </c>
      <c r="CK948" s="134">
        <f t="shared" si="453"/>
        <v>0</v>
      </c>
      <c r="CL948" s="134">
        <f t="shared" si="453"/>
        <v>0</v>
      </c>
      <c r="CM948" s="134">
        <f t="shared" si="453"/>
        <v>0</v>
      </c>
      <c r="CN948" s="134">
        <f t="shared" si="453"/>
        <v>0</v>
      </c>
      <c r="CO948" s="134">
        <f t="shared" si="453"/>
        <v>0</v>
      </c>
      <c r="CP948" s="134">
        <f t="shared" si="453"/>
        <v>0</v>
      </c>
      <c r="CQ948" s="134">
        <f t="shared" si="453"/>
        <v>-5.8475080190179934E-5</v>
      </c>
      <c r="CR948" s="134">
        <f t="shared" si="453"/>
        <v>0</v>
      </c>
      <c r="CS948" s="134">
        <f t="shared" si="453"/>
        <v>-1.0208822914171346E-4</v>
      </c>
      <c r="CT948" s="134">
        <f t="shared" si="453"/>
        <v>0</v>
      </c>
      <c r="CU948" s="134">
        <f t="shared" si="453"/>
        <v>-2.2721438973754893E-4</v>
      </c>
      <c r="CV948" s="134">
        <f t="shared" si="453"/>
        <v>-2.1316505622900306E-4</v>
      </c>
      <c r="CW948" s="134">
        <f t="shared" si="453"/>
        <v>-9.7213602429728995E-4</v>
      </c>
      <c r="CX948" s="134">
        <f t="shared" si="453"/>
        <v>-1.7814886732848691E-4</v>
      </c>
      <c r="CY948" s="134">
        <f t="shared" si="453"/>
        <v>0</v>
      </c>
      <c r="CZ948" s="134">
        <f t="shared" si="453"/>
        <v>-7.1660624057622707E-4</v>
      </c>
      <c r="DA948" s="134">
        <f t="shared" si="453"/>
        <v>-9.4007862075639711E-5</v>
      </c>
      <c r="DB948" s="134">
        <f t="shared" si="453"/>
        <v>-3.7550002414537365E-4</v>
      </c>
      <c r="DC948" s="134">
        <f t="shared" si="453"/>
        <v>-1.0508573407264883E-3</v>
      </c>
      <c r="DD948" s="134">
        <f t="shared" si="453"/>
        <v>-1.4799332531662025E-3</v>
      </c>
      <c r="DE948" s="134">
        <f t="shared" si="453"/>
        <v>-6.2233149317724064E-5</v>
      </c>
      <c r="DF948" s="134">
        <f t="shared" si="453"/>
        <v>-1.9206671270391698E-3</v>
      </c>
      <c r="DG948" s="134">
        <f t="shared" si="453"/>
        <v>-1.4820012275311762E-4</v>
      </c>
      <c r="DH948" s="211">
        <f t="shared" si="453"/>
        <v>-2.0100090479283849E-3</v>
      </c>
    </row>
    <row r="949" spans="1:112" ht="15" hidden="1" customHeight="1" x14ac:dyDescent="0.15">
      <c r="A949" s="119"/>
      <c r="B949" s="197" t="s">
        <v>344</v>
      </c>
      <c r="C949" s="30" t="s">
        <v>6</v>
      </c>
      <c r="D949" s="315">
        <f t="shared" si="448"/>
        <v>0</v>
      </c>
      <c r="E949" s="134">
        <f t="shared" si="454"/>
        <v>0</v>
      </c>
      <c r="F949" s="134">
        <f t="shared" si="454"/>
        <v>0</v>
      </c>
      <c r="G949" s="134">
        <f t="shared" si="454"/>
        <v>0</v>
      </c>
      <c r="H949" s="134">
        <f t="shared" si="454"/>
        <v>0</v>
      </c>
      <c r="I949" s="134">
        <f t="shared" si="454"/>
        <v>0</v>
      </c>
      <c r="J949" s="134">
        <f t="shared" si="454"/>
        <v>0</v>
      </c>
      <c r="K949" s="134">
        <f t="shared" si="454"/>
        <v>0</v>
      </c>
      <c r="L949" s="134">
        <f t="shared" si="454"/>
        <v>0</v>
      </c>
      <c r="M949" s="134">
        <f t="shared" si="454"/>
        <v>0</v>
      </c>
      <c r="N949" s="134">
        <f t="shared" si="454"/>
        <v>0</v>
      </c>
      <c r="O949" s="134">
        <f t="shared" si="454"/>
        <v>0</v>
      </c>
      <c r="P949" s="134">
        <f t="shared" si="454"/>
        <v>0</v>
      </c>
      <c r="Q949" s="134">
        <f t="shared" si="454"/>
        <v>0</v>
      </c>
      <c r="R949" s="134">
        <f t="shared" si="454"/>
        <v>0</v>
      </c>
      <c r="S949" s="134">
        <f t="shared" si="454"/>
        <v>0</v>
      </c>
      <c r="T949" s="134">
        <f t="shared" si="454"/>
        <v>0</v>
      </c>
      <c r="U949" s="134">
        <f t="shared" si="454"/>
        <v>0</v>
      </c>
      <c r="V949" s="134">
        <f t="shared" si="454"/>
        <v>0</v>
      </c>
      <c r="W949" s="134">
        <f t="shared" si="454"/>
        <v>0</v>
      </c>
      <c r="X949" s="134">
        <f t="shared" si="454"/>
        <v>0</v>
      </c>
      <c r="Y949" s="134">
        <f t="shared" si="454"/>
        <v>0</v>
      </c>
      <c r="Z949" s="134">
        <f t="shared" si="454"/>
        <v>0</v>
      </c>
      <c r="AA949" s="134">
        <f t="shared" si="454"/>
        <v>0</v>
      </c>
      <c r="AB949" s="134">
        <f t="shared" si="454"/>
        <v>0</v>
      </c>
      <c r="AC949" s="134">
        <f t="shared" si="454"/>
        <v>0</v>
      </c>
      <c r="AD949" s="134">
        <f t="shared" si="454"/>
        <v>0</v>
      </c>
      <c r="AE949" s="134">
        <f t="shared" si="454"/>
        <v>0</v>
      </c>
      <c r="AF949" s="134">
        <f t="shared" si="454"/>
        <v>0</v>
      </c>
      <c r="AG949" s="134">
        <f t="shared" si="454"/>
        <v>0</v>
      </c>
      <c r="AH949" s="134">
        <f t="shared" si="454"/>
        <v>0</v>
      </c>
      <c r="AI949" s="134">
        <f t="shared" si="454"/>
        <v>0</v>
      </c>
      <c r="AJ949" s="134">
        <f t="shared" si="454"/>
        <v>0</v>
      </c>
      <c r="AK949" s="134">
        <f t="shared" si="454"/>
        <v>0</v>
      </c>
      <c r="AL949" s="134">
        <f t="shared" si="454"/>
        <v>0</v>
      </c>
      <c r="AM949" s="134">
        <f t="shared" si="454"/>
        <v>0</v>
      </c>
      <c r="AN949" s="134">
        <f t="shared" si="454"/>
        <v>0</v>
      </c>
      <c r="AO949" s="134">
        <f t="shared" si="454"/>
        <v>0</v>
      </c>
      <c r="AP949" s="134">
        <f t="shared" si="454"/>
        <v>0</v>
      </c>
      <c r="AQ949" s="134">
        <f t="shared" si="454"/>
        <v>0</v>
      </c>
      <c r="AR949" s="134">
        <f t="shared" si="454"/>
        <v>0</v>
      </c>
      <c r="AS949" s="134">
        <f t="shared" si="454"/>
        <v>0</v>
      </c>
      <c r="AT949" s="134">
        <f t="shared" si="454"/>
        <v>0</v>
      </c>
      <c r="AU949" s="134">
        <f t="shared" si="454"/>
        <v>0</v>
      </c>
      <c r="AV949" s="134">
        <f t="shared" si="454"/>
        <v>1</v>
      </c>
      <c r="AW949" s="134">
        <f t="shared" si="454"/>
        <v>0</v>
      </c>
      <c r="AX949" s="134">
        <f t="shared" si="454"/>
        <v>0</v>
      </c>
      <c r="AY949" s="134">
        <f t="shared" si="454"/>
        <v>0</v>
      </c>
      <c r="AZ949" s="134">
        <f t="shared" si="454"/>
        <v>0</v>
      </c>
      <c r="BA949" s="134">
        <f t="shared" si="454"/>
        <v>0</v>
      </c>
      <c r="BB949" s="134">
        <f t="shared" si="454"/>
        <v>0</v>
      </c>
      <c r="BC949" s="134">
        <f t="shared" si="454"/>
        <v>0</v>
      </c>
      <c r="BD949" s="134">
        <f t="shared" si="454"/>
        <v>0</v>
      </c>
      <c r="BE949" s="134">
        <f t="shared" si="454"/>
        <v>0</v>
      </c>
      <c r="BF949" s="134">
        <f t="shared" si="454"/>
        <v>0</v>
      </c>
      <c r="BG949" s="134">
        <f t="shared" si="454"/>
        <v>0</v>
      </c>
      <c r="BH949" s="134">
        <f t="shared" si="454"/>
        <v>0</v>
      </c>
      <c r="BI949" s="134">
        <f t="shared" si="454"/>
        <v>0</v>
      </c>
      <c r="BJ949" s="134">
        <f t="shared" si="454"/>
        <v>0</v>
      </c>
      <c r="BK949" s="134">
        <f t="shared" si="454"/>
        <v>0</v>
      </c>
      <c r="BL949" s="134">
        <f t="shared" si="454"/>
        <v>0</v>
      </c>
      <c r="BM949" s="134">
        <f t="shared" si="454"/>
        <v>0</v>
      </c>
      <c r="BN949" s="134">
        <f t="shared" si="454"/>
        <v>0</v>
      </c>
      <c r="BO949" s="134">
        <f t="shared" si="454"/>
        <v>0</v>
      </c>
      <c r="BP949" s="134">
        <f t="shared" si="454"/>
        <v>0</v>
      </c>
      <c r="BQ949" s="134">
        <f t="shared" si="453"/>
        <v>0</v>
      </c>
      <c r="BR949" s="134">
        <f t="shared" si="453"/>
        <v>0</v>
      </c>
      <c r="BS949" s="134">
        <f t="shared" si="453"/>
        <v>0</v>
      </c>
      <c r="BT949" s="134">
        <f t="shared" si="453"/>
        <v>0</v>
      </c>
      <c r="BU949" s="134">
        <f t="shared" si="453"/>
        <v>0</v>
      </c>
      <c r="BV949" s="134">
        <f t="shared" si="453"/>
        <v>0</v>
      </c>
      <c r="BW949" s="134">
        <f t="shared" si="453"/>
        <v>0</v>
      </c>
      <c r="BX949" s="134">
        <f t="shared" si="453"/>
        <v>0</v>
      </c>
      <c r="BY949" s="134">
        <f t="shared" si="453"/>
        <v>0</v>
      </c>
      <c r="BZ949" s="134">
        <f t="shared" si="453"/>
        <v>0</v>
      </c>
      <c r="CA949" s="134">
        <f t="shared" si="453"/>
        <v>0</v>
      </c>
      <c r="CB949" s="134">
        <f t="shared" si="453"/>
        <v>0</v>
      </c>
      <c r="CC949" s="134">
        <f t="shared" si="453"/>
        <v>0</v>
      </c>
      <c r="CD949" s="134">
        <f t="shared" si="453"/>
        <v>0</v>
      </c>
      <c r="CE949" s="134">
        <f t="shared" si="453"/>
        <v>0</v>
      </c>
      <c r="CF949" s="134">
        <f t="shared" si="453"/>
        <v>0</v>
      </c>
      <c r="CG949" s="134">
        <f t="shared" si="453"/>
        <v>0</v>
      </c>
      <c r="CH949" s="134">
        <f t="shared" si="453"/>
        <v>0</v>
      </c>
      <c r="CI949" s="134">
        <f t="shared" si="453"/>
        <v>0</v>
      </c>
      <c r="CJ949" s="134">
        <f t="shared" si="453"/>
        <v>0</v>
      </c>
      <c r="CK949" s="134">
        <f t="shared" si="453"/>
        <v>0</v>
      </c>
      <c r="CL949" s="134">
        <f t="shared" si="453"/>
        <v>0</v>
      </c>
      <c r="CM949" s="134">
        <f t="shared" si="453"/>
        <v>0</v>
      </c>
      <c r="CN949" s="134">
        <f t="shared" si="453"/>
        <v>0</v>
      </c>
      <c r="CO949" s="134">
        <f t="shared" si="453"/>
        <v>0</v>
      </c>
      <c r="CP949" s="134">
        <f t="shared" si="453"/>
        <v>0</v>
      </c>
      <c r="CQ949" s="134">
        <f t="shared" si="453"/>
        <v>0</v>
      </c>
      <c r="CR949" s="134">
        <f t="shared" si="453"/>
        <v>0</v>
      </c>
      <c r="CS949" s="134">
        <f t="shared" si="453"/>
        <v>0</v>
      </c>
      <c r="CT949" s="134">
        <f t="shared" si="453"/>
        <v>0</v>
      </c>
      <c r="CU949" s="134">
        <f t="shared" si="453"/>
        <v>0</v>
      </c>
      <c r="CV949" s="134">
        <f t="shared" si="453"/>
        <v>0</v>
      </c>
      <c r="CW949" s="134">
        <f t="shared" si="453"/>
        <v>0</v>
      </c>
      <c r="CX949" s="134">
        <f t="shared" si="453"/>
        <v>0</v>
      </c>
      <c r="CY949" s="134">
        <f t="shared" si="453"/>
        <v>0</v>
      </c>
      <c r="CZ949" s="134">
        <f t="shared" si="453"/>
        <v>0</v>
      </c>
      <c r="DA949" s="134">
        <f t="shared" si="453"/>
        <v>0</v>
      </c>
      <c r="DB949" s="134">
        <f t="shared" si="453"/>
        <v>0</v>
      </c>
      <c r="DC949" s="134">
        <f t="shared" si="453"/>
        <v>0</v>
      </c>
      <c r="DD949" s="134">
        <f t="shared" si="453"/>
        <v>0</v>
      </c>
      <c r="DE949" s="134">
        <f t="shared" si="453"/>
        <v>0</v>
      </c>
      <c r="DF949" s="134">
        <f t="shared" si="453"/>
        <v>0</v>
      </c>
      <c r="DG949" s="134">
        <f t="shared" si="453"/>
        <v>0</v>
      </c>
      <c r="DH949" s="211">
        <f t="shared" si="453"/>
        <v>0</v>
      </c>
    </row>
    <row r="950" spans="1:112" ht="15" hidden="1" customHeight="1" x14ac:dyDescent="0.15">
      <c r="A950" s="119"/>
      <c r="B950" s="197" t="s">
        <v>709</v>
      </c>
      <c r="C950" s="30" t="s">
        <v>7</v>
      </c>
      <c r="D950" s="315">
        <f t="shared" si="448"/>
        <v>0</v>
      </c>
      <c r="E950" s="134">
        <f t="shared" si="454"/>
        <v>0</v>
      </c>
      <c r="F950" s="134">
        <f t="shared" si="454"/>
        <v>0</v>
      </c>
      <c r="G950" s="134">
        <f t="shared" si="454"/>
        <v>0</v>
      </c>
      <c r="H950" s="134">
        <f t="shared" si="454"/>
        <v>0</v>
      </c>
      <c r="I950" s="134">
        <f t="shared" si="454"/>
        <v>0</v>
      </c>
      <c r="J950" s="134">
        <f t="shared" si="454"/>
        <v>0</v>
      </c>
      <c r="K950" s="134">
        <f t="shared" si="454"/>
        <v>0</v>
      </c>
      <c r="L950" s="134">
        <f t="shared" si="454"/>
        <v>0</v>
      </c>
      <c r="M950" s="134">
        <f t="shared" si="454"/>
        <v>0</v>
      </c>
      <c r="N950" s="134">
        <f t="shared" si="454"/>
        <v>0</v>
      </c>
      <c r="O950" s="134">
        <f t="shared" si="454"/>
        <v>0</v>
      </c>
      <c r="P950" s="134">
        <f t="shared" si="454"/>
        <v>0</v>
      </c>
      <c r="Q950" s="134">
        <f t="shared" si="454"/>
        <v>0</v>
      </c>
      <c r="R950" s="134">
        <f t="shared" si="454"/>
        <v>0</v>
      </c>
      <c r="S950" s="134">
        <f t="shared" si="454"/>
        <v>-6.3439722476383515E-6</v>
      </c>
      <c r="T950" s="134">
        <f t="shared" si="454"/>
        <v>-1.0760584579453536E-4</v>
      </c>
      <c r="U950" s="134">
        <f t="shared" si="454"/>
        <v>0</v>
      </c>
      <c r="V950" s="134">
        <f t="shared" si="454"/>
        <v>0</v>
      </c>
      <c r="W950" s="134">
        <f t="shared" si="454"/>
        <v>0</v>
      </c>
      <c r="X950" s="134">
        <f t="shared" si="454"/>
        <v>0</v>
      </c>
      <c r="Y950" s="134">
        <f t="shared" si="454"/>
        <v>0</v>
      </c>
      <c r="Z950" s="134">
        <f t="shared" si="454"/>
        <v>0</v>
      </c>
      <c r="AA950" s="134">
        <f t="shared" si="454"/>
        <v>0</v>
      </c>
      <c r="AB950" s="134">
        <f t="shared" si="454"/>
        <v>0</v>
      </c>
      <c r="AC950" s="134">
        <f t="shared" si="454"/>
        <v>0</v>
      </c>
      <c r="AD950" s="134">
        <f t="shared" si="454"/>
        <v>0</v>
      </c>
      <c r="AE950" s="134">
        <f t="shared" si="454"/>
        <v>0</v>
      </c>
      <c r="AF950" s="134">
        <f t="shared" si="454"/>
        <v>0</v>
      </c>
      <c r="AG950" s="134">
        <f t="shared" si="454"/>
        <v>0</v>
      </c>
      <c r="AH950" s="134">
        <f t="shared" si="454"/>
        <v>0</v>
      </c>
      <c r="AI950" s="134">
        <f t="shared" si="454"/>
        <v>0</v>
      </c>
      <c r="AJ950" s="134">
        <f t="shared" si="454"/>
        <v>0</v>
      </c>
      <c r="AK950" s="134">
        <f t="shared" si="454"/>
        <v>-1.1124617677871104E-4</v>
      </c>
      <c r="AL950" s="134">
        <f t="shared" si="454"/>
        <v>0</v>
      </c>
      <c r="AM950" s="134">
        <f t="shared" si="454"/>
        <v>-3.5128588929339777E-4</v>
      </c>
      <c r="AN950" s="134">
        <f t="shared" si="454"/>
        <v>0</v>
      </c>
      <c r="AO950" s="134">
        <f t="shared" si="454"/>
        <v>0</v>
      </c>
      <c r="AP950" s="134">
        <f t="shared" si="454"/>
        <v>0</v>
      </c>
      <c r="AQ950" s="134">
        <f t="shared" si="454"/>
        <v>0</v>
      </c>
      <c r="AR950" s="134">
        <f t="shared" si="454"/>
        <v>0</v>
      </c>
      <c r="AS950" s="134">
        <f t="shared" si="454"/>
        <v>0</v>
      </c>
      <c r="AT950" s="134">
        <f t="shared" si="454"/>
        <v>-9.5003679562572032E-6</v>
      </c>
      <c r="AU950" s="134">
        <f t="shared" si="454"/>
        <v>-1.515060298218549E-4</v>
      </c>
      <c r="AV950" s="134">
        <f t="shared" si="454"/>
        <v>0</v>
      </c>
      <c r="AW950" s="134">
        <f t="shared" si="454"/>
        <v>0.98895241632485642</v>
      </c>
      <c r="AX950" s="134">
        <f t="shared" si="454"/>
        <v>0</v>
      </c>
      <c r="AY950" s="134">
        <f t="shared" si="454"/>
        <v>0</v>
      </c>
      <c r="AZ950" s="134">
        <f t="shared" si="454"/>
        <v>-4.3273371980679423E-4</v>
      </c>
      <c r="BA950" s="134">
        <f t="shared" si="454"/>
        <v>0</v>
      </c>
      <c r="BB950" s="134">
        <f t="shared" si="454"/>
        <v>0</v>
      </c>
      <c r="BC950" s="134">
        <f t="shared" si="454"/>
        <v>0</v>
      </c>
      <c r="BD950" s="134">
        <f t="shared" si="454"/>
        <v>0</v>
      </c>
      <c r="BE950" s="134">
        <f t="shared" si="454"/>
        <v>0</v>
      </c>
      <c r="BF950" s="134">
        <f t="shared" si="454"/>
        <v>0</v>
      </c>
      <c r="BG950" s="134">
        <f t="shared" si="454"/>
        <v>0</v>
      </c>
      <c r="BH950" s="134">
        <f t="shared" si="454"/>
        <v>0</v>
      </c>
      <c r="BI950" s="134">
        <f t="shared" si="454"/>
        <v>-1.822519096829621E-4</v>
      </c>
      <c r="BJ950" s="134">
        <f t="shared" si="454"/>
        <v>-7.0393363497023385E-4</v>
      </c>
      <c r="BK950" s="134">
        <f t="shared" si="454"/>
        <v>0</v>
      </c>
      <c r="BL950" s="134">
        <f t="shared" si="454"/>
        <v>-5.8652759410803739E-5</v>
      </c>
      <c r="BM950" s="134">
        <f t="shared" si="454"/>
        <v>0</v>
      </c>
      <c r="BN950" s="134">
        <f t="shared" si="454"/>
        <v>-3.468517857929377E-6</v>
      </c>
      <c r="BO950" s="134">
        <f t="shared" si="454"/>
        <v>-2.227927507993288E-5</v>
      </c>
      <c r="BP950" s="134">
        <f t="shared" ref="BP950:DH953" si="455">BP284-BP839</f>
        <v>-3.1360951218233986E-5</v>
      </c>
      <c r="BQ950" s="134">
        <f t="shared" si="455"/>
        <v>-2.3732567051053245E-6</v>
      </c>
      <c r="BR950" s="134">
        <f t="shared" si="455"/>
        <v>0</v>
      </c>
      <c r="BS950" s="134">
        <f t="shared" si="455"/>
        <v>-5.9594179496373278E-6</v>
      </c>
      <c r="BT950" s="134">
        <f t="shared" si="455"/>
        <v>0</v>
      </c>
      <c r="BU950" s="134">
        <f t="shared" si="455"/>
        <v>0</v>
      </c>
      <c r="BV950" s="134">
        <f t="shared" si="455"/>
        <v>-7.3291427739882305E-7</v>
      </c>
      <c r="BW950" s="134">
        <f t="shared" si="455"/>
        <v>-4.8813437796855275E-7</v>
      </c>
      <c r="BX950" s="134">
        <f t="shared" si="455"/>
        <v>0</v>
      </c>
      <c r="BY950" s="134">
        <f t="shared" si="455"/>
        <v>0</v>
      </c>
      <c r="BZ950" s="134">
        <f t="shared" si="455"/>
        <v>0</v>
      </c>
      <c r="CA950" s="134">
        <f t="shared" si="455"/>
        <v>0</v>
      </c>
      <c r="CB950" s="134">
        <f t="shared" si="455"/>
        <v>0</v>
      </c>
      <c r="CC950" s="134">
        <f t="shared" si="455"/>
        <v>-3.1555103216681347E-6</v>
      </c>
      <c r="CD950" s="134">
        <f t="shared" si="455"/>
        <v>0</v>
      </c>
      <c r="CE950" s="134">
        <f t="shared" si="455"/>
        <v>-8.1942952287489867E-5</v>
      </c>
      <c r="CF950" s="134">
        <f t="shared" si="455"/>
        <v>0</v>
      </c>
      <c r="CG950" s="134">
        <f t="shared" si="455"/>
        <v>0</v>
      </c>
      <c r="CH950" s="134">
        <f t="shared" si="455"/>
        <v>-1.5653135215614473E-5</v>
      </c>
      <c r="CI950" s="134">
        <f t="shared" si="455"/>
        <v>-2.2239041417950909E-5</v>
      </c>
      <c r="CJ950" s="134">
        <f t="shared" si="455"/>
        <v>-7.5225504259381922E-6</v>
      </c>
      <c r="CK950" s="134">
        <f t="shared" si="455"/>
        <v>0</v>
      </c>
      <c r="CL950" s="134">
        <f t="shared" si="455"/>
        <v>0</v>
      </c>
      <c r="CM950" s="134">
        <f t="shared" si="455"/>
        <v>0</v>
      </c>
      <c r="CN950" s="134">
        <f t="shared" si="455"/>
        <v>0</v>
      </c>
      <c r="CO950" s="134">
        <f t="shared" si="455"/>
        <v>0</v>
      </c>
      <c r="CP950" s="134">
        <f t="shared" si="455"/>
        <v>0</v>
      </c>
      <c r="CQ950" s="134">
        <f t="shared" si="455"/>
        <v>0</v>
      </c>
      <c r="CR950" s="134">
        <f t="shared" si="455"/>
        <v>0</v>
      </c>
      <c r="CS950" s="134">
        <f t="shared" si="455"/>
        <v>0</v>
      </c>
      <c r="CT950" s="134">
        <f t="shared" si="455"/>
        <v>0</v>
      </c>
      <c r="CU950" s="134">
        <f t="shared" si="455"/>
        <v>0</v>
      </c>
      <c r="CV950" s="134">
        <f t="shared" si="455"/>
        <v>0</v>
      </c>
      <c r="CW950" s="134">
        <f t="shared" si="455"/>
        <v>0</v>
      </c>
      <c r="CX950" s="134">
        <f t="shared" si="455"/>
        <v>-6.5334627811980731E-8</v>
      </c>
      <c r="CY950" s="134">
        <f t="shared" si="455"/>
        <v>0</v>
      </c>
      <c r="CZ950" s="134">
        <f t="shared" si="455"/>
        <v>-1.4826822419118687E-3</v>
      </c>
      <c r="DA950" s="134">
        <f t="shared" si="455"/>
        <v>-1.471006204592201E-6</v>
      </c>
      <c r="DB950" s="134">
        <f t="shared" si="455"/>
        <v>0</v>
      </c>
      <c r="DC950" s="134">
        <f t="shared" si="455"/>
        <v>0</v>
      </c>
      <c r="DD950" s="134">
        <f t="shared" si="455"/>
        <v>0</v>
      </c>
      <c r="DE950" s="134">
        <f t="shared" si="455"/>
        <v>-1.0008863009613228E-6</v>
      </c>
      <c r="DF950" s="134">
        <f t="shared" si="455"/>
        <v>-1.0383614216431489E-5</v>
      </c>
      <c r="DG950" s="134">
        <f t="shared" si="455"/>
        <v>0</v>
      </c>
      <c r="DH950" s="211">
        <f t="shared" si="455"/>
        <v>0</v>
      </c>
    </row>
    <row r="951" spans="1:112" ht="15" hidden="1" customHeight="1" x14ac:dyDescent="0.15">
      <c r="A951" s="119"/>
      <c r="B951" s="197" t="s">
        <v>710</v>
      </c>
      <c r="C951" s="30" t="s">
        <v>8</v>
      </c>
      <c r="D951" s="315">
        <f t="shared" si="448"/>
        <v>0</v>
      </c>
      <c r="E951" s="134">
        <f t="shared" ref="E951:BP954" si="456">E285-E840</f>
        <v>0</v>
      </c>
      <c r="F951" s="134">
        <f t="shared" si="456"/>
        <v>0</v>
      </c>
      <c r="G951" s="134">
        <f t="shared" si="456"/>
        <v>0</v>
      </c>
      <c r="H951" s="134">
        <f t="shared" si="456"/>
        <v>0</v>
      </c>
      <c r="I951" s="134">
        <f t="shared" si="456"/>
        <v>0</v>
      </c>
      <c r="J951" s="134">
        <f t="shared" si="456"/>
        <v>0</v>
      </c>
      <c r="K951" s="134">
        <f t="shared" si="456"/>
        <v>0</v>
      </c>
      <c r="L951" s="134">
        <f t="shared" si="456"/>
        <v>0</v>
      </c>
      <c r="M951" s="134">
        <f t="shared" si="456"/>
        <v>0</v>
      </c>
      <c r="N951" s="134">
        <f t="shared" si="456"/>
        <v>0</v>
      </c>
      <c r="O951" s="134">
        <f t="shared" si="456"/>
        <v>0</v>
      </c>
      <c r="P951" s="134">
        <f t="shared" si="456"/>
        <v>0</v>
      </c>
      <c r="Q951" s="134">
        <f t="shared" si="456"/>
        <v>0</v>
      </c>
      <c r="R951" s="134">
        <f t="shared" si="456"/>
        <v>0</v>
      </c>
      <c r="S951" s="134">
        <f t="shared" si="456"/>
        <v>0</v>
      </c>
      <c r="T951" s="134">
        <f t="shared" si="456"/>
        <v>0</v>
      </c>
      <c r="U951" s="134">
        <f t="shared" si="456"/>
        <v>0</v>
      </c>
      <c r="V951" s="134">
        <f t="shared" si="456"/>
        <v>0</v>
      </c>
      <c r="W951" s="134">
        <f t="shared" si="456"/>
        <v>0</v>
      </c>
      <c r="X951" s="134">
        <f t="shared" si="456"/>
        <v>0</v>
      </c>
      <c r="Y951" s="134">
        <f t="shared" si="456"/>
        <v>0</v>
      </c>
      <c r="Z951" s="134">
        <f t="shared" si="456"/>
        <v>0</v>
      </c>
      <c r="AA951" s="134">
        <f t="shared" si="456"/>
        <v>0</v>
      </c>
      <c r="AB951" s="134">
        <f t="shared" si="456"/>
        <v>0</v>
      </c>
      <c r="AC951" s="134">
        <f t="shared" si="456"/>
        <v>0</v>
      </c>
      <c r="AD951" s="134">
        <f t="shared" si="456"/>
        <v>0</v>
      </c>
      <c r="AE951" s="134">
        <f t="shared" si="456"/>
        <v>0</v>
      </c>
      <c r="AF951" s="134">
        <f t="shared" si="456"/>
        <v>0</v>
      </c>
      <c r="AG951" s="134">
        <f t="shared" si="456"/>
        <v>0</v>
      </c>
      <c r="AH951" s="134">
        <f t="shared" si="456"/>
        <v>0</v>
      </c>
      <c r="AI951" s="134">
        <f t="shared" si="456"/>
        <v>0</v>
      </c>
      <c r="AJ951" s="134">
        <f t="shared" si="456"/>
        <v>0</v>
      </c>
      <c r="AK951" s="134">
        <f t="shared" si="456"/>
        <v>0</v>
      </c>
      <c r="AL951" s="134">
        <f t="shared" si="456"/>
        <v>0</v>
      </c>
      <c r="AM951" s="134">
        <f t="shared" si="456"/>
        <v>0</v>
      </c>
      <c r="AN951" s="134">
        <f t="shared" si="456"/>
        <v>0</v>
      </c>
      <c r="AO951" s="134">
        <f t="shared" si="456"/>
        <v>0</v>
      </c>
      <c r="AP951" s="134">
        <f t="shared" si="456"/>
        <v>0</v>
      </c>
      <c r="AQ951" s="134">
        <f t="shared" si="456"/>
        <v>0</v>
      </c>
      <c r="AR951" s="134">
        <f t="shared" si="456"/>
        <v>0</v>
      </c>
      <c r="AS951" s="134">
        <f t="shared" si="456"/>
        <v>0</v>
      </c>
      <c r="AT951" s="134">
        <f t="shared" si="456"/>
        <v>0</v>
      </c>
      <c r="AU951" s="134">
        <f t="shared" si="456"/>
        <v>0</v>
      </c>
      <c r="AV951" s="134">
        <f t="shared" si="456"/>
        <v>0</v>
      </c>
      <c r="AW951" s="134">
        <f t="shared" si="456"/>
        <v>0</v>
      </c>
      <c r="AX951" s="134">
        <f t="shared" si="456"/>
        <v>1</v>
      </c>
      <c r="AY951" s="134">
        <f t="shared" si="456"/>
        <v>0</v>
      </c>
      <c r="AZ951" s="134">
        <f t="shared" si="456"/>
        <v>0</v>
      </c>
      <c r="BA951" s="134">
        <f t="shared" si="456"/>
        <v>0</v>
      </c>
      <c r="BB951" s="134">
        <f t="shared" si="456"/>
        <v>0</v>
      </c>
      <c r="BC951" s="134">
        <f t="shared" si="456"/>
        <v>0</v>
      </c>
      <c r="BD951" s="134">
        <f t="shared" si="456"/>
        <v>0</v>
      </c>
      <c r="BE951" s="134">
        <f t="shared" si="456"/>
        <v>0</v>
      </c>
      <c r="BF951" s="134">
        <f t="shared" si="456"/>
        <v>0</v>
      </c>
      <c r="BG951" s="134">
        <f t="shared" si="456"/>
        <v>0</v>
      </c>
      <c r="BH951" s="134">
        <f t="shared" si="456"/>
        <v>0</v>
      </c>
      <c r="BI951" s="134">
        <f t="shared" si="456"/>
        <v>0</v>
      </c>
      <c r="BJ951" s="134">
        <f t="shared" si="456"/>
        <v>0</v>
      </c>
      <c r="BK951" s="134">
        <f t="shared" si="456"/>
        <v>0</v>
      </c>
      <c r="BL951" s="134">
        <f t="shared" si="456"/>
        <v>0</v>
      </c>
      <c r="BM951" s="134">
        <f t="shared" si="456"/>
        <v>0</v>
      </c>
      <c r="BN951" s="134">
        <f t="shared" si="456"/>
        <v>0</v>
      </c>
      <c r="BO951" s="134">
        <f t="shared" si="456"/>
        <v>0</v>
      </c>
      <c r="BP951" s="134">
        <f t="shared" si="456"/>
        <v>0</v>
      </c>
      <c r="BQ951" s="134">
        <f t="shared" si="455"/>
        <v>0</v>
      </c>
      <c r="BR951" s="134">
        <f t="shared" si="455"/>
        <v>0</v>
      </c>
      <c r="BS951" s="134">
        <f t="shared" si="455"/>
        <v>0</v>
      </c>
      <c r="BT951" s="134">
        <f t="shared" si="455"/>
        <v>0</v>
      </c>
      <c r="BU951" s="134">
        <f t="shared" si="455"/>
        <v>0</v>
      </c>
      <c r="BV951" s="134">
        <f t="shared" si="455"/>
        <v>0</v>
      </c>
      <c r="BW951" s="134">
        <f t="shared" si="455"/>
        <v>0</v>
      </c>
      <c r="BX951" s="134">
        <f t="shared" si="455"/>
        <v>0</v>
      </c>
      <c r="BY951" s="134">
        <f t="shared" si="455"/>
        <v>0</v>
      </c>
      <c r="BZ951" s="134">
        <f t="shared" si="455"/>
        <v>0</v>
      </c>
      <c r="CA951" s="134">
        <f t="shared" si="455"/>
        <v>0</v>
      </c>
      <c r="CB951" s="134">
        <f t="shared" si="455"/>
        <v>0</v>
      </c>
      <c r="CC951" s="134">
        <f t="shared" si="455"/>
        <v>0</v>
      </c>
      <c r="CD951" s="134">
        <f t="shared" si="455"/>
        <v>0</v>
      </c>
      <c r="CE951" s="134">
        <f t="shared" si="455"/>
        <v>0</v>
      </c>
      <c r="CF951" s="134">
        <f t="shared" si="455"/>
        <v>0</v>
      </c>
      <c r="CG951" s="134">
        <f t="shared" si="455"/>
        <v>0</v>
      </c>
      <c r="CH951" s="134">
        <f t="shared" si="455"/>
        <v>0</v>
      </c>
      <c r="CI951" s="134">
        <f t="shared" si="455"/>
        <v>0</v>
      </c>
      <c r="CJ951" s="134">
        <f t="shared" si="455"/>
        <v>0</v>
      </c>
      <c r="CK951" s="134">
        <f t="shared" si="455"/>
        <v>0</v>
      </c>
      <c r="CL951" s="134">
        <f t="shared" si="455"/>
        <v>0</v>
      </c>
      <c r="CM951" s="134">
        <f t="shared" si="455"/>
        <v>0</v>
      </c>
      <c r="CN951" s="134">
        <f t="shared" si="455"/>
        <v>0</v>
      </c>
      <c r="CO951" s="134">
        <f t="shared" si="455"/>
        <v>0</v>
      </c>
      <c r="CP951" s="134">
        <f t="shared" si="455"/>
        <v>0</v>
      </c>
      <c r="CQ951" s="134">
        <f t="shared" si="455"/>
        <v>0</v>
      </c>
      <c r="CR951" s="134">
        <f t="shared" si="455"/>
        <v>0</v>
      </c>
      <c r="CS951" s="134">
        <f t="shared" si="455"/>
        <v>0</v>
      </c>
      <c r="CT951" s="134">
        <f t="shared" si="455"/>
        <v>0</v>
      </c>
      <c r="CU951" s="134">
        <f t="shared" si="455"/>
        <v>0</v>
      </c>
      <c r="CV951" s="134">
        <f t="shared" si="455"/>
        <v>0</v>
      </c>
      <c r="CW951" s="134">
        <f t="shared" si="455"/>
        <v>0</v>
      </c>
      <c r="CX951" s="134">
        <f t="shared" si="455"/>
        <v>0</v>
      </c>
      <c r="CY951" s="134">
        <f t="shared" si="455"/>
        <v>0</v>
      </c>
      <c r="CZ951" s="134">
        <f t="shared" si="455"/>
        <v>0</v>
      </c>
      <c r="DA951" s="134">
        <f t="shared" si="455"/>
        <v>0</v>
      </c>
      <c r="DB951" s="134">
        <f t="shared" si="455"/>
        <v>0</v>
      </c>
      <c r="DC951" s="134">
        <f t="shared" si="455"/>
        <v>0</v>
      </c>
      <c r="DD951" s="134">
        <f t="shared" si="455"/>
        <v>0</v>
      </c>
      <c r="DE951" s="134">
        <f t="shared" si="455"/>
        <v>0</v>
      </c>
      <c r="DF951" s="134">
        <f t="shared" si="455"/>
        <v>0</v>
      </c>
      <c r="DG951" s="134">
        <f t="shared" si="455"/>
        <v>0</v>
      </c>
      <c r="DH951" s="211">
        <f t="shared" si="455"/>
        <v>0</v>
      </c>
    </row>
    <row r="952" spans="1:112" ht="15" hidden="1" customHeight="1" x14ac:dyDescent="0.15">
      <c r="A952" s="119"/>
      <c r="B952" s="197" t="s">
        <v>711</v>
      </c>
      <c r="C952" s="30" t="s">
        <v>353</v>
      </c>
      <c r="D952" s="315">
        <f t="shared" si="448"/>
        <v>0</v>
      </c>
      <c r="E952" s="134">
        <f t="shared" si="456"/>
        <v>0</v>
      </c>
      <c r="F952" s="134">
        <f t="shared" si="456"/>
        <v>0</v>
      </c>
      <c r="G952" s="134">
        <f t="shared" si="456"/>
        <v>0</v>
      </c>
      <c r="H952" s="134">
        <f t="shared" si="456"/>
        <v>0</v>
      </c>
      <c r="I952" s="134">
        <f t="shared" si="456"/>
        <v>0</v>
      </c>
      <c r="J952" s="134">
        <f t="shared" si="456"/>
        <v>0</v>
      </c>
      <c r="K952" s="134">
        <f t="shared" si="456"/>
        <v>0</v>
      </c>
      <c r="L952" s="134">
        <f t="shared" si="456"/>
        <v>0</v>
      </c>
      <c r="M952" s="134">
        <f t="shared" si="456"/>
        <v>0</v>
      </c>
      <c r="N952" s="134">
        <f t="shared" si="456"/>
        <v>0</v>
      </c>
      <c r="O952" s="134">
        <f t="shared" si="456"/>
        <v>0</v>
      </c>
      <c r="P952" s="134">
        <f t="shared" si="456"/>
        <v>0</v>
      </c>
      <c r="Q952" s="134">
        <f t="shared" si="456"/>
        <v>0</v>
      </c>
      <c r="R952" s="134">
        <f t="shared" si="456"/>
        <v>0</v>
      </c>
      <c r="S952" s="134">
        <f t="shared" si="456"/>
        <v>0</v>
      </c>
      <c r="T952" s="134">
        <f t="shared" si="456"/>
        <v>0</v>
      </c>
      <c r="U952" s="134">
        <f t="shared" si="456"/>
        <v>0</v>
      </c>
      <c r="V952" s="134">
        <f t="shared" si="456"/>
        <v>0</v>
      </c>
      <c r="W952" s="134">
        <f t="shared" si="456"/>
        <v>0</v>
      </c>
      <c r="X952" s="134">
        <f t="shared" si="456"/>
        <v>0</v>
      </c>
      <c r="Y952" s="134">
        <f t="shared" si="456"/>
        <v>0</v>
      </c>
      <c r="Z952" s="134">
        <f t="shared" si="456"/>
        <v>0</v>
      </c>
      <c r="AA952" s="134">
        <f t="shared" si="456"/>
        <v>0</v>
      </c>
      <c r="AB952" s="134">
        <f t="shared" si="456"/>
        <v>0</v>
      </c>
      <c r="AC952" s="134">
        <f t="shared" si="456"/>
        <v>0</v>
      </c>
      <c r="AD952" s="134">
        <f t="shared" si="456"/>
        <v>0</v>
      </c>
      <c r="AE952" s="134">
        <f t="shared" si="456"/>
        <v>0</v>
      </c>
      <c r="AF952" s="134">
        <f t="shared" si="456"/>
        <v>0</v>
      </c>
      <c r="AG952" s="134">
        <f t="shared" si="456"/>
        <v>0</v>
      </c>
      <c r="AH952" s="134">
        <f t="shared" si="456"/>
        <v>0</v>
      </c>
      <c r="AI952" s="134">
        <f t="shared" si="456"/>
        <v>0</v>
      </c>
      <c r="AJ952" s="134">
        <f t="shared" si="456"/>
        <v>0</v>
      </c>
      <c r="AK952" s="134">
        <f t="shared" si="456"/>
        <v>0</v>
      </c>
      <c r="AL952" s="134">
        <f t="shared" si="456"/>
        <v>0</v>
      </c>
      <c r="AM952" s="134">
        <f t="shared" si="456"/>
        <v>0</v>
      </c>
      <c r="AN952" s="134">
        <f t="shared" si="456"/>
        <v>0</v>
      </c>
      <c r="AO952" s="134">
        <f t="shared" si="456"/>
        <v>0</v>
      </c>
      <c r="AP952" s="134">
        <f t="shared" si="456"/>
        <v>0</v>
      </c>
      <c r="AQ952" s="134">
        <f t="shared" si="456"/>
        <v>0</v>
      </c>
      <c r="AR952" s="134">
        <f t="shared" si="456"/>
        <v>0</v>
      </c>
      <c r="AS952" s="134">
        <f t="shared" si="456"/>
        <v>0</v>
      </c>
      <c r="AT952" s="134">
        <f t="shared" si="456"/>
        <v>0</v>
      </c>
      <c r="AU952" s="134">
        <f t="shared" si="456"/>
        <v>-2.6927539023824519E-5</v>
      </c>
      <c r="AV952" s="134">
        <f t="shared" si="456"/>
        <v>0</v>
      </c>
      <c r="AW952" s="134">
        <f t="shared" si="456"/>
        <v>-1.5132263657611185E-4</v>
      </c>
      <c r="AX952" s="134">
        <f t="shared" si="456"/>
        <v>0</v>
      </c>
      <c r="AY952" s="134">
        <f t="shared" si="456"/>
        <v>1</v>
      </c>
      <c r="AZ952" s="134">
        <f t="shared" si="456"/>
        <v>-2.2767182401603976E-2</v>
      </c>
      <c r="BA952" s="134">
        <f t="shared" si="456"/>
        <v>0</v>
      </c>
      <c r="BB952" s="134">
        <f t="shared" si="456"/>
        <v>0</v>
      </c>
      <c r="BC952" s="134">
        <f t="shared" si="456"/>
        <v>0</v>
      </c>
      <c r="BD952" s="134">
        <f t="shared" si="456"/>
        <v>0</v>
      </c>
      <c r="BE952" s="134">
        <f t="shared" si="456"/>
        <v>0</v>
      </c>
      <c r="BF952" s="134">
        <f t="shared" si="456"/>
        <v>0</v>
      </c>
      <c r="BG952" s="134">
        <f t="shared" si="456"/>
        <v>0</v>
      </c>
      <c r="BH952" s="134">
        <f t="shared" si="456"/>
        <v>0</v>
      </c>
      <c r="BI952" s="134">
        <f t="shared" si="456"/>
        <v>-5.2950142047892045E-3</v>
      </c>
      <c r="BJ952" s="134">
        <f t="shared" si="456"/>
        <v>0</v>
      </c>
      <c r="BK952" s="134">
        <f t="shared" si="456"/>
        <v>0</v>
      </c>
      <c r="BL952" s="134">
        <f t="shared" si="456"/>
        <v>-2.5427689876117682E-2</v>
      </c>
      <c r="BM952" s="134">
        <f t="shared" si="456"/>
        <v>0</v>
      </c>
      <c r="BN952" s="134">
        <f t="shared" si="456"/>
        <v>0</v>
      </c>
      <c r="BO952" s="134">
        <f t="shared" si="456"/>
        <v>0</v>
      </c>
      <c r="BP952" s="134">
        <f t="shared" si="456"/>
        <v>0</v>
      </c>
      <c r="BQ952" s="134">
        <f t="shared" si="455"/>
        <v>0</v>
      </c>
      <c r="BR952" s="134">
        <f t="shared" si="455"/>
        <v>0</v>
      </c>
      <c r="BS952" s="134">
        <f t="shared" si="455"/>
        <v>0</v>
      </c>
      <c r="BT952" s="134">
        <f t="shared" si="455"/>
        <v>0</v>
      </c>
      <c r="BU952" s="134">
        <f t="shared" si="455"/>
        <v>0</v>
      </c>
      <c r="BV952" s="134">
        <f t="shared" si="455"/>
        <v>0</v>
      </c>
      <c r="BW952" s="134">
        <f t="shared" si="455"/>
        <v>0</v>
      </c>
      <c r="BX952" s="134">
        <f t="shared" si="455"/>
        <v>0</v>
      </c>
      <c r="BY952" s="134">
        <f t="shared" si="455"/>
        <v>0</v>
      </c>
      <c r="BZ952" s="134">
        <f t="shared" si="455"/>
        <v>0</v>
      </c>
      <c r="CA952" s="134">
        <f t="shared" si="455"/>
        <v>0</v>
      </c>
      <c r="CB952" s="134">
        <f t="shared" si="455"/>
        <v>0</v>
      </c>
      <c r="CC952" s="134">
        <f t="shared" si="455"/>
        <v>0</v>
      </c>
      <c r="CD952" s="134">
        <f t="shared" si="455"/>
        <v>0</v>
      </c>
      <c r="CE952" s="134">
        <f t="shared" si="455"/>
        <v>0</v>
      </c>
      <c r="CF952" s="134">
        <f t="shared" si="455"/>
        <v>0</v>
      </c>
      <c r="CG952" s="134">
        <f t="shared" si="455"/>
        <v>0</v>
      </c>
      <c r="CH952" s="134">
        <f t="shared" si="455"/>
        <v>0</v>
      </c>
      <c r="CI952" s="134">
        <f t="shared" si="455"/>
        <v>-2.2028520068492E-6</v>
      </c>
      <c r="CJ952" s="134">
        <f t="shared" si="455"/>
        <v>0</v>
      </c>
      <c r="CK952" s="134">
        <f t="shared" si="455"/>
        <v>0</v>
      </c>
      <c r="CL952" s="134">
        <f t="shared" si="455"/>
        <v>0</v>
      </c>
      <c r="CM952" s="134">
        <f t="shared" si="455"/>
        <v>0</v>
      </c>
      <c r="CN952" s="134">
        <f t="shared" si="455"/>
        <v>0</v>
      </c>
      <c r="CO952" s="134">
        <f t="shared" si="455"/>
        <v>0</v>
      </c>
      <c r="CP952" s="134">
        <f t="shared" si="455"/>
        <v>0</v>
      </c>
      <c r="CQ952" s="134">
        <f t="shared" si="455"/>
        <v>0</v>
      </c>
      <c r="CR952" s="134">
        <f t="shared" si="455"/>
        <v>0</v>
      </c>
      <c r="CS952" s="134">
        <f t="shared" si="455"/>
        <v>0</v>
      </c>
      <c r="CT952" s="134">
        <f t="shared" si="455"/>
        <v>0</v>
      </c>
      <c r="CU952" s="134">
        <f t="shared" si="455"/>
        <v>0</v>
      </c>
      <c r="CV952" s="134">
        <f t="shared" si="455"/>
        <v>0</v>
      </c>
      <c r="CW952" s="134">
        <f t="shared" si="455"/>
        <v>0</v>
      </c>
      <c r="CX952" s="134">
        <f t="shared" si="455"/>
        <v>0</v>
      </c>
      <c r="CY952" s="134">
        <f t="shared" si="455"/>
        <v>0</v>
      </c>
      <c r="CZ952" s="134">
        <f t="shared" si="455"/>
        <v>-9.1714396712493389E-4</v>
      </c>
      <c r="DA952" s="134">
        <f t="shared" si="455"/>
        <v>0</v>
      </c>
      <c r="DB952" s="134">
        <f t="shared" si="455"/>
        <v>0</v>
      </c>
      <c r="DC952" s="134">
        <f t="shared" si="455"/>
        <v>0</v>
      </c>
      <c r="DD952" s="134">
        <f t="shared" si="455"/>
        <v>0</v>
      </c>
      <c r="DE952" s="134">
        <f t="shared" si="455"/>
        <v>0</v>
      </c>
      <c r="DF952" s="134">
        <f t="shared" si="455"/>
        <v>0</v>
      </c>
      <c r="DG952" s="134">
        <f t="shared" si="455"/>
        <v>0</v>
      </c>
      <c r="DH952" s="211">
        <f t="shared" si="455"/>
        <v>0</v>
      </c>
    </row>
    <row r="953" spans="1:112" ht="15" hidden="1" customHeight="1" x14ac:dyDescent="0.15">
      <c r="A953" s="119"/>
      <c r="B953" s="197" t="s">
        <v>712</v>
      </c>
      <c r="C953" s="30" t="s">
        <v>212</v>
      </c>
      <c r="D953" s="315">
        <f t="shared" si="448"/>
        <v>0</v>
      </c>
      <c r="E953" s="134">
        <f t="shared" si="456"/>
        <v>0</v>
      </c>
      <c r="F953" s="134">
        <f t="shared" si="456"/>
        <v>0</v>
      </c>
      <c r="G953" s="134">
        <f t="shared" si="456"/>
        <v>0</v>
      </c>
      <c r="H953" s="134">
        <f t="shared" si="456"/>
        <v>-6.0997180027777517E-6</v>
      </c>
      <c r="I953" s="134">
        <f t="shared" si="456"/>
        <v>0</v>
      </c>
      <c r="J953" s="134">
        <f t="shared" si="456"/>
        <v>0</v>
      </c>
      <c r="K953" s="134">
        <f t="shared" si="456"/>
        <v>-3.9750916422146217E-7</v>
      </c>
      <c r="L953" s="134">
        <f t="shared" si="456"/>
        <v>-3.1794057788201227E-6</v>
      </c>
      <c r="M953" s="134">
        <f t="shared" si="456"/>
        <v>-4.1721902531644652E-7</v>
      </c>
      <c r="N953" s="134">
        <f t="shared" si="456"/>
        <v>-4.1448165019185676E-6</v>
      </c>
      <c r="O953" s="134">
        <f t="shared" si="456"/>
        <v>0</v>
      </c>
      <c r="P953" s="134">
        <f t="shared" si="456"/>
        <v>0</v>
      </c>
      <c r="Q953" s="134">
        <f t="shared" si="456"/>
        <v>0</v>
      </c>
      <c r="R953" s="134">
        <f t="shared" si="456"/>
        <v>-1.244254802179343E-7</v>
      </c>
      <c r="S953" s="134">
        <f t="shared" si="456"/>
        <v>-1.3766107561002287E-6</v>
      </c>
      <c r="T953" s="134">
        <f t="shared" si="456"/>
        <v>-1.1087398517861883E-5</v>
      </c>
      <c r="U953" s="134">
        <f t="shared" si="456"/>
        <v>0</v>
      </c>
      <c r="V953" s="134">
        <f t="shared" si="456"/>
        <v>0</v>
      </c>
      <c r="W953" s="134">
        <f t="shared" si="456"/>
        <v>-6.5483072999128467E-4</v>
      </c>
      <c r="X953" s="134">
        <f t="shared" si="456"/>
        <v>0</v>
      </c>
      <c r="Y953" s="134">
        <f t="shared" si="456"/>
        <v>0</v>
      </c>
      <c r="Z953" s="134">
        <f t="shared" si="456"/>
        <v>0</v>
      </c>
      <c r="AA953" s="134">
        <f t="shared" si="456"/>
        <v>0</v>
      </c>
      <c r="AB953" s="134">
        <f t="shared" si="456"/>
        <v>0</v>
      </c>
      <c r="AC953" s="134">
        <f t="shared" si="456"/>
        <v>0</v>
      </c>
      <c r="AD953" s="134">
        <f t="shared" si="456"/>
        <v>0</v>
      </c>
      <c r="AE953" s="134">
        <f t="shared" si="456"/>
        <v>0</v>
      </c>
      <c r="AF953" s="134">
        <f t="shared" si="456"/>
        <v>0</v>
      </c>
      <c r="AG953" s="134">
        <f t="shared" si="456"/>
        <v>0</v>
      </c>
      <c r="AH953" s="134">
        <f t="shared" si="456"/>
        <v>0</v>
      </c>
      <c r="AI953" s="134">
        <f t="shared" si="456"/>
        <v>0</v>
      </c>
      <c r="AJ953" s="134">
        <f t="shared" si="456"/>
        <v>0</v>
      </c>
      <c r="AK953" s="134">
        <f t="shared" si="456"/>
        <v>-5.676417884879897E-7</v>
      </c>
      <c r="AL953" s="134">
        <f t="shared" si="456"/>
        <v>0</v>
      </c>
      <c r="AM953" s="134">
        <f t="shared" si="456"/>
        <v>0</v>
      </c>
      <c r="AN953" s="134">
        <f t="shared" si="456"/>
        <v>0</v>
      </c>
      <c r="AO953" s="134">
        <f t="shared" si="456"/>
        <v>0</v>
      </c>
      <c r="AP953" s="134">
        <f t="shared" si="456"/>
        <v>0</v>
      </c>
      <c r="AQ953" s="134">
        <f t="shared" si="456"/>
        <v>0</v>
      </c>
      <c r="AR953" s="134">
        <f t="shared" si="456"/>
        <v>0</v>
      </c>
      <c r="AS953" s="134">
        <f t="shared" si="456"/>
        <v>0</v>
      </c>
      <c r="AT953" s="134">
        <f t="shared" si="456"/>
        <v>-3.5245976265728541E-6</v>
      </c>
      <c r="AU953" s="134">
        <f t="shared" si="456"/>
        <v>-5.2762071581796887E-5</v>
      </c>
      <c r="AV953" s="134">
        <f t="shared" si="456"/>
        <v>0</v>
      </c>
      <c r="AW953" s="134">
        <f t="shared" si="456"/>
        <v>-2.1699070280197835E-3</v>
      </c>
      <c r="AX953" s="134">
        <f t="shared" si="456"/>
        <v>0</v>
      </c>
      <c r="AY953" s="134">
        <f t="shared" si="456"/>
        <v>0</v>
      </c>
      <c r="AZ953" s="134">
        <f t="shared" si="456"/>
        <v>0.83717254574163413</v>
      </c>
      <c r="BA953" s="134">
        <f t="shared" si="456"/>
        <v>0</v>
      </c>
      <c r="BB953" s="134">
        <f t="shared" si="456"/>
        <v>0</v>
      </c>
      <c r="BC953" s="134">
        <f t="shared" si="456"/>
        <v>0</v>
      </c>
      <c r="BD953" s="134">
        <f t="shared" si="456"/>
        <v>0</v>
      </c>
      <c r="BE953" s="134">
        <f t="shared" si="456"/>
        <v>0</v>
      </c>
      <c r="BF953" s="134">
        <f t="shared" si="456"/>
        <v>0</v>
      </c>
      <c r="BG953" s="134">
        <f t="shared" si="456"/>
        <v>0</v>
      </c>
      <c r="BH953" s="134">
        <f t="shared" si="456"/>
        <v>0</v>
      </c>
      <c r="BI953" s="134">
        <f t="shared" si="456"/>
        <v>-6.7252528397927693E-3</v>
      </c>
      <c r="BJ953" s="134">
        <f t="shared" si="456"/>
        <v>-7.673261211560119E-4</v>
      </c>
      <c r="BK953" s="134">
        <f t="shared" si="456"/>
        <v>0</v>
      </c>
      <c r="BL953" s="134">
        <f t="shared" si="456"/>
        <v>-3.1634672656155848E-3</v>
      </c>
      <c r="BM953" s="134">
        <f t="shared" si="456"/>
        <v>0</v>
      </c>
      <c r="BN953" s="134">
        <f t="shared" si="456"/>
        <v>-5.0841694684565487E-4</v>
      </c>
      <c r="BO953" s="134">
        <f t="shared" si="456"/>
        <v>-1.3264437806922267E-4</v>
      </c>
      <c r="BP953" s="134">
        <f t="shared" si="456"/>
        <v>-3.8628392199163049E-5</v>
      </c>
      <c r="BQ953" s="134">
        <f t="shared" si="455"/>
        <v>-7.3543823008703425E-6</v>
      </c>
      <c r="BR953" s="134">
        <f t="shared" si="455"/>
        <v>0</v>
      </c>
      <c r="BS953" s="134">
        <f t="shared" si="455"/>
        <v>-2.1935179020347336E-6</v>
      </c>
      <c r="BT953" s="134">
        <f t="shared" si="455"/>
        <v>0</v>
      </c>
      <c r="BU953" s="134">
        <f t="shared" si="455"/>
        <v>0</v>
      </c>
      <c r="BV953" s="134">
        <f t="shared" si="455"/>
        <v>-9.6126226167185533E-6</v>
      </c>
      <c r="BW953" s="134">
        <f t="shared" si="455"/>
        <v>-2.8638282135703359E-5</v>
      </c>
      <c r="BX953" s="134">
        <f t="shared" si="455"/>
        <v>-1.1812691757369478E-5</v>
      </c>
      <c r="BY953" s="134">
        <f t="shared" si="455"/>
        <v>0</v>
      </c>
      <c r="BZ953" s="134">
        <f t="shared" si="455"/>
        <v>0</v>
      </c>
      <c r="CA953" s="134">
        <f t="shared" si="455"/>
        <v>0</v>
      </c>
      <c r="CB953" s="134">
        <f t="shared" si="455"/>
        <v>0</v>
      </c>
      <c r="CC953" s="134">
        <f t="shared" si="455"/>
        <v>-5.1221841206272619E-8</v>
      </c>
      <c r="CD953" s="134">
        <f t="shared" si="455"/>
        <v>0</v>
      </c>
      <c r="CE953" s="134">
        <f t="shared" si="455"/>
        <v>0</v>
      </c>
      <c r="CF953" s="134">
        <f t="shared" si="455"/>
        <v>0</v>
      </c>
      <c r="CG953" s="134">
        <f t="shared" si="455"/>
        <v>0</v>
      </c>
      <c r="CH953" s="134">
        <f t="shared" si="455"/>
        <v>-3.6911608174630721E-7</v>
      </c>
      <c r="CI953" s="134">
        <f t="shared" si="455"/>
        <v>-1.3957590112891595E-5</v>
      </c>
      <c r="CJ953" s="134">
        <f t="shared" si="455"/>
        <v>-1.79896935165184E-5</v>
      </c>
      <c r="CK953" s="134">
        <f t="shared" si="455"/>
        <v>0</v>
      </c>
      <c r="CL953" s="134">
        <f t="shared" si="455"/>
        <v>0</v>
      </c>
      <c r="CM953" s="134">
        <f t="shared" si="455"/>
        <v>0</v>
      </c>
      <c r="CN953" s="134">
        <f t="shared" si="455"/>
        <v>0</v>
      </c>
      <c r="CO953" s="134">
        <f t="shared" si="455"/>
        <v>0</v>
      </c>
      <c r="CP953" s="134">
        <f t="shared" si="455"/>
        <v>0</v>
      </c>
      <c r="CQ953" s="134">
        <f t="shared" si="455"/>
        <v>-2.6125180303153939E-5</v>
      </c>
      <c r="CR953" s="134">
        <f t="shared" si="455"/>
        <v>0</v>
      </c>
      <c r="CS953" s="134">
        <f t="shared" si="455"/>
        <v>-7.7701445689880589E-7</v>
      </c>
      <c r="CT953" s="134">
        <f t="shared" si="455"/>
        <v>0</v>
      </c>
      <c r="CU953" s="134">
        <f t="shared" si="455"/>
        <v>-1.8178707815980338E-5</v>
      </c>
      <c r="CV953" s="134">
        <f t="shared" si="455"/>
        <v>-7.6235068071766179E-8</v>
      </c>
      <c r="CW953" s="134">
        <f t="shared" si="455"/>
        <v>0</v>
      </c>
      <c r="CX953" s="134">
        <f t="shared" si="455"/>
        <v>-7.4629268736565908E-6</v>
      </c>
      <c r="CY953" s="134">
        <f t="shared" si="455"/>
        <v>0</v>
      </c>
      <c r="CZ953" s="134">
        <f t="shared" si="455"/>
        <v>-4.0761278031947769E-3</v>
      </c>
      <c r="DA953" s="134">
        <f t="shared" si="455"/>
        <v>-3.082921459851421E-5</v>
      </c>
      <c r="DB953" s="134">
        <f t="shared" si="455"/>
        <v>-5.9645067919250745E-7</v>
      </c>
      <c r="DC953" s="134">
        <f t="shared" si="455"/>
        <v>0</v>
      </c>
      <c r="DD953" s="134">
        <f t="shared" si="455"/>
        <v>-2.5878536345158053E-6</v>
      </c>
      <c r="DE953" s="134">
        <f t="shared" si="455"/>
        <v>-1.5704319799447527E-7</v>
      </c>
      <c r="DF953" s="134">
        <f t="shared" si="455"/>
        <v>-6.7859313887569923E-5</v>
      </c>
      <c r="DG953" s="134">
        <f t="shared" si="455"/>
        <v>-3.016837780303833E-2</v>
      </c>
      <c r="DH953" s="211">
        <f t="shared" si="455"/>
        <v>0</v>
      </c>
    </row>
    <row r="954" spans="1:112" ht="15" hidden="1" customHeight="1" x14ac:dyDescent="0.15">
      <c r="A954" s="119"/>
      <c r="B954" s="197" t="s">
        <v>713</v>
      </c>
      <c r="C954" s="30" t="s">
        <v>255</v>
      </c>
      <c r="D954" s="315">
        <f t="shared" si="448"/>
        <v>0</v>
      </c>
      <c r="E954" s="134">
        <f t="shared" si="456"/>
        <v>0</v>
      </c>
      <c r="F954" s="134">
        <f t="shared" si="456"/>
        <v>0</v>
      </c>
      <c r="G954" s="134">
        <f t="shared" si="456"/>
        <v>0</v>
      </c>
      <c r="H954" s="134">
        <f t="shared" si="456"/>
        <v>0</v>
      </c>
      <c r="I954" s="134">
        <f t="shared" si="456"/>
        <v>0</v>
      </c>
      <c r="J954" s="134">
        <f t="shared" si="456"/>
        <v>0</v>
      </c>
      <c r="K954" s="134">
        <f t="shared" si="456"/>
        <v>0</v>
      </c>
      <c r="L954" s="134">
        <f t="shared" si="456"/>
        <v>0</v>
      </c>
      <c r="M954" s="134">
        <f t="shared" si="456"/>
        <v>0</v>
      </c>
      <c r="N954" s="134">
        <f t="shared" si="456"/>
        <v>0</v>
      </c>
      <c r="O954" s="134">
        <f t="shared" si="456"/>
        <v>0</v>
      </c>
      <c r="P954" s="134">
        <f t="shared" si="456"/>
        <v>0</v>
      </c>
      <c r="Q954" s="134">
        <f t="shared" si="456"/>
        <v>0</v>
      </c>
      <c r="R954" s="134">
        <f t="shared" si="456"/>
        <v>0</v>
      </c>
      <c r="S954" s="134">
        <f t="shared" si="456"/>
        <v>0</v>
      </c>
      <c r="T954" s="134">
        <f t="shared" si="456"/>
        <v>0</v>
      </c>
      <c r="U954" s="134">
        <f t="shared" si="456"/>
        <v>0</v>
      </c>
      <c r="V954" s="134">
        <f t="shared" si="456"/>
        <v>0</v>
      </c>
      <c r="W954" s="134">
        <f t="shared" si="456"/>
        <v>0</v>
      </c>
      <c r="X954" s="134">
        <f t="shared" si="456"/>
        <v>0</v>
      </c>
      <c r="Y954" s="134">
        <f t="shared" si="456"/>
        <v>0</v>
      </c>
      <c r="Z954" s="134">
        <f t="shared" si="456"/>
        <v>0</v>
      </c>
      <c r="AA954" s="134">
        <f t="shared" si="456"/>
        <v>0</v>
      </c>
      <c r="AB954" s="134">
        <f t="shared" si="456"/>
        <v>0</v>
      </c>
      <c r="AC954" s="134">
        <f t="shared" si="456"/>
        <v>0</v>
      </c>
      <c r="AD954" s="134">
        <f t="shared" si="456"/>
        <v>0</v>
      </c>
      <c r="AE954" s="134">
        <f t="shared" si="456"/>
        <v>0</v>
      </c>
      <c r="AF954" s="134">
        <f t="shared" si="456"/>
        <v>0</v>
      </c>
      <c r="AG954" s="134">
        <f t="shared" si="456"/>
        <v>0</v>
      </c>
      <c r="AH954" s="134">
        <f t="shared" si="456"/>
        <v>0</v>
      </c>
      <c r="AI954" s="134">
        <f t="shared" si="456"/>
        <v>0</v>
      </c>
      <c r="AJ954" s="134">
        <f t="shared" si="456"/>
        <v>0</v>
      </c>
      <c r="AK954" s="134">
        <f t="shared" si="456"/>
        <v>0</v>
      </c>
      <c r="AL954" s="134">
        <f t="shared" si="456"/>
        <v>0</v>
      </c>
      <c r="AM954" s="134">
        <f t="shared" si="456"/>
        <v>0</v>
      </c>
      <c r="AN954" s="134">
        <f t="shared" si="456"/>
        <v>0</v>
      </c>
      <c r="AO954" s="134">
        <f t="shared" si="456"/>
        <v>0</v>
      </c>
      <c r="AP954" s="134">
        <f t="shared" si="456"/>
        <v>0</v>
      </c>
      <c r="AQ954" s="134">
        <f t="shared" si="456"/>
        <v>0</v>
      </c>
      <c r="AR954" s="134">
        <f t="shared" si="456"/>
        <v>0</v>
      </c>
      <c r="AS954" s="134">
        <f t="shared" si="456"/>
        <v>0</v>
      </c>
      <c r="AT954" s="134">
        <f t="shared" si="456"/>
        <v>0</v>
      </c>
      <c r="AU954" s="134">
        <f t="shared" si="456"/>
        <v>0</v>
      </c>
      <c r="AV954" s="134">
        <f t="shared" si="456"/>
        <v>0</v>
      </c>
      <c r="AW954" s="134">
        <f t="shared" si="456"/>
        <v>0</v>
      </c>
      <c r="AX954" s="134">
        <f t="shared" si="456"/>
        <v>0</v>
      </c>
      <c r="AY954" s="134">
        <f t="shared" si="456"/>
        <v>0</v>
      </c>
      <c r="AZ954" s="134">
        <f t="shared" si="456"/>
        <v>0</v>
      </c>
      <c r="BA954" s="134">
        <f t="shared" si="456"/>
        <v>1</v>
      </c>
      <c r="BB954" s="134">
        <f t="shared" si="456"/>
        <v>0</v>
      </c>
      <c r="BC954" s="134">
        <f t="shared" si="456"/>
        <v>0</v>
      </c>
      <c r="BD954" s="134">
        <f t="shared" si="456"/>
        <v>0</v>
      </c>
      <c r="BE954" s="134">
        <f t="shared" si="456"/>
        <v>0</v>
      </c>
      <c r="BF954" s="134">
        <f t="shared" si="456"/>
        <v>0</v>
      </c>
      <c r="BG954" s="134">
        <f t="shared" si="456"/>
        <v>0</v>
      </c>
      <c r="BH954" s="134">
        <f t="shared" si="456"/>
        <v>0</v>
      </c>
      <c r="BI954" s="134">
        <f t="shared" si="456"/>
        <v>0</v>
      </c>
      <c r="BJ954" s="134">
        <f t="shared" si="456"/>
        <v>0</v>
      </c>
      <c r="BK954" s="134">
        <f t="shared" si="456"/>
        <v>0</v>
      </c>
      <c r="BL954" s="134">
        <f t="shared" si="456"/>
        <v>0</v>
      </c>
      <c r="BM954" s="134">
        <f t="shared" si="456"/>
        <v>0</v>
      </c>
      <c r="BN954" s="134">
        <f t="shared" si="456"/>
        <v>0</v>
      </c>
      <c r="BO954" s="134">
        <f t="shared" si="456"/>
        <v>0</v>
      </c>
      <c r="BP954" s="134">
        <f t="shared" ref="BP954:DH957" si="457">BP288-BP843</f>
        <v>0</v>
      </c>
      <c r="BQ954" s="134">
        <f t="shared" si="457"/>
        <v>0</v>
      </c>
      <c r="BR954" s="134">
        <f t="shared" si="457"/>
        <v>0</v>
      </c>
      <c r="BS954" s="134">
        <f t="shared" si="457"/>
        <v>0</v>
      </c>
      <c r="BT954" s="134">
        <f t="shared" si="457"/>
        <v>0</v>
      </c>
      <c r="BU954" s="134">
        <f t="shared" si="457"/>
        <v>0</v>
      </c>
      <c r="BV954" s="134">
        <f t="shared" si="457"/>
        <v>0</v>
      </c>
      <c r="BW954" s="134">
        <f t="shared" si="457"/>
        <v>0</v>
      </c>
      <c r="BX954" s="134">
        <f t="shared" si="457"/>
        <v>0</v>
      </c>
      <c r="BY954" s="134">
        <f t="shared" si="457"/>
        <v>0</v>
      </c>
      <c r="BZ954" s="134">
        <f t="shared" si="457"/>
        <v>0</v>
      </c>
      <c r="CA954" s="134">
        <f t="shared" si="457"/>
        <v>0</v>
      </c>
      <c r="CB954" s="134">
        <f t="shared" si="457"/>
        <v>0</v>
      </c>
      <c r="CC954" s="134">
        <f t="shared" si="457"/>
        <v>0</v>
      </c>
      <c r="CD954" s="134">
        <f t="shared" si="457"/>
        <v>0</v>
      </c>
      <c r="CE954" s="134">
        <f t="shared" si="457"/>
        <v>0</v>
      </c>
      <c r="CF954" s="134">
        <f t="shared" si="457"/>
        <v>0</v>
      </c>
      <c r="CG954" s="134">
        <f t="shared" si="457"/>
        <v>0</v>
      </c>
      <c r="CH954" s="134">
        <f t="shared" si="457"/>
        <v>0</v>
      </c>
      <c r="CI954" s="134">
        <f t="shared" si="457"/>
        <v>0</v>
      </c>
      <c r="CJ954" s="134">
        <f t="shared" si="457"/>
        <v>0</v>
      </c>
      <c r="CK954" s="134">
        <f t="shared" si="457"/>
        <v>0</v>
      </c>
      <c r="CL954" s="134">
        <f t="shared" si="457"/>
        <v>0</v>
      </c>
      <c r="CM954" s="134">
        <f t="shared" si="457"/>
        <v>0</v>
      </c>
      <c r="CN954" s="134">
        <f t="shared" si="457"/>
        <v>0</v>
      </c>
      <c r="CO954" s="134">
        <f t="shared" si="457"/>
        <v>0</v>
      </c>
      <c r="CP954" s="134">
        <f t="shared" si="457"/>
        <v>0</v>
      </c>
      <c r="CQ954" s="134">
        <f t="shared" si="457"/>
        <v>0</v>
      </c>
      <c r="CR954" s="134">
        <f t="shared" si="457"/>
        <v>0</v>
      </c>
      <c r="CS954" s="134">
        <f t="shared" si="457"/>
        <v>0</v>
      </c>
      <c r="CT954" s="134">
        <f t="shared" si="457"/>
        <v>0</v>
      </c>
      <c r="CU954" s="134">
        <f t="shared" si="457"/>
        <v>0</v>
      </c>
      <c r="CV954" s="134">
        <f t="shared" si="457"/>
        <v>0</v>
      </c>
      <c r="CW954" s="134">
        <f t="shared" si="457"/>
        <v>0</v>
      </c>
      <c r="CX954" s="134">
        <f t="shared" si="457"/>
        <v>0</v>
      </c>
      <c r="CY954" s="134">
        <f t="shared" si="457"/>
        <v>0</v>
      </c>
      <c r="CZ954" s="134">
        <f t="shared" si="457"/>
        <v>0</v>
      </c>
      <c r="DA954" s="134">
        <f t="shared" si="457"/>
        <v>0</v>
      </c>
      <c r="DB954" s="134">
        <f t="shared" si="457"/>
        <v>0</v>
      </c>
      <c r="DC954" s="134">
        <f t="shared" si="457"/>
        <v>0</v>
      </c>
      <c r="DD954" s="134">
        <f t="shared" si="457"/>
        <v>0</v>
      </c>
      <c r="DE954" s="134">
        <f t="shared" si="457"/>
        <v>0</v>
      </c>
      <c r="DF954" s="134">
        <f t="shared" si="457"/>
        <v>0</v>
      </c>
      <c r="DG954" s="134">
        <f t="shared" si="457"/>
        <v>0</v>
      </c>
      <c r="DH954" s="211">
        <f t="shared" si="457"/>
        <v>0</v>
      </c>
    </row>
    <row r="955" spans="1:112" ht="15" hidden="1" customHeight="1" x14ac:dyDescent="0.15">
      <c r="A955" s="119"/>
      <c r="B955" s="197" t="s">
        <v>714</v>
      </c>
      <c r="C955" s="30" t="s">
        <v>161</v>
      </c>
      <c r="D955" s="315">
        <f t="shared" si="448"/>
        <v>0</v>
      </c>
      <c r="E955" s="134">
        <f t="shared" ref="E955:BP958" si="458">E289-E844</f>
        <v>0</v>
      </c>
      <c r="F955" s="134">
        <f t="shared" si="458"/>
        <v>0</v>
      </c>
      <c r="G955" s="134">
        <f t="shared" si="458"/>
        <v>0</v>
      </c>
      <c r="H955" s="134">
        <f t="shared" si="458"/>
        <v>0</v>
      </c>
      <c r="I955" s="134">
        <f t="shared" si="458"/>
        <v>0</v>
      </c>
      <c r="J955" s="134">
        <f t="shared" si="458"/>
        <v>0</v>
      </c>
      <c r="K955" s="134">
        <f t="shared" si="458"/>
        <v>0</v>
      </c>
      <c r="L955" s="134">
        <f t="shared" si="458"/>
        <v>0</v>
      </c>
      <c r="M955" s="134">
        <f t="shared" si="458"/>
        <v>0</v>
      </c>
      <c r="N955" s="134">
        <f t="shared" si="458"/>
        <v>0</v>
      </c>
      <c r="O955" s="134">
        <f t="shared" si="458"/>
        <v>0</v>
      </c>
      <c r="P955" s="134">
        <f t="shared" si="458"/>
        <v>0</v>
      </c>
      <c r="Q955" s="134">
        <f t="shared" si="458"/>
        <v>0</v>
      </c>
      <c r="R955" s="134">
        <f t="shared" si="458"/>
        <v>0</v>
      </c>
      <c r="S955" s="134">
        <f t="shared" si="458"/>
        <v>0</v>
      </c>
      <c r="T955" s="134">
        <f t="shared" si="458"/>
        <v>0</v>
      </c>
      <c r="U955" s="134">
        <f t="shared" si="458"/>
        <v>0</v>
      </c>
      <c r="V955" s="134">
        <f t="shared" si="458"/>
        <v>0</v>
      </c>
      <c r="W955" s="134">
        <f t="shared" si="458"/>
        <v>0</v>
      </c>
      <c r="X955" s="134">
        <f t="shared" si="458"/>
        <v>0</v>
      </c>
      <c r="Y955" s="134">
        <f t="shared" si="458"/>
        <v>0</v>
      </c>
      <c r="Z955" s="134">
        <f t="shared" si="458"/>
        <v>0</v>
      </c>
      <c r="AA955" s="134">
        <f t="shared" si="458"/>
        <v>0</v>
      </c>
      <c r="AB955" s="134">
        <f t="shared" si="458"/>
        <v>0</v>
      </c>
      <c r="AC955" s="134">
        <f t="shared" si="458"/>
        <v>0</v>
      </c>
      <c r="AD955" s="134">
        <f t="shared" si="458"/>
        <v>0</v>
      </c>
      <c r="AE955" s="134">
        <f t="shared" si="458"/>
        <v>0</v>
      </c>
      <c r="AF955" s="134">
        <f t="shared" si="458"/>
        <v>0</v>
      </c>
      <c r="AG955" s="134">
        <f t="shared" si="458"/>
        <v>0</v>
      </c>
      <c r="AH955" s="134">
        <f t="shared" si="458"/>
        <v>0</v>
      </c>
      <c r="AI955" s="134">
        <f t="shared" si="458"/>
        <v>0</v>
      </c>
      <c r="AJ955" s="134">
        <f t="shared" si="458"/>
        <v>0</v>
      </c>
      <c r="AK955" s="134">
        <f t="shared" si="458"/>
        <v>0</v>
      </c>
      <c r="AL955" s="134">
        <f t="shared" si="458"/>
        <v>0</v>
      </c>
      <c r="AM955" s="134">
        <f t="shared" si="458"/>
        <v>0</v>
      </c>
      <c r="AN955" s="134">
        <f t="shared" si="458"/>
        <v>0</v>
      </c>
      <c r="AO955" s="134">
        <f t="shared" si="458"/>
        <v>0</v>
      </c>
      <c r="AP955" s="134">
        <f t="shared" si="458"/>
        <v>0</v>
      </c>
      <c r="AQ955" s="134">
        <f t="shared" si="458"/>
        <v>0</v>
      </c>
      <c r="AR955" s="134">
        <f t="shared" si="458"/>
        <v>0</v>
      </c>
      <c r="AS955" s="134">
        <f t="shared" si="458"/>
        <v>0</v>
      </c>
      <c r="AT955" s="134">
        <f t="shared" si="458"/>
        <v>0</v>
      </c>
      <c r="AU955" s="134">
        <f t="shared" si="458"/>
        <v>0</v>
      </c>
      <c r="AV955" s="134">
        <f t="shared" si="458"/>
        <v>0</v>
      </c>
      <c r="AW955" s="134">
        <f t="shared" si="458"/>
        <v>0</v>
      </c>
      <c r="AX955" s="134">
        <f t="shared" si="458"/>
        <v>0</v>
      </c>
      <c r="AY955" s="134">
        <f t="shared" si="458"/>
        <v>0</v>
      </c>
      <c r="AZ955" s="134">
        <f t="shared" si="458"/>
        <v>0</v>
      </c>
      <c r="BA955" s="134">
        <f t="shared" si="458"/>
        <v>0</v>
      </c>
      <c r="BB955" s="134">
        <f t="shared" si="458"/>
        <v>1</v>
      </c>
      <c r="BC955" s="134">
        <f t="shared" si="458"/>
        <v>0</v>
      </c>
      <c r="BD955" s="134">
        <f t="shared" si="458"/>
        <v>0</v>
      </c>
      <c r="BE955" s="134">
        <f t="shared" si="458"/>
        <v>0</v>
      </c>
      <c r="BF955" s="134">
        <f t="shared" si="458"/>
        <v>0</v>
      </c>
      <c r="BG955" s="134">
        <f t="shared" si="458"/>
        <v>0</v>
      </c>
      <c r="BH955" s="134">
        <f t="shared" si="458"/>
        <v>0</v>
      </c>
      <c r="BI955" s="134">
        <f t="shared" si="458"/>
        <v>0</v>
      </c>
      <c r="BJ955" s="134">
        <f t="shared" si="458"/>
        <v>0</v>
      </c>
      <c r="BK955" s="134">
        <f t="shared" si="458"/>
        <v>0</v>
      </c>
      <c r="BL955" s="134">
        <f t="shared" si="458"/>
        <v>0</v>
      </c>
      <c r="BM955" s="134">
        <f t="shared" si="458"/>
        <v>0</v>
      </c>
      <c r="BN955" s="134">
        <f t="shared" si="458"/>
        <v>0</v>
      </c>
      <c r="BO955" s="134">
        <f t="shared" si="458"/>
        <v>0</v>
      </c>
      <c r="BP955" s="134">
        <f t="shared" si="458"/>
        <v>0</v>
      </c>
      <c r="BQ955" s="134">
        <f t="shared" si="457"/>
        <v>0</v>
      </c>
      <c r="BR955" s="134">
        <f t="shared" si="457"/>
        <v>0</v>
      </c>
      <c r="BS955" s="134">
        <f t="shared" si="457"/>
        <v>0</v>
      </c>
      <c r="BT955" s="134">
        <f t="shared" si="457"/>
        <v>0</v>
      </c>
      <c r="BU955" s="134">
        <f t="shared" si="457"/>
        <v>0</v>
      </c>
      <c r="BV955" s="134">
        <f t="shared" si="457"/>
        <v>0</v>
      </c>
      <c r="BW955" s="134">
        <f t="shared" si="457"/>
        <v>0</v>
      </c>
      <c r="BX955" s="134">
        <f t="shared" si="457"/>
        <v>0</v>
      </c>
      <c r="BY955" s="134">
        <f t="shared" si="457"/>
        <v>0</v>
      </c>
      <c r="BZ955" s="134">
        <f t="shared" si="457"/>
        <v>0</v>
      </c>
      <c r="CA955" s="134">
        <f t="shared" si="457"/>
        <v>0</v>
      </c>
      <c r="CB955" s="134">
        <f t="shared" si="457"/>
        <v>0</v>
      </c>
      <c r="CC955" s="134">
        <f t="shared" si="457"/>
        <v>0</v>
      </c>
      <c r="CD955" s="134">
        <f t="shared" si="457"/>
        <v>0</v>
      </c>
      <c r="CE955" s="134">
        <f t="shared" si="457"/>
        <v>0</v>
      </c>
      <c r="CF955" s="134">
        <f t="shared" si="457"/>
        <v>0</v>
      </c>
      <c r="CG955" s="134">
        <f t="shared" si="457"/>
        <v>0</v>
      </c>
      <c r="CH955" s="134">
        <f t="shared" si="457"/>
        <v>0</v>
      </c>
      <c r="CI955" s="134">
        <f t="shared" si="457"/>
        <v>0</v>
      </c>
      <c r="CJ955" s="134">
        <f t="shared" si="457"/>
        <v>0</v>
      </c>
      <c r="CK955" s="134">
        <f t="shared" si="457"/>
        <v>0</v>
      </c>
      <c r="CL955" s="134">
        <f t="shared" si="457"/>
        <v>0</v>
      </c>
      <c r="CM955" s="134">
        <f t="shared" si="457"/>
        <v>0</v>
      </c>
      <c r="CN955" s="134">
        <f t="shared" si="457"/>
        <v>0</v>
      </c>
      <c r="CO955" s="134">
        <f t="shared" si="457"/>
        <v>0</v>
      </c>
      <c r="CP955" s="134">
        <f t="shared" si="457"/>
        <v>0</v>
      </c>
      <c r="CQ955" s="134">
        <f t="shared" si="457"/>
        <v>0</v>
      </c>
      <c r="CR955" s="134">
        <f t="shared" si="457"/>
        <v>0</v>
      </c>
      <c r="CS955" s="134">
        <f t="shared" si="457"/>
        <v>0</v>
      </c>
      <c r="CT955" s="134">
        <f t="shared" si="457"/>
        <v>0</v>
      </c>
      <c r="CU955" s="134">
        <f t="shared" si="457"/>
        <v>0</v>
      </c>
      <c r="CV955" s="134">
        <f t="shared" si="457"/>
        <v>0</v>
      </c>
      <c r="CW955" s="134">
        <f t="shared" si="457"/>
        <v>0</v>
      </c>
      <c r="CX955" s="134">
        <f t="shared" si="457"/>
        <v>0</v>
      </c>
      <c r="CY955" s="134">
        <f t="shared" si="457"/>
        <v>0</v>
      </c>
      <c r="CZ955" s="134">
        <f t="shared" si="457"/>
        <v>0</v>
      </c>
      <c r="DA955" s="134">
        <f t="shared" si="457"/>
        <v>0</v>
      </c>
      <c r="DB955" s="134">
        <f t="shared" si="457"/>
        <v>0</v>
      </c>
      <c r="DC955" s="134">
        <f t="shared" si="457"/>
        <v>0</v>
      </c>
      <c r="DD955" s="134">
        <f t="shared" si="457"/>
        <v>0</v>
      </c>
      <c r="DE955" s="134">
        <f t="shared" si="457"/>
        <v>0</v>
      </c>
      <c r="DF955" s="134">
        <f t="shared" si="457"/>
        <v>0</v>
      </c>
      <c r="DG955" s="134">
        <f t="shared" si="457"/>
        <v>0</v>
      </c>
      <c r="DH955" s="211">
        <f t="shared" si="457"/>
        <v>0</v>
      </c>
    </row>
    <row r="956" spans="1:112" ht="15" hidden="1" customHeight="1" x14ac:dyDescent="0.15">
      <c r="A956" s="119"/>
      <c r="B956" s="197" t="s">
        <v>715</v>
      </c>
      <c r="C956" s="30" t="s">
        <v>256</v>
      </c>
      <c r="D956" s="315">
        <f t="shared" si="448"/>
        <v>0</v>
      </c>
      <c r="E956" s="134">
        <f t="shared" si="458"/>
        <v>0</v>
      </c>
      <c r="F956" s="134">
        <f t="shared" si="458"/>
        <v>0</v>
      </c>
      <c r="G956" s="134">
        <f t="shared" si="458"/>
        <v>0</v>
      </c>
      <c r="H956" s="134">
        <f t="shared" si="458"/>
        <v>0</v>
      </c>
      <c r="I956" s="134">
        <f t="shared" si="458"/>
        <v>0</v>
      </c>
      <c r="J956" s="134">
        <f t="shared" si="458"/>
        <v>0</v>
      </c>
      <c r="K956" s="134">
        <f t="shared" si="458"/>
        <v>0</v>
      </c>
      <c r="L956" s="134">
        <f t="shared" si="458"/>
        <v>0</v>
      </c>
      <c r="M956" s="134">
        <f t="shared" si="458"/>
        <v>0</v>
      </c>
      <c r="N956" s="134">
        <f t="shared" si="458"/>
        <v>0</v>
      </c>
      <c r="O956" s="134">
        <f t="shared" si="458"/>
        <v>0</v>
      </c>
      <c r="P956" s="134">
        <f t="shared" si="458"/>
        <v>0</v>
      </c>
      <c r="Q956" s="134">
        <f t="shared" si="458"/>
        <v>0</v>
      </c>
      <c r="R956" s="134">
        <f t="shared" si="458"/>
        <v>0</v>
      </c>
      <c r="S956" s="134">
        <f t="shared" si="458"/>
        <v>0</v>
      </c>
      <c r="T956" s="134">
        <f t="shared" si="458"/>
        <v>0</v>
      </c>
      <c r="U956" s="134">
        <f t="shared" si="458"/>
        <v>0</v>
      </c>
      <c r="V956" s="134">
        <f t="shared" si="458"/>
        <v>0</v>
      </c>
      <c r="W956" s="134">
        <f t="shared" si="458"/>
        <v>0</v>
      </c>
      <c r="X956" s="134">
        <f t="shared" si="458"/>
        <v>0</v>
      </c>
      <c r="Y956" s="134">
        <f t="shared" si="458"/>
        <v>0</v>
      </c>
      <c r="Z956" s="134">
        <f t="shared" si="458"/>
        <v>0</v>
      </c>
      <c r="AA956" s="134">
        <f t="shared" si="458"/>
        <v>0</v>
      </c>
      <c r="AB956" s="134">
        <f t="shared" si="458"/>
        <v>0</v>
      </c>
      <c r="AC956" s="134">
        <f t="shared" si="458"/>
        <v>0</v>
      </c>
      <c r="AD956" s="134">
        <f t="shared" si="458"/>
        <v>0</v>
      </c>
      <c r="AE956" s="134">
        <f t="shared" si="458"/>
        <v>0</v>
      </c>
      <c r="AF956" s="134">
        <f t="shared" si="458"/>
        <v>0</v>
      </c>
      <c r="AG956" s="134">
        <f t="shared" si="458"/>
        <v>0</v>
      </c>
      <c r="AH956" s="134">
        <f t="shared" si="458"/>
        <v>0</v>
      </c>
      <c r="AI956" s="134">
        <f t="shared" si="458"/>
        <v>0</v>
      </c>
      <c r="AJ956" s="134">
        <f t="shared" si="458"/>
        <v>0</v>
      </c>
      <c r="AK956" s="134">
        <f t="shared" si="458"/>
        <v>0</v>
      </c>
      <c r="AL956" s="134">
        <f t="shared" si="458"/>
        <v>0</v>
      </c>
      <c r="AM956" s="134">
        <f t="shared" si="458"/>
        <v>0</v>
      </c>
      <c r="AN956" s="134">
        <f t="shared" si="458"/>
        <v>0</v>
      </c>
      <c r="AO956" s="134">
        <f t="shared" si="458"/>
        <v>0</v>
      </c>
      <c r="AP956" s="134">
        <f t="shared" si="458"/>
        <v>0</v>
      </c>
      <c r="AQ956" s="134">
        <f t="shared" si="458"/>
        <v>0</v>
      </c>
      <c r="AR956" s="134">
        <f t="shared" si="458"/>
        <v>0</v>
      </c>
      <c r="AS956" s="134">
        <f t="shared" si="458"/>
        <v>0</v>
      </c>
      <c r="AT956" s="134">
        <f t="shared" si="458"/>
        <v>0</v>
      </c>
      <c r="AU956" s="134">
        <f t="shared" si="458"/>
        <v>0</v>
      </c>
      <c r="AV956" s="134">
        <f t="shared" si="458"/>
        <v>0</v>
      </c>
      <c r="AW956" s="134">
        <f t="shared" si="458"/>
        <v>0</v>
      </c>
      <c r="AX956" s="134">
        <f t="shared" si="458"/>
        <v>0</v>
      </c>
      <c r="AY956" s="134">
        <f t="shared" si="458"/>
        <v>0</v>
      </c>
      <c r="AZ956" s="134">
        <f t="shared" si="458"/>
        <v>0</v>
      </c>
      <c r="BA956" s="134">
        <f t="shared" si="458"/>
        <v>0</v>
      </c>
      <c r="BB956" s="134">
        <f t="shared" si="458"/>
        <v>0</v>
      </c>
      <c r="BC956" s="134">
        <f t="shared" si="458"/>
        <v>1</v>
      </c>
      <c r="BD956" s="134">
        <f t="shared" si="458"/>
        <v>0</v>
      </c>
      <c r="BE956" s="134">
        <f t="shared" si="458"/>
        <v>0</v>
      </c>
      <c r="BF956" s="134">
        <f t="shared" si="458"/>
        <v>0</v>
      </c>
      <c r="BG956" s="134">
        <f t="shared" si="458"/>
        <v>0</v>
      </c>
      <c r="BH956" s="134">
        <f t="shared" si="458"/>
        <v>0</v>
      </c>
      <c r="BI956" s="134">
        <f t="shared" si="458"/>
        <v>0</v>
      </c>
      <c r="BJ956" s="134">
        <f t="shared" si="458"/>
        <v>0</v>
      </c>
      <c r="BK956" s="134">
        <f t="shared" si="458"/>
        <v>0</v>
      </c>
      <c r="BL956" s="134">
        <f t="shared" si="458"/>
        <v>0</v>
      </c>
      <c r="BM956" s="134">
        <f t="shared" si="458"/>
        <v>0</v>
      </c>
      <c r="BN956" s="134">
        <f t="shared" si="458"/>
        <v>0</v>
      </c>
      <c r="BO956" s="134">
        <f t="shared" si="458"/>
        <v>0</v>
      </c>
      <c r="BP956" s="134">
        <f t="shared" si="458"/>
        <v>0</v>
      </c>
      <c r="BQ956" s="134">
        <f t="shared" si="457"/>
        <v>0</v>
      </c>
      <c r="BR956" s="134">
        <f t="shared" si="457"/>
        <v>0</v>
      </c>
      <c r="BS956" s="134">
        <f t="shared" si="457"/>
        <v>0</v>
      </c>
      <c r="BT956" s="134">
        <f t="shared" si="457"/>
        <v>0</v>
      </c>
      <c r="BU956" s="134">
        <f t="shared" si="457"/>
        <v>0</v>
      </c>
      <c r="BV956" s="134">
        <f t="shared" si="457"/>
        <v>0</v>
      </c>
      <c r="BW956" s="134">
        <f t="shared" si="457"/>
        <v>0</v>
      </c>
      <c r="BX956" s="134">
        <f t="shared" si="457"/>
        <v>0</v>
      </c>
      <c r="BY956" s="134">
        <f t="shared" si="457"/>
        <v>0</v>
      </c>
      <c r="BZ956" s="134">
        <f t="shared" si="457"/>
        <v>0</v>
      </c>
      <c r="CA956" s="134">
        <f t="shared" si="457"/>
        <v>0</v>
      </c>
      <c r="CB956" s="134">
        <f t="shared" si="457"/>
        <v>0</v>
      </c>
      <c r="CC956" s="134">
        <f t="shared" si="457"/>
        <v>0</v>
      </c>
      <c r="CD956" s="134">
        <f t="shared" si="457"/>
        <v>0</v>
      </c>
      <c r="CE956" s="134">
        <f t="shared" si="457"/>
        <v>0</v>
      </c>
      <c r="CF956" s="134">
        <f t="shared" si="457"/>
        <v>0</v>
      </c>
      <c r="CG956" s="134">
        <f t="shared" si="457"/>
        <v>0</v>
      </c>
      <c r="CH956" s="134">
        <f t="shared" si="457"/>
        <v>0</v>
      </c>
      <c r="CI956" s="134">
        <f t="shared" si="457"/>
        <v>0</v>
      </c>
      <c r="CJ956" s="134">
        <f t="shared" si="457"/>
        <v>0</v>
      </c>
      <c r="CK956" s="134">
        <f t="shared" si="457"/>
        <v>0</v>
      </c>
      <c r="CL956" s="134">
        <f t="shared" si="457"/>
        <v>0</v>
      </c>
      <c r="CM956" s="134">
        <f t="shared" si="457"/>
        <v>0</v>
      </c>
      <c r="CN956" s="134">
        <f t="shared" si="457"/>
        <v>0</v>
      </c>
      <c r="CO956" s="134">
        <f t="shared" si="457"/>
        <v>0</v>
      </c>
      <c r="CP956" s="134">
        <f t="shared" si="457"/>
        <v>0</v>
      </c>
      <c r="CQ956" s="134">
        <f t="shared" si="457"/>
        <v>0</v>
      </c>
      <c r="CR956" s="134">
        <f t="shared" si="457"/>
        <v>0</v>
      </c>
      <c r="CS956" s="134">
        <f t="shared" si="457"/>
        <v>0</v>
      </c>
      <c r="CT956" s="134">
        <f t="shared" si="457"/>
        <v>0</v>
      </c>
      <c r="CU956" s="134">
        <f t="shared" si="457"/>
        <v>0</v>
      </c>
      <c r="CV956" s="134">
        <f t="shared" si="457"/>
        <v>0</v>
      </c>
      <c r="CW956" s="134">
        <f t="shared" si="457"/>
        <v>0</v>
      </c>
      <c r="CX956" s="134">
        <f t="shared" si="457"/>
        <v>0</v>
      </c>
      <c r="CY956" s="134">
        <f t="shared" si="457"/>
        <v>0</v>
      </c>
      <c r="CZ956" s="134">
        <f t="shared" si="457"/>
        <v>0</v>
      </c>
      <c r="DA956" s="134">
        <f t="shared" si="457"/>
        <v>0</v>
      </c>
      <c r="DB956" s="134">
        <f t="shared" si="457"/>
        <v>0</v>
      </c>
      <c r="DC956" s="134">
        <f t="shared" si="457"/>
        <v>0</v>
      </c>
      <c r="DD956" s="134">
        <f t="shared" si="457"/>
        <v>0</v>
      </c>
      <c r="DE956" s="134">
        <f t="shared" si="457"/>
        <v>0</v>
      </c>
      <c r="DF956" s="134">
        <f t="shared" si="457"/>
        <v>0</v>
      </c>
      <c r="DG956" s="134">
        <f t="shared" si="457"/>
        <v>0</v>
      </c>
      <c r="DH956" s="211">
        <f t="shared" si="457"/>
        <v>0</v>
      </c>
    </row>
    <row r="957" spans="1:112" ht="15" hidden="1" customHeight="1" x14ac:dyDescent="0.15">
      <c r="A957" s="119"/>
      <c r="B957" s="197" t="s">
        <v>716</v>
      </c>
      <c r="C957" s="30" t="s">
        <v>354</v>
      </c>
      <c r="D957" s="315">
        <f t="shared" si="448"/>
        <v>0</v>
      </c>
      <c r="E957" s="134">
        <f t="shared" si="458"/>
        <v>0</v>
      </c>
      <c r="F957" s="134">
        <f t="shared" si="458"/>
        <v>0</v>
      </c>
      <c r="G957" s="134">
        <f t="shared" si="458"/>
        <v>0</v>
      </c>
      <c r="H957" s="134">
        <f t="shared" si="458"/>
        <v>0</v>
      </c>
      <c r="I957" s="134">
        <f t="shared" si="458"/>
        <v>0</v>
      </c>
      <c r="J957" s="134">
        <f t="shared" si="458"/>
        <v>0</v>
      </c>
      <c r="K957" s="134">
        <f t="shared" si="458"/>
        <v>0</v>
      </c>
      <c r="L957" s="134">
        <f t="shared" si="458"/>
        <v>0</v>
      </c>
      <c r="M957" s="134">
        <f t="shared" si="458"/>
        <v>0</v>
      </c>
      <c r="N957" s="134">
        <f t="shared" si="458"/>
        <v>0</v>
      </c>
      <c r="O957" s="134">
        <f t="shared" si="458"/>
        <v>0</v>
      </c>
      <c r="P957" s="134">
        <f t="shared" si="458"/>
        <v>0</v>
      </c>
      <c r="Q957" s="134">
        <f t="shared" si="458"/>
        <v>0</v>
      </c>
      <c r="R957" s="134">
        <f t="shared" si="458"/>
        <v>0</v>
      </c>
      <c r="S957" s="134">
        <f t="shared" si="458"/>
        <v>0</v>
      </c>
      <c r="T957" s="134">
        <f t="shared" si="458"/>
        <v>0</v>
      </c>
      <c r="U957" s="134">
        <f t="shared" si="458"/>
        <v>0</v>
      </c>
      <c r="V957" s="134">
        <f t="shared" si="458"/>
        <v>0</v>
      </c>
      <c r="W957" s="134">
        <f t="shared" si="458"/>
        <v>0</v>
      </c>
      <c r="X957" s="134">
        <f t="shared" si="458"/>
        <v>0</v>
      </c>
      <c r="Y957" s="134">
        <f t="shared" si="458"/>
        <v>0</v>
      </c>
      <c r="Z957" s="134">
        <f t="shared" si="458"/>
        <v>0</v>
      </c>
      <c r="AA957" s="134">
        <f t="shared" si="458"/>
        <v>0</v>
      </c>
      <c r="AB957" s="134">
        <f t="shared" si="458"/>
        <v>0</v>
      </c>
      <c r="AC957" s="134">
        <f t="shared" si="458"/>
        <v>0</v>
      </c>
      <c r="AD957" s="134">
        <f t="shared" si="458"/>
        <v>0</v>
      </c>
      <c r="AE957" s="134">
        <f t="shared" si="458"/>
        <v>0</v>
      </c>
      <c r="AF957" s="134">
        <f t="shared" si="458"/>
        <v>0</v>
      </c>
      <c r="AG957" s="134">
        <f t="shared" si="458"/>
        <v>0</v>
      </c>
      <c r="AH957" s="134">
        <f t="shared" si="458"/>
        <v>0</v>
      </c>
      <c r="AI957" s="134">
        <f t="shared" si="458"/>
        <v>0</v>
      </c>
      <c r="AJ957" s="134">
        <f t="shared" si="458"/>
        <v>0</v>
      </c>
      <c r="AK957" s="134">
        <f t="shared" si="458"/>
        <v>0</v>
      </c>
      <c r="AL957" s="134">
        <f t="shared" si="458"/>
        <v>0</v>
      </c>
      <c r="AM957" s="134">
        <f t="shared" si="458"/>
        <v>0</v>
      </c>
      <c r="AN957" s="134">
        <f t="shared" si="458"/>
        <v>0</v>
      </c>
      <c r="AO957" s="134">
        <f t="shared" si="458"/>
        <v>0</v>
      </c>
      <c r="AP957" s="134">
        <f t="shared" si="458"/>
        <v>0</v>
      </c>
      <c r="AQ957" s="134">
        <f t="shared" si="458"/>
        <v>0</v>
      </c>
      <c r="AR957" s="134">
        <f t="shared" si="458"/>
        <v>0</v>
      </c>
      <c r="AS957" s="134">
        <f t="shared" si="458"/>
        <v>0</v>
      </c>
      <c r="AT957" s="134">
        <f t="shared" si="458"/>
        <v>0</v>
      </c>
      <c r="AU957" s="134">
        <f t="shared" si="458"/>
        <v>0</v>
      </c>
      <c r="AV957" s="134">
        <f t="shared" si="458"/>
        <v>0</v>
      </c>
      <c r="AW957" s="134">
        <f t="shared" si="458"/>
        <v>0</v>
      </c>
      <c r="AX957" s="134">
        <f t="shared" si="458"/>
        <v>0</v>
      </c>
      <c r="AY957" s="134">
        <f t="shared" si="458"/>
        <v>0</v>
      </c>
      <c r="AZ957" s="134">
        <f t="shared" si="458"/>
        <v>0</v>
      </c>
      <c r="BA957" s="134">
        <f t="shared" si="458"/>
        <v>0</v>
      </c>
      <c r="BB957" s="134">
        <f t="shared" si="458"/>
        <v>0</v>
      </c>
      <c r="BC957" s="134">
        <f t="shared" si="458"/>
        <v>0</v>
      </c>
      <c r="BD957" s="134">
        <f t="shared" si="458"/>
        <v>1</v>
      </c>
      <c r="BE957" s="134">
        <f t="shared" si="458"/>
        <v>0</v>
      </c>
      <c r="BF957" s="134">
        <f t="shared" si="458"/>
        <v>0</v>
      </c>
      <c r="BG957" s="134">
        <f t="shared" si="458"/>
        <v>0</v>
      </c>
      <c r="BH957" s="134">
        <f t="shared" si="458"/>
        <v>0</v>
      </c>
      <c r="BI957" s="134">
        <f t="shared" si="458"/>
        <v>0</v>
      </c>
      <c r="BJ957" s="134">
        <f t="shared" si="458"/>
        <v>0</v>
      </c>
      <c r="BK957" s="134">
        <f t="shared" si="458"/>
        <v>0</v>
      </c>
      <c r="BL957" s="134">
        <f t="shared" si="458"/>
        <v>0</v>
      </c>
      <c r="BM957" s="134">
        <f t="shared" si="458"/>
        <v>0</v>
      </c>
      <c r="BN957" s="134">
        <f t="shared" si="458"/>
        <v>0</v>
      </c>
      <c r="BO957" s="134">
        <f t="shared" si="458"/>
        <v>0</v>
      </c>
      <c r="BP957" s="134">
        <f t="shared" si="458"/>
        <v>0</v>
      </c>
      <c r="BQ957" s="134">
        <f t="shared" si="457"/>
        <v>0</v>
      </c>
      <c r="BR957" s="134">
        <f t="shared" si="457"/>
        <v>0</v>
      </c>
      <c r="BS957" s="134">
        <f t="shared" si="457"/>
        <v>0</v>
      </c>
      <c r="BT957" s="134">
        <f t="shared" si="457"/>
        <v>0</v>
      </c>
      <c r="BU957" s="134">
        <f t="shared" si="457"/>
        <v>0</v>
      </c>
      <c r="BV957" s="134">
        <f t="shared" si="457"/>
        <v>0</v>
      </c>
      <c r="BW957" s="134">
        <f t="shared" si="457"/>
        <v>0</v>
      </c>
      <c r="BX957" s="134">
        <f t="shared" si="457"/>
        <v>0</v>
      </c>
      <c r="BY957" s="134">
        <f t="shared" si="457"/>
        <v>0</v>
      </c>
      <c r="BZ957" s="134">
        <f t="shared" si="457"/>
        <v>0</v>
      </c>
      <c r="CA957" s="134">
        <f t="shared" si="457"/>
        <v>0</v>
      </c>
      <c r="CB957" s="134">
        <f t="shared" si="457"/>
        <v>0</v>
      </c>
      <c r="CC957" s="134">
        <f t="shared" si="457"/>
        <v>0</v>
      </c>
      <c r="CD957" s="134">
        <f t="shared" si="457"/>
        <v>0</v>
      </c>
      <c r="CE957" s="134">
        <f t="shared" si="457"/>
        <v>0</v>
      </c>
      <c r="CF957" s="134">
        <f t="shared" si="457"/>
        <v>0</v>
      </c>
      <c r="CG957" s="134">
        <f t="shared" si="457"/>
        <v>0</v>
      </c>
      <c r="CH957" s="134">
        <f t="shared" si="457"/>
        <v>0</v>
      </c>
      <c r="CI957" s="134">
        <f t="shared" si="457"/>
        <v>0</v>
      </c>
      <c r="CJ957" s="134">
        <f t="shared" si="457"/>
        <v>0</v>
      </c>
      <c r="CK957" s="134">
        <f t="shared" si="457"/>
        <v>0</v>
      </c>
      <c r="CL957" s="134">
        <f t="shared" si="457"/>
        <v>0</v>
      </c>
      <c r="CM957" s="134">
        <f t="shared" si="457"/>
        <v>0</v>
      </c>
      <c r="CN957" s="134">
        <f t="shared" si="457"/>
        <v>0</v>
      </c>
      <c r="CO957" s="134">
        <f t="shared" si="457"/>
        <v>0</v>
      </c>
      <c r="CP957" s="134">
        <f t="shared" si="457"/>
        <v>0</v>
      </c>
      <c r="CQ957" s="134">
        <f t="shared" si="457"/>
        <v>0</v>
      </c>
      <c r="CR957" s="134">
        <f t="shared" si="457"/>
        <v>0</v>
      </c>
      <c r="CS957" s="134">
        <f t="shared" si="457"/>
        <v>0</v>
      </c>
      <c r="CT957" s="134">
        <f t="shared" si="457"/>
        <v>0</v>
      </c>
      <c r="CU957" s="134">
        <f t="shared" si="457"/>
        <v>0</v>
      </c>
      <c r="CV957" s="134">
        <f t="shared" si="457"/>
        <v>0</v>
      </c>
      <c r="CW957" s="134">
        <f t="shared" si="457"/>
        <v>0</v>
      </c>
      <c r="CX957" s="134">
        <f t="shared" si="457"/>
        <v>0</v>
      </c>
      <c r="CY957" s="134">
        <f t="shared" si="457"/>
        <v>0</v>
      </c>
      <c r="CZ957" s="134">
        <f t="shared" si="457"/>
        <v>0</v>
      </c>
      <c r="DA957" s="134">
        <f t="shared" si="457"/>
        <v>0</v>
      </c>
      <c r="DB957" s="134">
        <f t="shared" si="457"/>
        <v>0</v>
      </c>
      <c r="DC957" s="134">
        <f t="shared" si="457"/>
        <v>0</v>
      </c>
      <c r="DD957" s="134">
        <f t="shared" si="457"/>
        <v>0</v>
      </c>
      <c r="DE957" s="134">
        <f t="shared" si="457"/>
        <v>0</v>
      </c>
      <c r="DF957" s="134">
        <f t="shared" si="457"/>
        <v>0</v>
      </c>
      <c r="DG957" s="134">
        <f t="shared" si="457"/>
        <v>0</v>
      </c>
      <c r="DH957" s="211">
        <f t="shared" si="457"/>
        <v>0</v>
      </c>
    </row>
    <row r="958" spans="1:112" ht="15" hidden="1" customHeight="1" x14ac:dyDescent="0.15">
      <c r="A958" s="119"/>
      <c r="B958" s="197" t="s">
        <v>717</v>
      </c>
      <c r="C958" s="30" t="s">
        <v>355</v>
      </c>
      <c r="D958" s="315">
        <f t="shared" si="448"/>
        <v>0</v>
      </c>
      <c r="E958" s="134">
        <f t="shared" si="458"/>
        <v>0</v>
      </c>
      <c r="F958" s="134">
        <f t="shared" si="458"/>
        <v>0</v>
      </c>
      <c r="G958" s="134">
        <f t="shared" si="458"/>
        <v>0</v>
      </c>
      <c r="H958" s="134">
        <f t="shared" si="458"/>
        <v>0</v>
      </c>
      <c r="I958" s="134">
        <f t="shared" si="458"/>
        <v>0</v>
      </c>
      <c r="J958" s="134">
        <f t="shared" si="458"/>
        <v>0</v>
      </c>
      <c r="K958" s="134">
        <f t="shared" si="458"/>
        <v>0</v>
      </c>
      <c r="L958" s="134">
        <f t="shared" si="458"/>
        <v>0</v>
      </c>
      <c r="M958" s="134">
        <f t="shared" si="458"/>
        <v>0</v>
      </c>
      <c r="N958" s="134">
        <f t="shared" si="458"/>
        <v>0</v>
      </c>
      <c r="O958" s="134">
        <f t="shared" si="458"/>
        <v>0</v>
      </c>
      <c r="P958" s="134">
        <f t="shared" si="458"/>
        <v>0</v>
      </c>
      <c r="Q958" s="134">
        <f t="shared" si="458"/>
        <v>0</v>
      </c>
      <c r="R958" s="134">
        <f t="shared" si="458"/>
        <v>0</v>
      </c>
      <c r="S958" s="134">
        <f t="shared" si="458"/>
        <v>0</v>
      </c>
      <c r="T958" s="134">
        <f t="shared" si="458"/>
        <v>0</v>
      </c>
      <c r="U958" s="134">
        <f t="shared" si="458"/>
        <v>0</v>
      </c>
      <c r="V958" s="134">
        <f t="shared" si="458"/>
        <v>0</v>
      </c>
      <c r="W958" s="134">
        <f t="shared" si="458"/>
        <v>0</v>
      </c>
      <c r="X958" s="134">
        <f t="shared" si="458"/>
        <v>0</v>
      </c>
      <c r="Y958" s="134">
        <f t="shared" si="458"/>
        <v>0</v>
      </c>
      <c r="Z958" s="134">
        <f t="shared" si="458"/>
        <v>0</v>
      </c>
      <c r="AA958" s="134">
        <f t="shared" si="458"/>
        <v>0</v>
      </c>
      <c r="AB958" s="134">
        <f t="shared" si="458"/>
        <v>0</v>
      </c>
      <c r="AC958" s="134">
        <f t="shared" si="458"/>
        <v>0</v>
      </c>
      <c r="AD958" s="134">
        <f t="shared" si="458"/>
        <v>0</v>
      </c>
      <c r="AE958" s="134">
        <f t="shared" si="458"/>
        <v>0</v>
      </c>
      <c r="AF958" s="134">
        <f t="shared" si="458"/>
        <v>0</v>
      </c>
      <c r="AG958" s="134">
        <f t="shared" si="458"/>
        <v>0</v>
      </c>
      <c r="AH958" s="134">
        <f t="shared" si="458"/>
        <v>0</v>
      </c>
      <c r="AI958" s="134">
        <f t="shared" si="458"/>
        <v>0</v>
      </c>
      <c r="AJ958" s="134">
        <f t="shared" si="458"/>
        <v>0</v>
      </c>
      <c r="AK958" s="134">
        <f t="shared" si="458"/>
        <v>0</v>
      </c>
      <c r="AL958" s="134">
        <f t="shared" si="458"/>
        <v>0</v>
      </c>
      <c r="AM958" s="134">
        <f t="shared" si="458"/>
        <v>0</v>
      </c>
      <c r="AN958" s="134">
        <f t="shared" si="458"/>
        <v>0</v>
      </c>
      <c r="AO958" s="134">
        <f t="shared" si="458"/>
        <v>0</v>
      </c>
      <c r="AP958" s="134">
        <f t="shared" si="458"/>
        <v>0</v>
      </c>
      <c r="AQ958" s="134">
        <f t="shared" si="458"/>
        <v>0</v>
      </c>
      <c r="AR958" s="134">
        <f t="shared" si="458"/>
        <v>0</v>
      </c>
      <c r="AS958" s="134">
        <f t="shared" si="458"/>
        <v>0</v>
      </c>
      <c r="AT958" s="134">
        <f t="shared" si="458"/>
        <v>0</v>
      </c>
      <c r="AU958" s="134">
        <f t="shared" si="458"/>
        <v>0</v>
      </c>
      <c r="AV958" s="134">
        <f t="shared" si="458"/>
        <v>0</v>
      </c>
      <c r="AW958" s="134">
        <f t="shared" si="458"/>
        <v>0</v>
      </c>
      <c r="AX958" s="134">
        <f t="shared" si="458"/>
        <v>0</v>
      </c>
      <c r="AY958" s="134">
        <f t="shared" si="458"/>
        <v>0</v>
      </c>
      <c r="AZ958" s="134">
        <f t="shared" si="458"/>
        <v>0</v>
      </c>
      <c r="BA958" s="134">
        <f t="shared" si="458"/>
        <v>0</v>
      </c>
      <c r="BB958" s="134">
        <f t="shared" si="458"/>
        <v>0</v>
      </c>
      <c r="BC958" s="134">
        <f t="shared" si="458"/>
        <v>0</v>
      </c>
      <c r="BD958" s="134">
        <f t="shared" si="458"/>
        <v>0</v>
      </c>
      <c r="BE958" s="134">
        <f t="shared" si="458"/>
        <v>1</v>
      </c>
      <c r="BF958" s="134">
        <f t="shared" si="458"/>
        <v>0</v>
      </c>
      <c r="BG958" s="134">
        <f t="shared" si="458"/>
        <v>0</v>
      </c>
      <c r="BH958" s="134">
        <f t="shared" si="458"/>
        <v>0</v>
      </c>
      <c r="BI958" s="134">
        <f t="shared" si="458"/>
        <v>0</v>
      </c>
      <c r="BJ958" s="134">
        <f t="shared" si="458"/>
        <v>0</v>
      </c>
      <c r="BK958" s="134">
        <f t="shared" si="458"/>
        <v>0</v>
      </c>
      <c r="BL958" s="134">
        <f t="shared" si="458"/>
        <v>0</v>
      </c>
      <c r="BM958" s="134">
        <f t="shared" si="458"/>
        <v>0</v>
      </c>
      <c r="BN958" s="134">
        <f t="shared" si="458"/>
        <v>0</v>
      </c>
      <c r="BO958" s="134">
        <f t="shared" si="458"/>
        <v>0</v>
      </c>
      <c r="BP958" s="134">
        <f t="shared" ref="BP958:DH961" si="459">BP292-BP847</f>
        <v>0</v>
      </c>
      <c r="BQ958" s="134">
        <f t="shared" si="459"/>
        <v>0</v>
      </c>
      <c r="BR958" s="134">
        <f t="shared" si="459"/>
        <v>0</v>
      </c>
      <c r="BS958" s="134">
        <f t="shared" si="459"/>
        <v>0</v>
      </c>
      <c r="BT958" s="134">
        <f t="shared" si="459"/>
        <v>0</v>
      </c>
      <c r="BU958" s="134">
        <f t="shared" si="459"/>
        <v>0</v>
      </c>
      <c r="BV958" s="134">
        <f t="shared" si="459"/>
        <v>0</v>
      </c>
      <c r="BW958" s="134">
        <f t="shared" si="459"/>
        <v>0</v>
      </c>
      <c r="BX958" s="134">
        <f t="shared" si="459"/>
        <v>0</v>
      </c>
      <c r="BY958" s="134">
        <f t="shared" si="459"/>
        <v>0</v>
      </c>
      <c r="BZ958" s="134">
        <f t="shared" si="459"/>
        <v>0</v>
      </c>
      <c r="CA958" s="134">
        <f t="shared" si="459"/>
        <v>0</v>
      </c>
      <c r="CB958" s="134">
        <f t="shared" si="459"/>
        <v>0</v>
      </c>
      <c r="CC958" s="134">
        <f t="shared" si="459"/>
        <v>0</v>
      </c>
      <c r="CD958" s="134">
        <f t="shared" si="459"/>
        <v>0</v>
      </c>
      <c r="CE958" s="134">
        <f t="shared" si="459"/>
        <v>0</v>
      </c>
      <c r="CF958" s="134">
        <f t="shared" si="459"/>
        <v>0</v>
      </c>
      <c r="CG958" s="134">
        <f t="shared" si="459"/>
        <v>0</v>
      </c>
      <c r="CH958" s="134">
        <f t="shared" si="459"/>
        <v>0</v>
      </c>
      <c r="CI958" s="134">
        <f t="shared" si="459"/>
        <v>0</v>
      </c>
      <c r="CJ958" s="134">
        <f t="shared" si="459"/>
        <v>0</v>
      </c>
      <c r="CK958" s="134">
        <f t="shared" si="459"/>
        <v>0</v>
      </c>
      <c r="CL958" s="134">
        <f t="shared" si="459"/>
        <v>0</v>
      </c>
      <c r="CM958" s="134">
        <f t="shared" si="459"/>
        <v>0</v>
      </c>
      <c r="CN958" s="134">
        <f t="shared" si="459"/>
        <v>0</v>
      </c>
      <c r="CO958" s="134">
        <f t="shared" si="459"/>
        <v>0</v>
      </c>
      <c r="CP958" s="134">
        <f t="shared" si="459"/>
        <v>0</v>
      </c>
      <c r="CQ958" s="134">
        <f t="shared" si="459"/>
        <v>0</v>
      </c>
      <c r="CR958" s="134">
        <f t="shared" si="459"/>
        <v>0</v>
      </c>
      <c r="CS958" s="134">
        <f t="shared" si="459"/>
        <v>0</v>
      </c>
      <c r="CT958" s="134">
        <f t="shared" si="459"/>
        <v>0</v>
      </c>
      <c r="CU958" s="134">
        <f t="shared" si="459"/>
        <v>0</v>
      </c>
      <c r="CV958" s="134">
        <f t="shared" si="459"/>
        <v>0</v>
      </c>
      <c r="CW958" s="134">
        <f t="shared" si="459"/>
        <v>0</v>
      </c>
      <c r="CX958" s="134">
        <f t="shared" si="459"/>
        <v>0</v>
      </c>
      <c r="CY958" s="134">
        <f t="shared" si="459"/>
        <v>0</v>
      </c>
      <c r="CZ958" s="134">
        <f t="shared" si="459"/>
        <v>0</v>
      </c>
      <c r="DA958" s="134">
        <f t="shared" si="459"/>
        <v>0</v>
      </c>
      <c r="DB958" s="134">
        <f t="shared" si="459"/>
        <v>0</v>
      </c>
      <c r="DC958" s="134">
        <f t="shared" si="459"/>
        <v>0</v>
      </c>
      <c r="DD958" s="134">
        <f t="shared" si="459"/>
        <v>0</v>
      </c>
      <c r="DE958" s="134">
        <f t="shared" si="459"/>
        <v>0</v>
      </c>
      <c r="DF958" s="134">
        <f t="shared" si="459"/>
        <v>0</v>
      </c>
      <c r="DG958" s="134">
        <f t="shared" si="459"/>
        <v>0</v>
      </c>
      <c r="DH958" s="211">
        <f t="shared" si="459"/>
        <v>0</v>
      </c>
    </row>
    <row r="959" spans="1:112" ht="15" hidden="1" customHeight="1" x14ac:dyDescent="0.15">
      <c r="A959" s="119"/>
      <c r="B959" s="197" t="s">
        <v>718</v>
      </c>
      <c r="C959" s="30" t="s">
        <v>356</v>
      </c>
      <c r="D959" s="315">
        <f t="shared" si="448"/>
        <v>0</v>
      </c>
      <c r="E959" s="134">
        <f t="shared" ref="E959:BP962" si="460">E293-E848</f>
        <v>0</v>
      </c>
      <c r="F959" s="134">
        <f t="shared" si="460"/>
        <v>0</v>
      </c>
      <c r="G959" s="134">
        <f t="shared" si="460"/>
        <v>0</v>
      </c>
      <c r="H959" s="134">
        <f t="shared" si="460"/>
        <v>0</v>
      </c>
      <c r="I959" s="134">
        <f t="shared" si="460"/>
        <v>0</v>
      </c>
      <c r="J959" s="134">
        <f t="shared" si="460"/>
        <v>0</v>
      </c>
      <c r="K959" s="134">
        <f t="shared" si="460"/>
        <v>0</v>
      </c>
      <c r="L959" s="134">
        <f t="shared" si="460"/>
        <v>0</v>
      </c>
      <c r="M959" s="134">
        <f t="shared" si="460"/>
        <v>0</v>
      </c>
      <c r="N959" s="134">
        <f t="shared" si="460"/>
        <v>0</v>
      </c>
      <c r="O959" s="134">
        <f t="shared" si="460"/>
        <v>0</v>
      </c>
      <c r="P959" s="134">
        <f t="shared" si="460"/>
        <v>0</v>
      </c>
      <c r="Q959" s="134">
        <f t="shared" si="460"/>
        <v>0</v>
      </c>
      <c r="R959" s="134">
        <f t="shared" si="460"/>
        <v>0</v>
      </c>
      <c r="S959" s="134">
        <f t="shared" si="460"/>
        <v>0</v>
      </c>
      <c r="T959" s="134">
        <f t="shared" si="460"/>
        <v>0</v>
      </c>
      <c r="U959" s="134">
        <f t="shared" si="460"/>
        <v>0</v>
      </c>
      <c r="V959" s="134">
        <f t="shared" si="460"/>
        <v>0</v>
      </c>
      <c r="W959" s="134">
        <f t="shared" si="460"/>
        <v>0</v>
      </c>
      <c r="X959" s="134">
        <f t="shared" si="460"/>
        <v>0</v>
      </c>
      <c r="Y959" s="134">
        <f t="shared" si="460"/>
        <v>0</v>
      </c>
      <c r="Z959" s="134">
        <f t="shared" si="460"/>
        <v>0</v>
      </c>
      <c r="AA959" s="134">
        <f t="shared" si="460"/>
        <v>0</v>
      </c>
      <c r="AB959" s="134">
        <f t="shared" si="460"/>
        <v>0</v>
      </c>
      <c r="AC959" s="134">
        <f t="shared" si="460"/>
        <v>0</v>
      </c>
      <c r="AD959" s="134">
        <f t="shared" si="460"/>
        <v>0</v>
      </c>
      <c r="AE959" s="134">
        <f t="shared" si="460"/>
        <v>0</v>
      </c>
      <c r="AF959" s="134">
        <f t="shared" si="460"/>
        <v>0</v>
      </c>
      <c r="AG959" s="134">
        <f t="shared" si="460"/>
        <v>0</v>
      </c>
      <c r="AH959" s="134">
        <f t="shared" si="460"/>
        <v>0</v>
      </c>
      <c r="AI959" s="134">
        <f t="shared" si="460"/>
        <v>0</v>
      </c>
      <c r="AJ959" s="134">
        <f t="shared" si="460"/>
        <v>0</v>
      </c>
      <c r="AK959" s="134">
        <f t="shared" si="460"/>
        <v>0</v>
      </c>
      <c r="AL959" s="134">
        <f t="shared" si="460"/>
        <v>0</v>
      </c>
      <c r="AM959" s="134">
        <f t="shared" si="460"/>
        <v>0</v>
      </c>
      <c r="AN959" s="134">
        <f t="shared" si="460"/>
        <v>0</v>
      </c>
      <c r="AO959" s="134">
        <f t="shared" si="460"/>
        <v>0</v>
      </c>
      <c r="AP959" s="134">
        <f t="shared" si="460"/>
        <v>0</v>
      </c>
      <c r="AQ959" s="134">
        <f t="shared" si="460"/>
        <v>0</v>
      </c>
      <c r="AR959" s="134">
        <f t="shared" si="460"/>
        <v>0</v>
      </c>
      <c r="AS959" s="134">
        <f t="shared" si="460"/>
        <v>0</v>
      </c>
      <c r="AT959" s="134">
        <f t="shared" si="460"/>
        <v>0</v>
      </c>
      <c r="AU959" s="134">
        <f t="shared" si="460"/>
        <v>0</v>
      </c>
      <c r="AV959" s="134">
        <f t="shared" si="460"/>
        <v>0</v>
      </c>
      <c r="AW959" s="134">
        <f t="shared" si="460"/>
        <v>0</v>
      </c>
      <c r="AX959" s="134">
        <f t="shared" si="460"/>
        <v>0</v>
      </c>
      <c r="AY959" s="134">
        <f t="shared" si="460"/>
        <v>0</v>
      </c>
      <c r="AZ959" s="134">
        <f t="shared" si="460"/>
        <v>0</v>
      </c>
      <c r="BA959" s="134">
        <f t="shared" si="460"/>
        <v>0</v>
      </c>
      <c r="BB959" s="134">
        <f t="shared" si="460"/>
        <v>0</v>
      </c>
      <c r="BC959" s="134">
        <f t="shared" si="460"/>
        <v>0</v>
      </c>
      <c r="BD959" s="134">
        <f t="shared" si="460"/>
        <v>0</v>
      </c>
      <c r="BE959" s="134">
        <f t="shared" si="460"/>
        <v>0</v>
      </c>
      <c r="BF959" s="134">
        <f t="shared" si="460"/>
        <v>1</v>
      </c>
      <c r="BG959" s="134">
        <f t="shared" si="460"/>
        <v>0</v>
      </c>
      <c r="BH959" s="134">
        <f t="shared" si="460"/>
        <v>0</v>
      </c>
      <c r="BI959" s="134">
        <f t="shared" si="460"/>
        <v>0</v>
      </c>
      <c r="BJ959" s="134">
        <f t="shared" si="460"/>
        <v>0</v>
      </c>
      <c r="BK959" s="134">
        <f t="shared" si="460"/>
        <v>0</v>
      </c>
      <c r="BL959" s="134">
        <f t="shared" si="460"/>
        <v>0</v>
      </c>
      <c r="BM959" s="134">
        <f t="shared" si="460"/>
        <v>0</v>
      </c>
      <c r="BN959" s="134">
        <f t="shared" si="460"/>
        <v>0</v>
      </c>
      <c r="BO959" s="134">
        <f t="shared" si="460"/>
        <v>0</v>
      </c>
      <c r="BP959" s="134">
        <f t="shared" si="460"/>
        <v>0</v>
      </c>
      <c r="BQ959" s="134">
        <f t="shared" si="459"/>
        <v>0</v>
      </c>
      <c r="BR959" s="134">
        <f t="shared" si="459"/>
        <v>0</v>
      </c>
      <c r="BS959" s="134">
        <f t="shared" si="459"/>
        <v>0</v>
      </c>
      <c r="BT959" s="134">
        <f t="shared" si="459"/>
        <v>0</v>
      </c>
      <c r="BU959" s="134">
        <f t="shared" si="459"/>
        <v>0</v>
      </c>
      <c r="BV959" s="134">
        <f t="shared" si="459"/>
        <v>0</v>
      </c>
      <c r="BW959" s="134">
        <f t="shared" si="459"/>
        <v>0</v>
      </c>
      <c r="BX959" s="134">
        <f t="shared" si="459"/>
        <v>0</v>
      </c>
      <c r="BY959" s="134">
        <f t="shared" si="459"/>
        <v>0</v>
      </c>
      <c r="BZ959" s="134">
        <f t="shared" si="459"/>
        <v>0</v>
      </c>
      <c r="CA959" s="134">
        <f t="shared" si="459"/>
        <v>0</v>
      </c>
      <c r="CB959" s="134">
        <f t="shared" si="459"/>
        <v>0</v>
      </c>
      <c r="CC959" s="134">
        <f t="shared" si="459"/>
        <v>0</v>
      </c>
      <c r="CD959" s="134">
        <f t="shared" si="459"/>
        <v>0</v>
      </c>
      <c r="CE959" s="134">
        <f t="shared" si="459"/>
        <v>0</v>
      </c>
      <c r="CF959" s="134">
        <f t="shared" si="459"/>
        <v>0</v>
      </c>
      <c r="CG959" s="134">
        <f t="shared" si="459"/>
        <v>0</v>
      </c>
      <c r="CH959" s="134">
        <f t="shared" si="459"/>
        <v>0</v>
      </c>
      <c r="CI959" s="134">
        <f t="shared" si="459"/>
        <v>0</v>
      </c>
      <c r="CJ959" s="134">
        <f t="shared" si="459"/>
        <v>0</v>
      </c>
      <c r="CK959" s="134">
        <f t="shared" si="459"/>
        <v>0</v>
      </c>
      <c r="CL959" s="134">
        <f t="shared" si="459"/>
        <v>0</v>
      </c>
      <c r="CM959" s="134">
        <f t="shared" si="459"/>
        <v>0</v>
      </c>
      <c r="CN959" s="134">
        <f t="shared" si="459"/>
        <v>0</v>
      </c>
      <c r="CO959" s="134">
        <f t="shared" si="459"/>
        <v>0</v>
      </c>
      <c r="CP959" s="134">
        <f t="shared" si="459"/>
        <v>0</v>
      </c>
      <c r="CQ959" s="134">
        <f t="shared" si="459"/>
        <v>0</v>
      </c>
      <c r="CR959" s="134">
        <f t="shared" si="459"/>
        <v>0</v>
      </c>
      <c r="CS959" s="134">
        <f t="shared" si="459"/>
        <v>0</v>
      </c>
      <c r="CT959" s="134">
        <f t="shared" si="459"/>
        <v>0</v>
      </c>
      <c r="CU959" s="134">
        <f t="shared" si="459"/>
        <v>0</v>
      </c>
      <c r="CV959" s="134">
        <f t="shared" si="459"/>
        <v>0</v>
      </c>
      <c r="CW959" s="134">
        <f t="shared" si="459"/>
        <v>0</v>
      </c>
      <c r="CX959" s="134">
        <f t="shared" si="459"/>
        <v>0</v>
      </c>
      <c r="CY959" s="134">
        <f t="shared" si="459"/>
        <v>0</v>
      </c>
      <c r="CZ959" s="134">
        <f t="shared" si="459"/>
        <v>0</v>
      </c>
      <c r="DA959" s="134">
        <f t="shared" si="459"/>
        <v>0</v>
      </c>
      <c r="DB959" s="134">
        <f t="shared" si="459"/>
        <v>0</v>
      </c>
      <c r="DC959" s="134">
        <f t="shared" si="459"/>
        <v>0</v>
      </c>
      <c r="DD959" s="134">
        <f t="shared" si="459"/>
        <v>0</v>
      </c>
      <c r="DE959" s="134">
        <f t="shared" si="459"/>
        <v>0</v>
      </c>
      <c r="DF959" s="134">
        <f t="shared" si="459"/>
        <v>0</v>
      </c>
      <c r="DG959" s="134">
        <f t="shared" si="459"/>
        <v>0</v>
      </c>
      <c r="DH959" s="211">
        <f t="shared" si="459"/>
        <v>0</v>
      </c>
    </row>
    <row r="960" spans="1:112" ht="15" hidden="1" customHeight="1" x14ac:dyDescent="0.15">
      <c r="A960" s="119"/>
      <c r="B960" s="197" t="s">
        <v>719</v>
      </c>
      <c r="C960" s="30" t="s">
        <v>162</v>
      </c>
      <c r="D960" s="315">
        <f t="shared" si="448"/>
        <v>0</v>
      </c>
      <c r="E960" s="134">
        <f t="shared" si="460"/>
        <v>0</v>
      </c>
      <c r="F960" s="134">
        <f t="shared" si="460"/>
        <v>0</v>
      </c>
      <c r="G960" s="134">
        <f t="shared" si="460"/>
        <v>0</v>
      </c>
      <c r="H960" s="134">
        <f t="shared" si="460"/>
        <v>0</v>
      </c>
      <c r="I960" s="134">
        <f t="shared" si="460"/>
        <v>0</v>
      </c>
      <c r="J960" s="134">
        <f t="shared" si="460"/>
        <v>0</v>
      </c>
      <c r="K960" s="134">
        <f t="shared" si="460"/>
        <v>0</v>
      </c>
      <c r="L960" s="134">
        <f t="shared" si="460"/>
        <v>0</v>
      </c>
      <c r="M960" s="134">
        <f t="shared" si="460"/>
        <v>0</v>
      </c>
      <c r="N960" s="134">
        <f t="shared" si="460"/>
        <v>0</v>
      </c>
      <c r="O960" s="134">
        <f t="shared" si="460"/>
        <v>0</v>
      </c>
      <c r="P960" s="134">
        <f t="shared" si="460"/>
        <v>0</v>
      </c>
      <c r="Q960" s="134">
        <f t="shared" si="460"/>
        <v>0</v>
      </c>
      <c r="R960" s="134">
        <f t="shared" si="460"/>
        <v>0</v>
      </c>
      <c r="S960" s="134">
        <f t="shared" si="460"/>
        <v>0</v>
      </c>
      <c r="T960" s="134">
        <f t="shared" si="460"/>
        <v>0</v>
      </c>
      <c r="U960" s="134">
        <f t="shared" si="460"/>
        <v>0</v>
      </c>
      <c r="V960" s="134">
        <f t="shared" si="460"/>
        <v>0</v>
      </c>
      <c r="W960" s="134">
        <f t="shared" si="460"/>
        <v>0</v>
      </c>
      <c r="X960" s="134">
        <f t="shared" si="460"/>
        <v>0</v>
      </c>
      <c r="Y960" s="134">
        <f t="shared" si="460"/>
        <v>0</v>
      </c>
      <c r="Z960" s="134">
        <f t="shared" si="460"/>
        <v>0</v>
      </c>
      <c r="AA960" s="134">
        <f t="shared" si="460"/>
        <v>0</v>
      </c>
      <c r="AB960" s="134">
        <f t="shared" si="460"/>
        <v>0</v>
      </c>
      <c r="AC960" s="134">
        <f t="shared" si="460"/>
        <v>0</v>
      </c>
      <c r="AD960" s="134">
        <f t="shared" si="460"/>
        <v>0</v>
      </c>
      <c r="AE960" s="134">
        <f t="shared" si="460"/>
        <v>0</v>
      </c>
      <c r="AF960" s="134">
        <f t="shared" si="460"/>
        <v>0</v>
      </c>
      <c r="AG960" s="134">
        <f t="shared" si="460"/>
        <v>0</v>
      </c>
      <c r="AH960" s="134">
        <f t="shared" si="460"/>
        <v>0</v>
      </c>
      <c r="AI960" s="134">
        <f t="shared" si="460"/>
        <v>0</v>
      </c>
      <c r="AJ960" s="134">
        <f t="shared" si="460"/>
        <v>0</v>
      </c>
      <c r="AK960" s="134">
        <f t="shared" si="460"/>
        <v>0</v>
      </c>
      <c r="AL960" s="134">
        <f t="shared" si="460"/>
        <v>0</v>
      </c>
      <c r="AM960" s="134">
        <f t="shared" si="460"/>
        <v>0</v>
      </c>
      <c r="AN960" s="134">
        <f t="shared" si="460"/>
        <v>0</v>
      </c>
      <c r="AO960" s="134">
        <f t="shared" si="460"/>
        <v>0</v>
      </c>
      <c r="AP960" s="134">
        <f t="shared" si="460"/>
        <v>0</v>
      </c>
      <c r="AQ960" s="134">
        <f t="shared" si="460"/>
        <v>0</v>
      </c>
      <c r="AR960" s="134">
        <f t="shared" si="460"/>
        <v>0</v>
      </c>
      <c r="AS960" s="134">
        <f t="shared" si="460"/>
        <v>0</v>
      </c>
      <c r="AT960" s="134">
        <f t="shared" si="460"/>
        <v>0</v>
      </c>
      <c r="AU960" s="134">
        <f t="shared" si="460"/>
        <v>0</v>
      </c>
      <c r="AV960" s="134">
        <f t="shared" si="460"/>
        <v>0</v>
      </c>
      <c r="AW960" s="134">
        <f t="shared" si="460"/>
        <v>0</v>
      </c>
      <c r="AX960" s="134">
        <f t="shared" si="460"/>
        <v>0</v>
      </c>
      <c r="AY960" s="134">
        <f t="shared" si="460"/>
        <v>0</v>
      </c>
      <c r="AZ960" s="134">
        <f t="shared" si="460"/>
        <v>0</v>
      </c>
      <c r="BA960" s="134">
        <f t="shared" si="460"/>
        <v>0</v>
      </c>
      <c r="BB960" s="134">
        <f t="shared" si="460"/>
        <v>0</v>
      </c>
      <c r="BC960" s="134">
        <f t="shared" si="460"/>
        <v>0</v>
      </c>
      <c r="BD960" s="134">
        <f t="shared" si="460"/>
        <v>0</v>
      </c>
      <c r="BE960" s="134">
        <f t="shared" si="460"/>
        <v>0</v>
      </c>
      <c r="BF960" s="134">
        <f t="shared" si="460"/>
        <v>0</v>
      </c>
      <c r="BG960" s="134">
        <f t="shared" si="460"/>
        <v>1</v>
      </c>
      <c r="BH960" s="134">
        <f t="shared" si="460"/>
        <v>0</v>
      </c>
      <c r="BI960" s="134">
        <f t="shared" si="460"/>
        <v>0</v>
      </c>
      <c r="BJ960" s="134">
        <f t="shared" si="460"/>
        <v>0</v>
      </c>
      <c r="BK960" s="134">
        <f t="shared" si="460"/>
        <v>0</v>
      </c>
      <c r="BL960" s="134">
        <f t="shared" si="460"/>
        <v>0</v>
      </c>
      <c r="BM960" s="134">
        <f t="shared" si="460"/>
        <v>0</v>
      </c>
      <c r="BN960" s="134">
        <f t="shared" si="460"/>
        <v>0</v>
      </c>
      <c r="BO960" s="134">
        <f t="shared" si="460"/>
        <v>0</v>
      </c>
      <c r="BP960" s="134">
        <f t="shared" si="460"/>
        <v>0</v>
      </c>
      <c r="BQ960" s="134">
        <f t="shared" si="459"/>
        <v>0</v>
      </c>
      <c r="BR960" s="134">
        <f t="shared" si="459"/>
        <v>0</v>
      </c>
      <c r="BS960" s="134">
        <f t="shared" si="459"/>
        <v>0</v>
      </c>
      <c r="BT960" s="134">
        <f t="shared" si="459"/>
        <v>0</v>
      </c>
      <c r="BU960" s="134">
        <f t="shared" si="459"/>
        <v>0</v>
      </c>
      <c r="BV960" s="134">
        <f t="shared" si="459"/>
        <v>0</v>
      </c>
      <c r="BW960" s="134">
        <f t="shared" si="459"/>
        <v>0</v>
      </c>
      <c r="BX960" s="134">
        <f t="shared" si="459"/>
        <v>0</v>
      </c>
      <c r="BY960" s="134">
        <f t="shared" si="459"/>
        <v>0</v>
      </c>
      <c r="BZ960" s="134">
        <f t="shared" si="459"/>
        <v>0</v>
      </c>
      <c r="CA960" s="134">
        <f t="shared" si="459"/>
        <v>0</v>
      </c>
      <c r="CB960" s="134">
        <f t="shared" si="459"/>
        <v>0</v>
      </c>
      <c r="CC960" s="134">
        <f t="shared" si="459"/>
        <v>0</v>
      </c>
      <c r="CD960" s="134">
        <f t="shared" si="459"/>
        <v>0</v>
      </c>
      <c r="CE960" s="134">
        <f t="shared" si="459"/>
        <v>0</v>
      </c>
      <c r="CF960" s="134">
        <f t="shared" si="459"/>
        <v>0</v>
      </c>
      <c r="CG960" s="134">
        <f t="shared" si="459"/>
        <v>0</v>
      </c>
      <c r="CH960" s="134">
        <f t="shared" si="459"/>
        <v>0</v>
      </c>
      <c r="CI960" s="134">
        <f t="shared" si="459"/>
        <v>0</v>
      </c>
      <c r="CJ960" s="134">
        <f t="shared" si="459"/>
        <v>0</v>
      </c>
      <c r="CK960" s="134">
        <f t="shared" si="459"/>
        <v>0</v>
      </c>
      <c r="CL960" s="134">
        <f t="shared" si="459"/>
        <v>0</v>
      </c>
      <c r="CM960" s="134">
        <f t="shared" si="459"/>
        <v>0</v>
      </c>
      <c r="CN960" s="134">
        <f t="shared" si="459"/>
        <v>0</v>
      </c>
      <c r="CO960" s="134">
        <f t="shared" si="459"/>
        <v>0</v>
      </c>
      <c r="CP960" s="134">
        <f t="shared" si="459"/>
        <v>0</v>
      </c>
      <c r="CQ960" s="134">
        <f t="shared" si="459"/>
        <v>0</v>
      </c>
      <c r="CR960" s="134">
        <f t="shared" si="459"/>
        <v>0</v>
      </c>
      <c r="CS960" s="134">
        <f t="shared" si="459"/>
        <v>0</v>
      </c>
      <c r="CT960" s="134">
        <f t="shared" si="459"/>
        <v>0</v>
      </c>
      <c r="CU960" s="134">
        <f t="shared" si="459"/>
        <v>0</v>
      </c>
      <c r="CV960" s="134">
        <f t="shared" si="459"/>
        <v>0</v>
      </c>
      <c r="CW960" s="134">
        <f t="shared" si="459"/>
        <v>0</v>
      </c>
      <c r="CX960" s="134">
        <f t="shared" si="459"/>
        <v>0</v>
      </c>
      <c r="CY960" s="134">
        <f t="shared" si="459"/>
        <v>0</v>
      </c>
      <c r="CZ960" s="134">
        <f t="shared" si="459"/>
        <v>0</v>
      </c>
      <c r="DA960" s="134">
        <f t="shared" si="459"/>
        <v>0</v>
      </c>
      <c r="DB960" s="134">
        <f t="shared" si="459"/>
        <v>0</v>
      </c>
      <c r="DC960" s="134">
        <f t="shared" si="459"/>
        <v>0</v>
      </c>
      <c r="DD960" s="134">
        <f t="shared" si="459"/>
        <v>0</v>
      </c>
      <c r="DE960" s="134">
        <f t="shared" si="459"/>
        <v>0</v>
      </c>
      <c r="DF960" s="134">
        <f t="shared" si="459"/>
        <v>0</v>
      </c>
      <c r="DG960" s="134">
        <f t="shared" si="459"/>
        <v>0</v>
      </c>
      <c r="DH960" s="211">
        <f t="shared" si="459"/>
        <v>0</v>
      </c>
    </row>
    <row r="961" spans="1:112" ht="15" hidden="1" customHeight="1" x14ac:dyDescent="0.15">
      <c r="A961" s="119"/>
      <c r="B961" s="197" t="s">
        <v>720</v>
      </c>
      <c r="C961" s="30" t="s">
        <v>259</v>
      </c>
      <c r="D961" s="315">
        <f t="shared" si="448"/>
        <v>0</v>
      </c>
      <c r="E961" s="134">
        <f t="shared" si="460"/>
        <v>0</v>
      </c>
      <c r="F961" s="134">
        <f t="shared" si="460"/>
        <v>0</v>
      </c>
      <c r="G961" s="134">
        <f t="shared" si="460"/>
        <v>0</v>
      </c>
      <c r="H961" s="134">
        <f t="shared" si="460"/>
        <v>0</v>
      </c>
      <c r="I961" s="134">
        <f t="shared" si="460"/>
        <v>0</v>
      </c>
      <c r="J961" s="134">
        <f t="shared" si="460"/>
        <v>0</v>
      </c>
      <c r="K961" s="134">
        <f t="shared" si="460"/>
        <v>0</v>
      </c>
      <c r="L961" s="134">
        <f t="shared" si="460"/>
        <v>0</v>
      </c>
      <c r="M961" s="134">
        <f t="shared" si="460"/>
        <v>0</v>
      </c>
      <c r="N961" s="134">
        <f t="shared" si="460"/>
        <v>0</v>
      </c>
      <c r="O961" s="134">
        <f t="shared" si="460"/>
        <v>0</v>
      </c>
      <c r="P961" s="134">
        <f t="shared" si="460"/>
        <v>0</v>
      </c>
      <c r="Q961" s="134">
        <f t="shared" si="460"/>
        <v>0</v>
      </c>
      <c r="R961" s="134">
        <f t="shared" si="460"/>
        <v>0</v>
      </c>
      <c r="S961" s="134">
        <f t="shared" si="460"/>
        <v>0</v>
      </c>
      <c r="T961" s="134">
        <f t="shared" si="460"/>
        <v>0</v>
      </c>
      <c r="U961" s="134">
        <f t="shared" si="460"/>
        <v>0</v>
      </c>
      <c r="V961" s="134">
        <f t="shared" si="460"/>
        <v>0</v>
      </c>
      <c r="W961" s="134">
        <f t="shared" si="460"/>
        <v>0</v>
      </c>
      <c r="X961" s="134">
        <f t="shared" si="460"/>
        <v>0</v>
      </c>
      <c r="Y961" s="134">
        <f t="shared" si="460"/>
        <v>0</v>
      </c>
      <c r="Z961" s="134">
        <f t="shared" si="460"/>
        <v>0</v>
      </c>
      <c r="AA961" s="134">
        <f t="shared" si="460"/>
        <v>0</v>
      </c>
      <c r="AB961" s="134">
        <f t="shared" si="460"/>
        <v>0</v>
      </c>
      <c r="AC961" s="134">
        <f t="shared" si="460"/>
        <v>0</v>
      </c>
      <c r="AD961" s="134">
        <f t="shared" si="460"/>
        <v>0</v>
      </c>
      <c r="AE961" s="134">
        <f t="shared" si="460"/>
        <v>0</v>
      </c>
      <c r="AF961" s="134">
        <f t="shared" si="460"/>
        <v>0</v>
      </c>
      <c r="AG961" s="134">
        <f t="shared" si="460"/>
        <v>0</v>
      </c>
      <c r="AH961" s="134">
        <f t="shared" si="460"/>
        <v>0</v>
      </c>
      <c r="AI961" s="134">
        <f t="shared" si="460"/>
        <v>0</v>
      </c>
      <c r="AJ961" s="134">
        <f t="shared" si="460"/>
        <v>0</v>
      </c>
      <c r="AK961" s="134">
        <f t="shared" si="460"/>
        <v>0</v>
      </c>
      <c r="AL961" s="134">
        <f t="shared" si="460"/>
        <v>0</v>
      </c>
      <c r="AM961" s="134">
        <f t="shared" si="460"/>
        <v>0</v>
      </c>
      <c r="AN961" s="134">
        <f t="shared" si="460"/>
        <v>0</v>
      </c>
      <c r="AO961" s="134">
        <f t="shared" si="460"/>
        <v>0</v>
      </c>
      <c r="AP961" s="134">
        <f t="shared" si="460"/>
        <v>0</v>
      </c>
      <c r="AQ961" s="134">
        <f t="shared" si="460"/>
        <v>0</v>
      </c>
      <c r="AR961" s="134">
        <f t="shared" si="460"/>
        <v>0</v>
      </c>
      <c r="AS961" s="134">
        <f t="shared" si="460"/>
        <v>0</v>
      </c>
      <c r="AT961" s="134">
        <f t="shared" si="460"/>
        <v>0</v>
      </c>
      <c r="AU961" s="134">
        <f t="shared" si="460"/>
        <v>0</v>
      </c>
      <c r="AV961" s="134">
        <f t="shared" si="460"/>
        <v>0</v>
      </c>
      <c r="AW961" s="134">
        <f t="shared" si="460"/>
        <v>0</v>
      </c>
      <c r="AX961" s="134">
        <f t="shared" si="460"/>
        <v>0</v>
      </c>
      <c r="AY961" s="134">
        <f t="shared" si="460"/>
        <v>0</v>
      </c>
      <c r="AZ961" s="134">
        <f t="shared" si="460"/>
        <v>0</v>
      </c>
      <c r="BA961" s="134">
        <f t="shared" si="460"/>
        <v>0</v>
      </c>
      <c r="BB961" s="134">
        <f t="shared" si="460"/>
        <v>0</v>
      </c>
      <c r="BC961" s="134">
        <f t="shared" si="460"/>
        <v>0</v>
      </c>
      <c r="BD961" s="134">
        <f t="shared" si="460"/>
        <v>0</v>
      </c>
      <c r="BE961" s="134">
        <f t="shared" si="460"/>
        <v>0</v>
      </c>
      <c r="BF961" s="134">
        <f t="shared" si="460"/>
        <v>0</v>
      </c>
      <c r="BG961" s="134">
        <f t="shared" si="460"/>
        <v>0</v>
      </c>
      <c r="BH961" s="134">
        <f t="shared" si="460"/>
        <v>1</v>
      </c>
      <c r="BI961" s="134">
        <f t="shared" si="460"/>
        <v>0</v>
      </c>
      <c r="BJ961" s="134">
        <f t="shared" si="460"/>
        <v>0</v>
      </c>
      <c r="BK961" s="134">
        <f t="shared" si="460"/>
        <v>0</v>
      </c>
      <c r="BL961" s="134">
        <f t="shared" si="460"/>
        <v>0</v>
      </c>
      <c r="BM961" s="134">
        <f t="shared" si="460"/>
        <v>0</v>
      </c>
      <c r="BN961" s="134">
        <f t="shared" si="460"/>
        <v>0</v>
      </c>
      <c r="BO961" s="134">
        <f t="shared" si="460"/>
        <v>0</v>
      </c>
      <c r="BP961" s="134">
        <f t="shared" si="460"/>
        <v>0</v>
      </c>
      <c r="BQ961" s="134">
        <f t="shared" si="459"/>
        <v>0</v>
      </c>
      <c r="BR961" s="134">
        <f t="shared" si="459"/>
        <v>0</v>
      </c>
      <c r="BS961" s="134">
        <f t="shared" si="459"/>
        <v>0</v>
      </c>
      <c r="BT961" s="134">
        <f t="shared" si="459"/>
        <v>0</v>
      </c>
      <c r="BU961" s="134">
        <f t="shared" si="459"/>
        <v>0</v>
      </c>
      <c r="BV961" s="134">
        <f t="shared" si="459"/>
        <v>0</v>
      </c>
      <c r="BW961" s="134">
        <f t="shared" si="459"/>
        <v>0</v>
      </c>
      <c r="BX961" s="134">
        <f t="shared" si="459"/>
        <v>0</v>
      </c>
      <c r="BY961" s="134">
        <f t="shared" si="459"/>
        <v>0</v>
      </c>
      <c r="BZ961" s="134">
        <f t="shared" si="459"/>
        <v>0</v>
      </c>
      <c r="CA961" s="134">
        <f t="shared" si="459"/>
        <v>0</v>
      </c>
      <c r="CB961" s="134">
        <f t="shared" si="459"/>
        <v>0</v>
      </c>
      <c r="CC961" s="134">
        <f t="shared" si="459"/>
        <v>0</v>
      </c>
      <c r="CD961" s="134">
        <f t="shared" si="459"/>
        <v>0</v>
      </c>
      <c r="CE961" s="134">
        <f t="shared" si="459"/>
        <v>0</v>
      </c>
      <c r="CF961" s="134">
        <f t="shared" si="459"/>
        <v>0</v>
      </c>
      <c r="CG961" s="134">
        <f t="shared" si="459"/>
        <v>0</v>
      </c>
      <c r="CH961" s="134">
        <f t="shared" si="459"/>
        <v>0</v>
      </c>
      <c r="CI961" s="134">
        <f t="shared" si="459"/>
        <v>0</v>
      </c>
      <c r="CJ961" s="134">
        <f t="shared" si="459"/>
        <v>0</v>
      </c>
      <c r="CK961" s="134">
        <f t="shared" si="459"/>
        <v>0</v>
      </c>
      <c r="CL961" s="134">
        <f t="shared" si="459"/>
        <v>0</v>
      </c>
      <c r="CM961" s="134">
        <f t="shared" si="459"/>
        <v>0</v>
      </c>
      <c r="CN961" s="134">
        <f t="shared" si="459"/>
        <v>0</v>
      </c>
      <c r="CO961" s="134">
        <f t="shared" si="459"/>
        <v>0</v>
      </c>
      <c r="CP961" s="134">
        <f t="shared" si="459"/>
        <v>0</v>
      </c>
      <c r="CQ961" s="134">
        <f t="shared" si="459"/>
        <v>0</v>
      </c>
      <c r="CR961" s="134">
        <f t="shared" si="459"/>
        <v>0</v>
      </c>
      <c r="CS961" s="134">
        <f t="shared" si="459"/>
        <v>0</v>
      </c>
      <c r="CT961" s="134">
        <f t="shared" si="459"/>
        <v>0</v>
      </c>
      <c r="CU961" s="134">
        <f t="shared" si="459"/>
        <v>0</v>
      </c>
      <c r="CV961" s="134">
        <f t="shared" si="459"/>
        <v>0</v>
      </c>
      <c r="CW961" s="134">
        <f t="shared" si="459"/>
        <v>0</v>
      </c>
      <c r="CX961" s="134">
        <f t="shared" si="459"/>
        <v>0</v>
      </c>
      <c r="CY961" s="134">
        <f t="shared" si="459"/>
        <v>0</v>
      </c>
      <c r="CZ961" s="134">
        <f t="shared" si="459"/>
        <v>-3.3355871260374605E-5</v>
      </c>
      <c r="DA961" s="134">
        <f t="shared" si="459"/>
        <v>0</v>
      </c>
      <c r="DB961" s="134">
        <f t="shared" si="459"/>
        <v>0</v>
      </c>
      <c r="DC961" s="134">
        <f t="shared" si="459"/>
        <v>0</v>
      </c>
      <c r="DD961" s="134">
        <f t="shared" si="459"/>
        <v>0</v>
      </c>
      <c r="DE961" s="134">
        <f t="shared" si="459"/>
        <v>0</v>
      </c>
      <c r="DF961" s="134">
        <f t="shared" si="459"/>
        <v>0</v>
      </c>
      <c r="DG961" s="134">
        <f t="shared" si="459"/>
        <v>0</v>
      </c>
      <c r="DH961" s="211">
        <f t="shared" si="459"/>
        <v>0</v>
      </c>
    </row>
    <row r="962" spans="1:112" ht="15" hidden="1" customHeight="1" x14ac:dyDescent="0.15">
      <c r="A962" s="119"/>
      <c r="B962" s="197" t="s">
        <v>721</v>
      </c>
      <c r="C962" s="30" t="s">
        <v>357</v>
      </c>
      <c r="D962" s="315">
        <f t="shared" si="448"/>
        <v>0</v>
      </c>
      <c r="E962" s="134">
        <f t="shared" si="460"/>
        <v>0</v>
      </c>
      <c r="F962" s="134">
        <f t="shared" si="460"/>
        <v>0</v>
      </c>
      <c r="G962" s="134">
        <f t="shared" si="460"/>
        <v>0</v>
      </c>
      <c r="H962" s="134">
        <f t="shared" si="460"/>
        <v>0</v>
      </c>
      <c r="I962" s="134">
        <f t="shared" si="460"/>
        <v>0</v>
      </c>
      <c r="J962" s="134">
        <f t="shared" si="460"/>
        <v>0</v>
      </c>
      <c r="K962" s="134">
        <f t="shared" si="460"/>
        <v>0</v>
      </c>
      <c r="L962" s="134">
        <f t="shared" si="460"/>
        <v>0</v>
      </c>
      <c r="M962" s="134">
        <f t="shared" si="460"/>
        <v>0</v>
      </c>
      <c r="N962" s="134">
        <f t="shared" si="460"/>
        <v>0</v>
      </c>
      <c r="O962" s="134">
        <f t="shared" si="460"/>
        <v>0</v>
      </c>
      <c r="P962" s="134">
        <f t="shared" si="460"/>
        <v>0</v>
      </c>
      <c r="Q962" s="134">
        <f t="shared" si="460"/>
        <v>0</v>
      </c>
      <c r="R962" s="134">
        <f t="shared" si="460"/>
        <v>0</v>
      </c>
      <c r="S962" s="134">
        <f t="shared" si="460"/>
        <v>0</v>
      </c>
      <c r="T962" s="134">
        <f t="shared" si="460"/>
        <v>0</v>
      </c>
      <c r="U962" s="134">
        <f t="shared" si="460"/>
        <v>0</v>
      </c>
      <c r="V962" s="134">
        <f t="shared" si="460"/>
        <v>0</v>
      </c>
      <c r="W962" s="134">
        <f t="shared" si="460"/>
        <v>0</v>
      </c>
      <c r="X962" s="134">
        <f t="shared" si="460"/>
        <v>0</v>
      </c>
      <c r="Y962" s="134">
        <f t="shared" si="460"/>
        <v>0</v>
      </c>
      <c r="Z962" s="134">
        <f t="shared" si="460"/>
        <v>0</v>
      </c>
      <c r="AA962" s="134">
        <f t="shared" si="460"/>
        <v>0</v>
      </c>
      <c r="AB962" s="134">
        <f t="shared" si="460"/>
        <v>0</v>
      </c>
      <c r="AC962" s="134">
        <f t="shared" si="460"/>
        <v>0</v>
      </c>
      <c r="AD962" s="134">
        <f t="shared" si="460"/>
        <v>0</v>
      </c>
      <c r="AE962" s="134">
        <f t="shared" si="460"/>
        <v>0</v>
      </c>
      <c r="AF962" s="134">
        <f t="shared" si="460"/>
        <v>0</v>
      </c>
      <c r="AG962" s="134">
        <f t="shared" si="460"/>
        <v>0</v>
      </c>
      <c r="AH962" s="134">
        <f t="shared" si="460"/>
        <v>0</v>
      </c>
      <c r="AI962" s="134">
        <f t="shared" si="460"/>
        <v>0</v>
      </c>
      <c r="AJ962" s="134">
        <f t="shared" si="460"/>
        <v>0</v>
      </c>
      <c r="AK962" s="134">
        <f t="shared" si="460"/>
        <v>0</v>
      </c>
      <c r="AL962" s="134">
        <f t="shared" si="460"/>
        <v>0</v>
      </c>
      <c r="AM962" s="134">
        <f t="shared" si="460"/>
        <v>0</v>
      </c>
      <c r="AN962" s="134">
        <f t="shared" si="460"/>
        <v>0</v>
      </c>
      <c r="AO962" s="134">
        <f t="shared" si="460"/>
        <v>0</v>
      </c>
      <c r="AP962" s="134">
        <f t="shared" si="460"/>
        <v>0</v>
      </c>
      <c r="AQ962" s="134">
        <f t="shared" si="460"/>
        <v>0</v>
      </c>
      <c r="AR962" s="134">
        <f t="shared" si="460"/>
        <v>0</v>
      </c>
      <c r="AS962" s="134">
        <f t="shared" si="460"/>
        <v>0</v>
      </c>
      <c r="AT962" s="134">
        <f t="shared" si="460"/>
        <v>0</v>
      </c>
      <c r="AU962" s="134">
        <f t="shared" si="460"/>
        <v>0</v>
      </c>
      <c r="AV962" s="134">
        <f t="shared" si="460"/>
        <v>0</v>
      </c>
      <c r="AW962" s="134">
        <f t="shared" si="460"/>
        <v>0</v>
      </c>
      <c r="AX962" s="134">
        <f t="shared" si="460"/>
        <v>0</v>
      </c>
      <c r="AY962" s="134">
        <f t="shared" si="460"/>
        <v>0</v>
      </c>
      <c r="AZ962" s="134">
        <f t="shared" si="460"/>
        <v>0</v>
      </c>
      <c r="BA962" s="134">
        <f t="shared" si="460"/>
        <v>0</v>
      </c>
      <c r="BB962" s="134">
        <f t="shared" si="460"/>
        <v>0</v>
      </c>
      <c r="BC962" s="134">
        <f t="shared" si="460"/>
        <v>0</v>
      </c>
      <c r="BD962" s="134">
        <f t="shared" si="460"/>
        <v>0</v>
      </c>
      <c r="BE962" s="134">
        <f t="shared" si="460"/>
        <v>0</v>
      </c>
      <c r="BF962" s="134">
        <f t="shared" si="460"/>
        <v>0</v>
      </c>
      <c r="BG962" s="134">
        <f t="shared" si="460"/>
        <v>0</v>
      </c>
      <c r="BH962" s="134">
        <f t="shared" si="460"/>
        <v>0</v>
      </c>
      <c r="BI962" s="134">
        <f t="shared" si="460"/>
        <v>0.90359848060607606</v>
      </c>
      <c r="BJ962" s="134">
        <f t="shared" si="460"/>
        <v>0</v>
      </c>
      <c r="BK962" s="134">
        <f t="shared" si="460"/>
        <v>0</v>
      </c>
      <c r="BL962" s="134">
        <f t="shared" si="460"/>
        <v>0</v>
      </c>
      <c r="BM962" s="134">
        <f t="shared" si="460"/>
        <v>0</v>
      </c>
      <c r="BN962" s="134">
        <f t="shared" si="460"/>
        <v>0</v>
      </c>
      <c r="BO962" s="134">
        <f t="shared" si="460"/>
        <v>0</v>
      </c>
      <c r="BP962" s="134">
        <f t="shared" ref="BP962:DH965" si="461">BP296-BP851</f>
        <v>0</v>
      </c>
      <c r="BQ962" s="134">
        <f t="shared" si="461"/>
        <v>0</v>
      </c>
      <c r="BR962" s="134">
        <f t="shared" si="461"/>
        <v>0</v>
      </c>
      <c r="BS962" s="134">
        <f t="shared" si="461"/>
        <v>0</v>
      </c>
      <c r="BT962" s="134">
        <f t="shared" si="461"/>
        <v>0</v>
      </c>
      <c r="BU962" s="134">
        <f t="shared" si="461"/>
        <v>0</v>
      </c>
      <c r="BV962" s="134">
        <f t="shared" si="461"/>
        <v>0</v>
      </c>
      <c r="BW962" s="134">
        <f t="shared" si="461"/>
        <v>0</v>
      </c>
      <c r="BX962" s="134">
        <f t="shared" si="461"/>
        <v>0</v>
      </c>
      <c r="BY962" s="134">
        <f t="shared" si="461"/>
        <v>0</v>
      </c>
      <c r="BZ962" s="134">
        <f t="shared" si="461"/>
        <v>0</v>
      </c>
      <c r="CA962" s="134">
        <f t="shared" si="461"/>
        <v>0</v>
      </c>
      <c r="CB962" s="134">
        <f t="shared" si="461"/>
        <v>0</v>
      </c>
      <c r="CC962" s="134">
        <f t="shared" si="461"/>
        <v>0</v>
      </c>
      <c r="CD962" s="134">
        <f t="shared" si="461"/>
        <v>-3.1131026522782577E-5</v>
      </c>
      <c r="CE962" s="134">
        <f t="shared" si="461"/>
        <v>0</v>
      </c>
      <c r="CF962" s="134">
        <f t="shared" si="461"/>
        <v>0</v>
      </c>
      <c r="CG962" s="134">
        <f t="shared" si="461"/>
        <v>0</v>
      </c>
      <c r="CH962" s="134">
        <f t="shared" si="461"/>
        <v>0</v>
      </c>
      <c r="CI962" s="134">
        <f t="shared" si="461"/>
        <v>0</v>
      </c>
      <c r="CJ962" s="134">
        <f t="shared" si="461"/>
        <v>0</v>
      </c>
      <c r="CK962" s="134">
        <f t="shared" si="461"/>
        <v>0</v>
      </c>
      <c r="CL962" s="134">
        <f t="shared" si="461"/>
        <v>0</v>
      </c>
      <c r="CM962" s="134">
        <f t="shared" si="461"/>
        <v>0</v>
      </c>
      <c r="CN962" s="134">
        <f t="shared" si="461"/>
        <v>0</v>
      </c>
      <c r="CO962" s="134">
        <f t="shared" si="461"/>
        <v>0</v>
      </c>
      <c r="CP962" s="134">
        <f t="shared" si="461"/>
        <v>0</v>
      </c>
      <c r="CQ962" s="134">
        <f t="shared" si="461"/>
        <v>0</v>
      </c>
      <c r="CR962" s="134">
        <f t="shared" si="461"/>
        <v>0</v>
      </c>
      <c r="CS962" s="134">
        <f t="shared" si="461"/>
        <v>0</v>
      </c>
      <c r="CT962" s="134">
        <f t="shared" si="461"/>
        <v>0</v>
      </c>
      <c r="CU962" s="134">
        <f t="shared" si="461"/>
        <v>0</v>
      </c>
      <c r="CV962" s="134">
        <f t="shared" si="461"/>
        <v>0</v>
      </c>
      <c r="CW962" s="134">
        <f t="shared" si="461"/>
        <v>0</v>
      </c>
      <c r="CX962" s="134">
        <f t="shared" si="461"/>
        <v>0</v>
      </c>
      <c r="CY962" s="134">
        <f t="shared" si="461"/>
        <v>0</v>
      </c>
      <c r="CZ962" s="134">
        <f t="shared" si="461"/>
        <v>-6.334644668564926E-2</v>
      </c>
      <c r="DA962" s="134">
        <f t="shared" si="461"/>
        <v>0</v>
      </c>
      <c r="DB962" s="134">
        <f t="shared" si="461"/>
        <v>0</v>
      </c>
      <c r="DC962" s="134">
        <f t="shared" si="461"/>
        <v>0</v>
      </c>
      <c r="DD962" s="134">
        <f t="shared" si="461"/>
        <v>0</v>
      </c>
      <c r="DE962" s="134">
        <f t="shared" si="461"/>
        <v>0</v>
      </c>
      <c r="DF962" s="134">
        <f t="shared" si="461"/>
        <v>0</v>
      </c>
      <c r="DG962" s="134">
        <f t="shared" si="461"/>
        <v>0</v>
      </c>
      <c r="DH962" s="211">
        <f t="shared" si="461"/>
        <v>0</v>
      </c>
    </row>
    <row r="963" spans="1:112" ht="15" hidden="1" customHeight="1" x14ac:dyDescent="0.15">
      <c r="A963" s="119"/>
      <c r="B963" s="197" t="s">
        <v>722</v>
      </c>
      <c r="C963" s="30" t="s">
        <v>163</v>
      </c>
      <c r="D963" s="315">
        <f t="shared" si="448"/>
        <v>0</v>
      </c>
      <c r="E963" s="134">
        <f t="shared" ref="E963:BP966" si="462">E297-E852</f>
        <v>0</v>
      </c>
      <c r="F963" s="134">
        <f t="shared" si="462"/>
        <v>0</v>
      </c>
      <c r="G963" s="134">
        <f t="shared" si="462"/>
        <v>0</v>
      </c>
      <c r="H963" s="134">
        <f t="shared" si="462"/>
        <v>-1.8482621121347204E-3</v>
      </c>
      <c r="I963" s="134">
        <f t="shared" si="462"/>
        <v>0</v>
      </c>
      <c r="J963" s="134">
        <f t="shared" si="462"/>
        <v>0</v>
      </c>
      <c r="K963" s="134">
        <f t="shared" si="462"/>
        <v>0</v>
      </c>
      <c r="L963" s="134">
        <f t="shared" si="462"/>
        <v>0</v>
      </c>
      <c r="M963" s="134">
        <f t="shared" si="462"/>
        <v>0</v>
      </c>
      <c r="N963" s="134">
        <f t="shared" si="462"/>
        <v>0</v>
      </c>
      <c r="O963" s="134">
        <f t="shared" si="462"/>
        <v>0</v>
      </c>
      <c r="P963" s="134">
        <f t="shared" si="462"/>
        <v>0</v>
      </c>
      <c r="Q963" s="134">
        <f t="shared" si="462"/>
        <v>0</v>
      </c>
      <c r="R963" s="134">
        <f t="shared" si="462"/>
        <v>0</v>
      </c>
      <c r="S963" s="134">
        <f t="shared" si="462"/>
        <v>0</v>
      </c>
      <c r="T963" s="134">
        <f t="shared" si="462"/>
        <v>0</v>
      </c>
      <c r="U963" s="134">
        <f t="shared" si="462"/>
        <v>0</v>
      </c>
      <c r="V963" s="134">
        <f t="shared" si="462"/>
        <v>0</v>
      </c>
      <c r="W963" s="134">
        <f t="shared" si="462"/>
        <v>0</v>
      </c>
      <c r="X963" s="134">
        <f t="shared" si="462"/>
        <v>0</v>
      </c>
      <c r="Y963" s="134">
        <f t="shared" si="462"/>
        <v>0</v>
      </c>
      <c r="Z963" s="134">
        <f t="shared" si="462"/>
        <v>0</v>
      </c>
      <c r="AA963" s="134">
        <f t="shared" si="462"/>
        <v>0</v>
      </c>
      <c r="AB963" s="134">
        <f t="shared" si="462"/>
        <v>0</v>
      </c>
      <c r="AC963" s="134">
        <f t="shared" si="462"/>
        <v>0</v>
      </c>
      <c r="AD963" s="134">
        <f t="shared" si="462"/>
        <v>0</v>
      </c>
      <c r="AE963" s="134">
        <f t="shared" si="462"/>
        <v>0</v>
      </c>
      <c r="AF963" s="134">
        <f t="shared" si="462"/>
        <v>0</v>
      </c>
      <c r="AG963" s="134">
        <f t="shared" si="462"/>
        <v>0</v>
      </c>
      <c r="AH963" s="134">
        <f t="shared" si="462"/>
        <v>0</v>
      </c>
      <c r="AI963" s="134">
        <f t="shared" si="462"/>
        <v>0</v>
      </c>
      <c r="AJ963" s="134">
        <f t="shared" si="462"/>
        <v>0</v>
      </c>
      <c r="AK963" s="134">
        <f t="shared" si="462"/>
        <v>0</v>
      </c>
      <c r="AL963" s="134">
        <f t="shared" si="462"/>
        <v>0</v>
      </c>
      <c r="AM963" s="134">
        <f t="shared" si="462"/>
        <v>0</v>
      </c>
      <c r="AN963" s="134">
        <f t="shared" si="462"/>
        <v>0</v>
      </c>
      <c r="AO963" s="134">
        <f t="shared" si="462"/>
        <v>0</v>
      </c>
      <c r="AP963" s="134">
        <f t="shared" si="462"/>
        <v>0</v>
      </c>
      <c r="AQ963" s="134">
        <f t="shared" si="462"/>
        <v>0</v>
      </c>
      <c r="AR963" s="134">
        <f t="shared" si="462"/>
        <v>0</v>
      </c>
      <c r="AS963" s="134">
        <f t="shared" si="462"/>
        <v>0</v>
      </c>
      <c r="AT963" s="134">
        <f t="shared" si="462"/>
        <v>0</v>
      </c>
      <c r="AU963" s="134">
        <f t="shared" si="462"/>
        <v>0</v>
      </c>
      <c r="AV963" s="134">
        <f t="shared" si="462"/>
        <v>0</v>
      </c>
      <c r="AW963" s="134">
        <f t="shared" si="462"/>
        <v>0</v>
      </c>
      <c r="AX963" s="134">
        <f t="shared" si="462"/>
        <v>0</v>
      </c>
      <c r="AY963" s="134">
        <f t="shared" si="462"/>
        <v>0</v>
      </c>
      <c r="AZ963" s="134">
        <f t="shared" si="462"/>
        <v>0</v>
      </c>
      <c r="BA963" s="134">
        <f t="shared" si="462"/>
        <v>0</v>
      </c>
      <c r="BB963" s="134">
        <f t="shared" si="462"/>
        <v>0</v>
      </c>
      <c r="BC963" s="134">
        <f t="shared" si="462"/>
        <v>0</v>
      </c>
      <c r="BD963" s="134">
        <f t="shared" si="462"/>
        <v>0</v>
      </c>
      <c r="BE963" s="134">
        <f t="shared" si="462"/>
        <v>0</v>
      </c>
      <c r="BF963" s="134">
        <f t="shared" si="462"/>
        <v>0</v>
      </c>
      <c r="BG963" s="134">
        <f t="shared" si="462"/>
        <v>0</v>
      </c>
      <c r="BH963" s="134">
        <f t="shared" si="462"/>
        <v>0</v>
      </c>
      <c r="BI963" s="134">
        <f t="shared" si="462"/>
        <v>0</v>
      </c>
      <c r="BJ963" s="134">
        <f t="shared" si="462"/>
        <v>0.99493613074016052</v>
      </c>
      <c r="BK963" s="134">
        <f t="shared" si="462"/>
        <v>0</v>
      </c>
      <c r="BL963" s="134">
        <f t="shared" si="462"/>
        <v>0</v>
      </c>
      <c r="BM963" s="134">
        <f t="shared" si="462"/>
        <v>0</v>
      </c>
      <c r="BN963" s="134">
        <f t="shared" si="462"/>
        <v>0</v>
      </c>
      <c r="BO963" s="134">
        <f t="shared" si="462"/>
        <v>0</v>
      </c>
      <c r="BP963" s="134">
        <f t="shared" si="462"/>
        <v>0</v>
      </c>
      <c r="BQ963" s="134">
        <f t="shared" si="461"/>
        <v>0</v>
      </c>
      <c r="BR963" s="134">
        <f t="shared" si="461"/>
        <v>0</v>
      </c>
      <c r="BS963" s="134">
        <f t="shared" si="461"/>
        <v>0</v>
      </c>
      <c r="BT963" s="134">
        <f t="shared" si="461"/>
        <v>0</v>
      </c>
      <c r="BU963" s="134">
        <f t="shared" si="461"/>
        <v>0</v>
      </c>
      <c r="BV963" s="134">
        <f t="shared" si="461"/>
        <v>0</v>
      </c>
      <c r="BW963" s="134">
        <f t="shared" si="461"/>
        <v>0</v>
      </c>
      <c r="BX963" s="134">
        <f t="shared" si="461"/>
        <v>0</v>
      </c>
      <c r="BY963" s="134">
        <f t="shared" si="461"/>
        <v>0</v>
      </c>
      <c r="BZ963" s="134">
        <f t="shared" si="461"/>
        <v>0</v>
      </c>
      <c r="CA963" s="134">
        <f t="shared" si="461"/>
        <v>0</v>
      </c>
      <c r="CB963" s="134">
        <f t="shared" si="461"/>
        <v>0</v>
      </c>
      <c r="CC963" s="134">
        <f t="shared" si="461"/>
        <v>0</v>
      </c>
      <c r="CD963" s="134">
        <f t="shared" si="461"/>
        <v>0</v>
      </c>
      <c r="CE963" s="134">
        <f t="shared" si="461"/>
        <v>-2.0140336956749718E-3</v>
      </c>
      <c r="CF963" s="134">
        <f t="shared" si="461"/>
        <v>0</v>
      </c>
      <c r="CG963" s="134">
        <f t="shared" si="461"/>
        <v>0</v>
      </c>
      <c r="CH963" s="134">
        <f t="shared" si="461"/>
        <v>0</v>
      </c>
      <c r="CI963" s="134">
        <f t="shared" si="461"/>
        <v>-2.5002910516048936E-5</v>
      </c>
      <c r="CJ963" s="134">
        <f t="shared" si="461"/>
        <v>0</v>
      </c>
      <c r="CK963" s="134">
        <f t="shared" si="461"/>
        <v>0</v>
      </c>
      <c r="CL963" s="134">
        <f t="shared" si="461"/>
        <v>0</v>
      </c>
      <c r="CM963" s="134">
        <f t="shared" si="461"/>
        <v>0</v>
      </c>
      <c r="CN963" s="134">
        <f t="shared" si="461"/>
        <v>0</v>
      </c>
      <c r="CO963" s="134">
        <f t="shared" si="461"/>
        <v>0</v>
      </c>
      <c r="CP963" s="134">
        <f t="shared" si="461"/>
        <v>0</v>
      </c>
      <c r="CQ963" s="134">
        <f t="shared" si="461"/>
        <v>-2.6451484212369804E-6</v>
      </c>
      <c r="CR963" s="134">
        <f t="shared" si="461"/>
        <v>0</v>
      </c>
      <c r="CS963" s="134">
        <f t="shared" si="461"/>
        <v>0</v>
      </c>
      <c r="CT963" s="134">
        <f t="shared" si="461"/>
        <v>0</v>
      </c>
      <c r="CU963" s="134">
        <f t="shared" si="461"/>
        <v>0</v>
      </c>
      <c r="CV963" s="134">
        <f t="shared" si="461"/>
        <v>0</v>
      </c>
      <c r="CW963" s="134">
        <f t="shared" si="461"/>
        <v>0</v>
      </c>
      <c r="CX963" s="134">
        <f t="shared" si="461"/>
        <v>-2.7185976910954816E-7</v>
      </c>
      <c r="CY963" s="134">
        <f t="shared" si="461"/>
        <v>0</v>
      </c>
      <c r="CZ963" s="134">
        <f t="shared" si="461"/>
        <v>0</v>
      </c>
      <c r="DA963" s="134">
        <f t="shared" si="461"/>
        <v>-3.5312944993732676E-8</v>
      </c>
      <c r="DB963" s="134">
        <f t="shared" si="461"/>
        <v>0</v>
      </c>
      <c r="DC963" s="134">
        <f t="shared" si="461"/>
        <v>0</v>
      </c>
      <c r="DD963" s="134">
        <f t="shared" si="461"/>
        <v>0</v>
      </c>
      <c r="DE963" s="134">
        <f t="shared" si="461"/>
        <v>-5.1658600744206905E-7</v>
      </c>
      <c r="DF963" s="134">
        <f t="shared" si="461"/>
        <v>0</v>
      </c>
      <c r="DG963" s="134">
        <f t="shared" si="461"/>
        <v>0</v>
      </c>
      <c r="DH963" s="211">
        <f t="shared" si="461"/>
        <v>0</v>
      </c>
    </row>
    <row r="964" spans="1:112" ht="15" hidden="1" customHeight="1" x14ac:dyDescent="0.15">
      <c r="A964" s="119"/>
      <c r="B964" s="197" t="s">
        <v>723</v>
      </c>
      <c r="C964" s="30" t="s">
        <v>260</v>
      </c>
      <c r="D964" s="315">
        <f t="shared" si="448"/>
        <v>0</v>
      </c>
      <c r="E964" s="134">
        <f t="shared" si="462"/>
        <v>0</v>
      </c>
      <c r="F964" s="134">
        <f t="shared" si="462"/>
        <v>0</v>
      </c>
      <c r="G964" s="134">
        <f t="shared" si="462"/>
        <v>0</v>
      </c>
      <c r="H964" s="134">
        <f t="shared" si="462"/>
        <v>0</v>
      </c>
      <c r="I964" s="134">
        <f t="shared" si="462"/>
        <v>0</v>
      </c>
      <c r="J964" s="134">
        <f t="shared" si="462"/>
        <v>0</v>
      </c>
      <c r="K964" s="134">
        <f t="shared" si="462"/>
        <v>0</v>
      </c>
      <c r="L964" s="134">
        <f t="shared" si="462"/>
        <v>0</v>
      </c>
      <c r="M964" s="134">
        <f t="shared" si="462"/>
        <v>0</v>
      </c>
      <c r="N964" s="134">
        <f t="shared" si="462"/>
        <v>0</v>
      </c>
      <c r="O964" s="134">
        <f t="shared" si="462"/>
        <v>0</v>
      </c>
      <c r="P964" s="134">
        <f t="shared" si="462"/>
        <v>0</v>
      </c>
      <c r="Q964" s="134">
        <f t="shared" si="462"/>
        <v>0</v>
      </c>
      <c r="R964" s="134">
        <f t="shared" si="462"/>
        <v>0</v>
      </c>
      <c r="S964" s="134">
        <f t="shared" si="462"/>
        <v>0</v>
      </c>
      <c r="T964" s="134">
        <f t="shared" si="462"/>
        <v>0</v>
      </c>
      <c r="U964" s="134">
        <f t="shared" si="462"/>
        <v>0</v>
      </c>
      <c r="V964" s="134">
        <f t="shared" si="462"/>
        <v>0</v>
      </c>
      <c r="W964" s="134">
        <f t="shared" si="462"/>
        <v>0</v>
      </c>
      <c r="X964" s="134">
        <f t="shared" si="462"/>
        <v>0</v>
      </c>
      <c r="Y964" s="134">
        <f t="shared" si="462"/>
        <v>0</v>
      </c>
      <c r="Z964" s="134">
        <f t="shared" si="462"/>
        <v>0</v>
      </c>
      <c r="AA964" s="134">
        <f t="shared" si="462"/>
        <v>0</v>
      </c>
      <c r="AB964" s="134">
        <f t="shared" si="462"/>
        <v>0</v>
      </c>
      <c r="AC964" s="134">
        <f t="shared" si="462"/>
        <v>0</v>
      </c>
      <c r="AD964" s="134">
        <f t="shared" si="462"/>
        <v>0</v>
      </c>
      <c r="AE964" s="134">
        <f t="shared" si="462"/>
        <v>0</v>
      </c>
      <c r="AF964" s="134">
        <f t="shared" si="462"/>
        <v>0</v>
      </c>
      <c r="AG964" s="134">
        <f t="shared" si="462"/>
        <v>0</v>
      </c>
      <c r="AH964" s="134">
        <f t="shared" si="462"/>
        <v>0</v>
      </c>
      <c r="AI964" s="134">
        <f t="shared" si="462"/>
        <v>0</v>
      </c>
      <c r="AJ964" s="134">
        <f t="shared" si="462"/>
        <v>0</v>
      </c>
      <c r="AK964" s="134">
        <f t="shared" si="462"/>
        <v>0</v>
      </c>
      <c r="AL964" s="134">
        <f t="shared" si="462"/>
        <v>0</v>
      </c>
      <c r="AM964" s="134">
        <f t="shared" si="462"/>
        <v>0</v>
      </c>
      <c r="AN964" s="134">
        <f t="shared" si="462"/>
        <v>0</v>
      </c>
      <c r="AO964" s="134">
        <f t="shared" si="462"/>
        <v>0</v>
      </c>
      <c r="AP964" s="134">
        <f t="shared" si="462"/>
        <v>0</v>
      </c>
      <c r="AQ964" s="134">
        <f t="shared" si="462"/>
        <v>0</v>
      </c>
      <c r="AR964" s="134">
        <f t="shared" si="462"/>
        <v>0</v>
      </c>
      <c r="AS964" s="134">
        <f t="shared" si="462"/>
        <v>0</v>
      </c>
      <c r="AT964" s="134">
        <f t="shared" si="462"/>
        <v>0</v>
      </c>
      <c r="AU964" s="134">
        <f t="shared" si="462"/>
        <v>0</v>
      </c>
      <c r="AV964" s="134">
        <f t="shared" si="462"/>
        <v>0</v>
      </c>
      <c r="AW964" s="134">
        <f t="shared" si="462"/>
        <v>0</v>
      </c>
      <c r="AX964" s="134">
        <f t="shared" si="462"/>
        <v>0</v>
      </c>
      <c r="AY964" s="134">
        <f t="shared" si="462"/>
        <v>0</v>
      </c>
      <c r="AZ964" s="134">
        <f t="shared" si="462"/>
        <v>0</v>
      </c>
      <c r="BA964" s="134">
        <f t="shared" si="462"/>
        <v>0</v>
      </c>
      <c r="BB964" s="134">
        <f t="shared" si="462"/>
        <v>0</v>
      </c>
      <c r="BC964" s="134">
        <f t="shared" si="462"/>
        <v>0</v>
      </c>
      <c r="BD964" s="134">
        <f t="shared" si="462"/>
        <v>0</v>
      </c>
      <c r="BE964" s="134">
        <f t="shared" si="462"/>
        <v>0</v>
      </c>
      <c r="BF964" s="134">
        <f t="shared" si="462"/>
        <v>0</v>
      </c>
      <c r="BG964" s="134">
        <f t="shared" si="462"/>
        <v>0</v>
      </c>
      <c r="BH964" s="134">
        <f t="shared" si="462"/>
        <v>0</v>
      </c>
      <c r="BI964" s="134">
        <f t="shared" si="462"/>
        <v>0</v>
      </c>
      <c r="BJ964" s="134">
        <f t="shared" si="462"/>
        <v>0</v>
      </c>
      <c r="BK964" s="134">
        <f t="shared" si="462"/>
        <v>1</v>
      </c>
      <c r="BL964" s="134">
        <f t="shared" si="462"/>
        <v>0</v>
      </c>
      <c r="BM964" s="134">
        <f t="shared" si="462"/>
        <v>0</v>
      </c>
      <c r="BN964" s="134">
        <f t="shared" si="462"/>
        <v>0</v>
      </c>
      <c r="BO964" s="134">
        <f t="shared" si="462"/>
        <v>0</v>
      </c>
      <c r="BP964" s="134">
        <f t="shared" si="462"/>
        <v>0</v>
      </c>
      <c r="BQ964" s="134">
        <f t="shared" si="461"/>
        <v>0</v>
      </c>
      <c r="BR964" s="134">
        <f t="shared" si="461"/>
        <v>0</v>
      </c>
      <c r="BS964" s="134">
        <f t="shared" si="461"/>
        <v>0</v>
      </c>
      <c r="BT964" s="134">
        <f t="shared" si="461"/>
        <v>0</v>
      </c>
      <c r="BU964" s="134">
        <f t="shared" si="461"/>
        <v>0</v>
      </c>
      <c r="BV964" s="134">
        <f t="shared" si="461"/>
        <v>0</v>
      </c>
      <c r="BW964" s="134">
        <f t="shared" si="461"/>
        <v>0</v>
      </c>
      <c r="BX964" s="134">
        <f t="shared" si="461"/>
        <v>0</v>
      </c>
      <c r="BY964" s="134">
        <f t="shared" si="461"/>
        <v>0</v>
      </c>
      <c r="BZ964" s="134">
        <f t="shared" si="461"/>
        <v>0</v>
      </c>
      <c r="CA964" s="134">
        <f t="shared" si="461"/>
        <v>0</v>
      </c>
      <c r="CB964" s="134">
        <f t="shared" si="461"/>
        <v>0</v>
      </c>
      <c r="CC964" s="134">
        <f t="shared" si="461"/>
        <v>0</v>
      </c>
      <c r="CD964" s="134">
        <f t="shared" si="461"/>
        <v>0</v>
      </c>
      <c r="CE964" s="134">
        <f t="shared" si="461"/>
        <v>0</v>
      </c>
      <c r="CF964" s="134">
        <f t="shared" si="461"/>
        <v>0</v>
      </c>
      <c r="CG964" s="134">
        <f t="shared" si="461"/>
        <v>0</v>
      </c>
      <c r="CH964" s="134">
        <f t="shared" si="461"/>
        <v>0</v>
      </c>
      <c r="CI964" s="134">
        <f t="shared" si="461"/>
        <v>-6.8715375944560764E-6</v>
      </c>
      <c r="CJ964" s="134">
        <f t="shared" si="461"/>
        <v>0</v>
      </c>
      <c r="CK964" s="134">
        <f t="shared" si="461"/>
        <v>0</v>
      </c>
      <c r="CL964" s="134">
        <f t="shared" si="461"/>
        <v>0</v>
      </c>
      <c r="CM964" s="134">
        <f t="shared" si="461"/>
        <v>0</v>
      </c>
      <c r="CN964" s="134">
        <f t="shared" si="461"/>
        <v>0</v>
      </c>
      <c r="CO964" s="134">
        <f t="shared" si="461"/>
        <v>0</v>
      </c>
      <c r="CP964" s="134">
        <f t="shared" si="461"/>
        <v>0</v>
      </c>
      <c r="CQ964" s="134">
        <f t="shared" si="461"/>
        <v>0</v>
      </c>
      <c r="CR964" s="134">
        <f t="shared" si="461"/>
        <v>0</v>
      </c>
      <c r="CS964" s="134">
        <f t="shared" si="461"/>
        <v>0</v>
      </c>
      <c r="CT964" s="134">
        <f t="shared" si="461"/>
        <v>0</v>
      </c>
      <c r="CU964" s="134">
        <f t="shared" si="461"/>
        <v>0</v>
      </c>
      <c r="CV964" s="134">
        <f t="shared" si="461"/>
        <v>0</v>
      </c>
      <c r="CW964" s="134">
        <f t="shared" si="461"/>
        <v>0</v>
      </c>
      <c r="CX964" s="134">
        <f t="shared" si="461"/>
        <v>-1.1213498250093672E-8</v>
      </c>
      <c r="CY964" s="134">
        <f t="shared" si="461"/>
        <v>0</v>
      </c>
      <c r="CZ964" s="134">
        <f t="shared" si="461"/>
        <v>-5.100817224782352E-6</v>
      </c>
      <c r="DA964" s="134">
        <f t="shared" si="461"/>
        <v>-5.9418637325236218E-8</v>
      </c>
      <c r="DB964" s="134">
        <f t="shared" si="461"/>
        <v>0</v>
      </c>
      <c r="DC964" s="134">
        <f t="shared" si="461"/>
        <v>0</v>
      </c>
      <c r="DD964" s="134">
        <f t="shared" si="461"/>
        <v>0</v>
      </c>
      <c r="DE964" s="134">
        <f t="shared" si="461"/>
        <v>-1.3214145699124396E-8</v>
      </c>
      <c r="DF964" s="134">
        <f t="shared" si="461"/>
        <v>-9.9908866339451274E-7</v>
      </c>
      <c r="DG964" s="134">
        <f t="shared" si="461"/>
        <v>0</v>
      </c>
      <c r="DH964" s="211">
        <f t="shared" si="461"/>
        <v>0</v>
      </c>
    </row>
    <row r="965" spans="1:112" ht="15" hidden="1" customHeight="1" x14ac:dyDescent="0.15">
      <c r="A965" s="119"/>
      <c r="B965" s="197" t="s">
        <v>724</v>
      </c>
      <c r="C965" s="30" t="s">
        <v>164</v>
      </c>
      <c r="D965" s="315">
        <f t="shared" si="448"/>
        <v>-3.313925410829894E-5</v>
      </c>
      <c r="E965" s="134">
        <f t="shared" si="462"/>
        <v>-1.5703836719837383E-5</v>
      </c>
      <c r="F965" s="134">
        <f t="shared" si="462"/>
        <v>-2.6467867999574082E-5</v>
      </c>
      <c r="G965" s="134">
        <f t="shared" si="462"/>
        <v>0</v>
      </c>
      <c r="H965" s="134">
        <f t="shared" si="462"/>
        <v>-1.8888978020678395E-3</v>
      </c>
      <c r="I965" s="134">
        <f t="shared" si="462"/>
        <v>0</v>
      </c>
      <c r="J965" s="134">
        <f t="shared" si="462"/>
        <v>0</v>
      </c>
      <c r="K965" s="134">
        <f t="shared" si="462"/>
        <v>-3.1614305313371501E-5</v>
      </c>
      <c r="L965" s="134">
        <f t="shared" si="462"/>
        <v>-1.4544022734448771E-4</v>
      </c>
      <c r="M965" s="134">
        <f t="shared" si="462"/>
        <v>-1.3310304954167063E-4</v>
      </c>
      <c r="N965" s="134">
        <f t="shared" si="462"/>
        <v>-5.8617927759368918E-4</v>
      </c>
      <c r="O965" s="134">
        <f t="shared" si="462"/>
        <v>-4.0237651344841684E-7</v>
      </c>
      <c r="P965" s="134">
        <f t="shared" si="462"/>
        <v>0</v>
      </c>
      <c r="Q965" s="134">
        <f t="shared" si="462"/>
        <v>0</v>
      </c>
      <c r="R965" s="134">
        <f t="shared" si="462"/>
        <v>-7.777046452574184E-3</v>
      </c>
      <c r="S965" s="134">
        <f t="shared" si="462"/>
        <v>-4.5926034736633076E-4</v>
      </c>
      <c r="T965" s="134">
        <f t="shared" si="462"/>
        <v>-2.8767331991042932E-3</v>
      </c>
      <c r="U965" s="134">
        <f t="shared" si="462"/>
        <v>0</v>
      </c>
      <c r="V965" s="134">
        <f t="shared" si="462"/>
        <v>0</v>
      </c>
      <c r="W965" s="134">
        <f t="shared" si="462"/>
        <v>-1.7762022732295694E-5</v>
      </c>
      <c r="X965" s="134">
        <f t="shared" si="462"/>
        <v>0</v>
      </c>
      <c r="Y965" s="134">
        <f t="shared" si="462"/>
        <v>0</v>
      </c>
      <c r="Z965" s="134">
        <f t="shared" si="462"/>
        <v>0</v>
      </c>
      <c r="AA965" s="134">
        <f t="shared" si="462"/>
        <v>0</v>
      </c>
      <c r="AB965" s="134">
        <f t="shared" si="462"/>
        <v>0</v>
      </c>
      <c r="AC965" s="134">
        <f t="shared" si="462"/>
        <v>0</v>
      </c>
      <c r="AD965" s="134">
        <f t="shared" si="462"/>
        <v>0</v>
      </c>
      <c r="AE965" s="134">
        <f t="shared" si="462"/>
        <v>0</v>
      </c>
      <c r="AF965" s="134">
        <f t="shared" si="462"/>
        <v>0</v>
      </c>
      <c r="AG965" s="134">
        <f t="shared" si="462"/>
        <v>0</v>
      </c>
      <c r="AH965" s="134">
        <f t="shared" si="462"/>
        <v>0</v>
      </c>
      <c r="AI965" s="134">
        <f t="shared" si="462"/>
        <v>-8.2939491030384013E-4</v>
      </c>
      <c r="AJ965" s="134">
        <f t="shared" si="462"/>
        <v>0</v>
      </c>
      <c r="AK965" s="134">
        <f t="shared" si="462"/>
        <v>-4.9507888911592634E-5</v>
      </c>
      <c r="AL965" s="134">
        <f t="shared" si="462"/>
        <v>0</v>
      </c>
      <c r="AM965" s="134">
        <f t="shared" si="462"/>
        <v>-4.4579229930899857E-4</v>
      </c>
      <c r="AN965" s="134">
        <f t="shared" si="462"/>
        <v>0</v>
      </c>
      <c r="AO965" s="134">
        <f t="shared" si="462"/>
        <v>0</v>
      </c>
      <c r="AP965" s="134">
        <f t="shared" si="462"/>
        <v>0</v>
      </c>
      <c r="AQ965" s="134">
        <f t="shared" si="462"/>
        <v>0</v>
      </c>
      <c r="AR965" s="134">
        <f t="shared" si="462"/>
        <v>0</v>
      </c>
      <c r="AS965" s="134">
        <f t="shared" si="462"/>
        <v>0</v>
      </c>
      <c r="AT965" s="134">
        <f t="shared" si="462"/>
        <v>-1.2612958475268138E-5</v>
      </c>
      <c r="AU965" s="134">
        <f t="shared" si="462"/>
        <v>-4.7998913937951784E-5</v>
      </c>
      <c r="AV965" s="134">
        <f t="shared" si="462"/>
        <v>0</v>
      </c>
      <c r="AW965" s="134">
        <f t="shared" si="462"/>
        <v>-5.5871414088305401E-4</v>
      </c>
      <c r="AX965" s="134">
        <f t="shared" si="462"/>
        <v>0</v>
      </c>
      <c r="AY965" s="134">
        <f t="shared" si="462"/>
        <v>0</v>
      </c>
      <c r="AZ965" s="134">
        <f t="shared" si="462"/>
        <v>-3.7937830115219111E-4</v>
      </c>
      <c r="BA965" s="134">
        <f t="shared" si="462"/>
        <v>0</v>
      </c>
      <c r="BB965" s="134">
        <f t="shared" si="462"/>
        <v>0</v>
      </c>
      <c r="BC965" s="134">
        <f t="shared" si="462"/>
        <v>0</v>
      </c>
      <c r="BD965" s="134">
        <f t="shared" si="462"/>
        <v>0</v>
      </c>
      <c r="BE965" s="134">
        <f t="shared" si="462"/>
        <v>0</v>
      </c>
      <c r="BF965" s="134">
        <f t="shared" si="462"/>
        <v>0</v>
      </c>
      <c r="BG965" s="134">
        <f t="shared" si="462"/>
        <v>0</v>
      </c>
      <c r="BH965" s="134">
        <f t="shared" si="462"/>
        <v>0</v>
      </c>
      <c r="BI965" s="134">
        <f t="shared" si="462"/>
        <v>-1.5561701171127177E-4</v>
      </c>
      <c r="BJ965" s="134">
        <f t="shared" si="462"/>
        <v>-1.5994282707028801E-4</v>
      </c>
      <c r="BK965" s="134">
        <f t="shared" si="462"/>
        <v>0</v>
      </c>
      <c r="BL965" s="134">
        <f t="shared" si="462"/>
        <v>0.98047589969008619</v>
      </c>
      <c r="BM965" s="134">
        <f t="shared" si="462"/>
        <v>0</v>
      </c>
      <c r="BN965" s="134">
        <f t="shared" si="462"/>
        <v>-5.9876062217859125E-4</v>
      </c>
      <c r="BO965" s="134">
        <f t="shared" si="462"/>
        <v>-1.62780263082292E-3</v>
      </c>
      <c r="BP965" s="134">
        <f t="shared" si="462"/>
        <v>-9.5898326605921931E-4</v>
      </c>
      <c r="BQ965" s="134">
        <f t="shared" si="461"/>
        <v>-1.0920192862749337E-3</v>
      </c>
      <c r="BR965" s="134">
        <f t="shared" si="461"/>
        <v>0</v>
      </c>
      <c r="BS965" s="134">
        <f t="shared" si="461"/>
        <v>-4.3979670805230961E-7</v>
      </c>
      <c r="BT965" s="134">
        <f t="shared" si="461"/>
        <v>0</v>
      </c>
      <c r="BU965" s="134">
        <f t="shared" si="461"/>
        <v>-1.5169239049092238E-4</v>
      </c>
      <c r="BV965" s="134">
        <f t="shared" si="461"/>
        <v>-9.8050273255606901E-5</v>
      </c>
      <c r="BW965" s="134">
        <f t="shared" si="461"/>
        <v>-1.0519537209390114E-4</v>
      </c>
      <c r="BX965" s="134">
        <f t="shared" si="461"/>
        <v>-4.7750849495297838E-5</v>
      </c>
      <c r="BY965" s="134">
        <f t="shared" si="461"/>
        <v>-9.4431521320663854E-6</v>
      </c>
      <c r="BZ965" s="134">
        <f t="shared" si="461"/>
        <v>-4.3735599616856747E-6</v>
      </c>
      <c r="CA965" s="134">
        <f t="shared" si="461"/>
        <v>0</v>
      </c>
      <c r="CB965" s="134">
        <f t="shared" si="461"/>
        <v>0</v>
      </c>
      <c r="CC965" s="134">
        <f t="shared" si="461"/>
        <v>-5.9557904976567072E-5</v>
      </c>
      <c r="CD965" s="134">
        <f t="shared" si="461"/>
        <v>-4.8606332497245913E-6</v>
      </c>
      <c r="CE965" s="134">
        <f t="shared" si="461"/>
        <v>-2.8409022520640412E-4</v>
      </c>
      <c r="CF965" s="134">
        <f t="shared" si="461"/>
        <v>0</v>
      </c>
      <c r="CG965" s="134">
        <f t="shared" si="461"/>
        <v>0</v>
      </c>
      <c r="CH965" s="134">
        <f t="shared" si="461"/>
        <v>-1.4653418339162141E-5</v>
      </c>
      <c r="CI965" s="134">
        <f t="shared" si="461"/>
        <v>-3.6992324370542146E-5</v>
      </c>
      <c r="CJ965" s="134">
        <f t="shared" si="461"/>
        <v>-2.2490105851538143E-5</v>
      </c>
      <c r="CK965" s="134">
        <f t="shared" si="461"/>
        <v>0</v>
      </c>
      <c r="CL965" s="134">
        <f t="shared" si="461"/>
        <v>0</v>
      </c>
      <c r="CM965" s="134">
        <f t="shared" si="461"/>
        <v>0</v>
      </c>
      <c r="CN965" s="134">
        <f t="shared" si="461"/>
        <v>0</v>
      </c>
      <c r="CO965" s="134">
        <f t="shared" si="461"/>
        <v>0</v>
      </c>
      <c r="CP965" s="134">
        <f t="shared" si="461"/>
        <v>0</v>
      </c>
      <c r="CQ965" s="134">
        <f t="shared" si="461"/>
        <v>-8.8145247529052831E-4</v>
      </c>
      <c r="CR965" s="134">
        <f t="shared" si="461"/>
        <v>0</v>
      </c>
      <c r="CS965" s="134">
        <f t="shared" si="461"/>
        <v>-6.4125861962347364E-5</v>
      </c>
      <c r="CT965" s="134">
        <f t="shared" si="461"/>
        <v>0</v>
      </c>
      <c r="CU965" s="134">
        <f t="shared" si="461"/>
        <v>-1.0735010423321152E-3</v>
      </c>
      <c r="CV965" s="134">
        <f t="shared" si="461"/>
        <v>-6.2109089087139741E-4</v>
      </c>
      <c r="CW965" s="134">
        <f t="shared" si="461"/>
        <v>-1.5085678453027559E-3</v>
      </c>
      <c r="CX965" s="134">
        <f t="shared" si="461"/>
        <v>-2.7407666719224196E-3</v>
      </c>
      <c r="CY965" s="134">
        <f t="shared" si="461"/>
        <v>0</v>
      </c>
      <c r="CZ965" s="134">
        <f t="shared" si="461"/>
        <v>-3.9836338656646709E-4</v>
      </c>
      <c r="DA965" s="134">
        <f t="shared" si="461"/>
        <v>-1.1130733214289104E-3</v>
      </c>
      <c r="DB965" s="134">
        <f t="shared" si="461"/>
        <v>-6.6879238781539197E-4</v>
      </c>
      <c r="DC965" s="134">
        <f t="shared" si="461"/>
        <v>-6.3528442412426128E-4</v>
      </c>
      <c r="DD965" s="134">
        <f t="shared" si="461"/>
        <v>-1.3223444775101673E-3</v>
      </c>
      <c r="DE965" s="134">
        <f t="shared" si="461"/>
        <v>-1.8634263009472503E-3</v>
      </c>
      <c r="DF965" s="134">
        <f t="shared" si="461"/>
        <v>-2.6434667839185921E-3</v>
      </c>
      <c r="DG965" s="134">
        <f t="shared" si="461"/>
        <v>-4.4568590521187855E-2</v>
      </c>
      <c r="DH965" s="211">
        <f t="shared" si="461"/>
        <v>-1.4809367213111614E-4</v>
      </c>
    </row>
    <row r="966" spans="1:112" ht="15" hidden="1" customHeight="1" x14ac:dyDescent="0.15">
      <c r="A966" s="119"/>
      <c r="B966" s="197" t="s">
        <v>725</v>
      </c>
      <c r="C966" s="30" t="s">
        <v>165</v>
      </c>
      <c r="D966" s="315">
        <f t="shared" si="448"/>
        <v>-3.2431173938537392E-4</v>
      </c>
      <c r="E966" s="134">
        <f t="shared" si="462"/>
        <v>-2.7302574446501971E-3</v>
      </c>
      <c r="F966" s="134">
        <f t="shared" si="462"/>
        <v>-3.2702502068433258E-6</v>
      </c>
      <c r="G966" s="134">
        <f t="shared" si="462"/>
        <v>0</v>
      </c>
      <c r="H966" s="134">
        <f t="shared" si="462"/>
        <v>0</v>
      </c>
      <c r="I966" s="134">
        <f t="shared" si="462"/>
        <v>0</v>
      </c>
      <c r="J966" s="134">
        <f t="shared" si="462"/>
        <v>0</v>
      </c>
      <c r="K966" s="134">
        <f t="shared" si="462"/>
        <v>0</v>
      </c>
      <c r="L966" s="134">
        <f t="shared" si="462"/>
        <v>0</v>
      </c>
      <c r="M966" s="134">
        <f t="shared" si="462"/>
        <v>0</v>
      </c>
      <c r="N966" s="134">
        <f t="shared" si="462"/>
        <v>-6.1925801544520593E-3</v>
      </c>
      <c r="O966" s="134">
        <f t="shared" si="462"/>
        <v>-1.9455459261527779E-3</v>
      </c>
      <c r="P966" s="134">
        <f t="shared" si="462"/>
        <v>0</v>
      </c>
      <c r="Q966" s="134">
        <f t="shared" si="462"/>
        <v>0</v>
      </c>
      <c r="R966" s="134">
        <f t="shared" si="462"/>
        <v>0</v>
      </c>
      <c r="S966" s="134">
        <f t="shared" si="462"/>
        <v>-5.7950604769294346E-3</v>
      </c>
      <c r="T966" s="134">
        <f t="shared" si="462"/>
        <v>0</v>
      </c>
      <c r="U966" s="134">
        <f t="shared" si="462"/>
        <v>0</v>
      </c>
      <c r="V966" s="134">
        <f t="shared" si="462"/>
        <v>0</v>
      </c>
      <c r="W966" s="134">
        <f t="shared" si="462"/>
        <v>0</v>
      </c>
      <c r="X966" s="134">
        <f t="shared" si="462"/>
        <v>0</v>
      </c>
      <c r="Y966" s="134">
        <f t="shared" si="462"/>
        <v>0</v>
      </c>
      <c r="Z966" s="134">
        <f t="shared" si="462"/>
        <v>0</v>
      </c>
      <c r="AA966" s="134">
        <f t="shared" si="462"/>
        <v>0</v>
      </c>
      <c r="AB966" s="134">
        <f t="shared" si="462"/>
        <v>0</v>
      </c>
      <c r="AC966" s="134">
        <f t="shared" si="462"/>
        <v>0</v>
      </c>
      <c r="AD966" s="134">
        <f t="shared" si="462"/>
        <v>0</v>
      </c>
      <c r="AE966" s="134">
        <f t="shared" si="462"/>
        <v>0</v>
      </c>
      <c r="AF966" s="134">
        <f t="shared" si="462"/>
        <v>0</v>
      </c>
      <c r="AG966" s="134">
        <f t="shared" si="462"/>
        <v>0</v>
      </c>
      <c r="AH966" s="134">
        <f t="shared" si="462"/>
        <v>0</v>
      </c>
      <c r="AI966" s="134">
        <f t="shared" si="462"/>
        <v>0</v>
      </c>
      <c r="AJ966" s="134">
        <f t="shared" si="462"/>
        <v>0</v>
      </c>
      <c r="AK966" s="134">
        <f t="shared" si="462"/>
        <v>-3.7554921494652124E-3</v>
      </c>
      <c r="AL966" s="134">
        <f t="shared" si="462"/>
        <v>0</v>
      </c>
      <c r="AM966" s="134">
        <f t="shared" si="462"/>
        <v>-2.3479830975223152E-4</v>
      </c>
      <c r="AN966" s="134">
        <f t="shared" si="462"/>
        <v>0</v>
      </c>
      <c r="AO966" s="134">
        <f t="shared" si="462"/>
        <v>0</v>
      </c>
      <c r="AP966" s="134">
        <f t="shared" si="462"/>
        <v>0</v>
      </c>
      <c r="AQ966" s="134">
        <f t="shared" si="462"/>
        <v>0</v>
      </c>
      <c r="AR966" s="134">
        <f t="shared" si="462"/>
        <v>0</v>
      </c>
      <c r="AS966" s="134">
        <f t="shared" si="462"/>
        <v>0</v>
      </c>
      <c r="AT966" s="134">
        <f t="shared" si="462"/>
        <v>0</v>
      </c>
      <c r="AU966" s="134">
        <f t="shared" si="462"/>
        <v>-5.3939573111903122E-4</v>
      </c>
      <c r="AV966" s="134">
        <f t="shared" si="462"/>
        <v>0</v>
      </c>
      <c r="AW966" s="134">
        <f t="shared" si="462"/>
        <v>0</v>
      </c>
      <c r="AX966" s="134">
        <f t="shared" si="462"/>
        <v>0</v>
      </c>
      <c r="AY966" s="134">
        <f t="shared" si="462"/>
        <v>0</v>
      </c>
      <c r="AZ966" s="134">
        <f t="shared" si="462"/>
        <v>0</v>
      </c>
      <c r="BA966" s="134">
        <f t="shared" si="462"/>
        <v>0</v>
      </c>
      <c r="BB966" s="134">
        <f t="shared" si="462"/>
        <v>0</v>
      </c>
      <c r="BC966" s="134">
        <f t="shared" si="462"/>
        <v>0</v>
      </c>
      <c r="BD966" s="134">
        <f t="shared" si="462"/>
        <v>0</v>
      </c>
      <c r="BE966" s="134">
        <f t="shared" si="462"/>
        <v>0</v>
      </c>
      <c r="BF966" s="134">
        <f t="shared" si="462"/>
        <v>0</v>
      </c>
      <c r="BG966" s="134">
        <f t="shared" si="462"/>
        <v>0</v>
      </c>
      <c r="BH966" s="134">
        <f t="shared" si="462"/>
        <v>0</v>
      </c>
      <c r="BI966" s="134">
        <f t="shared" si="462"/>
        <v>-3.2766684675919336E-4</v>
      </c>
      <c r="BJ966" s="134">
        <f t="shared" si="462"/>
        <v>0</v>
      </c>
      <c r="BK966" s="134">
        <f t="shared" si="462"/>
        <v>0</v>
      </c>
      <c r="BL966" s="134">
        <f t="shared" si="462"/>
        <v>-8.1585031244560356E-7</v>
      </c>
      <c r="BM966" s="134">
        <f t="shared" si="462"/>
        <v>1</v>
      </c>
      <c r="BN966" s="134">
        <f t="shared" si="462"/>
        <v>0</v>
      </c>
      <c r="BO966" s="134">
        <f t="shared" si="462"/>
        <v>0</v>
      </c>
      <c r="BP966" s="134">
        <f t="shared" ref="BP966:DH971" si="463">BP300-BP855</f>
        <v>-2.8098480069023787E-4</v>
      </c>
      <c r="BQ966" s="134">
        <f t="shared" si="463"/>
        <v>-1.7219426661969863E-5</v>
      </c>
      <c r="BR966" s="134">
        <f t="shared" si="463"/>
        <v>0</v>
      </c>
      <c r="BS966" s="134">
        <f t="shared" si="463"/>
        <v>-5.415574849359399E-3</v>
      </c>
      <c r="BT966" s="134">
        <f t="shared" si="463"/>
        <v>0</v>
      </c>
      <c r="BU966" s="134">
        <f t="shared" si="463"/>
        <v>0</v>
      </c>
      <c r="BV966" s="134">
        <f t="shared" si="463"/>
        <v>0</v>
      </c>
      <c r="BW966" s="134">
        <f t="shared" si="463"/>
        <v>0</v>
      </c>
      <c r="BX966" s="134">
        <f t="shared" si="463"/>
        <v>0</v>
      </c>
      <c r="BY966" s="134">
        <f t="shared" si="463"/>
        <v>0</v>
      </c>
      <c r="BZ966" s="134">
        <f t="shared" si="463"/>
        <v>0</v>
      </c>
      <c r="CA966" s="134">
        <f t="shared" si="463"/>
        <v>0</v>
      </c>
      <c r="CB966" s="134">
        <f t="shared" si="463"/>
        <v>0</v>
      </c>
      <c r="CC966" s="134">
        <f t="shared" si="463"/>
        <v>-2.4475779692654094E-4</v>
      </c>
      <c r="CD966" s="134">
        <f t="shared" si="463"/>
        <v>0</v>
      </c>
      <c r="CE966" s="134">
        <f t="shared" si="463"/>
        <v>0</v>
      </c>
      <c r="CF966" s="134">
        <f t="shared" si="463"/>
        <v>0</v>
      </c>
      <c r="CG966" s="134">
        <f t="shared" si="463"/>
        <v>0</v>
      </c>
      <c r="CH966" s="134">
        <f t="shared" si="463"/>
        <v>0</v>
      </c>
      <c r="CI966" s="134">
        <f t="shared" si="463"/>
        <v>0</v>
      </c>
      <c r="CJ966" s="134">
        <f t="shared" si="463"/>
        <v>0</v>
      </c>
      <c r="CK966" s="134">
        <f t="shared" si="463"/>
        <v>0</v>
      </c>
      <c r="CL966" s="134">
        <f t="shared" si="463"/>
        <v>0</v>
      </c>
      <c r="CM966" s="134">
        <f t="shared" si="463"/>
        <v>0</v>
      </c>
      <c r="CN966" s="134">
        <f t="shared" si="463"/>
        <v>0</v>
      </c>
      <c r="CO966" s="134">
        <f t="shared" si="463"/>
        <v>0</v>
      </c>
      <c r="CP966" s="134">
        <f t="shared" si="463"/>
        <v>0</v>
      </c>
      <c r="CQ966" s="134">
        <f t="shared" si="463"/>
        <v>0</v>
      </c>
      <c r="CR966" s="134">
        <f t="shared" si="463"/>
        <v>0</v>
      </c>
      <c r="CS966" s="134">
        <f t="shared" si="463"/>
        <v>0</v>
      </c>
      <c r="CT966" s="134">
        <f t="shared" si="463"/>
        <v>0</v>
      </c>
      <c r="CU966" s="134">
        <f t="shared" si="463"/>
        <v>0</v>
      </c>
      <c r="CV966" s="134">
        <f t="shared" si="463"/>
        <v>0</v>
      </c>
      <c r="CW966" s="134">
        <f t="shared" si="463"/>
        <v>0</v>
      </c>
      <c r="CX966" s="134">
        <f t="shared" si="463"/>
        <v>0</v>
      </c>
      <c r="CY966" s="134">
        <f t="shared" si="463"/>
        <v>0</v>
      </c>
      <c r="CZ966" s="134">
        <f t="shared" si="463"/>
        <v>0</v>
      </c>
      <c r="DA966" s="134">
        <f t="shared" si="463"/>
        <v>0</v>
      </c>
      <c r="DB966" s="134">
        <f t="shared" si="463"/>
        <v>0</v>
      </c>
      <c r="DC966" s="134">
        <f t="shared" si="463"/>
        <v>-6.6741058086386873E-5</v>
      </c>
      <c r="DD966" s="134">
        <f t="shared" si="463"/>
        <v>0</v>
      </c>
      <c r="DE966" s="134">
        <f t="shared" si="463"/>
        <v>0</v>
      </c>
      <c r="DF966" s="134">
        <f t="shared" si="463"/>
        <v>0</v>
      </c>
      <c r="DG966" s="134">
        <f t="shared" si="463"/>
        <v>0</v>
      </c>
      <c r="DH966" s="211">
        <f t="shared" si="463"/>
        <v>0</v>
      </c>
    </row>
    <row r="967" spans="1:112" ht="15" hidden="1" customHeight="1" x14ac:dyDescent="0.15">
      <c r="A967" s="119"/>
      <c r="B967" s="197" t="s">
        <v>726</v>
      </c>
      <c r="C967" s="30" t="s">
        <v>166</v>
      </c>
      <c r="D967" s="315">
        <f t="shared" si="448"/>
        <v>0</v>
      </c>
      <c r="E967" s="134">
        <f t="shared" ref="E967:BP970" si="464">E301-E856</f>
        <v>0</v>
      </c>
      <c r="F967" s="134">
        <f t="shared" si="464"/>
        <v>0</v>
      </c>
      <c r="G967" s="134">
        <f t="shared" si="464"/>
        <v>0</v>
      </c>
      <c r="H967" s="134">
        <f t="shared" si="464"/>
        <v>0</v>
      </c>
      <c r="I967" s="134">
        <f t="shared" si="464"/>
        <v>0</v>
      </c>
      <c r="J967" s="134">
        <f t="shared" si="464"/>
        <v>0</v>
      </c>
      <c r="K967" s="134">
        <f t="shared" si="464"/>
        <v>0</v>
      </c>
      <c r="L967" s="134">
        <f t="shared" si="464"/>
        <v>0</v>
      </c>
      <c r="M967" s="134">
        <f t="shared" si="464"/>
        <v>0</v>
      </c>
      <c r="N967" s="134">
        <f t="shared" si="464"/>
        <v>0</v>
      </c>
      <c r="O967" s="134">
        <f t="shared" si="464"/>
        <v>0</v>
      </c>
      <c r="P967" s="134">
        <f t="shared" si="464"/>
        <v>0</v>
      </c>
      <c r="Q967" s="134">
        <f t="shared" si="464"/>
        <v>0</v>
      </c>
      <c r="R967" s="134">
        <f t="shared" si="464"/>
        <v>0</v>
      </c>
      <c r="S967" s="134">
        <f t="shared" si="464"/>
        <v>0</v>
      </c>
      <c r="T967" s="134">
        <f t="shared" si="464"/>
        <v>0</v>
      </c>
      <c r="U967" s="134">
        <f t="shared" si="464"/>
        <v>0</v>
      </c>
      <c r="V967" s="134">
        <f t="shared" si="464"/>
        <v>0</v>
      </c>
      <c r="W967" s="134">
        <f t="shared" si="464"/>
        <v>0</v>
      </c>
      <c r="X967" s="134">
        <f t="shared" si="464"/>
        <v>0</v>
      </c>
      <c r="Y967" s="134">
        <f t="shared" si="464"/>
        <v>0</v>
      </c>
      <c r="Z967" s="134">
        <f t="shared" si="464"/>
        <v>0</v>
      </c>
      <c r="AA967" s="134">
        <f t="shared" si="464"/>
        <v>0</v>
      </c>
      <c r="AB967" s="134">
        <f t="shared" si="464"/>
        <v>0</v>
      </c>
      <c r="AC967" s="134">
        <f t="shared" si="464"/>
        <v>0</v>
      </c>
      <c r="AD967" s="134">
        <f t="shared" si="464"/>
        <v>0</v>
      </c>
      <c r="AE967" s="134">
        <f t="shared" si="464"/>
        <v>0</v>
      </c>
      <c r="AF967" s="134">
        <f t="shared" si="464"/>
        <v>0</v>
      </c>
      <c r="AG967" s="134">
        <f t="shared" si="464"/>
        <v>0</v>
      </c>
      <c r="AH967" s="134">
        <f t="shared" si="464"/>
        <v>0</v>
      </c>
      <c r="AI967" s="134">
        <f t="shared" si="464"/>
        <v>0</v>
      </c>
      <c r="AJ967" s="134">
        <f t="shared" si="464"/>
        <v>0</v>
      </c>
      <c r="AK967" s="134">
        <f t="shared" si="464"/>
        <v>0</v>
      </c>
      <c r="AL967" s="134">
        <f t="shared" si="464"/>
        <v>0</v>
      </c>
      <c r="AM967" s="134">
        <f t="shared" si="464"/>
        <v>0</v>
      </c>
      <c r="AN967" s="134">
        <f t="shared" si="464"/>
        <v>0</v>
      </c>
      <c r="AO967" s="134">
        <f t="shared" si="464"/>
        <v>0</v>
      </c>
      <c r="AP967" s="134">
        <f t="shared" si="464"/>
        <v>0</v>
      </c>
      <c r="AQ967" s="134">
        <f t="shared" si="464"/>
        <v>0</v>
      </c>
      <c r="AR967" s="134">
        <f t="shared" si="464"/>
        <v>0</v>
      </c>
      <c r="AS967" s="134">
        <f t="shared" si="464"/>
        <v>0</v>
      </c>
      <c r="AT967" s="134">
        <f t="shared" si="464"/>
        <v>0</v>
      </c>
      <c r="AU967" s="134">
        <f t="shared" si="464"/>
        <v>0</v>
      </c>
      <c r="AV967" s="134">
        <f t="shared" si="464"/>
        <v>0</v>
      </c>
      <c r="AW967" s="134">
        <f t="shared" si="464"/>
        <v>0</v>
      </c>
      <c r="AX967" s="134">
        <f t="shared" si="464"/>
        <v>0</v>
      </c>
      <c r="AY967" s="134">
        <f t="shared" si="464"/>
        <v>0</v>
      </c>
      <c r="AZ967" s="134">
        <f t="shared" si="464"/>
        <v>0</v>
      </c>
      <c r="BA967" s="134">
        <f t="shared" si="464"/>
        <v>0</v>
      </c>
      <c r="BB967" s="134">
        <f t="shared" si="464"/>
        <v>0</v>
      </c>
      <c r="BC967" s="134">
        <f t="shared" si="464"/>
        <v>0</v>
      </c>
      <c r="BD967" s="134">
        <f t="shared" si="464"/>
        <v>0</v>
      </c>
      <c r="BE967" s="134">
        <f t="shared" si="464"/>
        <v>0</v>
      </c>
      <c r="BF967" s="134">
        <f t="shared" si="464"/>
        <v>0</v>
      </c>
      <c r="BG967" s="134">
        <f t="shared" si="464"/>
        <v>0</v>
      </c>
      <c r="BH967" s="134">
        <f t="shared" si="464"/>
        <v>0</v>
      </c>
      <c r="BI967" s="134">
        <f t="shared" si="464"/>
        <v>0</v>
      </c>
      <c r="BJ967" s="134">
        <f t="shared" si="464"/>
        <v>0</v>
      </c>
      <c r="BK967" s="134">
        <f t="shared" si="464"/>
        <v>0</v>
      </c>
      <c r="BL967" s="134">
        <f t="shared" si="464"/>
        <v>0</v>
      </c>
      <c r="BM967" s="134">
        <f t="shared" si="464"/>
        <v>0</v>
      </c>
      <c r="BN967" s="134">
        <f t="shared" si="464"/>
        <v>1</v>
      </c>
      <c r="BO967" s="134">
        <f t="shared" si="464"/>
        <v>0</v>
      </c>
      <c r="BP967" s="134">
        <f t="shared" si="464"/>
        <v>0</v>
      </c>
      <c r="BQ967" s="134">
        <f t="shared" si="463"/>
        <v>0</v>
      </c>
      <c r="BR967" s="134">
        <f t="shared" si="463"/>
        <v>0</v>
      </c>
      <c r="BS967" s="134">
        <f t="shared" si="463"/>
        <v>0</v>
      </c>
      <c r="BT967" s="134">
        <f t="shared" si="463"/>
        <v>0</v>
      </c>
      <c r="BU967" s="134">
        <f t="shared" si="463"/>
        <v>0</v>
      </c>
      <c r="BV967" s="134">
        <f t="shared" si="463"/>
        <v>0</v>
      </c>
      <c r="BW967" s="134">
        <f t="shared" si="463"/>
        <v>0</v>
      </c>
      <c r="BX967" s="134">
        <f t="shared" si="463"/>
        <v>0</v>
      </c>
      <c r="BY967" s="134">
        <f t="shared" si="463"/>
        <v>0</v>
      </c>
      <c r="BZ967" s="134">
        <f t="shared" si="463"/>
        <v>0</v>
      </c>
      <c r="CA967" s="134">
        <f t="shared" si="463"/>
        <v>0</v>
      </c>
      <c r="CB967" s="134">
        <f t="shared" si="463"/>
        <v>0</v>
      </c>
      <c r="CC967" s="134">
        <f t="shared" si="463"/>
        <v>0</v>
      </c>
      <c r="CD967" s="134">
        <f t="shared" si="463"/>
        <v>0</v>
      </c>
      <c r="CE967" s="134">
        <f t="shared" si="463"/>
        <v>0</v>
      </c>
      <c r="CF967" s="134">
        <f t="shared" si="463"/>
        <v>0</v>
      </c>
      <c r="CG967" s="134">
        <f t="shared" si="463"/>
        <v>0</v>
      </c>
      <c r="CH967" s="134">
        <f t="shared" si="463"/>
        <v>0</v>
      </c>
      <c r="CI967" s="134">
        <f t="shared" si="463"/>
        <v>0</v>
      </c>
      <c r="CJ967" s="134">
        <f t="shared" si="463"/>
        <v>0</v>
      </c>
      <c r="CK967" s="134">
        <f t="shared" si="463"/>
        <v>0</v>
      </c>
      <c r="CL967" s="134">
        <f t="shared" si="463"/>
        <v>0</v>
      </c>
      <c r="CM967" s="134">
        <f t="shared" si="463"/>
        <v>0</v>
      </c>
      <c r="CN967" s="134">
        <f t="shared" si="463"/>
        <v>0</v>
      </c>
      <c r="CO967" s="134">
        <f t="shared" si="463"/>
        <v>0</v>
      </c>
      <c r="CP967" s="134">
        <f t="shared" si="463"/>
        <v>0</v>
      </c>
      <c r="CQ967" s="134">
        <f t="shared" si="463"/>
        <v>0</v>
      </c>
      <c r="CR967" s="134">
        <f t="shared" si="463"/>
        <v>0</v>
      </c>
      <c r="CS967" s="134">
        <f t="shared" si="463"/>
        <v>0</v>
      </c>
      <c r="CT967" s="134">
        <f t="shared" si="463"/>
        <v>0</v>
      </c>
      <c r="CU967" s="134">
        <f t="shared" si="463"/>
        <v>0</v>
      </c>
      <c r="CV967" s="134">
        <f t="shared" si="463"/>
        <v>0</v>
      </c>
      <c r="CW967" s="134">
        <f t="shared" si="463"/>
        <v>0</v>
      </c>
      <c r="CX967" s="134">
        <f t="shared" si="463"/>
        <v>0</v>
      </c>
      <c r="CY967" s="134">
        <f t="shared" si="463"/>
        <v>0</v>
      </c>
      <c r="CZ967" s="134">
        <f t="shared" si="463"/>
        <v>0</v>
      </c>
      <c r="DA967" s="134">
        <f t="shared" si="463"/>
        <v>0</v>
      </c>
      <c r="DB967" s="134">
        <f t="shared" si="463"/>
        <v>0</v>
      </c>
      <c r="DC967" s="134">
        <f t="shared" si="463"/>
        <v>0</v>
      </c>
      <c r="DD967" s="134">
        <f t="shared" si="463"/>
        <v>0</v>
      </c>
      <c r="DE967" s="134">
        <f t="shared" si="463"/>
        <v>0</v>
      </c>
      <c r="DF967" s="134">
        <f t="shared" si="463"/>
        <v>0</v>
      </c>
      <c r="DG967" s="134">
        <f t="shared" si="463"/>
        <v>0</v>
      </c>
      <c r="DH967" s="211">
        <f t="shared" si="463"/>
        <v>0</v>
      </c>
    </row>
    <row r="968" spans="1:112" ht="15" hidden="1" customHeight="1" x14ac:dyDescent="0.15">
      <c r="A968" s="119"/>
      <c r="B968" s="197" t="s">
        <v>727</v>
      </c>
      <c r="C968" s="30" t="s">
        <v>216</v>
      </c>
      <c r="D968" s="315">
        <f t="shared" si="448"/>
        <v>-3.4427856966724579E-3</v>
      </c>
      <c r="E968" s="134">
        <f t="shared" si="464"/>
        <v>-1.5332177127199734E-3</v>
      </c>
      <c r="F968" s="134">
        <f t="shared" si="464"/>
        <v>-1.5544589316528609E-3</v>
      </c>
      <c r="G968" s="134">
        <f t="shared" si="464"/>
        <v>0</v>
      </c>
      <c r="H968" s="134">
        <f t="shared" si="464"/>
        <v>-7.6694841835357264E-4</v>
      </c>
      <c r="I968" s="134">
        <f t="shared" si="464"/>
        <v>0</v>
      </c>
      <c r="J968" s="134">
        <f t="shared" si="464"/>
        <v>0</v>
      </c>
      <c r="K968" s="134">
        <f t="shared" si="464"/>
        <v>-8.8232374664073618E-4</v>
      </c>
      <c r="L968" s="134">
        <f t="shared" si="464"/>
        <v>-4.0423271396221728E-4</v>
      </c>
      <c r="M968" s="134">
        <f t="shared" si="464"/>
        <v>-4.9593323594488228E-4</v>
      </c>
      <c r="N968" s="134">
        <f t="shared" si="464"/>
        <v>-6.1586701103668521E-4</v>
      </c>
      <c r="O968" s="134">
        <f t="shared" si="464"/>
        <v>-1.0738618059173764E-4</v>
      </c>
      <c r="P968" s="134">
        <f t="shared" si="464"/>
        <v>0</v>
      </c>
      <c r="Q968" s="134">
        <f t="shared" si="464"/>
        <v>0</v>
      </c>
      <c r="R968" s="134">
        <f t="shared" si="464"/>
        <v>-2.3302347780993892E-3</v>
      </c>
      <c r="S968" s="134">
        <f t="shared" si="464"/>
        <v>-8.3191241950598797E-4</v>
      </c>
      <c r="T968" s="134">
        <f t="shared" si="464"/>
        <v>-1.8565961246946817E-3</v>
      </c>
      <c r="U968" s="134">
        <f t="shared" si="464"/>
        <v>0</v>
      </c>
      <c r="V968" s="134">
        <f t="shared" si="464"/>
        <v>0</v>
      </c>
      <c r="W968" s="134">
        <f t="shared" si="464"/>
        <v>-1.5686454324363296E-3</v>
      </c>
      <c r="X968" s="134">
        <f t="shared" si="464"/>
        <v>0</v>
      </c>
      <c r="Y968" s="134">
        <f t="shared" si="464"/>
        <v>0</v>
      </c>
      <c r="Z968" s="134">
        <f t="shared" si="464"/>
        <v>0</v>
      </c>
      <c r="AA968" s="134">
        <f t="shared" si="464"/>
        <v>0</v>
      </c>
      <c r="AB968" s="134">
        <f t="shared" si="464"/>
        <v>0</v>
      </c>
      <c r="AC968" s="134">
        <f t="shared" si="464"/>
        <v>0</v>
      </c>
      <c r="AD968" s="134">
        <f t="shared" si="464"/>
        <v>0</v>
      </c>
      <c r="AE968" s="134">
        <f t="shared" si="464"/>
        <v>0</v>
      </c>
      <c r="AF968" s="134">
        <f t="shared" si="464"/>
        <v>0</v>
      </c>
      <c r="AG968" s="134">
        <f t="shared" si="464"/>
        <v>0</v>
      </c>
      <c r="AH968" s="134">
        <f t="shared" si="464"/>
        <v>0</v>
      </c>
      <c r="AI968" s="134">
        <f t="shared" si="464"/>
        <v>-9.0498540489224459E-4</v>
      </c>
      <c r="AJ968" s="134">
        <f t="shared" si="464"/>
        <v>0</v>
      </c>
      <c r="AK968" s="134">
        <f t="shared" si="464"/>
        <v>-6.085659719787413E-3</v>
      </c>
      <c r="AL968" s="134">
        <f t="shared" si="464"/>
        <v>0</v>
      </c>
      <c r="AM968" s="134">
        <f t="shared" si="464"/>
        <v>-5.9982341366736202E-3</v>
      </c>
      <c r="AN968" s="134">
        <f t="shared" si="464"/>
        <v>0</v>
      </c>
      <c r="AO968" s="134">
        <f t="shared" si="464"/>
        <v>0</v>
      </c>
      <c r="AP968" s="134">
        <f t="shared" si="464"/>
        <v>0</v>
      </c>
      <c r="AQ968" s="134">
        <f t="shared" si="464"/>
        <v>0</v>
      </c>
      <c r="AR968" s="134">
        <f t="shared" si="464"/>
        <v>0</v>
      </c>
      <c r="AS968" s="134">
        <f t="shared" si="464"/>
        <v>0</v>
      </c>
      <c r="AT968" s="134">
        <f t="shared" si="464"/>
        <v>-4.9573592943470361E-3</v>
      </c>
      <c r="AU968" s="134">
        <f t="shared" si="464"/>
        <v>-3.2338475949178196E-3</v>
      </c>
      <c r="AV968" s="134">
        <f t="shared" si="464"/>
        <v>0</v>
      </c>
      <c r="AW968" s="134">
        <f t="shared" si="464"/>
        <v>-5.4463943310691868E-4</v>
      </c>
      <c r="AX968" s="134">
        <f t="shared" si="464"/>
        <v>0</v>
      </c>
      <c r="AY968" s="134">
        <f t="shared" si="464"/>
        <v>0</v>
      </c>
      <c r="AZ968" s="134">
        <f t="shared" si="464"/>
        <v>-4.6870626142895009E-3</v>
      </c>
      <c r="BA968" s="134">
        <f t="shared" si="464"/>
        <v>0</v>
      </c>
      <c r="BB968" s="134">
        <f t="shared" si="464"/>
        <v>0</v>
      </c>
      <c r="BC968" s="134">
        <f t="shared" si="464"/>
        <v>0</v>
      </c>
      <c r="BD968" s="134">
        <f t="shared" si="464"/>
        <v>0</v>
      </c>
      <c r="BE968" s="134">
        <f t="shared" si="464"/>
        <v>0</v>
      </c>
      <c r="BF968" s="134">
        <f t="shared" si="464"/>
        <v>0</v>
      </c>
      <c r="BG968" s="134">
        <f t="shared" si="464"/>
        <v>0</v>
      </c>
      <c r="BH968" s="134">
        <f t="shared" si="464"/>
        <v>0</v>
      </c>
      <c r="BI968" s="134">
        <f t="shared" si="464"/>
        <v>-5.4045763668117094E-4</v>
      </c>
      <c r="BJ968" s="134">
        <f t="shared" si="464"/>
        <v>-1.1075169084137817E-3</v>
      </c>
      <c r="BK968" s="134">
        <f t="shared" si="464"/>
        <v>0</v>
      </c>
      <c r="BL968" s="134">
        <f t="shared" si="464"/>
        <v>-1.9125680654166061E-3</v>
      </c>
      <c r="BM968" s="134">
        <f t="shared" si="464"/>
        <v>0</v>
      </c>
      <c r="BN968" s="134">
        <f t="shared" si="464"/>
        <v>-5.7659015675245431E-4</v>
      </c>
      <c r="BO968" s="134">
        <f t="shared" si="464"/>
        <v>0.99890003202800581</v>
      </c>
      <c r="BP968" s="134">
        <f t="shared" si="464"/>
        <v>-4.0779950440193187E-4</v>
      </c>
      <c r="BQ968" s="134">
        <f t="shared" si="463"/>
        <v>-2.4709877259926756E-4</v>
      </c>
      <c r="BR968" s="134">
        <f t="shared" si="463"/>
        <v>0</v>
      </c>
      <c r="BS968" s="134">
        <f t="shared" si="463"/>
        <v>-2.4830884039945423E-2</v>
      </c>
      <c r="BT968" s="134">
        <f t="shared" si="463"/>
        <v>0</v>
      </c>
      <c r="BU968" s="134">
        <f t="shared" si="463"/>
        <v>-2.8431368549035286E-3</v>
      </c>
      <c r="BV968" s="134">
        <f t="shared" si="463"/>
        <v>-2.3895100473369014E-3</v>
      </c>
      <c r="BW968" s="134">
        <f t="shared" si="463"/>
        <v>-3.4714087097078867E-3</v>
      </c>
      <c r="BX968" s="134">
        <f t="shared" si="463"/>
        <v>-2.4269289805708512E-3</v>
      </c>
      <c r="BY968" s="134">
        <f t="shared" si="463"/>
        <v>-3.9692486991682058E-3</v>
      </c>
      <c r="BZ968" s="134">
        <f t="shared" si="463"/>
        <v>-1.0598209929611462E-2</v>
      </c>
      <c r="CA968" s="134">
        <f t="shared" si="463"/>
        <v>0</v>
      </c>
      <c r="CB968" s="134">
        <f t="shared" si="463"/>
        <v>0</v>
      </c>
      <c r="CC968" s="134">
        <f t="shared" si="463"/>
        <v>-9.4632154926850196E-4</v>
      </c>
      <c r="CD968" s="134">
        <f t="shared" si="463"/>
        <v>-1.1276878803018977E-2</v>
      </c>
      <c r="CE968" s="134">
        <f t="shared" si="463"/>
        <v>-4.3626754731564341E-3</v>
      </c>
      <c r="CF968" s="134">
        <f t="shared" si="463"/>
        <v>0</v>
      </c>
      <c r="CG968" s="134">
        <f t="shared" si="463"/>
        <v>0</v>
      </c>
      <c r="CH968" s="134">
        <f t="shared" si="463"/>
        <v>-1.1934492937669195E-2</v>
      </c>
      <c r="CI968" s="134">
        <f t="shared" si="463"/>
        <v>-1.2632300811327319E-2</v>
      </c>
      <c r="CJ968" s="134">
        <f t="shared" si="463"/>
        <v>-1.4987913198731065E-3</v>
      </c>
      <c r="CK968" s="134">
        <f t="shared" si="463"/>
        <v>0</v>
      </c>
      <c r="CL968" s="134">
        <f t="shared" si="463"/>
        <v>0</v>
      </c>
      <c r="CM968" s="134">
        <f t="shared" si="463"/>
        <v>0</v>
      </c>
      <c r="CN968" s="134">
        <f t="shared" si="463"/>
        <v>0</v>
      </c>
      <c r="CO968" s="134">
        <f t="shared" si="463"/>
        <v>0</v>
      </c>
      <c r="CP968" s="134">
        <f t="shared" si="463"/>
        <v>0</v>
      </c>
      <c r="CQ968" s="134">
        <f t="shared" si="463"/>
        <v>-6.278273854060561E-3</v>
      </c>
      <c r="CR968" s="134">
        <f t="shared" si="463"/>
        <v>0</v>
      </c>
      <c r="CS968" s="134">
        <f t="shared" si="463"/>
        <v>-1.9364269465165531E-3</v>
      </c>
      <c r="CT968" s="134">
        <f t="shared" si="463"/>
        <v>0</v>
      </c>
      <c r="CU968" s="134">
        <f t="shared" si="463"/>
        <v>-3.6755419436332805E-3</v>
      </c>
      <c r="CV968" s="134">
        <f t="shared" si="463"/>
        <v>-2.3916548619941119E-3</v>
      </c>
      <c r="CW968" s="134">
        <f t="shared" si="463"/>
        <v>-1.6559888965933202E-3</v>
      </c>
      <c r="CX968" s="134">
        <f t="shared" si="463"/>
        <v>-1.8383192308662967E-3</v>
      </c>
      <c r="CY968" s="134">
        <f t="shared" si="463"/>
        <v>0</v>
      </c>
      <c r="CZ968" s="134">
        <f t="shared" si="463"/>
        <v>-9.1115776804631297E-4</v>
      </c>
      <c r="DA968" s="134">
        <f t="shared" si="463"/>
        <v>-1.3660848381442025E-3</v>
      </c>
      <c r="DB968" s="134">
        <f t="shared" si="463"/>
        <v>-1.7504250469373961E-3</v>
      </c>
      <c r="DC968" s="134">
        <f t="shared" si="463"/>
        <v>-1.2514583501864484E-3</v>
      </c>
      <c r="DD968" s="134">
        <f t="shared" si="463"/>
        <v>-2.3407508713945164E-3</v>
      </c>
      <c r="DE968" s="134">
        <f t="shared" si="463"/>
        <v>-4.231280247050496E-3</v>
      </c>
      <c r="DF968" s="134">
        <f t="shared" si="463"/>
        <v>-2.855939450618402E-3</v>
      </c>
      <c r="DG968" s="134">
        <f t="shared" si="463"/>
        <v>0</v>
      </c>
      <c r="DH968" s="211">
        <f t="shared" si="463"/>
        <v>0</v>
      </c>
    </row>
    <row r="969" spans="1:112" ht="15" hidden="1" customHeight="1" x14ac:dyDescent="0.15">
      <c r="A969" s="119"/>
      <c r="B969" s="197" t="s">
        <v>728</v>
      </c>
      <c r="C969" s="30" t="s">
        <v>167</v>
      </c>
      <c r="D969" s="315">
        <f t="shared" ref="D969:D1000" si="465">D303-D858</f>
        <v>0</v>
      </c>
      <c r="E969" s="134">
        <f t="shared" si="464"/>
        <v>0</v>
      </c>
      <c r="F969" s="134">
        <f t="shared" si="464"/>
        <v>0</v>
      </c>
      <c r="G969" s="134">
        <f t="shared" si="464"/>
        <v>0</v>
      </c>
      <c r="H969" s="134">
        <f t="shared" si="464"/>
        <v>0</v>
      </c>
      <c r="I969" s="134">
        <f t="shared" si="464"/>
        <v>0</v>
      </c>
      <c r="J969" s="134">
        <f t="shared" si="464"/>
        <v>0</v>
      </c>
      <c r="K969" s="134">
        <f t="shared" si="464"/>
        <v>0</v>
      </c>
      <c r="L969" s="134">
        <f t="shared" si="464"/>
        <v>0</v>
      </c>
      <c r="M969" s="134">
        <f t="shared" si="464"/>
        <v>0</v>
      </c>
      <c r="N969" s="134">
        <f t="shared" si="464"/>
        <v>0</v>
      </c>
      <c r="O969" s="134">
        <f t="shared" si="464"/>
        <v>0</v>
      </c>
      <c r="P969" s="134">
        <f t="shared" si="464"/>
        <v>0</v>
      </c>
      <c r="Q969" s="134">
        <f t="shared" si="464"/>
        <v>0</v>
      </c>
      <c r="R969" s="134">
        <f t="shared" si="464"/>
        <v>0</v>
      </c>
      <c r="S969" s="134">
        <f t="shared" si="464"/>
        <v>0</v>
      </c>
      <c r="T969" s="134">
        <f t="shared" si="464"/>
        <v>0</v>
      </c>
      <c r="U969" s="134">
        <f t="shared" si="464"/>
        <v>0</v>
      </c>
      <c r="V969" s="134">
        <f t="shared" si="464"/>
        <v>0</v>
      </c>
      <c r="W969" s="134">
        <f t="shared" si="464"/>
        <v>0</v>
      </c>
      <c r="X969" s="134">
        <f t="shared" si="464"/>
        <v>0</v>
      </c>
      <c r="Y969" s="134">
        <f t="shared" si="464"/>
        <v>0</v>
      </c>
      <c r="Z969" s="134">
        <f t="shared" si="464"/>
        <v>0</v>
      </c>
      <c r="AA969" s="134">
        <f t="shared" si="464"/>
        <v>0</v>
      </c>
      <c r="AB969" s="134">
        <f t="shared" si="464"/>
        <v>0</v>
      </c>
      <c r="AC969" s="134">
        <f t="shared" si="464"/>
        <v>0</v>
      </c>
      <c r="AD969" s="134">
        <f t="shared" si="464"/>
        <v>0</v>
      </c>
      <c r="AE969" s="134">
        <f t="shared" si="464"/>
        <v>0</v>
      </c>
      <c r="AF969" s="134">
        <f t="shared" si="464"/>
        <v>0</v>
      </c>
      <c r="AG969" s="134">
        <f t="shared" si="464"/>
        <v>0</v>
      </c>
      <c r="AH969" s="134">
        <f t="shared" si="464"/>
        <v>0</v>
      </c>
      <c r="AI969" s="134">
        <f t="shared" si="464"/>
        <v>0</v>
      </c>
      <c r="AJ969" s="134">
        <f t="shared" si="464"/>
        <v>0</v>
      </c>
      <c r="AK969" s="134">
        <f t="shared" si="464"/>
        <v>0</v>
      </c>
      <c r="AL969" s="134">
        <f t="shared" si="464"/>
        <v>0</v>
      </c>
      <c r="AM969" s="134">
        <f t="shared" si="464"/>
        <v>0</v>
      </c>
      <c r="AN969" s="134">
        <f t="shared" si="464"/>
        <v>0</v>
      </c>
      <c r="AO969" s="134">
        <f t="shared" si="464"/>
        <v>0</v>
      </c>
      <c r="AP969" s="134">
        <f t="shared" si="464"/>
        <v>0</v>
      </c>
      <c r="AQ969" s="134">
        <f t="shared" si="464"/>
        <v>0</v>
      </c>
      <c r="AR969" s="134">
        <f t="shared" si="464"/>
        <v>0</v>
      </c>
      <c r="AS969" s="134">
        <f t="shared" si="464"/>
        <v>0</v>
      </c>
      <c r="AT969" s="134">
        <f t="shared" si="464"/>
        <v>0</v>
      </c>
      <c r="AU969" s="134">
        <f t="shared" si="464"/>
        <v>0</v>
      </c>
      <c r="AV969" s="134">
        <f t="shared" si="464"/>
        <v>0</v>
      </c>
      <c r="AW969" s="134">
        <f t="shared" si="464"/>
        <v>0</v>
      </c>
      <c r="AX969" s="134">
        <f t="shared" si="464"/>
        <v>0</v>
      </c>
      <c r="AY969" s="134">
        <f t="shared" si="464"/>
        <v>0</v>
      </c>
      <c r="AZ969" s="134">
        <f t="shared" si="464"/>
        <v>0</v>
      </c>
      <c r="BA969" s="134">
        <f t="shared" si="464"/>
        <v>0</v>
      </c>
      <c r="BB969" s="134">
        <f t="shared" si="464"/>
        <v>0</v>
      </c>
      <c r="BC969" s="134">
        <f t="shared" si="464"/>
        <v>0</v>
      </c>
      <c r="BD969" s="134">
        <f t="shared" si="464"/>
        <v>0</v>
      </c>
      <c r="BE969" s="134">
        <f t="shared" si="464"/>
        <v>0</v>
      </c>
      <c r="BF969" s="134">
        <f t="shared" si="464"/>
        <v>0</v>
      </c>
      <c r="BG969" s="134">
        <f t="shared" si="464"/>
        <v>0</v>
      </c>
      <c r="BH969" s="134">
        <f t="shared" si="464"/>
        <v>0</v>
      </c>
      <c r="BI969" s="134">
        <f t="shared" si="464"/>
        <v>0</v>
      </c>
      <c r="BJ969" s="134">
        <f t="shared" si="464"/>
        <v>0</v>
      </c>
      <c r="BK969" s="134">
        <f t="shared" si="464"/>
        <v>0</v>
      </c>
      <c r="BL969" s="134">
        <f t="shared" si="464"/>
        <v>0</v>
      </c>
      <c r="BM969" s="134">
        <f t="shared" si="464"/>
        <v>0</v>
      </c>
      <c r="BN969" s="134">
        <f t="shared" si="464"/>
        <v>0</v>
      </c>
      <c r="BO969" s="134">
        <f t="shared" si="464"/>
        <v>0</v>
      </c>
      <c r="BP969" s="134">
        <f t="shared" si="464"/>
        <v>1</v>
      </c>
      <c r="BQ969" s="134">
        <f t="shared" si="463"/>
        <v>0</v>
      </c>
      <c r="BR969" s="134">
        <f t="shared" si="463"/>
        <v>0</v>
      </c>
      <c r="BS969" s="134">
        <f t="shared" si="463"/>
        <v>0</v>
      </c>
      <c r="BT969" s="134">
        <f t="shared" si="463"/>
        <v>0</v>
      </c>
      <c r="BU969" s="134">
        <f t="shared" si="463"/>
        <v>0</v>
      </c>
      <c r="BV969" s="134">
        <f t="shared" si="463"/>
        <v>0</v>
      </c>
      <c r="BW969" s="134">
        <f t="shared" si="463"/>
        <v>0</v>
      </c>
      <c r="BX969" s="134">
        <f t="shared" si="463"/>
        <v>0</v>
      </c>
      <c r="BY969" s="134">
        <f t="shared" si="463"/>
        <v>0</v>
      </c>
      <c r="BZ969" s="134">
        <f t="shared" si="463"/>
        <v>0</v>
      </c>
      <c r="CA969" s="134">
        <f t="shared" si="463"/>
        <v>0</v>
      </c>
      <c r="CB969" s="134">
        <f t="shared" si="463"/>
        <v>0</v>
      </c>
      <c r="CC969" s="134">
        <f t="shared" si="463"/>
        <v>0</v>
      </c>
      <c r="CD969" s="134">
        <f t="shared" si="463"/>
        <v>0</v>
      </c>
      <c r="CE969" s="134">
        <f t="shared" si="463"/>
        <v>0</v>
      </c>
      <c r="CF969" s="134">
        <f t="shared" si="463"/>
        <v>0</v>
      </c>
      <c r="CG969" s="134">
        <f t="shared" si="463"/>
        <v>0</v>
      </c>
      <c r="CH969" s="134">
        <f t="shared" si="463"/>
        <v>0</v>
      </c>
      <c r="CI969" s="134">
        <f t="shared" si="463"/>
        <v>0</v>
      </c>
      <c r="CJ969" s="134">
        <f t="shared" si="463"/>
        <v>0</v>
      </c>
      <c r="CK969" s="134">
        <f t="shared" si="463"/>
        <v>0</v>
      </c>
      <c r="CL969" s="134">
        <f t="shared" si="463"/>
        <v>0</v>
      </c>
      <c r="CM969" s="134">
        <f t="shared" si="463"/>
        <v>0</v>
      </c>
      <c r="CN969" s="134">
        <f t="shared" si="463"/>
        <v>0</v>
      </c>
      <c r="CO969" s="134">
        <f t="shared" si="463"/>
        <v>0</v>
      </c>
      <c r="CP969" s="134">
        <f t="shared" si="463"/>
        <v>0</v>
      </c>
      <c r="CQ969" s="134">
        <f t="shared" si="463"/>
        <v>0</v>
      </c>
      <c r="CR969" s="134">
        <f t="shared" si="463"/>
        <v>0</v>
      </c>
      <c r="CS969" s="134">
        <f t="shared" si="463"/>
        <v>0</v>
      </c>
      <c r="CT969" s="134">
        <f t="shared" si="463"/>
        <v>0</v>
      </c>
      <c r="CU969" s="134">
        <f t="shared" si="463"/>
        <v>0</v>
      </c>
      <c r="CV969" s="134">
        <f t="shared" si="463"/>
        <v>0</v>
      </c>
      <c r="CW969" s="134">
        <f t="shared" si="463"/>
        <v>0</v>
      </c>
      <c r="CX969" s="134">
        <f t="shared" si="463"/>
        <v>0</v>
      </c>
      <c r="CY969" s="134">
        <f t="shared" si="463"/>
        <v>0</v>
      </c>
      <c r="CZ969" s="134">
        <f t="shared" si="463"/>
        <v>0</v>
      </c>
      <c r="DA969" s="134">
        <f t="shared" si="463"/>
        <v>0</v>
      </c>
      <c r="DB969" s="134">
        <f t="shared" si="463"/>
        <v>0</v>
      </c>
      <c r="DC969" s="134">
        <f t="shared" si="463"/>
        <v>0</v>
      </c>
      <c r="DD969" s="134">
        <f t="shared" si="463"/>
        <v>0</v>
      </c>
      <c r="DE969" s="134">
        <f t="shared" si="463"/>
        <v>0</v>
      </c>
      <c r="DF969" s="134">
        <f t="shared" si="463"/>
        <v>0</v>
      </c>
      <c r="DG969" s="134">
        <f t="shared" si="463"/>
        <v>0</v>
      </c>
      <c r="DH969" s="211">
        <f t="shared" si="463"/>
        <v>0</v>
      </c>
    </row>
    <row r="970" spans="1:112" ht="15" hidden="1" customHeight="1" x14ac:dyDescent="0.15">
      <c r="A970" s="119"/>
      <c r="B970" s="197" t="s">
        <v>729</v>
      </c>
      <c r="C970" s="30" t="s">
        <v>217</v>
      </c>
      <c r="D970" s="315">
        <f t="shared" si="465"/>
        <v>0</v>
      </c>
      <c r="E970" s="134">
        <f t="shared" ref="E970:S970" si="466">E304-E859</f>
        <v>0</v>
      </c>
      <c r="F970" s="134">
        <f t="shared" si="466"/>
        <v>0</v>
      </c>
      <c r="G970" s="134">
        <f t="shared" si="466"/>
        <v>0</v>
      </c>
      <c r="H970" s="134">
        <f t="shared" si="466"/>
        <v>0</v>
      </c>
      <c r="I970" s="134">
        <f t="shared" si="466"/>
        <v>0</v>
      </c>
      <c r="J970" s="134">
        <f t="shared" si="466"/>
        <v>0</v>
      </c>
      <c r="K970" s="134">
        <f t="shared" si="466"/>
        <v>0</v>
      </c>
      <c r="L970" s="134">
        <f t="shared" si="466"/>
        <v>0</v>
      </c>
      <c r="M970" s="134">
        <f t="shared" si="466"/>
        <v>0</v>
      </c>
      <c r="N970" s="134">
        <f t="shared" si="466"/>
        <v>0</v>
      </c>
      <c r="O970" s="134">
        <f t="shared" si="466"/>
        <v>0</v>
      </c>
      <c r="P970" s="134">
        <f t="shared" si="466"/>
        <v>0</v>
      </c>
      <c r="Q970" s="134">
        <f t="shared" si="466"/>
        <v>0</v>
      </c>
      <c r="R970" s="134">
        <f t="shared" si="466"/>
        <v>0</v>
      </c>
      <c r="S970" s="134">
        <f t="shared" si="466"/>
        <v>0</v>
      </c>
      <c r="T970" s="134">
        <f t="shared" si="464"/>
        <v>0</v>
      </c>
      <c r="U970" s="134">
        <f t="shared" si="464"/>
        <v>0</v>
      </c>
      <c r="V970" s="134">
        <f t="shared" si="464"/>
        <v>0</v>
      </c>
      <c r="W970" s="134">
        <f t="shared" si="464"/>
        <v>0</v>
      </c>
      <c r="X970" s="134">
        <f t="shared" si="464"/>
        <v>0</v>
      </c>
      <c r="Y970" s="134">
        <f t="shared" si="464"/>
        <v>0</v>
      </c>
      <c r="Z970" s="134">
        <f t="shared" si="464"/>
        <v>0</v>
      </c>
      <c r="AA970" s="134">
        <f t="shared" si="464"/>
        <v>0</v>
      </c>
      <c r="AB970" s="134">
        <f t="shared" si="464"/>
        <v>0</v>
      </c>
      <c r="AC970" s="134">
        <f t="shared" si="464"/>
        <v>0</v>
      </c>
      <c r="AD970" s="134">
        <f t="shared" si="464"/>
        <v>0</v>
      </c>
      <c r="AE970" s="134">
        <f t="shared" si="464"/>
        <v>0</v>
      </c>
      <c r="AF970" s="134">
        <f t="shared" si="464"/>
        <v>0</v>
      </c>
      <c r="AG970" s="134">
        <f t="shared" si="464"/>
        <v>0</v>
      </c>
      <c r="AH970" s="134">
        <f t="shared" si="464"/>
        <v>0</v>
      </c>
      <c r="AI970" s="134">
        <f t="shared" si="464"/>
        <v>0</v>
      </c>
      <c r="AJ970" s="134">
        <f t="shared" si="464"/>
        <v>0</v>
      </c>
      <c r="AK970" s="134">
        <f t="shared" si="464"/>
        <v>0</v>
      </c>
      <c r="AL970" s="134">
        <f t="shared" si="464"/>
        <v>0</v>
      </c>
      <c r="AM970" s="134">
        <f t="shared" si="464"/>
        <v>0</v>
      </c>
      <c r="AN970" s="134">
        <f t="shared" si="464"/>
        <v>0</v>
      </c>
      <c r="AO970" s="134">
        <f t="shared" si="464"/>
        <v>0</v>
      </c>
      <c r="AP970" s="134">
        <f t="shared" si="464"/>
        <v>0</v>
      </c>
      <c r="AQ970" s="134">
        <f t="shared" si="464"/>
        <v>0</v>
      </c>
      <c r="AR970" s="134">
        <f t="shared" si="464"/>
        <v>0</v>
      </c>
      <c r="AS970" s="134">
        <f t="shared" si="464"/>
        <v>0</v>
      </c>
      <c r="AT970" s="134">
        <f t="shared" si="464"/>
        <v>0</v>
      </c>
      <c r="AU970" s="134">
        <f t="shared" si="464"/>
        <v>0</v>
      </c>
      <c r="AV970" s="134">
        <f t="shared" si="464"/>
        <v>0</v>
      </c>
      <c r="AW970" s="134">
        <f t="shared" si="464"/>
        <v>0</v>
      </c>
      <c r="AX970" s="134">
        <f t="shared" si="464"/>
        <v>0</v>
      </c>
      <c r="AY970" s="134">
        <f t="shared" si="464"/>
        <v>0</v>
      </c>
      <c r="AZ970" s="134">
        <f t="shared" si="464"/>
        <v>0</v>
      </c>
      <c r="BA970" s="134">
        <f t="shared" si="464"/>
        <v>0</v>
      </c>
      <c r="BB970" s="134">
        <f t="shared" si="464"/>
        <v>0</v>
      </c>
      <c r="BC970" s="134">
        <f t="shared" si="464"/>
        <v>0</v>
      </c>
      <c r="BD970" s="134">
        <f t="shared" si="464"/>
        <v>0</v>
      </c>
      <c r="BE970" s="134">
        <f t="shared" si="464"/>
        <v>0</v>
      </c>
      <c r="BF970" s="134">
        <f t="shared" si="464"/>
        <v>0</v>
      </c>
      <c r="BG970" s="134">
        <f t="shared" si="464"/>
        <v>0</v>
      </c>
      <c r="BH970" s="134">
        <f t="shared" si="464"/>
        <v>0</v>
      </c>
      <c r="BI970" s="134">
        <f t="shared" si="464"/>
        <v>0</v>
      </c>
      <c r="BJ970" s="134">
        <f t="shared" si="464"/>
        <v>0</v>
      </c>
      <c r="BK970" s="134">
        <f t="shared" si="464"/>
        <v>0</v>
      </c>
      <c r="BL970" s="134">
        <f t="shared" si="464"/>
        <v>0</v>
      </c>
      <c r="BM970" s="134">
        <f t="shared" si="464"/>
        <v>0</v>
      </c>
      <c r="BN970" s="134">
        <f t="shared" si="464"/>
        <v>0</v>
      </c>
      <c r="BO970" s="134">
        <f t="shared" si="464"/>
        <v>0</v>
      </c>
      <c r="BP970" s="134">
        <f t="shared" si="464"/>
        <v>0</v>
      </c>
      <c r="BQ970" s="134">
        <f t="shared" si="463"/>
        <v>1</v>
      </c>
      <c r="BR970" s="134">
        <f t="shared" si="463"/>
        <v>0</v>
      </c>
      <c r="BS970" s="134">
        <f t="shared" si="463"/>
        <v>0</v>
      </c>
      <c r="BT970" s="134">
        <f t="shared" si="463"/>
        <v>0</v>
      </c>
      <c r="BU970" s="134">
        <f t="shared" si="463"/>
        <v>0</v>
      </c>
      <c r="BV970" s="134">
        <f t="shared" si="463"/>
        <v>0</v>
      </c>
      <c r="BW970" s="134">
        <f t="shared" si="463"/>
        <v>0</v>
      </c>
      <c r="BX970" s="134">
        <f t="shared" si="463"/>
        <v>0</v>
      </c>
      <c r="BY970" s="134">
        <f t="shared" si="463"/>
        <v>0</v>
      </c>
      <c r="BZ970" s="134">
        <f t="shared" si="463"/>
        <v>0</v>
      </c>
      <c r="CA970" s="134">
        <f t="shared" si="463"/>
        <v>0</v>
      </c>
      <c r="CB970" s="134">
        <f t="shared" si="463"/>
        <v>0</v>
      </c>
      <c r="CC970" s="134">
        <f t="shared" si="463"/>
        <v>0</v>
      </c>
      <c r="CD970" s="134">
        <f t="shared" si="463"/>
        <v>0</v>
      </c>
      <c r="CE970" s="134">
        <f t="shared" si="463"/>
        <v>0</v>
      </c>
      <c r="CF970" s="134">
        <f t="shared" si="463"/>
        <v>0</v>
      </c>
      <c r="CG970" s="134">
        <f t="shared" si="463"/>
        <v>0</v>
      </c>
      <c r="CH970" s="134">
        <f t="shared" si="463"/>
        <v>0</v>
      </c>
      <c r="CI970" s="134">
        <f t="shared" si="463"/>
        <v>0</v>
      </c>
      <c r="CJ970" s="134">
        <f t="shared" si="463"/>
        <v>0</v>
      </c>
      <c r="CK970" s="134">
        <f t="shared" si="463"/>
        <v>0</v>
      </c>
      <c r="CL970" s="134">
        <f t="shared" si="463"/>
        <v>0</v>
      </c>
      <c r="CM970" s="134">
        <f t="shared" si="463"/>
        <v>0</v>
      </c>
      <c r="CN970" s="134">
        <f t="shared" si="463"/>
        <v>0</v>
      </c>
      <c r="CO970" s="134">
        <f t="shared" si="463"/>
        <v>0</v>
      </c>
      <c r="CP970" s="134">
        <f t="shared" si="463"/>
        <v>0</v>
      </c>
      <c r="CQ970" s="134">
        <f t="shared" si="463"/>
        <v>0</v>
      </c>
      <c r="CR970" s="134">
        <f t="shared" si="463"/>
        <v>0</v>
      </c>
      <c r="CS970" s="134">
        <f t="shared" si="463"/>
        <v>0</v>
      </c>
      <c r="CT970" s="134">
        <f t="shared" si="463"/>
        <v>0</v>
      </c>
      <c r="CU970" s="134">
        <f t="shared" si="463"/>
        <v>0</v>
      </c>
      <c r="CV970" s="134">
        <f t="shared" si="463"/>
        <v>0</v>
      </c>
      <c r="CW970" s="134">
        <f t="shared" si="463"/>
        <v>0</v>
      </c>
      <c r="CX970" s="134">
        <f t="shared" si="463"/>
        <v>0</v>
      </c>
      <c r="CY970" s="134">
        <f t="shared" si="463"/>
        <v>0</v>
      </c>
      <c r="CZ970" s="134">
        <f t="shared" si="463"/>
        <v>0</v>
      </c>
      <c r="DA970" s="134">
        <f t="shared" si="463"/>
        <v>0</v>
      </c>
      <c r="DB970" s="134">
        <f t="shared" si="463"/>
        <v>0</v>
      </c>
      <c r="DC970" s="134">
        <f t="shared" si="463"/>
        <v>0</v>
      </c>
      <c r="DD970" s="134">
        <f t="shared" si="463"/>
        <v>0</v>
      </c>
      <c r="DE970" s="134">
        <f t="shared" si="463"/>
        <v>0</v>
      </c>
      <c r="DF970" s="134">
        <f t="shared" si="463"/>
        <v>0</v>
      </c>
      <c r="DG970" s="134">
        <f t="shared" si="463"/>
        <v>0</v>
      </c>
      <c r="DH970" s="211">
        <f t="shared" si="463"/>
        <v>0</v>
      </c>
    </row>
    <row r="971" spans="1:112" ht="15" hidden="1" customHeight="1" x14ac:dyDescent="0.15">
      <c r="A971" s="119"/>
      <c r="B971" s="197" t="s">
        <v>730</v>
      </c>
      <c r="C971" s="30" t="s">
        <v>168</v>
      </c>
      <c r="D971" s="315">
        <f t="shared" si="465"/>
        <v>-2.1700890489451852E-3</v>
      </c>
      <c r="E971" s="134">
        <f t="shared" ref="E971:BP974" si="467">E305-E860</f>
        <v>-6.3617900764462096E-3</v>
      </c>
      <c r="F971" s="134">
        <f t="shared" si="467"/>
        <v>-2.1446165959460486E-2</v>
      </c>
      <c r="G971" s="134">
        <f t="shared" si="467"/>
        <v>0</v>
      </c>
      <c r="H971" s="134">
        <f t="shared" si="467"/>
        <v>-2.7328740669054332E-3</v>
      </c>
      <c r="I971" s="134">
        <f t="shared" si="467"/>
        <v>0</v>
      </c>
      <c r="J971" s="134">
        <f t="shared" si="467"/>
        <v>0</v>
      </c>
      <c r="K971" s="134">
        <f t="shared" si="467"/>
        <v>-6.3019562523162773E-3</v>
      </c>
      <c r="L971" s="134">
        <f t="shared" si="467"/>
        <v>-9.0023587486249904E-3</v>
      </c>
      <c r="M971" s="134">
        <f t="shared" si="467"/>
        <v>-9.2397389790208062E-3</v>
      </c>
      <c r="N971" s="134">
        <f t="shared" si="467"/>
        <v>-4.4728446267552112E-3</v>
      </c>
      <c r="O971" s="134">
        <f t="shared" si="467"/>
        <v>-5.0473904088150648E-3</v>
      </c>
      <c r="P971" s="134">
        <f t="shared" si="467"/>
        <v>0</v>
      </c>
      <c r="Q971" s="134">
        <f t="shared" si="467"/>
        <v>0</v>
      </c>
      <c r="R971" s="134">
        <f t="shared" si="467"/>
        <v>-2.1336729246025421E-2</v>
      </c>
      <c r="S971" s="134">
        <f t="shared" si="467"/>
        <v>-1.2772399806135181E-2</v>
      </c>
      <c r="T971" s="134">
        <f t="shared" si="467"/>
        <v>-8.1145823740573098E-3</v>
      </c>
      <c r="U971" s="134">
        <f t="shared" si="467"/>
        <v>0</v>
      </c>
      <c r="V971" s="134">
        <f t="shared" si="467"/>
        <v>0</v>
      </c>
      <c r="W971" s="134">
        <f t="shared" si="467"/>
        <v>-1.5942733520198978E-2</v>
      </c>
      <c r="X971" s="134">
        <f t="shared" si="467"/>
        <v>0</v>
      </c>
      <c r="Y971" s="134">
        <f t="shared" si="467"/>
        <v>0</v>
      </c>
      <c r="Z971" s="134">
        <f t="shared" si="467"/>
        <v>0</v>
      </c>
      <c r="AA971" s="134">
        <f t="shared" si="467"/>
        <v>0</v>
      </c>
      <c r="AB971" s="134">
        <f t="shared" si="467"/>
        <v>0</v>
      </c>
      <c r="AC971" s="134">
        <f t="shared" si="467"/>
        <v>0</v>
      </c>
      <c r="AD971" s="134">
        <f t="shared" si="467"/>
        <v>0</v>
      </c>
      <c r="AE971" s="134">
        <f t="shared" si="467"/>
        <v>0</v>
      </c>
      <c r="AF971" s="134">
        <f t="shared" si="467"/>
        <v>0</v>
      </c>
      <c r="AG971" s="134">
        <f t="shared" si="467"/>
        <v>0</v>
      </c>
      <c r="AH971" s="134">
        <f t="shared" si="467"/>
        <v>0</v>
      </c>
      <c r="AI971" s="134">
        <f t="shared" si="467"/>
        <v>-5.7938545315004237E-3</v>
      </c>
      <c r="AJ971" s="134">
        <f t="shared" si="467"/>
        <v>0</v>
      </c>
      <c r="AK971" s="134">
        <f t="shared" si="467"/>
        <v>-3.9296056101040304E-2</v>
      </c>
      <c r="AL971" s="134">
        <f t="shared" si="467"/>
        <v>0</v>
      </c>
      <c r="AM971" s="134">
        <f t="shared" si="467"/>
        <v>-3.0928204020843238E-2</v>
      </c>
      <c r="AN971" s="134">
        <f t="shared" si="467"/>
        <v>0</v>
      </c>
      <c r="AO971" s="134">
        <f t="shared" si="467"/>
        <v>0</v>
      </c>
      <c r="AP971" s="134">
        <f t="shared" si="467"/>
        <v>0</v>
      </c>
      <c r="AQ971" s="134">
        <f t="shared" si="467"/>
        <v>0</v>
      </c>
      <c r="AR971" s="134">
        <f t="shared" si="467"/>
        <v>0</v>
      </c>
      <c r="AS971" s="134">
        <f t="shared" si="467"/>
        <v>0</v>
      </c>
      <c r="AT971" s="134">
        <f t="shared" si="467"/>
        <v>-8.766657124826556E-3</v>
      </c>
      <c r="AU971" s="134">
        <f t="shared" si="467"/>
        <v>-1.7732802190359439E-2</v>
      </c>
      <c r="AV971" s="134">
        <f t="shared" si="467"/>
        <v>0</v>
      </c>
      <c r="AW971" s="134">
        <f t="shared" si="467"/>
        <v>-3.0903759019796665E-3</v>
      </c>
      <c r="AX971" s="134">
        <f t="shared" si="467"/>
        <v>0</v>
      </c>
      <c r="AY971" s="134">
        <f t="shared" si="467"/>
        <v>0</v>
      </c>
      <c r="AZ971" s="134">
        <f t="shared" si="467"/>
        <v>-1.5913957650305705E-2</v>
      </c>
      <c r="BA971" s="134">
        <f t="shared" si="467"/>
        <v>0</v>
      </c>
      <c r="BB971" s="134">
        <f t="shared" si="467"/>
        <v>0</v>
      </c>
      <c r="BC971" s="134">
        <f t="shared" si="467"/>
        <v>0</v>
      </c>
      <c r="BD971" s="134">
        <f t="shared" si="467"/>
        <v>0</v>
      </c>
      <c r="BE971" s="134">
        <f t="shared" si="467"/>
        <v>0</v>
      </c>
      <c r="BF971" s="134">
        <f t="shared" si="467"/>
        <v>0</v>
      </c>
      <c r="BG971" s="134">
        <f t="shared" si="467"/>
        <v>0</v>
      </c>
      <c r="BH971" s="134">
        <f t="shared" si="467"/>
        <v>0</v>
      </c>
      <c r="BI971" s="134">
        <f t="shared" si="467"/>
        <v>-7.5746494245857192E-3</v>
      </c>
      <c r="BJ971" s="134">
        <f t="shared" si="467"/>
        <v>-1.1470795901203661E-2</v>
      </c>
      <c r="BK971" s="134">
        <f t="shared" si="467"/>
        <v>0</v>
      </c>
      <c r="BL971" s="134">
        <f t="shared" si="467"/>
        <v>-4.1257388139322587E-3</v>
      </c>
      <c r="BM971" s="134">
        <f t="shared" si="467"/>
        <v>0</v>
      </c>
      <c r="BN971" s="134">
        <f t="shared" si="467"/>
        <v>-3.045577912250907E-3</v>
      </c>
      <c r="BO971" s="134">
        <f t="shared" si="467"/>
        <v>-1.1194027359121869E-3</v>
      </c>
      <c r="BP971" s="134">
        <f t="shared" si="467"/>
        <v>-1.2027950317451224E-3</v>
      </c>
      <c r="BQ971" s="134">
        <f t="shared" si="463"/>
        <v>-2.4737824618823222E-3</v>
      </c>
      <c r="BR971" s="134">
        <f t="shared" si="463"/>
        <v>1</v>
      </c>
      <c r="BS971" s="134">
        <f t="shared" si="463"/>
        <v>-9.2598931108381875E-3</v>
      </c>
      <c r="BT971" s="134">
        <f t="shared" si="463"/>
        <v>0</v>
      </c>
      <c r="BU971" s="134">
        <f t="shared" si="463"/>
        <v>-4.90318584266431E-2</v>
      </c>
      <c r="BV971" s="134">
        <f t="shared" si="463"/>
        <v>-3.0680955735771826E-3</v>
      </c>
      <c r="BW971" s="134">
        <f t="shared" si="463"/>
        <v>-2.3811595129150043E-2</v>
      </c>
      <c r="BX971" s="134">
        <f t="shared" si="463"/>
        <v>-3.2752612545714215E-3</v>
      </c>
      <c r="BY971" s="134">
        <f t="shared" si="463"/>
        <v>-1.000045111256481E-2</v>
      </c>
      <c r="BZ971" s="134">
        <f t="shared" si="463"/>
        <v>-3.6044564725451534E-3</v>
      </c>
      <c r="CA971" s="134">
        <f t="shared" si="463"/>
        <v>0</v>
      </c>
      <c r="CB971" s="134">
        <f t="shared" si="463"/>
        <v>0</v>
      </c>
      <c r="CC971" s="134">
        <f t="shared" si="463"/>
        <v>-3.1701501320164378E-3</v>
      </c>
      <c r="CD971" s="134">
        <f t="shared" si="463"/>
        <v>-1.085459716113586E-3</v>
      </c>
      <c r="CE971" s="134">
        <f t="shared" si="463"/>
        <v>-1.0336397926323196E-3</v>
      </c>
      <c r="CF971" s="134">
        <f t="shared" si="463"/>
        <v>0</v>
      </c>
      <c r="CG971" s="134">
        <f t="shared" si="463"/>
        <v>0</v>
      </c>
      <c r="CH971" s="134">
        <f t="shared" si="463"/>
        <v>-3.3110383692206438E-2</v>
      </c>
      <c r="CI971" s="134">
        <f t="shared" si="463"/>
        <v>-6.1107756873211936E-3</v>
      </c>
      <c r="CJ971" s="134">
        <f t="shared" si="463"/>
        <v>-3.9548817875426391E-3</v>
      </c>
      <c r="CK971" s="134">
        <f t="shared" si="463"/>
        <v>0</v>
      </c>
      <c r="CL971" s="134">
        <f t="shared" si="463"/>
        <v>0</v>
      </c>
      <c r="CM971" s="134">
        <f t="shared" si="463"/>
        <v>0</v>
      </c>
      <c r="CN971" s="134">
        <f t="shared" si="463"/>
        <v>0</v>
      </c>
      <c r="CO971" s="134">
        <f t="shared" si="463"/>
        <v>0</v>
      </c>
      <c r="CP971" s="134">
        <f t="shared" si="463"/>
        <v>0</v>
      </c>
      <c r="CQ971" s="134">
        <f t="shared" si="463"/>
        <v>-1.444647030245429E-2</v>
      </c>
      <c r="CR971" s="134">
        <f t="shared" si="463"/>
        <v>0</v>
      </c>
      <c r="CS971" s="134">
        <f t="shared" si="463"/>
        <v>-4.9846139254555123E-3</v>
      </c>
      <c r="CT971" s="134">
        <f t="shared" si="463"/>
        <v>0</v>
      </c>
      <c r="CU971" s="134">
        <f t="shared" si="463"/>
        <v>-1.2017133990575498E-2</v>
      </c>
      <c r="CV971" s="134">
        <f t="shared" si="463"/>
        <v>-8.2812871099028993E-3</v>
      </c>
      <c r="CW971" s="134">
        <f t="shared" si="463"/>
        <v>-2.1094731339132591E-3</v>
      </c>
      <c r="CX971" s="134">
        <f t="shared" si="463"/>
        <v>-8.7160643932028114E-4</v>
      </c>
      <c r="CY971" s="134">
        <f t="shared" ref="CY971:DH971" si="468">CY305-CY860</f>
        <v>0</v>
      </c>
      <c r="CZ971" s="134">
        <f t="shared" si="468"/>
        <v>-2.2520931665163534E-3</v>
      </c>
      <c r="DA971" s="134">
        <f t="shared" si="468"/>
        <v>-2.7565087860289168E-3</v>
      </c>
      <c r="DB971" s="134">
        <f t="shared" si="468"/>
        <v>-2.6903722919011247E-2</v>
      </c>
      <c r="DC971" s="134">
        <f t="shared" si="468"/>
        <v>-1.3369566429573924E-2</v>
      </c>
      <c r="DD971" s="134">
        <f t="shared" si="468"/>
        <v>-1.921224785606138E-2</v>
      </c>
      <c r="DE971" s="134">
        <f t="shared" si="468"/>
        <v>-2.1631537130864874E-2</v>
      </c>
      <c r="DF971" s="134">
        <f t="shared" si="468"/>
        <v>-1.3091526770639917E-2</v>
      </c>
      <c r="DG971" s="134">
        <f t="shared" si="468"/>
        <v>0</v>
      </c>
      <c r="DH971" s="211">
        <f t="shared" si="468"/>
        <v>-1.4053982958122612E-3</v>
      </c>
    </row>
    <row r="972" spans="1:112" ht="15" hidden="1" customHeight="1" x14ac:dyDescent="0.15">
      <c r="A972" s="119"/>
      <c r="B972" s="197" t="s">
        <v>731</v>
      </c>
      <c r="C972" s="30" t="s">
        <v>169</v>
      </c>
      <c r="D972" s="315">
        <f t="shared" si="465"/>
        <v>-5.759190418133632E-8</v>
      </c>
      <c r="E972" s="134">
        <f t="shared" si="467"/>
        <v>0</v>
      </c>
      <c r="F972" s="134">
        <f t="shared" si="467"/>
        <v>-1.2367479559600659E-3</v>
      </c>
      <c r="G972" s="134">
        <f t="shared" si="467"/>
        <v>0</v>
      </c>
      <c r="H972" s="134">
        <f t="shared" si="467"/>
        <v>-6.1795727559480938E-6</v>
      </c>
      <c r="I972" s="134">
        <f t="shared" si="467"/>
        <v>0</v>
      </c>
      <c r="J972" s="134">
        <f t="shared" si="467"/>
        <v>0</v>
      </c>
      <c r="K972" s="134">
        <f t="shared" si="467"/>
        <v>-8.7582061226242709E-4</v>
      </c>
      <c r="L972" s="134">
        <f t="shared" si="467"/>
        <v>-5.4291684730676951E-4</v>
      </c>
      <c r="M972" s="134">
        <f t="shared" si="467"/>
        <v>-4.5951168259373244E-3</v>
      </c>
      <c r="N972" s="134">
        <f t="shared" si="467"/>
        <v>-3.3081927297881637E-3</v>
      </c>
      <c r="O972" s="134">
        <f t="shared" si="467"/>
        <v>-1.0094615401095013E-3</v>
      </c>
      <c r="P972" s="134">
        <f t="shared" si="467"/>
        <v>0</v>
      </c>
      <c r="Q972" s="134">
        <f t="shared" si="467"/>
        <v>0</v>
      </c>
      <c r="R972" s="134">
        <f t="shared" si="467"/>
        <v>-4.4308548779269032E-4</v>
      </c>
      <c r="S972" s="134">
        <f t="shared" si="467"/>
        <v>-1.0438766829074914E-4</v>
      </c>
      <c r="T972" s="134">
        <f t="shared" si="467"/>
        <v>-4.9023839273300632E-4</v>
      </c>
      <c r="U972" s="134">
        <f t="shared" si="467"/>
        <v>0</v>
      </c>
      <c r="V972" s="134">
        <f t="shared" si="467"/>
        <v>0</v>
      </c>
      <c r="W972" s="134">
        <f t="shared" si="467"/>
        <v>-7.4889647868790754E-4</v>
      </c>
      <c r="X972" s="134">
        <f t="shared" si="467"/>
        <v>0</v>
      </c>
      <c r="Y972" s="134">
        <f t="shared" si="467"/>
        <v>0</v>
      </c>
      <c r="Z972" s="134">
        <f t="shared" si="467"/>
        <v>0</v>
      </c>
      <c r="AA972" s="134">
        <f t="shared" si="467"/>
        <v>0</v>
      </c>
      <c r="AB972" s="134">
        <f t="shared" si="467"/>
        <v>0</v>
      </c>
      <c r="AC972" s="134">
        <f t="shared" si="467"/>
        <v>0</v>
      </c>
      <c r="AD972" s="134">
        <f t="shared" si="467"/>
        <v>0</v>
      </c>
      <c r="AE972" s="134">
        <f t="shared" si="467"/>
        <v>0</v>
      </c>
      <c r="AF972" s="134">
        <f t="shared" si="467"/>
        <v>0</v>
      </c>
      <c r="AG972" s="134">
        <f t="shared" si="467"/>
        <v>0</v>
      </c>
      <c r="AH972" s="134">
        <f t="shared" si="467"/>
        <v>0</v>
      </c>
      <c r="AI972" s="134">
        <f t="shared" si="467"/>
        <v>-2.8981986783666725E-4</v>
      </c>
      <c r="AJ972" s="134">
        <f t="shared" si="467"/>
        <v>0</v>
      </c>
      <c r="AK972" s="134">
        <f t="shared" si="467"/>
        <v>-4.5683806937604098E-4</v>
      </c>
      <c r="AL972" s="134">
        <f t="shared" si="467"/>
        <v>0</v>
      </c>
      <c r="AM972" s="134">
        <f t="shared" si="467"/>
        <v>-2.4773221433990297E-3</v>
      </c>
      <c r="AN972" s="134">
        <f t="shared" si="467"/>
        <v>0</v>
      </c>
      <c r="AO972" s="134">
        <f t="shared" si="467"/>
        <v>0</v>
      </c>
      <c r="AP972" s="134">
        <f t="shared" si="467"/>
        <v>0</v>
      </c>
      <c r="AQ972" s="134">
        <f t="shared" si="467"/>
        <v>0</v>
      </c>
      <c r="AR972" s="134">
        <f t="shared" si="467"/>
        <v>0</v>
      </c>
      <c r="AS972" s="134">
        <f t="shared" si="467"/>
        <v>0</v>
      </c>
      <c r="AT972" s="134">
        <f t="shared" si="467"/>
        <v>-2.0861603766839797E-3</v>
      </c>
      <c r="AU972" s="134">
        <f t="shared" si="467"/>
        <v>-4.0026010289260722E-3</v>
      </c>
      <c r="AV972" s="134">
        <f t="shared" si="467"/>
        <v>0</v>
      </c>
      <c r="AW972" s="134">
        <f t="shared" si="467"/>
        <v>-3.4421347214356964E-4</v>
      </c>
      <c r="AX972" s="134">
        <f t="shared" si="467"/>
        <v>0</v>
      </c>
      <c r="AY972" s="134">
        <f t="shared" si="467"/>
        <v>0</v>
      </c>
      <c r="AZ972" s="134">
        <f t="shared" si="467"/>
        <v>-1.4982499233377679E-3</v>
      </c>
      <c r="BA972" s="134">
        <f t="shared" si="467"/>
        <v>0</v>
      </c>
      <c r="BB972" s="134">
        <f t="shared" si="467"/>
        <v>0</v>
      </c>
      <c r="BC972" s="134">
        <f t="shared" si="467"/>
        <v>0</v>
      </c>
      <c r="BD972" s="134">
        <f t="shared" si="467"/>
        <v>0</v>
      </c>
      <c r="BE972" s="134">
        <f t="shared" si="467"/>
        <v>0</v>
      </c>
      <c r="BF972" s="134">
        <f t="shared" si="467"/>
        <v>0</v>
      </c>
      <c r="BG972" s="134">
        <f t="shared" si="467"/>
        <v>0</v>
      </c>
      <c r="BH972" s="134">
        <f t="shared" si="467"/>
        <v>0</v>
      </c>
      <c r="BI972" s="134">
        <f t="shared" si="467"/>
        <v>-3.312319116679925E-3</v>
      </c>
      <c r="BJ972" s="134">
        <f t="shared" si="467"/>
        <v>-1.9625353659019455E-3</v>
      </c>
      <c r="BK972" s="134">
        <f t="shared" si="467"/>
        <v>0</v>
      </c>
      <c r="BL972" s="134">
        <f t="shared" si="467"/>
        <v>-5.05909220463662E-4</v>
      </c>
      <c r="BM972" s="134">
        <f t="shared" si="467"/>
        <v>0</v>
      </c>
      <c r="BN972" s="134">
        <f t="shared" si="467"/>
        <v>-9.1340916711946172E-4</v>
      </c>
      <c r="BO972" s="134">
        <f t="shared" si="467"/>
        <v>-9.3315192807006059E-4</v>
      </c>
      <c r="BP972" s="134">
        <f t="shared" si="467"/>
        <v>-4.8238254143838073E-4</v>
      </c>
      <c r="BQ972" s="134">
        <f t="shared" ref="BQ972:DH973" si="469">BQ306-BQ861</f>
        <v>-4.6356324781501759E-4</v>
      </c>
      <c r="BR972" s="134">
        <f t="shared" si="469"/>
        <v>0</v>
      </c>
      <c r="BS972" s="134">
        <f t="shared" si="469"/>
        <v>0.99404552279735725</v>
      </c>
      <c r="BT972" s="134">
        <f t="shared" si="469"/>
        <v>0</v>
      </c>
      <c r="BU972" s="134">
        <f t="shared" si="469"/>
        <v>-3.4078707567495332E-3</v>
      </c>
      <c r="BV972" s="134">
        <f t="shared" si="469"/>
        <v>-8.2624604883732783E-4</v>
      </c>
      <c r="BW972" s="134">
        <f t="shared" si="469"/>
        <v>-7.3683615920427676E-3</v>
      </c>
      <c r="BX972" s="134">
        <f t="shared" si="469"/>
        <v>-1.1346968544156538E-3</v>
      </c>
      <c r="BY972" s="134">
        <f t="shared" si="469"/>
        <v>-1.8539080115538282E-3</v>
      </c>
      <c r="BZ972" s="134">
        <f t="shared" si="469"/>
        <v>-1.6642847067545197E-4</v>
      </c>
      <c r="CA972" s="134">
        <f t="shared" si="469"/>
        <v>0</v>
      </c>
      <c r="CB972" s="134">
        <f t="shared" si="469"/>
        <v>0</v>
      </c>
      <c r="CC972" s="134">
        <f t="shared" si="469"/>
        <v>-5.6543724907266041E-4</v>
      </c>
      <c r="CD972" s="134">
        <f t="shared" si="469"/>
        <v>-2.2698224628637406E-4</v>
      </c>
      <c r="CE972" s="134">
        <f t="shared" si="469"/>
        <v>-1.9800253000103502E-3</v>
      </c>
      <c r="CF972" s="134">
        <f t="shared" si="469"/>
        <v>0</v>
      </c>
      <c r="CG972" s="134">
        <f t="shared" si="469"/>
        <v>0</v>
      </c>
      <c r="CH972" s="134">
        <f t="shared" si="469"/>
        <v>-1.3731384615615368E-4</v>
      </c>
      <c r="CI972" s="134">
        <f t="shared" si="469"/>
        <v>-8.2296642488265202E-4</v>
      </c>
      <c r="CJ972" s="134">
        <f t="shared" si="469"/>
        <v>-8.9539367262283706E-4</v>
      </c>
      <c r="CK972" s="134">
        <f t="shared" si="469"/>
        <v>0</v>
      </c>
      <c r="CL972" s="134">
        <f t="shared" si="469"/>
        <v>0</v>
      </c>
      <c r="CM972" s="134">
        <f t="shared" si="469"/>
        <v>0</v>
      </c>
      <c r="CN972" s="134">
        <f t="shared" si="469"/>
        <v>0</v>
      </c>
      <c r="CO972" s="134">
        <f t="shared" si="469"/>
        <v>0</v>
      </c>
      <c r="CP972" s="134">
        <f t="shared" si="469"/>
        <v>0</v>
      </c>
      <c r="CQ972" s="134">
        <f t="shared" si="469"/>
        <v>-4.5983690194309488E-3</v>
      </c>
      <c r="CR972" s="134">
        <f t="shared" si="469"/>
        <v>0</v>
      </c>
      <c r="CS972" s="134">
        <f t="shared" si="469"/>
        <v>-1.6938115661246944E-3</v>
      </c>
      <c r="CT972" s="134">
        <f t="shared" si="469"/>
        <v>0</v>
      </c>
      <c r="CU972" s="134">
        <f t="shared" si="469"/>
        <v>-6.2129882136363083E-3</v>
      </c>
      <c r="CV972" s="134">
        <f t="shared" si="469"/>
        <v>-5.1406662390109823E-3</v>
      </c>
      <c r="CW972" s="134">
        <f t="shared" si="469"/>
        <v>-1.4728893248761926E-3</v>
      </c>
      <c r="CX972" s="134">
        <f t="shared" si="469"/>
        <v>-2.2249848531214063E-5</v>
      </c>
      <c r="CY972" s="134">
        <f t="shared" si="469"/>
        <v>0</v>
      </c>
      <c r="CZ972" s="134">
        <f t="shared" si="469"/>
        <v>-7.0679234838002169E-4</v>
      </c>
      <c r="DA972" s="134">
        <f t="shared" si="469"/>
        <v>-1.7281601868128361E-3</v>
      </c>
      <c r="DB972" s="134">
        <f t="shared" si="469"/>
        <v>-1.6725047090503407E-2</v>
      </c>
      <c r="DC972" s="134">
        <f t="shared" si="469"/>
        <v>-1.5707583269105707E-2</v>
      </c>
      <c r="DD972" s="134">
        <f t="shared" si="469"/>
        <v>-8.3629775747967837E-3</v>
      </c>
      <c r="DE972" s="134">
        <f t="shared" si="469"/>
        <v>-1.6347436287135815E-3</v>
      </c>
      <c r="DF972" s="134">
        <f t="shared" si="469"/>
        <v>-4.9213650726239056E-3</v>
      </c>
      <c r="DG972" s="134">
        <f t="shared" si="469"/>
        <v>0</v>
      </c>
      <c r="DH972" s="211">
        <f t="shared" si="469"/>
        <v>-9.5534072770793308E-5</v>
      </c>
    </row>
    <row r="973" spans="1:112" ht="15" hidden="1" customHeight="1" x14ac:dyDescent="0.15">
      <c r="A973" s="119"/>
      <c r="B973" s="197" t="s">
        <v>732</v>
      </c>
      <c r="C973" s="30" t="s">
        <v>9</v>
      </c>
      <c r="D973" s="315">
        <f t="shared" si="465"/>
        <v>-4.9249557729994311E-5</v>
      </c>
      <c r="E973" s="134">
        <f t="shared" si="467"/>
        <v>-1.269635340011599E-3</v>
      </c>
      <c r="F973" s="134">
        <f t="shared" si="467"/>
        <v>-1.7152055301012164E-3</v>
      </c>
      <c r="G973" s="134">
        <f t="shared" si="467"/>
        <v>0</v>
      </c>
      <c r="H973" s="134">
        <f t="shared" si="467"/>
        <v>-1.4357859812200291E-4</v>
      </c>
      <c r="I973" s="134">
        <f t="shared" si="467"/>
        <v>0</v>
      </c>
      <c r="J973" s="134">
        <f t="shared" si="467"/>
        <v>0</v>
      </c>
      <c r="K973" s="134">
        <f t="shared" si="467"/>
        <v>-1.8299091966220086E-3</v>
      </c>
      <c r="L973" s="134">
        <f t="shared" si="467"/>
        <v>-1.7251087589548069E-3</v>
      </c>
      <c r="M973" s="134">
        <f t="shared" si="467"/>
        <v>-2.6768982000278745E-3</v>
      </c>
      <c r="N973" s="134">
        <f t="shared" si="467"/>
        <v>-2.3816051165486581E-3</v>
      </c>
      <c r="O973" s="134">
        <f t="shared" si="467"/>
        <v>-9.4698980173364193E-5</v>
      </c>
      <c r="P973" s="134">
        <f t="shared" si="467"/>
        <v>0</v>
      </c>
      <c r="Q973" s="134">
        <f t="shared" si="467"/>
        <v>0</v>
      </c>
      <c r="R973" s="134">
        <f t="shared" si="467"/>
        <v>-3.0159576458139142E-3</v>
      </c>
      <c r="S973" s="134">
        <f t="shared" si="467"/>
        <v>-5.0391991250489155E-4</v>
      </c>
      <c r="T973" s="134">
        <f t="shared" si="467"/>
        <v>-6.1085373475106496E-4</v>
      </c>
      <c r="U973" s="134">
        <f t="shared" si="467"/>
        <v>0</v>
      </c>
      <c r="V973" s="134">
        <f t="shared" si="467"/>
        <v>0</v>
      </c>
      <c r="W973" s="134">
        <f t="shared" si="467"/>
        <v>-5.2498328894462747E-4</v>
      </c>
      <c r="X973" s="134">
        <f t="shared" si="467"/>
        <v>0</v>
      </c>
      <c r="Y973" s="134">
        <f t="shared" si="467"/>
        <v>0</v>
      </c>
      <c r="Z973" s="134">
        <f t="shared" si="467"/>
        <v>0</v>
      </c>
      <c r="AA973" s="134">
        <f t="shared" si="467"/>
        <v>0</v>
      </c>
      <c r="AB973" s="134">
        <f t="shared" si="467"/>
        <v>0</v>
      </c>
      <c r="AC973" s="134">
        <f t="shared" si="467"/>
        <v>0</v>
      </c>
      <c r="AD973" s="134">
        <f t="shared" si="467"/>
        <v>0</v>
      </c>
      <c r="AE973" s="134">
        <f t="shared" si="467"/>
        <v>0</v>
      </c>
      <c r="AF973" s="134">
        <f t="shared" si="467"/>
        <v>0</v>
      </c>
      <c r="AG973" s="134">
        <f t="shared" si="467"/>
        <v>0</v>
      </c>
      <c r="AH973" s="134">
        <f t="shared" si="467"/>
        <v>0</v>
      </c>
      <c r="AI973" s="134">
        <f t="shared" si="467"/>
        <v>-5.2739286767173471E-4</v>
      </c>
      <c r="AJ973" s="134">
        <f t="shared" si="467"/>
        <v>0</v>
      </c>
      <c r="AK973" s="134">
        <f t="shared" si="467"/>
        <v>-1.2055294593579389E-3</v>
      </c>
      <c r="AL973" s="134">
        <f t="shared" si="467"/>
        <v>0</v>
      </c>
      <c r="AM973" s="134">
        <f t="shared" si="467"/>
        <v>-1.0064739166663552E-3</v>
      </c>
      <c r="AN973" s="134">
        <f t="shared" si="467"/>
        <v>0</v>
      </c>
      <c r="AO973" s="134">
        <f t="shared" si="467"/>
        <v>0</v>
      </c>
      <c r="AP973" s="134">
        <f t="shared" si="467"/>
        <v>0</v>
      </c>
      <c r="AQ973" s="134">
        <f t="shared" si="467"/>
        <v>0</v>
      </c>
      <c r="AR973" s="134">
        <f t="shared" si="467"/>
        <v>0</v>
      </c>
      <c r="AS973" s="134">
        <f t="shared" si="467"/>
        <v>0</v>
      </c>
      <c r="AT973" s="134">
        <f t="shared" si="467"/>
        <v>-5.5467993705751327E-4</v>
      </c>
      <c r="AU973" s="134">
        <f t="shared" si="467"/>
        <v>-7.8283786073174249E-4</v>
      </c>
      <c r="AV973" s="134">
        <f t="shared" si="467"/>
        <v>0</v>
      </c>
      <c r="AW973" s="134">
        <f t="shared" si="467"/>
        <v>-2.2500042203814377E-4</v>
      </c>
      <c r="AX973" s="134">
        <f t="shared" si="467"/>
        <v>0</v>
      </c>
      <c r="AY973" s="134">
        <f t="shared" si="467"/>
        <v>0</v>
      </c>
      <c r="AZ973" s="134">
        <f t="shared" si="467"/>
        <v>-1.3260618616551397E-3</v>
      </c>
      <c r="BA973" s="134">
        <f t="shared" si="467"/>
        <v>0</v>
      </c>
      <c r="BB973" s="134">
        <f t="shared" si="467"/>
        <v>0</v>
      </c>
      <c r="BC973" s="134">
        <f t="shared" si="467"/>
        <v>0</v>
      </c>
      <c r="BD973" s="134">
        <f t="shared" si="467"/>
        <v>0</v>
      </c>
      <c r="BE973" s="134">
        <f t="shared" si="467"/>
        <v>0</v>
      </c>
      <c r="BF973" s="134">
        <f t="shared" si="467"/>
        <v>0</v>
      </c>
      <c r="BG973" s="134">
        <f t="shared" si="467"/>
        <v>0</v>
      </c>
      <c r="BH973" s="134">
        <f t="shared" si="467"/>
        <v>0</v>
      </c>
      <c r="BI973" s="134">
        <f t="shared" si="467"/>
        <v>-2.9252209888671357E-4</v>
      </c>
      <c r="BJ973" s="134">
        <f t="shared" si="467"/>
        <v>-6.7396731861905403E-4</v>
      </c>
      <c r="BK973" s="134">
        <f t="shared" si="467"/>
        <v>0</v>
      </c>
      <c r="BL973" s="134">
        <f t="shared" si="467"/>
        <v>-4.3106688531684752E-4</v>
      </c>
      <c r="BM973" s="134">
        <f t="shared" si="467"/>
        <v>0</v>
      </c>
      <c r="BN973" s="134">
        <f t="shared" si="467"/>
        <v>-6.9681124623706446E-4</v>
      </c>
      <c r="BO973" s="134">
        <f t="shared" si="467"/>
        <v>-1.2848720283701396E-3</v>
      </c>
      <c r="BP973" s="134">
        <f t="shared" si="467"/>
        <v>-4.9159014283926751E-4</v>
      </c>
      <c r="BQ973" s="134">
        <f t="shared" si="469"/>
        <v>-6.7090213999391785E-4</v>
      </c>
      <c r="BR973" s="134">
        <f t="shared" si="469"/>
        <v>0</v>
      </c>
      <c r="BS973" s="134">
        <f t="shared" si="469"/>
        <v>-1.6363083492794228E-3</v>
      </c>
      <c r="BT973" s="134">
        <f t="shared" si="469"/>
        <v>1</v>
      </c>
      <c r="BU973" s="134">
        <f t="shared" si="469"/>
        <v>-9.0299739007355644E-3</v>
      </c>
      <c r="BV973" s="134">
        <f t="shared" si="469"/>
        <v>-5.9378523825390607E-4</v>
      </c>
      <c r="BW973" s="134">
        <f t="shared" si="469"/>
        <v>-4.1139207959304579E-3</v>
      </c>
      <c r="BX973" s="134">
        <f t="shared" si="469"/>
        <v>-1.4948552229550255E-3</v>
      </c>
      <c r="BY973" s="134">
        <f t="shared" si="469"/>
        <v>-1.8768023794382125E-3</v>
      </c>
      <c r="BZ973" s="134">
        <f t="shared" si="469"/>
        <v>-2.4884507648693531E-4</v>
      </c>
      <c r="CA973" s="134">
        <f t="shared" si="469"/>
        <v>0</v>
      </c>
      <c r="CB973" s="134">
        <f t="shared" si="469"/>
        <v>0</v>
      </c>
      <c r="CC973" s="134">
        <f t="shared" si="469"/>
        <v>-9.1004808648309423E-4</v>
      </c>
      <c r="CD973" s="134">
        <f t="shared" si="469"/>
        <v>-1.0158698515840338E-2</v>
      </c>
      <c r="CE973" s="134">
        <f t="shared" si="469"/>
        <v>-2.0983578517091697E-3</v>
      </c>
      <c r="CF973" s="134">
        <f t="shared" si="469"/>
        <v>0</v>
      </c>
      <c r="CG973" s="134">
        <f t="shared" si="469"/>
        <v>0</v>
      </c>
      <c r="CH973" s="134">
        <f t="shared" si="469"/>
        <v>-1.7203155241574829E-3</v>
      </c>
      <c r="CI973" s="134">
        <f t="shared" si="469"/>
        <v>-3.6745038723020301E-3</v>
      </c>
      <c r="CJ973" s="134">
        <f t="shared" si="469"/>
        <v>-6.913969603254119E-4</v>
      </c>
      <c r="CK973" s="134">
        <f t="shared" si="469"/>
        <v>0</v>
      </c>
      <c r="CL973" s="134">
        <f t="shared" si="469"/>
        <v>0</v>
      </c>
      <c r="CM973" s="134">
        <f t="shared" si="469"/>
        <v>0</v>
      </c>
      <c r="CN973" s="134">
        <f t="shared" si="469"/>
        <v>0</v>
      </c>
      <c r="CO973" s="134">
        <f t="shared" si="469"/>
        <v>0</v>
      </c>
      <c r="CP973" s="134">
        <f t="shared" si="469"/>
        <v>0</v>
      </c>
      <c r="CQ973" s="134">
        <f t="shared" si="469"/>
        <v>-8.7313729750369135E-3</v>
      </c>
      <c r="CR973" s="134">
        <f t="shared" si="469"/>
        <v>0</v>
      </c>
      <c r="CS973" s="134">
        <f t="shared" si="469"/>
        <v>-4.0105623164170623E-3</v>
      </c>
      <c r="CT973" s="134">
        <f t="shared" si="469"/>
        <v>0</v>
      </c>
      <c r="CU973" s="134">
        <f t="shared" si="469"/>
        <v>-5.9921551562781726E-3</v>
      </c>
      <c r="CV973" s="134">
        <f t="shared" si="469"/>
        <v>-7.2080095950462879E-3</v>
      </c>
      <c r="CW973" s="134">
        <f t="shared" si="469"/>
        <v>-2.2490359010564698E-3</v>
      </c>
      <c r="CX973" s="134">
        <f t="shared" si="469"/>
        <v>-1.4670152673317561E-4</v>
      </c>
      <c r="CY973" s="134">
        <f t="shared" si="469"/>
        <v>0</v>
      </c>
      <c r="CZ973" s="134">
        <f t="shared" si="469"/>
        <v>-9.5570870008349247E-4</v>
      </c>
      <c r="DA973" s="134">
        <f t="shared" si="469"/>
        <v>-8.8841472247882516E-4</v>
      </c>
      <c r="DB973" s="134">
        <f t="shared" si="469"/>
        <v>-1.1533065628511927E-2</v>
      </c>
      <c r="DC973" s="134">
        <f t="shared" si="469"/>
        <v>-9.213566971448605E-3</v>
      </c>
      <c r="DD973" s="134">
        <f t="shared" si="469"/>
        <v>-1.5551378285899805E-2</v>
      </c>
      <c r="DE973" s="134">
        <f t="shared" si="469"/>
        <v>-4.6169483986035599E-3</v>
      </c>
      <c r="DF973" s="134">
        <f t="shared" si="469"/>
        <v>-4.5171812557472822E-3</v>
      </c>
      <c r="DG973" s="134">
        <f t="shared" si="469"/>
        <v>0</v>
      </c>
      <c r="DH973" s="211">
        <f t="shared" si="469"/>
        <v>-1.3011609454182411E-3</v>
      </c>
    </row>
    <row r="974" spans="1:112" ht="15" hidden="1" customHeight="1" x14ac:dyDescent="0.15">
      <c r="A974" s="119"/>
      <c r="B974" s="197" t="s">
        <v>733</v>
      </c>
      <c r="C974" s="30" t="s">
        <v>10</v>
      </c>
      <c r="D974" s="315">
        <f t="shared" si="465"/>
        <v>-1.2580285456797676E-7</v>
      </c>
      <c r="E974" s="134">
        <f t="shared" si="467"/>
        <v>-8.2094348802513254E-4</v>
      </c>
      <c r="F974" s="134">
        <f t="shared" si="467"/>
        <v>-1.8856087400856564E-3</v>
      </c>
      <c r="G974" s="134">
        <f t="shared" si="467"/>
        <v>0</v>
      </c>
      <c r="H974" s="134">
        <f t="shared" si="467"/>
        <v>0</v>
      </c>
      <c r="I974" s="134">
        <f t="shared" si="467"/>
        <v>0</v>
      </c>
      <c r="J974" s="134">
        <f t="shared" si="467"/>
        <v>0</v>
      </c>
      <c r="K974" s="134">
        <f t="shared" si="467"/>
        <v>-1.5484080364947389E-3</v>
      </c>
      <c r="L974" s="134">
        <f t="shared" si="467"/>
        <v>-7.1166578227533912E-4</v>
      </c>
      <c r="M974" s="134">
        <f t="shared" si="467"/>
        <v>-4.6832974593263231E-4</v>
      </c>
      <c r="N974" s="134">
        <f t="shared" si="467"/>
        <v>-2.7209039961822892E-4</v>
      </c>
      <c r="O974" s="134">
        <f t="shared" si="467"/>
        <v>-5.0516544146579374E-4</v>
      </c>
      <c r="P974" s="134">
        <f t="shared" si="467"/>
        <v>0</v>
      </c>
      <c r="Q974" s="134">
        <f t="shared" si="467"/>
        <v>0</v>
      </c>
      <c r="R974" s="134">
        <f t="shared" si="467"/>
        <v>-4.9014250471590161E-4</v>
      </c>
      <c r="S974" s="134">
        <f t="shared" si="467"/>
        <v>-3.4535654211359767E-4</v>
      </c>
      <c r="T974" s="134">
        <f t="shared" si="467"/>
        <v>-2.2100760295375296E-4</v>
      </c>
      <c r="U974" s="134">
        <f t="shared" si="467"/>
        <v>0</v>
      </c>
      <c r="V974" s="134">
        <f t="shared" si="467"/>
        <v>0</v>
      </c>
      <c r="W974" s="134">
        <f t="shared" si="467"/>
        <v>-5.7325724879369179E-4</v>
      </c>
      <c r="X974" s="134">
        <f t="shared" si="467"/>
        <v>0</v>
      </c>
      <c r="Y974" s="134">
        <f t="shared" si="467"/>
        <v>0</v>
      </c>
      <c r="Z974" s="134">
        <f t="shared" si="467"/>
        <v>0</v>
      </c>
      <c r="AA974" s="134">
        <f t="shared" si="467"/>
        <v>0</v>
      </c>
      <c r="AB974" s="134">
        <f t="shared" si="467"/>
        <v>0</v>
      </c>
      <c r="AC974" s="134">
        <f t="shared" si="467"/>
        <v>0</v>
      </c>
      <c r="AD974" s="134">
        <f t="shared" si="467"/>
        <v>0</v>
      </c>
      <c r="AE974" s="134">
        <f t="shared" si="467"/>
        <v>0</v>
      </c>
      <c r="AF974" s="134">
        <f t="shared" si="467"/>
        <v>0</v>
      </c>
      <c r="AG974" s="134">
        <f t="shared" si="467"/>
        <v>0</v>
      </c>
      <c r="AH974" s="134">
        <f t="shared" si="467"/>
        <v>0</v>
      </c>
      <c r="AI974" s="134">
        <f t="shared" si="467"/>
        <v>-3.6747164335368962E-4</v>
      </c>
      <c r="AJ974" s="134">
        <f t="shared" si="467"/>
        <v>0</v>
      </c>
      <c r="AK974" s="134">
        <f t="shared" si="467"/>
        <v>-3.0458955546095456E-3</v>
      </c>
      <c r="AL974" s="134">
        <f t="shared" si="467"/>
        <v>0</v>
      </c>
      <c r="AM974" s="134">
        <f t="shared" si="467"/>
        <v>-3.5762722689088667E-3</v>
      </c>
      <c r="AN974" s="134">
        <f t="shared" si="467"/>
        <v>0</v>
      </c>
      <c r="AO974" s="134">
        <f t="shared" si="467"/>
        <v>0</v>
      </c>
      <c r="AP974" s="134">
        <f t="shared" si="467"/>
        <v>0</v>
      </c>
      <c r="AQ974" s="134">
        <f t="shared" si="467"/>
        <v>0</v>
      </c>
      <c r="AR974" s="134">
        <f t="shared" si="467"/>
        <v>0</v>
      </c>
      <c r="AS974" s="134">
        <f t="shared" si="467"/>
        <v>0</v>
      </c>
      <c r="AT974" s="134">
        <f t="shared" si="467"/>
        <v>-1.0455509727497081E-4</v>
      </c>
      <c r="AU974" s="134">
        <f t="shared" si="467"/>
        <v>-6.8223648644175441E-5</v>
      </c>
      <c r="AV974" s="134">
        <f t="shared" si="467"/>
        <v>0</v>
      </c>
      <c r="AW974" s="134">
        <f t="shared" si="467"/>
        <v>-1.2955891499904018E-5</v>
      </c>
      <c r="AX974" s="134">
        <f t="shared" si="467"/>
        <v>0</v>
      </c>
      <c r="AY974" s="134">
        <f t="shared" si="467"/>
        <v>0</v>
      </c>
      <c r="AZ974" s="134">
        <f t="shared" si="467"/>
        <v>-7.036462158919E-4</v>
      </c>
      <c r="BA974" s="134">
        <f t="shared" si="467"/>
        <v>0</v>
      </c>
      <c r="BB974" s="134">
        <f t="shared" si="467"/>
        <v>0</v>
      </c>
      <c r="BC974" s="134">
        <f t="shared" si="467"/>
        <v>0</v>
      </c>
      <c r="BD974" s="134">
        <f t="shared" si="467"/>
        <v>0</v>
      </c>
      <c r="BE974" s="134">
        <f t="shared" si="467"/>
        <v>0</v>
      </c>
      <c r="BF974" s="134">
        <f t="shared" si="467"/>
        <v>0</v>
      </c>
      <c r="BG974" s="134">
        <f t="shared" si="467"/>
        <v>0</v>
      </c>
      <c r="BH974" s="134">
        <f t="shared" si="467"/>
        <v>0</v>
      </c>
      <c r="BI974" s="134">
        <f t="shared" si="467"/>
        <v>-3.7304875881630192E-5</v>
      </c>
      <c r="BJ974" s="134">
        <f t="shared" si="467"/>
        <v>-8.788826939780766E-4</v>
      </c>
      <c r="BK974" s="134">
        <f t="shared" si="467"/>
        <v>0</v>
      </c>
      <c r="BL974" s="134">
        <f t="shared" si="467"/>
        <v>-1.7736478941849058E-5</v>
      </c>
      <c r="BM974" s="134">
        <f t="shared" si="467"/>
        <v>0</v>
      </c>
      <c r="BN974" s="134">
        <f t="shared" si="467"/>
        <v>-4.7770076040024322E-4</v>
      </c>
      <c r="BO974" s="134">
        <f t="shared" si="467"/>
        <v>-7.8422435323379916E-6</v>
      </c>
      <c r="BP974" s="134">
        <f t="shared" ref="BP974:DH977" si="470">BP308-BP863</f>
        <v>-4.5206528017927199E-3</v>
      </c>
      <c r="BQ974" s="134">
        <f t="shared" si="470"/>
        <v>-5.5157230494534077E-3</v>
      </c>
      <c r="BR974" s="134">
        <f t="shared" si="470"/>
        <v>0</v>
      </c>
      <c r="BS974" s="134">
        <f t="shared" si="470"/>
        <v>-1.5928883134925971E-3</v>
      </c>
      <c r="BT974" s="134">
        <f t="shared" si="470"/>
        <v>0</v>
      </c>
      <c r="BU974" s="134">
        <f t="shared" si="470"/>
        <v>1</v>
      </c>
      <c r="BV974" s="134">
        <f t="shared" si="470"/>
        <v>-1.0604360841811697E-3</v>
      </c>
      <c r="BW974" s="134">
        <f t="shared" si="470"/>
        <v>-1.5501126657255179E-3</v>
      </c>
      <c r="BX974" s="134">
        <f t="shared" si="470"/>
        <v>-3.9593031253766153E-3</v>
      </c>
      <c r="BY974" s="134">
        <f t="shared" si="470"/>
        <v>-6.5291726254002231E-5</v>
      </c>
      <c r="BZ974" s="134">
        <f t="shared" si="470"/>
        <v>0</v>
      </c>
      <c r="CA974" s="134">
        <f t="shared" si="470"/>
        <v>0</v>
      </c>
      <c r="CB974" s="134">
        <f t="shared" si="470"/>
        <v>0</v>
      </c>
      <c r="CC974" s="134">
        <f t="shared" si="470"/>
        <v>-2.266350987113619E-3</v>
      </c>
      <c r="CD974" s="134">
        <f t="shared" si="470"/>
        <v>0</v>
      </c>
      <c r="CE974" s="134">
        <f t="shared" si="470"/>
        <v>-3.7563229788597323E-3</v>
      </c>
      <c r="CF974" s="134">
        <f t="shared" si="470"/>
        <v>0</v>
      </c>
      <c r="CG974" s="134">
        <f t="shared" si="470"/>
        <v>0</v>
      </c>
      <c r="CH974" s="134">
        <f t="shared" si="470"/>
        <v>-1.5365040541833502E-3</v>
      </c>
      <c r="CI974" s="134">
        <f t="shared" si="470"/>
        <v>-6.5628334490329546E-3</v>
      </c>
      <c r="CJ974" s="134">
        <f t="shared" si="470"/>
        <v>-1.3843107450347567E-3</v>
      </c>
      <c r="CK974" s="134">
        <f t="shared" si="470"/>
        <v>0</v>
      </c>
      <c r="CL974" s="134">
        <f t="shared" si="470"/>
        <v>0</v>
      </c>
      <c r="CM974" s="134">
        <f t="shared" si="470"/>
        <v>0</v>
      </c>
      <c r="CN974" s="134">
        <f t="shared" si="470"/>
        <v>0</v>
      </c>
      <c r="CO974" s="134">
        <f t="shared" si="470"/>
        <v>0</v>
      </c>
      <c r="CP974" s="134">
        <f t="shared" si="470"/>
        <v>0</v>
      </c>
      <c r="CQ974" s="134">
        <f t="shared" si="470"/>
        <v>-5.7438904599834105E-3</v>
      </c>
      <c r="CR974" s="134">
        <f t="shared" si="470"/>
        <v>0</v>
      </c>
      <c r="CS974" s="134">
        <f t="shared" si="470"/>
        <v>-3.2695676165722803E-3</v>
      </c>
      <c r="CT974" s="134">
        <f t="shared" si="470"/>
        <v>0</v>
      </c>
      <c r="CU974" s="134">
        <f t="shared" si="470"/>
        <v>-3.7482126840086174E-3</v>
      </c>
      <c r="CV974" s="134">
        <f t="shared" si="470"/>
        <v>-4.0563245268065481E-3</v>
      </c>
      <c r="CW974" s="134">
        <f t="shared" si="470"/>
        <v>-3.4303515457073617E-5</v>
      </c>
      <c r="CX974" s="134">
        <f t="shared" si="470"/>
        <v>-1.3109301641089365E-4</v>
      </c>
      <c r="CY974" s="134">
        <f t="shared" si="470"/>
        <v>0</v>
      </c>
      <c r="CZ974" s="134">
        <f t="shared" si="470"/>
        <v>-8.9924176787806208E-4</v>
      </c>
      <c r="DA974" s="134">
        <f t="shared" si="470"/>
        <v>-1.7036683232628805E-4</v>
      </c>
      <c r="DB974" s="134">
        <f t="shared" si="470"/>
        <v>-4.5735192659639462E-2</v>
      </c>
      <c r="DC974" s="134">
        <f t="shared" si="470"/>
        <v>-1.541770108208659E-2</v>
      </c>
      <c r="DD974" s="134">
        <f t="shared" si="470"/>
        <v>-1.1681244984295918E-2</v>
      </c>
      <c r="DE974" s="134">
        <f t="shared" si="470"/>
        <v>-1.1080940307141169E-2</v>
      </c>
      <c r="DF974" s="134">
        <f t="shared" si="470"/>
        <v>-1.3847594933541119E-2</v>
      </c>
      <c r="DG974" s="134">
        <f t="shared" si="470"/>
        <v>0</v>
      </c>
      <c r="DH974" s="211">
        <f t="shared" si="470"/>
        <v>-9.766679557581124E-3</v>
      </c>
    </row>
    <row r="975" spans="1:112" ht="15" hidden="1" customHeight="1" x14ac:dyDescent="0.15">
      <c r="A975" s="119"/>
      <c r="B975" s="197" t="s">
        <v>734</v>
      </c>
      <c r="C975" s="30" t="s">
        <v>691</v>
      </c>
      <c r="D975" s="315">
        <f t="shared" si="465"/>
        <v>-1.0993596767821997E-2</v>
      </c>
      <c r="E975" s="134">
        <f t="shared" ref="E975:BP978" si="471">E309-E864</f>
        <v>-8.637024730616916E-3</v>
      </c>
      <c r="F975" s="134">
        <f t="shared" si="471"/>
        <v>-1.2049362586566291E-2</v>
      </c>
      <c r="G975" s="134">
        <f t="shared" si="471"/>
        <v>0</v>
      </c>
      <c r="H975" s="134">
        <f t="shared" si="471"/>
        <v>-1.3163194977729512E-2</v>
      </c>
      <c r="I975" s="134">
        <f t="shared" si="471"/>
        <v>0</v>
      </c>
      <c r="J975" s="134">
        <f t="shared" si="471"/>
        <v>0</v>
      </c>
      <c r="K975" s="134">
        <f t="shared" si="471"/>
        <v>-1.7141758144177642E-2</v>
      </c>
      <c r="L975" s="134">
        <f t="shared" si="471"/>
        <v>-2.1280429876805011E-2</v>
      </c>
      <c r="M975" s="134">
        <f t="shared" si="471"/>
        <v>-2.5845568355772026E-2</v>
      </c>
      <c r="N975" s="134">
        <f t="shared" si="471"/>
        <v>-9.6150217083398343E-3</v>
      </c>
      <c r="O975" s="134">
        <f t="shared" si="471"/>
        <v>-2.7974399262470931E-2</v>
      </c>
      <c r="P975" s="134">
        <f t="shared" si="471"/>
        <v>0</v>
      </c>
      <c r="Q975" s="134">
        <f t="shared" si="471"/>
        <v>0</v>
      </c>
      <c r="R975" s="134">
        <f t="shared" si="471"/>
        <v>-2.1240790657151783E-2</v>
      </c>
      <c r="S975" s="134">
        <f t="shared" si="471"/>
        <v>-1.7887209415414815E-2</v>
      </c>
      <c r="T975" s="134">
        <f t="shared" si="471"/>
        <v>-1.9198656498674908E-2</v>
      </c>
      <c r="U975" s="134">
        <f t="shared" si="471"/>
        <v>0</v>
      </c>
      <c r="V975" s="134">
        <f t="shared" si="471"/>
        <v>0</v>
      </c>
      <c r="W975" s="134">
        <f t="shared" si="471"/>
        <v>-2.0321026946918491E-2</v>
      </c>
      <c r="X975" s="134">
        <f t="shared" si="471"/>
        <v>0</v>
      </c>
      <c r="Y975" s="134">
        <f t="shared" si="471"/>
        <v>0</v>
      </c>
      <c r="Z975" s="134">
        <f t="shared" si="471"/>
        <v>0</v>
      </c>
      <c r="AA975" s="134">
        <f t="shared" si="471"/>
        <v>0</v>
      </c>
      <c r="AB975" s="134">
        <f t="shared" si="471"/>
        <v>0</v>
      </c>
      <c r="AC975" s="134">
        <f t="shared" si="471"/>
        <v>0</v>
      </c>
      <c r="AD975" s="134">
        <f t="shared" si="471"/>
        <v>0</v>
      </c>
      <c r="AE975" s="134">
        <f t="shared" si="471"/>
        <v>0</v>
      </c>
      <c r="AF975" s="134">
        <f t="shared" si="471"/>
        <v>0</v>
      </c>
      <c r="AG975" s="134">
        <f t="shared" si="471"/>
        <v>0</v>
      </c>
      <c r="AH975" s="134">
        <f t="shared" si="471"/>
        <v>0</v>
      </c>
      <c r="AI975" s="134">
        <f t="shared" si="471"/>
        <v>-2.4567367291086162E-2</v>
      </c>
      <c r="AJ975" s="134">
        <f t="shared" si="471"/>
        <v>0</v>
      </c>
      <c r="AK975" s="134">
        <f t="shared" si="471"/>
        <v>-8.3508489824058122E-3</v>
      </c>
      <c r="AL975" s="134">
        <f t="shared" si="471"/>
        <v>0</v>
      </c>
      <c r="AM975" s="134">
        <f t="shared" si="471"/>
        <v>-1.1235983122654529E-2</v>
      </c>
      <c r="AN975" s="134">
        <f t="shared" si="471"/>
        <v>0</v>
      </c>
      <c r="AO975" s="134">
        <f t="shared" si="471"/>
        <v>0</v>
      </c>
      <c r="AP975" s="134">
        <f t="shared" si="471"/>
        <v>0</v>
      </c>
      <c r="AQ975" s="134">
        <f t="shared" si="471"/>
        <v>0</v>
      </c>
      <c r="AR975" s="134">
        <f t="shared" si="471"/>
        <v>0</v>
      </c>
      <c r="AS975" s="134">
        <f t="shared" si="471"/>
        <v>0</v>
      </c>
      <c r="AT975" s="134">
        <f t="shared" si="471"/>
        <v>-1.4066005802911175E-2</v>
      </c>
      <c r="AU975" s="134">
        <f t="shared" si="471"/>
        <v>-1.2026176151975402E-2</v>
      </c>
      <c r="AV975" s="134">
        <f t="shared" si="471"/>
        <v>0</v>
      </c>
      <c r="AW975" s="134">
        <f t="shared" si="471"/>
        <v>-3.2759889295497584E-3</v>
      </c>
      <c r="AX975" s="134">
        <f t="shared" si="471"/>
        <v>0</v>
      </c>
      <c r="AY975" s="134">
        <f t="shared" si="471"/>
        <v>0</v>
      </c>
      <c r="AZ975" s="134">
        <f t="shared" si="471"/>
        <v>-1.0240825269608454E-2</v>
      </c>
      <c r="BA975" s="134">
        <f t="shared" si="471"/>
        <v>0</v>
      </c>
      <c r="BB975" s="134">
        <f t="shared" si="471"/>
        <v>0</v>
      </c>
      <c r="BC975" s="134">
        <f t="shared" si="471"/>
        <v>0</v>
      </c>
      <c r="BD975" s="134">
        <f t="shared" si="471"/>
        <v>0</v>
      </c>
      <c r="BE975" s="134">
        <f t="shared" si="471"/>
        <v>0</v>
      </c>
      <c r="BF975" s="134">
        <f t="shared" si="471"/>
        <v>0</v>
      </c>
      <c r="BG975" s="134">
        <f t="shared" si="471"/>
        <v>0</v>
      </c>
      <c r="BH975" s="134">
        <f t="shared" si="471"/>
        <v>0</v>
      </c>
      <c r="BI975" s="134">
        <f t="shared" si="471"/>
        <v>-1.5314523362923877E-2</v>
      </c>
      <c r="BJ975" s="134">
        <f t="shared" si="471"/>
        <v>-1.5676175752021859E-2</v>
      </c>
      <c r="BK975" s="134">
        <f t="shared" si="471"/>
        <v>0</v>
      </c>
      <c r="BL975" s="134">
        <f t="shared" si="471"/>
        <v>-2.0759640530450901E-2</v>
      </c>
      <c r="BM975" s="134">
        <f t="shared" si="471"/>
        <v>0</v>
      </c>
      <c r="BN975" s="134">
        <f t="shared" si="471"/>
        <v>-1.7851879351975474E-2</v>
      </c>
      <c r="BO975" s="134">
        <f t="shared" si="471"/>
        <v>-1.9956227300238299E-2</v>
      </c>
      <c r="BP975" s="134">
        <f t="shared" si="471"/>
        <v>-1.0706273296776935E-2</v>
      </c>
      <c r="BQ975" s="134">
        <f t="shared" si="470"/>
        <v>-1.0468446621560077E-2</v>
      </c>
      <c r="BR975" s="134">
        <f t="shared" si="470"/>
        <v>0</v>
      </c>
      <c r="BS975" s="134">
        <f t="shared" si="470"/>
        <v>-7.2038594957520661E-3</v>
      </c>
      <c r="BT975" s="134">
        <f t="shared" si="470"/>
        <v>0</v>
      </c>
      <c r="BU975" s="134">
        <f t="shared" si="470"/>
        <v>-3.1049047531549181E-3</v>
      </c>
      <c r="BV975" s="134">
        <f t="shared" si="470"/>
        <v>0.997630535627264</v>
      </c>
      <c r="BW975" s="134">
        <f t="shared" si="470"/>
        <v>-2.0271625025495271E-3</v>
      </c>
      <c r="BX975" s="134">
        <f t="shared" si="470"/>
        <v>-1.1727876213555005E-3</v>
      </c>
      <c r="BY975" s="134">
        <f t="shared" si="470"/>
        <v>-2.1677883014170285E-4</v>
      </c>
      <c r="BZ975" s="134">
        <f t="shared" si="470"/>
        <v>-2.9502917627447943E-4</v>
      </c>
      <c r="CA975" s="134">
        <f t="shared" si="470"/>
        <v>0</v>
      </c>
      <c r="CB975" s="134">
        <f t="shared" si="470"/>
        <v>0</v>
      </c>
      <c r="CC975" s="134">
        <f t="shared" si="470"/>
        <v>-2.3350449067683549E-3</v>
      </c>
      <c r="CD975" s="134">
        <f t="shared" si="470"/>
        <v>-1.6351479610028308E-2</v>
      </c>
      <c r="CE975" s="134">
        <f t="shared" si="470"/>
        <v>-6.6594956681334787E-3</v>
      </c>
      <c r="CF975" s="134">
        <f t="shared" si="470"/>
        <v>0</v>
      </c>
      <c r="CG975" s="134">
        <f t="shared" si="470"/>
        <v>0</v>
      </c>
      <c r="CH975" s="134">
        <f t="shared" si="470"/>
        <v>-1.6480301334095004E-3</v>
      </c>
      <c r="CI975" s="134">
        <f t="shared" si="470"/>
        <v>-1.0301046800649492E-3</v>
      </c>
      <c r="CJ975" s="134">
        <f t="shared" si="470"/>
        <v>-7.5988687103037324E-4</v>
      </c>
      <c r="CK975" s="134">
        <f t="shared" si="470"/>
        <v>0</v>
      </c>
      <c r="CL975" s="134">
        <f t="shared" si="470"/>
        <v>0</v>
      </c>
      <c r="CM975" s="134">
        <f t="shared" si="470"/>
        <v>0</v>
      </c>
      <c r="CN975" s="134">
        <f t="shared" si="470"/>
        <v>0</v>
      </c>
      <c r="CO975" s="134">
        <f t="shared" si="470"/>
        <v>0</v>
      </c>
      <c r="CP975" s="134">
        <f t="shared" si="470"/>
        <v>0</v>
      </c>
      <c r="CQ975" s="134">
        <f t="shared" si="470"/>
        <v>-1.9414272270959797E-3</v>
      </c>
      <c r="CR975" s="134">
        <f t="shared" si="470"/>
        <v>0</v>
      </c>
      <c r="CS975" s="134">
        <f t="shared" si="470"/>
        <v>-1.7548145559655264E-2</v>
      </c>
      <c r="CT975" s="134">
        <f t="shared" si="470"/>
        <v>0</v>
      </c>
      <c r="CU975" s="134">
        <f t="shared" si="470"/>
        <v>-5.4824279687658278E-3</v>
      </c>
      <c r="CV975" s="134">
        <f t="shared" si="470"/>
        <v>-5.0169470151101136E-3</v>
      </c>
      <c r="CW975" s="134">
        <f t="shared" si="470"/>
        <v>-6.3675127159447615E-3</v>
      </c>
      <c r="CX975" s="134">
        <f t="shared" si="470"/>
        <v>-2.052276328591222E-3</v>
      </c>
      <c r="CY975" s="134">
        <f t="shared" si="470"/>
        <v>0</v>
      </c>
      <c r="CZ975" s="134">
        <f t="shared" si="470"/>
        <v>-1.634259231560679E-2</v>
      </c>
      <c r="DA975" s="134">
        <f t="shared" si="470"/>
        <v>-1.4987688098624147E-3</v>
      </c>
      <c r="DB975" s="134">
        <f t="shared" si="470"/>
        <v>-9.8941400034387901E-3</v>
      </c>
      <c r="DC975" s="134">
        <f t="shared" si="470"/>
        <v>-2.3221819741664918E-2</v>
      </c>
      <c r="DD975" s="134">
        <f t="shared" si="470"/>
        <v>-5.8703961351510361E-3</v>
      </c>
      <c r="DE975" s="134">
        <f t="shared" si="470"/>
        <v>-3.5016502391652911E-3</v>
      </c>
      <c r="DF975" s="134">
        <f t="shared" si="470"/>
        <v>-4.0966342717552399E-3</v>
      </c>
      <c r="DG975" s="134">
        <f t="shared" si="470"/>
        <v>-3.2958070084094362E-2</v>
      </c>
      <c r="DH975" s="211">
        <f t="shared" si="470"/>
        <v>-1.7516495254711159E-3</v>
      </c>
    </row>
    <row r="976" spans="1:112" ht="15" hidden="1" customHeight="1" x14ac:dyDescent="0.15">
      <c r="A976" s="119"/>
      <c r="B976" s="197" t="s">
        <v>735</v>
      </c>
      <c r="C976" s="30" t="s">
        <v>692</v>
      </c>
      <c r="D976" s="315">
        <f t="shared" si="465"/>
        <v>-3.1560711093639698E-2</v>
      </c>
      <c r="E976" s="134">
        <f t="shared" si="471"/>
        <v>-1.9465161564848368E-2</v>
      </c>
      <c r="F976" s="134">
        <f t="shared" si="471"/>
        <v>-7.1680893998425019E-3</v>
      </c>
      <c r="G976" s="134">
        <f t="shared" si="471"/>
        <v>0</v>
      </c>
      <c r="H976" s="134">
        <f t="shared" si="471"/>
        <v>-9.1730928660762115E-3</v>
      </c>
      <c r="I976" s="134">
        <f t="shared" si="471"/>
        <v>0</v>
      </c>
      <c r="J976" s="134">
        <f t="shared" si="471"/>
        <v>0</v>
      </c>
      <c r="K976" s="134">
        <f t="shared" si="471"/>
        <v>-4.9315302177686436E-4</v>
      </c>
      <c r="L976" s="134">
        <f t="shared" si="471"/>
        <v>-6.8487670234164595E-4</v>
      </c>
      <c r="M976" s="134">
        <f t="shared" si="471"/>
        <v>-5.9396757770431279E-3</v>
      </c>
      <c r="N976" s="134">
        <f t="shared" si="471"/>
        <v>-1.0297963004752032E-3</v>
      </c>
      <c r="O976" s="134">
        <f t="shared" si="471"/>
        <v>-2.8939388153137815E-4</v>
      </c>
      <c r="P976" s="134">
        <f t="shared" si="471"/>
        <v>0</v>
      </c>
      <c r="Q976" s="134">
        <f t="shared" si="471"/>
        <v>0</v>
      </c>
      <c r="R976" s="134">
        <f t="shared" si="471"/>
        <v>-2.619139082467797E-2</v>
      </c>
      <c r="S976" s="134">
        <f t="shared" si="471"/>
        <v>-1.2480139852584877E-3</v>
      </c>
      <c r="T976" s="134">
        <f t="shared" si="471"/>
        <v>-7.4175510574423856E-3</v>
      </c>
      <c r="U976" s="134">
        <f t="shared" si="471"/>
        <v>0</v>
      </c>
      <c r="V976" s="134">
        <f t="shared" si="471"/>
        <v>0</v>
      </c>
      <c r="W976" s="134">
        <f t="shared" si="471"/>
        <v>-5.9972765259577341E-4</v>
      </c>
      <c r="X976" s="134">
        <f t="shared" si="471"/>
        <v>0</v>
      </c>
      <c r="Y976" s="134">
        <f t="shared" si="471"/>
        <v>0</v>
      </c>
      <c r="Z976" s="134">
        <f t="shared" si="471"/>
        <v>0</v>
      </c>
      <c r="AA976" s="134">
        <f t="shared" si="471"/>
        <v>0</v>
      </c>
      <c r="AB976" s="134">
        <f t="shared" si="471"/>
        <v>0</v>
      </c>
      <c r="AC976" s="134">
        <f t="shared" si="471"/>
        <v>0</v>
      </c>
      <c r="AD976" s="134">
        <f t="shared" si="471"/>
        <v>0</v>
      </c>
      <c r="AE976" s="134">
        <f t="shared" si="471"/>
        <v>0</v>
      </c>
      <c r="AF976" s="134">
        <f t="shared" si="471"/>
        <v>0</v>
      </c>
      <c r="AG976" s="134">
        <f t="shared" si="471"/>
        <v>0</v>
      </c>
      <c r="AH976" s="134">
        <f t="shared" si="471"/>
        <v>0</v>
      </c>
      <c r="AI976" s="134">
        <f t="shared" si="471"/>
        <v>-3.2245256895424242E-3</v>
      </c>
      <c r="AJ976" s="134">
        <f t="shared" si="471"/>
        <v>0</v>
      </c>
      <c r="AK976" s="134">
        <f t="shared" si="471"/>
        <v>-9.3814439052626424E-4</v>
      </c>
      <c r="AL976" s="134">
        <f t="shared" si="471"/>
        <v>0</v>
      </c>
      <c r="AM976" s="134">
        <f t="shared" si="471"/>
        <v>-2.0266317231582664E-3</v>
      </c>
      <c r="AN976" s="134">
        <f t="shared" si="471"/>
        <v>0</v>
      </c>
      <c r="AO976" s="134">
        <f t="shared" si="471"/>
        <v>0</v>
      </c>
      <c r="AP976" s="134">
        <f t="shared" si="471"/>
        <v>0</v>
      </c>
      <c r="AQ976" s="134">
        <f t="shared" si="471"/>
        <v>0</v>
      </c>
      <c r="AR976" s="134">
        <f t="shared" si="471"/>
        <v>0</v>
      </c>
      <c r="AS976" s="134">
        <f t="shared" si="471"/>
        <v>0</v>
      </c>
      <c r="AT976" s="134">
        <f t="shared" si="471"/>
        <v>-7.0131966472317326E-4</v>
      </c>
      <c r="AU976" s="134">
        <f t="shared" si="471"/>
        <v>-8.5085221907339303E-4</v>
      </c>
      <c r="AV976" s="134">
        <f t="shared" si="471"/>
        <v>0</v>
      </c>
      <c r="AW976" s="134">
        <f t="shared" si="471"/>
        <v>-2.7370775736836957E-3</v>
      </c>
      <c r="AX976" s="134">
        <f t="shared" si="471"/>
        <v>0</v>
      </c>
      <c r="AY976" s="134">
        <f t="shared" si="471"/>
        <v>0</v>
      </c>
      <c r="AZ976" s="134">
        <f t="shared" si="471"/>
        <v>-1.7976471220026136E-3</v>
      </c>
      <c r="BA976" s="134">
        <f t="shared" si="471"/>
        <v>0</v>
      </c>
      <c r="BB976" s="134">
        <f t="shared" si="471"/>
        <v>0</v>
      </c>
      <c r="BC976" s="134">
        <f t="shared" si="471"/>
        <v>0</v>
      </c>
      <c r="BD976" s="134">
        <f t="shared" si="471"/>
        <v>0</v>
      </c>
      <c r="BE976" s="134">
        <f t="shared" si="471"/>
        <v>0</v>
      </c>
      <c r="BF976" s="134">
        <f t="shared" si="471"/>
        <v>0</v>
      </c>
      <c r="BG976" s="134">
        <f t="shared" si="471"/>
        <v>0</v>
      </c>
      <c r="BH976" s="134">
        <f t="shared" si="471"/>
        <v>0</v>
      </c>
      <c r="BI976" s="134">
        <f t="shared" si="471"/>
        <v>-7.0203825569416613E-4</v>
      </c>
      <c r="BJ976" s="134">
        <f t="shared" si="471"/>
        <v>-2.4227958102532362E-3</v>
      </c>
      <c r="BK976" s="134">
        <f t="shared" si="471"/>
        <v>0</v>
      </c>
      <c r="BL976" s="134">
        <f t="shared" si="471"/>
        <v>-1.9842737467112209E-2</v>
      </c>
      <c r="BM976" s="134">
        <f t="shared" si="471"/>
        <v>0</v>
      </c>
      <c r="BN976" s="134">
        <f t="shared" si="471"/>
        <v>-2.7107737088408164E-3</v>
      </c>
      <c r="BO976" s="134">
        <f t="shared" si="471"/>
        <v>-3.7184224769874078E-3</v>
      </c>
      <c r="BP976" s="134">
        <f t="shared" si="471"/>
        <v>-3.5605840137616128E-3</v>
      </c>
      <c r="BQ976" s="134">
        <f t="shared" si="470"/>
        <v>-2.921501934237924E-3</v>
      </c>
      <c r="BR976" s="134">
        <f t="shared" si="470"/>
        <v>0</v>
      </c>
      <c r="BS976" s="134">
        <f t="shared" si="470"/>
        <v>-3.1011553716525203E-4</v>
      </c>
      <c r="BT976" s="134">
        <f t="shared" si="470"/>
        <v>0</v>
      </c>
      <c r="BU976" s="134">
        <f t="shared" si="470"/>
        <v>-3.2021735711848694E-3</v>
      </c>
      <c r="BV976" s="134">
        <f t="shared" si="470"/>
        <v>-2.5282072263328767E-3</v>
      </c>
      <c r="BW976" s="134">
        <f t="shared" si="470"/>
        <v>0.99746639538805437</v>
      </c>
      <c r="BX976" s="134">
        <f t="shared" si="470"/>
        <v>-1.4783714796881761E-3</v>
      </c>
      <c r="BY976" s="134">
        <f t="shared" si="470"/>
        <v>-4.863975024095583E-4</v>
      </c>
      <c r="BZ976" s="134">
        <f t="shared" si="470"/>
        <v>-1.5535827545099191E-3</v>
      </c>
      <c r="CA976" s="134">
        <f t="shared" si="470"/>
        <v>0</v>
      </c>
      <c r="CB976" s="134">
        <f t="shared" si="470"/>
        <v>0</v>
      </c>
      <c r="CC976" s="134">
        <f t="shared" si="470"/>
        <v>-3.4191785563925901E-3</v>
      </c>
      <c r="CD976" s="134">
        <f t="shared" si="470"/>
        <v>-4.1580945894945896E-2</v>
      </c>
      <c r="CE976" s="134">
        <f t="shared" si="470"/>
        <v>-2.8032205527359099E-3</v>
      </c>
      <c r="CF976" s="134">
        <f t="shared" si="470"/>
        <v>0</v>
      </c>
      <c r="CG976" s="134">
        <f t="shared" si="470"/>
        <v>0</v>
      </c>
      <c r="CH976" s="134">
        <f t="shared" si="470"/>
        <v>-1.4425478092842201E-3</v>
      </c>
      <c r="CI976" s="134">
        <f t="shared" si="470"/>
        <v>-1.2194793455666971E-3</v>
      </c>
      <c r="CJ976" s="134">
        <f t="shared" si="470"/>
        <v>-2.8821879207984167E-3</v>
      </c>
      <c r="CK976" s="134">
        <f t="shared" si="470"/>
        <v>0</v>
      </c>
      <c r="CL976" s="134">
        <f t="shared" si="470"/>
        <v>0</v>
      </c>
      <c r="CM976" s="134">
        <f t="shared" si="470"/>
        <v>0</v>
      </c>
      <c r="CN976" s="134">
        <f t="shared" si="470"/>
        <v>0</v>
      </c>
      <c r="CO976" s="134">
        <f t="shared" si="470"/>
        <v>0</v>
      </c>
      <c r="CP976" s="134">
        <f t="shared" si="470"/>
        <v>0</v>
      </c>
      <c r="CQ976" s="134">
        <f t="shared" si="470"/>
        <v>-1.9710388340326108E-3</v>
      </c>
      <c r="CR976" s="134">
        <f t="shared" si="470"/>
        <v>0</v>
      </c>
      <c r="CS976" s="134">
        <f t="shared" si="470"/>
        <v>-1.9987868566295275E-3</v>
      </c>
      <c r="CT976" s="134">
        <f t="shared" si="470"/>
        <v>0</v>
      </c>
      <c r="CU976" s="134">
        <f t="shared" si="470"/>
        <v>-7.4282607863278742E-3</v>
      </c>
      <c r="CV976" s="134">
        <f t="shared" si="470"/>
        <v>-5.5872561941200279E-3</v>
      </c>
      <c r="CW976" s="134">
        <f t="shared" si="470"/>
        <v>-1.2593686568741692E-2</v>
      </c>
      <c r="CX976" s="134">
        <f t="shared" si="470"/>
        <v>-6.4150053829312931E-3</v>
      </c>
      <c r="CY976" s="134">
        <f t="shared" si="470"/>
        <v>0</v>
      </c>
      <c r="CZ976" s="134">
        <f t="shared" si="470"/>
        <v>-2.9549079882452934E-3</v>
      </c>
      <c r="DA976" s="134">
        <f t="shared" si="470"/>
        <v>-3.7578142189260842E-3</v>
      </c>
      <c r="DB976" s="134">
        <f t="shared" si="470"/>
        <v>-1.42089531408885E-2</v>
      </c>
      <c r="DC976" s="134">
        <f t="shared" si="470"/>
        <v>-3.3846973098076966E-2</v>
      </c>
      <c r="DD976" s="134">
        <f t="shared" si="470"/>
        <v>-8.8811840955764845E-3</v>
      </c>
      <c r="DE976" s="134">
        <f t="shared" si="470"/>
        <v>-6.5476323774519771E-3</v>
      </c>
      <c r="DF976" s="134">
        <f t="shared" si="470"/>
        <v>-1.2435624833719293E-2</v>
      </c>
      <c r="DG976" s="134">
        <f t="shared" si="470"/>
        <v>-8.3810625194314758E-2</v>
      </c>
      <c r="DH976" s="211">
        <f t="shared" si="470"/>
        <v>-4.4543518924643677E-3</v>
      </c>
    </row>
    <row r="977" spans="1:112" ht="15" hidden="1" customHeight="1" x14ac:dyDescent="0.15">
      <c r="A977" s="119"/>
      <c r="B977" s="197" t="s">
        <v>736</v>
      </c>
      <c r="C977" s="30" t="s">
        <v>12</v>
      </c>
      <c r="D977" s="315">
        <f t="shared" si="465"/>
        <v>-4.0613169818949192E-3</v>
      </c>
      <c r="E977" s="134">
        <f t="shared" si="471"/>
        <v>-3.8992852187297086E-3</v>
      </c>
      <c r="F977" s="134">
        <f t="shared" si="471"/>
        <v>-1.0594494091237411E-2</v>
      </c>
      <c r="G977" s="134">
        <f t="shared" si="471"/>
        <v>0</v>
      </c>
      <c r="H977" s="134">
        <f t="shared" si="471"/>
        <v>-8.0022333626083748E-3</v>
      </c>
      <c r="I977" s="134">
        <f t="shared" si="471"/>
        <v>0</v>
      </c>
      <c r="J977" s="134">
        <f t="shared" si="471"/>
        <v>0</v>
      </c>
      <c r="K977" s="134">
        <f t="shared" si="471"/>
        <v>-3.1995356941781515E-3</v>
      </c>
      <c r="L977" s="134">
        <f t="shared" si="471"/>
        <v>-3.5418683464924377E-3</v>
      </c>
      <c r="M977" s="134">
        <f t="shared" si="471"/>
        <v>-5.2427993880698083E-3</v>
      </c>
      <c r="N977" s="134">
        <f t="shared" si="471"/>
        <v>-1.6441304529195067E-2</v>
      </c>
      <c r="O977" s="134">
        <f t="shared" si="471"/>
        <v>-3.177489368826631E-3</v>
      </c>
      <c r="P977" s="134">
        <f t="shared" si="471"/>
        <v>0</v>
      </c>
      <c r="Q977" s="134">
        <f t="shared" si="471"/>
        <v>0</v>
      </c>
      <c r="R977" s="134">
        <f t="shared" si="471"/>
        <v>-2.4464427486597665E-2</v>
      </c>
      <c r="S977" s="134">
        <f t="shared" si="471"/>
        <v>-6.7874050581583955E-3</v>
      </c>
      <c r="T977" s="134">
        <f t="shared" si="471"/>
        <v>-1.3022665906091985E-2</v>
      </c>
      <c r="U977" s="134">
        <f t="shared" si="471"/>
        <v>0</v>
      </c>
      <c r="V977" s="134">
        <f t="shared" si="471"/>
        <v>0</v>
      </c>
      <c r="W977" s="134">
        <f t="shared" si="471"/>
        <v>-8.2560833202783169E-3</v>
      </c>
      <c r="X977" s="134">
        <f t="shared" si="471"/>
        <v>0</v>
      </c>
      <c r="Y977" s="134">
        <f t="shared" si="471"/>
        <v>0</v>
      </c>
      <c r="Z977" s="134">
        <f t="shared" si="471"/>
        <v>0</v>
      </c>
      <c r="AA977" s="134">
        <f t="shared" si="471"/>
        <v>0</v>
      </c>
      <c r="AB977" s="134">
        <f t="shared" si="471"/>
        <v>0</v>
      </c>
      <c r="AC977" s="134">
        <f t="shared" si="471"/>
        <v>0</v>
      </c>
      <c r="AD977" s="134">
        <f t="shared" si="471"/>
        <v>0</v>
      </c>
      <c r="AE977" s="134">
        <f t="shared" si="471"/>
        <v>0</v>
      </c>
      <c r="AF977" s="134">
        <f t="shared" si="471"/>
        <v>0</v>
      </c>
      <c r="AG977" s="134">
        <f t="shared" si="471"/>
        <v>0</v>
      </c>
      <c r="AH977" s="134">
        <f t="shared" si="471"/>
        <v>0</v>
      </c>
      <c r="AI977" s="134">
        <f t="shared" si="471"/>
        <v>-5.3103141779753185E-3</v>
      </c>
      <c r="AJ977" s="134">
        <f t="shared" si="471"/>
        <v>0</v>
      </c>
      <c r="AK977" s="134">
        <f t="shared" si="471"/>
        <v>-9.0180203400491658E-3</v>
      </c>
      <c r="AL977" s="134">
        <f t="shared" si="471"/>
        <v>0</v>
      </c>
      <c r="AM977" s="134">
        <f t="shared" si="471"/>
        <v>-8.9038785404211146E-3</v>
      </c>
      <c r="AN977" s="134">
        <f t="shared" si="471"/>
        <v>0</v>
      </c>
      <c r="AO977" s="134">
        <f t="shared" si="471"/>
        <v>0</v>
      </c>
      <c r="AP977" s="134">
        <f t="shared" si="471"/>
        <v>0</v>
      </c>
      <c r="AQ977" s="134">
        <f t="shared" si="471"/>
        <v>0</v>
      </c>
      <c r="AR977" s="134">
        <f t="shared" si="471"/>
        <v>0</v>
      </c>
      <c r="AS977" s="134">
        <f t="shared" si="471"/>
        <v>0</v>
      </c>
      <c r="AT977" s="134">
        <f t="shared" si="471"/>
        <v>-1.2755726372062629E-2</v>
      </c>
      <c r="AU977" s="134">
        <f t="shared" si="471"/>
        <v>-7.8156562270188003E-3</v>
      </c>
      <c r="AV977" s="134">
        <f t="shared" si="471"/>
        <v>0</v>
      </c>
      <c r="AW977" s="134">
        <f t="shared" si="471"/>
        <v>-1.9410619288344169E-3</v>
      </c>
      <c r="AX977" s="134">
        <f t="shared" si="471"/>
        <v>0</v>
      </c>
      <c r="AY977" s="134">
        <f t="shared" si="471"/>
        <v>0</v>
      </c>
      <c r="AZ977" s="134">
        <f t="shared" si="471"/>
        <v>-5.7855626793468619E-3</v>
      </c>
      <c r="BA977" s="134">
        <f t="shared" si="471"/>
        <v>0</v>
      </c>
      <c r="BB977" s="134">
        <f t="shared" si="471"/>
        <v>0</v>
      </c>
      <c r="BC977" s="134">
        <f t="shared" si="471"/>
        <v>0</v>
      </c>
      <c r="BD977" s="134">
        <f t="shared" si="471"/>
        <v>0</v>
      </c>
      <c r="BE977" s="134">
        <f t="shared" si="471"/>
        <v>0</v>
      </c>
      <c r="BF977" s="134">
        <f t="shared" si="471"/>
        <v>0</v>
      </c>
      <c r="BG977" s="134">
        <f t="shared" si="471"/>
        <v>0</v>
      </c>
      <c r="BH977" s="134">
        <f t="shared" si="471"/>
        <v>0</v>
      </c>
      <c r="BI977" s="134">
        <f t="shared" si="471"/>
        <v>-2.8467839931097267E-3</v>
      </c>
      <c r="BJ977" s="134">
        <f t="shared" si="471"/>
        <v>-1.2888437189547701E-2</v>
      </c>
      <c r="BK977" s="134">
        <f t="shared" si="471"/>
        <v>0</v>
      </c>
      <c r="BL977" s="134">
        <f t="shared" si="471"/>
        <v>-1.9989997807221927E-2</v>
      </c>
      <c r="BM977" s="134">
        <f t="shared" si="471"/>
        <v>0</v>
      </c>
      <c r="BN977" s="134">
        <f t="shared" si="471"/>
        <v>-9.7701297052193783E-3</v>
      </c>
      <c r="BO977" s="134">
        <f t="shared" si="471"/>
        <v>-6.4173966065875264E-3</v>
      </c>
      <c r="BP977" s="134">
        <f t="shared" si="471"/>
        <v>-1.5378889760976112E-2</v>
      </c>
      <c r="BQ977" s="134">
        <f t="shared" si="470"/>
        <v>-1.315805463966957E-2</v>
      </c>
      <c r="BR977" s="134">
        <f t="shared" si="470"/>
        <v>0</v>
      </c>
      <c r="BS977" s="134">
        <f t="shared" si="470"/>
        <v>-4.9274508203671699E-3</v>
      </c>
      <c r="BT977" s="134">
        <f t="shared" si="470"/>
        <v>0</v>
      </c>
      <c r="BU977" s="134">
        <f t="shared" si="470"/>
        <v>-2.3937644948362053E-2</v>
      </c>
      <c r="BV977" s="134">
        <f t="shared" si="470"/>
        <v>-1.7262080323441203E-2</v>
      </c>
      <c r="BW977" s="134">
        <f t="shared" si="470"/>
        <v>-1.2793486460170646E-2</v>
      </c>
      <c r="BX977" s="134">
        <f t="shared" si="470"/>
        <v>0.99017081622428438</v>
      </c>
      <c r="BY977" s="134">
        <f t="shared" si="470"/>
        <v>-7.9113455022163257E-2</v>
      </c>
      <c r="BZ977" s="134">
        <f t="shared" si="470"/>
        <v>-5.754710361494933E-2</v>
      </c>
      <c r="CA977" s="134">
        <f t="shared" si="470"/>
        <v>0</v>
      </c>
      <c r="CB977" s="134">
        <f t="shared" si="470"/>
        <v>0</v>
      </c>
      <c r="CC977" s="134">
        <f t="shared" si="470"/>
        <v>-1.0709310137388177E-2</v>
      </c>
      <c r="CD977" s="134">
        <f t="shared" si="470"/>
        <v>-3.7039315548600051E-2</v>
      </c>
      <c r="CE977" s="134">
        <f t="shared" si="470"/>
        <v>-6.606380128053034E-2</v>
      </c>
      <c r="CF977" s="134">
        <f t="shared" si="470"/>
        <v>0</v>
      </c>
      <c r="CG977" s="134">
        <f t="shared" si="470"/>
        <v>0</v>
      </c>
      <c r="CH977" s="134">
        <f t="shared" si="470"/>
        <v>-4.2022083109764406E-3</v>
      </c>
      <c r="CI977" s="134">
        <f t="shared" si="470"/>
        <v>-9.0418016503771258E-3</v>
      </c>
      <c r="CJ977" s="134">
        <f t="shared" si="470"/>
        <v>-6.8567366342959851E-4</v>
      </c>
      <c r="CK977" s="134">
        <f t="shared" si="470"/>
        <v>0</v>
      </c>
      <c r="CL977" s="134">
        <f t="shared" si="470"/>
        <v>0</v>
      </c>
      <c r="CM977" s="134">
        <f t="shared" si="470"/>
        <v>0</v>
      </c>
      <c r="CN977" s="134">
        <f t="shared" si="470"/>
        <v>0</v>
      </c>
      <c r="CO977" s="134">
        <f t="shared" si="470"/>
        <v>0</v>
      </c>
      <c r="CP977" s="134">
        <f t="shared" si="470"/>
        <v>0</v>
      </c>
      <c r="CQ977" s="134">
        <f t="shared" si="470"/>
        <v>-9.8325314825358518E-3</v>
      </c>
      <c r="CR977" s="134">
        <f t="shared" si="470"/>
        <v>0</v>
      </c>
      <c r="CS977" s="134">
        <f t="shared" si="470"/>
        <v>-4.7695179846808985E-3</v>
      </c>
      <c r="CT977" s="134">
        <f t="shared" si="470"/>
        <v>0</v>
      </c>
      <c r="CU977" s="134">
        <f t="shared" si="470"/>
        <v>-1.9576103302044082E-2</v>
      </c>
      <c r="CV977" s="134">
        <f t="shared" si="470"/>
        <v>-4.9236893990573585E-3</v>
      </c>
      <c r="CW977" s="134">
        <f t="shared" si="470"/>
        <v>-2.2842393288866558E-2</v>
      </c>
      <c r="CX977" s="134">
        <f t="shared" si="470"/>
        <v>-3.359813998022388E-2</v>
      </c>
      <c r="CY977" s="134">
        <f t="shared" si="470"/>
        <v>0</v>
      </c>
      <c r="CZ977" s="134">
        <f t="shared" si="470"/>
        <v>-7.9083992342323314E-3</v>
      </c>
      <c r="DA977" s="134">
        <f t="shared" si="470"/>
        <v>-3.3616432362651534E-3</v>
      </c>
      <c r="DB977" s="134">
        <f t="shared" si="470"/>
        <v>-1.7582695127151118E-2</v>
      </c>
      <c r="DC977" s="134">
        <f t="shared" si="470"/>
        <v>-5.0246003052949705E-3</v>
      </c>
      <c r="DD977" s="134">
        <f t="shared" si="470"/>
        <v>-2.2525691540597821E-3</v>
      </c>
      <c r="DE977" s="134">
        <f t="shared" si="470"/>
        <v>-7.8341401506392336E-3</v>
      </c>
      <c r="DF977" s="134">
        <f t="shared" si="470"/>
        <v>-4.344662332939204E-3</v>
      </c>
      <c r="DG977" s="134">
        <f t="shared" si="470"/>
        <v>0</v>
      </c>
      <c r="DH977" s="211">
        <f t="shared" si="470"/>
        <v>-2.3802731020071736E-3</v>
      </c>
    </row>
    <row r="978" spans="1:112" ht="15" hidden="1" customHeight="1" x14ac:dyDescent="0.15">
      <c r="A978" s="119"/>
      <c r="B978" s="197" t="s">
        <v>737</v>
      </c>
      <c r="C978" s="30" t="s">
        <v>170</v>
      </c>
      <c r="D978" s="315">
        <f t="shared" si="465"/>
        <v>-1.2613274755788329E-5</v>
      </c>
      <c r="E978" s="134">
        <f t="shared" si="471"/>
        <v>0</v>
      </c>
      <c r="F978" s="134">
        <f t="shared" si="471"/>
        <v>-1.9944600645968733E-2</v>
      </c>
      <c r="G978" s="134">
        <f t="shared" si="471"/>
        <v>0</v>
      </c>
      <c r="H978" s="134">
        <f t="shared" si="471"/>
        <v>-6.8625726996208308E-4</v>
      </c>
      <c r="I978" s="134">
        <f t="shared" si="471"/>
        <v>0</v>
      </c>
      <c r="J978" s="134">
        <f t="shared" si="471"/>
        <v>0</v>
      </c>
      <c r="K978" s="134">
        <f t="shared" si="471"/>
        <v>-3.1706946082252076E-3</v>
      </c>
      <c r="L978" s="134">
        <f t="shared" si="471"/>
        <v>-1.7071000970324518E-3</v>
      </c>
      <c r="M978" s="134">
        <f t="shared" si="471"/>
        <v>-2.1645567263430116E-3</v>
      </c>
      <c r="N978" s="134">
        <f t="shared" si="471"/>
        <v>-2.7170134427889738E-3</v>
      </c>
      <c r="O978" s="134">
        <f t="shared" si="471"/>
        <v>-5.6148803495170273E-4</v>
      </c>
      <c r="P978" s="134">
        <f t="shared" si="471"/>
        <v>0</v>
      </c>
      <c r="Q978" s="134">
        <f t="shared" si="471"/>
        <v>0</v>
      </c>
      <c r="R978" s="134">
        <f t="shared" si="471"/>
        <v>-4.7204374910773377E-3</v>
      </c>
      <c r="S978" s="134">
        <f t="shared" si="471"/>
        <v>-1.6756063899838836E-3</v>
      </c>
      <c r="T978" s="134">
        <f t="shared" si="471"/>
        <v>-4.8113156203218E-3</v>
      </c>
      <c r="U978" s="134">
        <f t="shared" si="471"/>
        <v>0</v>
      </c>
      <c r="V978" s="134">
        <f t="shared" si="471"/>
        <v>0</v>
      </c>
      <c r="W978" s="134">
        <f t="shared" si="471"/>
        <v>-4.6399770861950563E-3</v>
      </c>
      <c r="X978" s="134">
        <f t="shared" si="471"/>
        <v>0</v>
      </c>
      <c r="Y978" s="134">
        <f t="shared" si="471"/>
        <v>0</v>
      </c>
      <c r="Z978" s="134">
        <f t="shared" si="471"/>
        <v>0</v>
      </c>
      <c r="AA978" s="134">
        <f t="shared" si="471"/>
        <v>0</v>
      </c>
      <c r="AB978" s="134">
        <f t="shared" si="471"/>
        <v>0</v>
      </c>
      <c r="AC978" s="134">
        <f t="shared" si="471"/>
        <v>0</v>
      </c>
      <c r="AD978" s="134">
        <f t="shared" si="471"/>
        <v>0</v>
      </c>
      <c r="AE978" s="134">
        <f t="shared" si="471"/>
        <v>0</v>
      </c>
      <c r="AF978" s="134">
        <f t="shared" si="471"/>
        <v>0</v>
      </c>
      <c r="AG978" s="134">
        <f t="shared" si="471"/>
        <v>0</v>
      </c>
      <c r="AH978" s="134">
        <f t="shared" si="471"/>
        <v>0</v>
      </c>
      <c r="AI978" s="134">
        <f t="shared" si="471"/>
        <v>-2.2510564829201622E-3</v>
      </c>
      <c r="AJ978" s="134">
        <f t="shared" si="471"/>
        <v>0</v>
      </c>
      <c r="AK978" s="134">
        <f t="shared" si="471"/>
        <v>-4.0827583440100805E-3</v>
      </c>
      <c r="AL978" s="134">
        <f t="shared" si="471"/>
        <v>0</v>
      </c>
      <c r="AM978" s="134">
        <f t="shared" si="471"/>
        <v>-2.3273588556529303E-3</v>
      </c>
      <c r="AN978" s="134">
        <f t="shared" si="471"/>
        <v>0</v>
      </c>
      <c r="AO978" s="134">
        <f t="shared" si="471"/>
        <v>0</v>
      </c>
      <c r="AP978" s="134">
        <f t="shared" si="471"/>
        <v>0</v>
      </c>
      <c r="AQ978" s="134">
        <f t="shared" si="471"/>
        <v>0</v>
      </c>
      <c r="AR978" s="134">
        <f t="shared" si="471"/>
        <v>0</v>
      </c>
      <c r="AS978" s="134">
        <f t="shared" si="471"/>
        <v>0</v>
      </c>
      <c r="AT978" s="134">
        <f t="shared" si="471"/>
        <v>-6.6126571749546724E-3</v>
      </c>
      <c r="AU978" s="134">
        <f t="shared" si="471"/>
        <v>-2.6360429722483013E-3</v>
      </c>
      <c r="AV978" s="134">
        <f t="shared" si="471"/>
        <v>0</v>
      </c>
      <c r="AW978" s="134">
        <f t="shared" si="471"/>
        <v>-6.47555355128452E-4</v>
      </c>
      <c r="AX978" s="134">
        <f t="shared" si="471"/>
        <v>0</v>
      </c>
      <c r="AY978" s="134">
        <f t="shared" si="471"/>
        <v>0</v>
      </c>
      <c r="AZ978" s="134">
        <f t="shared" si="471"/>
        <v>-1.7612209472707043E-3</v>
      </c>
      <c r="BA978" s="134">
        <f t="shared" si="471"/>
        <v>0</v>
      </c>
      <c r="BB978" s="134">
        <f t="shared" si="471"/>
        <v>0</v>
      </c>
      <c r="BC978" s="134">
        <f t="shared" si="471"/>
        <v>0</v>
      </c>
      <c r="BD978" s="134">
        <f t="shared" si="471"/>
        <v>0</v>
      </c>
      <c r="BE978" s="134">
        <f t="shared" si="471"/>
        <v>0</v>
      </c>
      <c r="BF978" s="134">
        <f t="shared" si="471"/>
        <v>0</v>
      </c>
      <c r="BG978" s="134">
        <f t="shared" si="471"/>
        <v>0</v>
      </c>
      <c r="BH978" s="134">
        <f t="shared" si="471"/>
        <v>0</v>
      </c>
      <c r="BI978" s="134">
        <f t="shared" si="471"/>
        <v>-4.9797976932055025E-4</v>
      </c>
      <c r="BJ978" s="134">
        <f t="shared" si="471"/>
        <v>-1.9751660151384708E-3</v>
      </c>
      <c r="BK978" s="134">
        <f t="shared" si="471"/>
        <v>0</v>
      </c>
      <c r="BL978" s="134">
        <f t="shared" si="471"/>
        <v>-1.8605555315984357E-3</v>
      </c>
      <c r="BM978" s="134">
        <f t="shared" si="471"/>
        <v>0</v>
      </c>
      <c r="BN978" s="134">
        <f t="shared" si="471"/>
        <v>-8.9842231018483851E-3</v>
      </c>
      <c r="BO978" s="134">
        <f t="shared" si="471"/>
        <v>-2.5687365874930497E-3</v>
      </c>
      <c r="BP978" s="134">
        <f t="shared" ref="BP978:DH981" si="472">BP312-BP867</f>
        <v>-1.6194123443239383E-3</v>
      </c>
      <c r="BQ978" s="134">
        <f t="shared" si="472"/>
        <v>-2.5878718696007025E-3</v>
      </c>
      <c r="BR978" s="134">
        <f t="shared" si="472"/>
        <v>0</v>
      </c>
      <c r="BS978" s="134">
        <f t="shared" si="472"/>
        <v>-8.3793446438716127E-3</v>
      </c>
      <c r="BT978" s="134">
        <f t="shared" si="472"/>
        <v>0</v>
      </c>
      <c r="BU978" s="134">
        <f t="shared" si="472"/>
        <v>-1.8331127750471445E-3</v>
      </c>
      <c r="BV978" s="134">
        <f t="shared" si="472"/>
        <v>-3.4580003761887579E-2</v>
      </c>
      <c r="BW978" s="134">
        <f t="shared" si="472"/>
        <v>-2.0126015316902144E-2</v>
      </c>
      <c r="BX978" s="134">
        <f t="shared" si="472"/>
        <v>-1.2473822647275137E-2</v>
      </c>
      <c r="BY978" s="134">
        <f t="shared" si="472"/>
        <v>0.96180487584905339</v>
      </c>
      <c r="BZ978" s="134">
        <f t="shared" si="472"/>
        <v>-0.1004958365653934</v>
      </c>
      <c r="CA978" s="134">
        <f t="shared" si="472"/>
        <v>0</v>
      </c>
      <c r="CB978" s="134">
        <f t="shared" si="472"/>
        <v>0</v>
      </c>
      <c r="CC978" s="134">
        <f t="shared" si="472"/>
        <v>-1.1186598971861392E-2</v>
      </c>
      <c r="CD978" s="134">
        <f t="shared" si="472"/>
        <v>-1.6547081279913257E-2</v>
      </c>
      <c r="CE978" s="134">
        <f t="shared" si="472"/>
        <v>-3.281173021936294E-3</v>
      </c>
      <c r="CF978" s="134">
        <f t="shared" si="472"/>
        <v>0</v>
      </c>
      <c r="CG978" s="134">
        <f t="shared" si="472"/>
        <v>0</v>
      </c>
      <c r="CH978" s="134">
        <f t="shared" si="472"/>
        <v>-7.2908898796520336E-2</v>
      </c>
      <c r="CI978" s="134">
        <f t="shared" si="472"/>
        <v>-2.2528279894131371E-2</v>
      </c>
      <c r="CJ978" s="134">
        <f t="shared" si="472"/>
        <v>-1.4284650060329581E-2</v>
      </c>
      <c r="CK978" s="134">
        <f t="shared" si="472"/>
        <v>0</v>
      </c>
      <c r="CL978" s="134">
        <f t="shared" si="472"/>
        <v>0</v>
      </c>
      <c r="CM978" s="134">
        <f t="shared" si="472"/>
        <v>0</v>
      </c>
      <c r="CN978" s="134">
        <f t="shared" si="472"/>
        <v>0</v>
      </c>
      <c r="CO978" s="134">
        <f t="shared" si="472"/>
        <v>0</v>
      </c>
      <c r="CP978" s="134">
        <f t="shared" si="472"/>
        <v>0</v>
      </c>
      <c r="CQ978" s="134">
        <f t="shared" si="472"/>
        <v>-1.2565424520424235E-3</v>
      </c>
      <c r="CR978" s="134">
        <f t="shared" si="472"/>
        <v>0</v>
      </c>
      <c r="CS978" s="134">
        <f t="shared" si="472"/>
        <v>-1.98876992833877E-2</v>
      </c>
      <c r="CT978" s="134">
        <f t="shared" si="472"/>
        <v>0</v>
      </c>
      <c r="CU978" s="134">
        <f t="shared" si="472"/>
        <v>-4.5133058003257957E-3</v>
      </c>
      <c r="CV978" s="134">
        <f t="shared" si="472"/>
        <v>-1.0659944962355672E-2</v>
      </c>
      <c r="CW978" s="134">
        <f t="shared" si="472"/>
        <v>-1.8334455109303704E-2</v>
      </c>
      <c r="CX978" s="134">
        <f t="shared" si="472"/>
        <v>-1.092030977398871E-2</v>
      </c>
      <c r="CY978" s="134">
        <f t="shared" si="472"/>
        <v>0</v>
      </c>
      <c r="CZ978" s="134">
        <f t="shared" si="472"/>
        <v>-3.7708622078854817E-3</v>
      </c>
      <c r="DA978" s="134">
        <f t="shared" si="472"/>
        <v>-8.9371316669492416E-3</v>
      </c>
      <c r="DB978" s="134">
        <f t="shared" si="472"/>
        <v>-1.0604481155127483E-2</v>
      </c>
      <c r="DC978" s="134">
        <f t="shared" si="472"/>
        <v>-9.9933376498415657E-3</v>
      </c>
      <c r="DD978" s="134">
        <f t="shared" si="472"/>
        <v>-2.8210535678372683E-2</v>
      </c>
      <c r="DE978" s="134">
        <f t="shared" si="472"/>
        <v>-7.5841321776368136E-3</v>
      </c>
      <c r="DF978" s="134">
        <f t="shared" si="472"/>
        <v>-2.1696880918547653E-2</v>
      </c>
      <c r="DG978" s="134">
        <f t="shared" si="472"/>
        <v>0</v>
      </c>
      <c r="DH978" s="211">
        <f t="shared" si="472"/>
        <v>-9.4877179371074052E-3</v>
      </c>
    </row>
    <row r="979" spans="1:112" ht="15" hidden="1" customHeight="1" x14ac:dyDescent="0.15">
      <c r="A979" s="119"/>
      <c r="B979" s="197" t="s">
        <v>738</v>
      </c>
      <c r="C979" s="30" t="s">
        <v>171</v>
      </c>
      <c r="D979" s="315">
        <f t="shared" si="465"/>
        <v>0</v>
      </c>
      <c r="E979" s="134">
        <f t="shared" ref="E979:BP982" si="473">E313-E868</f>
        <v>0</v>
      </c>
      <c r="F979" s="134">
        <f t="shared" si="473"/>
        <v>0</v>
      </c>
      <c r="G979" s="134">
        <f t="shared" si="473"/>
        <v>0</v>
      </c>
      <c r="H979" s="134">
        <f t="shared" si="473"/>
        <v>0</v>
      </c>
      <c r="I979" s="134">
        <f t="shared" si="473"/>
        <v>0</v>
      </c>
      <c r="J979" s="134">
        <f t="shared" si="473"/>
        <v>0</v>
      </c>
      <c r="K979" s="134">
        <f t="shared" si="473"/>
        <v>0</v>
      </c>
      <c r="L979" s="134">
        <f t="shared" si="473"/>
        <v>0</v>
      </c>
      <c r="M979" s="134">
        <f t="shared" si="473"/>
        <v>0</v>
      </c>
      <c r="N979" s="134">
        <f t="shared" si="473"/>
        <v>0</v>
      </c>
      <c r="O979" s="134">
        <f t="shared" si="473"/>
        <v>0</v>
      </c>
      <c r="P979" s="134">
        <f t="shared" si="473"/>
        <v>0</v>
      </c>
      <c r="Q979" s="134">
        <f t="shared" si="473"/>
        <v>0</v>
      </c>
      <c r="R979" s="134">
        <f t="shared" si="473"/>
        <v>0</v>
      </c>
      <c r="S979" s="134">
        <f t="shared" si="473"/>
        <v>0</v>
      </c>
      <c r="T979" s="134">
        <f t="shared" si="473"/>
        <v>0</v>
      </c>
      <c r="U979" s="134">
        <f t="shared" si="473"/>
        <v>0</v>
      </c>
      <c r="V979" s="134">
        <f t="shared" si="473"/>
        <v>0</v>
      </c>
      <c r="W979" s="134">
        <f t="shared" si="473"/>
        <v>0</v>
      </c>
      <c r="X979" s="134">
        <f t="shared" si="473"/>
        <v>0</v>
      </c>
      <c r="Y979" s="134">
        <f t="shared" si="473"/>
        <v>0</v>
      </c>
      <c r="Z979" s="134">
        <f t="shared" si="473"/>
        <v>0</v>
      </c>
      <c r="AA979" s="134">
        <f t="shared" si="473"/>
        <v>0</v>
      </c>
      <c r="AB979" s="134">
        <f t="shared" si="473"/>
        <v>0</v>
      </c>
      <c r="AC979" s="134">
        <f t="shared" si="473"/>
        <v>0</v>
      </c>
      <c r="AD979" s="134">
        <f t="shared" si="473"/>
        <v>0</v>
      </c>
      <c r="AE979" s="134">
        <f t="shared" si="473"/>
        <v>0</v>
      </c>
      <c r="AF979" s="134">
        <f t="shared" si="473"/>
        <v>0</v>
      </c>
      <c r="AG979" s="134">
        <f t="shared" si="473"/>
        <v>0</v>
      </c>
      <c r="AH979" s="134">
        <f t="shared" si="473"/>
        <v>0</v>
      </c>
      <c r="AI979" s="134">
        <f t="shared" si="473"/>
        <v>0</v>
      </c>
      <c r="AJ979" s="134">
        <f t="shared" si="473"/>
        <v>0</v>
      </c>
      <c r="AK979" s="134">
        <f t="shared" si="473"/>
        <v>0</v>
      </c>
      <c r="AL979" s="134">
        <f t="shared" si="473"/>
        <v>0</v>
      </c>
      <c r="AM979" s="134">
        <f t="shared" si="473"/>
        <v>0</v>
      </c>
      <c r="AN979" s="134">
        <f t="shared" si="473"/>
        <v>0</v>
      </c>
      <c r="AO979" s="134">
        <f t="shared" si="473"/>
        <v>0</v>
      </c>
      <c r="AP979" s="134">
        <f t="shared" si="473"/>
        <v>0</v>
      </c>
      <c r="AQ979" s="134">
        <f t="shared" si="473"/>
        <v>0</v>
      </c>
      <c r="AR979" s="134">
        <f t="shared" si="473"/>
        <v>0</v>
      </c>
      <c r="AS979" s="134">
        <f t="shared" si="473"/>
        <v>0</v>
      </c>
      <c r="AT979" s="134">
        <f t="shared" si="473"/>
        <v>0</v>
      </c>
      <c r="AU979" s="134">
        <f t="shared" si="473"/>
        <v>0</v>
      </c>
      <c r="AV979" s="134">
        <f t="shared" si="473"/>
        <v>0</v>
      </c>
      <c r="AW979" s="134">
        <f t="shared" si="473"/>
        <v>0</v>
      </c>
      <c r="AX979" s="134">
        <f t="shared" si="473"/>
        <v>0</v>
      </c>
      <c r="AY979" s="134">
        <f t="shared" si="473"/>
        <v>0</v>
      </c>
      <c r="AZ979" s="134">
        <f t="shared" si="473"/>
        <v>0</v>
      </c>
      <c r="BA979" s="134">
        <f t="shared" si="473"/>
        <v>0</v>
      </c>
      <c r="BB979" s="134">
        <f t="shared" si="473"/>
        <v>0</v>
      </c>
      <c r="BC979" s="134">
        <f t="shared" si="473"/>
        <v>0</v>
      </c>
      <c r="BD979" s="134">
        <f t="shared" si="473"/>
        <v>0</v>
      </c>
      <c r="BE979" s="134">
        <f t="shared" si="473"/>
        <v>0</v>
      </c>
      <c r="BF979" s="134">
        <f t="shared" si="473"/>
        <v>0</v>
      </c>
      <c r="BG979" s="134">
        <f t="shared" si="473"/>
        <v>0</v>
      </c>
      <c r="BH979" s="134">
        <f t="shared" si="473"/>
        <v>0</v>
      </c>
      <c r="BI979" s="134">
        <f t="shared" si="473"/>
        <v>0</v>
      </c>
      <c r="BJ979" s="134">
        <f t="shared" si="473"/>
        <v>0</v>
      </c>
      <c r="BK979" s="134">
        <f t="shared" si="473"/>
        <v>0</v>
      </c>
      <c r="BL979" s="134">
        <f t="shared" si="473"/>
        <v>0</v>
      </c>
      <c r="BM979" s="134">
        <f t="shared" si="473"/>
        <v>0</v>
      </c>
      <c r="BN979" s="134">
        <f t="shared" si="473"/>
        <v>0</v>
      </c>
      <c r="BO979" s="134">
        <f t="shared" si="473"/>
        <v>0</v>
      </c>
      <c r="BP979" s="134">
        <f t="shared" si="473"/>
        <v>0</v>
      </c>
      <c r="BQ979" s="134">
        <f t="shared" si="472"/>
        <v>0</v>
      </c>
      <c r="BR979" s="134">
        <f t="shared" si="472"/>
        <v>0</v>
      </c>
      <c r="BS979" s="134">
        <f t="shared" si="472"/>
        <v>0</v>
      </c>
      <c r="BT979" s="134">
        <f t="shared" si="472"/>
        <v>0</v>
      </c>
      <c r="BU979" s="134">
        <f t="shared" si="472"/>
        <v>0</v>
      </c>
      <c r="BV979" s="134">
        <f t="shared" si="472"/>
        <v>0</v>
      </c>
      <c r="BW979" s="134">
        <f t="shared" si="472"/>
        <v>0</v>
      </c>
      <c r="BX979" s="134">
        <f t="shared" si="472"/>
        <v>0</v>
      </c>
      <c r="BY979" s="134">
        <f t="shared" si="472"/>
        <v>0</v>
      </c>
      <c r="BZ979" s="134">
        <f t="shared" si="472"/>
        <v>1</v>
      </c>
      <c r="CA979" s="134">
        <f t="shared" si="472"/>
        <v>0</v>
      </c>
      <c r="CB979" s="134">
        <f t="shared" si="472"/>
        <v>0</v>
      </c>
      <c r="CC979" s="134">
        <f t="shared" si="472"/>
        <v>0</v>
      </c>
      <c r="CD979" s="134">
        <f t="shared" si="472"/>
        <v>0</v>
      </c>
      <c r="CE979" s="134">
        <f t="shared" si="472"/>
        <v>0</v>
      </c>
      <c r="CF979" s="134">
        <f t="shared" si="472"/>
        <v>0</v>
      </c>
      <c r="CG979" s="134">
        <f t="shared" si="472"/>
        <v>0</v>
      </c>
      <c r="CH979" s="134">
        <f t="shared" si="472"/>
        <v>0</v>
      </c>
      <c r="CI979" s="134">
        <f t="shared" si="472"/>
        <v>0</v>
      </c>
      <c r="CJ979" s="134">
        <f t="shared" si="472"/>
        <v>0</v>
      </c>
      <c r="CK979" s="134">
        <f t="shared" si="472"/>
        <v>0</v>
      </c>
      <c r="CL979" s="134">
        <f t="shared" si="472"/>
        <v>0</v>
      </c>
      <c r="CM979" s="134">
        <f t="shared" si="472"/>
        <v>0</v>
      </c>
      <c r="CN979" s="134">
        <f t="shared" si="472"/>
        <v>0</v>
      </c>
      <c r="CO979" s="134">
        <f t="shared" si="472"/>
        <v>0</v>
      </c>
      <c r="CP979" s="134">
        <f t="shared" si="472"/>
        <v>0</v>
      </c>
      <c r="CQ979" s="134">
        <f t="shared" si="472"/>
        <v>0</v>
      </c>
      <c r="CR979" s="134">
        <f t="shared" si="472"/>
        <v>0</v>
      </c>
      <c r="CS979" s="134">
        <f t="shared" si="472"/>
        <v>0</v>
      </c>
      <c r="CT979" s="134">
        <f t="shared" si="472"/>
        <v>0</v>
      </c>
      <c r="CU979" s="134">
        <f t="shared" si="472"/>
        <v>0</v>
      </c>
      <c r="CV979" s="134">
        <f t="shared" si="472"/>
        <v>0</v>
      </c>
      <c r="CW979" s="134">
        <f t="shared" si="472"/>
        <v>0</v>
      </c>
      <c r="CX979" s="134">
        <f t="shared" si="472"/>
        <v>0</v>
      </c>
      <c r="CY979" s="134">
        <f t="shared" si="472"/>
        <v>0</v>
      </c>
      <c r="CZ979" s="134">
        <f t="shared" si="472"/>
        <v>0</v>
      </c>
      <c r="DA979" s="134">
        <f t="shared" si="472"/>
        <v>0</v>
      </c>
      <c r="DB979" s="134">
        <f t="shared" si="472"/>
        <v>0</v>
      </c>
      <c r="DC979" s="134">
        <f t="shared" si="472"/>
        <v>0</v>
      </c>
      <c r="DD979" s="134">
        <f t="shared" si="472"/>
        <v>0</v>
      </c>
      <c r="DE979" s="134">
        <f t="shared" si="472"/>
        <v>0</v>
      </c>
      <c r="DF979" s="134">
        <f t="shared" si="472"/>
        <v>0</v>
      </c>
      <c r="DG979" s="134">
        <f t="shared" si="472"/>
        <v>0</v>
      </c>
      <c r="DH979" s="211">
        <f t="shared" si="472"/>
        <v>0</v>
      </c>
    </row>
    <row r="980" spans="1:112" ht="15" hidden="1" customHeight="1" x14ac:dyDescent="0.15">
      <c r="A980" s="119"/>
      <c r="B980" s="197" t="s">
        <v>739</v>
      </c>
      <c r="C980" s="30" t="s">
        <v>693</v>
      </c>
      <c r="D980" s="315">
        <f t="shared" si="465"/>
        <v>0</v>
      </c>
      <c r="E980" s="134">
        <f t="shared" si="473"/>
        <v>0</v>
      </c>
      <c r="F980" s="134">
        <f t="shared" si="473"/>
        <v>0</v>
      </c>
      <c r="G980" s="134">
        <f t="shared" si="473"/>
        <v>0</v>
      </c>
      <c r="H980" s="134">
        <f t="shared" si="473"/>
        <v>0</v>
      </c>
      <c r="I980" s="134">
        <f t="shared" si="473"/>
        <v>0</v>
      </c>
      <c r="J980" s="134">
        <f t="shared" si="473"/>
        <v>0</v>
      </c>
      <c r="K980" s="134">
        <f t="shared" si="473"/>
        <v>0</v>
      </c>
      <c r="L980" s="134">
        <f t="shared" si="473"/>
        <v>0</v>
      </c>
      <c r="M980" s="134">
        <f t="shared" si="473"/>
        <v>0</v>
      </c>
      <c r="N980" s="134">
        <f t="shared" si="473"/>
        <v>0</v>
      </c>
      <c r="O980" s="134">
        <f t="shared" si="473"/>
        <v>0</v>
      </c>
      <c r="P980" s="134">
        <f t="shared" si="473"/>
        <v>0</v>
      </c>
      <c r="Q980" s="134">
        <f t="shared" si="473"/>
        <v>0</v>
      </c>
      <c r="R980" s="134">
        <f t="shared" si="473"/>
        <v>0</v>
      </c>
      <c r="S980" s="134">
        <f t="shared" si="473"/>
        <v>0</v>
      </c>
      <c r="T980" s="134">
        <f t="shared" si="473"/>
        <v>0</v>
      </c>
      <c r="U980" s="134">
        <f t="shared" si="473"/>
        <v>0</v>
      </c>
      <c r="V980" s="134">
        <f t="shared" si="473"/>
        <v>0</v>
      </c>
      <c r="W980" s="134">
        <f t="shared" si="473"/>
        <v>0</v>
      </c>
      <c r="X980" s="134">
        <f t="shared" si="473"/>
        <v>0</v>
      </c>
      <c r="Y980" s="134">
        <f t="shared" si="473"/>
        <v>0</v>
      </c>
      <c r="Z980" s="134">
        <f t="shared" si="473"/>
        <v>0</v>
      </c>
      <c r="AA980" s="134">
        <f t="shared" si="473"/>
        <v>0</v>
      </c>
      <c r="AB980" s="134">
        <f t="shared" si="473"/>
        <v>0</v>
      </c>
      <c r="AC980" s="134">
        <f t="shared" si="473"/>
        <v>0</v>
      </c>
      <c r="AD980" s="134">
        <f t="shared" si="473"/>
        <v>0</v>
      </c>
      <c r="AE980" s="134">
        <f t="shared" si="473"/>
        <v>0</v>
      </c>
      <c r="AF980" s="134">
        <f t="shared" si="473"/>
        <v>0</v>
      </c>
      <c r="AG980" s="134">
        <f t="shared" si="473"/>
        <v>0</v>
      </c>
      <c r="AH980" s="134">
        <f t="shared" si="473"/>
        <v>0</v>
      </c>
      <c r="AI980" s="134">
        <f t="shared" si="473"/>
        <v>0</v>
      </c>
      <c r="AJ980" s="134">
        <f t="shared" si="473"/>
        <v>0</v>
      </c>
      <c r="AK980" s="134">
        <f t="shared" si="473"/>
        <v>0</v>
      </c>
      <c r="AL980" s="134">
        <f t="shared" si="473"/>
        <v>0</v>
      </c>
      <c r="AM980" s="134">
        <f t="shared" si="473"/>
        <v>0</v>
      </c>
      <c r="AN980" s="134">
        <f t="shared" si="473"/>
        <v>0</v>
      </c>
      <c r="AO980" s="134">
        <f t="shared" si="473"/>
        <v>0</v>
      </c>
      <c r="AP980" s="134">
        <f t="shared" si="473"/>
        <v>0</v>
      </c>
      <c r="AQ980" s="134">
        <f t="shared" si="473"/>
        <v>0</v>
      </c>
      <c r="AR980" s="134">
        <f t="shared" si="473"/>
        <v>0</v>
      </c>
      <c r="AS980" s="134">
        <f t="shared" si="473"/>
        <v>0</v>
      </c>
      <c r="AT980" s="134">
        <f t="shared" si="473"/>
        <v>0</v>
      </c>
      <c r="AU980" s="134">
        <f t="shared" si="473"/>
        <v>0</v>
      </c>
      <c r="AV980" s="134">
        <f t="shared" si="473"/>
        <v>0</v>
      </c>
      <c r="AW980" s="134">
        <f t="shared" si="473"/>
        <v>0</v>
      </c>
      <c r="AX980" s="134">
        <f t="shared" si="473"/>
        <v>0</v>
      </c>
      <c r="AY980" s="134">
        <f t="shared" si="473"/>
        <v>0</v>
      </c>
      <c r="AZ980" s="134">
        <f t="shared" si="473"/>
        <v>0</v>
      </c>
      <c r="BA980" s="134">
        <f t="shared" si="473"/>
        <v>0</v>
      </c>
      <c r="BB980" s="134">
        <f t="shared" si="473"/>
        <v>0</v>
      </c>
      <c r="BC980" s="134">
        <f t="shared" si="473"/>
        <v>0</v>
      </c>
      <c r="BD980" s="134">
        <f t="shared" si="473"/>
        <v>0</v>
      </c>
      <c r="BE980" s="134">
        <f t="shared" si="473"/>
        <v>0</v>
      </c>
      <c r="BF980" s="134">
        <f t="shared" si="473"/>
        <v>0</v>
      </c>
      <c r="BG980" s="134">
        <f t="shared" si="473"/>
        <v>0</v>
      </c>
      <c r="BH980" s="134">
        <f t="shared" si="473"/>
        <v>0</v>
      </c>
      <c r="BI980" s="134">
        <f t="shared" si="473"/>
        <v>0</v>
      </c>
      <c r="BJ980" s="134">
        <f t="shared" si="473"/>
        <v>0</v>
      </c>
      <c r="BK980" s="134">
        <f t="shared" si="473"/>
        <v>0</v>
      </c>
      <c r="BL980" s="134">
        <f t="shared" si="473"/>
        <v>0</v>
      </c>
      <c r="BM980" s="134">
        <f t="shared" si="473"/>
        <v>0</v>
      </c>
      <c r="BN980" s="134">
        <f t="shared" si="473"/>
        <v>0</v>
      </c>
      <c r="BO980" s="134">
        <f t="shared" si="473"/>
        <v>0</v>
      </c>
      <c r="BP980" s="134">
        <f t="shared" si="473"/>
        <v>0</v>
      </c>
      <c r="BQ980" s="134">
        <f t="shared" si="472"/>
        <v>0</v>
      </c>
      <c r="BR980" s="134">
        <f t="shared" si="472"/>
        <v>0</v>
      </c>
      <c r="BS980" s="134">
        <f t="shared" si="472"/>
        <v>0</v>
      </c>
      <c r="BT980" s="134">
        <f t="shared" si="472"/>
        <v>0</v>
      </c>
      <c r="BU980" s="134">
        <f t="shared" si="472"/>
        <v>0</v>
      </c>
      <c r="BV980" s="134">
        <f t="shared" si="472"/>
        <v>0</v>
      </c>
      <c r="BW980" s="134">
        <f t="shared" si="472"/>
        <v>0</v>
      </c>
      <c r="BX980" s="134">
        <f t="shared" si="472"/>
        <v>0</v>
      </c>
      <c r="BY980" s="134">
        <f t="shared" si="472"/>
        <v>0</v>
      </c>
      <c r="BZ980" s="134">
        <f t="shared" si="472"/>
        <v>0</v>
      </c>
      <c r="CA980" s="134">
        <f t="shared" si="472"/>
        <v>1</v>
      </c>
      <c r="CB980" s="134">
        <f t="shared" si="472"/>
        <v>0</v>
      </c>
      <c r="CC980" s="134">
        <f t="shared" si="472"/>
        <v>0</v>
      </c>
      <c r="CD980" s="134">
        <f t="shared" si="472"/>
        <v>0</v>
      </c>
      <c r="CE980" s="134">
        <f t="shared" si="472"/>
        <v>0</v>
      </c>
      <c r="CF980" s="134">
        <f t="shared" si="472"/>
        <v>0</v>
      </c>
      <c r="CG980" s="134">
        <f t="shared" si="472"/>
        <v>0</v>
      </c>
      <c r="CH980" s="134">
        <f t="shared" si="472"/>
        <v>0</v>
      </c>
      <c r="CI980" s="134">
        <f t="shared" si="472"/>
        <v>0</v>
      </c>
      <c r="CJ980" s="134">
        <f t="shared" si="472"/>
        <v>0</v>
      </c>
      <c r="CK980" s="134">
        <f t="shared" si="472"/>
        <v>0</v>
      </c>
      <c r="CL980" s="134">
        <f t="shared" si="472"/>
        <v>0</v>
      </c>
      <c r="CM980" s="134">
        <f t="shared" si="472"/>
        <v>0</v>
      </c>
      <c r="CN980" s="134">
        <f t="shared" si="472"/>
        <v>0</v>
      </c>
      <c r="CO980" s="134">
        <f t="shared" si="472"/>
        <v>0</v>
      </c>
      <c r="CP980" s="134">
        <f t="shared" si="472"/>
        <v>0</v>
      </c>
      <c r="CQ980" s="134">
        <f t="shared" si="472"/>
        <v>0</v>
      </c>
      <c r="CR980" s="134">
        <f t="shared" si="472"/>
        <v>0</v>
      </c>
      <c r="CS980" s="134">
        <f t="shared" si="472"/>
        <v>0</v>
      </c>
      <c r="CT980" s="134">
        <f t="shared" si="472"/>
        <v>0</v>
      </c>
      <c r="CU980" s="134">
        <f t="shared" si="472"/>
        <v>0</v>
      </c>
      <c r="CV980" s="134">
        <f t="shared" si="472"/>
        <v>0</v>
      </c>
      <c r="CW980" s="134">
        <f t="shared" si="472"/>
        <v>0</v>
      </c>
      <c r="CX980" s="134">
        <f t="shared" si="472"/>
        <v>0</v>
      </c>
      <c r="CY980" s="134">
        <f t="shared" si="472"/>
        <v>0</v>
      </c>
      <c r="CZ980" s="134">
        <f t="shared" si="472"/>
        <v>0</v>
      </c>
      <c r="DA980" s="134">
        <f t="shared" si="472"/>
        <v>0</v>
      </c>
      <c r="DB980" s="134">
        <f t="shared" si="472"/>
        <v>0</v>
      </c>
      <c r="DC980" s="134">
        <f t="shared" si="472"/>
        <v>0</v>
      </c>
      <c r="DD980" s="134">
        <f t="shared" si="472"/>
        <v>0</v>
      </c>
      <c r="DE980" s="134">
        <f t="shared" si="472"/>
        <v>0</v>
      </c>
      <c r="DF980" s="134">
        <f t="shared" si="472"/>
        <v>0</v>
      </c>
      <c r="DG980" s="134">
        <f t="shared" si="472"/>
        <v>0</v>
      </c>
      <c r="DH980" s="211">
        <f t="shared" si="472"/>
        <v>0</v>
      </c>
    </row>
    <row r="981" spans="1:112" ht="15" hidden="1" customHeight="1" x14ac:dyDescent="0.15">
      <c r="A981" s="119"/>
      <c r="B981" s="197" t="s">
        <v>740</v>
      </c>
      <c r="C981" s="30" t="s">
        <v>266</v>
      </c>
      <c r="D981" s="315">
        <f t="shared" si="465"/>
        <v>-3.1625823231340061E-6</v>
      </c>
      <c r="E981" s="134">
        <f t="shared" si="473"/>
        <v>-2.1093528905138043E-6</v>
      </c>
      <c r="F981" s="134">
        <f t="shared" si="473"/>
        <v>-1.1866872980503324E-5</v>
      </c>
      <c r="G981" s="134">
        <f t="shared" si="473"/>
        <v>0</v>
      </c>
      <c r="H981" s="134">
        <f t="shared" si="473"/>
        <v>-1.5768358812406672E-5</v>
      </c>
      <c r="I981" s="134">
        <f t="shared" si="473"/>
        <v>0</v>
      </c>
      <c r="J981" s="134">
        <f t="shared" si="473"/>
        <v>0</v>
      </c>
      <c r="K981" s="134">
        <f t="shared" si="473"/>
        <v>-2.2241278067057572E-5</v>
      </c>
      <c r="L981" s="134">
        <f t="shared" si="473"/>
        <v>-2.8422486916974764E-6</v>
      </c>
      <c r="M981" s="134">
        <f t="shared" si="473"/>
        <v>-9.0056796795041571E-6</v>
      </c>
      <c r="N981" s="134">
        <f t="shared" si="473"/>
        <v>-1.1813399571037946E-5</v>
      </c>
      <c r="O981" s="134">
        <f t="shared" si="473"/>
        <v>-7.5741477082961658E-6</v>
      </c>
      <c r="P981" s="134">
        <f t="shared" si="473"/>
        <v>0</v>
      </c>
      <c r="Q981" s="134">
        <f t="shared" si="473"/>
        <v>0</v>
      </c>
      <c r="R981" s="134">
        <f t="shared" si="473"/>
        <v>-5.9124522140721906E-5</v>
      </c>
      <c r="S981" s="134">
        <f t="shared" si="473"/>
        <v>-1.422265925542866E-5</v>
      </c>
      <c r="T981" s="134">
        <f t="shared" si="473"/>
        <v>-2.9238446449360218E-5</v>
      </c>
      <c r="U981" s="134">
        <f t="shared" si="473"/>
        <v>0</v>
      </c>
      <c r="V981" s="134">
        <f t="shared" si="473"/>
        <v>0</v>
      </c>
      <c r="W981" s="134">
        <f t="shared" si="473"/>
        <v>-4.7902046828525361E-5</v>
      </c>
      <c r="X981" s="134">
        <f t="shared" si="473"/>
        <v>0</v>
      </c>
      <c r="Y981" s="134">
        <f t="shared" si="473"/>
        <v>0</v>
      </c>
      <c r="Z981" s="134">
        <f t="shared" si="473"/>
        <v>0</v>
      </c>
      <c r="AA981" s="134">
        <f t="shared" si="473"/>
        <v>0</v>
      </c>
      <c r="AB981" s="134">
        <f t="shared" si="473"/>
        <v>0</v>
      </c>
      <c r="AC981" s="134">
        <f t="shared" si="473"/>
        <v>0</v>
      </c>
      <c r="AD981" s="134">
        <f t="shared" si="473"/>
        <v>0</v>
      </c>
      <c r="AE981" s="134">
        <f t="shared" si="473"/>
        <v>0</v>
      </c>
      <c r="AF981" s="134">
        <f t="shared" si="473"/>
        <v>0</v>
      </c>
      <c r="AG981" s="134">
        <f t="shared" si="473"/>
        <v>0</v>
      </c>
      <c r="AH981" s="134">
        <f t="shared" si="473"/>
        <v>0</v>
      </c>
      <c r="AI981" s="134">
        <f t="shared" si="473"/>
        <v>-3.4230377085560201E-5</v>
      </c>
      <c r="AJ981" s="134">
        <f t="shared" si="473"/>
        <v>0</v>
      </c>
      <c r="AK981" s="134">
        <f t="shared" si="473"/>
        <v>-2.2749189516447093E-5</v>
      </c>
      <c r="AL981" s="134">
        <f t="shared" si="473"/>
        <v>0</v>
      </c>
      <c r="AM981" s="134">
        <f t="shared" si="473"/>
        <v>-1.1405430214457554E-4</v>
      </c>
      <c r="AN981" s="134">
        <f t="shared" si="473"/>
        <v>0</v>
      </c>
      <c r="AO981" s="134">
        <f t="shared" si="473"/>
        <v>0</v>
      </c>
      <c r="AP981" s="134">
        <f t="shared" si="473"/>
        <v>0</v>
      </c>
      <c r="AQ981" s="134">
        <f t="shared" si="473"/>
        <v>0</v>
      </c>
      <c r="AR981" s="134">
        <f t="shared" si="473"/>
        <v>0</v>
      </c>
      <c r="AS981" s="134">
        <f t="shared" si="473"/>
        <v>0</v>
      </c>
      <c r="AT981" s="134">
        <f t="shared" si="473"/>
        <v>-6.7639229704842598E-5</v>
      </c>
      <c r="AU981" s="134">
        <f t="shared" si="473"/>
        <v>-2.336491991690464E-5</v>
      </c>
      <c r="AV981" s="134">
        <f t="shared" si="473"/>
        <v>0</v>
      </c>
      <c r="AW981" s="134">
        <f t="shared" si="473"/>
        <v>-6.7153453425473851E-6</v>
      </c>
      <c r="AX981" s="134">
        <f t="shared" si="473"/>
        <v>0</v>
      </c>
      <c r="AY981" s="134">
        <f t="shared" si="473"/>
        <v>0</v>
      </c>
      <c r="AZ981" s="134">
        <f t="shared" si="473"/>
        <v>-6.2133406172471643E-5</v>
      </c>
      <c r="BA981" s="134">
        <f t="shared" si="473"/>
        <v>0</v>
      </c>
      <c r="BB981" s="134">
        <f t="shared" si="473"/>
        <v>0</v>
      </c>
      <c r="BC981" s="134">
        <f t="shared" si="473"/>
        <v>0</v>
      </c>
      <c r="BD981" s="134">
        <f t="shared" si="473"/>
        <v>0</v>
      </c>
      <c r="BE981" s="134">
        <f t="shared" si="473"/>
        <v>0</v>
      </c>
      <c r="BF981" s="134">
        <f t="shared" si="473"/>
        <v>0</v>
      </c>
      <c r="BG981" s="134">
        <f t="shared" si="473"/>
        <v>0</v>
      </c>
      <c r="BH981" s="134">
        <f t="shared" si="473"/>
        <v>0</v>
      </c>
      <c r="BI981" s="134">
        <f t="shared" si="473"/>
        <v>-7.8468020320306284E-6</v>
      </c>
      <c r="BJ981" s="134">
        <f t="shared" si="473"/>
        <v>-2.0152189222699395E-5</v>
      </c>
      <c r="BK981" s="134">
        <f t="shared" si="473"/>
        <v>0</v>
      </c>
      <c r="BL981" s="134">
        <f t="shared" si="473"/>
        <v>-6.5278944529797726E-5</v>
      </c>
      <c r="BM981" s="134">
        <f t="shared" si="473"/>
        <v>0</v>
      </c>
      <c r="BN981" s="134">
        <f t="shared" si="473"/>
        <v>-2.2019421793565319E-5</v>
      </c>
      <c r="BO981" s="134">
        <f t="shared" si="473"/>
        <v>-2.7324626806217469E-5</v>
      </c>
      <c r="BP981" s="134">
        <f t="shared" si="473"/>
        <v>-2.3311684600559094E-5</v>
      </c>
      <c r="BQ981" s="134">
        <f t="shared" si="472"/>
        <v>-1.5013477379889423E-5</v>
      </c>
      <c r="BR981" s="134">
        <f t="shared" si="472"/>
        <v>0</v>
      </c>
      <c r="BS981" s="134">
        <f t="shared" si="472"/>
        <v>-9.7340008967925384E-6</v>
      </c>
      <c r="BT981" s="134">
        <f t="shared" si="472"/>
        <v>0</v>
      </c>
      <c r="BU981" s="134">
        <f t="shared" si="472"/>
        <v>-2.3535976687955525E-4</v>
      </c>
      <c r="BV981" s="134">
        <f t="shared" si="472"/>
        <v>-1.4283766979391379E-4</v>
      </c>
      <c r="BW981" s="134">
        <f t="shared" si="472"/>
        <v>-4.1550125459025283E-5</v>
      </c>
      <c r="BX981" s="134">
        <f t="shared" si="472"/>
        <v>-3.3598605411035512E-4</v>
      </c>
      <c r="BY981" s="134">
        <f t="shared" si="472"/>
        <v>-1.2846961260751785E-5</v>
      </c>
      <c r="BZ981" s="134">
        <f t="shared" si="472"/>
        <v>-1.679059632424203E-6</v>
      </c>
      <c r="CA981" s="134">
        <f t="shared" si="472"/>
        <v>0</v>
      </c>
      <c r="CB981" s="134">
        <f t="shared" si="472"/>
        <v>1</v>
      </c>
      <c r="CC981" s="134">
        <f t="shared" si="472"/>
        <v>-2.5661094244098728E-5</v>
      </c>
      <c r="CD981" s="134">
        <f t="shared" si="472"/>
        <v>-5.3297431699385847E-6</v>
      </c>
      <c r="CE981" s="134">
        <f t="shared" si="472"/>
        <v>-2.8083284178098044E-5</v>
      </c>
      <c r="CF981" s="134">
        <f t="shared" si="472"/>
        <v>0</v>
      </c>
      <c r="CG981" s="134">
        <f t="shared" si="472"/>
        <v>0</v>
      </c>
      <c r="CH981" s="134">
        <f t="shared" si="472"/>
        <v>-3.1692485936099018E-5</v>
      </c>
      <c r="CI981" s="134">
        <f t="shared" si="472"/>
        <v>-3.8371117651059822E-5</v>
      </c>
      <c r="CJ981" s="134">
        <f t="shared" si="472"/>
        <v>-3.8781300999735221E-5</v>
      </c>
      <c r="CK981" s="134">
        <f t="shared" si="472"/>
        <v>0</v>
      </c>
      <c r="CL981" s="134">
        <f t="shared" si="472"/>
        <v>0</v>
      </c>
      <c r="CM981" s="134">
        <f t="shared" si="472"/>
        <v>0</v>
      </c>
      <c r="CN981" s="134">
        <f t="shared" si="472"/>
        <v>0</v>
      </c>
      <c r="CO981" s="134">
        <f t="shared" si="472"/>
        <v>0</v>
      </c>
      <c r="CP981" s="134">
        <f t="shared" si="472"/>
        <v>0</v>
      </c>
      <c r="CQ981" s="134">
        <f t="shared" si="472"/>
        <v>-7.8850802305224067E-5</v>
      </c>
      <c r="CR981" s="134">
        <f t="shared" si="472"/>
        <v>0</v>
      </c>
      <c r="CS981" s="134">
        <f t="shared" si="472"/>
        <v>-2.8371411717707372E-5</v>
      </c>
      <c r="CT981" s="134">
        <f t="shared" si="472"/>
        <v>0</v>
      </c>
      <c r="CU981" s="134">
        <f t="shared" si="472"/>
        <v>-1.9894078718289966E-5</v>
      </c>
      <c r="CV981" s="134">
        <f t="shared" si="472"/>
        <v>-1.3313965750708863E-5</v>
      </c>
      <c r="CW981" s="134">
        <f t="shared" si="472"/>
        <v>-8.3139916163093325E-5</v>
      </c>
      <c r="CX981" s="134">
        <f t="shared" si="472"/>
        <v>-1.3281404581889579E-5</v>
      </c>
      <c r="CY981" s="134">
        <f t="shared" si="472"/>
        <v>0</v>
      </c>
      <c r="CZ981" s="134">
        <f t="shared" si="472"/>
        <v>-8.3470019909118315E-6</v>
      </c>
      <c r="DA981" s="134">
        <f t="shared" si="472"/>
        <v>-2.8503392466006848E-5</v>
      </c>
      <c r="DB981" s="134">
        <f t="shared" si="472"/>
        <v>-2.3883164828785967E-5</v>
      </c>
      <c r="DC981" s="134">
        <f t="shared" si="472"/>
        <v>-3.9824328084603298E-5</v>
      </c>
      <c r="DD981" s="134">
        <f t="shared" si="472"/>
        <v>-3.5573332392338717E-5</v>
      </c>
      <c r="DE981" s="134">
        <f t="shared" si="472"/>
        <v>-3.843480791765341E-5</v>
      </c>
      <c r="DF981" s="134">
        <f t="shared" si="472"/>
        <v>-4.9804432783908509E-5</v>
      </c>
      <c r="DG981" s="134">
        <f t="shared" si="472"/>
        <v>-1.1089703671080094E-5</v>
      </c>
      <c r="DH981" s="211">
        <f t="shared" si="472"/>
        <v>-2.5249674343410432E-4</v>
      </c>
    </row>
    <row r="982" spans="1:112" ht="15" hidden="1" customHeight="1" x14ac:dyDescent="0.15">
      <c r="A982" s="119"/>
      <c r="B982" s="197" t="s">
        <v>741</v>
      </c>
      <c r="C982" s="30" t="s">
        <v>694</v>
      </c>
      <c r="D982" s="315">
        <f t="shared" si="465"/>
        <v>-6.9856966003283612E-3</v>
      </c>
      <c r="E982" s="134">
        <f t="shared" si="473"/>
        <v>-3.3625934654058567E-2</v>
      </c>
      <c r="F982" s="134">
        <f t="shared" si="473"/>
        <v>-5.9417354606075244E-3</v>
      </c>
      <c r="G982" s="134">
        <f t="shared" si="473"/>
        <v>0</v>
      </c>
      <c r="H982" s="134">
        <f t="shared" si="473"/>
        <v>-8.0284524638190146E-3</v>
      </c>
      <c r="I982" s="134">
        <f t="shared" si="473"/>
        <v>0</v>
      </c>
      <c r="J982" s="134">
        <f t="shared" si="473"/>
        <v>0</v>
      </c>
      <c r="K982" s="134">
        <f t="shared" si="473"/>
        <v>-1.1033739246949616E-2</v>
      </c>
      <c r="L982" s="134">
        <f t="shared" si="473"/>
        <v>-1.4114578217192612E-2</v>
      </c>
      <c r="M982" s="134">
        <f t="shared" si="473"/>
        <v>-1.5147072653382504E-2</v>
      </c>
      <c r="N982" s="134">
        <f t="shared" si="473"/>
        <v>-7.7976643368394341E-3</v>
      </c>
      <c r="O982" s="134">
        <f t="shared" si="473"/>
        <v>-2.0408799437108525E-2</v>
      </c>
      <c r="P982" s="134">
        <f t="shared" si="473"/>
        <v>0</v>
      </c>
      <c r="Q982" s="134">
        <f t="shared" si="473"/>
        <v>0</v>
      </c>
      <c r="R982" s="134">
        <f t="shared" si="473"/>
        <v>-9.5175718308926904E-3</v>
      </c>
      <c r="S982" s="134">
        <f t="shared" si="473"/>
        <v>-1.6122603392498082E-2</v>
      </c>
      <c r="T982" s="134">
        <f t="shared" si="473"/>
        <v>-1.4616354184654986E-2</v>
      </c>
      <c r="U982" s="134">
        <f t="shared" si="473"/>
        <v>0</v>
      </c>
      <c r="V982" s="134">
        <f t="shared" si="473"/>
        <v>0</v>
      </c>
      <c r="W982" s="134">
        <f t="shared" si="473"/>
        <v>-1.0865985028178038E-2</v>
      </c>
      <c r="X982" s="134">
        <f t="shared" si="473"/>
        <v>0</v>
      </c>
      <c r="Y982" s="134">
        <f t="shared" si="473"/>
        <v>0</v>
      </c>
      <c r="Z982" s="134">
        <f t="shared" si="473"/>
        <v>0</v>
      </c>
      <c r="AA982" s="134">
        <f t="shared" si="473"/>
        <v>0</v>
      </c>
      <c r="AB982" s="134">
        <f t="shared" si="473"/>
        <v>0</v>
      </c>
      <c r="AC982" s="134">
        <f t="shared" si="473"/>
        <v>0</v>
      </c>
      <c r="AD982" s="134">
        <f t="shared" si="473"/>
        <v>0</v>
      </c>
      <c r="AE982" s="134">
        <f t="shared" si="473"/>
        <v>0</v>
      </c>
      <c r="AF982" s="134">
        <f t="shared" si="473"/>
        <v>0</v>
      </c>
      <c r="AG982" s="134">
        <f t="shared" si="473"/>
        <v>0</v>
      </c>
      <c r="AH982" s="134">
        <f t="shared" si="473"/>
        <v>0</v>
      </c>
      <c r="AI982" s="134">
        <f t="shared" si="473"/>
        <v>-8.4096943986650477E-3</v>
      </c>
      <c r="AJ982" s="134">
        <f t="shared" si="473"/>
        <v>0</v>
      </c>
      <c r="AK982" s="134">
        <f t="shared" si="473"/>
        <v>-2.6245908274574535E-2</v>
      </c>
      <c r="AL982" s="134">
        <f t="shared" si="473"/>
        <v>0</v>
      </c>
      <c r="AM982" s="134">
        <f t="shared" si="473"/>
        <v>-1.8817324349641298E-2</v>
      </c>
      <c r="AN982" s="134">
        <f t="shared" si="473"/>
        <v>0</v>
      </c>
      <c r="AO982" s="134">
        <f t="shared" si="473"/>
        <v>0</v>
      </c>
      <c r="AP982" s="134">
        <f t="shared" si="473"/>
        <v>0</v>
      </c>
      <c r="AQ982" s="134">
        <f t="shared" si="473"/>
        <v>0</v>
      </c>
      <c r="AR982" s="134">
        <f t="shared" si="473"/>
        <v>0</v>
      </c>
      <c r="AS982" s="134">
        <f t="shared" si="473"/>
        <v>0</v>
      </c>
      <c r="AT982" s="134">
        <f t="shared" si="473"/>
        <v>-1.0754597683266335E-2</v>
      </c>
      <c r="AU982" s="134">
        <f t="shared" si="473"/>
        <v>-8.3282190919426614E-3</v>
      </c>
      <c r="AV982" s="134">
        <f t="shared" si="473"/>
        <v>0</v>
      </c>
      <c r="AW982" s="134">
        <f t="shared" si="473"/>
        <v>-2.0486668080432835E-3</v>
      </c>
      <c r="AX982" s="134">
        <f t="shared" si="473"/>
        <v>0</v>
      </c>
      <c r="AY982" s="134">
        <f t="shared" si="473"/>
        <v>0</v>
      </c>
      <c r="AZ982" s="134">
        <f t="shared" si="473"/>
        <v>-7.2100378051890013E-3</v>
      </c>
      <c r="BA982" s="134">
        <f t="shared" si="473"/>
        <v>0</v>
      </c>
      <c r="BB982" s="134">
        <f t="shared" si="473"/>
        <v>0</v>
      </c>
      <c r="BC982" s="134">
        <f t="shared" si="473"/>
        <v>0</v>
      </c>
      <c r="BD982" s="134">
        <f t="shared" si="473"/>
        <v>0</v>
      </c>
      <c r="BE982" s="134">
        <f t="shared" si="473"/>
        <v>0</v>
      </c>
      <c r="BF982" s="134">
        <f t="shared" si="473"/>
        <v>0</v>
      </c>
      <c r="BG982" s="134">
        <f t="shared" si="473"/>
        <v>0</v>
      </c>
      <c r="BH982" s="134">
        <f t="shared" si="473"/>
        <v>0</v>
      </c>
      <c r="BI982" s="134">
        <f t="shared" si="473"/>
        <v>-6.0900845238516122E-3</v>
      </c>
      <c r="BJ982" s="134">
        <f t="shared" si="473"/>
        <v>-9.7226365938290222E-3</v>
      </c>
      <c r="BK982" s="134">
        <f t="shared" si="473"/>
        <v>0</v>
      </c>
      <c r="BL982" s="134">
        <f t="shared" si="473"/>
        <v>-1.2643930341918234E-2</v>
      </c>
      <c r="BM982" s="134">
        <f t="shared" si="473"/>
        <v>0</v>
      </c>
      <c r="BN982" s="134">
        <f t="shared" si="473"/>
        <v>-1.5955703114388414E-2</v>
      </c>
      <c r="BO982" s="134">
        <f t="shared" si="473"/>
        <v>-1.588853837326689E-2</v>
      </c>
      <c r="BP982" s="134">
        <f t="shared" ref="BP982:DH985" si="474">BP316-BP871</f>
        <v>-1.5528272260919176E-2</v>
      </c>
      <c r="BQ982" s="134">
        <f t="shared" si="474"/>
        <v>-1.73294900363281E-2</v>
      </c>
      <c r="BR982" s="134">
        <f t="shared" si="474"/>
        <v>0</v>
      </c>
      <c r="BS982" s="134">
        <f t="shared" si="474"/>
        <v>-1.9619183040906554E-2</v>
      </c>
      <c r="BT982" s="134">
        <f t="shared" si="474"/>
        <v>0</v>
      </c>
      <c r="BU982" s="134">
        <f t="shared" si="474"/>
        <v>-1.7698633669389136E-2</v>
      </c>
      <c r="BV982" s="134">
        <f t="shared" si="474"/>
        <v>-3.9637676323838206E-3</v>
      </c>
      <c r="BW982" s="134">
        <f t="shared" si="474"/>
        <v>-3.0959377529993942E-3</v>
      </c>
      <c r="BX982" s="134">
        <f t="shared" si="474"/>
        <v>-7.2146602379008842E-3</v>
      </c>
      <c r="BY982" s="134">
        <f t="shared" si="474"/>
        <v>-6.2171048320890934E-4</v>
      </c>
      <c r="BZ982" s="134">
        <f t="shared" si="474"/>
        <v>-5.1725240254693312E-4</v>
      </c>
      <c r="CA982" s="134">
        <f t="shared" si="474"/>
        <v>0</v>
      </c>
      <c r="CB982" s="134">
        <f t="shared" si="474"/>
        <v>0</v>
      </c>
      <c r="CC982" s="134">
        <f t="shared" si="474"/>
        <v>0.99724046904379604</v>
      </c>
      <c r="CD982" s="134">
        <f t="shared" si="474"/>
        <v>-2.627714740202289E-3</v>
      </c>
      <c r="CE982" s="134">
        <f t="shared" si="474"/>
        <v>-4.4517009766020842E-3</v>
      </c>
      <c r="CF982" s="134">
        <f t="shared" si="474"/>
        <v>0</v>
      </c>
      <c r="CG982" s="134">
        <f t="shared" si="474"/>
        <v>0</v>
      </c>
      <c r="CH982" s="134">
        <f t="shared" si="474"/>
        <v>-1.6869878752430059E-3</v>
      </c>
      <c r="CI982" s="134">
        <f t="shared" si="474"/>
        <v>-3.0631764713945453E-3</v>
      </c>
      <c r="CJ982" s="134">
        <f t="shared" si="474"/>
        <v>-5.8995517241492948E-2</v>
      </c>
      <c r="CK982" s="134">
        <f t="shared" si="474"/>
        <v>0</v>
      </c>
      <c r="CL982" s="134">
        <f t="shared" si="474"/>
        <v>0</v>
      </c>
      <c r="CM982" s="134">
        <f t="shared" si="474"/>
        <v>0</v>
      </c>
      <c r="CN982" s="134">
        <f t="shared" si="474"/>
        <v>0</v>
      </c>
      <c r="CO982" s="134">
        <f t="shared" si="474"/>
        <v>0</v>
      </c>
      <c r="CP982" s="134">
        <f t="shared" si="474"/>
        <v>0</v>
      </c>
      <c r="CQ982" s="134">
        <f t="shared" si="474"/>
        <v>-2.4308731998193703E-3</v>
      </c>
      <c r="CR982" s="134">
        <f t="shared" si="474"/>
        <v>0</v>
      </c>
      <c r="CS982" s="134">
        <f t="shared" si="474"/>
        <v>-6.0157002349701212E-3</v>
      </c>
      <c r="CT982" s="134">
        <f t="shared" si="474"/>
        <v>0</v>
      </c>
      <c r="CU982" s="134">
        <f t="shared" si="474"/>
        <v>-3.7627814191150133E-3</v>
      </c>
      <c r="CV982" s="134">
        <f t="shared" si="474"/>
        <v>-2.7134883236760955E-3</v>
      </c>
      <c r="CW982" s="134">
        <f t="shared" si="474"/>
        <v>-8.9715726554160172E-3</v>
      </c>
      <c r="CX982" s="134">
        <f t="shared" si="474"/>
        <v>-2.3441173088197234E-3</v>
      </c>
      <c r="CY982" s="134">
        <f t="shared" si="474"/>
        <v>0</v>
      </c>
      <c r="CZ982" s="134">
        <f t="shared" si="474"/>
        <v>-6.5441299288616986E-3</v>
      </c>
      <c r="DA982" s="134">
        <f t="shared" si="474"/>
        <v>-2.2640564786920053E-3</v>
      </c>
      <c r="DB982" s="134">
        <f t="shared" si="474"/>
        <v>-4.7454115412545964E-3</v>
      </c>
      <c r="DC982" s="134">
        <f t="shared" si="474"/>
        <v>-1.1001491821770059E-2</v>
      </c>
      <c r="DD982" s="134">
        <f t="shared" si="474"/>
        <v>-2.4048566992625137E-3</v>
      </c>
      <c r="DE982" s="134">
        <f t="shared" si="474"/>
        <v>-2.7206561948351147E-3</v>
      </c>
      <c r="DF982" s="134">
        <f t="shared" si="474"/>
        <v>-1.2336897412330719E-2</v>
      </c>
      <c r="DG982" s="134">
        <f t="shared" si="474"/>
        <v>-3.1453500792799342E-2</v>
      </c>
      <c r="DH982" s="211">
        <f t="shared" si="474"/>
        <v>-2.9634822713688821E-2</v>
      </c>
    </row>
    <row r="983" spans="1:112" ht="15" hidden="1" customHeight="1" x14ac:dyDescent="0.15">
      <c r="A983" s="119"/>
      <c r="B983" s="197" t="s">
        <v>742</v>
      </c>
      <c r="C983" s="30" t="s">
        <v>268</v>
      </c>
      <c r="D983" s="315">
        <f t="shared" si="465"/>
        <v>-3.7778606457003899E-2</v>
      </c>
      <c r="E983" s="134">
        <f t="shared" ref="E983:BP986" si="475">E317-E872</f>
        <v>-1.0453960537403717E-2</v>
      </c>
      <c r="F983" s="134">
        <f t="shared" si="475"/>
        <v>-1.4776080517920429E-2</v>
      </c>
      <c r="G983" s="134">
        <f t="shared" si="475"/>
        <v>0</v>
      </c>
      <c r="H983" s="134">
        <f t="shared" si="475"/>
        <v>-2.3334170574163642E-2</v>
      </c>
      <c r="I983" s="134">
        <f t="shared" si="475"/>
        <v>0</v>
      </c>
      <c r="J983" s="134">
        <f t="shared" si="475"/>
        <v>0</v>
      </c>
      <c r="K983" s="134">
        <f t="shared" si="475"/>
        <v>-6.6118260442712936E-3</v>
      </c>
      <c r="L983" s="134">
        <f t="shared" si="475"/>
        <v>-7.9660664247086666E-3</v>
      </c>
      <c r="M983" s="134">
        <f t="shared" si="475"/>
        <v>-4.7986339302325386E-3</v>
      </c>
      <c r="N983" s="134">
        <f t="shared" si="475"/>
        <v>-5.202431869284165E-3</v>
      </c>
      <c r="O983" s="134">
        <f t="shared" si="475"/>
        <v>-2.8576655835245734E-3</v>
      </c>
      <c r="P983" s="134">
        <f t="shared" si="475"/>
        <v>0</v>
      </c>
      <c r="Q983" s="134">
        <f t="shared" si="475"/>
        <v>0</v>
      </c>
      <c r="R983" s="134">
        <f t="shared" si="475"/>
        <v>-1.5691677095782154E-2</v>
      </c>
      <c r="S983" s="134">
        <f t="shared" si="475"/>
        <v>-1.5310162033420368E-2</v>
      </c>
      <c r="T983" s="134">
        <f t="shared" si="475"/>
        <v>-6.5414902032272879E-3</v>
      </c>
      <c r="U983" s="134">
        <f t="shared" si="475"/>
        <v>0</v>
      </c>
      <c r="V983" s="134">
        <f t="shared" si="475"/>
        <v>0</v>
      </c>
      <c r="W983" s="134">
        <f t="shared" si="475"/>
        <v>-8.4556022059981382E-3</v>
      </c>
      <c r="X983" s="134">
        <f t="shared" si="475"/>
        <v>0</v>
      </c>
      <c r="Y983" s="134">
        <f t="shared" si="475"/>
        <v>0</v>
      </c>
      <c r="Z983" s="134">
        <f t="shared" si="475"/>
        <v>0</v>
      </c>
      <c r="AA983" s="134">
        <f t="shared" si="475"/>
        <v>0</v>
      </c>
      <c r="AB983" s="134">
        <f t="shared" si="475"/>
        <v>0</v>
      </c>
      <c r="AC983" s="134">
        <f t="shared" si="475"/>
        <v>0</v>
      </c>
      <c r="AD983" s="134">
        <f t="shared" si="475"/>
        <v>0</v>
      </c>
      <c r="AE983" s="134">
        <f t="shared" si="475"/>
        <v>0</v>
      </c>
      <c r="AF983" s="134">
        <f t="shared" si="475"/>
        <v>0</v>
      </c>
      <c r="AG983" s="134">
        <f t="shared" si="475"/>
        <v>0</v>
      </c>
      <c r="AH983" s="134">
        <f t="shared" si="475"/>
        <v>0</v>
      </c>
      <c r="AI983" s="134">
        <f t="shared" si="475"/>
        <v>-1.0367406329574389E-2</v>
      </c>
      <c r="AJ983" s="134">
        <f t="shared" si="475"/>
        <v>0</v>
      </c>
      <c r="AK983" s="134">
        <f t="shared" si="475"/>
        <v>-2.9442833459766359E-2</v>
      </c>
      <c r="AL983" s="134">
        <f t="shared" si="475"/>
        <v>0</v>
      </c>
      <c r="AM983" s="134">
        <f t="shared" si="475"/>
        <v>-4.1978637104584261E-3</v>
      </c>
      <c r="AN983" s="134">
        <f t="shared" si="475"/>
        <v>0</v>
      </c>
      <c r="AO983" s="134">
        <f t="shared" si="475"/>
        <v>0</v>
      </c>
      <c r="AP983" s="134">
        <f t="shared" si="475"/>
        <v>0</v>
      </c>
      <c r="AQ983" s="134">
        <f t="shared" si="475"/>
        <v>0</v>
      </c>
      <c r="AR983" s="134">
        <f t="shared" si="475"/>
        <v>0</v>
      </c>
      <c r="AS983" s="134">
        <f t="shared" si="475"/>
        <v>0</v>
      </c>
      <c r="AT983" s="134">
        <f t="shared" si="475"/>
        <v>-9.1051803743257519E-3</v>
      </c>
      <c r="AU983" s="134">
        <f t="shared" si="475"/>
        <v>-7.9104933055624028E-3</v>
      </c>
      <c r="AV983" s="134">
        <f t="shared" si="475"/>
        <v>0</v>
      </c>
      <c r="AW983" s="134">
        <f t="shared" si="475"/>
        <v>-1.7261930065518146E-3</v>
      </c>
      <c r="AX983" s="134">
        <f t="shared" si="475"/>
        <v>0</v>
      </c>
      <c r="AY983" s="134">
        <f t="shared" si="475"/>
        <v>0</v>
      </c>
      <c r="AZ983" s="134">
        <f t="shared" si="475"/>
        <v>-7.0557305078158762E-4</v>
      </c>
      <c r="BA983" s="134">
        <f t="shared" si="475"/>
        <v>0</v>
      </c>
      <c r="BB983" s="134">
        <f t="shared" si="475"/>
        <v>0</v>
      </c>
      <c r="BC983" s="134">
        <f t="shared" si="475"/>
        <v>0</v>
      </c>
      <c r="BD983" s="134">
        <f t="shared" si="475"/>
        <v>0</v>
      </c>
      <c r="BE983" s="134">
        <f t="shared" si="475"/>
        <v>0</v>
      </c>
      <c r="BF983" s="134">
        <f t="shared" si="475"/>
        <v>0</v>
      </c>
      <c r="BG983" s="134">
        <f t="shared" si="475"/>
        <v>0</v>
      </c>
      <c r="BH983" s="134">
        <f t="shared" si="475"/>
        <v>0</v>
      </c>
      <c r="BI983" s="134">
        <f t="shared" si="475"/>
        <v>-9.6233005230749813E-4</v>
      </c>
      <c r="BJ983" s="134">
        <f t="shared" si="475"/>
        <v>-1.3931357753250589E-3</v>
      </c>
      <c r="BK983" s="134">
        <f t="shared" si="475"/>
        <v>0</v>
      </c>
      <c r="BL983" s="134">
        <f t="shared" si="475"/>
        <v>-3.6961304408506007E-2</v>
      </c>
      <c r="BM983" s="134">
        <f t="shared" si="475"/>
        <v>0</v>
      </c>
      <c r="BN983" s="134">
        <f t="shared" si="475"/>
        <v>-1.7689190724105856E-2</v>
      </c>
      <c r="BO983" s="134">
        <f t="shared" si="475"/>
        <v>-1.8933451311798091E-2</v>
      </c>
      <c r="BP983" s="134">
        <f t="shared" si="475"/>
        <v>-2.1069287209908302E-2</v>
      </c>
      <c r="BQ983" s="134">
        <f t="shared" si="474"/>
        <v>-1.3283803702471923E-2</v>
      </c>
      <c r="BR983" s="134">
        <f t="shared" si="474"/>
        <v>0</v>
      </c>
      <c r="BS983" s="134">
        <f t="shared" si="474"/>
        <v>-3.9735307258522215E-3</v>
      </c>
      <c r="BT983" s="134">
        <f t="shared" si="474"/>
        <v>0</v>
      </c>
      <c r="BU983" s="134">
        <f t="shared" si="474"/>
        <v>-1.985075418504359E-2</v>
      </c>
      <c r="BV983" s="134">
        <f t="shared" si="474"/>
        <v>-3.6353506302511017E-2</v>
      </c>
      <c r="BW983" s="134">
        <f t="shared" si="474"/>
        <v>-3.0039893786616978E-2</v>
      </c>
      <c r="BX983" s="134">
        <f t="shared" si="474"/>
        <v>-4.7579761748458268E-3</v>
      </c>
      <c r="BY983" s="134">
        <f t="shared" si="474"/>
        <v>-4.8870292011858399E-3</v>
      </c>
      <c r="BZ983" s="134">
        <f t="shared" si="474"/>
        <v>-2.712143969435336E-3</v>
      </c>
      <c r="CA983" s="134">
        <f t="shared" si="474"/>
        <v>0</v>
      </c>
      <c r="CB983" s="134">
        <f t="shared" si="474"/>
        <v>0</v>
      </c>
      <c r="CC983" s="134">
        <f t="shared" si="474"/>
        <v>-1.742224014229322E-3</v>
      </c>
      <c r="CD983" s="134">
        <f t="shared" si="474"/>
        <v>1</v>
      </c>
      <c r="CE983" s="134">
        <f t="shared" si="474"/>
        <v>-1.0504549629354524E-2</v>
      </c>
      <c r="CF983" s="134">
        <f t="shared" si="474"/>
        <v>0</v>
      </c>
      <c r="CG983" s="134">
        <f t="shared" si="474"/>
        <v>0</v>
      </c>
      <c r="CH983" s="134">
        <f t="shared" si="474"/>
        <v>-2.1199428244543963E-3</v>
      </c>
      <c r="CI983" s="134">
        <f t="shared" si="474"/>
        <v>-3.3827515687366336E-3</v>
      </c>
      <c r="CJ983" s="134">
        <f t="shared" si="474"/>
        <v>-7.4562071911224567E-3</v>
      </c>
      <c r="CK983" s="134">
        <f t="shared" si="474"/>
        <v>0</v>
      </c>
      <c r="CL983" s="134">
        <f t="shared" si="474"/>
        <v>0</v>
      </c>
      <c r="CM983" s="134">
        <f t="shared" si="474"/>
        <v>0</v>
      </c>
      <c r="CN983" s="134">
        <f t="shared" si="474"/>
        <v>0</v>
      </c>
      <c r="CO983" s="134">
        <f t="shared" si="474"/>
        <v>0</v>
      </c>
      <c r="CP983" s="134">
        <f t="shared" si="474"/>
        <v>0</v>
      </c>
      <c r="CQ983" s="134">
        <f t="shared" si="474"/>
        <v>-8.5381189308007775E-3</v>
      </c>
      <c r="CR983" s="134">
        <f t="shared" si="474"/>
        <v>0</v>
      </c>
      <c r="CS983" s="134">
        <f t="shared" si="474"/>
        <v>-3.7734922603971997E-3</v>
      </c>
      <c r="CT983" s="134">
        <f t="shared" si="474"/>
        <v>0</v>
      </c>
      <c r="CU983" s="134">
        <f t="shared" si="474"/>
        <v>-5.9114243032823647E-3</v>
      </c>
      <c r="CV983" s="134">
        <f t="shared" si="474"/>
        <v>-6.4095745966669723E-3</v>
      </c>
      <c r="CW983" s="134">
        <f t="shared" si="474"/>
        <v>-1.1233151006827259E-2</v>
      </c>
      <c r="CX983" s="134">
        <f t="shared" si="474"/>
        <v>-1.0449578862791613E-2</v>
      </c>
      <c r="CY983" s="134">
        <f t="shared" si="474"/>
        <v>0</v>
      </c>
      <c r="CZ983" s="134">
        <f t="shared" si="474"/>
        <v>-4.9785040793898097E-3</v>
      </c>
      <c r="DA983" s="134">
        <f t="shared" si="474"/>
        <v>-6.0162012952593609E-3</v>
      </c>
      <c r="DB983" s="134">
        <f t="shared" si="474"/>
        <v>-2.849597412089655E-2</v>
      </c>
      <c r="DC983" s="134">
        <f t="shared" si="474"/>
        <v>-1.5161361841309938E-3</v>
      </c>
      <c r="DD983" s="134">
        <f t="shared" si="474"/>
        <v>-1.2708208678804454E-2</v>
      </c>
      <c r="DE983" s="134">
        <f t="shared" si="474"/>
        <v>-2.3003449573370631E-2</v>
      </c>
      <c r="DF983" s="134">
        <f t="shared" si="474"/>
        <v>-2.3679999471962664E-2</v>
      </c>
      <c r="DG983" s="134">
        <f t="shared" si="474"/>
        <v>0</v>
      </c>
      <c r="DH983" s="211">
        <f t="shared" si="474"/>
        <v>-1.6108904031200806E-2</v>
      </c>
    </row>
    <row r="984" spans="1:112" ht="15" hidden="1" customHeight="1" x14ac:dyDescent="0.15">
      <c r="A984" s="119"/>
      <c r="B984" s="197" t="s">
        <v>743</v>
      </c>
      <c r="C984" s="30" t="s">
        <v>173</v>
      </c>
      <c r="D984" s="315">
        <f t="shared" si="465"/>
        <v>-1.5497925146660714E-3</v>
      </c>
      <c r="E984" s="134">
        <f t="shared" si="475"/>
        <v>-3.7721915785025959E-3</v>
      </c>
      <c r="F984" s="134">
        <f t="shared" si="475"/>
        <v>-4.1065477438274081E-4</v>
      </c>
      <c r="G984" s="134">
        <f t="shared" si="475"/>
        <v>0</v>
      </c>
      <c r="H984" s="134">
        <f t="shared" si="475"/>
        <v>-1.3979893142152691E-3</v>
      </c>
      <c r="I984" s="134">
        <f t="shared" si="475"/>
        <v>0</v>
      </c>
      <c r="J984" s="134">
        <f t="shared" si="475"/>
        <v>0</v>
      </c>
      <c r="K984" s="134">
        <f t="shared" si="475"/>
        <v>-2.8491428312845562E-4</v>
      </c>
      <c r="L984" s="134">
        <f t="shared" si="475"/>
        <v>-4.6237480754069901E-4</v>
      </c>
      <c r="M984" s="134">
        <f t="shared" si="475"/>
        <v>-1.1170835216344208E-3</v>
      </c>
      <c r="N984" s="134">
        <f t="shared" si="475"/>
        <v>-4.4384227995197215E-4</v>
      </c>
      <c r="O984" s="134">
        <f t="shared" si="475"/>
        <v>-3.0879209147196595E-3</v>
      </c>
      <c r="P984" s="134">
        <f t="shared" si="475"/>
        <v>0</v>
      </c>
      <c r="Q984" s="134">
        <f t="shared" si="475"/>
        <v>0</v>
      </c>
      <c r="R984" s="134">
        <f t="shared" si="475"/>
        <v>-2.9856657635565824E-4</v>
      </c>
      <c r="S984" s="134">
        <f t="shared" si="475"/>
        <v>-2.2774698213828804E-3</v>
      </c>
      <c r="T984" s="134">
        <f t="shared" si="475"/>
        <v>-9.056068005821933E-4</v>
      </c>
      <c r="U984" s="134">
        <f t="shared" si="475"/>
        <v>0</v>
      </c>
      <c r="V984" s="134">
        <f t="shared" si="475"/>
        <v>0</v>
      </c>
      <c r="W984" s="134">
        <f t="shared" si="475"/>
        <v>-5.677604647637346E-4</v>
      </c>
      <c r="X984" s="134">
        <f t="shared" si="475"/>
        <v>0</v>
      </c>
      <c r="Y984" s="134">
        <f t="shared" si="475"/>
        <v>0</v>
      </c>
      <c r="Z984" s="134">
        <f t="shared" si="475"/>
        <v>0</v>
      </c>
      <c r="AA984" s="134">
        <f t="shared" si="475"/>
        <v>0</v>
      </c>
      <c r="AB984" s="134">
        <f t="shared" si="475"/>
        <v>0</v>
      </c>
      <c r="AC984" s="134">
        <f t="shared" si="475"/>
        <v>0</v>
      </c>
      <c r="AD984" s="134">
        <f t="shared" si="475"/>
        <v>0</v>
      </c>
      <c r="AE984" s="134">
        <f t="shared" si="475"/>
        <v>0</v>
      </c>
      <c r="AF984" s="134">
        <f t="shared" si="475"/>
        <v>0</v>
      </c>
      <c r="AG984" s="134">
        <f t="shared" si="475"/>
        <v>0</v>
      </c>
      <c r="AH984" s="134">
        <f t="shared" si="475"/>
        <v>0</v>
      </c>
      <c r="AI984" s="134">
        <f t="shared" si="475"/>
        <v>-5.4165391724554581E-4</v>
      </c>
      <c r="AJ984" s="134">
        <f t="shared" si="475"/>
        <v>0</v>
      </c>
      <c r="AK984" s="134">
        <f t="shared" si="475"/>
        <v>-6.3435021709367457E-3</v>
      </c>
      <c r="AL984" s="134">
        <f t="shared" si="475"/>
        <v>0</v>
      </c>
      <c r="AM984" s="134">
        <f t="shared" si="475"/>
        <v>-4.6148226330311156E-3</v>
      </c>
      <c r="AN984" s="134">
        <f t="shared" si="475"/>
        <v>0</v>
      </c>
      <c r="AO984" s="134">
        <f t="shared" si="475"/>
        <v>0</v>
      </c>
      <c r="AP984" s="134">
        <f t="shared" si="475"/>
        <v>0</v>
      </c>
      <c r="AQ984" s="134">
        <f t="shared" si="475"/>
        <v>0</v>
      </c>
      <c r="AR984" s="134">
        <f t="shared" si="475"/>
        <v>0</v>
      </c>
      <c r="AS984" s="134">
        <f t="shared" si="475"/>
        <v>0</v>
      </c>
      <c r="AT984" s="134">
        <f t="shared" si="475"/>
        <v>-1.8081116274348424E-3</v>
      </c>
      <c r="AU984" s="134">
        <f t="shared" si="475"/>
        <v>-1.3186139436799952E-3</v>
      </c>
      <c r="AV984" s="134">
        <f t="shared" si="475"/>
        <v>0</v>
      </c>
      <c r="AW984" s="134">
        <f t="shared" si="475"/>
        <v>-2.56497318727333E-4</v>
      </c>
      <c r="AX984" s="134">
        <f t="shared" si="475"/>
        <v>0</v>
      </c>
      <c r="AY984" s="134">
        <f t="shared" si="475"/>
        <v>0</v>
      </c>
      <c r="AZ984" s="134">
        <f t="shared" si="475"/>
        <v>-4.7626465483023524E-4</v>
      </c>
      <c r="BA984" s="134">
        <f t="shared" si="475"/>
        <v>0</v>
      </c>
      <c r="BB984" s="134">
        <f t="shared" si="475"/>
        <v>0</v>
      </c>
      <c r="BC984" s="134">
        <f t="shared" si="475"/>
        <v>0</v>
      </c>
      <c r="BD984" s="134">
        <f t="shared" si="475"/>
        <v>0</v>
      </c>
      <c r="BE984" s="134">
        <f t="shared" si="475"/>
        <v>0</v>
      </c>
      <c r="BF984" s="134">
        <f t="shared" si="475"/>
        <v>0</v>
      </c>
      <c r="BG984" s="134">
        <f t="shared" si="475"/>
        <v>0</v>
      </c>
      <c r="BH984" s="134">
        <f t="shared" si="475"/>
        <v>0</v>
      </c>
      <c r="BI984" s="134">
        <f t="shared" si="475"/>
        <v>-9.3311383634844488E-4</v>
      </c>
      <c r="BJ984" s="134">
        <f t="shared" si="475"/>
        <v>-1.3868942131881911E-3</v>
      </c>
      <c r="BK984" s="134">
        <f t="shared" si="475"/>
        <v>0</v>
      </c>
      <c r="BL984" s="134">
        <f t="shared" si="475"/>
        <v>-5.0240541075092593E-4</v>
      </c>
      <c r="BM984" s="134">
        <f t="shared" si="475"/>
        <v>0</v>
      </c>
      <c r="BN984" s="134">
        <f t="shared" si="475"/>
        <v>-7.5067882843033677E-4</v>
      </c>
      <c r="BO984" s="134">
        <f t="shared" si="475"/>
        <v>-5.4819434755829042E-4</v>
      </c>
      <c r="BP984" s="134">
        <f t="shared" si="475"/>
        <v>-1.3490922938024419E-3</v>
      </c>
      <c r="BQ984" s="134">
        <f t="shared" si="474"/>
        <v>-1.7856317328515483E-3</v>
      </c>
      <c r="BR984" s="134">
        <f t="shared" si="474"/>
        <v>0</v>
      </c>
      <c r="BS984" s="134">
        <f t="shared" si="474"/>
        <v>-3.9128834883377268E-3</v>
      </c>
      <c r="BT984" s="134">
        <f t="shared" si="474"/>
        <v>0</v>
      </c>
      <c r="BU984" s="134">
        <f t="shared" si="474"/>
        <v>-3.8835224985872742E-4</v>
      </c>
      <c r="BV984" s="134">
        <f t="shared" si="474"/>
        <v>-1.324197641747326E-4</v>
      </c>
      <c r="BW984" s="134">
        <f t="shared" si="474"/>
        <v>-1.2449862576435785E-4</v>
      </c>
      <c r="BX984" s="134">
        <f t="shared" si="474"/>
        <v>-2.3400505373017433E-4</v>
      </c>
      <c r="BY984" s="134">
        <f t="shared" si="474"/>
        <v>-4.9150596619196432E-5</v>
      </c>
      <c r="BZ984" s="134">
        <f t="shared" si="474"/>
        <v>-1.4110671940523408E-5</v>
      </c>
      <c r="CA984" s="134">
        <f t="shared" si="474"/>
        <v>0</v>
      </c>
      <c r="CB984" s="134">
        <f t="shared" si="474"/>
        <v>0</v>
      </c>
      <c r="CC984" s="134">
        <f t="shared" si="474"/>
        <v>-2.1629892911068619E-3</v>
      </c>
      <c r="CD984" s="134">
        <f t="shared" si="474"/>
        <v>-4.5794240459535798E-3</v>
      </c>
      <c r="CE984" s="134">
        <f t="shared" si="474"/>
        <v>0.9825454783090698</v>
      </c>
      <c r="CF984" s="134">
        <f t="shared" si="474"/>
        <v>0</v>
      </c>
      <c r="CG984" s="134">
        <f t="shared" si="474"/>
        <v>0</v>
      </c>
      <c r="CH984" s="134">
        <f t="shared" si="474"/>
        <v>-6.2449589394184254E-5</v>
      </c>
      <c r="CI984" s="134">
        <f t="shared" si="474"/>
        <v>-1.3568416600065461E-4</v>
      </c>
      <c r="CJ984" s="134">
        <f t="shared" si="474"/>
        <v>-1.2126596908755673E-3</v>
      </c>
      <c r="CK984" s="134">
        <f t="shared" si="474"/>
        <v>0</v>
      </c>
      <c r="CL984" s="134">
        <f t="shared" si="474"/>
        <v>0</v>
      </c>
      <c r="CM984" s="134">
        <f t="shared" si="474"/>
        <v>0</v>
      </c>
      <c r="CN984" s="134">
        <f t="shared" si="474"/>
        <v>0</v>
      </c>
      <c r="CO984" s="134">
        <f t="shared" si="474"/>
        <v>0</v>
      </c>
      <c r="CP984" s="134">
        <f t="shared" si="474"/>
        <v>0</v>
      </c>
      <c r="CQ984" s="134">
        <f t="shared" si="474"/>
        <v>-1.4072010115924539E-4</v>
      </c>
      <c r="CR984" s="134">
        <f t="shared" si="474"/>
        <v>0</v>
      </c>
      <c r="CS984" s="134">
        <f t="shared" si="474"/>
        <v>-1.4315288879395373E-4</v>
      </c>
      <c r="CT984" s="134">
        <f t="shared" si="474"/>
        <v>0</v>
      </c>
      <c r="CU984" s="134">
        <f t="shared" si="474"/>
        <v>-1.5086480439834243E-4</v>
      </c>
      <c r="CV984" s="134">
        <f t="shared" si="474"/>
        <v>-1.3880316992011897E-4</v>
      </c>
      <c r="CW984" s="134">
        <f t="shared" si="474"/>
        <v>-2.3384409120226778E-4</v>
      </c>
      <c r="CX984" s="134">
        <f t="shared" si="474"/>
        <v>-6.0911718366587441E-5</v>
      </c>
      <c r="CY984" s="134">
        <f t="shared" si="474"/>
        <v>0</v>
      </c>
      <c r="CZ984" s="134">
        <f t="shared" si="474"/>
        <v>-1.0612850969108467E-3</v>
      </c>
      <c r="DA984" s="134">
        <f t="shared" si="474"/>
        <v>-9.2742569486361335E-5</v>
      </c>
      <c r="DB984" s="134">
        <f t="shared" si="474"/>
        <v>-1.6456807015549746E-4</v>
      </c>
      <c r="DC984" s="134">
        <f t="shared" si="474"/>
        <v>-3.5863038724832707E-4</v>
      </c>
      <c r="DD984" s="134">
        <f t="shared" si="474"/>
        <v>-1.7422725152214938E-4</v>
      </c>
      <c r="DE984" s="134">
        <f t="shared" si="474"/>
        <v>-1.8652817592652149E-4</v>
      </c>
      <c r="DF984" s="134">
        <f t="shared" si="474"/>
        <v>-2.2481867171957005E-4</v>
      </c>
      <c r="DG984" s="134">
        <f t="shared" si="474"/>
        <v>-2.7980938460086709E-3</v>
      </c>
      <c r="DH984" s="211">
        <f t="shared" si="474"/>
        <v>-1.8712164098162851E-3</v>
      </c>
    </row>
    <row r="985" spans="1:112" ht="15" hidden="1" customHeight="1" x14ac:dyDescent="0.15">
      <c r="A985" s="119"/>
      <c r="B985" s="197" t="s">
        <v>744</v>
      </c>
      <c r="C985" s="30" t="s">
        <v>174</v>
      </c>
      <c r="D985" s="315">
        <f t="shared" si="465"/>
        <v>0</v>
      </c>
      <c r="E985" s="134">
        <f t="shared" si="475"/>
        <v>0</v>
      </c>
      <c r="F985" s="134">
        <f t="shared" si="475"/>
        <v>0</v>
      </c>
      <c r="G985" s="134">
        <f t="shared" si="475"/>
        <v>0</v>
      </c>
      <c r="H985" s="134">
        <f t="shared" si="475"/>
        <v>0</v>
      </c>
      <c r="I985" s="134">
        <f t="shared" si="475"/>
        <v>0</v>
      </c>
      <c r="J985" s="134">
        <f t="shared" si="475"/>
        <v>0</v>
      </c>
      <c r="K985" s="134">
        <f t="shared" si="475"/>
        <v>0</v>
      </c>
      <c r="L985" s="134">
        <f t="shared" si="475"/>
        <v>0</v>
      </c>
      <c r="M985" s="134">
        <f t="shared" si="475"/>
        <v>0</v>
      </c>
      <c r="N985" s="134">
        <f t="shared" si="475"/>
        <v>0</v>
      </c>
      <c r="O985" s="134">
        <f t="shared" si="475"/>
        <v>0</v>
      </c>
      <c r="P985" s="134">
        <f t="shared" si="475"/>
        <v>0</v>
      </c>
      <c r="Q985" s="134">
        <f t="shared" si="475"/>
        <v>0</v>
      </c>
      <c r="R985" s="134">
        <f t="shared" si="475"/>
        <v>0</v>
      </c>
      <c r="S985" s="134">
        <f t="shared" si="475"/>
        <v>0</v>
      </c>
      <c r="T985" s="134">
        <f t="shared" si="475"/>
        <v>0</v>
      </c>
      <c r="U985" s="134">
        <f t="shared" si="475"/>
        <v>0</v>
      </c>
      <c r="V985" s="134">
        <f t="shared" si="475"/>
        <v>0</v>
      </c>
      <c r="W985" s="134">
        <f t="shared" si="475"/>
        <v>0</v>
      </c>
      <c r="X985" s="134">
        <f t="shared" si="475"/>
        <v>0</v>
      </c>
      <c r="Y985" s="134">
        <f t="shared" si="475"/>
        <v>0</v>
      </c>
      <c r="Z985" s="134">
        <f t="shared" si="475"/>
        <v>0</v>
      </c>
      <c r="AA985" s="134">
        <f t="shared" si="475"/>
        <v>0</v>
      </c>
      <c r="AB985" s="134">
        <f t="shared" si="475"/>
        <v>0</v>
      </c>
      <c r="AC985" s="134">
        <f t="shared" si="475"/>
        <v>0</v>
      </c>
      <c r="AD985" s="134">
        <f t="shared" si="475"/>
        <v>0</v>
      </c>
      <c r="AE985" s="134">
        <f t="shared" si="475"/>
        <v>0</v>
      </c>
      <c r="AF985" s="134">
        <f t="shared" si="475"/>
        <v>0</v>
      </c>
      <c r="AG985" s="134">
        <f t="shared" si="475"/>
        <v>0</v>
      </c>
      <c r="AH985" s="134">
        <f t="shared" si="475"/>
        <v>0</v>
      </c>
      <c r="AI985" s="134">
        <f t="shared" si="475"/>
        <v>0</v>
      </c>
      <c r="AJ985" s="134">
        <f t="shared" si="475"/>
        <v>0</v>
      </c>
      <c r="AK985" s="134">
        <f t="shared" si="475"/>
        <v>0</v>
      </c>
      <c r="AL985" s="134">
        <f t="shared" si="475"/>
        <v>0</v>
      </c>
      <c r="AM985" s="134">
        <f t="shared" si="475"/>
        <v>0</v>
      </c>
      <c r="AN985" s="134">
        <f t="shared" si="475"/>
        <v>0</v>
      </c>
      <c r="AO985" s="134">
        <f t="shared" si="475"/>
        <v>0</v>
      </c>
      <c r="AP985" s="134">
        <f t="shared" si="475"/>
        <v>0</v>
      </c>
      <c r="AQ985" s="134">
        <f t="shared" si="475"/>
        <v>0</v>
      </c>
      <c r="AR985" s="134">
        <f t="shared" si="475"/>
        <v>0</v>
      </c>
      <c r="AS985" s="134">
        <f t="shared" si="475"/>
        <v>0</v>
      </c>
      <c r="AT985" s="134">
        <f t="shared" si="475"/>
        <v>0</v>
      </c>
      <c r="AU985" s="134">
        <f t="shared" si="475"/>
        <v>0</v>
      </c>
      <c r="AV985" s="134">
        <f t="shared" si="475"/>
        <v>0</v>
      </c>
      <c r="AW985" s="134">
        <f t="shared" si="475"/>
        <v>0</v>
      </c>
      <c r="AX985" s="134">
        <f t="shared" si="475"/>
        <v>0</v>
      </c>
      <c r="AY985" s="134">
        <f t="shared" si="475"/>
        <v>0</v>
      </c>
      <c r="AZ985" s="134">
        <f t="shared" si="475"/>
        <v>0</v>
      </c>
      <c r="BA985" s="134">
        <f t="shared" si="475"/>
        <v>0</v>
      </c>
      <c r="BB985" s="134">
        <f t="shared" si="475"/>
        <v>0</v>
      </c>
      <c r="BC985" s="134">
        <f t="shared" si="475"/>
        <v>0</v>
      </c>
      <c r="BD985" s="134">
        <f t="shared" si="475"/>
        <v>0</v>
      </c>
      <c r="BE985" s="134">
        <f t="shared" si="475"/>
        <v>0</v>
      </c>
      <c r="BF985" s="134">
        <f t="shared" si="475"/>
        <v>0</v>
      </c>
      <c r="BG985" s="134">
        <f t="shared" si="475"/>
        <v>0</v>
      </c>
      <c r="BH985" s="134">
        <f t="shared" si="475"/>
        <v>0</v>
      </c>
      <c r="BI985" s="134">
        <f t="shared" si="475"/>
        <v>0</v>
      </c>
      <c r="BJ985" s="134">
        <f t="shared" si="475"/>
        <v>0</v>
      </c>
      <c r="BK985" s="134">
        <f t="shared" si="475"/>
        <v>0</v>
      </c>
      <c r="BL985" s="134">
        <f t="shared" si="475"/>
        <v>0</v>
      </c>
      <c r="BM985" s="134">
        <f t="shared" si="475"/>
        <v>0</v>
      </c>
      <c r="BN985" s="134">
        <f t="shared" si="475"/>
        <v>0</v>
      </c>
      <c r="BO985" s="134">
        <f t="shared" si="475"/>
        <v>0</v>
      </c>
      <c r="BP985" s="134">
        <f t="shared" si="475"/>
        <v>0</v>
      </c>
      <c r="BQ985" s="134">
        <f t="shared" si="474"/>
        <v>0</v>
      </c>
      <c r="BR985" s="134">
        <f t="shared" si="474"/>
        <v>0</v>
      </c>
      <c r="BS985" s="134">
        <f t="shared" si="474"/>
        <v>0</v>
      </c>
      <c r="BT985" s="134">
        <f t="shared" si="474"/>
        <v>0</v>
      </c>
      <c r="BU985" s="134">
        <f t="shared" si="474"/>
        <v>0</v>
      </c>
      <c r="BV985" s="134">
        <f t="shared" si="474"/>
        <v>0</v>
      </c>
      <c r="BW985" s="134">
        <f t="shared" si="474"/>
        <v>0</v>
      </c>
      <c r="BX985" s="134">
        <f t="shared" si="474"/>
        <v>0</v>
      </c>
      <c r="BY985" s="134">
        <f t="shared" si="474"/>
        <v>0</v>
      </c>
      <c r="BZ985" s="134">
        <f t="shared" si="474"/>
        <v>0</v>
      </c>
      <c r="CA985" s="134">
        <f t="shared" si="474"/>
        <v>0</v>
      </c>
      <c r="CB985" s="134">
        <f t="shared" si="474"/>
        <v>0</v>
      </c>
      <c r="CC985" s="134">
        <f t="shared" si="474"/>
        <v>0</v>
      </c>
      <c r="CD985" s="134">
        <f t="shared" si="474"/>
        <v>0</v>
      </c>
      <c r="CE985" s="134">
        <f t="shared" si="474"/>
        <v>0</v>
      </c>
      <c r="CF985" s="134">
        <f t="shared" si="474"/>
        <v>1</v>
      </c>
      <c r="CG985" s="134">
        <f t="shared" si="474"/>
        <v>0</v>
      </c>
      <c r="CH985" s="134">
        <f t="shared" si="474"/>
        <v>0</v>
      </c>
      <c r="CI985" s="134">
        <f t="shared" si="474"/>
        <v>0</v>
      </c>
      <c r="CJ985" s="134">
        <f t="shared" si="474"/>
        <v>0</v>
      </c>
      <c r="CK985" s="134">
        <f t="shared" si="474"/>
        <v>0</v>
      </c>
      <c r="CL985" s="134">
        <f t="shared" si="474"/>
        <v>0</v>
      </c>
      <c r="CM985" s="134">
        <f t="shared" si="474"/>
        <v>0</v>
      </c>
      <c r="CN985" s="134">
        <f t="shared" si="474"/>
        <v>0</v>
      </c>
      <c r="CO985" s="134">
        <f t="shared" si="474"/>
        <v>0</v>
      </c>
      <c r="CP985" s="134">
        <f t="shared" si="474"/>
        <v>0</v>
      </c>
      <c r="CQ985" s="134">
        <f t="shared" si="474"/>
        <v>0</v>
      </c>
      <c r="CR985" s="134">
        <f t="shared" si="474"/>
        <v>0</v>
      </c>
      <c r="CS985" s="134">
        <f t="shared" si="474"/>
        <v>0</v>
      </c>
      <c r="CT985" s="134">
        <f t="shared" si="474"/>
        <v>0</v>
      </c>
      <c r="CU985" s="134">
        <f t="shared" si="474"/>
        <v>0</v>
      </c>
      <c r="CV985" s="134">
        <f t="shared" si="474"/>
        <v>0</v>
      </c>
      <c r="CW985" s="134">
        <f t="shared" si="474"/>
        <v>0</v>
      </c>
      <c r="CX985" s="134">
        <f t="shared" si="474"/>
        <v>0</v>
      </c>
      <c r="CY985" s="134">
        <f t="shared" si="474"/>
        <v>0</v>
      </c>
      <c r="CZ985" s="134">
        <f t="shared" si="474"/>
        <v>0</v>
      </c>
      <c r="DA985" s="134">
        <f t="shared" si="474"/>
        <v>0</v>
      </c>
      <c r="DB985" s="134">
        <f t="shared" si="474"/>
        <v>0</v>
      </c>
      <c r="DC985" s="134">
        <f t="shared" si="474"/>
        <v>0</v>
      </c>
      <c r="DD985" s="134">
        <f t="shared" si="474"/>
        <v>0</v>
      </c>
      <c r="DE985" s="134">
        <f t="shared" si="474"/>
        <v>0</v>
      </c>
      <c r="DF985" s="134">
        <f t="shared" si="474"/>
        <v>0</v>
      </c>
      <c r="DG985" s="134">
        <f t="shared" si="474"/>
        <v>0</v>
      </c>
      <c r="DH985" s="211">
        <f t="shared" si="474"/>
        <v>0</v>
      </c>
    </row>
    <row r="986" spans="1:112" ht="15" hidden="1" customHeight="1" x14ac:dyDescent="0.15">
      <c r="A986" s="119"/>
      <c r="B986" s="197" t="s">
        <v>745</v>
      </c>
      <c r="C986" s="30" t="s">
        <v>269</v>
      </c>
      <c r="D986" s="315">
        <f t="shared" si="465"/>
        <v>-3.427883150843254E-4</v>
      </c>
      <c r="E986" s="134">
        <f t="shared" si="475"/>
        <v>-1.3965351773617745E-3</v>
      </c>
      <c r="F986" s="134">
        <f t="shared" si="475"/>
        <v>-2.4341531061995754E-4</v>
      </c>
      <c r="G986" s="134">
        <f t="shared" si="475"/>
        <v>0</v>
      </c>
      <c r="H986" s="134">
        <f t="shared" si="475"/>
        <v>-4.5543607650867096E-4</v>
      </c>
      <c r="I986" s="134">
        <f t="shared" si="475"/>
        <v>0</v>
      </c>
      <c r="J986" s="134">
        <f t="shared" si="475"/>
        <v>0</v>
      </c>
      <c r="K986" s="134">
        <f t="shared" si="475"/>
        <v>-4.4983657231973583E-4</v>
      </c>
      <c r="L986" s="134">
        <f t="shared" si="475"/>
        <v>-1.0842408257930034E-3</v>
      </c>
      <c r="M986" s="134">
        <f t="shared" si="475"/>
        <v>-7.5266330904293782E-4</v>
      </c>
      <c r="N986" s="134">
        <f t="shared" si="475"/>
        <v>-3.2829679115439553E-4</v>
      </c>
      <c r="O986" s="134">
        <f t="shared" si="475"/>
        <v>-8.9724064296279053E-4</v>
      </c>
      <c r="P986" s="134">
        <f t="shared" si="475"/>
        <v>0</v>
      </c>
      <c r="Q986" s="134">
        <f t="shared" si="475"/>
        <v>0</v>
      </c>
      <c r="R986" s="134">
        <f t="shared" si="475"/>
        <v>-3.5868313761880166E-4</v>
      </c>
      <c r="S986" s="134">
        <f t="shared" si="475"/>
        <v>-6.1314140144191356E-4</v>
      </c>
      <c r="T986" s="134">
        <f t="shared" si="475"/>
        <v>-5.6321350520480487E-4</v>
      </c>
      <c r="U986" s="134">
        <f t="shared" si="475"/>
        <v>0</v>
      </c>
      <c r="V986" s="134">
        <f t="shared" si="475"/>
        <v>0</v>
      </c>
      <c r="W986" s="134">
        <f t="shared" si="475"/>
        <v>-6.6771008724587834E-4</v>
      </c>
      <c r="X986" s="134">
        <f t="shared" si="475"/>
        <v>0</v>
      </c>
      <c r="Y986" s="134">
        <f t="shared" si="475"/>
        <v>0</v>
      </c>
      <c r="Z986" s="134">
        <f t="shared" si="475"/>
        <v>0</v>
      </c>
      <c r="AA986" s="134">
        <f t="shared" si="475"/>
        <v>0</v>
      </c>
      <c r="AB986" s="134">
        <f t="shared" si="475"/>
        <v>0</v>
      </c>
      <c r="AC986" s="134">
        <f t="shared" si="475"/>
        <v>0</v>
      </c>
      <c r="AD986" s="134">
        <f t="shared" si="475"/>
        <v>0</v>
      </c>
      <c r="AE986" s="134">
        <f t="shared" si="475"/>
        <v>0</v>
      </c>
      <c r="AF986" s="134">
        <f t="shared" si="475"/>
        <v>0</v>
      </c>
      <c r="AG986" s="134">
        <f t="shared" si="475"/>
        <v>0</v>
      </c>
      <c r="AH986" s="134">
        <f t="shared" si="475"/>
        <v>0</v>
      </c>
      <c r="AI986" s="134">
        <f t="shared" si="475"/>
        <v>-3.2748882650978701E-4</v>
      </c>
      <c r="AJ986" s="134">
        <f t="shared" si="475"/>
        <v>0</v>
      </c>
      <c r="AK986" s="134">
        <f t="shared" si="475"/>
        <v>-1.4441180268904303E-3</v>
      </c>
      <c r="AL986" s="134">
        <f t="shared" si="475"/>
        <v>0</v>
      </c>
      <c r="AM986" s="134">
        <f t="shared" si="475"/>
        <v>-1.0181260345439468E-3</v>
      </c>
      <c r="AN986" s="134">
        <f t="shared" si="475"/>
        <v>0</v>
      </c>
      <c r="AO986" s="134">
        <f t="shared" si="475"/>
        <v>0</v>
      </c>
      <c r="AP986" s="134">
        <f t="shared" si="475"/>
        <v>0</v>
      </c>
      <c r="AQ986" s="134">
        <f t="shared" si="475"/>
        <v>0</v>
      </c>
      <c r="AR986" s="134">
        <f t="shared" si="475"/>
        <v>0</v>
      </c>
      <c r="AS986" s="134">
        <f t="shared" si="475"/>
        <v>0</v>
      </c>
      <c r="AT986" s="134">
        <f t="shared" si="475"/>
        <v>-3.8725441092961967E-4</v>
      </c>
      <c r="AU986" s="134">
        <f t="shared" si="475"/>
        <v>-3.0654849701658953E-4</v>
      </c>
      <c r="AV986" s="134">
        <f t="shared" si="475"/>
        <v>0</v>
      </c>
      <c r="AW986" s="134">
        <f t="shared" si="475"/>
        <v>-7.6318215645249511E-5</v>
      </c>
      <c r="AX986" s="134">
        <f t="shared" si="475"/>
        <v>0</v>
      </c>
      <c r="AY986" s="134">
        <f t="shared" si="475"/>
        <v>0</v>
      </c>
      <c r="AZ986" s="134">
        <f t="shared" si="475"/>
        <v>-2.428070685804753E-4</v>
      </c>
      <c r="BA986" s="134">
        <f t="shared" si="475"/>
        <v>0</v>
      </c>
      <c r="BB986" s="134">
        <f t="shared" si="475"/>
        <v>0</v>
      </c>
      <c r="BC986" s="134">
        <f t="shared" si="475"/>
        <v>0</v>
      </c>
      <c r="BD986" s="134">
        <f t="shared" si="475"/>
        <v>0</v>
      </c>
      <c r="BE986" s="134">
        <f t="shared" si="475"/>
        <v>0</v>
      </c>
      <c r="BF986" s="134">
        <f t="shared" si="475"/>
        <v>0</v>
      </c>
      <c r="BG986" s="134">
        <f t="shared" si="475"/>
        <v>0</v>
      </c>
      <c r="BH986" s="134">
        <f t="shared" si="475"/>
        <v>0</v>
      </c>
      <c r="BI986" s="134">
        <f t="shared" si="475"/>
        <v>-2.7292581739551264E-4</v>
      </c>
      <c r="BJ986" s="134">
        <f t="shared" si="475"/>
        <v>-3.9152253037897316E-4</v>
      </c>
      <c r="BK986" s="134">
        <f t="shared" si="475"/>
        <v>0</v>
      </c>
      <c r="BL986" s="134">
        <f t="shared" si="475"/>
        <v>-4.2438739077160092E-4</v>
      </c>
      <c r="BM986" s="134">
        <f t="shared" si="475"/>
        <v>0</v>
      </c>
      <c r="BN986" s="134">
        <f t="shared" si="475"/>
        <v>-5.4381476022193032E-4</v>
      </c>
      <c r="BO986" s="134">
        <f t="shared" si="475"/>
        <v>-5.2719431299466646E-4</v>
      </c>
      <c r="BP986" s="134">
        <f t="shared" ref="BP986:DH989" si="476">BP320-BP875</f>
        <v>-5.2403620473359766E-4</v>
      </c>
      <c r="BQ986" s="134">
        <f t="shared" si="476"/>
        <v>-6.2052740661128539E-4</v>
      </c>
      <c r="BR986" s="134">
        <f t="shared" si="476"/>
        <v>0</v>
      </c>
      <c r="BS986" s="134">
        <f t="shared" si="476"/>
        <v>-9.2298849006290933E-4</v>
      </c>
      <c r="BT986" s="134">
        <f t="shared" si="476"/>
        <v>0</v>
      </c>
      <c r="BU986" s="134">
        <f t="shared" si="476"/>
        <v>-9.8869572316755597E-5</v>
      </c>
      <c r="BV986" s="134">
        <f t="shared" si="476"/>
        <v>-5.0635039830450487E-5</v>
      </c>
      <c r="BW986" s="134">
        <f t="shared" si="476"/>
        <v>-7.720720776369955E-5</v>
      </c>
      <c r="BX986" s="134">
        <f t="shared" si="476"/>
        <v>-4.5664599451219832E-5</v>
      </c>
      <c r="BY986" s="134">
        <f t="shared" si="476"/>
        <v>-1.966091973659409E-5</v>
      </c>
      <c r="BZ986" s="134">
        <f t="shared" si="476"/>
        <v>-1.061076275944955E-5</v>
      </c>
      <c r="CA986" s="134">
        <f t="shared" si="476"/>
        <v>0</v>
      </c>
      <c r="CB986" s="134">
        <f t="shared" si="476"/>
        <v>0</v>
      </c>
      <c r="CC986" s="134">
        <f t="shared" si="476"/>
        <v>-5.6852900679104778E-4</v>
      </c>
      <c r="CD986" s="134">
        <f t="shared" si="476"/>
        <v>-3.2678499634628737E-4</v>
      </c>
      <c r="CE986" s="134">
        <f t="shared" si="476"/>
        <v>-2.6176936378082536E-4</v>
      </c>
      <c r="CF986" s="134">
        <f t="shared" si="476"/>
        <v>0</v>
      </c>
      <c r="CG986" s="134">
        <f t="shared" si="476"/>
        <v>1</v>
      </c>
      <c r="CH986" s="134">
        <f t="shared" si="476"/>
        <v>-4.0697253281903128E-5</v>
      </c>
      <c r="CI986" s="134">
        <f t="shared" si="476"/>
        <v>-4.0428035362151114E-5</v>
      </c>
      <c r="CJ986" s="134">
        <f t="shared" si="476"/>
        <v>-4.7214819994474636E-3</v>
      </c>
      <c r="CK986" s="134">
        <f t="shared" si="476"/>
        <v>0</v>
      </c>
      <c r="CL986" s="134">
        <f t="shared" si="476"/>
        <v>0</v>
      </c>
      <c r="CM986" s="134">
        <f t="shared" si="476"/>
        <v>0</v>
      </c>
      <c r="CN986" s="134">
        <f t="shared" si="476"/>
        <v>0</v>
      </c>
      <c r="CO986" s="134">
        <f t="shared" si="476"/>
        <v>0</v>
      </c>
      <c r="CP986" s="134">
        <f t="shared" si="476"/>
        <v>0</v>
      </c>
      <c r="CQ986" s="134">
        <f t="shared" si="476"/>
        <v>-6.6838578784783419E-5</v>
      </c>
      <c r="CR986" s="134">
        <f t="shared" si="476"/>
        <v>0</v>
      </c>
      <c r="CS986" s="134">
        <f t="shared" si="476"/>
        <v>-2.7708202815766365E-4</v>
      </c>
      <c r="CT986" s="134">
        <f t="shared" si="476"/>
        <v>0</v>
      </c>
      <c r="CU986" s="134">
        <f t="shared" si="476"/>
        <v>-1.4695937287614386E-4</v>
      </c>
      <c r="CV986" s="134">
        <f t="shared" si="476"/>
        <v>-1.2053857244374006E-4</v>
      </c>
      <c r="CW986" s="134">
        <f t="shared" si="476"/>
        <v>-1.8250649171579439E-4</v>
      </c>
      <c r="CX986" s="134">
        <f t="shared" si="476"/>
        <v>-4.6394650762763538E-5</v>
      </c>
      <c r="CY986" s="134">
        <f t="shared" si="476"/>
        <v>0</v>
      </c>
      <c r="CZ986" s="134">
        <f t="shared" si="476"/>
        <v>-3.262004217664524E-4</v>
      </c>
      <c r="DA986" s="134">
        <f t="shared" si="476"/>
        <v>-4.9317685170664063E-5</v>
      </c>
      <c r="DB986" s="134">
        <f t="shared" si="476"/>
        <v>-2.1318531869562795E-4</v>
      </c>
      <c r="DC986" s="134">
        <f t="shared" si="476"/>
        <v>-5.0025153733354848E-4</v>
      </c>
      <c r="DD986" s="134">
        <f t="shared" si="476"/>
        <v>-9.8505516699882688E-5</v>
      </c>
      <c r="DE986" s="134">
        <f t="shared" si="476"/>
        <v>-7.5063165948863954E-5</v>
      </c>
      <c r="DF986" s="134">
        <f t="shared" si="476"/>
        <v>-1.0605193671271276E-4</v>
      </c>
      <c r="DG986" s="134">
        <f t="shared" si="476"/>
        <v>-1.4795469545372533E-3</v>
      </c>
      <c r="DH986" s="211">
        <f t="shared" si="476"/>
        <v>-6.6930808175677921E-5</v>
      </c>
    </row>
    <row r="987" spans="1:112" ht="15" hidden="1" customHeight="1" x14ac:dyDescent="0.15">
      <c r="A987" s="119"/>
      <c r="B987" s="197" t="s">
        <v>746</v>
      </c>
      <c r="C987" s="30" t="s">
        <v>175</v>
      </c>
      <c r="D987" s="315">
        <f t="shared" si="465"/>
        <v>-1.4532697296253888E-3</v>
      </c>
      <c r="E987" s="134">
        <f t="shared" ref="E987:BP990" si="477">E321-E876</f>
        <v>-4.6749907607163818E-3</v>
      </c>
      <c r="F987" s="134">
        <f t="shared" si="477"/>
        <v>-8.2917082400556252E-4</v>
      </c>
      <c r="G987" s="134">
        <f t="shared" si="477"/>
        <v>0</v>
      </c>
      <c r="H987" s="134">
        <f t="shared" si="477"/>
        <v>-1.9787087757369374E-3</v>
      </c>
      <c r="I987" s="134">
        <f t="shared" si="477"/>
        <v>0</v>
      </c>
      <c r="J987" s="134">
        <f t="shared" si="477"/>
        <v>0</v>
      </c>
      <c r="K987" s="134">
        <f t="shared" si="477"/>
        <v>-1.8528386227956322E-3</v>
      </c>
      <c r="L987" s="134">
        <f t="shared" si="477"/>
        <v>-5.0959782156643719E-3</v>
      </c>
      <c r="M987" s="134">
        <f t="shared" si="477"/>
        <v>-5.686332317034264E-3</v>
      </c>
      <c r="N987" s="134">
        <f t="shared" si="477"/>
        <v>-1.5359431108498646E-3</v>
      </c>
      <c r="O987" s="134">
        <f t="shared" si="477"/>
        <v>-1.8193410428002828E-2</v>
      </c>
      <c r="P987" s="134">
        <f t="shared" si="477"/>
        <v>0</v>
      </c>
      <c r="Q987" s="134">
        <f t="shared" si="477"/>
        <v>0</v>
      </c>
      <c r="R987" s="134">
        <f t="shared" si="477"/>
        <v>-1.5418033012658697E-3</v>
      </c>
      <c r="S987" s="134">
        <f t="shared" si="477"/>
        <v>-1.964355997636212E-3</v>
      </c>
      <c r="T987" s="134">
        <f t="shared" si="477"/>
        <v>-1.6223063853629868E-3</v>
      </c>
      <c r="U987" s="134">
        <f t="shared" si="477"/>
        <v>0</v>
      </c>
      <c r="V987" s="134">
        <f t="shared" si="477"/>
        <v>0</v>
      </c>
      <c r="W987" s="134">
        <f t="shared" si="477"/>
        <v>-1.970671095335792E-3</v>
      </c>
      <c r="X987" s="134">
        <f t="shared" si="477"/>
        <v>0</v>
      </c>
      <c r="Y987" s="134">
        <f t="shared" si="477"/>
        <v>0</v>
      </c>
      <c r="Z987" s="134">
        <f t="shared" si="477"/>
        <v>0</v>
      </c>
      <c r="AA987" s="134">
        <f t="shared" si="477"/>
        <v>0</v>
      </c>
      <c r="AB987" s="134">
        <f t="shared" si="477"/>
        <v>0</v>
      </c>
      <c r="AC987" s="134">
        <f t="shared" si="477"/>
        <v>0</v>
      </c>
      <c r="AD987" s="134">
        <f t="shared" si="477"/>
        <v>0</v>
      </c>
      <c r="AE987" s="134">
        <f t="shared" si="477"/>
        <v>0</v>
      </c>
      <c r="AF987" s="134">
        <f t="shared" si="477"/>
        <v>0</v>
      </c>
      <c r="AG987" s="134">
        <f t="shared" si="477"/>
        <v>0</v>
      </c>
      <c r="AH987" s="134">
        <f t="shared" si="477"/>
        <v>0</v>
      </c>
      <c r="AI987" s="134">
        <f t="shared" si="477"/>
        <v>-3.9539500497729326E-3</v>
      </c>
      <c r="AJ987" s="134">
        <f t="shared" si="477"/>
        <v>0</v>
      </c>
      <c r="AK987" s="134">
        <f t="shared" si="477"/>
        <v>-3.4234439067108583E-3</v>
      </c>
      <c r="AL987" s="134">
        <f t="shared" si="477"/>
        <v>0</v>
      </c>
      <c r="AM987" s="134">
        <f t="shared" si="477"/>
        <v>-4.4017112123085666E-3</v>
      </c>
      <c r="AN987" s="134">
        <f t="shared" si="477"/>
        <v>0</v>
      </c>
      <c r="AO987" s="134">
        <f t="shared" si="477"/>
        <v>0</v>
      </c>
      <c r="AP987" s="134">
        <f t="shared" si="477"/>
        <v>0</v>
      </c>
      <c r="AQ987" s="134">
        <f t="shared" si="477"/>
        <v>0</v>
      </c>
      <c r="AR987" s="134">
        <f t="shared" si="477"/>
        <v>0</v>
      </c>
      <c r="AS987" s="134">
        <f t="shared" si="477"/>
        <v>0</v>
      </c>
      <c r="AT987" s="134">
        <f t="shared" si="477"/>
        <v>-1.5148979728024556E-3</v>
      </c>
      <c r="AU987" s="134">
        <f t="shared" si="477"/>
        <v>-1.5513982949555271E-3</v>
      </c>
      <c r="AV987" s="134">
        <f t="shared" si="477"/>
        <v>0</v>
      </c>
      <c r="AW987" s="134">
        <f t="shared" si="477"/>
        <v>-3.3339943145103734E-4</v>
      </c>
      <c r="AX987" s="134">
        <f t="shared" si="477"/>
        <v>0</v>
      </c>
      <c r="AY987" s="134">
        <f t="shared" si="477"/>
        <v>0</v>
      </c>
      <c r="AZ987" s="134">
        <f t="shared" si="477"/>
        <v>-1.0088434036870453E-3</v>
      </c>
      <c r="BA987" s="134">
        <f t="shared" si="477"/>
        <v>0</v>
      </c>
      <c r="BB987" s="134">
        <f t="shared" si="477"/>
        <v>0</v>
      </c>
      <c r="BC987" s="134">
        <f t="shared" si="477"/>
        <v>0</v>
      </c>
      <c r="BD987" s="134">
        <f t="shared" si="477"/>
        <v>0</v>
      </c>
      <c r="BE987" s="134">
        <f t="shared" si="477"/>
        <v>0</v>
      </c>
      <c r="BF987" s="134">
        <f t="shared" si="477"/>
        <v>0</v>
      </c>
      <c r="BG987" s="134">
        <f t="shared" si="477"/>
        <v>0</v>
      </c>
      <c r="BH987" s="134">
        <f t="shared" si="477"/>
        <v>0</v>
      </c>
      <c r="BI987" s="134">
        <f t="shared" si="477"/>
        <v>-8.9762062812601129E-4</v>
      </c>
      <c r="BJ987" s="134">
        <f t="shared" si="477"/>
        <v>-1.3655195753037145E-3</v>
      </c>
      <c r="BK987" s="134">
        <f t="shared" si="477"/>
        <v>0</v>
      </c>
      <c r="BL987" s="134">
        <f t="shared" si="477"/>
        <v>-1.5301023146321443E-3</v>
      </c>
      <c r="BM987" s="134">
        <f t="shared" si="477"/>
        <v>0</v>
      </c>
      <c r="BN987" s="134">
        <f t="shared" si="477"/>
        <v>-1.2282045382850872E-3</v>
      </c>
      <c r="BO987" s="134">
        <f t="shared" si="477"/>
        <v>-1.1597472482228438E-3</v>
      </c>
      <c r="BP987" s="134">
        <f t="shared" si="477"/>
        <v>-1.2022548369205802E-3</v>
      </c>
      <c r="BQ987" s="134">
        <f t="shared" si="476"/>
        <v>-1.4631846435284219E-3</v>
      </c>
      <c r="BR987" s="134">
        <f t="shared" si="476"/>
        <v>0</v>
      </c>
      <c r="BS987" s="134">
        <f t="shared" si="476"/>
        <v>-1.6782755192639481E-2</v>
      </c>
      <c r="BT987" s="134">
        <f t="shared" si="476"/>
        <v>0</v>
      </c>
      <c r="BU987" s="134">
        <f t="shared" si="476"/>
        <v>-3.7206160823504022E-4</v>
      </c>
      <c r="BV987" s="134">
        <f t="shared" si="476"/>
        <v>-2.0249350853717668E-4</v>
      </c>
      <c r="BW987" s="134">
        <f t="shared" si="476"/>
        <v>-3.1928516517991222E-4</v>
      </c>
      <c r="BX987" s="134">
        <f t="shared" si="476"/>
        <v>-2.4981499022301497E-4</v>
      </c>
      <c r="BY987" s="134">
        <f t="shared" si="476"/>
        <v>-1.1325889752318688E-4</v>
      </c>
      <c r="BZ987" s="134">
        <f t="shared" si="476"/>
        <v>-3.6362779742949294E-5</v>
      </c>
      <c r="CA987" s="134">
        <f t="shared" si="476"/>
        <v>0</v>
      </c>
      <c r="CB987" s="134">
        <f t="shared" si="476"/>
        <v>0</v>
      </c>
      <c r="CC987" s="134">
        <f t="shared" si="476"/>
        <v>-2.4252781528827006E-4</v>
      </c>
      <c r="CD987" s="134">
        <f t="shared" si="476"/>
        <v>-7.8866447917151801E-4</v>
      </c>
      <c r="CE987" s="134">
        <f t="shared" si="476"/>
        <v>-3.3215435308061198E-4</v>
      </c>
      <c r="CF987" s="134">
        <f t="shared" si="476"/>
        <v>0</v>
      </c>
      <c r="CG987" s="134">
        <f t="shared" si="476"/>
        <v>0</v>
      </c>
      <c r="CH987" s="134">
        <f t="shared" si="476"/>
        <v>0.99984994220900925</v>
      </c>
      <c r="CI987" s="134">
        <f t="shared" si="476"/>
        <v>-2.0827589884844051E-4</v>
      </c>
      <c r="CJ987" s="134">
        <f t="shared" si="476"/>
        <v>-1.2857933520301617E-4</v>
      </c>
      <c r="CK987" s="134">
        <f t="shared" si="476"/>
        <v>0</v>
      </c>
      <c r="CL987" s="134">
        <f t="shared" si="476"/>
        <v>0</v>
      </c>
      <c r="CM987" s="134">
        <f t="shared" si="476"/>
        <v>0</v>
      </c>
      <c r="CN987" s="134">
        <f t="shared" si="476"/>
        <v>0</v>
      </c>
      <c r="CO987" s="134">
        <f t="shared" si="476"/>
        <v>0</v>
      </c>
      <c r="CP987" s="134">
        <f t="shared" si="476"/>
        <v>0</v>
      </c>
      <c r="CQ987" s="134">
        <f t="shared" si="476"/>
        <v>-2.8414244448354527E-4</v>
      </c>
      <c r="CR987" s="134">
        <f t="shared" si="476"/>
        <v>0</v>
      </c>
      <c r="CS987" s="134">
        <f t="shared" si="476"/>
        <v>-5.1869129909516297E-4</v>
      </c>
      <c r="CT987" s="134">
        <f t="shared" si="476"/>
        <v>0</v>
      </c>
      <c r="CU987" s="134">
        <f t="shared" si="476"/>
        <v>-5.4201228745041007E-4</v>
      </c>
      <c r="CV987" s="134">
        <f t="shared" si="476"/>
        <v>-3.8523643798435398E-4</v>
      </c>
      <c r="CW987" s="134">
        <f t="shared" si="476"/>
        <v>-6.3378739143314785E-4</v>
      </c>
      <c r="CX987" s="134">
        <f t="shared" si="476"/>
        <v>-1.2187352976000151E-4</v>
      </c>
      <c r="CY987" s="134">
        <f t="shared" si="476"/>
        <v>0</v>
      </c>
      <c r="CZ987" s="134">
        <f t="shared" si="476"/>
        <v>-7.4298718851670568E-4</v>
      </c>
      <c r="DA987" s="134">
        <f t="shared" si="476"/>
        <v>-1.3512953652466728E-4</v>
      </c>
      <c r="DB987" s="134">
        <f t="shared" si="476"/>
        <v>-6.5445019217102247E-4</v>
      </c>
      <c r="DC987" s="134">
        <f t="shared" si="476"/>
        <v>-1.7736144893155171E-3</v>
      </c>
      <c r="DD987" s="134">
        <f t="shared" si="476"/>
        <v>-2.7264417959621859E-4</v>
      </c>
      <c r="DE987" s="134">
        <f t="shared" si="476"/>
        <v>-2.2371873315293276E-4</v>
      </c>
      <c r="DF987" s="134">
        <f t="shared" si="476"/>
        <v>-2.9724353195192369E-4</v>
      </c>
      <c r="DG987" s="134">
        <f t="shared" si="476"/>
        <v>-3.5611854955072721E-3</v>
      </c>
      <c r="DH987" s="211">
        <f t="shared" si="476"/>
        <v>-1.8495152852644056E-4</v>
      </c>
    </row>
    <row r="988" spans="1:112" ht="15" hidden="1" customHeight="1" x14ac:dyDescent="0.15">
      <c r="A988" s="119"/>
      <c r="B988" s="197" t="s">
        <v>747</v>
      </c>
      <c r="C988" s="30" t="s">
        <v>359</v>
      </c>
      <c r="D988" s="315">
        <f t="shared" si="465"/>
        <v>-2.7422827256269054E-12</v>
      </c>
      <c r="E988" s="134">
        <f t="shared" si="477"/>
        <v>0</v>
      </c>
      <c r="F988" s="134">
        <f t="shared" si="477"/>
        <v>-1.5382604363535295E-10</v>
      </c>
      <c r="G988" s="134">
        <f t="shared" si="477"/>
        <v>0</v>
      </c>
      <c r="H988" s="134">
        <f t="shared" si="477"/>
        <v>-8.737168795453592E-9</v>
      </c>
      <c r="I988" s="134">
        <f t="shared" si="477"/>
        <v>0</v>
      </c>
      <c r="J988" s="134">
        <f t="shared" si="477"/>
        <v>0</v>
      </c>
      <c r="K988" s="134">
        <f t="shared" si="477"/>
        <v>-4.8125018600299726E-9</v>
      </c>
      <c r="L988" s="134">
        <f t="shared" si="477"/>
        <v>-1.6224006419583047E-9</v>
      </c>
      <c r="M988" s="134">
        <f t="shared" si="477"/>
        <v>-1.3752497934017092E-9</v>
      </c>
      <c r="N988" s="134">
        <f t="shared" si="477"/>
        <v>-4.5628735377701101E-9</v>
      </c>
      <c r="O988" s="134">
        <f t="shared" si="477"/>
        <v>-4.103748521256894E-9</v>
      </c>
      <c r="P988" s="134">
        <f t="shared" si="477"/>
        <v>0</v>
      </c>
      <c r="Q988" s="134">
        <f t="shared" si="477"/>
        <v>0</v>
      </c>
      <c r="R988" s="134">
        <f t="shared" si="477"/>
        <v>-3.6861043256346651E-9</v>
      </c>
      <c r="S988" s="134">
        <f t="shared" si="477"/>
        <v>-2.5803772383146512E-9</v>
      </c>
      <c r="T988" s="134">
        <f t="shared" si="477"/>
        <v>-5.8680299264722947E-9</v>
      </c>
      <c r="U988" s="134">
        <f t="shared" si="477"/>
        <v>0</v>
      </c>
      <c r="V988" s="134">
        <f t="shared" si="477"/>
        <v>0</v>
      </c>
      <c r="W988" s="134">
        <f t="shared" si="477"/>
        <v>-7.7145683258448095E-9</v>
      </c>
      <c r="X988" s="134">
        <f t="shared" si="477"/>
        <v>0</v>
      </c>
      <c r="Y988" s="134">
        <f t="shared" si="477"/>
        <v>0</v>
      </c>
      <c r="Z988" s="134">
        <f t="shared" si="477"/>
        <v>0</v>
      </c>
      <c r="AA988" s="134">
        <f t="shared" si="477"/>
        <v>0</v>
      </c>
      <c r="AB988" s="134">
        <f t="shared" si="477"/>
        <v>0</v>
      </c>
      <c r="AC988" s="134">
        <f t="shared" si="477"/>
        <v>0</v>
      </c>
      <c r="AD988" s="134">
        <f t="shared" si="477"/>
        <v>0</v>
      </c>
      <c r="AE988" s="134">
        <f t="shared" si="477"/>
        <v>0</v>
      </c>
      <c r="AF988" s="134">
        <f t="shared" si="477"/>
        <v>0</v>
      </c>
      <c r="AG988" s="134">
        <f t="shared" si="477"/>
        <v>0</v>
      </c>
      <c r="AH988" s="134">
        <f t="shared" si="477"/>
        <v>0</v>
      </c>
      <c r="AI988" s="134">
        <f t="shared" si="477"/>
        <v>-1.6760923716020887E-9</v>
      </c>
      <c r="AJ988" s="134">
        <f t="shared" si="477"/>
        <v>0</v>
      </c>
      <c r="AK988" s="134">
        <f t="shared" si="477"/>
        <v>-1.0122296339498643E-9</v>
      </c>
      <c r="AL988" s="134">
        <f t="shared" si="477"/>
        <v>0</v>
      </c>
      <c r="AM988" s="134">
        <f t="shared" si="477"/>
        <v>-1.7244494024104091E-9</v>
      </c>
      <c r="AN988" s="134">
        <f t="shared" si="477"/>
        <v>0</v>
      </c>
      <c r="AO988" s="134">
        <f t="shared" si="477"/>
        <v>0</v>
      </c>
      <c r="AP988" s="134">
        <f t="shared" si="477"/>
        <v>0</v>
      </c>
      <c r="AQ988" s="134">
        <f t="shared" si="477"/>
        <v>0</v>
      </c>
      <c r="AR988" s="134">
        <f t="shared" si="477"/>
        <v>0</v>
      </c>
      <c r="AS988" s="134">
        <f t="shared" si="477"/>
        <v>0</v>
      </c>
      <c r="AT988" s="134">
        <f t="shared" si="477"/>
        <v>-2.951852190832138E-10</v>
      </c>
      <c r="AU988" s="134">
        <f t="shared" si="477"/>
        <v>-3.9188400638241184E-9</v>
      </c>
      <c r="AV988" s="134">
        <f t="shared" si="477"/>
        <v>0</v>
      </c>
      <c r="AW988" s="134">
        <f t="shared" si="477"/>
        <v>-6.6290745560782687E-10</v>
      </c>
      <c r="AX988" s="134">
        <f t="shared" si="477"/>
        <v>0</v>
      </c>
      <c r="AY988" s="134">
        <f t="shared" si="477"/>
        <v>0</v>
      </c>
      <c r="AZ988" s="134">
        <f t="shared" si="477"/>
        <v>-3.4267312940591845E-9</v>
      </c>
      <c r="BA988" s="134">
        <f t="shared" si="477"/>
        <v>0</v>
      </c>
      <c r="BB988" s="134">
        <f t="shared" si="477"/>
        <v>0</v>
      </c>
      <c r="BC988" s="134">
        <f t="shared" si="477"/>
        <v>0</v>
      </c>
      <c r="BD988" s="134">
        <f t="shared" si="477"/>
        <v>0</v>
      </c>
      <c r="BE988" s="134">
        <f t="shared" si="477"/>
        <v>0</v>
      </c>
      <c r="BF988" s="134">
        <f t="shared" si="477"/>
        <v>0</v>
      </c>
      <c r="BG988" s="134">
        <f t="shared" si="477"/>
        <v>0</v>
      </c>
      <c r="BH988" s="134">
        <f t="shared" si="477"/>
        <v>0</v>
      </c>
      <c r="BI988" s="134">
        <f t="shared" si="477"/>
        <v>-6.0954165864736835E-9</v>
      </c>
      <c r="BJ988" s="134">
        <f t="shared" si="477"/>
        <v>-5.1633784823431509E-10</v>
      </c>
      <c r="BK988" s="134">
        <f t="shared" si="477"/>
        <v>0</v>
      </c>
      <c r="BL988" s="134">
        <f t="shared" si="477"/>
        <v>-1.5929364998318542E-9</v>
      </c>
      <c r="BM988" s="134">
        <f t="shared" si="477"/>
        <v>0</v>
      </c>
      <c r="BN988" s="134">
        <f t="shared" si="477"/>
        <v>0</v>
      </c>
      <c r="BO988" s="134">
        <f t="shared" si="477"/>
        <v>0</v>
      </c>
      <c r="BP988" s="134">
        <f t="shared" si="477"/>
        <v>-1.0110566942087733E-10</v>
      </c>
      <c r="BQ988" s="134">
        <f t="shared" si="476"/>
        <v>0</v>
      </c>
      <c r="BR988" s="134">
        <f t="shared" si="476"/>
        <v>0</v>
      </c>
      <c r="BS988" s="134">
        <f t="shared" si="476"/>
        <v>0</v>
      </c>
      <c r="BT988" s="134">
        <f t="shared" si="476"/>
        <v>0</v>
      </c>
      <c r="BU988" s="134">
        <f t="shared" si="476"/>
        <v>0</v>
      </c>
      <c r="BV988" s="134">
        <f t="shared" si="476"/>
        <v>-3.8462856809051764E-8</v>
      </c>
      <c r="BW988" s="134">
        <f t="shared" si="476"/>
        <v>-2.7224032885113218E-9</v>
      </c>
      <c r="BX988" s="134">
        <f t="shared" si="476"/>
        <v>-5.1292028467473322E-11</v>
      </c>
      <c r="BY988" s="134">
        <f t="shared" si="476"/>
        <v>0</v>
      </c>
      <c r="BZ988" s="134">
        <f t="shared" si="476"/>
        <v>0</v>
      </c>
      <c r="CA988" s="134">
        <f t="shared" si="476"/>
        <v>0</v>
      </c>
      <c r="CB988" s="134">
        <f t="shared" si="476"/>
        <v>0</v>
      </c>
      <c r="CC988" s="134">
        <f t="shared" si="476"/>
        <v>-1.3828953539018513E-7</v>
      </c>
      <c r="CD988" s="134">
        <f t="shared" si="476"/>
        <v>-5.6501633295018763E-7</v>
      </c>
      <c r="CE988" s="134">
        <f t="shared" si="476"/>
        <v>-5.4579909095085146E-7</v>
      </c>
      <c r="CF988" s="134">
        <f t="shared" si="476"/>
        <v>0</v>
      </c>
      <c r="CG988" s="134">
        <f t="shared" si="476"/>
        <v>0</v>
      </c>
      <c r="CH988" s="134">
        <f t="shared" si="476"/>
        <v>-4.6976336447551872E-8</v>
      </c>
      <c r="CI988" s="134">
        <f t="shared" si="476"/>
        <v>0.99999990402626104</v>
      </c>
      <c r="CJ988" s="134">
        <f t="shared" si="476"/>
        <v>0</v>
      </c>
      <c r="CK988" s="134">
        <f t="shared" si="476"/>
        <v>0</v>
      </c>
      <c r="CL988" s="134">
        <f t="shared" si="476"/>
        <v>0</v>
      </c>
      <c r="CM988" s="134">
        <f t="shared" si="476"/>
        <v>0</v>
      </c>
      <c r="CN988" s="134">
        <f t="shared" si="476"/>
        <v>0</v>
      </c>
      <c r="CO988" s="134">
        <f t="shared" si="476"/>
        <v>0</v>
      </c>
      <c r="CP988" s="134">
        <f t="shared" si="476"/>
        <v>0</v>
      </c>
      <c r="CQ988" s="134">
        <f t="shared" si="476"/>
        <v>-2.0202827322075473E-12</v>
      </c>
      <c r="CR988" s="134">
        <f t="shared" si="476"/>
        <v>0</v>
      </c>
      <c r="CS988" s="134">
        <f t="shared" si="476"/>
        <v>0</v>
      </c>
      <c r="CT988" s="134">
        <f t="shared" si="476"/>
        <v>0</v>
      </c>
      <c r="CU988" s="134">
        <f t="shared" si="476"/>
        <v>0</v>
      </c>
      <c r="CV988" s="134">
        <f t="shared" si="476"/>
        <v>0</v>
      </c>
      <c r="CW988" s="134">
        <f t="shared" si="476"/>
        <v>0</v>
      </c>
      <c r="CX988" s="134">
        <f t="shared" si="476"/>
        <v>0</v>
      </c>
      <c r="CY988" s="134">
        <f t="shared" si="476"/>
        <v>0</v>
      </c>
      <c r="CZ988" s="134">
        <f t="shared" si="476"/>
        <v>-6.280999242972739E-13</v>
      </c>
      <c r="DA988" s="134">
        <f t="shared" si="476"/>
        <v>-1.9830371032106737E-13</v>
      </c>
      <c r="DB988" s="134">
        <f t="shared" si="476"/>
        <v>-3.1128389863247497E-7</v>
      </c>
      <c r="DC988" s="134">
        <f t="shared" si="476"/>
        <v>-1.5011565914122472E-8</v>
      </c>
      <c r="DD988" s="134">
        <f t="shared" si="476"/>
        <v>0</v>
      </c>
      <c r="DE988" s="134">
        <f t="shared" si="476"/>
        <v>-1.8439825097585321E-8</v>
      </c>
      <c r="DF988" s="134">
        <f t="shared" si="476"/>
        <v>0</v>
      </c>
      <c r="DG988" s="134">
        <f t="shared" si="476"/>
        <v>0</v>
      </c>
      <c r="DH988" s="211">
        <f t="shared" si="476"/>
        <v>-8.4707434461588637E-8</v>
      </c>
    </row>
    <row r="989" spans="1:112" ht="15" hidden="1" customHeight="1" x14ac:dyDescent="0.15">
      <c r="A989" s="119"/>
      <c r="B989" s="197" t="s">
        <v>748</v>
      </c>
      <c r="C989" s="30" t="s">
        <v>271</v>
      </c>
      <c r="D989" s="315">
        <f t="shared" si="465"/>
        <v>-8.1443156578417928E-6</v>
      </c>
      <c r="E989" s="134">
        <f t="shared" si="477"/>
        <v>-1.3947802333972016E-5</v>
      </c>
      <c r="F989" s="134">
        <f t="shared" si="477"/>
        <v>-4.6055794838508093E-5</v>
      </c>
      <c r="G989" s="134">
        <f t="shared" si="477"/>
        <v>0</v>
      </c>
      <c r="H989" s="134">
        <f t="shared" si="477"/>
        <v>-2.2025684475364432E-5</v>
      </c>
      <c r="I989" s="134">
        <f t="shared" si="477"/>
        <v>0</v>
      </c>
      <c r="J989" s="134">
        <f t="shared" si="477"/>
        <v>0</v>
      </c>
      <c r="K989" s="134">
        <f t="shared" si="477"/>
        <v>-6.3325575219123135E-6</v>
      </c>
      <c r="L989" s="134">
        <f t="shared" si="477"/>
        <v>-1.1407899259291192E-5</v>
      </c>
      <c r="M989" s="134">
        <f t="shared" si="477"/>
        <v>-8.7749331509449777E-6</v>
      </c>
      <c r="N989" s="134">
        <f t="shared" si="477"/>
        <v>-1.1599795999449531E-5</v>
      </c>
      <c r="O989" s="134">
        <f t="shared" si="477"/>
        <v>-3.3889073472605579E-6</v>
      </c>
      <c r="P989" s="134">
        <f t="shared" si="477"/>
        <v>0</v>
      </c>
      <c r="Q989" s="134">
        <f t="shared" si="477"/>
        <v>0</v>
      </c>
      <c r="R989" s="134">
        <f t="shared" si="477"/>
        <v>-2.4401672654004768E-5</v>
      </c>
      <c r="S989" s="134">
        <f t="shared" si="477"/>
        <v>-8.9682729785801102E-6</v>
      </c>
      <c r="T989" s="134">
        <f t="shared" si="477"/>
        <v>-1.4182642947119995E-5</v>
      </c>
      <c r="U989" s="134">
        <f t="shared" si="477"/>
        <v>0</v>
      </c>
      <c r="V989" s="134">
        <f t="shared" si="477"/>
        <v>0</v>
      </c>
      <c r="W989" s="134">
        <f t="shared" si="477"/>
        <v>-2.2774493531038874E-5</v>
      </c>
      <c r="X989" s="134">
        <f t="shared" si="477"/>
        <v>0</v>
      </c>
      <c r="Y989" s="134">
        <f t="shared" si="477"/>
        <v>0</v>
      </c>
      <c r="Z989" s="134">
        <f t="shared" si="477"/>
        <v>0</v>
      </c>
      <c r="AA989" s="134">
        <f t="shared" si="477"/>
        <v>0</v>
      </c>
      <c r="AB989" s="134">
        <f t="shared" si="477"/>
        <v>0</v>
      </c>
      <c r="AC989" s="134">
        <f t="shared" si="477"/>
        <v>0</v>
      </c>
      <c r="AD989" s="134">
        <f t="shared" si="477"/>
        <v>0</v>
      </c>
      <c r="AE989" s="134">
        <f t="shared" si="477"/>
        <v>0</v>
      </c>
      <c r="AF989" s="134">
        <f t="shared" si="477"/>
        <v>0</v>
      </c>
      <c r="AG989" s="134">
        <f t="shared" si="477"/>
        <v>0</v>
      </c>
      <c r="AH989" s="134">
        <f t="shared" si="477"/>
        <v>0</v>
      </c>
      <c r="AI989" s="134">
        <f t="shared" si="477"/>
        <v>-1.4977174726049288E-5</v>
      </c>
      <c r="AJ989" s="134">
        <f t="shared" si="477"/>
        <v>0</v>
      </c>
      <c r="AK989" s="134">
        <f t="shared" si="477"/>
        <v>-1.4106879482366871E-5</v>
      </c>
      <c r="AL989" s="134">
        <f t="shared" si="477"/>
        <v>0</v>
      </c>
      <c r="AM989" s="134">
        <f t="shared" si="477"/>
        <v>-1.9682033966171451E-5</v>
      </c>
      <c r="AN989" s="134">
        <f t="shared" si="477"/>
        <v>0</v>
      </c>
      <c r="AO989" s="134">
        <f t="shared" si="477"/>
        <v>0</v>
      </c>
      <c r="AP989" s="134">
        <f t="shared" si="477"/>
        <v>0</v>
      </c>
      <c r="AQ989" s="134">
        <f t="shared" si="477"/>
        <v>0</v>
      </c>
      <c r="AR989" s="134">
        <f t="shared" si="477"/>
        <v>0</v>
      </c>
      <c r="AS989" s="134">
        <f t="shared" si="477"/>
        <v>0</v>
      </c>
      <c r="AT989" s="134">
        <f t="shared" si="477"/>
        <v>-1.5454988732159102E-5</v>
      </c>
      <c r="AU989" s="134">
        <f t="shared" si="477"/>
        <v>-1.2602591409449737E-5</v>
      </c>
      <c r="AV989" s="134">
        <f t="shared" si="477"/>
        <v>0</v>
      </c>
      <c r="AW989" s="134">
        <f t="shared" si="477"/>
        <v>-5.5008304147966975E-6</v>
      </c>
      <c r="AX989" s="134">
        <f t="shared" si="477"/>
        <v>0</v>
      </c>
      <c r="AY989" s="134">
        <f t="shared" si="477"/>
        <v>0</v>
      </c>
      <c r="AZ989" s="134">
        <f t="shared" si="477"/>
        <v>-6.9156458753510375E-6</v>
      </c>
      <c r="BA989" s="134">
        <f t="shared" si="477"/>
        <v>0</v>
      </c>
      <c r="BB989" s="134">
        <f t="shared" si="477"/>
        <v>0</v>
      </c>
      <c r="BC989" s="134">
        <f t="shared" si="477"/>
        <v>0</v>
      </c>
      <c r="BD989" s="134">
        <f t="shared" si="477"/>
        <v>0</v>
      </c>
      <c r="BE989" s="134">
        <f t="shared" si="477"/>
        <v>0</v>
      </c>
      <c r="BF989" s="134">
        <f t="shared" si="477"/>
        <v>0</v>
      </c>
      <c r="BG989" s="134">
        <f t="shared" si="477"/>
        <v>0</v>
      </c>
      <c r="BH989" s="134">
        <f t="shared" si="477"/>
        <v>0</v>
      </c>
      <c r="BI989" s="134">
        <f t="shared" si="477"/>
        <v>-5.8531436954327327E-6</v>
      </c>
      <c r="BJ989" s="134">
        <f t="shared" si="477"/>
        <v>-6.529012560707848E-6</v>
      </c>
      <c r="BK989" s="134">
        <f t="shared" si="477"/>
        <v>0</v>
      </c>
      <c r="BL989" s="134">
        <f t="shared" si="477"/>
        <v>-2.1022251322615882E-5</v>
      </c>
      <c r="BM989" s="134">
        <f t="shared" si="477"/>
        <v>0</v>
      </c>
      <c r="BN989" s="134">
        <f t="shared" si="477"/>
        <v>-2.3164402783134483E-5</v>
      </c>
      <c r="BO989" s="134">
        <f t="shared" si="477"/>
        <v>-8.1410561012409225E-5</v>
      </c>
      <c r="BP989" s="134">
        <f t="shared" si="477"/>
        <v>-4.810348262975901E-5</v>
      </c>
      <c r="BQ989" s="134">
        <f t="shared" si="476"/>
        <v>-4.5985918366877033E-5</v>
      </c>
      <c r="BR989" s="134">
        <f t="shared" si="476"/>
        <v>0</v>
      </c>
      <c r="BS989" s="134">
        <f t="shared" si="476"/>
        <v>-2.3081706802351808E-4</v>
      </c>
      <c r="BT989" s="134">
        <f t="shared" si="476"/>
        <v>0</v>
      </c>
      <c r="BU989" s="134">
        <f t="shared" si="476"/>
        <v>-8.2273330213447843E-5</v>
      </c>
      <c r="BV989" s="134">
        <f t="shared" si="476"/>
        <v>-1.0723722697678219E-4</v>
      </c>
      <c r="BW989" s="134">
        <f t="shared" si="476"/>
        <v>-1.4282392601847288E-4</v>
      </c>
      <c r="BX989" s="134">
        <f t="shared" si="476"/>
        <v>-3.9477630492398613E-4</v>
      </c>
      <c r="BY989" s="134">
        <f t="shared" si="476"/>
        <v>-3.941311230277729E-5</v>
      </c>
      <c r="BZ989" s="134">
        <f t="shared" si="476"/>
        <v>-7.3403206333213619E-5</v>
      </c>
      <c r="CA989" s="134">
        <f t="shared" si="476"/>
        <v>0</v>
      </c>
      <c r="CB989" s="134">
        <f t="shared" si="476"/>
        <v>0</v>
      </c>
      <c r="CC989" s="134">
        <f t="shared" si="476"/>
        <v>-1.1058358517179834E-5</v>
      </c>
      <c r="CD989" s="134">
        <f t="shared" si="476"/>
        <v>0</v>
      </c>
      <c r="CE989" s="134">
        <f t="shared" si="476"/>
        <v>-4.2336842690742188E-4</v>
      </c>
      <c r="CF989" s="134">
        <f t="shared" si="476"/>
        <v>0</v>
      </c>
      <c r="CG989" s="134">
        <f t="shared" si="476"/>
        <v>0</v>
      </c>
      <c r="CH989" s="134">
        <f t="shared" si="476"/>
        <v>-9.4883533646631177E-5</v>
      </c>
      <c r="CI989" s="134">
        <f t="shared" si="476"/>
        <v>-1.4238912044024074E-4</v>
      </c>
      <c r="CJ989" s="134">
        <f t="shared" si="476"/>
        <v>0.99830994870333623</v>
      </c>
      <c r="CK989" s="134">
        <f t="shared" si="476"/>
        <v>0</v>
      </c>
      <c r="CL989" s="134">
        <f t="shared" si="476"/>
        <v>0</v>
      </c>
      <c r="CM989" s="134">
        <f t="shared" si="476"/>
        <v>0</v>
      </c>
      <c r="CN989" s="134">
        <f t="shared" si="476"/>
        <v>0</v>
      </c>
      <c r="CO989" s="134">
        <f t="shared" si="476"/>
        <v>0</v>
      </c>
      <c r="CP989" s="134">
        <f t="shared" si="476"/>
        <v>0</v>
      </c>
      <c r="CQ989" s="134">
        <f t="shared" si="476"/>
        <v>-8.377088644935727E-5</v>
      </c>
      <c r="CR989" s="134">
        <f t="shared" si="476"/>
        <v>0</v>
      </c>
      <c r="CS989" s="134">
        <f t="shared" si="476"/>
        <v>-3.1522006136435158E-5</v>
      </c>
      <c r="CT989" s="134">
        <f t="shared" si="476"/>
        <v>0</v>
      </c>
      <c r="CU989" s="134">
        <f t="shared" si="476"/>
        <v>-3.8028306277144638E-4</v>
      </c>
      <c r="CV989" s="134">
        <f t="shared" si="476"/>
        <v>-1.1772586369548456E-4</v>
      </c>
      <c r="CW989" s="134">
        <f t="shared" si="476"/>
        <v>-5.1965409898733562E-4</v>
      </c>
      <c r="CX989" s="134">
        <f t="shared" si="476"/>
        <v>-3.5338300037737371E-5</v>
      </c>
      <c r="CY989" s="134">
        <f t="shared" si="476"/>
        <v>0</v>
      </c>
      <c r="CZ989" s="134">
        <f t="shared" si="476"/>
        <v>-1.0159305087180968E-4</v>
      </c>
      <c r="DA989" s="134">
        <f t="shared" si="476"/>
        <v>-9.1638657065331471E-5</v>
      </c>
      <c r="DB989" s="134">
        <f t="shared" si="476"/>
        <v>-1.152189994083564E-4</v>
      </c>
      <c r="DC989" s="134">
        <f t="shared" si="476"/>
        <v>-9.9228919836887424E-5</v>
      </c>
      <c r="DD989" s="134">
        <f t="shared" si="476"/>
        <v>-1.0575855587316811E-4</v>
      </c>
      <c r="DE989" s="134">
        <f t="shared" si="476"/>
        <v>-6.6567670675443026E-5</v>
      </c>
      <c r="DF989" s="134">
        <f t="shared" si="476"/>
        <v>-2.3033431372920685E-4</v>
      </c>
      <c r="DG989" s="134">
        <f t="shared" si="476"/>
        <v>0</v>
      </c>
      <c r="DH989" s="211">
        <f t="shared" si="476"/>
        <v>-5.5264212277873351E-5</v>
      </c>
    </row>
    <row r="990" spans="1:112" ht="15" hidden="1" customHeight="1" x14ac:dyDescent="0.15">
      <c r="A990" s="119"/>
      <c r="B990" s="197" t="s">
        <v>749</v>
      </c>
      <c r="C990" s="30" t="s">
        <v>270</v>
      </c>
      <c r="D990" s="315">
        <f t="shared" si="465"/>
        <v>0</v>
      </c>
      <c r="E990" s="134">
        <f t="shared" si="477"/>
        <v>0</v>
      </c>
      <c r="F990" s="134">
        <f t="shared" si="477"/>
        <v>0</v>
      </c>
      <c r="G990" s="134">
        <f t="shared" si="477"/>
        <v>0</v>
      </c>
      <c r="H990" s="134">
        <f t="shared" si="477"/>
        <v>0</v>
      </c>
      <c r="I990" s="134">
        <f t="shared" si="477"/>
        <v>0</v>
      </c>
      <c r="J990" s="134">
        <f t="shared" si="477"/>
        <v>0</v>
      </c>
      <c r="K990" s="134">
        <f t="shared" si="477"/>
        <v>0</v>
      </c>
      <c r="L990" s="134">
        <f t="shared" si="477"/>
        <v>0</v>
      </c>
      <c r="M990" s="134">
        <f t="shared" si="477"/>
        <v>0</v>
      </c>
      <c r="N990" s="134">
        <f t="shared" si="477"/>
        <v>0</v>
      </c>
      <c r="O990" s="134">
        <f t="shared" si="477"/>
        <v>0</v>
      </c>
      <c r="P990" s="134">
        <f t="shared" si="477"/>
        <v>0</v>
      </c>
      <c r="Q990" s="134">
        <f t="shared" si="477"/>
        <v>0</v>
      </c>
      <c r="R990" s="134">
        <f t="shared" si="477"/>
        <v>0</v>
      </c>
      <c r="S990" s="134">
        <f t="shared" si="477"/>
        <v>0</v>
      </c>
      <c r="T990" s="134">
        <f t="shared" si="477"/>
        <v>0</v>
      </c>
      <c r="U990" s="134">
        <f t="shared" si="477"/>
        <v>0</v>
      </c>
      <c r="V990" s="134">
        <f t="shared" si="477"/>
        <v>0</v>
      </c>
      <c r="W990" s="134">
        <f t="shared" si="477"/>
        <v>0</v>
      </c>
      <c r="X990" s="134">
        <f t="shared" si="477"/>
        <v>0</v>
      </c>
      <c r="Y990" s="134">
        <f t="shared" si="477"/>
        <v>0</v>
      </c>
      <c r="Z990" s="134">
        <f t="shared" si="477"/>
        <v>0</v>
      </c>
      <c r="AA990" s="134">
        <f t="shared" si="477"/>
        <v>0</v>
      </c>
      <c r="AB990" s="134">
        <f t="shared" si="477"/>
        <v>0</v>
      </c>
      <c r="AC990" s="134">
        <f t="shared" si="477"/>
        <v>0</v>
      </c>
      <c r="AD990" s="134">
        <f t="shared" si="477"/>
        <v>0</v>
      </c>
      <c r="AE990" s="134">
        <f t="shared" si="477"/>
        <v>0</v>
      </c>
      <c r="AF990" s="134">
        <f t="shared" si="477"/>
        <v>0</v>
      </c>
      <c r="AG990" s="134">
        <f t="shared" si="477"/>
        <v>0</v>
      </c>
      <c r="AH990" s="134">
        <f t="shared" si="477"/>
        <v>0</v>
      </c>
      <c r="AI990" s="134">
        <f t="shared" si="477"/>
        <v>0</v>
      </c>
      <c r="AJ990" s="134">
        <f t="shared" si="477"/>
        <v>0</v>
      </c>
      <c r="AK990" s="134">
        <f t="shared" si="477"/>
        <v>0</v>
      </c>
      <c r="AL990" s="134">
        <f t="shared" si="477"/>
        <v>0</v>
      </c>
      <c r="AM990" s="134">
        <f t="shared" si="477"/>
        <v>0</v>
      </c>
      <c r="AN990" s="134">
        <f t="shared" si="477"/>
        <v>0</v>
      </c>
      <c r="AO990" s="134">
        <f t="shared" si="477"/>
        <v>0</v>
      </c>
      <c r="AP990" s="134">
        <f t="shared" si="477"/>
        <v>0</v>
      </c>
      <c r="AQ990" s="134">
        <f t="shared" si="477"/>
        <v>0</v>
      </c>
      <c r="AR990" s="134">
        <f t="shared" si="477"/>
        <v>0</v>
      </c>
      <c r="AS990" s="134">
        <f t="shared" si="477"/>
        <v>0</v>
      </c>
      <c r="AT990" s="134">
        <f t="shared" si="477"/>
        <v>0</v>
      </c>
      <c r="AU990" s="134">
        <f t="shared" si="477"/>
        <v>0</v>
      </c>
      <c r="AV990" s="134">
        <f t="shared" si="477"/>
        <v>0</v>
      </c>
      <c r="AW990" s="134">
        <f t="shared" si="477"/>
        <v>0</v>
      </c>
      <c r="AX990" s="134">
        <f t="shared" si="477"/>
        <v>0</v>
      </c>
      <c r="AY990" s="134">
        <f t="shared" si="477"/>
        <v>0</v>
      </c>
      <c r="AZ990" s="134">
        <f t="shared" si="477"/>
        <v>0</v>
      </c>
      <c r="BA990" s="134">
        <f t="shared" si="477"/>
        <v>0</v>
      </c>
      <c r="BB990" s="134">
        <f t="shared" si="477"/>
        <v>0</v>
      </c>
      <c r="BC990" s="134">
        <f t="shared" si="477"/>
        <v>0</v>
      </c>
      <c r="BD990" s="134">
        <f t="shared" si="477"/>
        <v>0</v>
      </c>
      <c r="BE990" s="134">
        <f t="shared" si="477"/>
        <v>0</v>
      </c>
      <c r="BF990" s="134">
        <f t="shared" si="477"/>
        <v>0</v>
      </c>
      <c r="BG990" s="134">
        <f t="shared" si="477"/>
        <v>0</v>
      </c>
      <c r="BH990" s="134">
        <f t="shared" si="477"/>
        <v>0</v>
      </c>
      <c r="BI990" s="134">
        <f t="shared" si="477"/>
        <v>0</v>
      </c>
      <c r="BJ990" s="134">
        <f t="shared" si="477"/>
        <v>0</v>
      </c>
      <c r="BK990" s="134">
        <f t="shared" si="477"/>
        <v>0</v>
      </c>
      <c r="BL990" s="134">
        <f t="shared" si="477"/>
        <v>0</v>
      </c>
      <c r="BM990" s="134">
        <f t="shared" si="477"/>
        <v>0</v>
      </c>
      <c r="BN990" s="134">
        <f t="shared" si="477"/>
        <v>0</v>
      </c>
      <c r="BO990" s="134">
        <f t="shared" si="477"/>
        <v>0</v>
      </c>
      <c r="BP990" s="134">
        <f t="shared" ref="BP990:DH993" si="478">BP324-BP879</f>
        <v>0</v>
      </c>
      <c r="BQ990" s="134">
        <f t="shared" si="478"/>
        <v>0</v>
      </c>
      <c r="BR990" s="134">
        <f t="shared" si="478"/>
        <v>0</v>
      </c>
      <c r="BS990" s="134">
        <f t="shared" si="478"/>
        <v>0</v>
      </c>
      <c r="BT990" s="134">
        <f t="shared" si="478"/>
        <v>0</v>
      </c>
      <c r="BU990" s="134">
        <f t="shared" si="478"/>
        <v>0</v>
      </c>
      <c r="BV990" s="134">
        <f t="shared" si="478"/>
        <v>0</v>
      </c>
      <c r="BW990" s="134">
        <f t="shared" si="478"/>
        <v>0</v>
      </c>
      <c r="BX990" s="134">
        <f t="shared" si="478"/>
        <v>0</v>
      </c>
      <c r="BY990" s="134">
        <f t="shared" si="478"/>
        <v>0</v>
      </c>
      <c r="BZ990" s="134">
        <f t="shared" si="478"/>
        <v>0</v>
      </c>
      <c r="CA990" s="134">
        <f t="shared" si="478"/>
        <v>0</v>
      </c>
      <c r="CB990" s="134">
        <f t="shared" si="478"/>
        <v>0</v>
      </c>
      <c r="CC990" s="134">
        <f t="shared" si="478"/>
        <v>0</v>
      </c>
      <c r="CD990" s="134">
        <f t="shared" si="478"/>
        <v>0</v>
      </c>
      <c r="CE990" s="134">
        <f t="shared" si="478"/>
        <v>0</v>
      </c>
      <c r="CF990" s="134">
        <f t="shared" si="478"/>
        <v>0</v>
      </c>
      <c r="CG990" s="134">
        <f t="shared" si="478"/>
        <v>0</v>
      </c>
      <c r="CH990" s="134">
        <f t="shared" si="478"/>
        <v>0</v>
      </c>
      <c r="CI990" s="134">
        <f t="shared" si="478"/>
        <v>0</v>
      </c>
      <c r="CJ990" s="134">
        <f t="shared" si="478"/>
        <v>0</v>
      </c>
      <c r="CK990" s="134">
        <f t="shared" si="478"/>
        <v>1</v>
      </c>
      <c r="CL990" s="134">
        <f t="shared" si="478"/>
        <v>0</v>
      </c>
      <c r="CM990" s="134">
        <f t="shared" si="478"/>
        <v>0</v>
      </c>
      <c r="CN990" s="134">
        <f t="shared" si="478"/>
        <v>0</v>
      </c>
      <c r="CO990" s="134">
        <f t="shared" si="478"/>
        <v>0</v>
      </c>
      <c r="CP990" s="134">
        <f t="shared" si="478"/>
        <v>0</v>
      </c>
      <c r="CQ990" s="134">
        <f t="shared" si="478"/>
        <v>0</v>
      </c>
      <c r="CR990" s="134">
        <f t="shared" si="478"/>
        <v>0</v>
      </c>
      <c r="CS990" s="134">
        <f t="shared" si="478"/>
        <v>0</v>
      </c>
      <c r="CT990" s="134">
        <f t="shared" si="478"/>
        <v>0</v>
      </c>
      <c r="CU990" s="134">
        <f t="shared" si="478"/>
        <v>0</v>
      </c>
      <c r="CV990" s="134">
        <f t="shared" si="478"/>
        <v>0</v>
      </c>
      <c r="CW990" s="134">
        <f t="shared" si="478"/>
        <v>0</v>
      </c>
      <c r="CX990" s="134">
        <f t="shared" si="478"/>
        <v>0</v>
      </c>
      <c r="CY990" s="134">
        <f t="shared" si="478"/>
        <v>0</v>
      </c>
      <c r="CZ990" s="134">
        <f t="shared" si="478"/>
        <v>0</v>
      </c>
      <c r="DA990" s="134">
        <f t="shared" si="478"/>
        <v>0</v>
      </c>
      <c r="DB990" s="134">
        <f t="shared" si="478"/>
        <v>0</v>
      </c>
      <c r="DC990" s="134">
        <f t="shared" si="478"/>
        <v>0</v>
      </c>
      <c r="DD990" s="134">
        <f t="shared" si="478"/>
        <v>0</v>
      </c>
      <c r="DE990" s="134">
        <f t="shared" si="478"/>
        <v>0</v>
      </c>
      <c r="DF990" s="134">
        <f t="shared" si="478"/>
        <v>0</v>
      </c>
      <c r="DG990" s="134">
        <f t="shared" si="478"/>
        <v>0</v>
      </c>
      <c r="DH990" s="211">
        <f t="shared" si="478"/>
        <v>0</v>
      </c>
    </row>
    <row r="991" spans="1:112" ht="15" hidden="1" customHeight="1" x14ac:dyDescent="0.15">
      <c r="A991" s="119"/>
      <c r="B991" s="197" t="s">
        <v>750</v>
      </c>
      <c r="C991" s="30" t="s">
        <v>272</v>
      </c>
      <c r="D991" s="315">
        <f t="shared" si="465"/>
        <v>-1.281620434431413E-5</v>
      </c>
      <c r="E991" s="134">
        <f t="shared" ref="E991:BP994" si="479">E325-E880</f>
        <v>-2.8779688181670455E-6</v>
      </c>
      <c r="F991" s="134">
        <f t="shared" si="479"/>
        <v>-8.1648358437582934E-6</v>
      </c>
      <c r="G991" s="134">
        <f t="shared" si="479"/>
        <v>0</v>
      </c>
      <c r="H991" s="134">
        <f t="shared" si="479"/>
        <v>-1.8804595520643017E-7</v>
      </c>
      <c r="I991" s="134">
        <f t="shared" si="479"/>
        <v>0</v>
      </c>
      <c r="J991" s="134">
        <f t="shared" si="479"/>
        <v>0</v>
      </c>
      <c r="K991" s="134">
        <f t="shared" si="479"/>
        <v>-1.2132116689778323E-6</v>
      </c>
      <c r="L991" s="134">
        <f t="shared" si="479"/>
        <v>-7.0119658829016137E-7</v>
      </c>
      <c r="M991" s="134">
        <f t="shared" si="479"/>
        <v>-1.1498523660487815E-6</v>
      </c>
      <c r="N991" s="134">
        <f t="shared" si="479"/>
        <v>-8.7780608914035352E-7</v>
      </c>
      <c r="O991" s="134">
        <f t="shared" si="479"/>
        <v>-3.7121654241630612E-7</v>
      </c>
      <c r="P991" s="134">
        <f t="shared" si="479"/>
        <v>0</v>
      </c>
      <c r="Q991" s="134">
        <f t="shared" si="479"/>
        <v>0</v>
      </c>
      <c r="R991" s="134">
        <f t="shared" si="479"/>
        <v>-1.7921592401724222E-6</v>
      </c>
      <c r="S991" s="134">
        <f t="shared" si="479"/>
        <v>-5.8007568402905985E-7</v>
      </c>
      <c r="T991" s="134">
        <f t="shared" si="479"/>
        <v>-1.5571313334657554E-6</v>
      </c>
      <c r="U991" s="134">
        <f t="shared" si="479"/>
        <v>0</v>
      </c>
      <c r="V991" s="134">
        <f t="shared" si="479"/>
        <v>0</v>
      </c>
      <c r="W991" s="134">
        <f t="shared" si="479"/>
        <v>-2.0131223794082845E-6</v>
      </c>
      <c r="X991" s="134">
        <f t="shared" si="479"/>
        <v>0</v>
      </c>
      <c r="Y991" s="134">
        <f t="shared" si="479"/>
        <v>0</v>
      </c>
      <c r="Z991" s="134">
        <f t="shared" si="479"/>
        <v>0</v>
      </c>
      <c r="AA991" s="134">
        <f t="shared" si="479"/>
        <v>0</v>
      </c>
      <c r="AB991" s="134">
        <f t="shared" si="479"/>
        <v>0</v>
      </c>
      <c r="AC991" s="134">
        <f t="shared" si="479"/>
        <v>0</v>
      </c>
      <c r="AD991" s="134">
        <f t="shared" si="479"/>
        <v>0</v>
      </c>
      <c r="AE991" s="134">
        <f t="shared" si="479"/>
        <v>0</v>
      </c>
      <c r="AF991" s="134">
        <f t="shared" si="479"/>
        <v>0</v>
      </c>
      <c r="AG991" s="134">
        <f t="shared" si="479"/>
        <v>0</v>
      </c>
      <c r="AH991" s="134">
        <f t="shared" si="479"/>
        <v>0</v>
      </c>
      <c r="AI991" s="134">
        <f t="shared" si="479"/>
        <v>-6.2107687081237588E-7</v>
      </c>
      <c r="AJ991" s="134">
        <f t="shared" si="479"/>
        <v>0</v>
      </c>
      <c r="AK991" s="134">
        <f t="shared" si="479"/>
        <v>-1.3124714406801368E-6</v>
      </c>
      <c r="AL991" s="134">
        <f t="shared" si="479"/>
        <v>0</v>
      </c>
      <c r="AM991" s="134">
        <f t="shared" si="479"/>
        <v>-3.6758063313532593E-7</v>
      </c>
      <c r="AN991" s="134">
        <f t="shared" si="479"/>
        <v>0</v>
      </c>
      <c r="AO991" s="134">
        <f t="shared" si="479"/>
        <v>0</v>
      </c>
      <c r="AP991" s="134">
        <f t="shared" si="479"/>
        <v>0</v>
      </c>
      <c r="AQ991" s="134">
        <f t="shared" si="479"/>
        <v>0</v>
      </c>
      <c r="AR991" s="134">
        <f t="shared" si="479"/>
        <v>0</v>
      </c>
      <c r="AS991" s="134">
        <f t="shared" si="479"/>
        <v>0</v>
      </c>
      <c r="AT991" s="134">
        <f t="shared" si="479"/>
        <v>-1.8589816303282003E-6</v>
      </c>
      <c r="AU991" s="134">
        <f t="shared" si="479"/>
        <v>-6.2427470774212338E-8</v>
      </c>
      <c r="AV991" s="134">
        <f t="shared" si="479"/>
        <v>0</v>
      </c>
      <c r="AW991" s="134">
        <f t="shared" si="479"/>
        <v>-3.3674166785094486E-7</v>
      </c>
      <c r="AX991" s="134">
        <f t="shared" si="479"/>
        <v>0</v>
      </c>
      <c r="AY991" s="134">
        <f t="shared" si="479"/>
        <v>0</v>
      </c>
      <c r="AZ991" s="134">
        <f t="shared" si="479"/>
        <v>-1.9380936261565195E-7</v>
      </c>
      <c r="BA991" s="134">
        <f t="shared" si="479"/>
        <v>0</v>
      </c>
      <c r="BB991" s="134">
        <f t="shared" si="479"/>
        <v>0</v>
      </c>
      <c r="BC991" s="134">
        <f t="shared" si="479"/>
        <v>0</v>
      </c>
      <c r="BD991" s="134">
        <f t="shared" si="479"/>
        <v>0</v>
      </c>
      <c r="BE991" s="134">
        <f t="shared" si="479"/>
        <v>0</v>
      </c>
      <c r="BF991" s="134">
        <f t="shared" si="479"/>
        <v>0</v>
      </c>
      <c r="BG991" s="134">
        <f t="shared" si="479"/>
        <v>0</v>
      </c>
      <c r="BH991" s="134">
        <f t="shared" si="479"/>
        <v>0</v>
      </c>
      <c r="BI991" s="134">
        <f t="shared" si="479"/>
        <v>-6.0499812859247757E-8</v>
      </c>
      <c r="BJ991" s="134">
        <f t="shared" si="479"/>
        <v>-1.666132740651781E-6</v>
      </c>
      <c r="BK991" s="134">
        <f t="shared" si="479"/>
        <v>0</v>
      </c>
      <c r="BL991" s="134">
        <f t="shared" si="479"/>
        <v>-1.5190780579664238E-6</v>
      </c>
      <c r="BM991" s="134">
        <f t="shared" si="479"/>
        <v>0</v>
      </c>
      <c r="BN991" s="134">
        <f t="shared" si="479"/>
        <v>-5.4541891244027542E-6</v>
      </c>
      <c r="BO991" s="134">
        <f t="shared" si="479"/>
        <v>-5.8083963817169469E-6</v>
      </c>
      <c r="BP991" s="134">
        <f t="shared" si="479"/>
        <v>-4.1156137058622601E-6</v>
      </c>
      <c r="BQ991" s="134">
        <f t="shared" si="478"/>
        <v>-5.9321732489956306E-6</v>
      </c>
      <c r="BR991" s="134">
        <f t="shared" si="478"/>
        <v>0</v>
      </c>
      <c r="BS991" s="134">
        <f t="shared" si="478"/>
        <v>-2.8739840400677798E-7</v>
      </c>
      <c r="BT991" s="134">
        <f t="shared" si="478"/>
        <v>0</v>
      </c>
      <c r="BU991" s="134">
        <f t="shared" si="478"/>
        <v>-1.4537180932393671E-5</v>
      </c>
      <c r="BV991" s="134">
        <f t="shared" si="478"/>
        <v>-8.5349835855042121E-6</v>
      </c>
      <c r="BW991" s="134">
        <f t="shared" si="478"/>
        <v>-3.6061732489053047E-5</v>
      </c>
      <c r="BX991" s="134">
        <f t="shared" si="478"/>
        <v>-1.4089915344162397E-5</v>
      </c>
      <c r="BY991" s="134">
        <f t="shared" si="478"/>
        <v>-9.3433039700752036E-6</v>
      </c>
      <c r="BZ991" s="134">
        <f t="shared" si="478"/>
        <v>-6.0224939696205499E-6</v>
      </c>
      <c r="CA991" s="134">
        <f t="shared" si="478"/>
        <v>0</v>
      </c>
      <c r="CB991" s="134">
        <f t="shared" si="478"/>
        <v>0</v>
      </c>
      <c r="CC991" s="134">
        <f t="shared" si="478"/>
        <v>-1.3358429988617992E-6</v>
      </c>
      <c r="CD991" s="134">
        <f t="shared" si="478"/>
        <v>0</v>
      </c>
      <c r="CE991" s="134">
        <f t="shared" si="478"/>
        <v>-1.7039384392593192E-5</v>
      </c>
      <c r="CF991" s="134">
        <f t="shared" si="478"/>
        <v>0</v>
      </c>
      <c r="CG991" s="134">
        <f t="shared" si="478"/>
        <v>0</v>
      </c>
      <c r="CH991" s="134">
        <f t="shared" si="478"/>
        <v>-9.2172682040986822E-7</v>
      </c>
      <c r="CI991" s="134">
        <f t="shared" si="478"/>
        <v>-3.9452525611984541E-5</v>
      </c>
      <c r="CJ991" s="134">
        <f t="shared" si="478"/>
        <v>-5.7254048657518303E-6</v>
      </c>
      <c r="CK991" s="134">
        <f t="shared" si="478"/>
        <v>0</v>
      </c>
      <c r="CL991" s="134">
        <f t="shared" si="478"/>
        <v>1</v>
      </c>
      <c r="CM991" s="134">
        <f t="shared" si="478"/>
        <v>0</v>
      </c>
      <c r="CN991" s="134">
        <f t="shared" si="478"/>
        <v>0</v>
      </c>
      <c r="CO991" s="134">
        <f t="shared" si="478"/>
        <v>0</v>
      </c>
      <c r="CP991" s="134">
        <f t="shared" si="478"/>
        <v>0</v>
      </c>
      <c r="CQ991" s="134">
        <f t="shared" si="478"/>
        <v>-6.3846589129522074E-6</v>
      </c>
      <c r="CR991" s="134">
        <f t="shared" si="478"/>
        <v>0</v>
      </c>
      <c r="CS991" s="134">
        <f t="shared" si="478"/>
        <v>-6.7230013810246432E-6</v>
      </c>
      <c r="CT991" s="134">
        <f t="shared" si="478"/>
        <v>0</v>
      </c>
      <c r="CU991" s="134">
        <f t="shared" si="478"/>
        <v>-1.2955699825972041E-5</v>
      </c>
      <c r="CV991" s="134">
        <f t="shared" si="478"/>
        <v>-1.3276408478735699E-5</v>
      </c>
      <c r="CW991" s="134">
        <f t="shared" si="478"/>
        <v>-2.5635571600833419E-5</v>
      </c>
      <c r="CX991" s="134">
        <f t="shared" si="478"/>
        <v>-1.1347470757240964E-5</v>
      </c>
      <c r="CY991" s="134">
        <f t="shared" si="478"/>
        <v>0</v>
      </c>
      <c r="CZ991" s="134">
        <f t="shared" si="478"/>
        <v>-6.505645074536923E-6</v>
      </c>
      <c r="DA991" s="134">
        <f t="shared" si="478"/>
        <v>-3.4870848292590125E-6</v>
      </c>
      <c r="DB991" s="134">
        <f t="shared" si="478"/>
        <v>-9.9542127222075624E-5</v>
      </c>
      <c r="DC991" s="134">
        <f t="shared" si="478"/>
        <v>-4.2311902734209231E-4</v>
      </c>
      <c r="DD991" s="134">
        <f t="shared" si="478"/>
        <v>-5.2356944593620928E-4</v>
      </c>
      <c r="DE991" s="134">
        <f t="shared" si="478"/>
        <v>-8.8932168782151865E-5</v>
      </c>
      <c r="DF991" s="134">
        <f t="shared" si="478"/>
        <v>-6.7091907598934835E-6</v>
      </c>
      <c r="DG991" s="134">
        <f t="shared" si="478"/>
        <v>0</v>
      </c>
      <c r="DH991" s="211">
        <f t="shared" si="478"/>
        <v>-3.9025526638252071E-5</v>
      </c>
    </row>
    <row r="992" spans="1:112" ht="15" hidden="1" customHeight="1" x14ac:dyDescent="0.15">
      <c r="A992" s="119"/>
      <c r="B992" s="197" t="s">
        <v>751</v>
      </c>
      <c r="C992" s="30" t="s">
        <v>273</v>
      </c>
      <c r="D992" s="315">
        <f t="shared" si="465"/>
        <v>0</v>
      </c>
      <c r="E992" s="134">
        <f t="shared" si="479"/>
        <v>0</v>
      </c>
      <c r="F992" s="134">
        <f t="shared" si="479"/>
        <v>0</v>
      </c>
      <c r="G992" s="134">
        <f t="shared" si="479"/>
        <v>0</v>
      </c>
      <c r="H992" s="134">
        <f t="shared" si="479"/>
        <v>0</v>
      </c>
      <c r="I992" s="134">
        <f t="shared" si="479"/>
        <v>0</v>
      </c>
      <c r="J992" s="134">
        <f t="shared" si="479"/>
        <v>0</v>
      </c>
      <c r="K992" s="134">
        <f t="shared" si="479"/>
        <v>0</v>
      </c>
      <c r="L992" s="134">
        <f t="shared" si="479"/>
        <v>0</v>
      </c>
      <c r="M992" s="134">
        <f t="shared" si="479"/>
        <v>0</v>
      </c>
      <c r="N992" s="134">
        <f t="shared" si="479"/>
        <v>0</v>
      </c>
      <c r="O992" s="134">
        <f t="shared" si="479"/>
        <v>0</v>
      </c>
      <c r="P992" s="134">
        <f t="shared" si="479"/>
        <v>0</v>
      </c>
      <c r="Q992" s="134">
        <f t="shared" si="479"/>
        <v>0</v>
      </c>
      <c r="R992" s="134">
        <f t="shared" si="479"/>
        <v>0</v>
      </c>
      <c r="S992" s="134">
        <f t="shared" si="479"/>
        <v>0</v>
      </c>
      <c r="T992" s="134">
        <f t="shared" si="479"/>
        <v>0</v>
      </c>
      <c r="U992" s="134">
        <f t="shared" si="479"/>
        <v>0</v>
      </c>
      <c r="V992" s="134">
        <f t="shared" si="479"/>
        <v>0</v>
      </c>
      <c r="W992" s="134">
        <f t="shared" si="479"/>
        <v>0</v>
      </c>
      <c r="X992" s="134">
        <f t="shared" si="479"/>
        <v>0</v>
      </c>
      <c r="Y992" s="134">
        <f t="shared" si="479"/>
        <v>0</v>
      </c>
      <c r="Z992" s="134">
        <f t="shared" si="479"/>
        <v>0</v>
      </c>
      <c r="AA992" s="134">
        <f t="shared" si="479"/>
        <v>0</v>
      </c>
      <c r="AB992" s="134">
        <f t="shared" si="479"/>
        <v>0</v>
      </c>
      <c r="AC992" s="134">
        <f t="shared" si="479"/>
        <v>0</v>
      </c>
      <c r="AD992" s="134">
        <f t="shared" si="479"/>
        <v>0</v>
      </c>
      <c r="AE992" s="134">
        <f t="shared" si="479"/>
        <v>0</v>
      </c>
      <c r="AF992" s="134">
        <f t="shared" si="479"/>
        <v>0</v>
      </c>
      <c r="AG992" s="134">
        <f t="shared" si="479"/>
        <v>0</v>
      </c>
      <c r="AH992" s="134">
        <f t="shared" si="479"/>
        <v>0</v>
      </c>
      <c r="AI992" s="134">
        <f t="shared" si="479"/>
        <v>0</v>
      </c>
      <c r="AJ992" s="134">
        <f t="shared" si="479"/>
        <v>0</v>
      </c>
      <c r="AK992" s="134">
        <f t="shared" si="479"/>
        <v>0</v>
      </c>
      <c r="AL992" s="134">
        <f t="shared" si="479"/>
        <v>0</v>
      </c>
      <c r="AM992" s="134">
        <f t="shared" si="479"/>
        <v>0</v>
      </c>
      <c r="AN992" s="134">
        <f t="shared" si="479"/>
        <v>0</v>
      </c>
      <c r="AO992" s="134">
        <f t="shared" si="479"/>
        <v>0</v>
      </c>
      <c r="AP992" s="134">
        <f t="shared" si="479"/>
        <v>0</v>
      </c>
      <c r="AQ992" s="134">
        <f t="shared" si="479"/>
        <v>0</v>
      </c>
      <c r="AR992" s="134">
        <f t="shared" si="479"/>
        <v>0</v>
      </c>
      <c r="AS992" s="134">
        <f t="shared" si="479"/>
        <v>0</v>
      </c>
      <c r="AT992" s="134">
        <f t="shared" si="479"/>
        <v>0</v>
      </c>
      <c r="AU992" s="134">
        <f t="shared" si="479"/>
        <v>0</v>
      </c>
      <c r="AV992" s="134">
        <f t="shared" si="479"/>
        <v>0</v>
      </c>
      <c r="AW992" s="134">
        <f t="shared" si="479"/>
        <v>0</v>
      </c>
      <c r="AX992" s="134">
        <f t="shared" si="479"/>
        <v>0</v>
      </c>
      <c r="AY992" s="134">
        <f t="shared" si="479"/>
        <v>0</v>
      </c>
      <c r="AZ992" s="134">
        <f t="shared" si="479"/>
        <v>0</v>
      </c>
      <c r="BA992" s="134">
        <f t="shared" si="479"/>
        <v>0</v>
      </c>
      <c r="BB992" s="134">
        <f t="shared" si="479"/>
        <v>0</v>
      </c>
      <c r="BC992" s="134">
        <f t="shared" si="479"/>
        <v>0</v>
      </c>
      <c r="BD992" s="134">
        <f t="shared" si="479"/>
        <v>0</v>
      </c>
      <c r="BE992" s="134">
        <f t="shared" si="479"/>
        <v>0</v>
      </c>
      <c r="BF992" s="134">
        <f t="shared" si="479"/>
        <v>0</v>
      </c>
      <c r="BG992" s="134">
        <f t="shared" si="479"/>
        <v>0</v>
      </c>
      <c r="BH992" s="134">
        <f t="shared" si="479"/>
        <v>0</v>
      </c>
      <c r="BI992" s="134">
        <f t="shared" si="479"/>
        <v>0</v>
      </c>
      <c r="BJ992" s="134">
        <f t="shared" si="479"/>
        <v>0</v>
      </c>
      <c r="BK992" s="134">
        <f t="shared" si="479"/>
        <v>0</v>
      </c>
      <c r="BL992" s="134">
        <f t="shared" si="479"/>
        <v>0</v>
      </c>
      <c r="BM992" s="134">
        <f t="shared" si="479"/>
        <v>0</v>
      </c>
      <c r="BN992" s="134">
        <f t="shared" si="479"/>
        <v>0</v>
      </c>
      <c r="BO992" s="134">
        <f t="shared" si="479"/>
        <v>0</v>
      </c>
      <c r="BP992" s="134">
        <f t="shared" si="479"/>
        <v>0</v>
      </c>
      <c r="BQ992" s="134">
        <f t="shared" si="478"/>
        <v>0</v>
      </c>
      <c r="BR992" s="134">
        <f t="shared" si="478"/>
        <v>0</v>
      </c>
      <c r="BS992" s="134">
        <f t="shared" si="478"/>
        <v>0</v>
      </c>
      <c r="BT992" s="134">
        <f t="shared" si="478"/>
        <v>0</v>
      </c>
      <c r="BU992" s="134">
        <f t="shared" si="478"/>
        <v>0</v>
      </c>
      <c r="BV992" s="134">
        <f t="shared" si="478"/>
        <v>0</v>
      </c>
      <c r="BW992" s="134">
        <f t="shared" si="478"/>
        <v>0</v>
      </c>
      <c r="BX992" s="134">
        <f t="shared" si="478"/>
        <v>0</v>
      </c>
      <c r="BY992" s="134">
        <f t="shared" si="478"/>
        <v>0</v>
      </c>
      <c r="BZ992" s="134">
        <f t="shared" si="478"/>
        <v>0</v>
      </c>
      <c r="CA992" s="134">
        <f t="shared" si="478"/>
        <v>0</v>
      </c>
      <c r="CB992" s="134">
        <f t="shared" si="478"/>
        <v>0</v>
      </c>
      <c r="CC992" s="134">
        <f t="shared" si="478"/>
        <v>0</v>
      </c>
      <c r="CD992" s="134">
        <f t="shared" si="478"/>
        <v>0</v>
      </c>
      <c r="CE992" s="134">
        <f t="shared" si="478"/>
        <v>0</v>
      </c>
      <c r="CF992" s="134">
        <f t="shared" si="478"/>
        <v>0</v>
      </c>
      <c r="CG992" s="134">
        <f t="shared" si="478"/>
        <v>0</v>
      </c>
      <c r="CH992" s="134">
        <f t="shared" si="478"/>
        <v>0</v>
      </c>
      <c r="CI992" s="134">
        <f t="shared" si="478"/>
        <v>0</v>
      </c>
      <c r="CJ992" s="134">
        <f t="shared" si="478"/>
        <v>0</v>
      </c>
      <c r="CK992" s="134">
        <f t="shared" si="478"/>
        <v>0</v>
      </c>
      <c r="CL992" s="134">
        <f t="shared" si="478"/>
        <v>0</v>
      </c>
      <c r="CM992" s="134">
        <f t="shared" si="478"/>
        <v>1</v>
      </c>
      <c r="CN992" s="134">
        <f t="shared" si="478"/>
        <v>0</v>
      </c>
      <c r="CO992" s="134">
        <f t="shared" si="478"/>
        <v>0</v>
      </c>
      <c r="CP992" s="134">
        <f t="shared" si="478"/>
        <v>0</v>
      </c>
      <c r="CQ992" s="134">
        <f t="shared" si="478"/>
        <v>0</v>
      </c>
      <c r="CR992" s="134">
        <f t="shared" si="478"/>
        <v>0</v>
      </c>
      <c r="CS992" s="134">
        <f t="shared" si="478"/>
        <v>0</v>
      </c>
      <c r="CT992" s="134">
        <f t="shared" si="478"/>
        <v>0</v>
      </c>
      <c r="CU992" s="134">
        <f t="shared" si="478"/>
        <v>0</v>
      </c>
      <c r="CV992" s="134">
        <f t="shared" si="478"/>
        <v>0</v>
      </c>
      <c r="CW992" s="134">
        <f t="shared" si="478"/>
        <v>0</v>
      </c>
      <c r="CX992" s="134">
        <f t="shared" si="478"/>
        <v>0</v>
      </c>
      <c r="CY992" s="134">
        <f t="shared" si="478"/>
        <v>0</v>
      </c>
      <c r="CZ992" s="134">
        <f t="shared" si="478"/>
        <v>0</v>
      </c>
      <c r="DA992" s="134">
        <f t="shared" si="478"/>
        <v>0</v>
      </c>
      <c r="DB992" s="134">
        <f t="shared" si="478"/>
        <v>0</v>
      </c>
      <c r="DC992" s="134">
        <f t="shared" si="478"/>
        <v>0</v>
      </c>
      <c r="DD992" s="134">
        <f t="shared" si="478"/>
        <v>0</v>
      </c>
      <c r="DE992" s="134">
        <f t="shared" si="478"/>
        <v>0</v>
      </c>
      <c r="DF992" s="134">
        <f t="shared" si="478"/>
        <v>0</v>
      </c>
      <c r="DG992" s="134">
        <f t="shared" si="478"/>
        <v>0</v>
      </c>
      <c r="DH992" s="211">
        <f t="shared" si="478"/>
        <v>0</v>
      </c>
    </row>
    <row r="993" spans="1:112" ht="15" hidden="1" customHeight="1" x14ac:dyDescent="0.15">
      <c r="A993" s="119"/>
      <c r="B993" s="197" t="s">
        <v>752</v>
      </c>
      <c r="C993" s="30" t="s">
        <v>274</v>
      </c>
      <c r="D993" s="315">
        <f t="shared" si="465"/>
        <v>0</v>
      </c>
      <c r="E993" s="134">
        <f t="shared" si="479"/>
        <v>0</v>
      </c>
      <c r="F993" s="134">
        <f t="shared" si="479"/>
        <v>0</v>
      </c>
      <c r="G993" s="134">
        <f t="shared" si="479"/>
        <v>0</v>
      </c>
      <c r="H993" s="134">
        <f t="shared" si="479"/>
        <v>0</v>
      </c>
      <c r="I993" s="134">
        <f t="shared" si="479"/>
        <v>0</v>
      </c>
      <c r="J993" s="134">
        <f t="shared" si="479"/>
        <v>0</v>
      </c>
      <c r="K993" s="134">
        <f t="shared" si="479"/>
        <v>0</v>
      </c>
      <c r="L993" s="134">
        <f t="shared" si="479"/>
        <v>0</v>
      </c>
      <c r="M993" s="134">
        <f t="shared" si="479"/>
        <v>0</v>
      </c>
      <c r="N993" s="134">
        <f t="shared" si="479"/>
        <v>0</v>
      </c>
      <c r="O993" s="134">
        <f t="shared" si="479"/>
        <v>0</v>
      </c>
      <c r="P993" s="134">
        <f t="shared" si="479"/>
        <v>0</v>
      </c>
      <c r="Q993" s="134">
        <f t="shared" si="479"/>
        <v>0</v>
      </c>
      <c r="R993" s="134">
        <f t="shared" si="479"/>
        <v>0</v>
      </c>
      <c r="S993" s="134">
        <f t="shared" si="479"/>
        <v>0</v>
      </c>
      <c r="T993" s="134">
        <f t="shared" si="479"/>
        <v>0</v>
      </c>
      <c r="U993" s="134">
        <f t="shared" si="479"/>
        <v>0</v>
      </c>
      <c r="V993" s="134">
        <f t="shared" si="479"/>
        <v>0</v>
      </c>
      <c r="W993" s="134">
        <f t="shared" si="479"/>
        <v>0</v>
      </c>
      <c r="X993" s="134">
        <f t="shared" si="479"/>
        <v>0</v>
      </c>
      <c r="Y993" s="134">
        <f t="shared" si="479"/>
        <v>0</v>
      </c>
      <c r="Z993" s="134">
        <f t="shared" si="479"/>
        <v>0</v>
      </c>
      <c r="AA993" s="134">
        <f t="shared" si="479"/>
        <v>0</v>
      </c>
      <c r="AB993" s="134">
        <f t="shared" si="479"/>
        <v>0</v>
      </c>
      <c r="AC993" s="134">
        <f t="shared" si="479"/>
        <v>0</v>
      </c>
      <c r="AD993" s="134">
        <f t="shared" si="479"/>
        <v>0</v>
      </c>
      <c r="AE993" s="134">
        <f t="shared" si="479"/>
        <v>0</v>
      </c>
      <c r="AF993" s="134">
        <f t="shared" si="479"/>
        <v>0</v>
      </c>
      <c r="AG993" s="134">
        <f t="shared" si="479"/>
        <v>0</v>
      </c>
      <c r="AH993" s="134">
        <f t="shared" si="479"/>
        <v>0</v>
      </c>
      <c r="AI993" s="134">
        <f t="shared" si="479"/>
        <v>0</v>
      </c>
      <c r="AJ993" s="134">
        <f t="shared" si="479"/>
        <v>0</v>
      </c>
      <c r="AK993" s="134">
        <f t="shared" si="479"/>
        <v>0</v>
      </c>
      <c r="AL993" s="134">
        <f t="shared" si="479"/>
        <v>0</v>
      </c>
      <c r="AM993" s="134">
        <f t="shared" si="479"/>
        <v>0</v>
      </c>
      <c r="AN993" s="134">
        <f t="shared" si="479"/>
        <v>0</v>
      </c>
      <c r="AO993" s="134">
        <f t="shared" si="479"/>
        <v>0</v>
      </c>
      <c r="AP993" s="134">
        <f t="shared" si="479"/>
        <v>0</v>
      </c>
      <c r="AQ993" s="134">
        <f t="shared" si="479"/>
        <v>0</v>
      </c>
      <c r="AR993" s="134">
        <f t="shared" si="479"/>
        <v>0</v>
      </c>
      <c r="AS993" s="134">
        <f t="shared" si="479"/>
        <v>0</v>
      </c>
      <c r="AT993" s="134">
        <f t="shared" si="479"/>
        <v>0</v>
      </c>
      <c r="AU993" s="134">
        <f t="shared" si="479"/>
        <v>0</v>
      </c>
      <c r="AV993" s="134">
        <f t="shared" si="479"/>
        <v>0</v>
      </c>
      <c r="AW993" s="134">
        <f t="shared" si="479"/>
        <v>0</v>
      </c>
      <c r="AX993" s="134">
        <f t="shared" si="479"/>
        <v>0</v>
      </c>
      <c r="AY993" s="134">
        <f t="shared" si="479"/>
        <v>0</v>
      </c>
      <c r="AZ993" s="134">
        <f t="shared" si="479"/>
        <v>0</v>
      </c>
      <c r="BA993" s="134">
        <f t="shared" si="479"/>
        <v>0</v>
      </c>
      <c r="BB993" s="134">
        <f t="shared" si="479"/>
        <v>0</v>
      </c>
      <c r="BC993" s="134">
        <f t="shared" si="479"/>
        <v>0</v>
      </c>
      <c r="BD993" s="134">
        <f t="shared" si="479"/>
        <v>0</v>
      </c>
      <c r="BE993" s="134">
        <f t="shared" si="479"/>
        <v>0</v>
      </c>
      <c r="BF993" s="134">
        <f t="shared" si="479"/>
        <v>0</v>
      </c>
      <c r="BG993" s="134">
        <f t="shared" si="479"/>
        <v>0</v>
      </c>
      <c r="BH993" s="134">
        <f t="shared" si="479"/>
        <v>0</v>
      </c>
      <c r="BI993" s="134">
        <f t="shared" si="479"/>
        <v>0</v>
      </c>
      <c r="BJ993" s="134">
        <f t="shared" si="479"/>
        <v>0</v>
      </c>
      <c r="BK993" s="134">
        <f t="shared" si="479"/>
        <v>0</v>
      </c>
      <c r="BL993" s="134">
        <f t="shared" si="479"/>
        <v>0</v>
      </c>
      <c r="BM993" s="134">
        <f t="shared" si="479"/>
        <v>0</v>
      </c>
      <c r="BN993" s="134">
        <f t="shared" si="479"/>
        <v>0</v>
      </c>
      <c r="BO993" s="134">
        <f t="shared" si="479"/>
        <v>0</v>
      </c>
      <c r="BP993" s="134">
        <f t="shared" si="479"/>
        <v>0</v>
      </c>
      <c r="BQ993" s="134">
        <f t="shared" si="478"/>
        <v>0</v>
      </c>
      <c r="BR993" s="134">
        <f t="shared" si="478"/>
        <v>0</v>
      </c>
      <c r="BS993" s="134">
        <f t="shared" si="478"/>
        <v>0</v>
      </c>
      <c r="BT993" s="134">
        <f t="shared" si="478"/>
        <v>0</v>
      </c>
      <c r="BU993" s="134">
        <f t="shared" si="478"/>
        <v>0</v>
      </c>
      <c r="BV993" s="134">
        <f t="shared" si="478"/>
        <v>0</v>
      </c>
      <c r="BW993" s="134">
        <f t="shared" si="478"/>
        <v>0</v>
      </c>
      <c r="BX993" s="134">
        <f t="shared" si="478"/>
        <v>0</v>
      </c>
      <c r="BY993" s="134">
        <f t="shared" si="478"/>
        <v>0</v>
      </c>
      <c r="BZ993" s="134">
        <f t="shared" si="478"/>
        <v>0</v>
      </c>
      <c r="CA993" s="134">
        <f t="shared" si="478"/>
        <v>0</v>
      </c>
      <c r="CB993" s="134">
        <f t="shared" si="478"/>
        <v>0</v>
      </c>
      <c r="CC993" s="134">
        <f t="shared" si="478"/>
        <v>0</v>
      </c>
      <c r="CD993" s="134">
        <f t="shared" si="478"/>
        <v>0</v>
      </c>
      <c r="CE993" s="134">
        <f t="shared" si="478"/>
        <v>0</v>
      </c>
      <c r="CF993" s="134">
        <f t="shared" si="478"/>
        <v>0</v>
      </c>
      <c r="CG993" s="134">
        <f t="shared" si="478"/>
        <v>0</v>
      </c>
      <c r="CH993" s="134">
        <f t="shared" si="478"/>
        <v>0</v>
      </c>
      <c r="CI993" s="134">
        <f t="shared" si="478"/>
        <v>0</v>
      </c>
      <c r="CJ993" s="134">
        <f t="shared" si="478"/>
        <v>0</v>
      </c>
      <c r="CK993" s="134">
        <f t="shared" si="478"/>
        <v>0</v>
      </c>
      <c r="CL993" s="134">
        <f t="shared" si="478"/>
        <v>0</v>
      </c>
      <c r="CM993" s="134">
        <f t="shared" si="478"/>
        <v>0</v>
      </c>
      <c r="CN993" s="134">
        <f t="shared" si="478"/>
        <v>1</v>
      </c>
      <c r="CO993" s="134">
        <f t="shared" si="478"/>
        <v>0</v>
      </c>
      <c r="CP993" s="134">
        <f t="shared" si="478"/>
        <v>0</v>
      </c>
      <c r="CQ993" s="134">
        <f t="shared" si="478"/>
        <v>0</v>
      </c>
      <c r="CR993" s="134">
        <f t="shared" si="478"/>
        <v>0</v>
      </c>
      <c r="CS993" s="134">
        <f t="shared" si="478"/>
        <v>0</v>
      </c>
      <c r="CT993" s="134">
        <f t="shared" si="478"/>
        <v>0</v>
      </c>
      <c r="CU993" s="134">
        <f t="shared" si="478"/>
        <v>0</v>
      </c>
      <c r="CV993" s="134">
        <f t="shared" si="478"/>
        <v>0</v>
      </c>
      <c r="CW993" s="134">
        <f t="shared" si="478"/>
        <v>0</v>
      </c>
      <c r="CX993" s="134">
        <f t="shared" si="478"/>
        <v>0</v>
      </c>
      <c r="CY993" s="134">
        <f t="shared" si="478"/>
        <v>0</v>
      </c>
      <c r="CZ993" s="134">
        <f t="shared" si="478"/>
        <v>0</v>
      </c>
      <c r="DA993" s="134">
        <f t="shared" si="478"/>
        <v>0</v>
      </c>
      <c r="DB993" s="134">
        <f t="shared" si="478"/>
        <v>0</v>
      </c>
      <c r="DC993" s="134">
        <f t="shared" si="478"/>
        <v>0</v>
      </c>
      <c r="DD993" s="134">
        <f t="shared" si="478"/>
        <v>0</v>
      </c>
      <c r="DE993" s="134">
        <f t="shared" si="478"/>
        <v>0</v>
      </c>
      <c r="DF993" s="134">
        <f t="shared" si="478"/>
        <v>0</v>
      </c>
      <c r="DG993" s="134">
        <f t="shared" si="478"/>
        <v>0</v>
      </c>
      <c r="DH993" s="211">
        <f t="shared" si="478"/>
        <v>0</v>
      </c>
    </row>
    <row r="994" spans="1:112" ht="15" hidden="1" customHeight="1" x14ac:dyDescent="0.15">
      <c r="A994" s="119"/>
      <c r="B994" s="197" t="s">
        <v>753</v>
      </c>
      <c r="C994" s="30" t="s">
        <v>360</v>
      </c>
      <c r="D994" s="315">
        <f t="shared" si="465"/>
        <v>-1.4580797416409104E-5</v>
      </c>
      <c r="E994" s="134">
        <f t="shared" si="479"/>
        <v>-1.8268278378977901E-5</v>
      </c>
      <c r="F994" s="134">
        <f t="shared" si="479"/>
        <v>-1.5364654792176342E-4</v>
      </c>
      <c r="G994" s="134">
        <f t="shared" si="479"/>
        <v>0</v>
      </c>
      <c r="H994" s="134">
        <f t="shared" si="479"/>
        <v>-5.9281919268315248E-5</v>
      </c>
      <c r="I994" s="134">
        <f t="shared" si="479"/>
        <v>0</v>
      </c>
      <c r="J994" s="134">
        <f t="shared" si="479"/>
        <v>0</v>
      </c>
      <c r="K994" s="134">
        <f t="shared" si="479"/>
        <v>-4.8998539322018361E-5</v>
      </c>
      <c r="L994" s="134">
        <f t="shared" si="479"/>
        <v>-8.7483297390284981E-5</v>
      </c>
      <c r="M994" s="134">
        <f t="shared" si="479"/>
        <v>-5.9003567058422073E-5</v>
      </c>
      <c r="N994" s="134">
        <f t="shared" si="479"/>
        <v>-4.447028198613663E-5</v>
      </c>
      <c r="O994" s="134">
        <f t="shared" si="479"/>
        <v>-4.5962319770884432E-5</v>
      </c>
      <c r="P994" s="134">
        <f t="shared" si="479"/>
        <v>0</v>
      </c>
      <c r="Q994" s="134">
        <f t="shared" si="479"/>
        <v>0</v>
      </c>
      <c r="R994" s="134">
        <f t="shared" si="479"/>
        <v>-2.1175989360986552E-4</v>
      </c>
      <c r="S994" s="134">
        <f t="shared" si="479"/>
        <v>-7.2627495106266851E-5</v>
      </c>
      <c r="T994" s="134">
        <f t="shared" si="479"/>
        <v>-1.2324419408758246E-4</v>
      </c>
      <c r="U994" s="134">
        <f t="shared" si="479"/>
        <v>0</v>
      </c>
      <c r="V994" s="134">
        <f t="shared" si="479"/>
        <v>0</v>
      </c>
      <c r="W994" s="134">
        <f t="shared" si="479"/>
        <v>-1.0799171530787698E-4</v>
      </c>
      <c r="X994" s="134">
        <f t="shared" si="479"/>
        <v>0</v>
      </c>
      <c r="Y994" s="134">
        <f t="shared" si="479"/>
        <v>0</v>
      </c>
      <c r="Z994" s="134">
        <f t="shared" si="479"/>
        <v>0</v>
      </c>
      <c r="AA994" s="134">
        <f t="shared" si="479"/>
        <v>0</v>
      </c>
      <c r="AB994" s="134">
        <f t="shared" si="479"/>
        <v>0</v>
      </c>
      <c r="AC994" s="134">
        <f t="shared" si="479"/>
        <v>0</v>
      </c>
      <c r="AD994" s="134">
        <f t="shared" si="479"/>
        <v>0</v>
      </c>
      <c r="AE994" s="134">
        <f t="shared" si="479"/>
        <v>0</v>
      </c>
      <c r="AF994" s="134">
        <f t="shared" si="479"/>
        <v>0</v>
      </c>
      <c r="AG994" s="134">
        <f t="shared" si="479"/>
        <v>0</v>
      </c>
      <c r="AH994" s="134">
        <f t="shared" si="479"/>
        <v>0</v>
      </c>
      <c r="AI994" s="134">
        <f t="shared" si="479"/>
        <v>-1.1473241458715384E-4</v>
      </c>
      <c r="AJ994" s="134">
        <f t="shared" si="479"/>
        <v>0</v>
      </c>
      <c r="AK994" s="134">
        <f t="shared" si="479"/>
        <v>-2.9332558501119575E-5</v>
      </c>
      <c r="AL994" s="134">
        <f t="shared" si="479"/>
        <v>0</v>
      </c>
      <c r="AM994" s="134">
        <f t="shared" si="479"/>
        <v>-7.9984718950581454E-5</v>
      </c>
      <c r="AN994" s="134">
        <f t="shared" si="479"/>
        <v>0</v>
      </c>
      <c r="AO994" s="134">
        <f t="shared" si="479"/>
        <v>0</v>
      </c>
      <c r="AP994" s="134">
        <f t="shared" si="479"/>
        <v>0</v>
      </c>
      <c r="AQ994" s="134">
        <f t="shared" si="479"/>
        <v>0</v>
      </c>
      <c r="AR994" s="134">
        <f t="shared" si="479"/>
        <v>0</v>
      </c>
      <c r="AS994" s="134">
        <f t="shared" si="479"/>
        <v>0</v>
      </c>
      <c r="AT994" s="134">
        <f t="shared" si="479"/>
        <v>-5.8885188419625527E-5</v>
      </c>
      <c r="AU994" s="134">
        <f t="shared" si="479"/>
        <v>-9.0544792480863842E-5</v>
      </c>
      <c r="AV994" s="134">
        <f t="shared" si="479"/>
        <v>0</v>
      </c>
      <c r="AW994" s="134">
        <f t="shared" si="479"/>
        <v>-2.4105556173058221E-5</v>
      </c>
      <c r="AX994" s="134">
        <f t="shared" si="479"/>
        <v>0</v>
      </c>
      <c r="AY994" s="134">
        <f t="shared" si="479"/>
        <v>0</v>
      </c>
      <c r="AZ994" s="134">
        <f t="shared" si="479"/>
        <v>-1.1054091742163247E-4</v>
      </c>
      <c r="BA994" s="134">
        <f t="shared" si="479"/>
        <v>0</v>
      </c>
      <c r="BB994" s="134">
        <f t="shared" si="479"/>
        <v>0</v>
      </c>
      <c r="BC994" s="134">
        <f t="shared" si="479"/>
        <v>0</v>
      </c>
      <c r="BD994" s="134">
        <f t="shared" si="479"/>
        <v>0</v>
      </c>
      <c r="BE994" s="134">
        <f t="shared" si="479"/>
        <v>0</v>
      </c>
      <c r="BF994" s="134">
        <f t="shared" si="479"/>
        <v>0</v>
      </c>
      <c r="BG994" s="134">
        <f t="shared" si="479"/>
        <v>0</v>
      </c>
      <c r="BH994" s="134">
        <f t="shared" si="479"/>
        <v>0</v>
      </c>
      <c r="BI994" s="134">
        <f t="shared" si="479"/>
        <v>-2.3731366461127706E-5</v>
      </c>
      <c r="BJ994" s="134">
        <f t="shared" si="479"/>
        <v>-4.0578012027396809E-5</v>
      </c>
      <c r="BK994" s="134">
        <f t="shared" si="479"/>
        <v>0</v>
      </c>
      <c r="BL994" s="134">
        <f t="shared" si="479"/>
        <v>-1.0053977666517639E-4</v>
      </c>
      <c r="BM994" s="134">
        <f t="shared" si="479"/>
        <v>0</v>
      </c>
      <c r="BN994" s="134">
        <f t="shared" si="479"/>
        <v>-9.4540022797641121E-5</v>
      </c>
      <c r="BO994" s="134">
        <f t="shared" si="479"/>
        <v>-9.3024345322706257E-5</v>
      </c>
      <c r="BP994" s="134">
        <f t="shared" ref="BP994:DH997" si="480">BP328-BP883</f>
        <v>-1.0245511170454388E-4</v>
      </c>
      <c r="BQ994" s="134">
        <f t="shared" si="480"/>
        <v>-8.9458658593540878E-5</v>
      </c>
      <c r="BR994" s="134">
        <f t="shared" si="480"/>
        <v>0</v>
      </c>
      <c r="BS994" s="134">
        <f t="shared" si="480"/>
        <v>-1.2951954186700896E-5</v>
      </c>
      <c r="BT994" s="134">
        <f t="shared" si="480"/>
        <v>0</v>
      </c>
      <c r="BU994" s="134">
        <f t="shared" si="480"/>
        <v>-1.0124703894840493E-4</v>
      </c>
      <c r="BV994" s="134">
        <f t="shared" si="480"/>
        <v>-1.2232781604468938E-4</v>
      </c>
      <c r="BW994" s="134">
        <f t="shared" si="480"/>
        <v>-1.5324471163095897E-4</v>
      </c>
      <c r="BX994" s="134">
        <f t="shared" si="480"/>
        <v>-2.2259528104690848E-4</v>
      </c>
      <c r="BY994" s="134">
        <f t="shared" si="480"/>
        <v>-6.4273620625829889E-5</v>
      </c>
      <c r="BZ994" s="134">
        <f t="shared" si="480"/>
        <v>-3.9319389984102704E-5</v>
      </c>
      <c r="CA994" s="134">
        <f t="shared" si="480"/>
        <v>0</v>
      </c>
      <c r="CB994" s="134">
        <f t="shared" si="480"/>
        <v>0</v>
      </c>
      <c r="CC994" s="134">
        <f t="shared" si="480"/>
        <v>-1.4392942484903865E-4</v>
      </c>
      <c r="CD994" s="134">
        <f t="shared" si="480"/>
        <v>0</v>
      </c>
      <c r="CE994" s="134">
        <f t="shared" si="480"/>
        <v>-7.5850826023830066E-5</v>
      </c>
      <c r="CF994" s="134">
        <f t="shared" si="480"/>
        <v>0</v>
      </c>
      <c r="CG994" s="134">
        <f t="shared" si="480"/>
        <v>0</v>
      </c>
      <c r="CH994" s="134">
        <f t="shared" si="480"/>
        <v>-1.5986446787260881E-4</v>
      </c>
      <c r="CI994" s="134">
        <f t="shared" si="480"/>
        <v>-1.1458505003080302E-4</v>
      </c>
      <c r="CJ994" s="134">
        <f t="shared" si="480"/>
        <v>-4.0984340625549063E-4</v>
      </c>
      <c r="CK994" s="134">
        <f t="shared" si="480"/>
        <v>0</v>
      </c>
      <c r="CL994" s="134">
        <f t="shared" si="480"/>
        <v>0</v>
      </c>
      <c r="CM994" s="134">
        <f t="shared" si="480"/>
        <v>0</v>
      </c>
      <c r="CN994" s="134">
        <f t="shared" si="480"/>
        <v>0</v>
      </c>
      <c r="CO994" s="134">
        <f t="shared" si="480"/>
        <v>1</v>
      </c>
      <c r="CP994" s="134">
        <f t="shared" si="480"/>
        <v>0</v>
      </c>
      <c r="CQ994" s="134">
        <f t="shared" si="480"/>
        <v>-1.5672976643370858E-4</v>
      </c>
      <c r="CR994" s="134">
        <f t="shared" si="480"/>
        <v>0</v>
      </c>
      <c r="CS994" s="134">
        <f t="shared" si="480"/>
        <v>-1.3230277370346032E-4</v>
      </c>
      <c r="CT994" s="134">
        <f t="shared" si="480"/>
        <v>0</v>
      </c>
      <c r="CU994" s="134">
        <f t="shared" si="480"/>
        <v>-4.9701148781300213E-4</v>
      </c>
      <c r="CV994" s="134">
        <f t="shared" si="480"/>
        <v>-1.1719123731097673E-4</v>
      </c>
      <c r="CW994" s="134">
        <f t="shared" si="480"/>
        <v>-1.2477842895149813E-3</v>
      </c>
      <c r="CX994" s="134">
        <f t="shared" si="480"/>
        <v>-1.2006703257353073E-4</v>
      </c>
      <c r="CY994" s="134">
        <f t="shared" si="480"/>
        <v>0</v>
      </c>
      <c r="CZ994" s="134">
        <f t="shared" si="480"/>
        <v>-4.2357921187266219E-5</v>
      </c>
      <c r="DA994" s="134">
        <f t="shared" si="480"/>
        <v>-2.9833280429030455E-4</v>
      </c>
      <c r="DB994" s="134">
        <f t="shared" si="480"/>
        <v>-2.3374337469509447E-4</v>
      </c>
      <c r="DC994" s="134">
        <f t="shared" si="480"/>
        <v>-1.1338010204729775E-4</v>
      </c>
      <c r="DD994" s="134">
        <f t="shared" si="480"/>
        <v>-3.1915977966697005E-4</v>
      </c>
      <c r="DE994" s="134">
        <f t="shared" si="480"/>
        <v>-8.724325506334295E-4</v>
      </c>
      <c r="DF994" s="134">
        <f t="shared" si="480"/>
        <v>-1.8706994125850687E-4</v>
      </c>
      <c r="DG994" s="134">
        <f t="shared" si="480"/>
        <v>0</v>
      </c>
      <c r="DH994" s="211">
        <f t="shared" si="480"/>
        <v>-3.2120690648820399E-4</v>
      </c>
    </row>
    <row r="995" spans="1:112" ht="15" hidden="1" customHeight="1" x14ac:dyDescent="0.15">
      <c r="A995" s="119"/>
      <c r="B995" s="197" t="s">
        <v>754</v>
      </c>
      <c r="C995" s="30" t="s">
        <v>13</v>
      </c>
      <c r="D995" s="315">
        <f t="shared" si="465"/>
        <v>0</v>
      </c>
      <c r="E995" s="134">
        <f t="shared" ref="E995:BP998" si="481">E329-E884</f>
        <v>0</v>
      </c>
      <c r="F995" s="134">
        <f t="shared" si="481"/>
        <v>0</v>
      </c>
      <c r="G995" s="134">
        <f t="shared" si="481"/>
        <v>0</v>
      </c>
      <c r="H995" s="134">
        <f t="shared" si="481"/>
        <v>0</v>
      </c>
      <c r="I995" s="134">
        <f t="shared" si="481"/>
        <v>0</v>
      </c>
      <c r="J995" s="134">
        <f t="shared" si="481"/>
        <v>0</v>
      </c>
      <c r="K995" s="134">
        <f t="shared" si="481"/>
        <v>0</v>
      </c>
      <c r="L995" s="134">
        <f t="shared" si="481"/>
        <v>0</v>
      </c>
      <c r="M995" s="134">
        <f t="shared" si="481"/>
        <v>0</v>
      </c>
      <c r="N995" s="134">
        <f t="shared" si="481"/>
        <v>0</v>
      </c>
      <c r="O995" s="134">
        <f t="shared" si="481"/>
        <v>0</v>
      </c>
      <c r="P995" s="134">
        <f t="shared" si="481"/>
        <v>0</v>
      </c>
      <c r="Q995" s="134">
        <f t="shared" si="481"/>
        <v>0</v>
      </c>
      <c r="R995" s="134">
        <f t="shared" si="481"/>
        <v>0</v>
      </c>
      <c r="S995" s="134">
        <f t="shared" si="481"/>
        <v>0</v>
      </c>
      <c r="T995" s="134">
        <f t="shared" si="481"/>
        <v>0</v>
      </c>
      <c r="U995" s="134">
        <f t="shared" si="481"/>
        <v>0</v>
      </c>
      <c r="V995" s="134">
        <f t="shared" si="481"/>
        <v>0</v>
      </c>
      <c r="W995" s="134">
        <f t="shared" si="481"/>
        <v>0</v>
      </c>
      <c r="X995" s="134">
        <f t="shared" si="481"/>
        <v>0</v>
      </c>
      <c r="Y995" s="134">
        <f t="shared" si="481"/>
        <v>0</v>
      </c>
      <c r="Z995" s="134">
        <f t="shared" si="481"/>
        <v>0</v>
      </c>
      <c r="AA995" s="134">
        <f t="shared" si="481"/>
        <v>0</v>
      </c>
      <c r="AB995" s="134">
        <f t="shared" si="481"/>
        <v>0</v>
      </c>
      <c r="AC995" s="134">
        <f t="shared" si="481"/>
        <v>0</v>
      </c>
      <c r="AD995" s="134">
        <f t="shared" si="481"/>
        <v>0</v>
      </c>
      <c r="AE995" s="134">
        <f t="shared" si="481"/>
        <v>0</v>
      </c>
      <c r="AF995" s="134">
        <f t="shared" si="481"/>
        <v>0</v>
      </c>
      <c r="AG995" s="134">
        <f t="shared" si="481"/>
        <v>0</v>
      </c>
      <c r="AH995" s="134">
        <f t="shared" si="481"/>
        <v>0</v>
      </c>
      <c r="AI995" s="134">
        <f t="shared" si="481"/>
        <v>0</v>
      </c>
      <c r="AJ995" s="134">
        <f t="shared" si="481"/>
        <v>0</v>
      </c>
      <c r="AK995" s="134">
        <f t="shared" si="481"/>
        <v>0</v>
      </c>
      <c r="AL995" s="134">
        <f t="shared" si="481"/>
        <v>0</v>
      </c>
      <c r="AM995" s="134">
        <f t="shared" si="481"/>
        <v>0</v>
      </c>
      <c r="AN995" s="134">
        <f t="shared" si="481"/>
        <v>0</v>
      </c>
      <c r="AO995" s="134">
        <f t="shared" si="481"/>
        <v>0</v>
      </c>
      <c r="AP995" s="134">
        <f t="shared" si="481"/>
        <v>0</v>
      </c>
      <c r="AQ995" s="134">
        <f t="shared" si="481"/>
        <v>0</v>
      </c>
      <c r="AR995" s="134">
        <f t="shared" si="481"/>
        <v>0</v>
      </c>
      <c r="AS995" s="134">
        <f t="shared" si="481"/>
        <v>0</v>
      </c>
      <c r="AT995" s="134">
        <f t="shared" si="481"/>
        <v>0</v>
      </c>
      <c r="AU995" s="134">
        <f t="shared" si="481"/>
        <v>0</v>
      </c>
      <c r="AV995" s="134">
        <f t="shared" si="481"/>
        <v>0</v>
      </c>
      <c r="AW995" s="134">
        <f t="shared" si="481"/>
        <v>0</v>
      </c>
      <c r="AX995" s="134">
        <f t="shared" si="481"/>
        <v>0</v>
      </c>
      <c r="AY995" s="134">
        <f t="shared" si="481"/>
        <v>0</v>
      </c>
      <c r="AZ995" s="134">
        <f t="shared" si="481"/>
        <v>0</v>
      </c>
      <c r="BA995" s="134">
        <f t="shared" si="481"/>
        <v>0</v>
      </c>
      <c r="BB995" s="134">
        <f t="shared" si="481"/>
        <v>0</v>
      </c>
      <c r="BC995" s="134">
        <f t="shared" si="481"/>
        <v>0</v>
      </c>
      <c r="BD995" s="134">
        <f t="shared" si="481"/>
        <v>0</v>
      </c>
      <c r="BE995" s="134">
        <f t="shared" si="481"/>
        <v>0</v>
      </c>
      <c r="BF995" s="134">
        <f t="shared" si="481"/>
        <v>0</v>
      </c>
      <c r="BG995" s="134">
        <f t="shared" si="481"/>
        <v>0</v>
      </c>
      <c r="BH995" s="134">
        <f t="shared" si="481"/>
        <v>0</v>
      </c>
      <c r="BI995" s="134">
        <f t="shared" si="481"/>
        <v>0</v>
      </c>
      <c r="BJ995" s="134">
        <f t="shared" si="481"/>
        <v>0</v>
      </c>
      <c r="BK995" s="134">
        <f t="shared" si="481"/>
        <v>0</v>
      </c>
      <c r="BL995" s="134">
        <f t="shared" si="481"/>
        <v>0</v>
      </c>
      <c r="BM995" s="134">
        <f t="shared" si="481"/>
        <v>0</v>
      </c>
      <c r="BN995" s="134">
        <f t="shared" si="481"/>
        <v>0</v>
      </c>
      <c r="BO995" s="134">
        <f t="shared" si="481"/>
        <v>0</v>
      </c>
      <c r="BP995" s="134">
        <f t="shared" si="481"/>
        <v>0</v>
      </c>
      <c r="BQ995" s="134">
        <f t="shared" si="480"/>
        <v>0</v>
      </c>
      <c r="BR995" s="134">
        <f t="shared" si="480"/>
        <v>0</v>
      </c>
      <c r="BS995" s="134">
        <f t="shared" si="480"/>
        <v>0</v>
      </c>
      <c r="BT995" s="134">
        <f t="shared" si="480"/>
        <v>0</v>
      </c>
      <c r="BU995" s="134">
        <f t="shared" si="480"/>
        <v>0</v>
      </c>
      <c r="BV995" s="134">
        <f t="shared" si="480"/>
        <v>0</v>
      </c>
      <c r="BW995" s="134">
        <f t="shared" si="480"/>
        <v>0</v>
      </c>
      <c r="BX995" s="134">
        <f t="shared" si="480"/>
        <v>0</v>
      </c>
      <c r="BY995" s="134">
        <f t="shared" si="480"/>
        <v>0</v>
      </c>
      <c r="BZ995" s="134">
        <f t="shared" si="480"/>
        <v>0</v>
      </c>
      <c r="CA995" s="134">
        <f t="shared" si="480"/>
        <v>0</v>
      </c>
      <c r="CB995" s="134">
        <f t="shared" si="480"/>
        <v>0</v>
      </c>
      <c r="CC995" s="134">
        <f t="shared" si="480"/>
        <v>0</v>
      </c>
      <c r="CD995" s="134">
        <f t="shared" si="480"/>
        <v>0</v>
      </c>
      <c r="CE995" s="134">
        <f t="shared" si="480"/>
        <v>0</v>
      </c>
      <c r="CF995" s="134">
        <f t="shared" si="480"/>
        <v>0</v>
      </c>
      <c r="CG995" s="134">
        <f t="shared" si="480"/>
        <v>0</v>
      </c>
      <c r="CH995" s="134">
        <f t="shared" si="480"/>
        <v>0</v>
      </c>
      <c r="CI995" s="134">
        <f t="shared" si="480"/>
        <v>0</v>
      </c>
      <c r="CJ995" s="134">
        <f t="shared" si="480"/>
        <v>0</v>
      </c>
      <c r="CK995" s="134">
        <f t="shared" si="480"/>
        <v>0</v>
      </c>
      <c r="CL995" s="134">
        <f t="shared" si="480"/>
        <v>0</v>
      </c>
      <c r="CM995" s="134">
        <f t="shared" si="480"/>
        <v>0</v>
      </c>
      <c r="CN995" s="134">
        <f t="shared" si="480"/>
        <v>0</v>
      </c>
      <c r="CO995" s="134">
        <f t="shared" si="480"/>
        <v>0</v>
      </c>
      <c r="CP995" s="134">
        <f t="shared" si="480"/>
        <v>1</v>
      </c>
      <c r="CQ995" s="134">
        <f t="shared" si="480"/>
        <v>0</v>
      </c>
      <c r="CR995" s="134">
        <f t="shared" si="480"/>
        <v>0</v>
      </c>
      <c r="CS995" s="134">
        <f t="shared" si="480"/>
        <v>0</v>
      </c>
      <c r="CT995" s="134">
        <f t="shared" si="480"/>
        <v>0</v>
      </c>
      <c r="CU995" s="134">
        <f t="shared" si="480"/>
        <v>0</v>
      </c>
      <c r="CV995" s="134">
        <f t="shared" si="480"/>
        <v>0</v>
      </c>
      <c r="CW995" s="134">
        <f t="shared" si="480"/>
        <v>0</v>
      </c>
      <c r="CX995" s="134">
        <f t="shared" si="480"/>
        <v>0</v>
      </c>
      <c r="CY995" s="134">
        <f t="shared" si="480"/>
        <v>0</v>
      </c>
      <c r="CZ995" s="134">
        <f t="shared" si="480"/>
        <v>0</v>
      </c>
      <c r="DA995" s="134">
        <f t="shared" si="480"/>
        <v>0</v>
      </c>
      <c r="DB995" s="134">
        <f t="shared" si="480"/>
        <v>0</v>
      </c>
      <c r="DC995" s="134">
        <f t="shared" si="480"/>
        <v>0</v>
      </c>
      <c r="DD995" s="134">
        <f t="shared" si="480"/>
        <v>0</v>
      </c>
      <c r="DE995" s="134">
        <f t="shared" si="480"/>
        <v>0</v>
      </c>
      <c r="DF995" s="134">
        <f t="shared" si="480"/>
        <v>0</v>
      </c>
      <c r="DG995" s="134">
        <f t="shared" si="480"/>
        <v>0</v>
      </c>
      <c r="DH995" s="211">
        <f t="shared" si="480"/>
        <v>-0.23203681761083003</v>
      </c>
    </row>
    <row r="996" spans="1:112" ht="15" hidden="1" customHeight="1" x14ac:dyDescent="0.15">
      <c r="A996" s="119"/>
      <c r="B996" s="197" t="s">
        <v>755</v>
      </c>
      <c r="C996" s="30" t="s">
        <v>14</v>
      </c>
      <c r="D996" s="315">
        <f t="shared" si="465"/>
        <v>0</v>
      </c>
      <c r="E996" s="134">
        <f t="shared" si="481"/>
        <v>0</v>
      </c>
      <c r="F996" s="134">
        <f t="shared" si="481"/>
        <v>-1.7091871150505292E-4</v>
      </c>
      <c r="G996" s="134">
        <f t="shared" si="481"/>
        <v>0</v>
      </c>
      <c r="H996" s="134">
        <f t="shared" si="481"/>
        <v>0</v>
      </c>
      <c r="I996" s="134">
        <f t="shared" si="481"/>
        <v>0</v>
      </c>
      <c r="J996" s="134">
        <f t="shared" si="481"/>
        <v>0</v>
      </c>
      <c r="K996" s="134">
        <f t="shared" si="481"/>
        <v>-5.2823864023603416E-5</v>
      </c>
      <c r="L996" s="134">
        <f t="shared" si="481"/>
        <v>-1.7407158924208824E-4</v>
      </c>
      <c r="M996" s="134">
        <f t="shared" si="481"/>
        <v>-2.1438890756399383E-4</v>
      </c>
      <c r="N996" s="134">
        <f t="shared" si="481"/>
        <v>-4.4287826137724333E-6</v>
      </c>
      <c r="O996" s="134">
        <f t="shared" si="481"/>
        <v>-9.1630657360254069E-5</v>
      </c>
      <c r="P996" s="134">
        <f t="shared" si="481"/>
        <v>0</v>
      </c>
      <c r="Q996" s="134">
        <f t="shared" si="481"/>
        <v>0</v>
      </c>
      <c r="R996" s="134">
        <f t="shared" si="481"/>
        <v>-1.5582297236401874E-6</v>
      </c>
      <c r="S996" s="134">
        <f t="shared" si="481"/>
        <v>-3.3258057789677861E-5</v>
      </c>
      <c r="T996" s="134">
        <f t="shared" si="481"/>
        <v>-1.0413892253891222E-4</v>
      </c>
      <c r="U996" s="134">
        <f t="shared" si="481"/>
        <v>0</v>
      </c>
      <c r="V996" s="134">
        <f t="shared" si="481"/>
        <v>0</v>
      </c>
      <c r="W996" s="134">
        <f t="shared" si="481"/>
        <v>-7.069025845844685E-6</v>
      </c>
      <c r="X996" s="134">
        <f t="shared" si="481"/>
        <v>0</v>
      </c>
      <c r="Y996" s="134">
        <f t="shared" si="481"/>
        <v>0</v>
      </c>
      <c r="Z996" s="134">
        <f t="shared" si="481"/>
        <v>0</v>
      </c>
      <c r="AA996" s="134">
        <f t="shared" si="481"/>
        <v>0</v>
      </c>
      <c r="AB996" s="134">
        <f t="shared" si="481"/>
        <v>0</v>
      </c>
      <c r="AC996" s="134">
        <f t="shared" si="481"/>
        <v>0</v>
      </c>
      <c r="AD996" s="134">
        <f t="shared" si="481"/>
        <v>0</v>
      </c>
      <c r="AE996" s="134">
        <f t="shared" si="481"/>
        <v>0</v>
      </c>
      <c r="AF996" s="134">
        <f t="shared" si="481"/>
        <v>0</v>
      </c>
      <c r="AG996" s="134">
        <f t="shared" si="481"/>
        <v>0</v>
      </c>
      <c r="AH996" s="134">
        <f t="shared" si="481"/>
        <v>0</v>
      </c>
      <c r="AI996" s="134">
        <f t="shared" si="481"/>
        <v>0</v>
      </c>
      <c r="AJ996" s="134">
        <f t="shared" si="481"/>
        <v>0</v>
      </c>
      <c r="AK996" s="134">
        <f t="shared" si="481"/>
        <v>-1.2381166346949133E-4</v>
      </c>
      <c r="AL996" s="134">
        <f t="shared" si="481"/>
        <v>0</v>
      </c>
      <c r="AM996" s="134">
        <f t="shared" si="481"/>
        <v>-4.6810910872471044E-5</v>
      </c>
      <c r="AN996" s="134">
        <f t="shared" si="481"/>
        <v>0</v>
      </c>
      <c r="AO996" s="134">
        <f t="shared" si="481"/>
        <v>0</v>
      </c>
      <c r="AP996" s="134">
        <f t="shared" si="481"/>
        <v>0</v>
      </c>
      <c r="AQ996" s="134">
        <f t="shared" si="481"/>
        <v>0</v>
      </c>
      <c r="AR996" s="134">
        <f t="shared" si="481"/>
        <v>0</v>
      </c>
      <c r="AS996" s="134">
        <f t="shared" si="481"/>
        <v>0</v>
      </c>
      <c r="AT996" s="134">
        <f t="shared" si="481"/>
        <v>-2.6540949032374984E-4</v>
      </c>
      <c r="AU996" s="134">
        <f t="shared" si="481"/>
        <v>-9.2633252275982513E-5</v>
      </c>
      <c r="AV996" s="134">
        <f t="shared" si="481"/>
        <v>0</v>
      </c>
      <c r="AW996" s="134">
        <f t="shared" si="481"/>
        <v>-3.4578302564128001E-5</v>
      </c>
      <c r="AX996" s="134">
        <f t="shared" si="481"/>
        <v>0</v>
      </c>
      <c r="AY996" s="134">
        <f t="shared" si="481"/>
        <v>0</v>
      </c>
      <c r="AZ996" s="134">
        <f t="shared" si="481"/>
        <v>-6.282896220191625E-4</v>
      </c>
      <c r="BA996" s="134">
        <f t="shared" si="481"/>
        <v>0</v>
      </c>
      <c r="BB996" s="134">
        <f t="shared" si="481"/>
        <v>0</v>
      </c>
      <c r="BC996" s="134">
        <f t="shared" si="481"/>
        <v>0</v>
      </c>
      <c r="BD996" s="134">
        <f t="shared" si="481"/>
        <v>0</v>
      </c>
      <c r="BE996" s="134">
        <f t="shared" si="481"/>
        <v>0</v>
      </c>
      <c r="BF996" s="134">
        <f t="shared" si="481"/>
        <v>0</v>
      </c>
      <c r="BG996" s="134">
        <f t="shared" si="481"/>
        <v>0</v>
      </c>
      <c r="BH996" s="134">
        <f t="shared" si="481"/>
        <v>0</v>
      </c>
      <c r="BI996" s="134">
        <f t="shared" si="481"/>
        <v>-8.2818050503931744E-5</v>
      </c>
      <c r="BJ996" s="134">
        <f t="shared" si="481"/>
        <v>-2.3295295894705721E-4</v>
      </c>
      <c r="BK996" s="134">
        <f t="shared" si="481"/>
        <v>0</v>
      </c>
      <c r="BL996" s="134">
        <f t="shared" si="481"/>
        <v>-1.341712687940697E-5</v>
      </c>
      <c r="BM996" s="134">
        <f t="shared" si="481"/>
        <v>0</v>
      </c>
      <c r="BN996" s="134">
        <f t="shared" si="481"/>
        <v>-7.859546987046433E-5</v>
      </c>
      <c r="BO996" s="134">
        <f t="shared" si="481"/>
        <v>-1.0276297828037043E-5</v>
      </c>
      <c r="BP996" s="134">
        <f t="shared" si="481"/>
        <v>-5.0891415530900451E-5</v>
      </c>
      <c r="BQ996" s="134">
        <f t="shared" si="480"/>
        <v>-6.4170119100375819E-5</v>
      </c>
      <c r="BR996" s="134">
        <f t="shared" si="480"/>
        <v>0</v>
      </c>
      <c r="BS996" s="134">
        <f t="shared" si="480"/>
        <v>-1.7083090438746774E-4</v>
      </c>
      <c r="BT996" s="134">
        <f t="shared" si="480"/>
        <v>0</v>
      </c>
      <c r="BU996" s="134">
        <f t="shared" si="480"/>
        <v>-5.7203972610821059E-5</v>
      </c>
      <c r="BV996" s="134">
        <f t="shared" si="480"/>
        <v>-6.6759660420770767E-5</v>
      </c>
      <c r="BW996" s="134">
        <f t="shared" si="480"/>
        <v>-1.0067838528669425E-4</v>
      </c>
      <c r="BX996" s="134">
        <f t="shared" si="480"/>
        <v>-1.355794717015083E-4</v>
      </c>
      <c r="BY996" s="134">
        <f t="shared" si="480"/>
        <v>-2.0910536847992352E-6</v>
      </c>
      <c r="BZ996" s="134">
        <f t="shared" si="480"/>
        <v>-2.8035556263637088E-7</v>
      </c>
      <c r="CA996" s="134">
        <f t="shared" si="480"/>
        <v>0</v>
      </c>
      <c r="CB996" s="134">
        <f t="shared" si="480"/>
        <v>0</v>
      </c>
      <c r="CC996" s="134">
        <f t="shared" si="480"/>
        <v>-9.9064946835738149E-5</v>
      </c>
      <c r="CD996" s="134">
        <f t="shared" si="480"/>
        <v>-1.2985073369224158E-4</v>
      </c>
      <c r="CE996" s="134">
        <f t="shared" si="480"/>
        <v>0</v>
      </c>
      <c r="CF996" s="134">
        <f t="shared" si="480"/>
        <v>0</v>
      </c>
      <c r="CG996" s="134">
        <f t="shared" si="480"/>
        <v>0</v>
      </c>
      <c r="CH996" s="134">
        <f t="shared" si="480"/>
        <v>-1.255802894954395E-4</v>
      </c>
      <c r="CI996" s="134">
        <f t="shared" si="480"/>
        <v>-1.9670290209019276E-4</v>
      </c>
      <c r="CJ996" s="134">
        <f t="shared" si="480"/>
        <v>-9.6632632054132562E-5</v>
      </c>
      <c r="CK996" s="134">
        <f t="shared" si="480"/>
        <v>0</v>
      </c>
      <c r="CL996" s="134">
        <f t="shared" si="480"/>
        <v>0</v>
      </c>
      <c r="CM996" s="134">
        <f t="shared" si="480"/>
        <v>0</v>
      </c>
      <c r="CN996" s="134">
        <f t="shared" si="480"/>
        <v>0</v>
      </c>
      <c r="CO996" s="134">
        <f t="shared" si="480"/>
        <v>0</v>
      </c>
      <c r="CP996" s="134">
        <f t="shared" si="480"/>
        <v>0</v>
      </c>
      <c r="CQ996" s="134">
        <f t="shared" si="480"/>
        <v>0.99999939080121947</v>
      </c>
      <c r="CR996" s="134">
        <f t="shared" si="480"/>
        <v>0</v>
      </c>
      <c r="CS996" s="134">
        <f t="shared" si="480"/>
        <v>-4.372848685254159E-5</v>
      </c>
      <c r="CT996" s="134">
        <f t="shared" si="480"/>
        <v>0</v>
      </c>
      <c r="CU996" s="134">
        <f t="shared" si="480"/>
        <v>-3.7664202651592112E-5</v>
      </c>
      <c r="CV996" s="134">
        <f t="shared" si="480"/>
        <v>-8.194697561842185E-6</v>
      </c>
      <c r="CW996" s="134">
        <f t="shared" si="480"/>
        <v>0</v>
      </c>
      <c r="CX996" s="134">
        <f t="shared" si="480"/>
        <v>-1.5831844850459884E-4</v>
      </c>
      <c r="CY996" s="134">
        <f t="shared" si="480"/>
        <v>0</v>
      </c>
      <c r="CZ996" s="134">
        <f t="shared" si="480"/>
        <v>-1.0140285486276207E-6</v>
      </c>
      <c r="DA996" s="134">
        <f t="shared" si="480"/>
        <v>-2.324519473728792E-4</v>
      </c>
      <c r="DB996" s="134">
        <f t="shared" si="480"/>
        <v>-8.9557257723736879E-5</v>
      </c>
      <c r="DC996" s="134">
        <f t="shared" si="480"/>
        <v>-1.6777303178222463E-4</v>
      </c>
      <c r="DD996" s="134">
        <f t="shared" si="480"/>
        <v>-3.9565644729488725E-4</v>
      </c>
      <c r="DE996" s="134">
        <f t="shared" si="480"/>
        <v>-8.7109056974151277E-5</v>
      </c>
      <c r="DF996" s="134">
        <f t="shared" si="480"/>
        <v>-1.8655183573959805E-4</v>
      </c>
      <c r="DG996" s="134">
        <f t="shared" si="480"/>
        <v>0</v>
      </c>
      <c r="DH996" s="211">
        <f t="shared" si="480"/>
        <v>-5.8327573983730709E-5</v>
      </c>
    </row>
    <row r="997" spans="1:112" ht="15" hidden="1" customHeight="1" x14ac:dyDescent="0.15">
      <c r="A997" s="119"/>
      <c r="B997" s="197" t="s">
        <v>756</v>
      </c>
      <c r="C997" s="30" t="s">
        <v>15</v>
      </c>
      <c r="D997" s="315">
        <f t="shared" si="465"/>
        <v>0</v>
      </c>
      <c r="E997" s="134">
        <f t="shared" si="481"/>
        <v>0</v>
      </c>
      <c r="F997" s="134">
        <f t="shared" si="481"/>
        <v>0</v>
      </c>
      <c r="G997" s="134">
        <f t="shared" si="481"/>
        <v>0</v>
      </c>
      <c r="H997" s="134">
        <f t="shared" si="481"/>
        <v>0</v>
      </c>
      <c r="I997" s="134">
        <f t="shared" si="481"/>
        <v>0</v>
      </c>
      <c r="J997" s="134">
        <f t="shared" si="481"/>
        <v>0</v>
      </c>
      <c r="K997" s="134">
        <f t="shared" si="481"/>
        <v>0</v>
      </c>
      <c r="L997" s="134">
        <f t="shared" si="481"/>
        <v>0</v>
      </c>
      <c r="M997" s="134">
        <f t="shared" si="481"/>
        <v>0</v>
      </c>
      <c r="N997" s="134">
        <f t="shared" si="481"/>
        <v>0</v>
      </c>
      <c r="O997" s="134">
        <f t="shared" si="481"/>
        <v>0</v>
      </c>
      <c r="P997" s="134">
        <f t="shared" si="481"/>
        <v>0</v>
      </c>
      <c r="Q997" s="134">
        <f t="shared" si="481"/>
        <v>0</v>
      </c>
      <c r="R997" s="134">
        <f t="shared" si="481"/>
        <v>0</v>
      </c>
      <c r="S997" s="134">
        <f t="shared" si="481"/>
        <v>0</v>
      </c>
      <c r="T997" s="134">
        <f t="shared" si="481"/>
        <v>0</v>
      </c>
      <c r="U997" s="134">
        <f t="shared" si="481"/>
        <v>0</v>
      </c>
      <c r="V997" s="134">
        <f t="shared" si="481"/>
        <v>0</v>
      </c>
      <c r="W997" s="134">
        <f t="shared" si="481"/>
        <v>0</v>
      </c>
      <c r="X997" s="134">
        <f t="shared" si="481"/>
        <v>0</v>
      </c>
      <c r="Y997" s="134">
        <f t="shared" si="481"/>
        <v>0</v>
      </c>
      <c r="Z997" s="134">
        <f t="shared" si="481"/>
        <v>0</v>
      </c>
      <c r="AA997" s="134">
        <f t="shared" si="481"/>
        <v>0</v>
      </c>
      <c r="AB997" s="134">
        <f t="shared" si="481"/>
        <v>0</v>
      </c>
      <c r="AC997" s="134">
        <f t="shared" si="481"/>
        <v>0</v>
      </c>
      <c r="AD997" s="134">
        <f t="shared" si="481"/>
        <v>0</v>
      </c>
      <c r="AE997" s="134">
        <f t="shared" si="481"/>
        <v>0</v>
      </c>
      <c r="AF997" s="134">
        <f t="shared" si="481"/>
        <v>0</v>
      </c>
      <c r="AG997" s="134">
        <f t="shared" si="481"/>
        <v>0</v>
      </c>
      <c r="AH997" s="134">
        <f t="shared" si="481"/>
        <v>0</v>
      </c>
      <c r="AI997" s="134">
        <f t="shared" si="481"/>
        <v>0</v>
      </c>
      <c r="AJ997" s="134">
        <f t="shared" si="481"/>
        <v>0</v>
      </c>
      <c r="AK997" s="134">
        <f t="shared" si="481"/>
        <v>0</v>
      </c>
      <c r="AL997" s="134">
        <f t="shared" si="481"/>
        <v>0</v>
      </c>
      <c r="AM997" s="134">
        <f t="shared" si="481"/>
        <v>0</v>
      </c>
      <c r="AN997" s="134">
        <f t="shared" si="481"/>
        <v>0</v>
      </c>
      <c r="AO997" s="134">
        <f t="shared" si="481"/>
        <v>0</v>
      </c>
      <c r="AP997" s="134">
        <f t="shared" si="481"/>
        <v>0</v>
      </c>
      <c r="AQ997" s="134">
        <f t="shared" si="481"/>
        <v>0</v>
      </c>
      <c r="AR997" s="134">
        <f t="shared" si="481"/>
        <v>0</v>
      </c>
      <c r="AS997" s="134">
        <f t="shared" si="481"/>
        <v>0</v>
      </c>
      <c r="AT997" s="134">
        <f t="shared" si="481"/>
        <v>0</v>
      </c>
      <c r="AU997" s="134">
        <f t="shared" si="481"/>
        <v>0</v>
      </c>
      <c r="AV997" s="134">
        <f t="shared" si="481"/>
        <v>0</v>
      </c>
      <c r="AW997" s="134">
        <f t="shared" si="481"/>
        <v>0</v>
      </c>
      <c r="AX997" s="134">
        <f t="shared" si="481"/>
        <v>0</v>
      </c>
      <c r="AY997" s="134">
        <f t="shared" si="481"/>
        <v>0</v>
      </c>
      <c r="AZ997" s="134">
        <f t="shared" si="481"/>
        <v>0</v>
      </c>
      <c r="BA997" s="134">
        <f t="shared" si="481"/>
        <v>0</v>
      </c>
      <c r="BB997" s="134">
        <f t="shared" si="481"/>
        <v>0</v>
      </c>
      <c r="BC997" s="134">
        <f t="shared" si="481"/>
        <v>0</v>
      </c>
      <c r="BD997" s="134">
        <f t="shared" si="481"/>
        <v>0</v>
      </c>
      <c r="BE997" s="134">
        <f t="shared" si="481"/>
        <v>0</v>
      </c>
      <c r="BF997" s="134">
        <f t="shared" si="481"/>
        <v>0</v>
      </c>
      <c r="BG997" s="134">
        <f t="shared" si="481"/>
        <v>0</v>
      </c>
      <c r="BH997" s="134">
        <f t="shared" si="481"/>
        <v>0</v>
      </c>
      <c r="BI997" s="134">
        <f t="shared" si="481"/>
        <v>0</v>
      </c>
      <c r="BJ997" s="134">
        <f t="shared" si="481"/>
        <v>0</v>
      </c>
      <c r="BK997" s="134">
        <f t="shared" si="481"/>
        <v>0</v>
      </c>
      <c r="BL997" s="134">
        <f t="shared" si="481"/>
        <v>0</v>
      </c>
      <c r="BM997" s="134">
        <f t="shared" si="481"/>
        <v>0</v>
      </c>
      <c r="BN997" s="134">
        <f t="shared" si="481"/>
        <v>0</v>
      </c>
      <c r="BO997" s="134">
        <f t="shared" si="481"/>
        <v>0</v>
      </c>
      <c r="BP997" s="134">
        <f t="shared" si="481"/>
        <v>0</v>
      </c>
      <c r="BQ997" s="134">
        <f t="shared" si="480"/>
        <v>0</v>
      </c>
      <c r="BR997" s="134">
        <f t="shared" si="480"/>
        <v>0</v>
      </c>
      <c r="BS997" s="134">
        <f t="shared" si="480"/>
        <v>0</v>
      </c>
      <c r="BT997" s="134">
        <f t="shared" si="480"/>
        <v>0</v>
      </c>
      <c r="BU997" s="134">
        <f t="shared" si="480"/>
        <v>0</v>
      </c>
      <c r="BV997" s="134">
        <f t="shared" si="480"/>
        <v>0</v>
      </c>
      <c r="BW997" s="134">
        <f t="shared" si="480"/>
        <v>0</v>
      </c>
      <c r="BX997" s="134">
        <f t="shared" si="480"/>
        <v>0</v>
      </c>
      <c r="BY997" s="134">
        <f t="shared" si="480"/>
        <v>0</v>
      </c>
      <c r="BZ997" s="134">
        <f t="shared" si="480"/>
        <v>0</v>
      </c>
      <c r="CA997" s="134">
        <f t="shared" si="480"/>
        <v>0</v>
      </c>
      <c r="CB997" s="134">
        <f t="shared" si="480"/>
        <v>0</v>
      </c>
      <c r="CC997" s="134">
        <f t="shared" si="480"/>
        <v>0</v>
      </c>
      <c r="CD997" s="134">
        <f t="shared" si="480"/>
        <v>0</v>
      </c>
      <c r="CE997" s="134">
        <f t="shared" si="480"/>
        <v>0</v>
      </c>
      <c r="CF997" s="134">
        <f t="shared" si="480"/>
        <v>0</v>
      </c>
      <c r="CG997" s="134">
        <f t="shared" si="480"/>
        <v>0</v>
      </c>
      <c r="CH997" s="134">
        <f t="shared" si="480"/>
        <v>0</v>
      </c>
      <c r="CI997" s="134">
        <f t="shared" si="480"/>
        <v>0</v>
      </c>
      <c r="CJ997" s="134">
        <f t="shared" si="480"/>
        <v>0</v>
      </c>
      <c r="CK997" s="134">
        <f t="shared" si="480"/>
        <v>0</v>
      </c>
      <c r="CL997" s="134">
        <f t="shared" si="480"/>
        <v>0</v>
      </c>
      <c r="CM997" s="134">
        <f t="shared" si="480"/>
        <v>0</v>
      </c>
      <c r="CN997" s="134">
        <f t="shared" si="480"/>
        <v>0</v>
      </c>
      <c r="CO997" s="134">
        <f t="shared" si="480"/>
        <v>0</v>
      </c>
      <c r="CP997" s="134">
        <f t="shared" si="480"/>
        <v>0</v>
      </c>
      <c r="CQ997" s="134">
        <f t="shared" si="480"/>
        <v>0</v>
      </c>
      <c r="CR997" s="134">
        <f t="shared" si="480"/>
        <v>1</v>
      </c>
      <c r="CS997" s="134">
        <f t="shared" si="480"/>
        <v>0</v>
      </c>
      <c r="CT997" s="134">
        <f t="shared" si="480"/>
        <v>0</v>
      </c>
      <c r="CU997" s="134">
        <f t="shared" si="480"/>
        <v>0</v>
      </c>
      <c r="CV997" s="134">
        <f t="shared" si="480"/>
        <v>0</v>
      </c>
      <c r="CW997" s="134">
        <f t="shared" si="480"/>
        <v>0</v>
      </c>
      <c r="CX997" s="134">
        <f t="shared" si="480"/>
        <v>0</v>
      </c>
      <c r="CY997" s="134">
        <f t="shared" si="480"/>
        <v>0</v>
      </c>
      <c r="CZ997" s="134">
        <f t="shared" si="480"/>
        <v>0</v>
      </c>
      <c r="DA997" s="134">
        <f t="shared" si="480"/>
        <v>0</v>
      </c>
      <c r="DB997" s="134">
        <f t="shared" si="480"/>
        <v>0</v>
      </c>
      <c r="DC997" s="134">
        <f t="shared" si="480"/>
        <v>0</v>
      </c>
      <c r="DD997" s="134">
        <f t="shared" si="480"/>
        <v>0</v>
      </c>
      <c r="DE997" s="134">
        <f t="shared" si="480"/>
        <v>0</v>
      </c>
      <c r="DF997" s="134">
        <f t="shared" si="480"/>
        <v>0</v>
      </c>
      <c r="DG997" s="134">
        <f t="shared" si="480"/>
        <v>0</v>
      </c>
      <c r="DH997" s="211">
        <f t="shared" si="480"/>
        <v>0</v>
      </c>
    </row>
    <row r="998" spans="1:112" ht="15" hidden="1" customHeight="1" x14ac:dyDescent="0.15">
      <c r="A998" s="119"/>
      <c r="B998" s="197" t="s">
        <v>757</v>
      </c>
      <c r="C998" s="30" t="s">
        <v>176</v>
      </c>
      <c r="D998" s="315">
        <f t="shared" si="465"/>
        <v>0</v>
      </c>
      <c r="E998" s="134">
        <f t="shared" si="481"/>
        <v>0</v>
      </c>
      <c r="F998" s="134">
        <f t="shared" si="481"/>
        <v>0</v>
      </c>
      <c r="G998" s="134">
        <f t="shared" si="481"/>
        <v>0</v>
      </c>
      <c r="H998" s="134">
        <f t="shared" si="481"/>
        <v>0</v>
      </c>
      <c r="I998" s="134">
        <f t="shared" si="481"/>
        <v>0</v>
      </c>
      <c r="J998" s="134">
        <f t="shared" si="481"/>
        <v>0</v>
      </c>
      <c r="K998" s="134">
        <f t="shared" si="481"/>
        <v>0</v>
      </c>
      <c r="L998" s="134">
        <f t="shared" si="481"/>
        <v>0</v>
      </c>
      <c r="M998" s="134">
        <f t="shared" si="481"/>
        <v>0</v>
      </c>
      <c r="N998" s="134">
        <f t="shared" si="481"/>
        <v>0</v>
      </c>
      <c r="O998" s="134">
        <f t="shared" si="481"/>
        <v>0</v>
      </c>
      <c r="P998" s="134">
        <f t="shared" si="481"/>
        <v>0</v>
      </c>
      <c r="Q998" s="134">
        <f t="shared" si="481"/>
        <v>0</v>
      </c>
      <c r="R998" s="134">
        <f t="shared" si="481"/>
        <v>0</v>
      </c>
      <c r="S998" s="134">
        <f t="shared" si="481"/>
        <v>0</v>
      </c>
      <c r="T998" s="134">
        <f t="shared" si="481"/>
        <v>0</v>
      </c>
      <c r="U998" s="134">
        <f t="shared" si="481"/>
        <v>0</v>
      </c>
      <c r="V998" s="134">
        <f t="shared" si="481"/>
        <v>0</v>
      </c>
      <c r="W998" s="134">
        <f t="shared" si="481"/>
        <v>0</v>
      </c>
      <c r="X998" s="134">
        <f t="shared" si="481"/>
        <v>0</v>
      </c>
      <c r="Y998" s="134">
        <f t="shared" si="481"/>
        <v>0</v>
      </c>
      <c r="Z998" s="134">
        <f t="shared" si="481"/>
        <v>0</v>
      </c>
      <c r="AA998" s="134">
        <f t="shared" si="481"/>
        <v>0</v>
      </c>
      <c r="AB998" s="134">
        <f t="shared" si="481"/>
        <v>0</v>
      </c>
      <c r="AC998" s="134">
        <f t="shared" si="481"/>
        <v>0</v>
      </c>
      <c r="AD998" s="134">
        <f t="shared" si="481"/>
        <v>0</v>
      </c>
      <c r="AE998" s="134">
        <f t="shared" si="481"/>
        <v>0</v>
      </c>
      <c r="AF998" s="134">
        <f t="shared" si="481"/>
        <v>0</v>
      </c>
      <c r="AG998" s="134">
        <f t="shared" si="481"/>
        <v>0</v>
      </c>
      <c r="AH998" s="134">
        <f t="shared" si="481"/>
        <v>0</v>
      </c>
      <c r="AI998" s="134">
        <f t="shared" si="481"/>
        <v>0</v>
      </c>
      <c r="AJ998" s="134">
        <f t="shared" si="481"/>
        <v>0</v>
      </c>
      <c r="AK998" s="134">
        <f t="shared" si="481"/>
        <v>0</v>
      </c>
      <c r="AL998" s="134">
        <f t="shared" si="481"/>
        <v>0</v>
      </c>
      <c r="AM998" s="134">
        <f t="shared" si="481"/>
        <v>0</v>
      </c>
      <c r="AN998" s="134">
        <f t="shared" si="481"/>
        <v>0</v>
      </c>
      <c r="AO998" s="134">
        <f t="shared" si="481"/>
        <v>0</v>
      </c>
      <c r="AP998" s="134">
        <f t="shared" si="481"/>
        <v>0</v>
      </c>
      <c r="AQ998" s="134">
        <f t="shared" si="481"/>
        <v>0</v>
      </c>
      <c r="AR998" s="134">
        <f t="shared" si="481"/>
        <v>0</v>
      </c>
      <c r="AS998" s="134">
        <f t="shared" si="481"/>
        <v>0</v>
      </c>
      <c r="AT998" s="134">
        <f t="shared" si="481"/>
        <v>0</v>
      </c>
      <c r="AU998" s="134">
        <f t="shared" si="481"/>
        <v>0</v>
      </c>
      <c r="AV998" s="134">
        <f t="shared" si="481"/>
        <v>0</v>
      </c>
      <c r="AW998" s="134">
        <f t="shared" si="481"/>
        <v>0</v>
      </c>
      <c r="AX998" s="134">
        <f t="shared" si="481"/>
        <v>0</v>
      </c>
      <c r="AY998" s="134">
        <f t="shared" si="481"/>
        <v>0</v>
      </c>
      <c r="AZ998" s="134">
        <f t="shared" si="481"/>
        <v>0</v>
      </c>
      <c r="BA998" s="134">
        <f t="shared" si="481"/>
        <v>0</v>
      </c>
      <c r="BB998" s="134">
        <f t="shared" si="481"/>
        <v>0</v>
      </c>
      <c r="BC998" s="134">
        <f t="shared" si="481"/>
        <v>0</v>
      </c>
      <c r="BD998" s="134">
        <f t="shared" si="481"/>
        <v>0</v>
      </c>
      <c r="BE998" s="134">
        <f t="shared" si="481"/>
        <v>0</v>
      </c>
      <c r="BF998" s="134">
        <f t="shared" si="481"/>
        <v>0</v>
      </c>
      <c r="BG998" s="134">
        <f t="shared" si="481"/>
        <v>0</v>
      </c>
      <c r="BH998" s="134">
        <f t="shared" si="481"/>
        <v>0</v>
      </c>
      <c r="BI998" s="134">
        <f t="shared" si="481"/>
        <v>0</v>
      </c>
      <c r="BJ998" s="134">
        <f t="shared" si="481"/>
        <v>0</v>
      </c>
      <c r="BK998" s="134">
        <f t="shared" si="481"/>
        <v>0</v>
      </c>
      <c r="BL998" s="134">
        <f t="shared" si="481"/>
        <v>0</v>
      </c>
      <c r="BM998" s="134">
        <f t="shared" si="481"/>
        <v>0</v>
      </c>
      <c r="BN998" s="134">
        <f t="shared" si="481"/>
        <v>0</v>
      </c>
      <c r="BO998" s="134">
        <f t="shared" si="481"/>
        <v>0</v>
      </c>
      <c r="BP998" s="134">
        <f t="shared" ref="BP998:DH1001" si="482">BP332-BP887</f>
        <v>0</v>
      </c>
      <c r="BQ998" s="134">
        <f t="shared" si="482"/>
        <v>0</v>
      </c>
      <c r="BR998" s="134">
        <f t="shared" si="482"/>
        <v>0</v>
      </c>
      <c r="BS998" s="134">
        <f t="shared" si="482"/>
        <v>0</v>
      </c>
      <c r="BT998" s="134">
        <f t="shared" si="482"/>
        <v>0</v>
      </c>
      <c r="BU998" s="134">
        <f t="shared" si="482"/>
        <v>0</v>
      </c>
      <c r="BV998" s="134">
        <f t="shared" si="482"/>
        <v>0</v>
      </c>
      <c r="BW998" s="134">
        <f t="shared" si="482"/>
        <v>0</v>
      </c>
      <c r="BX998" s="134">
        <f t="shared" si="482"/>
        <v>0</v>
      </c>
      <c r="BY998" s="134">
        <f t="shared" si="482"/>
        <v>0</v>
      </c>
      <c r="BZ998" s="134">
        <f t="shared" si="482"/>
        <v>0</v>
      </c>
      <c r="CA998" s="134">
        <f t="shared" si="482"/>
        <v>0</v>
      </c>
      <c r="CB998" s="134">
        <f t="shared" si="482"/>
        <v>0</v>
      </c>
      <c r="CC998" s="134">
        <f t="shared" si="482"/>
        <v>0</v>
      </c>
      <c r="CD998" s="134">
        <f t="shared" si="482"/>
        <v>0</v>
      </c>
      <c r="CE998" s="134">
        <f t="shared" si="482"/>
        <v>0</v>
      </c>
      <c r="CF998" s="134">
        <f t="shared" si="482"/>
        <v>0</v>
      </c>
      <c r="CG998" s="134">
        <f t="shared" si="482"/>
        <v>0</v>
      </c>
      <c r="CH998" s="134">
        <f t="shared" si="482"/>
        <v>0</v>
      </c>
      <c r="CI998" s="134">
        <f t="shared" si="482"/>
        <v>0</v>
      </c>
      <c r="CJ998" s="134">
        <f t="shared" si="482"/>
        <v>0</v>
      </c>
      <c r="CK998" s="134">
        <f t="shared" si="482"/>
        <v>0</v>
      </c>
      <c r="CL998" s="134">
        <f t="shared" si="482"/>
        <v>0</v>
      </c>
      <c r="CM998" s="134">
        <f t="shared" si="482"/>
        <v>0</v>
      </c>
      <c r="CN998" s="134">
        <f t="shared" si="482"/>
        <v>0</v>
      </c>
      <c r="CO998" s="134">
        <f t="shared" si="482"/>
        <v>0</v>
      </c>
      <c r="CP998" s="134">
        <f t="shared" si="482"/>
        <v>0</v>
      </c>
      <c r="CQ998" s="134">
        <f t="shared" si="482"/>
        <v>0</v>
      </c>
      <c r="CR998" s="134">
        <f t="shared" si="482"/>
        <v>0</v>
      </c>
      <c r="CS998" s="134">
        <f t="shared" si="482"/>
        <v>0.99368230905588883</v>
      </c>
      <c r="CT998" s="134">
        <f t="shared" si="482"/>
        <v>0</v>
      </c>
      <c r="CU998" s="134">
        <f t="shared" si="482"/>
        <v>0</v>
      </c>
      <c r="CV998" s="134">
        <f t="shared" si="482"/>
        <v>-5.1212613316970964E-4</v>
      </c>
      <c r="CW998" s="134">
        <f t="shared" si="482"/>
        <v>0</v>
      </c>
      <c r="CX998" s="134">
        <f t="shared" si="482"/>
        <v>0</v>
      </c>
      <c r="CY998" s="134">
        <f t="shared" si="482"/>
        <v>0</v>
      </c>
      <c r="CZ998" s="134">
        <f t="shared" si="482"/>
        <v>0</v>
      </c>
      <c r="DA998" s="134">
        <f t="shared" si="482"/>
        <v>0</v>
      </c>
      <c r="DB998" s="134">
        <f t="shared" si="482"/>
        <v>0</v>
      </c>
      <c r="DC998" s="134">
        <f t="shared" si="482"/>
        <v>0</v>
      </c>
      <c r="DD998" s="134">
        <f t="shared" si="482"/>
        <v>0</v>
      </c>
      <c r="DE998" s="134">
        <f t="shared" si="482"/>
        <v>0</v>
      </c>
      <c r="DF998" s="134">
        <f t="shared" si="482"/>
        <v>0</v>
      </c>
      <c r="DG998" s="134">
        <f t="shared" si="482"/>
        <v>0</v>
      </c>
      <c r="DH998" s="211">
        <f t="shared" si="482"/>
        <v>0</v>
      </c>
    </row>
    <row r="999" spans="1:112" ht="15" hidden="1" customHeight="1" x14ac:dyDescent="0.15">
      <c r="A999" s="119"/>
      <c r="B999" s="197" t="s">
        <v>758</v>
      </c>
      <c r="C999" s="30" t="s">
        <v>361</v>
      </c>
      <c r="D999" s="315">
        <f t="shared" si="465"/>
        <v>0</v>
      </c>
      <c r="E999" s="134">
        <f t="shared" ref="E999:BP1002" si="483">E333-E888</f>
        <v>0</v>
      </c>
      <c r="F999" s="134">
        <f t="shared" si="483"/>
        <v>-5.3861020906709571E-3</v>
      </c>
      <c r="G999" s="134">
        <f t="shared" si="483"/>
        <v>0</v>
      </c>
      <c r="H999" s="134">
        <f t="shared" si="483"/>
        <v>0</v>
      </c>
      <c r="I999" s="134">
        <f t="shared" si="483"/>
        <v>0</v>
      </c>
      <c r="J999" s="134">
        <f t="shared" si="483"/>
        <v>0</v>
      </c>
      <c r="K999" s="134">
        <f t="shared" si="483"/>
        <v>0</v>
      </c>
      <c r="L999" s="134">
        <f t="shared" si="483"/>
        <v>0</v>
      </c>
      <c r="M999" s="134">
        <f t="shared" si="483"/>
        <v>0</v>
      </c>
      <c r="N999" s="134">
        <f t="shared" si="483"/>
        <v>0</v>
      </c>
      <c r="O999" s="134">
        <f t="shared" si="483"/>
        <v>0</v>
      </c>
      <c r="P999" s="134">
        <f t="shared" si="483"/>
        <v>0</v>
      </c>
      <c r="Q999" s="134">
        <f t="shared" si="483"/>
        <v>0</v>
      </c>
      <c r="R999" s="134">
        <f t="shared" si="483"/>
        <v>0</v>
      </c>
      <c r="S999" s="134">
        <f t="shared" si="483"/>
        <v>0</v>
      </c>
      <c r="T999" s="134">
        <f t="shared" si="483"/>
        <v>0</v>
      </c>
      <c r="U999" s="134">
        <f t="shared" si="483"/>
        <v>0</v>
      </c>
      <c r="V999" s="134">
        <f t="shared" si="483"/>
        <v>0</v>
      </c>
      <c r="W999" s="134">
        <f t="shared" si="483"/>
        <v>-2.2725247931449395E-5</v>
      </c>
      <c r="X999" s="134">
        <f t="shared" si="483"/>
        <v>0</v>
      </c>
      <c r="Y999" s="134">
        <f t="shared" si="483"/>
        <v>0</v>
      </c>
      <c r="Z999" s="134">
        <f t="shared" si="483"/>
        <v>0</v>
      </c>
      <c r="AA999" s="134">
        <f t="shared" si="483"/>
        <v>0</v>
      </c>
      <c r="AB999" s="134">
        <f t="shared" si="483"/>
        <v>0</v>
      </c>
      <c r="AC999" s="134">
        <f t="shared" si="483"/>
        <v>0</v>
      </c>
      <c r="AD999" s="134">
        <f t="shared" si="483"/>
        <v>0</v>
      </c>
      <c r="AE999" s="134">
        <f t="shared" si="483"/>
        <v>0</v>
      </c>
      <c r="AF999" s="134">
        <f t="shared" si="483"/>
        <v>0</v>
      </c>
      <c r="AG999" s="134">
        <f t="shared" si="483"/>
        <v>0</v>
      </c>
      <c r="AH999" s="134">
        <f t="shared" si="483"/>
        <v>0</v>
      </c>
      <c r="AI999" s="134">
        <f t="shared" si="483"/>
        <v>0</v>
      </c>
      <c r="AJ999" s="134">
        <f t="shared" si="483"/>
        <v>0</v>
      </c>
      <c r="AK999" s="134">
        <f t="shared" si="483"/>
        <v>0</v>
      </c>
      <c r="AL999" s="134">
        <f t="shared" si="483"/>
        <v>0</v>
      </c>
      <c r="AM999" s="134">
        <f t="shared" si="483"/>
        <v>0</v>
      </c>
      <c r="AN999" s="134">
        <f t="shared" si="483"/>
        <v>0</v>
      </c>
      <c r="AO999" s="134">
        <f t="shared" si="483"/>
        <v>0</v>
      </c>
      <c r="AP999" s="134">
        <f t="shared" si="483"/>
        <v>0</v>
      </c>
      <c r="AQ999" s="134">
        <f t="shared" si="483"/>
        <v>0</v>
      </c>
      <c r="AR999" s="134">
        <f t="shared" si="483"/>
        <v>0</v>
      </c>
      <c r="AS999" s="134">
        <f t="shared" si="483"/>
        <v>0</v>
      </c>
      <c r="AT999" s="134">
        <f t="shared" si="483"/>
        <v>0</v>
      </c>
      <c r="AU999" s="134">
        <f t="shared" si="483"/>
        <v>0</v>
      </c>
      <c r="AV999" s="134">
        <f t="shared" si="483"/>
        <v>0</v>
      </c>
      <c r="AW999" s="134">
        <f t="shared" si="483"/>
        <v>0</v>
      </c>
      <c r="AX999" s="134">
        <f t="shared" si="483"/>
        <v>0</v>
      </c>
      <c r="AY999" s="134">
        <f t="shared" si="483"/>
        <v>0</v>
      </c>
      <c r="AZ999" s="134">
        <f t="shared" si="483"/>
        <v>0</v>
      </c>
      <c r="BA999" s="134">
        <f t="shared" si="483"/>
        <v>0</v>
      </c>
      <c r="BB999" s="134">
        <f t="shared" si="483"/>
        <v>0</v>
      </c>
      <c r="BC999" s="134">
        <f t="shared" si="483"/>
        <v>0</v>
      </c>
      <c r="BD999" s="134">
        <f t="shared" si="483"/>
        <v>0</v>
      </c>
      <c r="BE999" s="134">
        <f t="shared" si="483"/>
        <v>0</v>
      </c>
      <c r="BF999" s="134">
        <f t="shared" si="483"/>
        <v>0</v>
      </c>
      <c r="BG999" s="134">
        <f t="shared" si="483"/>
        <v>0</v>
      </c>
      <c r="BH999" s="134">
        <f t="shared" si="483"/>
        <v>0</v>
      </c>
      <c r="BI999" s="134">
        <f t="shared" si="483"/>
        <v>0</v>
      </c>
      <c r="BJ999" s="134">
        <f t="shared" si="483"/>
        <v>0</v>
      </c>
      <c r="BK999" s="134">
        <f t="shared" si="483"/>
        <v>0</v>
      </c>
      <c r="BL999" s="134">
        <f t="shared" si="483"/>
        <v>0</v>
      </c>
      <c r="BM999" s="134">
        <f t="shared" si="483"/>
        <v>0</v>
      </c>
      <c r="BN999" s="134">
        <f t="shared" si="483"/>
        <v>-5.5346751394753518E-7</v>
      </c>
      <c r="BO999" s="134">
        <f t="shared" si="483"/>
        <v>-1.5200337769387992E-6</v>
      </c>
      <c r="BP999" s="134">
        <f t="shared" si="483"/>
        <v>-1.7964735876737089E-6</v>
      </c>
      <c r="BQ999" s="134">
        <f t="shared" si="482"/>
        <v>-1.9679344756536986E-6</v>
      </c>
      <c r="BR999" s="134">
        <f t="shared" si="482"/>
        <v>0</v>
      </c>
      <c r="BS999" s="134">
        <f t="shared" si="482"/>
        <v>-6.2792073708234213E-6</v>
      </c>
      <c r="BT999" s="134">
        <f t="shared" si="482"/>
        <v>0</v>
      </c>
      <c r="BU999" s="134">
        <f t="shared" si="482"/>
        <v>0</v>
      </c>
      <c r="BV999" s="134">
        <f t="shared" si="482"/>
        <v>-2.0482417622116147E-5</v>
      </c>
      <c r="BW999" s="134">
        <f t="shared" si="482"/>
        <v>-3.2151550547544027E-5</v>
      </c>
      <c r="BX999" s="134">
        <f t="shared" si="482"/>
        <v>-2.4089423973022082E-4</v>
      </c>
      <c r="BY999" s="134">
        <f t="shared" si="482"/>
        <v>-1.8432739945087423E-5</v>
      </c>
      <c r="BZ999" s="134">
        <f t="shared" si="482"/>
        <v>-1.8314265556424653E-5</v>
      </c>
      <c r="CA999" s="134">
        <f t="shared" si="482"/>
        <v>0</v>
      </c>
      <c r="CB999" s="134">
        <f t="shared" si="482"/>
        <v>0</v>
      </c>
      <c r="CC999" s="134">
        <f t="shared" si="482"/>
        <v>-4.9402575020432802E-6</v>
      </c>
      <c r="CD999" s="134">
        <f t="shared" si="482"/>
        <v>0</v>
      </c>
      <c r="CE999" s="134">
        <f t="shared" si="482"/>
        <v>-1.6173392823982296E-3</v>
      </c>
      <c r="CF999" s="134">
        <f t="shared" si="482"/>
        <v>0</v>
      </c>
      <c r="CG999" s="134">
        <f t="shared" si="482"/>
        <v>0</v>
      </c>
      <c r="CH999" s="134">
        <f t="shared" si="482"/>
        <v>-2.4677070821305939E-2</v>
      </c>
      <c r="CI999" s="134">
        <f t="shared" si="482"/>
        <v>-1.4458813775059989E-3</v>
      </c>
      <c r="CJ999" s="134">
        <f t="shared" si="482"/>
        <v>-5.8721301711446322E-5</v>
      </c>
      <c r="CK999" s="134">
        <f t="shared" si="482"/>
        <v>0</v>
      </c>
      <c r="CL999" s="134">
        <f t="shared" si="482"/>
        <v>0</v>
      </c>
      <c r="CM999" s="134">
        <f t="shared" si="482"/>
        <v>0</v>
      </c>
      <c r="CN999" s="134">
        <f t="shared" si="482"/>
        <v>0</v>
      </c>
      <c r="CO999" s="134">
        <f t="shared" si="482"/>
        <v>0</v>
      </c>
      <c r="CP999" s="134">
        <f t="shared" si="482"/>
        <v>0</v>
      </c>
      <c r="CQ999" s="134">
        <f t="shared" si="482"/>
        <v>-2.2054279195035488E-5</v>
      </c>
      <c r="CR999" s="134">
        <f t="shared" si="482"/>
        <v>0</v>
      </c>
      <c r="CS999" s="134">
        <f t="shared" si="482"/>
        <v>-1.2667614326326711E-2</v>
      </c>
      <c r="CT999" s="134">
        <f t="shared" si="482"/>
        <v>1</v>
      </c>
      <c r="CU999" s="134">
        <f t="shared" si="482"/>
        <v>-3.181560893331679E-3</v>
      </c>
      <c r="CV999" s="134">
        <f t="shared" si="482"/>
        <v>-1.4104166364499278E-3</v>
      </c>
      <c r="CW999" s="134">
        <f t="shared" si="482"/>
        <v>-1.3312896157379192E-5</v>
      </c>
      <c r="CX999" s="134">
        <f t="shared" si="482"/>
        <v>0</v>
      </c>
      <c r="CY999" s="134">
        <f t="shared" si="482"/>
        <v>0</v>
      </c>
      <c r="CZ999" s="134">
        <f t="shared" si="482"/>
        <v>0</v>
      </c>
      <c r="DA999" s="134">
        <f t="shared" si="482"/>
        <v>-6.1293791707795132E-5</v>
      </c>
      <c r="DB999" s="134">
        <f t="shared" si="482"/>
        <v>-3.9401801844398347E-6</v>
      </c>
      <c r="DC999" s="134">
        <f t="shared" si="482"/>
        <v>-9.9440184424524219E-5</v>
      </c>
      <c r="DD999" s="134">
        <f t="shared" si="482"/>
        <v>-3.4190956492007868E-6</v>
      </c>
      <c r="DE999" s="134">
        <f t="shared" si="482"/>
        <v>-9.6481406113788079E-5</v>
      </c>
      <c r="DF999" s="134">
        <f t="shared" si="482"/>
        <v>-8.5943577285208786E-5</v>
      </c>
      <c r="DG999" s="134">
        <f t="shared" si="482"/>
        <v>0</v>
      </c>
      <c r="DH999" s="211">
        <f t="shared" si="482"/>
        <v>-2.5181727160149478E-3</v>
      </c>
    </row>
    <row r="1000" spans="1:112" ht="15" hidden="1" customHeight="1" x14ac:dyDescent="0.15">
      <c r="A1000" s="119"/>
      <c r="B1000" s="197" t="s">
        <v>759</v>
      </c>
      <c r="C1000" s="30" t="s">
        <v>362</v>
      </c>
      <c r="D1000" s="315">
        <f t="shared" si="465"/>
        <v>0</v>
      </c>
      <c r="E1000" s="134">
        <f t="shared" si="483"/>
        <v>0</v>
      </c>
      <c r="F1000" s="134">
        <f t="shared" si="483"/>
        <v>0</v>
      </c>
      <c r="G1000" s="134">
        <f t="shared" si="483"/>
        <v>0</v>
      </c>
      <c r="H1000" s="134">
        <f t="shared" si="483"/>
        <v>0</v>
      </c>
      <c r="I1000" s="134">
        <f t="shared" si="483"/>
        <v>0</v>
      </c>
      <c r="J1000" s="134">
        <f t="shared" si="483"/>
        <v>0</v>
      </c>
      <c r="K1000" s="134">
        <f t="shared" si="483"/>
        <v>0</v>
      </c>
      <c r="L1000" s="134">
        <f t="shared" si="483"/>
        <v>0</v>
      </c>
      <c r="M1000" s="134">
        <f t="shared" si="483"/>
        <v>0</v>
      </c>
      <c r="N1000" s="134">
        <f t="shared" si="483"/>
        <v>0</v>
      </c>
      <c r="O1000" s="134">
        <f t="shared" si="483"/>
        <v>0</v>
      </c>
      <c r="P1000" s="134">
        <f t="shared" si="483"/>
        <v>0</v>
      </c>
      <c r="Q1000" s="134">
        <f t="shared" si="483"/>
        <v>0</v>
      </c>
      <c r="R1000" s="134">
        <f t="shared" si="483"/>
        <v>0</v>
      </c>
      <c r="S1000" s="134">
        <f t="shared" si="483"/>
        <v>0</v>
      </c>
      <c r="T1000" s="134">
        <f t="shared" si="483"/>
        <v>0</v>
      </c>
      <c r="U1000" s="134">
        <f t="shared" si="483"/>
        <v>0</v>
      </c>
      <c r="V1000" s="134">
        <f t="shared" si="483"/>
        <v>0</v>
      </c>
      <c r="W1000" s="134">
        <f t="shared" si="483"/>
        <v>0</v>
      </c>
      <c r="X1000" s="134">
        <f t="shared" si="483"/>
        <v>0</v>
      </c>
      <c r="Y1000" s="134">
        <f t="shared" si="483"/>
        <v>0</v>
      </c>
      <c r="Z1000" s="134">
        <f t="shared" si="483"/>
        <v>0</v>
      </c>
      <c r="AA1000" s="134">
        <f t="shared" si="483"/>
        <v>0</v>
      </c>
      <c r="AB1000" s="134">
        <f t="shared" si="483"/>
        <v>0</v>
      </c>
      <c r="AC1000" s="134">
        <f t="shared" si="483"/>
        <v>0</v>
      </c>
      <c r="AD1000" s="134">
        <f t="shared" si="483"/>
        <v>0</v>
      </c>
      <c r="AE1000" s="134">
        <f t="shared" si="483"/>
        <v>0</v>
      </c>
      <c r="AF1000" s="134">
        <f t="shared" si="483"/>
        <v>0</v>
      </c>
      <c r="AG1000" s="134">
        <f t="shared" si="483"/>
        <v>0</v>
      </c>
      <c r="AH1000" s="134">
        <f t="shared" si="483"/>
        <v>0</v>
      </c>
      <c r="AI1000" s="134">
        <f t="shared" si="483"/>
        <v>0</v>
      </c>
      <c r="AJ1000" s="134">
        <f t="shared" si="483"/>
        <v>0</v>
      </c>
      <c r="AK1000" s="134">
        <f t="shared" si="483"/>
        <v>0</v>
      </c>
      <c r="AL1000" s="134">
        <f t="shared" si="483"/>
        <v>0</v>
      </c>
      <c r="AM1000" s="134">
        <f t="shared" si="483"/>
        <v>0</v>
      </c>
      <c r="AN1000" s="134">
        <f t="shared" si="483"/>
        <v>0</v>
      </c>
      <c r="AO1000" s="134">
        <f t="shared" si="483"/>
        <v>0</v>
      </c>
      <c r="AP1000" s="134">
        <f t="shared" si="483"/>
        <v>0</v>
      </c>
      <c r="AQ1000" s="134">
        <f t="shared" si="483"/>
        <v>0</v>
      </c>
      <c r="AR1000" s="134">
        <f t="shared" si="483"/>
        <v>0</v>
      </c>
      <c r="AS1000" s="134">
        <f t="shared" si="483"/>
        <v>0</v>
      </c>
      <c r="AT1000" s="134">
        <f t="shared" si="483"/>
        <v>0</v>
      </c>
      <c r="AU1000" s="134">
        <f t="shared" si="483"/>
        <v>0</v>
      </c>
      <c r="AV1000" s="134">
        <f t="shared" si="483"/>
        <v>0</v>
      </c>
      <c r="AW1000" s="134">
        <f t="shared" si="483"/>
        <v>0</v>
      </c>
      <c r="AX1000" s="134">
        <f t="shared" si="483"/>
        <v>0</v>
      </c>
      <c r="AY1000" s="134">
        <f t="shared" si="483"/>
        <v>0</v>
      </c>
      <c r="AZ1000" s="134">
        <f t="shared" si="483"/>
        <v>0</v>
      </c>
      <c r="BA1000" s="134">
        <f t="shared" si="483"/>
        <v>0</v>
      </c>
      <c r="BB1000" s="134">
        <f t="shared" si="483"/>
        <v>0</v>
      </c>
      <c r="BC1000" s="134">
        <f t="shared" si="483"/>
        <v>0</v>
      </c>
      <c r="BD1000" s="134">
        <f t="shared" si="483"/>
        <v>0</v>
      </c>
      <c r="BE1000" s="134">
        <f t="shared" si="483"/>
        <v>0</v>
      </c>
      <c r="BF1000" s="134">
        <f t="shared" si="483"/>
        <v>0</v>
      </c>
      <c r="BG1000" s="134">
        <f t="shared" si="483"/>
        <v>0</v>
      </c>
      <c r="BH1000" s="134">
        <f t="shared" si="483"/>
        <v>0</v>
      </c>
      <c r="BI1000" s="134">
        <f t="shared" si="483"/>
        <v>0</v>
      </c>
      <c r="BJ1000" s="134">
        <f t="shared" si="483"/>
        <v>0</v>
      </c>
      <c r="BK1000" s="134">
        <f t="shared" si="483"/>
        <v>0</v>
      </c>
      <c r="BL1000" s="134">
        <f t="shared" si="483"/>
        <v>0</v>
      </c>
      <c r="BM1000" s="134">
        <f t="shared" si="483"/>
        <v>0</v>
      </c>
      <c r="BN1000" s="134">
        <f t="shared" si="483"/>
        <v>0</v>
      </c>
      <c r="BO1000" s="134">
        <f t="shared" si="483"/>
        <v>0</v>
      </c>
      <c r="BP1000" s="134">
        <f t="shared" si="483"/>
        <v>0</v>
      </c>
      <c r="BQ1000" s="134">
        <f t="shared" si="482"/>
        <v>0</v>
      </c>
      <c r="BR1000" s="134">
        <f t="shared" si="482"/>
        <v>0</v>
      </c>
      <c r="BS1000" s="134">
        <f t="shared" si="482"/>
        <v>0</v>
      </c>
      <c r="BT1000" s="134">
        <f t="shared" si="482"/>
        <v>0</v>
      </c>
      <c r="BU1000" s="134">
        <f t="shared" si="482"/>
        <v>0</v>
      </c>
      <c r="BV1000" s="134">
        <f t="shared" si="482"/>
        <v>0</v>
      </c>
      <c r="BW1000" s="134">
        <f t="shared" si="482"/>
        <v>0</v>
      </c>
      <c r="BX1000" s="134">
        <f t="shared" si="482"/>
        <v>0</v>
      </c>
      <c r="BY1000" s="134">
        <f t="shared" si="482"/>
        <v>0</v>
      </c>
      <c r="BZ1000" s="134">
        <f t="shared" si="482"/>
        <v>0</v>
      </c>
      <c r="CA1000" s="134">
        <f t="shared" si="482"/>
        <v>0</v>
      </c>
      <c r="CB1000" s="134">
        <f t="shared" si="482"/>
        <v>0</v>
      </c>
      <c r="CC1000" s="134">
        <f t="shared" si="482"/>
        <v>0</v>
      </c>
      <c r="CD1000" s="134">
        <f t="shared" si="482"/>
        <v>0</v>
      </c>
      <c r="CE1000" s="134">
        <f t="shared" si="482"/>
        <v>0</v>
      </c>
      <c r="CF1000" s="134">
        <f t="shared" si="482"/>
        <v>0</v>
      </c>
      <c r="CG1000" s="134">
        <f t="shared" si="482"/>
        <v>0</v>
      </c>
      <c r="CH1000" s="134">
        <f t="shared" si="482"/>
        <v>0</v>
      </c>
      <c r="CI1000" s="134">
        <f t="shared" si="482"/>
        <v>0</v>
      </c>
      <c r="CJ1000" s="134">
        <f t="shared" si="482"/>
        <v>0</v>
      </c>
      <c r="CK1000" s="134">
        <f t="shared" si="482"/>
        <v>0</v>
      </c>
      <c r="CL1000" s="134">
        <f t="shared" si="482"/>
        <v>0</v>
      </c>
      <c r="CM1000" s="134">
        <f t="shared" si="482"/>
        <v>0</v>
      </c>
      <c r="CN1000" s="134">
        <f t="shared" si="482"/>
        <v>0</v>
      </c>
      <c r="CO1000" s="134">
        <f t="shared" si="482"/>
        <v>0</v>
      </c>
      <c r="CP1000" s="134">
        <f t="shared" si="482"/>
        <v>0</v>
      </c>
      <c r="CQ1000" s="134">
        <f t="shared" si="482"/>
        <v>0</v>
      </c>
      <c r="CR1000" s="134">
        <f t="shared" si="482"/>
        <v>0</v>
      </c>
      <c r="CS1000" s="134">
        <f t="shared" si="482"/>
        <v>0</v>
      </c>
      <c r="CT1000" s="134">
        <f t="shared" si="482"/>
        <v>0</v>
      </c>
      <c r="CU1000" s="134">
        <f t="shared" si="482"/>
        <v>1</v>
      </c>
      <c r="CV1000" s="134">
        <f t="shared" si="482"/>
        <v>0</v>
      </c>
      <c r="CW1000" s="134">
        <f t="shared" si="482"/>
        <v>0</v>
      </c>
      <c r="CX1000" s="134">
        <f t="shared" si="482"/>
        <v>0</v>
      </c>
      <c r="CY1000" s="134">
        <f t="shared" si="482"/>
        <v>0</v>
      </c>
      <c r="CZ1000" s="134">
        <f t="shared" si="482"/>
        <v>0</v>
      </c>
      <c r="DA1000" s="134">
        <f t="shared" si="482"/>
        <v>0</v>
      </c>
      <c r="DB1000" s="134">
        <f t="shared" si="482"/>
        <v>0</v>
      </c>
      <c r="DC1000" s="134">
        <f t="shared" si="482"/>
        <v>0</v>
      </c>
      <c r="DD1000" s="134">
        <f t="shared" si="482"/>
        <v>0</v>
      </c>
      <c r="DE1000" s="134">
        <f t="shared" si="482"/>
        <v>0</v>
      </c>
      <c r="DF1000" s="134">
        <f t="shared" si="482"/>
        <v>0</v>
      </c>
      <c r="DG1000" s="134">
        <f t="shared" si="482"/>
        <v>0</v>
      </c>
      <c r="DH1000" s="211">
        <f t="shared" si="482"/>
        <v>0</v>
      </c>
    </row>
    <row r="1001" spans="1:112" ht="15" hidden="1" customHeight="1" x14ac:dyDescent="0.15">
      <c r="A1001" s="119"/>
      <c r="B1001" s="197" t="s">
        <v>760</v>
      </c>
      <c r="C1001" s="30" t="s">
        <v>177</v>
      </c>
      <c r="D1001" s="315">
        <f t="shared" ref="D1001:D1013" si="484">D335-D890</f>
        <v>0</v>
      </c>
      <c r="E1001" s="134">
        <f t="shared" si="483"/>
        <v>0</v>
      </c>
      <c r="F1001" s="134">
        <f t="shared" si="483"/>
        <v>0</v>
      </c>
      <c r="G1001" s="134">
        <f t="shared" si="483"/>
        <v>0</v>
      </c>
      <c r="H1001" s="134">
        <f t="shared" si="483"/>
        <v>0</v>
      </c>
      <c r="I1001" s="134">
        <f t="shared" si="483"/>
        <v>0</v>
      </c>
      <c r="J1001" s="134">
        <f t="shared" si="483"/>
        <v>0</v>
      </c>
      <c r="K1001" s="134">
        <f t="shared" si="483"/>
        <v>0</v>
      </c>
      <c r="L1001" s="134">
        <f t="shared" si="483"/>
        <v>0</v>
      </c>
      <c r="M1001" s="134">
        <f t="shared" si="483"/>
        <v>0</v>
      </c>
      <c r="N1001" s="134">
        <f t="shared" si="483"/>
        <v>0</v>
      </c>
      <c r="O1001" s="134">
        <f t="shared" si="483"/>
        <v>0</v>
      </c>
      <c r="P1001" s="134">
        <f t="shared" si="483"/>
        <v>0</v>
      </c>
      <c r="Q1001" s="134">
        <f t="shared" si="483"/>
        <v>0</v>
      </c>
      <c r="R1001" s="134">
        <f t="shared" si="483"/>
        <v>0</v>
      </c>
      <c r="S1001" s="134">
        <f t="shared" si="483"/>
        <v>0</v>
      </c>
      <c r="T1001" s="134">
        <f t="shared" si="483"/>
        <v>0</v>
      </c>
      <c r="U1001" s="134">
        <f t="shared" si="483"/>
        <v>0</v>
      </c>
      <c r="V1001" s="134">
        <f t="shared" si="483"/>
        <v>0</v>
      </c>
      <c r="W1001" s="134">
        <f t="shared" si="483"/>
        <v>0</v>
      </c>
      <c r="X1001" s="134">
        <f t="shared" si="483"/>
        <v>0</v>
      </c>
      <c r="Y1001" s="134">
        <f t="shared" si="483"/>
        <v>0</v>
      </c>
      <c r="Z1001" s="134">
        <f t="shared" si="483"/>
        <v>0</v>
      </c>
      <c r="AA1001" s="134">
        <f t="shared" si="483"/>
        <v>0</v>
      </c>
      <c r="AB1001" s="134">
        <f t="shared" si="483"/>
        <v>0</v>
      </c>
      <c r="AC1001" s="134">
        <f t="shared" si="483"/>
        <v>0</v>
      </c>
      <c r="AD1001" s="134">
        <f t="shared" si="483"/>
        <v>0</v>
      </c>
      <c r="AE1001" s="134">
        <f t="shared" si="483"/>
        <v>0</v>
      </c>
      <c r="AF1001" s="134">
        <f t="shared" si="483"/>
        <v>0</v>
      </c>
      <c r="AG1001" s="134">
        <f t="shared" si="483"/>
        <v>0</v>
      </c>
      <c r="AH1001" s="134">
        <f t="shared" si="483"/>
        <v>0</v>
      </c>
      <c r="AI1001" s="134">
        <f t="shared" si="483"/>
        <v>0</v>
      </c>
      <c r="AJ1001" s="134">
        <f t="shared" si="483"/>
        <v>0</v>
      </c>
      <c r="AK1001" s="134">
        <f t="shared" si="483"/>
        <v>0</v>
      </c>
      <c r="AL1001" s="134">
        <f t="shared" si="483"/>
        <v>0</v>
      </c>
      <c r="AM1001" s="134">
        <f t="shared" si="483"/>
        <v>0</v>
      </c>
      <c r="AN1001" s="134">
        <f t="shared" si="483"/>
        <v>0</v>
      </c>
      <c r="AO1001" s="134">
        <f t="shared" si="483"/>
        <v>0</v>
      </c>
      <c r="AP1001" s="134">
        <f t="shared" si="483"/>
        <v>0</v>
      </c>
      <c r="AQ1001" s="134">
        <f t="shared" si="483"/>
        <v>0</v>
      </c>
      <c r="AR1001" s="134">
        <f t="shared" si="483"/>
        <v>0</v>
      </c>
      <c r="AS1001" s="134">
        <f t="shared" si="483"/>
        <v>0</v>
      </c>
      <c r="AT1001" s="134">
        <f t="shared" si="483"/>
        <v>0</v>
      </c>
      <c r="AU1001" s="134">
        <f t="shared" si="483"/>
        <v>0</v>
      </c>
      <c r="AV1001" s="134">
        <f t="shared" si="483"/>
        <v>0</v>
      </c>
      <c r="AW1001" s="134">
        <f t="shared" si="483"/>
        <v>0</v>
      </c>
      <c r="AX1001" s="134">
        <f t="shared" si="483"/>
        <v>0</v>
      </c>
      <c r="AY1001" s="134">
        <f t="shared" si="483"/>
        <v>0</v>
      </c>
      <c r="AZ1001" s="134">
        <f t="shared" si="483"/>
        <v>0</v>
      </c>
      <c r="BA1001" s="134">
        <f t="shared" si="483"/>
        <v>0</v>
      </c>
      <c r="BB1001" s="134">
        <f t="shared" si="483"/>
        <v>0</v>
      </c>
      <c r="BC1001" s="134">
        <f t="shared" si="483"/>
        <v>0</v>
      </c>
      <c r="BD1001" s="134">
        <f t="shared" si="483"/>
        <v>0</v>
      </c>
      <c r="BE1001" s="134">
        <f t="shared" si="483"/>
        <v>0</v>
      </c>
      <c r="BF1001" s="134">
        <f t="shared" si="483"/>
        <v>0</v>
      </c>
      <c r="BG1001" s="134">
        <f t="shared" si="483"/>
        <v>0</v>
      </c>
      <c r="BH1001" s="134">
        <f t="shared" si="483"/>
        <v>0</v>
      </c>
      <c r="BI1001" s="134">
        <f t="shared" si="483"/>
        <v>0</v>
      </c>
      <c r="BJ1001" s="134">
        <f t="shared" si="483"/>
        <v>0</v>
      </c>
      <c r="BK1001" s="134">
        <f t="shared" si="483"/>
        <v>0</v>
      </c>
      <c r="BL1001" s="134">
        <f t="shared" si="483"/>
        <v>0</v>
      </c>
      <c r="BM1001" s="134">
        <f t="shared" si="483"/>
        <v>0</v>
      </c>
      <c r="BN1001" s="134">
        <f t="shared" si="483"/>
        <v>0</v>
      </c>
      <c r="BO1001" s="134">
        <f t="shared" si="483"/>
        <v>0</v>
      </c>
      <c r="BP1001" s="134">
        <f t="shared" si="483"/>
        <v>0</v>
      </c>
      <c r="BQ1001" s="134">
        <f t="shared" si="482"/>
        <v>0</v>
      </c>
      <c r="BR1001" s="134">
        <f t="shared" si="482"/>
        <v>0</v>
      </c>
      <c r="BS1001" s="134">
        <f t="shared" si="482"/>
        <v>0</v>
      </c>
      <c r="BT1001" s="134">
        <f t="shared" si="482"/>
        <v>0</v>
      </c>
      <c r="BU1001" s="134">
        <f t="shared" si="482"/>
        <v>0</v>
      </c>
      <c r="BV1001" s="134">
        <f t="shared" si="482"/>
        <v>0</v>
      </c>
      <c r="BW1001" s="134">
        <f t="shared" si="482"/>
        <v>0</v>
      </c>
      <c r="BX1001" s="134">
        <f t="shared" si="482"/>
        <v>0</v>
      </c>
      <c r="BY1001" s="134">
        <f t="shared" si="482"/>
        <v>0</v>
      </c>
      <c r="BZ1001" s="134">
        <f t="shared" si="482"/>
        <v>0</v>
      </c>
      <c r="CA1001" s="134">
        <f t="shared" si="482"/>
        <v>0</v>
      </c>
      <c r="CB1001" s="134">
        <f t="shared" si="482"/>
        <v>0</v>
      </c>
      <c r="CC1001" s="134">
        <f t="shared" si="482"/>
        <v>0</v>
      </c>
      <c r="CD1001" s="134">
        <f t="shared" si="482"/>
        <v>0</v>
      </c>
      <c r="CE1001" s="134">
        <f t="shared" si="482"/>
        <v>0</v>
      </c>
      <c r="CF1001" s="134">
        <f t="shared" si="482"/>
        <v>0</v>
      </c>
      <c r="CG1001" s="134">
        <f t="shared" si="482"/>
        <v>0</v>
      </c>
      <c r="CH1001" s="134">
        <f t="shared" si="482"/>
        <v>0</v>
      </c>
      <c r="CI1001" s="134">
        <f t="shared" si="482"/>
        <v>0</v>
      </c>
      <c r="CJ1001" s="134">
        <f t="shared" si="482"/>
        <v>0</v>
      </c>
      <c r="CK1001" s="134">
        <f t="shared" si="482"/>
        <v>0</v>
      </c>
      <c r="CL1001" s="134">
        <f t="shared" si="482"/>
        <v>0</v>
      </c>
      <c r="CM1001" s="134">
        <f t="shared" si="482"/>
        <v>0</v>
      </c>
      <c r="CN1001" s="134">
        <f t="shared" si="482"/>
        <v>0</v>
      </c>
      <c r="CO1001" s="134">
        <f t="shared" si="482"/>
        <v>0</v>
      </c>
      <c r="CP1001" s="134">
        <f t="shared" si="482"/>
        <v>0</v>
      </c>
      <c r="CQ1001" s="134">
        <f t="shared" si="482"/>
        <v>0</v>
      </c>
      <c r="CR1001" s="134">
        <f t="shared" si="482"/>
        <v>0</v>
      </c>
      <c r="CS1001" s="134">
        <f t="shared" si="482"/>
        <v>0</v>
      </c>
      <c r="CT1001" s="134">
        <f t="shared" si="482"/>
        <v>0</v>
      </c>
      <c r="CU1001" s="134">
        <f t="shared" si="482"/>
        <v>0</v>
      </c>
      <c r="CV1001" s="134">
        <f t="shared" si="482"/>
        <v>1</v>
      </c>
      <c r="CW1001" s="134">
        <f t="shared" si="482"/>
        <v>0</v>
      </c>
      <c r="CX1001" s="134">
        <f t="shared" si="482"/>
        <v>0</v>
      </c>
      <c r="CY1001" s="134">
        <f t="shared" si="482"/>
        <v>0</v>
      </c>
      <c r="CZ1001" s="134">
        <f t="shared" si="482"/>
        <v>0</v>
      </c>
      <c r="DA1001" s="134">
        <f t="shared" si="482"/>
        <v>0</v>
      </c>
      <c r="DB1001" s="134">
        <f t="shared" si="482"/>
        <v>0</v>
      </c>
      <c r="DC1001" s="134">
        <f t="shared" si="482"/>
        <v>0</v>
      </c>
      <c r="DD1001" s="134">
        <f t="shared" si="482"/>
        <v>0</v>
      </c>
      <c r="DE1001" s="134">
        <f t="shared" si="482"/>
        <v>0</v>
      </c>
      <c r="DF1001" s="134">
        <f t="shared" si="482"/>
        <v>0</v>
      </c>
      <c r="DG1001" s="134">
        <f t="shared" si="482"/>
        <v>0</v>
      </c>
      <c r="DH1001" s="211">
        <f t="shared" si="482"/>
        <v>0</v>
      </c>
    </row>
    <row r="1002" spans="1:112" ht="15" hidden="1" customHeight="1" x14ac:dyDescent="0.15">
      <c r="A1002" s="119"/>
      <c r="B1002" s="197" t="s">
        <v>761</v>
      </c>
      <c r="C1002" s="30" t="s">
        <v>363</v>
      </c>
      <c r="D1002" s="315">
        <f t="shared" si="484"/>
        <v>-3.6872885758659216E-7</v>
      </c>
      <c r="E1002" s="134">
        <f t="shared" si="483"/>
        <v>0</v>
      </c>
      <c r="F1002" s="134">
        <f t="shared" si="483"/>
        <v>-1.2180211405407827E-3</v>
      </c>
      <c r="G1002" s="134">
        <f t="shared" si="483"/>
        <v>0</v>
      </c>
      <c r="H1002" s="134">
        <f t="shared" si="483"/>
        <v>-8.2419154947393405E-3</v>
      </c>
      <c r="I1002" s="134">
        <f t="shared" si="483"/>
        <v>0</v>
      </c>
      <c r="J1002" s="134">
        <f t="shared" si="483"/>
        <v>0</v>
      </c>
      <c r="K1002" s="134">
        <f t="shared" si="483"/>
        <v>-9.5811410303933166E-4</v>
      </c>
      <c r="L1002" s="134">
        <f t="shared" si="483"/>
        <v>-4.4322412455076357E-4</v>
      </c>
      <c r="M1002" s="134">
        <f t="shared" si="483"/>
        <v>-5.3725032769427685E-4</v>
      </c>
      <c r="N1002" s="134">
        <f t="shared" si="483"/>
        <v>-1.6245437325249287E-3</v>
      </c>
      <c r="O1002" s="134">
        <f t="shared" si="483"/>
        <v>-2.1159392179045718E-3</v>
      </c>
      <c r="P1002" s="134">
        <f t="shared" si="483"/>
        <v>0</v>
      </c>
      <c r="Q1002" s="134">
        <f t="shared" si="483"/>
        <v>0</v>
      </c>
      <c r="R1002" s="134">
        <f t="shared" si="483"/>
        <v>-8.1160998537453341E-4</v>
      </c>
      <c r="S1002" s="134">
        <f t="shared" si="483"/>
        <v>-8.462083590010834E-4</v>
      </c>
      <c r="T1002" s="134">
        <f t="shared" si="483"/>
        <v>-2.1303044549303108E-3</v>
      </c>
      <c r="U1002" s="134">
        <f t="shared" si="483"/>
        <v>0</v>
      </c>
      <c r="V1002" s="134">
        <f t="shared" si="483"/>
        <v>0</v>
      </c>
      <c r="W1002" s="134">
        <f t="shared" si="483"/>
        <v>-6.3523451116498483E-4</v>
      </c>
      <c r="X1002" s="134">
        <f t="shared" si="483"/>
        <v>0</v>
      </c>
      <c r="Y1002" s="134">
        <f t="shared" si="483"/>
        <v>0</v>
      </c>
      <c r="Z1002" s="134">
        <f t="shared" si="483"/>
        <v>0</v>
      </c>
      <c r="AA1002" s="134">
        <f t="shared" si="483"/>
        <v>0</v>
      </c>
      <c r="AB1002" s="134">
        <f t="shared" si="483"/>
        <v>0</v>
      </c>
      <c r="AC1002" s="134">
        <f t="shared" si="483"/>
        <v>0</v>
      </c>
      <c r="AD1002" s="134">
        <f t="shared" si="483"/>
        <v>0</v>
      </c>
      <c r="AE1002" s="134">
        <f t="shared" si="483"/>
        <v>0</v>
      </c>
      <c r="AF1002" s="134">
        <f t="shared" si="483"/>
        <v>0</v>
      </c>
      <c r="AG1002" s="134">
        <f t="shared" si="483"/>
        <v>0</v>
      </c>
      <c r="AH1002" s="134">
        <f t="shared" si="483"/>
        <v>0</v>
      </c>
      <c r="AI1002" s="134">
        <f t="shared" si="483"/>
        <v>-1.8729781044001897E-4</v>
      </c>
      <c r="AJ1002" s="134">
        <f t="shared" si="483"/>
        <v>0</v>
      </c>
      <c r="AK1002" s="134">
        <f t="shared" si="483"/>
        <v>-1.5474909999069924E-3</v>
      </c>
      <c r="AL1002" s="134">
        <f t="shared" si="483"/>
        <v>0</v>
      </c>
      <c r="AM1002" s="134">
        <f t="shared" si="483"/>
        <v>-3.5428155490740769E-4</v>
      </c>
      <c r="AN1002" s="134">
        <f t="shared" si="483"/>
        <v>0</v>
      </c>
      <c r="AO1002" s="134">
        <f t="shared" si="483"/>
        <v>0</v>
      </c>
      <c r="AP1002" s="134">
        <f t="shared" si="483"/>
        <v>0</v>
      </c>
      <c r="AQ1002" s="134">
        <f t="shared" si="483"/>
        <v>0</v>
      </c>
      <c r="AR1002" s="134">
        <f t="shared" si="483"/>
        <v>0</v>
      </c>
      <c r="AS1002" s="134">
        <f t="shared" si="483"/>
        <v>0</v>
      </c>
      <c r="AT1002" s="134">
        <f t="shared" si="483"/>
        <v>-7.5160709288461629E-4</v>
      </c>
      <c r="AU1002" s="134">
        <f t="shared" si="483"/>
        <v>-8.9709118038868981E-4</v>
      </c>
      <c r="AV1002" s="134">
        <f t="shared" si="483"/>
        <v>0</v>
      </c>
      <c r="AW1002" s="134">
        <f t="shared" si="483"/>
        <v>-4.5730154163311772E-4</v>
      </c>
      <c r="AX1002" s="134">
        <f t="shared" si="483"/>
        <v>0</v>
      </c>
      <c r="AY1002" s="134">
        <f t="shared" si="483"/>
        <v>0</v>
      </c>
      <c r="AZ1002" s="134">
        <f t="shared" si="483"/>
        <v>-6.5629451813053671E-4</v>
      </c>
      <c r="BA1002" s="134">
        <f t="shared" si="483"/>
        <v>0</v>
      </c>
      <c r="BB1002" s="134">
        <f t="shared" si="483"/>
        <v>0</v>
      </c>
      <c r="BC1002" s="134">
        <f t="shared" si="483"/>
        <v>0</v>
      </c>
      <c r="BD1002" s="134">
        <f t="shared" si="483"/>
        <v>0</v>
      </c>
      <c r="BE1002" s="134">
        <f t="shared" si="483"/>
        <v>0</v>
      </c>
      <c r="BF1002" s="134">
        <f t="shared" si="483"/>
        <v>0</v>
      </c>
      <c r="BG1002" s="134">
        <f t="shared" si="483"/>
        <v>0</v>
      </c>
      <c r="BH1002" s="134">
        <f t="shared" si="483"/>
        <v>0</v>
      </c>
      <c r="BI1002" s="134">
        <f t="shared" si="483"/>
        <v>-8.7653285748224706E-5</v>
      </c>
      <c r="BJ1002" s="134">
        <f t="shared" si="483"/>
        <v>-6.1784404852441559E-4</v>
      </c>
      <c r="BK1002" s="134">
        <f t="shared" si="483"/>
        <v>0</v>
      </c>
      <c r="BL1002" s="134">
        <f t="shared" si="483"/>
        <v>-8.1284577898483581E-4</v>
      </c>
      <c r="BM1002" s="134">
        <f t="shared" si="483"/>
        <v>0</v>
      </c>
      <c r="BN1002" s="134">
        <f t="shared" si="483"/>
        <v>-2.2039174669937389E-4</v>
      </c>
      <c r="BO1002" s="134">
        <f t="shared" si="483"/>
        <v>-2.1777794410537906E-3</v>
      </c>
      <c r="BP1002" s="134">
        <f t="shared" ref="BP1002:DH1005" si="485">BP336-BP891</f>
        <v>-1.0222595523325015E-3</v>
      </c>
      <c r="BQ1002" s="134">
        <f t="shared" si="485"/>
        <v>-1.1576596947777732E-3</v>
      </c>
      <c r="BR1002" s="134">
        <f t="shared" si="485"/>
        <v>0</v>
      </c>
      <c r="BS1002" s="134">
        <f t="shared" si="485"/>
        <v>-3.7051375972182101E-3</v>
      </c>
      <c r="BT1002" s="134">
        <f t="shared" si="485"/>
        <v>0</v>
      </c>
      <c r="BU1002" s="134">
        <f t="shared" si="485"/>
        <v>-1.8944389386831521E-3</v>
      </c>
      <c r="BV1002" s="134">
        <f t="shared" si="485"/>
        <v>-3.5422154587653001E-4</v>
      </c>
      <c r="BW1002" s="134">
        <f t="shared" si="485"/>
        <v>-7.946870278623334E-4</v>
      </c>
      <c r="BX1002" s="134">
        <f t="shared" si="485"/>
        <v>-3.7660715643613703E-3</v>
      </c>
      <c r="BY1002" s="134">
        <f t="shared" si="485"/>
        <v>-8.3298054293946735E-4</v>
      </c>
      <c r="BZ1002" s="134">
        <f t="shared" si="485"/>
        <v>-9.2740654674461072E-4</v>
      </c>
      <c r="CA1002" s="134">
        <f t="shared" si="485"/>
        <v>0</v>
      </c>
      <c r="CB1002" s="134">
        <f t="shared" si="485"/>
        <v>0</v>
      </c>
      <c r="CC1002" s="134">
        <f t="shared" si="485"/>
        <v>-1.4759499853704762E-3</v>
      </c>
      <c r="CD1002" s="134">
        <f t="shared" si="485"/>
        <v>0</v>
      </c>
      <c r="CE1002" s="134">
        <f t="shared" si="485"/>
        <v>-1.3687215766581082E-3</v>
      </c>
      <c r="CF1002" s="134">
        <f t="shared" si="485"/>
        <v>0</v>
      </c>
      <c r="CG1002" s="134">
        <f t="shared" si="485"/>
        <v>0</v>
      </c>
      <c r="CH1002" s="134">
        <f t="shared" si="485"/>
        <v>-4.3770454256617597E-3</v>
      </c>
      <c r="CI1002" s="134">
        <f t="shared" si="485"/>
        <v>-2.0802685828603018E-3</v>
      </c>
      <c r="CJ1002" s="134">
        <f t="shared" si="485"/>
        <v>-6.3834016836178243E-5</v>
      </c>
      <c r="CK1002" s="134">
        <f t="shared" si="485"/>
        <v>0</v>
      </c>
      <c r="CL1002" s="134">
        <f t="shared" si="485"/>
        <v>0</v>
      </c>
      <c r="CM1002" s="134">
        <f t="shared" si="485"/>
        <v>0</v>
      </c>
      <c r="CN1002" s="134">
        <f t="shared" si="485"/>
        <v>0</v>
      </c>
      <c r="CO1002" s="134">
        <f t="shared" si="485"/>
        <v>0</v>
      </c>
      <c r="CP1002" s="134">
        <f t="shared" si="485"/>
        <v>0</v>
      </c>
      <c r="CQ1002" s="134">
        <f t="shared" si="485"/>
        <v>-3.432525070213889E-4</v>
      </c>
      <c r="CR1002" s="134">
        <f t="shared" si="485"/>
        <v>0</v>
      </c>
      <c r="CS1002" s="134">
        <f t="shared" si="485"/>
        <v>-1.3143677544270151E-3</v>
      </c>
      <c r="CT1002" s="134">
        <f t="shared" si="485"/>
        <v>0</v>
      </c>
      <c r="CU1002" s="134">
        <f t="shared" si="485"/>
        <v>-2.1105227286874931E-5</v>
      </c>
      <c r="CV1002" s="134">
        <f t="shared" si="485"/>
        <v>-3.6641005458396442E-4</v>
      </c>
      <c r="CW1002" s="134">
        <f t="shared" si="485"/>
        <v>1</v>
      </c>
      <c r="CX1002" s="134">
        <f t="shared" si="485"/>
        <v>-1.3853475646026926E-3</v>
      </c>
      <c r="CY1002" s="134">
        <f t="shared" si="485"/>
        <v>0</v>
      </c>
      <c r="CZ1002" s="134">
        <f t="shared" si="485"/>
        <v>-1.6794399958720788E-3</v>
      </c>
      <c r="DA1002" s="134">
        <f t="shared" si="485"/>
        <v>-2.0115541928127844E-3</v>
      </c>
      <c r="DB1002" s="134">
        <f t="shared" si="485"/>
        <v>-1.4623816181948339E-3</v>
      </c>
      <c r="DC1002" s="134">
        <f t="shared" si="485"/>
        <v>-1.5005107918533247E-3</v>
      </c>
      <c r="DD1002" s="134">
        <f t="shared" si="485"/>
        <v>-1.3851761530508972E-3</v>
      </c>
      <c r="DE1002" s="134">
        <f t="shared" si="485"/>
        <v>-7.776168601548783E-3</v>
      </c>
      <c r="DF1002" s="134">
        <f t="shared" si="485"/>
        <v>-2.539521843818848E-3</v>
      </c>
      <c r="DG1002" s="134">
        <f t="shared" si="485"/>
        <v>0</v>
      </c>
      <c r="DH1002" s="211">
        <f t="shared" si="485"/>
        <v>-7.6759224231079176E-3</v>
      </c>
    </row>
    <row r="1003" spans="1:112" ht="15" hidden="1" customHeight="1" x14ac:dyDescent="0.15">
      <c r="A1003" s="119"/>
      <c r="B1003" s="197" t="s">
        <v>762</v>
      </c>
      <c r="C1003" s="30" t="s">
        <v>280</v>
      </c>
      <c r="D1003" s="315">
        <f t="shared" si="484"/>
        <v>-1.0920478075244632E-3</v>
      </c>
      <c r="E1003" s="134">
        <f t="shared" ref="E1003:BP1006" si="486">E337-E892</f>
        <v>-3.4788209988858179E-3</v>
      </c>
      <c r="F1003" s="134">
        <f t="shared" si="486"/>
        <v>-4.7241329863996154E-3</v>
      </c>
      <c r="G1003" s="134">
        <f t="shared" si="486"/>
        <v>0</v>
      </c>
      <c r="H1003" s="134">
        <f t="shared" si="486"/>
        <v>-6.9670893442937815E-4</v>
      </c>
      <c r="I1003" s="134">
        <f t="shared" si="486"/>
        <v>0</v>
      </c>
      <c r="J1003" s="134">
        <f t="shared" si="486"/>
        <v>0</v>
      </c>
      <c r="K1003" s="134">
        <f t="shared" si="486"/>
        <v>-1.4116293561867203E-3</v>
      </c>
      <c r="L1003" s="134">
        <f t="shared" si="486"/>
        <v>-1.5682565016176076E-3</v>
      </c>
      <c r="M1003" s="134">
        <f t="shared" si="486"/>
        <v>-1.747389279089224E-3</v>
      </c>
      <c r="N1003" s="134">
        <f t="shared" si="486"/>
        <v>-2.3109623733579138E-3</v>
      </c>
      <c r="O1003" s="134">
        <f t="shared" si="486"/>
        <v>-6.7461758489189899E-4</v>
      </c>
      <c r="P1003" s="134">
        <f t="shared" si="486"/>
        <v>0</v>
      </c>
      <c r="Q1003" s="134">
        <f t="shared" si="486"/>
        <v>0</v>
      </c>
      <c r="R1003" s="134">
        <f t="shared" si="486"/>
        <v>-1.8205960906708225E-3</v>
      </c>
      <c r="S1003" s="134">
        <f t="shared" si="486"/>
        <v>-3.6602082380670993E-3</v>
      </c>
      <c r="T1003" s="134">
        <f t="shared" si="486"/>
        <v>-3.0831209181915184E-3</v>
      </c>
      <c r="U1003" s="134">
        <f t="shared" si="486"/>
        <v>0</v>
      </c>
      <c r="V1003" s="134">
        <f t="shared" si="486"/>
        <v>0</v>
      </c>
      <c r="W1003" s="134">
        <f t="shared" si="486"/>
        <v>-5.451926863085702E-3</v>
      </c>
      <c r="X1003" s="134">
        <f t="shared" si="486"/>
        <v>0</v>
      </c>
      <c r="Y1003" s="134">
        <f t="shared" si="486"/>
        <v>0</v>
      </c>
      <c r="Z1003" s="134">
        <f t="shared" si="486"/>
        <v>0</v>
      </c>
      <c r="AA1003" s="134">
        <f t="shared" si="486"/>
        <v>0</v>
      </c>
      <c r="AB1003" s="134">
        <f t="shared" si="486"/>
        <v>0</v>
      </c>
      <c r="AC1003" s="134">
        <f t="shared" si="486"/>
        <v>0</v>
      </c>
      <c r="AD1003" s="134">
        <f t="shared" si="486"/>
        <v>0</v>
      </c>
      <c r="AE1003" s="134">
        <f t="shared" si="486"/>
        <v>0</v>
      </c>
      <c r="AF1003" s="134">
        <f t="shared" si="486"/>
        <v>0</v>
      </c>
      <c r="AG1003" s="134">
        <f t="shared" si="486"/>
        <v>0</v>
      </c>
      <c r="AH1003" s="134">
        <f t="shared" si="486"/>
        <v>0</v>
      </c>
      <c r="AI1003" s="134">
        <f t="shared" si="486"/>
        <v>-1.1689787033718488E-3</v>
      </c>
      <c r="AJ1003" s="134">
        <f t="shared" si="486"/>
        <v>0</v>
      </c>
      <c r="AK1003" s="134">
        <f t="shared" si="486"/>
        <v>-2.8740994672090802E-3</v>
      </c>
      <c r="AL1003" s="134">
        <f t="shared" si="486"/>
        <v>0</v>
      </c>
      <c r="AM1003" s="134">
        <f t="shared" si="486"/>
        <v>-5.3819517203211372E-3</v>
      </c>
      <c r="AN1003" s="134">
        <f t="shared" si="486"/>
        <v>0</v>
      </c>
      <c r="AO1003" s="134">
        <f t="shared" si="486"/>
        <v>0</v>
      </c>
      <c r="AP1003" s="134">
        <f t="shared" si="486"/>
        <v>0</v>
      </c>
      <c r="AQ1003" s="134">
        <f t="shared" si="486"/>
        <v>0</v>
      </c>
      <c r="AR1003" s="134">
        <f t="shared" si="486"/>
        <v>0</v>
      </c>
      <c r="AS1003" s="134">
        <f t="shared" si="486"/>
        <v>0</v>
      </c>
      <c r="AT1003" s="134">
        <f t="shared" si="486"/>
        <v>-1.3965274456905993E-3</v>
      </c>
      <c r="AU1003" s="134">
        <f t="shared" si="486"/>
        <v>-2.8026072260766526E-3</v>
      </c>
      <c r="AV1003" s="134">
        <f t="shared" si="486"/>
        <v>0</v>
      </c>
      <c r="AW1003" s="134">
        <f t="shared" si="486"/>
        <v>-1.4627676952153142E-3</v>
      </c>
      <c r="AX1003" s="134">
        <f t="shared" si="486"/>
        <v>0</v>
      </c>
      <c r="AY1003" s="134">
        <f t="shared" si="486"/>
        <v>0</v>
      </c>
      <c r="AZ1003" s="134">
        <f t="shared" si="486"/>
        <v>-3.5586643649440615E-3</v>
      </c>
      <c r="BA1003" s="134">
        <f t="shared" si="486"/>
        <v>0</v>
      </c>
      <c r="BB1003" s="134">
        <f t="shared" si="486"/>
        <v>0</v>
      </c>
      <c r="BC1003" s="134">
        <f t="shared" si="486"/>
        <v>0</v>
      </c>
      <c r="BD1003" s="134">
        <f t="shared" si="486"/>
        <v>0</v>
      </c>
      <c r="BE1003" s="134">
        <f t="shared" si="486"/>
        <v>0</v>
      </c>
      <c r="BF1003" s="134">
        <f t="shared" si="486"/>
        <v>0</v>
      </c>
      <c r="BG1003" s="134">
        <f t="shared" si="486"/>
        <v>0</v>
      </c>
      <c r="BH1003" s="134">
        <f t="shared" si="486"/>
        <v>0</v>
      </c>
      <c r="BI1003" s="134">
        <f t="shared" si="486"/>
        <v>-1.7517507858036477E-3</v>
      </c>
      <c r="BJ1003" s="134">
        <f t="shared" si="486"/>
        <v>-6.6760553877432396E-3</v>
      </c>
      <c r="BK1003" s="134">
        <f t="shared" si="486"/>
        <v>0</v>
      </c>
      <c r="BL1003" s="134">
        <f t="shared" si="486"/>
        <v>-2.2682846536688141E-3</v>
      </c>
      <c r="BM1003" s="134">
        <f t="shared" si="486"/>
        <v>0</v>
      </c>
      <c r="BN1003" s="134">
        <f t="shared" si="486"/>
        <v>-8.2693160300344858E-3</v>
      </c>
      <c r="BO1003" s="134">
        <f t="shared" si="486"/>
        <v>-6.2222788098668137E-3</v>
      </c>
      <c r="BP1003" s="134">
        <f t="shared" si="486"/>
        <v>-2.2691289463655777E-2</v>
      </c>
      <c r="BQ1003" s="134">
        <f t="shared" si="485"/>
        <v>-3.5902892071903308E-2</v>
      </c>
      <c r="BR1003" s="134">
        <f t="shared" si="485"/>
        <v>0</v>
      </c>
      <c r="BS1003" s="134">
        <f t="shared" si="485"/>
        <v>-4.3564797339875607E-3</v>
      </c>
      <c r="BT1003" s="134">
        <f t="shared" si="485"/>
        <v>0</v>
      </c>
      <c r="BU1003" s="134">
        <f t="shared" si="485"/>
        <v>-3.3622365007714987E-3</v>
      </c>
      <c r="BV1003" s="134">
        <f t="shared" si="485"/>
        <v>-4.8087266143873346E-3</v>
      </c>
      <c r="BW1003" s="134">
        <f t="shared" si="485"/>
        <v>-6.0986828533656067E-3</v>
      </c>
      <c r="BX1003" s="134">
        <f t="shared" si="485"/>
        <v>-1.0165871528971802E-2</v>
      </c>
      <c r="BY1003" s="134">
        <f t="shared" si="485"/>
        <v>-9.5392416052735571E-4</v>
      </c>
      <c r="BZ1003" s="134">
        <f t="shared" si="485"/>
        <v>-1.0801444497675571E-3</v>
      </c>
      <c r="CA1003" s="134">
        <f t="shared" si="485"/>
        <v>0</v>
      </c>
      <c r="CB1003" s="134">
        <f t="shared" si="485"/>
        <v>0</v>
      </c>
      <c r="CC1003" s="134">
        <f t="shared" si="485"/>
        <v>-6.3744125438697742E-3</v>
      </c>
      <c r="CD1003" s="134">
        <f t="shared" si="485"/>
        <v>-7.7962291869272796E-2</v>
      </c>
      <c r="CE1003" s="134">
        <f t="shared" si="485"/>
        <v>-9.1695993209519667E-4</v>
      </c>
      <c r="CF1003" s="134">
        <f t="shared" si="485"/>
        <v>0</v>
      </c>
      <c r="CG1003" s="134">
        <f t="shared" si="485"/>
        <v>0</v>
      </c>
      <c r="CH1003" s="134">
        <f t="shared" si="485"/>
        <v>-3.4486946410466359E-3</v>
      </c>
      <c r="CI1003" s="134">
        <f t="shared" si="485"/>
        <v>-5.5366516302387137E-3</v>
      </c>
      <c r="CJ1003" s="134">
        <f t="shared" si="485"/>
        <v>-1.8248772927854164E-4</v>
      </c>
      <c r="CK1003" s="134">
        <f t="shared" si="485"/>
        <v>0</v>
      </c>
      <c r="CL1003" s="134">
        <f t="shared" si="485"/>
        <v>0</v>
      </c>
      <c r="CM1003" s="134">
        <f t="shared" si="485"/>
        <v>0</v>
      </c>
      <c r="CN1003" s="134">
        <f t="shared" si="485"/>
        <v>0</v>
      </c>
      <c r="CO1003" s="134">
        <f t="shared" si="485"/>
        <v>0</v>
      </c>
      <c r="CP1003" s="134">
        <f t="shared" si="485"/>
        <v>0</v>
      </c>
      <c r="CQ1003" s="134">
        <f t="shared" si="485"/>
        <v>-1.0997160705108655E-3</v>
      </c>
      <c r="CR1003" s="134">
        <f t="shared" si="485"/>
        <v>0</v>
      </c>
      <c r="CS1003" s="134">
        <f t="shared" si="485"/>
        <v>-3.8117780200136744E-3</v>
      </c>
      <c r="CT1003" s="134">
        <f t="shared" si="485"/>
        <v>0</v>
      </c>
      <c r="CU1003" s="134">
        <f t="shared" si="485"/>
        <v>-5.6145386311155917E-3</v>
      </c>
      <c r="CV1003" s="134">
        <f t="shared" si="485"/>
        <v>-1.1919505908346043E-2</v>
      </c>
      <c r="CW1003" s="134">
        <f t="shared" si="485"/>
        <v>-3.6417090911586773E-3</v>
      </c>
      <c r="CX1003" s="134">
        <f t="shared" si="485"/>
        <v>0.99819637917016057</v>
      </c>
      <c r="CY1003" s="134">
        <f t="shared" si="485"/>
        <v>0</v>
      </c>
      <c r="CZ1003" s="134">
        <f t="shared" si="485"/>
        <v>-2.8655243994401935E-3</v>
      </c>
      <c r="DA1003" s="134">
        <f t="shared" si="485"/>
        <v>-6.2589319430759894E-3</v>
      </c>
      <c r="DB1003" s="134">
        <f t="shared" si="485"/>
        <v>-5.2333291248780264E-3</v>
      </c>
      <c r="DC1003" s="134">
        <f t="shared" si="485"/>
        <v>-9.7523039618425023E-4</v>
      </c>
      <c r="DD1003" s="134">
        <f t="shared" si="485"/>
        <v>-2.0763991589520751E-3</v>
      </c>
      <c r="DE1003" s="134">
        <f t="shared" si="485"/>
        <v>-3.0863062881427645E-3</v>
      </c>
      <c r="DF1003" s="134">
        <f t="shared" si="485"/>
        <v>-2.3609491229153708E-3</v>
      </c>
      <c r="DG1003" s="134">
        <f t="shared" si="485"/>
        <v>0</v>
      </c>
      <c r="DH1003" s="211">
        <f t="shared" si="485"/>
        <v>-2.6769242781420448E-3</v>
      </c>
    </row>
    <row r="1004" spans="1:112" ht="15" hidden="1" customHeight="1" x14ac:dyDescent="0.15">
      <c r="A1004" s="119"/>
      <c r="B1004" s="197" t="s">
        <v>763</v>
      </c>
      <c r="C1004" s="30" t="s">
        <v>232</v>
      </c>
      <c r="D1004" s="315">
        <f t="shared" si="484"/>
        <v>0</v>
      </c>
      <c r="E1004" s="134">
        <f t="shared" si="486"/>
        <v>0</v>
      </c>
      <c r="F1004" s="134">
        <f t="shared" si="486"/>
        <v>0</v>
      </c>
      <c r="G1004" s="134">
        <f t="shared" si="486"/>
        <v>0</v>
      </c>
      <c r="H1004" s="134">
        <f t="shared" si="486"/>
        <v>0</v>
      </c>
      <c r="I1004" s="134">
        <f t="shared" si="486"/>
        <v>0</v>
      </c>
      <c r="J1004" s="134">
        <f t="shared" si="486"/>
        <v>0</v>
      </c>
      <c r="K1004" s="134">
        <f t="shared" si="486"/>
        <v>0</v>
      </c>
      <c r="L1004" s="134">
        <f t="shared" si="486"/>
        <v>0</v>
      </c>
      <c r="M1004" s="134">
        <f t="shared" si="486"/>
        <v>0</v>
      </c>
      <c r="N1004" s="134">
        <f t="shared" si="486"/>
        <v>0</v>
      </c>
      <c r="O1004" s="134">
        <f t="shared" si="486"/>
        <v>0</v>
      </c>
      <c r="P1004" s="134">
        <f t="shared" si="486"/>
        <v>0</v>
      </c>
      <c r="Q1004" s="134">
        <f t="shared" si="486"/>
        <v>0</v>
      </c>
      <c r="R1004" s="134">
        <f t="shared" si="486"/>
        <v>0</v>
      </c>
      <c r="S1004" s="134">
        <f t="shared" si="486"/>
        <v>0</v>
      </c>
      <c r="T1004" s="134">
        <f t="shared" si="486"/>
        <v>0</v>
      </c>
      <c r="U1004" s="134">
        <f t="shared" si="486"/>
        <v>0</v>
      </c>
      <c r="V1004" s="134">
        <f t="shared" si="486"/>
        <v>0</v>
      </c>
      <c r="W1004" s="134">
        <f t="shared" si="486"/>
        <v>0</v>
      </c>
      <c r="X1004" s="134">
        <f t="shared" si="486"/>
        <v>0</v>
      </c>
      <c r="Y1004" s="134">
        <f t="shared" si="486"/>
        <v>0</v>
      </c>
      <c r="Z1004" s="134">
        <f t="shared" si="486"/>
        <v>0</v>
      </c>
      <c r="AA1004" s="134">
        <f t="shared" si="486"/>
        <v>0</v>
      </c>
      <c r="AB1004" s="134">
        <f t="shared" si="486"/>
        <v>0</v>
      </c>
      <c r="AC1004" s="134">
        <f t="shared" si="486"/>
        <v>0</v>
      </c>
      <c r="AD1004" s="134">
        <f t="shared" si="486"/>
        <v>0</v>
      </c>
      <c r="AE1004" s="134">
        <f t="shared" si="486"/>
        <v>0</v>
      </c>
      <c r="AF1004" s="134">
        <f t="shared" si="486"/>
        <v>0</v>
      </c>
      <c r="AG1004" s="134">
        <f t="shared" si="486"/>
        <v>0</v>
      </c>
      <c r="AH1004" s="134">
        <f t="shared" si="486"/>
        <v>0</v>
      </c>
      <c r="AI1004" s="134">
        <f t="shared" si="486"/>
        <v>0</v>
      </c>
      <c r="AJ1004" s="134">
        <f t="shared" si="486"/>
        <v>0</v>
      </c>
      <c r="AK1004" s="134">
        <f t="shared" si="486"/>
        <v>0</v>
      </c>
      <c r="AL1004" s="134">
        <f t="shared" si="486"/>
        <v>0</v>
      </c>
      <c r="AM1004" s="134">
        <f t="shared" si="486"/>
        <v>0</v>
      </c>
      <c r="AN1004" s="134">
        <f t="shared" si="486"/>
        <v>0</v>
      </c>
      <c r="AO1004" s="134">
        <f t="shared" si="486"/>
        <v>0</v>
      </c>
      <c r="AP1004" s="134">
        <f t="shared" si="486"/>
        <v>0</v>
      </c>
      <c r="AQ1004" s="134">
        <f t="shared" si="486"/>
        <v>0</v>
      </c>
      <c r="AR1004" s="134">
        <f t="shared" si="486"/>
        <v>0</v>
      </c>
      <c r="AS1004" s="134">
        <f t="shared" si="486"/>
        <v>0</v>
      </c>
      <c r="AT1004" s="134">
        <f t="shared" si="486"/>
        <v>0</v>
      </c>
      <c r="AU1004" s="134">
        <f t="shared" si="486"/>
        <v>0</v>
      </c>
      <c r="AV1004" s="134">
        <f t="shared" si="486"/>
        <v>0</v>
      </c>
      <c r="AW1004" s="134">
        <f t="shared" si="486"/>
        <v>0</v>
      </c>
      <c r="AX1004" s="134">
        <f t="shared" si="486"/>
        <v>0</v>
      </c>
      <c r="AY1004" s="134">
        <f t="shared" si="486"/>
        <v>0</v>
      </c>
      <c r="AZ1004" s="134">
        <f t="shared" si="486"/>
        <v>0</v>
      </c>
      <c r="BA1004" s="134">
        <f t="shared" si="486"/>
        <v>0</v>
      </c>
      <c r="BB1004" s="134">
        <f t="shared" si="486"/>
        <v>0</v>
      </c>
      <c r="BC1004" s="134">
        <f t="shared" si="486"/>
        <v>0</v>
      </c>
      <c r="BD1004" s="134">
        <f t="shared" si="486"/>
        <v>0</v>
      </c>
      <c r="BE1004" s="134">
        <f t="shared" si="486"/>
        <v>0</v>
      </c>
      <c r="BF1004" s="134">
        <f t="shared" si="486"/>
        <v>0</v>
      </c>
      <c r="BG1004" s="134">
        <f t="shared" si="486"/>
        <v>0</v>
      </c>
      <c r="BH1004" s="134">
        <f t="shared" si="486"/>
        <v>0</v>
      </c>
      <c r="BI1004" s="134">
        <f t="shared" si="486"/>
        <v>0</v>
      </c>
      <c r="BJ1004" s="134">
        <f t="shared" si="486"/>
        <v>0</v>
      </c>
      <c r="BK1004" s="134">
        <f t="shared" si="486"/>
        <v>0</v>
      </c>
      <c r="BL1004" s="134">
        <f t="shared" si="486"/>
        <v>0</v>
      </c>
      <c r="BM1004" s="134">
        <f t="shared" si="486"/>
        <v>0</v>
      </c>
      <c r="BN1004" s="134">
        <f t="shared" si="486"/>
        <v>0</v>
      </c>
      <c r="BO1004" s="134">
        <f t="shared" si="486"/>
        <v>0</v>
      </c>
      <c r="BP1004" s="134">
        <f t="shared" si="486"/>
        <v>0</v>
      </c>
      <c r="BQ1004" s="134">
        <f t="shared" si="485"/>
        <v>0</v>
      </c>
      <c r="BR1004" s="134">
        <f t="shared" si="485"/>
        <v>0</v>
      </c>
      <c r="BS1004" s="134">
        <f t="shared" si="485"/>
        <v>0</v>
      </c>
      <c r="BT1004" s="134">
        <f t="shared" si="485"/>
        <v>0</v>
      </c>
      <c r="BU1004" s="134">
        <f t="shared" si="485"/>
        <v>0</v>
      </c>
      <c r="BV1004" s="134">
        <f t="shared" si="485"/>
        <v>0</v>
      </c>
      <c r="BW1004" s="134">
        <f t="shared" si="485"/>
        <v>0</v>
      </c>
      <c r="BX1004" s="134">
        <f t="shared" si="485"/>
        <v>0</v>
      </c>
      <c r="BY1004" s="134">
        <f t="shared" si="485"/>
        <v>0</v>
      </c>
      <c r="BZ1004" s="134">
        <f t="shared" si="485"/>
        <v>0</v>
      </c>
      <c r="CA1004" s="134">
        <f t="shared" si="485"/>
        <v>0</v>
      </c>
      <c r="CB1004" s="134">
        <f t="shared" si="485"/>
        <v>0</v>
      </c>
      <c r="CC1004" s="134">
        <f t="shared" si="485"/>
        <v>0</v>
      </c>
      <c r="CD1004" s="134">
        <f t="shared" si="485"/>
        <v>0</v>
      </c>
      <c r="CE1004" s="134">
        <f t="shared" si="485"/>
        <v>0</v>
      </c>
      <c r="CF1004" s="134">
        <f t="shared" si="485"/>
        <v>0</v>
      </c>
      <c r="CG1004" s="134">
        <f t="shared" si="485"/>
        <v>0</v>
      </c>
      <c r="CH1004" s="134">
        <f t="shared" si="485"/>
        <v>0</v>
      </c>
      <c r="CI1004" s="134">
        <f t="shared" si="485"/>
        <v>0</v>
      </c>
      <c r="CJ1004" s="134">
        <f t="shared" si="485"/>
        <v>0</v>
      </c>
      <c r="CK1004" s="134">
        <f t="shared" si="485"/>
        <v>0</v>
      </c>
      <c r="CL1004" s="134">
        <f t="shared" si="485"/>
        <v>0</v>
      </c>
      <c r="CM1004" s="134">
        <f t="shared" si="485"/>
        <v>0</v>
      </c>
      <c r="CN1004" s="134">
        <f t="shared" si="485"/>
        <v>0</v>
      </c>
      <c r="CO1004" s="134">
        <f t="shared" si="485"/>
        <v>0</v>
      </c>
      <c r="CP1004" s="134">
        <f t="shared" si="485"/>
        <v>0</v>
      </c>
      <c r="CQ1004" s="134">
        <f t="shared" si="485"/>
        <v>0</v>
      </c>
      <c r="CR1004" s="134">
        <f t="shared" si="485"/>
        <v>0</v>
      </c>
      <c r="CS1004" s="134">
        <f t="shared" si="485"/>
        <v>0</v>
      </c>
      <c r="CT1004" s="134">
        <f t="shared" si="485"/>
        <v>0</v>
      </c>
      <c r="CU1004" s="134">
        <f t="shared" si="485"/>
        <v>0</v>
      </c>
      <c r="CV1004" s="134">
        <f t="shared" si="485"/>
        <v>0</v>
      </c>
      <c r="CW1004" s="134">
        <f t="shared" si="485"/>
        <v>0</v>
      </c>
      <c r="CX1004" s="134">
        <f t="shared" si="485"/>
        <v>0</v>
      </c>
      <c r="CY1004" s="134">
        <f t="shared" si="485"/>
        <v>1</v>
      </c>
      <c r="CZ1004" s="134">
        <f t="shared" si="485"/>
        <v>0</v>
      </c>
      <c r="DA1004" s="134">
        <f t="shared" si="485"/>
        <v>0</v>
      </c>
      <c r="DB1004" s="134">
        <f t="shared" si="485"/>
        <v>0</v>
      </c>
      <c r="DC1004" s="134">
        <f t="shared" si="485"/>
        <v>0</v>
      </c>
      <c r="DD1004" s="134">
        <f t="shared" si="485"/>
        <v>0</v>
      </c>
      <c r="DE1004" s="134">
        <f t="shared" si="485"/>
        <v>0</v>
      </c>
      <c r="DF1004" s="134">
        <f t="shared" si="485"/>
        <v>0</v>
      </c>
      <c r="DG1004" s="134">
        <f t="shared" si="485"/>
        <v>0</v>
      </c>
      <c r="DH1004" s="211">
        <f t="shared" si="485"/>
        <v>0</v>
      </c>
    </row>
    <row r="1005" spans="1:112" ht="15" hidden="1" customHeight="1" x14ac:dyDescent="0.15">
      <c r="A1005" s="119"/>
      <c r="B1005" s="197" t="s">
        <v>764</v>
      </c>
      <c r="C1005" s="30" t="s">
        <v>364</v>
      </c>
      <c r="D1005" s="315">
        <f t="shared" si="484"/>
        <v>-1.2446040924247358E-2</v>
      </c>
      <c r="E1005" s="134">
        <f t="shared" si="486"/>
        <v>-5.0477797460288598E-3</v>
      </c>
      <c r="F1005" s="134">
        <f t="shared" si="486"/>
        <v>-1.4224252634844677E-2</v>
      </c>
      <c r="G1005" s="134">
        <f t="shared" si="486"/>
        <v>0</v>
      </c>
      <c r="H1005" s="134">
        <f t="shared" si="486"/>
        <v>-2.0950334751665576E-3</v>
      </c>
      <c r="I1005" s="134">
        <f t="shared" si="486"/>
        <v>0</v>
      </c>
      <c r="J1005" s="134">
        <f t="shared" si="486"/>
        <v>0</v>
      </c>
      <c r="K1005" s="134">
        <f t="shared" si="486"/>
        <v>-2.554615637219408E-3</v>
      </c>
      <c r="L1005" s="134">
        <f t="shared" si="486"/>
        <v>-3.4670590997587869E-3</v>
      </c>
      <c r="M1005" s="134">
        <f t="shared" si="486"/>
        <v>-5.3184107511867109E-3</v>
      </c>
      <c r="N1005" s="134">
        <f t="shared" si="486"/>
        <v>-3.1790539161813125E-3</v>
      </c>
      <c r="O1005" s="134">
        <f t="shared" si="486"/>
        <v>-1.9617541809363375E-3</v>
      </c>
      <c r="P1005" s="134">
        <f t="shared" si="486"/>
        <v>0</v>
      </c>
      <c r="Q1005" s="134">
        <f t="shared" si="486"/>
        <v>0</v>
      </c>
      <c r="R1005" s="134">
        <f t="shared" si="486"/>
        <v>-2.9377646314462384E-3</v>
      </c>
      <c r="S1005" s="134">
        <f t="shared" si="486"/>
        <v>-8.8530487727072251E-3</v>
      </c>
      <c r="T1005" s="134">
        <f t="shared" si="486"/>
        <v>-2.0408972519717155E-3</v>
      </c>
      <c r="U1005" s="134">
        <f t="shared" si="486"/>
        <v>0</v>
      </c>
      <c r="V1005" s="134">
        <f t="shared" si="486"/>
        <v>0</v>
      </c>
      <c r="W1005" s="134">
        <f t="shared" si="486"/>
        <v>-2.8186511924719036E-3</v>
      </c>
      <c r="X1005" s="134">
        <f t="shared" si="486"/>
        <v>0</v>
      </c>
      <c r="Y1005" s="134">
        <f t="shared" si="486"/>
        <v>0</v>
      </c>
      <c r="Z1005" s="134">
        <f t="shared" si="486"/>
        <v>0</v>
      </c>
      <c r="AA1005" s="134">
        <f t="shared" si="486"/>
        <v>0</v>
      </c>
      <c r="AB1005" s="134">
        <f t="shared" si="486"/>
        <v>0</v>
      </c>
      <c r="AC1005" s="134">
        <f t="shared" si="486"/>
        <v>0</v>
      </c>
      <c r="AD1005" s="134">
        <f t="shared" si="486"/>
        <v>0</v>
      </c>
      <c r="AE1005" s="134">
        <f t="shared" si="486"/>
        <v>0</v>
      </c>
      <c r="AF1005" s="134">
        <f t="shared" si="486"/>
        <v>0</v>
      </c>
      <c r="AG1005" s="134">
        <f t="shared" si="486"/>
        <v>0</v>
      </c>
      <c r="AH1005" s="134">
        <f t="shared" si="486"/>
        <v>0</v>
      </c>
      <c r="AI1005" s="134">
        <f t="shared" si="486"/>
        <v>-2.2932620508214411E-3</v>
      </c>
      <c r="AJ1005" s="134">
        <f t="shared" si="486"/>
        <v>0</v>
      </c>
      <c r="AK1005" s="134">
        <f t="shared" si="486"/>
        <v>-9.9857827455024067E-3</v>
      </c>
      <c r="AL1005" s="134">
        <f t="shared" si="486"/>
        <v>0</v>
      </c>
      <c r="AM1005" s="134">
        <f t="shared" si="486"/>
        <v>-1.3097529197616023E-2</v>
      </c>
      <c r="AN1005" s="134">
        <f t="shared" si="486"/>
        <v>0</v>
      </c>
      <c r="AO1005" s="134">
        <f t="shared" si="486"/>
        <v>0</v>
      </c>
      <c r="AP1005" s="134">
        <f t="shared" si="486"/>
        <v>0</v>
      </c>
      <c r="AQ1005" s="134">
        <f t="shared" si="486"/>
        <v>0</v>
      </c>
      <c r="AR1005" s="134">
        <f t="shared" si="486"/>
        <v>0</v>
      </c>
      <c r="AS1005" s="134">
        <f t="shared" si="486"/>
        <v>0</v>
      </c>
      <c r="AT1005" s="134">
        <f t="shared" si="486"/>
        <v>-6.5914898987341234E-3</v>
      </c>
      <c r="AU1005" s="134">
        <f t="shared" si="486"/>
        <v>-5.7483174958961264E-3</v>
      </c>
      <c r="AV1005" s="134">
        <f t="shared" si="486"/>
        <v>0</v>
      </c>
      <c r="AW1005" s="134">
        <f t="shared" si="486"/>
        <v>-1.8745799403566531E-3</v>
      </c>
      <c r="AX1005" s="134">
        <f t="shared" si="486"/>
        <v>0</v>
      </c>
      <c r="AY1005" s="134">
        <f t="shared" si="486"/>
        <v>0</v>
      </c>
      <c r="AZ1005" s="134">
        <f t="shared" si="486"/>
        <v>-8.107069828458895E-3</v>
      </c>
      <c r="BA1005" s="134">
        <f t="shared" si="486"/>
        <v>0</v>
      </c>
      <c r="BB1005" s="134">
        <f t="shared" si="486"/>
        <v>0</v>
      </c>
      <c r="BC1005" s="134">
        <f t="shared" si="486"/>
        <v>0</v>
      </c>
      <c r="BD1005" s="134">
        <f t="shared" si="486"/>
        <v>0</v>
      </c>
      <c r="BE1005" s="134">
        <f t="shared" si="486"/>
        <v>0</v>
      </c>
      <c r="BF1005" s="134">
        <f t="shared" si="486"/>
        <v>0</v>
      </c>
      <c r="BG1005" s="134">
        <f t="shared" si="486"/>
        <v>0</v>
      </c>
      <c r="BH1005" s="134">
        <f t="shared" si="486"/>
        <v>0</v>
      </c>
      <c r="BI1005" s="134">
        <f t="shared" si="486"/>
        <v>-3.8469594964581689E-3</v>
      </c>
      <c r="BJ1005" s="134">
        <f t="shared" si="486"/>
        <v>-1.4628349740168406E-3</v>
      </c>
      <c r="BK1005" s="134">
        <f t="shared" si="486"/>
        <v>0</v>
      </c>
      <c r="BL1005" s="134">
        <f t="shared" si="486"/>
        <v>-2.8731057509633461E-3</v>
      </c>
      <c r="BM1005" s="134">
        <f t="shared" si="486"/>
        <v>0</v>
      </c>
      <c r="BN1005" s="134">
        <f t="shared" si="486"/>
        <v>-1.9761012521391577E-3</v>
      </c>
      <c r="BO1005" s="134">
        <f t="shared" si="486"/>
        <v>-7.8098001808948958E-3</v>
      </c>
      <c r="BP1005" s="134">
        <f t="shared" si="486"/>
        <v>-6.7694727872335252E-3</v>
      </c>
      <c r="BQ1005" s="134">
        <f t="shared" si="485"/>
        <v>-6.0939540543262227E-3</v>
      </c>
      <c r="BR1005" s="134">
        <f t="shared" si="485"/>
        <v>0</v>
      </c>
      <c r="BS1005" s="134">
        <f t="shared" si="485"/>
        <v>-1.6808816749942894E-3</v>
      </c>
      <c r="BT1005" s="134">
        <f t="shared" si="485"/>
        <v>0</v>
      </c>
      <c r="BU1005" s="134">
        <f t="shared" si="485"/>
        <v>-1.677295614802559E-2</v>
      </c>
      <c r="BV1005" s="134">
        <f t="shared" si="485"/>
        <v>-3.5676501543467707E-4</v>
      </c>
      <c r="BW1005" s="134">
        <f t="shared" si="485"/>
        <v>-6.2264375733426679E-4</v>
      </c>
      <c r="BX1005" s="134">
        <f t="shared" si="485"/>
        <v>-1.5996422522889515E-3</v>
      </c>
      <c r="BY1005" s="134">
        <f t="shared" si="485"/>
        <v>-1.9224412296770864E-3</v>
      </c>
      <c r="BZ1005" s="134">
        <f t="shared" si="485"/>
        <v>-1.2485337143804752E-3</v>
      </c>
      <c r="CA1005" s="134">
        <f t="shared" si="485"/>
        <v>0</v>
      </c>
      <c r="CB1005" s="134">
        <f t="shared" si="485"/>
        <v>0</v>
      </c>
      <c r="CC1005" s="134">
        <f t="shared" si="485"/>
        <v>-3.0086347557977046E-2</v>
      </c>
      <c r="CD1005" s="134">
        <f t="shared" si="485"/>
        <v>-0.17776763917452321</v>
      </c>
      <c r="CE1005" s="134">
        <f t="shared" si="485"/>
        <v>-1.0481164373744121E-3</v>
      </c>
      <c r="CF1005" s="134">
        <f t="shared" si="485"/>
        <v>0</v>
      </c>
      <c r="CG1005" s="134">
        <f t="shared" si="485"/>
        <v>0</v>
      </c>
      <c r="CH1005" s="134">
        <f t="shared" si="485"/>
        <v>-6.5769037651156482E-3</v>
      </c>
      <c r="CI1005" s="134">
        <f t="shared" si="485"/>
        <v>-7.4449877450047334E-3</v>
      </c>
      <c r="CJ1005" s="134">
        <f t="shared" si="485"/>
        <v>-5.5081623809202405E-4</v>
      </c>
      <c r="CK1005" s="134">
        <f t="shared" si="485"/>
        <v>0</v>
      </c>
      <c r="CL1005" s="134">
        <f t="shared" si="485"/>
        <v>0</v>
      </c>
      <c r="CM1005" s="134">
        <f t="shared" si="485"/>
        <v>0</v>
      </c>
      <c r="CN1005" s="134">
        <f t="shared" si="485"/>
        <v>0</v>
      </c>
      <c r="CO1005" s="134">
        <f t="shared" si="485"/>
        <v>0</v>
      </c>
      <c r="CP1005" s="134">
        <f t="shared" si="485"/>
        <v>0</v>
      </c>
      <c r="CQ1005" s="134">
        <f t="shared" si="485"/>
        <v>-2.0581867103181633E-3</v>
      </c>
      <c r="CR1005" s="134">
        <f t="shared" si="485"/>
        <v>0</v>
      </c>
      <c r="CS1005" s="134">
        <f t="shared" si="485"/>
        <v>-1.6596495343864973E-3</v>
      </c>
      <c r="CT1005" s="134">
        <f t="shared" si="485"/>
        <v>0</v>
      </c>
      <c r="CU1005" s="134">
        <f t="shared" si="485"/>
        <v>-4.0392793447686275E-3</v>
      </c>
      <c r="CV1005" s="134">
        <f t="shared" si="485"/>
        <v>-1.6631945033710265E-3</v>
      </c>
      <c r="CW1005" s="134">
        <f t="shared" si="485"/>
        <v>-7.0135802041992315E-3</v>
      </c>
      <c r="CX1005" s="134">
        <f t="shared" si="485"/>
        <v>-0.10777729807097962</v>
      </c>
      <c r="CY1005" s="134">
        <f t="shared" si="485"/>
        <v>0</v>
      </c>
      <c r="CZ1005" s="134">
        <f t="shared" si="485"/>
        <v>0.98986556731645625</v>
      </c>
      <c r="DA1005" s="134">
        <f t="shared" si="485"/>
        <v>-3.3287236066801783E-3</v>
      </c>
      <c r="DB1005" s="134">
        <f t="shared" si="485"/>
        <v>-1.7184573156744599E-3</v>
      </c>
      <c r="DC1005" s="134">
        <f t="shared" si="485"/>
        <v>-3.7744461038362602E-3</v>
      </c>
      <c r="DD1005" s="134">
        <f t="shared" si="485"/>
        <v>-6.0672470292769502E-3</v>
      </c>
      <c r="DE1005" s="134">
        <f t="shared" si="485"/>
        <v>-4.7029645087127963E-3</v>
      </c>
      <c r="DF1005" s="134">
        <f t="shared" si="485"/>
        <v>-1.3807389304067946E-3</v>
      </c>
      <c r="DG1005" s="134">
        <f t="shared" si="485"/>
        <v>0</v>
      </c>
      <c r="DH1005" s="211">
        <f t="shared" si="485"/>
        <v>-2.6618987354022176E-3</v>
      </c>
    </row>
    <row r="1006" spans="1:112" ht="15" hidden="1" customHeight="1" x14ac:dyDescent="0.15">
      <c r="A1006" s="119"/>
      <c r="B1006" s="197" t="s">
        <v>765</v>
      </c>
      <c r="C1006" s="30" t="s">
        <v>235</v>
      </c>
      <c r="D1006" s="315">
        <f t="shared" si="484"/>
        <v>-3.3568090789051807E-4</v>
      </c>
      <c r="E1006" s="134">
        <f t="shared" si="486"/>
        <v>-4.5182588934720725E-4</v>
      </c>
      <c r="F1006" s="134">
        <f t="shared" si="486"/>
        <v>-9.1894390651575016E-3</v>
      </c>
      <c r="G1006" s="134">
        <f t="shared" si="486"/>
        <v>0</v>
      </c>
      <c r="H1006" s="134">
        <f t="shared" si="486"/>
        <v>-3.9738593063751758E-3</v>
      </c>
      <c r="I1006" s="134">
        <f t="shared" si="486"/>
        <v>0</v>
      </c>
      <c r="J1006" s="134">
        <f t="shared" si="486"/>
        <v>0</v>
      </c>
      <c r="K1006" s="134">
        <f t="shared" si="486"/>
        <v>-6.7760959635252364E-3</v>
      </c>
      <c r="L1006" s="134">
        <f t="shared" si="486"/>
        <v>-5.7125197269062749E-3</v>
      </c>
      <c r="M1006" s="134">
        <f t="shared" si="486"/>
        <v>-7.4729890547202381E-3</v>
      </c>
      <c r="N1006" s="134">
        <f t="shared" si="486"/>
        <v>-6.2051129642165604E-3</v>
      </c>
      <c r="O1006" s="134">
        <f t="shared" si="486"/>
        <v>-2.7787704756794857E-3</v>
      </c>
      <c r="P1006" s="134">
        <f t="shared" si="486"/>
        <v>0</v>
      </c>
      <c r="Q1006" s="134">
        <f t="shared" si="486"/>
        <v>0</v>
      </c>
      <c r="R1006" s="134">
        <f t="shared" si="486"/>
        <v>-1.2435649886068731E-2</v>
      </c>
      <c r="S1006" s="134">
        <f t="shared" si="486"/>
        <v>-3.4711588096781199E-3</v>
      </c>
      <c r="T1006" s="134">
        <f t="shared" si="486"/>
        <v>-1.1588003159314131E-2</v>
      </c>
      <c r="U1006" s="134">
        <f t="shared" si="486"/>
        <v>0</v>
      </c>
      <c r="V1006" s="134">
        <f t="shared" si="486"/>
        <v>0</v>
      </c>
      <c r="W1006" s="134">
        <f t="shared" si="486"/>
        <v>-1.4107441954902272E-2</v>
      </c>
      <c r="X1006" s="134">
        <f t="shared" si="486"/>
        <v>0</v>
      </c>
      <c r="Y1006" s="134">
        <f t="shared" si="486"/>
        <v>0</v>
      </c>
      <c r="Z1006" s="134">
        <f t="shared" si="486"/>
        <v>0</v>
      </c>
      <c r="AA1006" s="134">
        <f t="shared" si="486"/>
        <v>0</v>
      </c>
      <c r="AB1006" s="134">
        <f t="shared" si="486"/>
        <v>0</v>
      </c>
      <c r="AC1006" s="134">
        <f t="shared" si="486"/>
        <v>0</v>
      </c>
      <c r="AD1006" s="134">
        <f t="shared" si="486"/>
        <v>0</v>
      </c>
      <c r="AE1006" s="134">
        <f t="shared" si="486"/>
        <v>0</v>
      </c>
      <c r="AF1006" s="134">
        <f t="shared" si="486"/>
        <v>0</v>
      </c>
      <c r="AG1006" s="134">
        <f t="shared" si="486"/>
        <v>0</v>
      </c>
      <c r="AH1006" s="134">
        <f t="shared" si="486"/>
        <v>0</v>
      </c>
      <c r="AI1006" s="134">
        <f t="shared" si="486"/>
        <v>-1.1994072996284173E-2</v>
      </c>
      <c r="AJ1006" s="134">
        <f t="shared" si="486"/>
        <v>0</v>
      </c>
      <c r="AK1006" s="134">
        <f t="shared" si="486"/>
        <v>-2.0110881527829017E-2</v>
      </c>
      <c r="AL1006" s="134">
        <f t="shared" si="486"/>
        <v>0</v>
      </c>
      <c r="AM1006" s="134">
        <f t="shared" si="486"/>
        <v>-1.8077036082070674E-2</v>
      </c>
      <c r="AN1006" s="134">
        <f t="shared" si="486"/>
        <v>0</v>
      </c>
      <c r="AO1006" s="134">
        <f t="shared" si="486"/>
        <v>0</v>
      </c>
      <c r="AP1006" s="134">
        <f t="shared" si="486"/>
        <v>0</v>
      </c>
      <c r="AQ1006" s="134">
        <f t="shared" si="486"/>
        <v>0</v>
      </c>
      <c r="AR1006" s="134">
        <f t="shared" si="486"/>
        <v>0</v>
      </c>
      <c r="AS1006" s="134">
        <f t="shared" si="486"/>
        <v>0</v>
      </c>
      <c r="AT1006" s="134">
        <f t="shared" si="486"/>
        <v>-6.4679085601729615E-3</v>
      </c>
      <c r="AU1006" s="134">
        <f t="shared" si="486"/>
        <v>-1.050435816852772E-2</v>
      </c>
      <c r="AV1006" s="134">
        <f t="shared" si="486"/>
        <v>0</v>
      </c>
      <c r="AW1006" s="134">
        <f t="shared" si="486"/>
        <v>-2.9734373052472795E-3</v>
      </c>
      <c r="AX1006" s="134">
        <f t="shared" si="486"/>
        <v>0</v>
      </c>
      <c r="AY1006" s="134">
        <f t="shared" si="486"/>
        <v>0</v>
      </c>
      <c r="AZ1006" s="134">
        <f t="shared" si="486"/>
        <v>-1.1686835793295719E-2</v>
      </c>
      <c r="BA1006" s="134">
        <f t="shared" si="486"/>
        <v>0</v>
      </c>
      <c r="BB1006" s="134">
        <f t="shared" si="486"/>
        <v>0</v>
      </c>
      <c r="BC1006" s="134">
        <f t="shared" si="486"/>
        <v>0</v>
      </c>
      <c r="BD1006" s="134">
        <f t="shared" si="486"/>
        <v>0</v>
      </c>
      <c r="BE1006" s="134">
        <f t="shared" si="486"/>
        <v>0</v>
      </c>
      <c r="BF1006" s="134">
        <f t="shared" si="486"/>
        <v>0</v>
      </c>
      <c r="BG1006" s="134">
        <f t="shared" si="486"/>
        <v>0</v>
      </c>
      <c r="BH1006" s="134">
        <f t="shared" si="486"/>
        <v>0</v>
      </c>
      <c r="BI1006" s="134">
        <f t="shared" si="486"/>
        <v>-8.1043773765506096E-3</v>
      </c>
      <c r="BJ1006" s="134">
        <f t="shared" si="486"/>
        <v>-5.0343777930817978E-3</v>
      </c>
      <c r="BK1006" s="134">
        <f t="shared" si="486"/>
        <v>0</v>
      </c>
      <c r="BL1006" s="134">
        <f t="shared" si="486"/>
        <v>-5.4670995267697498E-3</v>
      </c>
      <c r="BM1006" s="134">
        <f t="shared" si="486"/>
        <v>0</v>
      </c>
      <c r="BN1006" s="134">
        <f t="shared" si="486"/>
        <v>-2.7563355189413483E-2</v>
      </c>
      <c r="BO1006" s="134">
        <f t="shared" si="486"/>
        <v>-9.6222049136254015E-3</v>
      </c>
      <c r="BP1006" s="134">
        <f t="shared" ref="BP1006:DH1009" si="487">BP340-BP895</f>
        <v>-5.6299065571078534E-2</v>
      </c>
      <c r="BQ1006" s="134">
        <f t="shared" si="487"/>
        <v>-1.4859477071219518E-2</v>
      </c>
      <c r="BR1006" s="134">
        <f t="shared" si="487"/>
        <v>0</v>
      </c>
      <c r="BS1006" s="134">
        <f t="shared" si="487"/>
        <v>-1.0970917776532059E-2</v>
      </c>
      <c r="BT1006" s="134">
        <f t="shared" si="487"/>
        <v>0</v>
      </c>
      <c r="BU1006" s="134">
        <f t="shared" si="487"/>
        <v>-1.8317765960972284E-2</v>
      </c>
      <c r="BV1006" s="134">
        <f t="shared" si="487"/>
        <v>-2.6930160415351678E-2</v>
      </c>
      <c r="BW1006" s="134">
        <f t="shared" si="487"/>
        <v>-3.9352208027901507E-2</v>
      </c>
      <c r="BX1006" s="134">
        <f t="shared" si="487"/>
        <v>-4.1751184425316112E-2</v>
      </c>
      <c r="BY1006" s="134">
        <f t="shared" si="487"/>
        <v>-3.6932808314026816E-2</v>
      </c>
      <c r="BZ1006" s="134">
        <f t="shared" si="487"/>
        <v>-1.8704783816309873E-2</v>
      </c>
      <c r="CA1006" s="134">
        <f t="shared" si="487"/>
        <v>0</v>
      </c>
      <c r="CB1006" s="134">
        <f t="shared" si="487"/>
        <v>0</v>
      </c>
      <c r="CC1006" s="134">
        <f t="shared" si="487"/>
        <v>-6.7787795135073256E-3</v>
      </c>
      <c r="CD1006" s="134">
        <f t="shared" si="487"/>
        <v>-3.0282018217123548E-4</v>
      </c>
      <c r="CE1006" s="134">
        <f t="shared" si="487"/>
        <v>-8.9719731161670944E-3</v>
      </c>
      <c r="CF1006" s="134">
        <f t="shared" si="487"/>
        <v>0</v>
      </c>
      <c r="CG1006" s="134">
        <f t="shared" si="487"/>
        <v>0</v>
      </c>
      <c r="CH1006" s="134">
        <f t="shared" si="487"/>
        <v>-5.6783457399376978E-2</v>
      </c>
      <c r="CI1006" s="134">
        <f t="shared" si="487"/>
        <v>-6.3483462788712433E-2</v>
      </c>
      <c r="CJ1006" s="134">
        <f t="shared" si="487"/>
        <v>-3.9747263187212625E-3</v>
      </c>
      <c r="CK1006" s="134">
        <f t="shared" si="487"/>
        <v>0</v>
      </c>
      <c r="CL1006" s="134">
        <f t="shared" si="487"/>
        <v>0</v>
      </c>
      <c r="CM1006" s="134">
        <f t="shared" si="487"/>
        <v>0</v>
      </c>
      <c r="CN1006" s="134">
        <f t="shared" si="487"/>
        <v>0</v>
      </c>
      <c r="CO1006" s="134">
        <f t="shared" si="487"/>
        <v>0</v>
      </c>
      <c r="CP1006" s="134">
        <f t="shared" si="487"/>
        <v>0</v>
      </c>
      <c r="CQ1006" s="134">
        <f t="shared" si="487"/>
        <v>-1.4949135236683004E-2</v>
      </c>
      <c r="CR1006" s="134">
        <f t="shared" si="487"/>
        <v>0</v>
      </c>
      <c r="CS1006" s="134">
        <f t="shared" si="487"/>
        <v>-1.6621765962691607E-2</v>
      </c>
      <c r="CT1006" s="134">
        <f t="shared" si="487"/>
        <v>0</v>
      </c>
      <c r="CU1006" s="134">
        <f t="shared" si="487"/>
        <v>-2.3111002823130389E-2</v>
      </c>
      <c r="CV1006" s="134">
        <f t="shared" si="487"/>
        <v>-1.2256425669495419E-2</v>
      </c>
      <c r="CW1006" s="134">
        <f t="shared" si="487"/>
        <v>-2.944039018460597E-2</v>
      </c>
      <c r="CX1006" s="134">
        <f t="shared" si="487"/>
        <v>-3.6101002633254442E-2</v>
      </c>
      <c r="CY1006" s="134">
        <f t="shared" si="487"/>
        <v>0</v>
      </c>
      <c r="CZ1006" s="134">
        <f t="shared" si="487"/>
        <v>-6.1863238470472818E-3</v>
      </c>
      <c r="DA1006" s="134">
        <f t="shared" si="487"/>
        <v>0.93371574757567277</v>
      </c>
      <c r="DB1006" s="134">
        <f t="shared" si="487"/>
        <v>-6.0678020024888379E-3</v>
      </c>
      <c r="DC1006" s="134">
        <f t="shared" si="487"/>
        <v>-7.5844586986984486E-3</v>
      </c>
      <c r="DD1006" s="134">
        <f t="shared" si="487"/>
        <v>-1.3056722807045675E-2</v>
      </c>
      <c r="DE1006" s="134">
        <f t="shared" si="487"/>
        <v>-1.328476073767213E-2</v>
      </c>
      <c r="DF1006" s="134">
        <f t="shared" si="487"/>
        <v>-9.2285879107304077E-3</v>
      </c>
      <c r="DG1006" s="134">
        <f t="shared" si="487"/>
        <v>0</v>
      </c>
      <c r="DH1006" s="211">
        <f t="shared" si="487"/>
        <v>-1.1511993551140159E-2</v>
      </c>
    </row>
    <row r="1007" spans="1:112" ht="15" hidden="1" customHeight="1" x14ac:dyDescent="0.15">
      <c r="A1007" s="119"/>
      <c r="B1007" s="197" t="s">
        <v>766</v>
      </c>
      <c r="C1007" s="30" t="s">
        <v>178</v>
      </c>
      <c r="D1007" s="315">
        <f t="shared" si="484"/>
        <v>0</v>
      </c>
      <c r="E1007" s="134">
        <f t="shared" ref="E1007:BP1010" si="488">E341-E896</f>
        <v>0</v>
      </c>
      <c r="F1007" s="134">
        <f t="shared" si="488"/>
        <v>0</v>
      </c>
      <c r="G1007" s="134">
        <f t="shared" si="488"/>
        <v>0</v>
      </c>
      <c r="H1007" s="134">
        <f t="shared" si="488"/>
        <v>0</v>
      </c>
      <c r="I1007" s="134">
        <f t="shared" si="488"/>
        <v>0</v>
      </c>
      <c r="J1007" s="134">
        <f t="shared" si="488"/>
        <v>0</v>
      </c>
      <c r="K1007" s="134">
        <f t="shared" si="488"/>
        <v>0</v>
      </c>
      <c r="L1007" s="134">
        <f t="shared" si="488"/>
        <v>0</v>
      </c>
      <c r="M1007" s="134">
        <f t="shared" si="488"/>
        <v>0</v>
      </c>
      <c r="N1007" s="134">
        <f t="shared" si="488"/>
        <v>0</v>
      </c>
      <c r="O1007" s="134">
        <f t="shared" si="488"/>
        <v>0</v>
      </c>
      <c r="P1007" s="134">
        <f t="shared" si="488"/>
        <v>0</v>
      </c>
      <c r="Q1007" s="134">
        <f t="shared" si="488"/>
        <v>0</v>
      </c>
      <c r="R1007" s="134">
        <f t="shared" si="488"/>
        <v>0</v>
      </c>
      <c r="S1007" s="134">
        <f t="shared" si="488"/>
        <v>0</v>
      </c>
      <c r="T1007" s="134">
        <f t="shared" si="488"/>
        <v>0</v>
      </c>
      <c r="U1007" s="134">
        <f t="shared" si="488"/>
        <v>0</v>
      </c>
      <c r="V1007" s="134">
        <f t="shared" si="488"/>
        <v>0</v>
      </c>
      <c r="W1007" s="134">
        <f t="shared" si="488"/>
        <v>0</v>
      </c>
      <c r="X1007" s="134">
        <f t="shared" si="488"/>
        <v>0</v>
      </c>
      <c r="Y1007" s="134">
        <f t="shared" si="488"/>
        <v>0</v>
      </c>
      <c r="Z1007" s="134">
        <f t="shared" si="488"/>
        <v>0</v>
      </c>
      <c r="AA1007" s="134">
        <f t="shared" si="488"/>
        <v>0</v>
      </c>
      <c r="AB1007" s="134">
        <f t="shared" si="488"/>
        <v>0</v>
      </c>
      <c r="AC1007" s="134">
        <f t="shared" si="488"/>
        <v>0</v>
      </c>
      <c r="AD1007" s="134">
        <f t="shared" si="488"/>
        <v>0</v>
      </c>
      <c r="AE1007" s="134">
        <f t="shared" si="488"/>
        <v>0</v>
      </c>
      <c r="AF1007" s="134">
        <f t="shared" si="488"/>
        <v>0</v>
      </c>
      <c r="AG1007" s="134">
        <f t="shared" si="488"/>
        <v>0</v>
      </c>
      <c r="AH1007" s="134">
        <f t="shared" si="488"/>
        <v>0</v>
      </c>
      <c r="AI1007" s="134">
        <f t="shared" si="488"/>
        <v>0</v>
      </c>
      <c r="AJ1007" s="134">
        <f t="shared" si="488"/>
        <v>0</v>
      </c>
      <c r="AK1007" s="134">
        <f t="shared" si="488"/>
        <v>0</v>
      </c>
      <c r="AL1007" s="134">
        <f t="shared" si="488"/>
        <v>0</v>
      </c>
      <c r="AM1007" s="134">
        <f t="shared" si="488"/>
        <v>0</v>
      </c>
      <c r="AN1007" s="134">
        <f t="shared" si="488"/>
        <v>0</v>
      </c>
      <c r="AO1007" s="134">
        <f t="shared" si="488"/>
        <v>0</v>
      </c>
      <c r="AP1007" s="134">
        <f t="shared" si="488"/>
        <v>0</v>
      </c>
      <c r="AQ1007" s="134">
        <f t="shared" si="488"/>
        <v>0</v>
      </c>
      <c r="AR1007" s="134">
        <f t="shared" si="488"/>
        <v>0</v>
      </c>
      <c r="AS1007" s="134">
        <f t="shared" si="488"/>
        <v>0</v>
      </c>
      <c r="AT1007" s="134">
        <f t="shared" si="488"/>
        <v>0</v>
      </c>
      <c r="AU1007" s="134">
        <f t="shared" si="488"/>
        <v>0</v>
      </c>
      <c r="AV1007" s="134">
        <f t="shared" si="488"/>
        <v>0</v>
      </c>
      <c r="AW1007" s="134">
        <f t="shared" si="488"/>
        <v>0</v>
      </c>
      <c r="AX1007" s="134">
        <f t="shared" si="488"/>
        <v>0</v>
      </c>
      <c r="AY1007" s="134">
        <f t="shared" si="488"/>
        <v>0</v>
      </c>
      <c r="AZ1007" s="134">
        <f t="shared" si="488"/>
        <v>0</v>
      </c>
      <c r="BA1007" s="134">
        <f t="shared" si="488"/>
        <v>0</v>
      </c>
      <c r="BB1007" s="134">
        <f t="shared" si="488"/>
        <v>0</v>
      </c>
      <c r="BC1007" s="134">
        <f t="shared" si="488"/>
        <v>0</v>
      </c>
      <c r="BD1007" s="134">
        <f t="shared" si="488"/>
        <v>0</v>
      </c>
      <c r="BE1007" s="134">
        <f t="shared" si="488"/>
        <v>0</v>
      </c>
      <c r="BF1007" s="134">
        <f t="shared" si="488"/>
        <v>0</v>
      </c>
      <c r="BG1007" s="134">
        <f t="shared" si="488"/>
        <v>0</v>
      </c>
      <c r="BH1007" s="134">
        <f t="shared" si="488"/>
        <v>0</v>
      </c>
      <c r="BI1007" s="134">
        <f t="shared" si="488"/>
        <v>0</v>
      </c>
      <c r="BJ1007" s="134">
        <f t="shared" si="488"/>
        <v>0</v>
      </c>
      <c r="BK1007" s="134">
        <f t="shared" si="488"/>
        <v>0</v>
      </c>
      <c r="BL1007" s="134">
        <f t="shared" si="488"/>
        <v>0</v>
      </c>
      <c r="BM1007" s="134">
        <f t="shared" si="488"/>
        <v>0</v>
      </c>
      <c r="BN1007" s="134">
        <f t="shared" si="488"/>
        <v>0</v>
      </c>
      <c r="BO1007" s="134">
        <f t="shared" si="488"/>
        <v>0</v>
      </c>
      <c r="BP1007" s="134">
        <f t="shared" si="488"/>
        <v>0</v>
      </c>
      <c r="BQ1007" s="134">
        <f t="shared" si="487"/>
        <v>0</v>
      </c>
      <c r="BR1007" s="134">
        <f t="shared" si="487"/>
        <v>0</v>
      </c>
      <c r="BS1007" s="134">
        <f t="shared" si="487"/>
        <v>0</v>
      </c>
      <c r="BT1007" s="134">
        <f t="shared" si="487"/>
        <v>0</v>
      </c>
      <c r="BU1007" s="134">
        <f t="shared" si="487"/>
        <v>0</v>
      </c>
      <c r="BV1007" s="134">
        <f t="shared" si="487"/>
        <v>0</v>
      </c>
      <c r="BW1007" s="134">
        <f t="shared" si="487"/>
        <v>0</v>
      </c>
      <c r="BX1007" s="134">
        <f t="shared" si="487"/>
        <v>0</v>
      </c>
      <c r="BY1007" s="134">
        <f t="shared" si="487"/>
        <v>0</v>
      </c>
      <c r="BZ1007" s="134">
        <f t="shared" si="487"/>
        <v>0</v>
      </c>
      <c r="CA1007" s="134">
        <f t="shared" si="487"/>
        <v>0</v>
      </c>
      <c r="CB1007" s="134">
        <f t="shared" si="487"/>
        <v>0</v>
      </c>
      <c r="CC1007" s="134">
        <f t="shared" si="487"/>
        <v>0</v>
      </c>
      <c r="CD1007" s="134">
        <f t="shared" si="487"/>
        <v>0</v>
      </c>
      <c r="CE1007" s="134">
        <f t="shared" si="487"/>
        <v>0</v>
      </c>
      <c r="CF1007" s="134">
        <f t="shared" si="487"/>
        <v>0</v>
      </c>
      <c r="CG1007" s="134">
        <f t="shared" si="487"/>
        <v>0</v>
      </c>
      <c r="CH1007" s="134">
        <f t="shared" si="487"/>
        <v>0</v>
      </c>
      <c r="CI1007" s="134">
        <f t="shared" si="487"/>
        <v>0</v>
      </c>
      <c r="CJ1007" s="134">
        <f t="shared" si="487"/>
        <v>0</v>
      </c>
      <c r="CK1007" s="134">
        <f t="shared" si="487"/>
        <v>0</v>
      </c>
      <c r="CL1007" s="134">
        <f t="shared" si="487"/>
        <v>0</v>
      </c>
      <c r="CM1007" s="134">
        <f t="shared" si="487"/>
        <v>0</v>
      </c>
      <c r="CN1007" s="134">
        <f t="shared" si="487"/>
        <v>0</v>
      </c>
      <c r="CO1007" s="134">
        <f t="shared" si="487"/>
        <v>0</v>
      </c>
      <c r="CP1007" s="134">
        <f t="shared" si="487"/>
        <v>0</v>
      </c>
      <c r="CQ1007" s="134">
        <f t="shared" si="487"/>
        <v>0</v>
      </c>
      <c r="CR1007" s="134">
        <f t="shared" si="487"/>
        <v>0</v>
      </c>
      <c r="CS1007" s="134">
        <f t="shared" si="487"/>
        <v>0</v>
      </c>
      <c r="CT1007" s="134">
        <f t="shared" si="487"/>
        <v>0</v>
      </c>
      <c r="CU1007" s="134">
        <f t="shared" si="487"/>
        <v>0</v>
      </c>
      <c r="CV1007" s="134">
        <f t="shared" si="487"/>
        <v>0</v>
      </c>
      <c r="CW1007" s="134">
        <f t="shared" si="487"/>
        <v>0</v>
      </c>
      <c r="CX1007" s="134">
        <f t="shared" si="487"/>
        <v>0</v>
      </c>
      <c r="CY1007" s="134">
        <f t="shared" si="487"/>
        <v>0</v>
      </c>
      <c r="CZ1007" s="134">
        <f t="shared" si="487"/>
        <v>0</v>
      </c>
      <c r="DA1007" s="134">
        <f t="shared" si="487"/>
        <v>0</v>
      </c>
      <c r="DB1007" s="134">
        <f t="shared" si="487"/>
        <v>1</v>
      </c>
      <c r="DC1007" s="134">
        <f t="shared" si="487"/>
        <v>0</v>
      </c>
      <c r="DD1007" s="134">
        <f t="shared" si="487"/>
        <v>0</v>
      </c>
      <c r="DE1007" s="134">
        <f t="shared" si="487"/>
        <v>0</v>
      </c>
      <c r="DF1007" s="134">
        <f t="shared" si="487"/>
        <v>0</v>
      </c>
      <c r="DG1007" s="134">
        <f t="shared" si="487"/>
        <v>0</v>
      </c>
      <c r="DH1007" s="211">
        <f t="shared" si="487"/>
        <v>0</v>
      </c>
    </row>
    <row r="1008" spans="1:112" ht="15" hidden="1" customHeight="1" x14ac:dyDescent="0.15">
      <c r="A1008" s="119"/>
      <c r="B1008" s="197" t="s">
        <v>767</v>
      </c>
      <c r="C1008" s="30" t="s">
        <v>365</v>
      </c>
      <c r="D1008" s="315">
        <f t="shared" si="484"/>
        <v>0</v>
      </c>
      <c r="E1008" s="134">
        <f t="shared" si="488"/>
        <v>0</v>
      </c>
      <c r="F1008" s="134">
        <f t="shared" si="488"/>
        <v>0</v>
      </c>
      <c r="G1008" s="134">
        <f t="shared" si="488"/>
        <v>0</v>
      </c>
      <c r="H1008" s="134">
        <f t="shared" si="488"/>
        <v>0</v>
      </c>
      <c r="I1008" s="134">
        <f t="shared" si="488"/>
        <v>0</v>
      </c>
      <c r="J1008" s="134">
        <f t="shared" si="488"/>
        <v>0</v>
      </c>
      <c r="K1008" s="134">
        <f t="shared" si="488"/>
        <v>0</v>
      </c>
      <c r="L1008" s="134">
        <f t="shared" si="488"/>
        <v>0</v>
      </c>
      <c r="M1008" s="134">
        <f t="shared" si="488"/>
        <v>0</v>
      </c>
      <c r="N1008" s="134">
        <f t="shared" si="488"/>
        <v>0</v>
      </c>
      <c r="O1008" s="134">
        <f t="shared" si="488"/>
        <v>0</v>
      </c>
      <c r="P1008" s="134">
        <f t="shared" si="488"/>
        <v>0</v>
      </c>
      <c r="Q1008" s="134">
        <f t="shared" si="488"/>
        <v>0</v>
      </c>
      <c r="R1008" s="134">
        <f t="shared" si="488"/>
        <v>0</v>
      </c>
      <c r="S1008" s="134">
        <f t="shared" si="488"/>
        <v>0</v>
      </c>
      <c r="T1008" s="134">
        <f t="shared" si="488"/>
        <v>0</v>
      </c>
      <c r="U1008" s="134">
        <f t="shared" si="488"/>
        <v>0</v>
      </c>
      <c r="V1008" s="134">
        <f t="shared" si="488"/>
        <v>0</v>
      </c>
      <c r="W1008" s="134">
        <f t="shared" si="488"/>
        <v>0</v>
      </c>
      <c r="X1008" s="134">
        <f t="shared" si="488"/>
        <v>0</v>
      </c>
      <c r="Y1008" s="134">
        <f t="shared" si="488"/>
        <v>0</v>
      </c>
      <c r="Z1008" s="134">
        <f t="shared" si="488"/>
        <v>0</v>
      </c>
      <c r="AA1008" s="134">
        <f t="shared" si="488"/>
        <v>0</v>
      </c>
      <c r="AB1008" s="134">
        <f t="shared" si="488"/>
        <v>0</v>
      </c>
      <c r="AC1008" s="134">
        <f t="shared" si="488"/>
        <v>0</v>
      </c>
      <c r="AD1008" s="134">
        <f t="shared" si="488"/>
        <v>0</v>
      </c>
      <c r="AE1008" s="134">
        <f t="shared" si="488"/>
        <v>0</v>
      </c>
      <c r="AF1008" s="134">
        <f t="shared" si="488"/>
        <v>0</v>
      </c>
      <c r="AG1008" s="134">
        <f t="shared" si="488"/>
        <v>0</v>
      </c>
      <c r="AH1008" s="134">
        <f t="shared" si="488"/>
        <v>0</v>
      </c>
      <c r="AI1008" s="134">
        <f t="shared" si="488"/>
        <v>0</v>
      </c>
      <c r="AJ1008" s="134">
        <f t="shared" si="488"/>
        <v>0</v>
      </c>
      <c r="AK1008" s="134">
        <f t="shared" si="488"/>
        <v>0</v>
      </c>
      <c r="AL1008" s="134">
        <f t="shared" si="488"/>
        <v>0</v>
      </c>
      <c r="AM1008" s="134">
        <f t="shared" si="488"/>
        <v>0</v>
      </c>
      <c r="AN1008" s="134">
        <f t="shared" si="488"/>
        <v>0</v>
      </c>
      <c r="AO1008" s="134">
        <f t="shared" si="488"/>
        <v>0</v>
      </c>
      <c r="AP1008" s="134">
        <f t="shared" si="488"/>
        <v>0</v>
      </c>
      <c r="AQ1008" s="134">
        <f t="shared" si="488"/>
        <v>0</v>
      </c>
      <c r="AR1008" s="134">
        <f t="shared" si="488"/>
        <v>0</v>
      </c>
      <c r="AS1008" s="134">
        <f t="shared" si="488"/>
        <v>0</v>
      </c>
      <c r="AT1008" s="134">
        <f t="shared" si="488"/>
        <v>0</v>
      </c>
      <c r="AU1008" s="134">
        <f t="shared" si="488"/>
        <v>0</v>
      </c>
      <c r="AV1008" s="134">
        <f t="shared" si="488"/>
        <v>0</v>
      </c>
      <c r="AW1008" s="134">
        <f t="shared" si="488"/>
        <v>0</v>
      </c>
      <c r="AX1008" s="134">
        <f t="shared" si="488"/>
        <v>0</v>
      </c>
      <c r="AY1008" s="134">
        <f t="shared" si="488"/>
        <v>0</v>
      </c>
      <c r="AZ1008" s="134">
        <f t="shared" si="488"/>
        <v>0</v>
      </c>
      <c r="BA1008" s="134">
        <f t="shared" si="488"/>
        <v>0</v>
      </c>
      <c r="BB1008" s="134">
        <f t="shared" si="488"/>
        <v>0</v>
      </c>
      <c r="BC1008" s="134">
        <f t="shared" si="488"/>
        <v>0</v>
      </c>
      <c r="BD1008" s="134">
        <f t="shared" si="488"/>
        <v>0</v>
      </c>
      <c r="BE1008" s="134">
        <f t="shared" si="488"/>
        <v>0</v>
      </c>
      <c r="BF1008" s="134">
        <f t="shared" si="488"/>
        <v>0</v>
      </c>
      <c r="BG1008" s="134">
        <f t="shared" si="488"/>
        <v>0</v>
      </c>
      <c r="BH1008" s="134">
        <f t="shared" si="488"/>
        <v>0</v>
      </c>
      <c r="BI1008" s="134">
        <f t="shared" si="488"/>
        <v>0</v>
      </c>
      <c r="BJ1008" s="134">
        <f t="shared" si="488"/>
        <v>0</v>
      </c>
      <c r="BK1008" s="134">
        <f t="shared" si="488"/>
        <v>0</v>
      </c>
      <c r="BL1008" s="134">
        <f t="shared" si="488"/>
        <v>0</v>
      </c>
      <c r="BM1008" s="134">
        <f t="shared" si="488"/>
        <v>0</v>
      </c>
      <c r="BN1008" s="134">
        <f t="shared" si="488"/>
        <v>0</v>
      </c>
      <c r="BO1008" s="134">
        <f t="shared" si="488"/>
        <v>0</v>
      </c>
      <c r="BP1008" s="134">
        <f t="shared" si="488"/>
        <v>0</v>
      </c>
      <c r="BQ1008" s="134">
        <f t="shared" si="487"/>
        <v>0</v>
      </c>
      <c r="BR1008" s="134">
        <f t="shared" si="487"/>
        <v>0</v>
      </c>
      <c r="BS1008" s="134">
        <f t="shared" si="487"/>
        <v>0</v>
      </c>
      <c r="BT1008" s="134">
        <f t="shared" si="487"/>
        <v>0</v>
      </c>
      <c r="BU1008" s="134">
        <f t="shared" si="487"/>
        <v>0</v>
      </c>
      <c r="BV1008" s="134">
        <f t="shared" si="487"/>
        <v>0</v>
      </c>
      <c r="BW1008" s="134">
        <f t="shared" si="487"/>
        <v>0</v>
      </c>
      <c r="BX1008" s="134">
        <f t="shared" si="487"/>
        <v>0</v>
      </c>
      <c r="BY1008" s="134">
        <f t="shared" si="487"/>
        <v>0</v>
      </c>
      <c r="BZ1008" s="134">
        <f t="shared" si="487"/>
        <v>0</v>
      </c>
      <c r="CA1008" s="134">
        <f t="shared" si="487"/>
        <v>0</v>
      </c>
      <c r="CB1008" s="134">
        <f t="shared" si="487"/>
        <v>0</v>
      </c>
      <c r="CC1008" s="134">
        <f t="shared" si="487"/>
        <v>0</v>
      </c>
      <c r="CD1008" s="134">
        <f t="shared" si="487"/>
        <v>0</v>
      </c>
      <c r="CE1008" s="134">
        <f t="shared" si="487"/>
        <v>0</v>
      </c>
      <c r="CF1008" s="134">
        <f t="shared" si="487"/>
        <v>0</v>
      </c>
      <c r="CG1008" s="134">
        <f t="shared" si="487"/>
        <v>0</v>
      </c>
      <c r="CH1008" s="134">
        <f t="shared" si="487"/>
        <v>0</v>
      </c>
      <c r="CI1008" s="134">
        <f t="shared" si="487"/>
        <v>0</v>
      </c>
      <c r="CJ1008" s="134">
        <f t="shared" si="487"/>
        <v>0</v>
      </c>
      <c r="CK1008" s="134">
        <f t="shared" si="487"/>
        <v>0</v>
      </c>
      <c r="CL1008" s="134">
        <f t="shared" si="487"/>
        <v>0</v>
      </c>
      <c r="CM1008" s="134">
        <f t="shared" si="487"/>
        <v>0</v>
      </c>
      <c r="CN1008" s="134">
        <f t="shared" si="487"/>
        <v>0</v>
      </c>
      <c r="CO1008" s="134">
        <f t="shared" si="487"/>
        <v>0</v>
      </c>
      <c r="CP1008" s="134">
        <f t="shared" si="487"/>
        <v>0</v>
      </c>
      <c r="CQ1008" s="134">
        <f t="shared" si="487"/>
        <v>-2.0580819289935646E-3</v>
      </c>
      <c r="CR1008" s="134">
        <f t="shared" si="487"/>
        <v>0</v>
      </c>
      <c r="CS1008" s="134">
        <f t="shared" si="487"/>
        <v>-1.2351796428135145E-3</v>
      </c>
      <c r="CT1008" s="134">
        <f t="shared" si="487"/>
        <v>0</v>
      </c>
      <c r="CU1008" s="134">
        <f t="shared" si="487"/>
        <v>-1.1847474267394867E-3</v>
      </c>
      <c r="CV1008" s="134">
        <f t="shared" si="487"/>
        <v>-3.9070000425024606E-3</v>
      </c>
      <c r="CW1008" s="134">
        <f t="shared" si="487"/>
        <v>0</v>
      </c>
      <c r="CX1008" s="134">
        <f t="shared" si="487"/>
        <v>0</v>
      </c>
      <c r="CY1008" s="134">
        <f t="shared" si="487"/>
        <v>0</v>
      </c>
      <c r="CZ1008" s="134">
        <f t="shared" si="487"/>
        <v>0</v>
      </c>
      <c r="DA1008" s="134">
        <f t="shared" si="487"/>
        <v>0</v>
      </c>
      <c r="DB1008" s="134">
        <f t="shared" si="487"/>
        <v>-1.1017260183539875E-2</v>
      </c>
      <c r="DC1008" s="134">
        <f t="shared" si="487"/>
        <v>0.99469015293535146</v>
      </c>
      <c r="DD1008" s="134">
        <f t="shared" si="487"/>
        <v>0</v>
      </c>
      <c r="DE1008" s="134">
        <f t="shared" si="487"/>
        <v>0</v>
      </c>
      <c r="DF1008" s="134">
        <f t="shared" si="487"/>
        <v>0</v>
      </c>
      <c r="DG1008" s="134">
        <f t="shared" si="487"/>
        <v>0</v>
      </c>
      <c r="DH1008" s="211">
        <f t="shared" si="487"/>
        <v>0</v>
      </c>
    </row>
    <row r="1009" spans="1:112" ht="15" hidden="1" customHeight="1" x14ac:dyDescent="0.15">
      <c r="A1009" s="119"/>
      <c r="B1009" s="197" t="s">
        <v>768</v>
      </c>
      <c r="C1009" s="30" t="s">
        <v>179</v>
      </c>
      <c r="D1009" s="315">
        <f t="shared" si="484"/>
        <v>-2.1363495436776129E-8</v>
      </c>
      <c r="E1009" s="134">
        <f t="shared" si="488"/>
        <v>0</v>
      </c>
      <c r="F1009" s="134">
        <f t="shared" si="488"/>
        <v>-2.2820521626194045E-4</v>
      </c>
      <c r="G1009" s="134">
        <f t="shared" si="488"/>
        <v>0</v>
      </c>
      <c r="H1009" s="134">
        <f t="shared" si="488"/>
        <v>-2.7507465068127908E-5</v>
      </c>
      <c r="I1009" s="134">
        <f t="shared" si="488"/>
        <v>0</v>
      </c>
      <c r="J1009" s="134">
        <f t="shared" si="488"/>
        <v>0</v>
      </c>
      <c r="K1009" s="134">
        <f t="shared" si="488"/>
        <v>-1.4516229057843095E-4</v>
      </c>
      <c r="L1009" s="134">
        <f t="shared" si="488"/>
        <v>-2.9117048269389637E-5</v>
      </c>
      <c r="M1009" s="134">
        <f t="shared" si="488"/>
        <v>-2.6156430714981749E-5</v>
      </c>
      <c r="N1009" s="134">
        <f t="shared" si="488"/>
        <v>-1.069856529512146E-4</v>
      </c>
      <c r="O1009" s="134">
        <f t="shared" si="488"/>
        <v>-3.8011231049414328E-5</v>
      </c>
      <c r="P1009" s="134">
        <f t="shared" si="488"/>
        <v>0</v>
      </c>
      <c r="Q1009" s="134">
        <f t="shared" si="488"/>
        <v>0</v>
      </c>
      <c r="R1009" s="134">
        <f t="shared" si="488"/>
        <v>-1.2648970781242009E-4</v>
      </c>
      <c r="S1009" s="134">
        <f t="shared" si="488"/>
        <v>-3.3709051194246351E-5</v>
      </c>
      <c r="T1009" s="134">
        <f t="shared" si="488"/>
        <v>-3.0123489116320226E-5</v>
      </c>
      <c r="U1009" s="134">
        <f t="shared" si="488"/>
        <v>0</v>
      </c>
      <c r="V1009" s="134">
        <f t="shared" si="488"/>
        <v>0</v>
      </c>
      <c r="W1009" s="134">
        <f t="shared" si="488"/>
        <v>-4.0636955663312288E-5</v>
      </c>
      <c r="X1009" s="134">
        <f t="shared" si="488"/>
        <v>0</v>
      </c>
      <c r="Y1009" s="134">
        <f t="shared" si="488"/>
        <v>0</v>
      </c>
      <c r="Z1009" s="134">
        <f t="shared" si="488"/>
        <v>0</v>
      </c>
      <c r="AA1009" s="134">
        <f t="shared" si="488"/>
        <v>0</v>
      </c>
      <c r="AB1009" s="134">
        <f t="shared" si="488"/>
        <v>0</v>
      </c>
      <c r="AC1009" s="134">
        <f t="shared" si="488"/>
        <v>0</v>
      </c>
      <c r="AD1009" s="134">
        <f t="shared" si="488"/>
        <v>0</v>
      </c>
      <c r="AE1009" s="134">
        <f t="shared" si="488"/>
        <v>0</v>
      </c>
      <c r="AF1009" s="134">
        <f t="shared" si="488"/>
        <v>0</v>
      </c>
      <c r="AG1009" s="134">
        <f t="shared" si="488"/>
        <v>0</v>
      </c>
      <c r="AH1009" s="134">
        <f t="shared" si="488"/>
        <v>0</v>
      </c>
      <c r="AI1009" s="134">
        <f t="shared" si="488"/>
        <v>-4.0378428441397952E-5</v>
      </c>
      <c r="AJ1009" s="134">
        <f t="shared" si="488"/>
        <v>0</v>
      </c>
      <c r="AK1009" s="134">
        <f t="shared" si="488"/>
        <v>-3.4131384786274592E-6</v>
      </c>
      <c r="AL1009" s="134">
        <f t="shared" si="488"/>
        <v>0</v>
      </c>
      <c r="AM1009" s="134">
        <f t="shared" si="488"/>
        <v>-3.4139616410087786E-6</v>
      </c>
      <c r="AN1009" s="134">
        <f t="shared" si="488"/>
        <v>0</v>
      </c>
      <c r="AO1009" s="134">
        <f t="shared" si="488"/>
        <v>0</v>
      </c>
      <c r="AP1009" s="134">
        <f t="shared" si="488"/>
        <v>0</v>
      </c>
      <c r="AQ1009" s="134">
        <f t="shared" si="488"/>
        <v>0</v>
      </c>
      <c r="AR1009" s="134">
        <f t="shared" si="488"/>
        <v>0</v>
      </c>
      <c r="AS1009" s="134">
        <f t="shared" si="488"/>
        <v>0</v>
      </c>
      <c r="AT1009" s="134">
        <f t="shared" si="488"/>
        <v>-2.9562799818850201E-5</v>
      </c>
      <c r="AU1009" s="134">
        <f t="shared" si="488"/>
        <v>-3.3280791630063835E-5</v>
      </c>
      <c r="AV1009" s="134">
        <f t="shared" si="488"/>
        <v>0</v>
      </c>
      <c r="AW1009" s="134">
        <f t="shared" si="488"/>
        <v>-4.7766065604803905E-7</v>
      </c>
      <c r="AX1009" s="134">
        <f t="shared" si="488"/>
        <v>0</v>
      </c>
      <c r="AY1009" s="134">
        <f t="shared" si="488"/>
        <v>0</v>
      </c>
      <c r="AZ1009" s="134">
        <f t="shared" si="488"/>
        <v>-7.9049925211183215E-5</v>
      </c>
      <c r="BA1009" s="134">
        <f t="shared" si="488"/>
        <v>0</v>
      </c>
      <c r="BB1009" s="134">
        <f t="shared" si="488"/>
        <v>0</v>
      </c>
      <c r="BC1009" s="134">
        <f t="shared" si="488"/>
        <v>0</v>
      </c>
      <c r="BD1009" s="134">
        <f t="shared" si="488"/>
        <v>0</v>
      </c>
      <c r="BE1009" s="134">
        <f t="shared" si="488"/>
        <v>0</v>
      </c>
      <c r="BF1009" s="134">
        <f t="shared" si="488"/>
        <v>0</v>
      </c>
      <c r="BG1009" s="134">
        <f t="shared" si="488"/>
        <v>0</v>
      </c>
      <c r="BH1009" s="134">
        <f t="shared" si="488"/>
        <v>0</v>
      </c>
      <c r="BI1009" s="134">
        <f t="shared" si="488"/>
        <v>-3.9496979792493743E-5</v>
      </c>
      <c r="BJ1009" s="134">
        <f t="shared" si="488"/>
        <v>-6.4654244796157406E-5</v>
      </c>
      <c r="BK1009" s="134">
        <f t="shared" si="488"/>
        <v>0</v>
      </c>
      <c r="BL1009" s="134">
        <f t="shared" si="488"/>
        <v>-8.4179719941821811E-5</v>
      </c>
      <c r="BM1009" s="134">
        <f t="shared" si="488"/>
        <v>0</v>
      </c>
      <c r="BN1009" s="134">
        <f t="shared" si="488"/>
        <v>-5.8772874037639566E-6</v>
      </c>
      <c r="BO1009" s="134">
        <f t="shared" si="488"/>
        <v>-1.6439692531550223E-5</v>
      </c>
      <c r="BP1009" s="134">
        <f t="shared" si="488"/>
        <v>-7.1277878816461296E-5</v>
      </c>
      <c r="BQ1009" s="134">
        <f t="shared" si="487"/>
        <v>-3.3809254800846493E-5</v>
      </c>
      <c r="BR1009" s="134">
        <f t="shared" si="487"/>
        <v>0</v>
      </c>
      <c r="BS1009" s="134">
        <f t="shared" si="487"/>
        <v>-6.5946345977585963E-6</v>
      </c>
      <c r="BT1009" s="134">
        <f t="shared" si="487"/>
        <v>0</v>
      </c>
      <c r="BU1009" s="134">
        <f t="shared" si="487"/>
        <v>-4.4934698814387982E-5</v>
      </c>
      <c r="BV1009" s="134">
        <f t="shared" si="487"/>
        <v>-5.9147495856766408E-5</v>
      </c>
      <c r="BW1009" s="134">
        <f t="shared" si="487"/>
        <v>-5.4307620556297951E-5</v>
      </c>
      <c r="BX1009" s="134">
        <f t="shared" si="487"/>
        <v>-5.8351097247935085E-5</v>
      </c>
      <c r="BY1009" s="134">
        <f t="shared" si="487"/>
        <v>-3.5934841230192153E-5</v>
      </c>
      <c r="BZ1009" s="134">
        <f t="shared" si="487"/>
        <v>-2.0158694315739989E-5</v>
      </c>
      <c r="CA1009" s="134">
        <f t="shared" si="487"/>
        <v>0</v>
      </c>
      <c r="CB1009" s="134">
        <f t="shared" si="487"/>
        <v>0</v>
      </c>
      <c r="CC1009" s="134">
        <f t="shared" si="487"/>
        <v>-6.1537153069821809E-5</v>
      </c>
      <c r="CD1009" s="134">
        <f t="shared" si="487"/>
        <v>-8.6423599279701251E-6</v>
      </c>
      <c r="CE1009" s="134">
        <f t="shared" si="487"/>
        <v>-2.7066653776838806E-4</v>
      </c>
      <c r="CF1009" s="134">
        <f t="shared" si="487"/>
        <v>0</v>
      </c>
      <c r="CG1009" s="134">
        <f t="shared" si="487"/>
        <v>0</v>
      </c>
      <c r="CH1009" s="134">
        <f t="shared" si="487"/>
        <v>-2.4413789822429425E-5</v>
      </c>
      <c r="CI1009" s="134">
        <f t="shared" si="487"/>
        <v>-4.5896340618318364E-5</v>
      </c>
      <c r="CJ1009" s="134">
        <f t="shared" si="487"/>
        <v>-2.7678570033857889E-4</v>
      </c>
      <c r="CK1009" s="134">
        <f t="shared" si="487"/>
        <v>0</v>
      </c>
      <c r="CL1009" s="134">
        <f t="shared" si="487"/>
        <v>0</v>
      </c>
      <c r="CM1009" s="134">
        <f t="shared" si="487"/>
        <v>0</v>
      </c>
      <c r="CN1009" s="134">
        <f t="shared" si="487"/>
        <v>0</v>
      </c>
      <c r="CO1009" s="134">
        <f t="shared" si="487"/>
        <v>0</v>
      </c>
      <c r="CP1009" s="134">
        <f t="shared" si="487"/>
        <v>0</v>
      </c>
      <c r="CQ1009" s="134">
        <f t="shared" si="487"/>
        <v>-1.1196420503856977E-4</v>
      </c>
      <c r="CR1009" s="134">
        <f t="shared" si="487"/>
        <v>0</v>
      </c>
      <c r="CS1009" s="134">
        <f t="shared" si="487"/>
        <v>-9.0636820585241404E-3</v>
      </c>
      <c r="CT1009" s="134">
        <f t="shared" si="487"/>
        <v>0</v>
      </c>
      <c r="CU1009" s="134">
        <f t="shared" si="487"/>
        <v>-9.6846631232927975E-3</v>
      </c>
      <c r="CV1009" s="134">
        <f t="shared" si="487"/>
        <v>-8.6920669848913786E-3</v>
      </c>
      <c r="CW1009" s="134">
        <f t="shared" si="487"/>
        <v>-6.0587154043722197E-5</v>
      </c>
      <c r="CX1009" s="134">
        <f t="shared" si="487"/>
        <v>-6.1647470025589916E-5</v>
      </c>
      <c r="CY1009" s="134">
        <f t="shared" si="487"/>
        <v>0</v>
      </c>
      <c r="CZ1009" s="134">
        <f t="shared" si="487"/>
        <v>-2.13554685467291E-5</v>
      </c>
      <c r="DA1009" s="134">
        <f t="shared" si="487"/>
        <v>-5.7375822712813998E-5</v>
      </c>
      <c r="DB1009" s="134">
        <f t="shared" si="487"/>
        <v>-9.9204143882039575E-3</v>
      </c>
      <c r="DC1009" s="134">
        <f t="shared" si="487"/>
        <v>-2.609251717836204E-3</v>
      </c>
      <c r="DD1009" s="134">
        <f t="shared" si="487"/>
        <v>0.98114691150073341</v>
      </c>
      <c r="DE1009" s="134">
        <f t="shared" si="487"/>
        <v>-2.0386906076189567E-4</v>
      </c>
      <c r="DF1009" s="134">
        <f t="shared" si="487"/>
        <v>-3.7748765252788359E-4</v>
      </c>
      <c r="DG1009" s="134">
        <f t="shared" si="487"/>
        <v>0</v>
      </c>
      <c r="DH1009" s="211">
        <f t="shared" si="487"/>
        <v>-6.7866298328284936E-4</v>
      </c>
    </row>
    <row r="1010" spans="1:112" ht="15" hidden="1" customHeight="1" x14ac:dyDescent="0.15">
      <c r="A1010" s="119"/>
      <c r="B1010" s="197" t="s">
        <v>769</v>
      </c>
      <c r="C1010" s="30" t="s">
        <v>281</v>
      </c>
      <c r="D1010" s="315">
        <f t="shared" si="484"/>
        <v>0</v>
      </c>
      <c r="E1010" s="134">
        <f t="shared" si="488"/>
        <v>0</v>
      </c>
      <c r="F1010" s="134">
        <f t="shared" si="488"/>
        <v>0</v>
      </c>
      <c r="G1010" s="134">
        <f t="shared" si="488"/>
        <v>0</v>
      </c>
      <c r="H1010" s="134">
        <f t="shared" si="488"/>
        <v>0</v>
      </c>
      <c r="I1010" s="134">
        <f t="shared" si="488"/>
        <v>0</v>
      </c>
      <c r="J1010" s="134">
        <f t="shared" si="488"/>
        <v>0</v>
      </c>
      <c r="K1010" s="134">
        <f t="shared" si="488"/>
        <v>0</v>
      </c>
      <c r="L1010" s="134">
        <f t="shared" si="488"/>
        <v>0</v>
      </c>
      <c r="M1010" s="134">
        <f t="shared" si="488"/>
        <v>0</v>
      </c>
      <c r="N1010" s="134">
        <f t="shared" si="488"/>
        <v>0</v>
      </c>
      <c r="O1010" s="134">
        <f t="shared" si="488"/>
        <v>0</v>
      </c>
      <c r="P1010" s="134">
        <f t="shared" si="488"/>
        <v>0</v>
      </c>
      <c r="Q1010" s="134">
        <f t="shared" si="488"/>
        <v>0</v>
      </c>
      <c r="R1010" s="134">
        <f t="shared" si="488"/>
        <v>0</v>
      </c>
      <c r="S1010" s="134">
        <f t="shared" si="488"/>
        <v>0</v>
      </c>
      <c r="T1010" s="134">
        <f t="shared" si="488"/>
        <v>0</v>
      </c>
      <c r="U1010" s="134">
        <f t="shared" si="488"/>
        <v>0</v>
      </c>
      <c r="V1010" s="134">
        <f t="shared" si="488"/>
        <v>0</v>
      </c>
      <c r="W1010" s="134">
        <f t="shared" si="488"/>
        <v>0</v>
      </c>
      <c r="X1010" s="134">
        <f t="shared" si="488"/>
        <v>0</v>
      </c>
      <c r="Y1010" s="134">
        <f t="shared" si="488"/>
        <v>0</v>
      </c>
      <c r="Z1010" s="134">
        <f t="shared" si="488"/>
        <v>0</v>
      </c>
      <c r="AA1010" s="134">
        <f t="shared" si="488"/>
        <v>0</v>
      </c>
      <c r="AB1010" s="134">
        <f t="shared" si="488"/>
        <v>0</v>
      </c>
      <c r="AC1010" s="134">
        <f t="shared" si="488"/>
        <v>0</v>
      </c>
      <c r="AD1010" s="134">
        <f t="shared" si="488"/>
        <v>0</v>
      </c>
      <c r="AE1010" s="134">
        <f t="shared" si="488"/>
        <v>0</v>
      </c>
      <c r="AF1010" s="134">
        <f t="shared" si="488"/>
        <v>0</v>
      </c>
      <c r="AG1010" s="134">
        <f t="shared" si="488"/>
        <v>0</v>
      </c>
      <c r="AH1010" s="134">
        <f t="shared" si="488"/>
        <v>0</v>
      </c>
      <c r="AI1010" s="134">
        <f t="shared" si="488"/>
        <v>0</v>
      </c>
      <c r="AJ1010" s="134">
        <f t="shared" si="488"/>
        <v>0</v>
      </c>
      <c r="AK1010" s="134">
        <f t="shared" si="488"/>
        <v>0</v>
      </c>
      <c r="AL1010" s="134">
        <f t="shared" si="488"/>
        <v>0</v>
      </c>
      <c r="AM1010" s="134">
        <f t="shared" si="488"/>
        <v>0</v>
      </c>
      <c r="AN1010" s="134">
        <f t="shared" si="488"/>
        <v>0</v>
      </c>
      <c r="AO1010" s="134">
        <f t="shared" si="488"/>
        <v>0</v>
      </c>
      <c r="AP1010" s="134">
        <f t="shared" si="488"/>
        <v>0</v>
      </c>
      <c r="AQ1010" s="134">
        <f t="shared" si="488"/>
        <v>0</v>
      </c>
      <c r="AR1010" s="134">
        <f t="shared" si="488"/>
        <v>0</v>
      </c>
      <c r="AS1010" s="134">
        <f t="shared" si="488"/>
        <v>0</v>
      </c>
      <c r="AT1010" s="134">
        <f t="shared" si="488"/>
        <v>0</v>
      </c>
      <c r="AU1010" s="134">
        <f t="shared" si="488"/>
        <v>0</v>
      </c>
      <c r="AV1010" s="134">
        <f t="shared" si="488"/>
        <v>0</v>
      </c>
      <c r="AW1010" s="134">
        <f t="shared" si="488"/>
        <v>0</v>
      </c>
      <c r="AX1010" s="134">
        <f t="shared" si="488"/>
        <v>0</v>
      </c>
      <c r="AY1010" s="134">
        <f t="shared" si="488"/>
        <v>0</v>
      </c>
      <c r="AZ1010" s="134">
        <f t="shared" si="488"/>
        <v>0</v>
      </c>
      <c r="BA1010" s="134">
        <f t="shared" si="488"/>
        <v>0</v>
      </c>
      <c r="BB1010" s="134">
        <f t="shared" si="488"/>
        <v>0</v>
      </c>
      <c r="BC1010" s="134">
        <f t="shared" si="488"/>
        <v>0</v>
      </c>
      <c r="BD1010" s="134">
        <f t="shared" si="488"/>
        <v>0</v>
      </c>
      <c r="BE1010" s="134">
        <f t="shared" si="488"/>
        <v>0</v>
      </c>
      <c r="BF1010" s="134">
        <f t="shared" si="488"/>
        <v>0</v>
      </c>
      <c r="BG1010" s="134">
        <f t="shared" si="488"/>
        <v>0</v>
      </c>
      <c r="BH1010" s="134">
        <f t="shared" si="488"/>
        <v>0</v>
      </c>
      <c r="BI1010" s="134">
        <f t="shared" si="488"/>
        <v>0</v>
      </c>
      <c r="BJ1010" s="134">
        <f t="shared" si="488"/>
        <v>0</v>
      </c>
      <c r="BK1010" s="134">
        <f t="shared" si="488"/>
        <v>0</v>
      </c>
      <c r="BL1010" s="134">
        <f t="shared" si="488"/>
        <v>-3.4043922039114146E-5</v>
      </c>
      <c r="BM1010" s="134">
        <f t="shared" si="488"/>
        <v>0</v>
      </c>
      <c r="BN1010" s="134">
        <f t="shared" si="488"/>
        <v>0</v>
      </c>
      <c r="BO1010" s="134">
        <f t="shared" si="488"/>
        <v>0</v>
      </c>
      <c r="BP1010" s="134">
        <f t="shared" ref="BP1010:DH1013" si="489">BP344-BP899</f>
        <v>0</v>
      </c>
      <c r="BQ1010" s="134">
        <f t="shared" si="489"/>
        <v>0</v>
      </c>
      <c r="BR1010" s="134">
        <f t="shared" si="489"/>
        <v>0</v>
      </c>
      <c r="BS1010" s="134">
        <f t="shared" si="489"/>
        <v>0</v>
      </c>
      <c r="BT1010" s="134">
        <f t="shared" si="489"/>
        <v>0</v>
      </c>
      <c r="BU1010" s="134">
        <f t="shared" si="489"/>
        <v>0</v>
      </c>
      <c r="BV1010" s="134">
        <f t="shared" si="489"/>
        <v>0</v>
      </c>
      <c r="BW1010" s="134">
        <f t="shared" si="489"/>
        <v>-2.5026766157994924E-5</v>
      </c>
      <c r="BX1010" s="134">
        <f t="shared" si="489"/>
        <v>0</v>
      </c>
      <c r="BY1010" s="134">
        <f t="shared" si="489"/>
        <v>0</v>
      </c>
      <c r="BZ1010" s="134">
        <f t="shared" si="489"/>
        <v>0</v>
      </c>
      <c r="CA1010" s="134">
        <f t="shared" si="489"/>
        <v>0</v>
      </c>
      <c r="CB1010" s="134">
        <f t="shared" si="489"/>
        <v>0</v>
      </c>
      <c r="CC1010" s="134">
        <f t="shared" si="489"/>
        <v>0</v>
      </c>
      <c r="CD1010" s="134">
        <f t="shared" si="489"/>
        <v>0</v>
      </c>
      <c r="CE1010" s="134">
        <f t="shared" si="489"/>
        <v>0</v>
      </c>
      <c r="CF1010" s="134">
        <f t="shared" si="489"/>
        <v>0</v>
      </c>
      <c r="CG1010" s="134">
        <f t="shared" si="489"/>
        <v>0</v>
      </c>
      <c r="CH1010" s="134">
        <f t="shared" si="489"/>
        <v>0</v>
      </c>
      <c r="CI1010" s="134">
        <f t="shared" si="489"/>
        <v>0</v>
      </c>
      <c r="CJ1010" s="134">
        <f t="shared" si="489"/>
        <v>0</v>
      </c>
      <c r="CK1010" s="134">
        <f t="shared" si="489"/>
        <v>0</v>
      </c>
      <c r="CL1010" s="134">
        <f t="shared" si="489"/>
        <v>0</v>
      </c>
      <c r="CM1010" s="134">
        <f t="shared" si="489"/>
        <v>0</v>
      </c>
      <c r="CN1010" s="134">
        <f t="shared" si="489"/>
        <v>0</v>
      </c>
      <c r="CO1010" s="134">
        <f t="shared" si="489"/>
        <v>0</v>
      </c>
      <c r="CP1010" s="134">
        <f t="shared" si="489"/>
        <v>0</v>
      </c>
      <c r="CQ1010" s="134">
        <f t="shared" si="489"/>
        <v>-7.7969759750980984E-5</v>
      </c>
      <c r="CR1010" s="134">
        <f t="shared" si="489"/>
        <v>0</v>
      </c>
      <c r="CS1010" s="134">
        <f t="shared" si="489"/>
        <v>0</v>
      </c>
      <c r="CT1010" s="134">
        <f t="shared" si="489"/>
        <v>0</v>
      </c>
      <c r="CU1010" s="134">
        <f t="shared" si="489"/>
        <v>0</v>
      </c>
      <c r="CV1010" s="134">
        <f t="shared" si="489"/>
        <v>0</v>
      </c>
      <c r="CW1010" s="134">
        <f t="shared" si="489"/>
        <v>0</v>
      </c>
      <c r="CX1010" s="134">
        <f t="shared" si="489"/>
        <v>0</v>
      </c>
      <c r="CY1010" s="134">
        <f t="shared" si="489"/>
        <v>0</v>
      </c>
      <c r="CZ1010" s="134">
        <f t="shared" si="489"/>
        <v>0</v>
      </c>
      <c r="DA1010" s="134">
        <f t="shared" si="489"/>
        <v>0</v>
      </c>
      <c r="DB1010" s="134">
        <f t="shared" si="489"/>
        <v>-1.929625293305803E-3</v>
      </c>
      <c r="DC1010" s="134">
        <f t="shared" si="489"/>
        <v>-1.7063450901705208E-4</v>
      </c>
      <c r="DD1010" s="134">
        <f t="shared" si="489"/>
        <v>0</v>
      </c>
      <c r="DE1010" s="134">
        <f t="shared" si="489"/>
        <v>0.98596047426679156</v>
      </c>
      <c r="DF1010" s="134">
        <f t="shared" si="489"/>
        <v>-1.2862347457009288E-3</v>
      </c>
      <c r="DG1010" s="134">
        <f t="shared" si="489"/>
        <v>0</v>
      </c>
      <c r="DH1010" s="211">
        <f t="shared" si="489"/>
        <v>-3.1835395115832648E-4</v>
      </c>
    </row>
    <row r="1011" spans="1:112" ht="15" hidden="1" customHeight="1" x14ac:dyDescent="0.15">
      <c r="A1011" s="119"/>
      <c r="B1011" s="197" t="s">
        <v>770</v>
      </c>
      <c r="C1011" s="30" t="s">
        <v>180</v>
      </c>
      <c r="D1011" s="315">
        <f t="shared" si="484"/>
        <v>-1.6549878545384097E-7</v>
      </c>
      <c r="E1011" s="134">
        <f t="shared" ref="E1011:BP1013" si="490">E345-E900</f>
        <v>0</v>
      </c>
      <c r="F1011" s="134">
        <f t="shared" si="490"/>
        <v>-8.7720484242118633E-4</v>
      </c>
      <c r="G1011" s="134">
        <f t="shared" si="490"/>
        <v>0</v>
      </c>
      <c r="H1011" s="134">
        <f t="shared" si="490"/>
        <v>-8.0028975945267223E-4</v>
      </c>
      <c r="I1011" s="134">
        <f t="shared" si="490"/>
        <v>0</v>
      </c>
      <c r="J1011" s="134">
        <f t="shared" si="490"/>
        <v>0</v>
      </c>
      <c r="K1011" s="134">
        <f t="shared" si="490"/>
        <v>-1.4257386353283614E-4</v>
      </c>
      <c r="L1011" s="134">
        <f t="shared" si="490"/>
        <v>-3.9018020332642177E-5</v>
      </c>
      <c r="M1011" s="134">
        <f t="shared" si="490"/>
        <v>-1.0265355775668403E-4</v>
      </c>
      <c r="N1011" s="134">
        <f t="shared" si="490"/>
        <v>-1.1256447604994126E-4</v>
      </c>
      <c r="O1011" s="134">
        <f t="shared" si="490"/>
        <v>-7.6537662237606281E-5</v>
      </c>
      <c r="P1011" s="134">
        <f t="shared" si="490"/>
        <v>0</v>
      </c>
      <c r="Q1011" s="134">
        <f t="shared" si="490"/>
        <v>0</v>
      </c>
      <c r="R1011" s="134">
        <f t="shared" si="490"/>
        <v>-1.0182925898231684E-4</v>
      </c>
      <c r="S1011" s="134">
        <f t="shared" si="490"/>
        <v>-3.3914544264657188E-5</v>
      </c>
      <c r="T1011" s="134">
        <f t="shared" si="490"/>
        <v>-8.0815498253588363E-5</v>
      </c>
      <c r="U1011" s="134">
        <f t="shared" si="490"/>
        <v>0</v>
      </c>
      <c r="V1011" s="134">
        <f t="shared" si="490"/>
        <v>0</v>
      </c>
      <c r="W1011" s="134">
        <f t="shared" si="490"/>
        <v>-8.0296923202097687E-5</v>
      </c>
      <c r="X1011" s="134">
        <f t="shared" si="490"/>
        <v>0</v>
      </c>
      <c r="Y1011" s="134">
        <f t="shared" si="490"/>
        <v>0</v>
      </c>
      <c r="Z1011" s="134">
        <f t="shared" si="490"/>
        <v>0</v>
      </c>
      <c r="AA1011" s="134">
        <f t="shared" si="490"/>
        <v>0</v>
      </c>
      <c r="AB1011" s="134">
        <f t="shared" si="490"/>
        <v>0</v>
      </c>
      <c r="AC1011" s="134">
        <f t="shared" si="490"/>
        <v>0</v>
      </c>
      <c r="AD1011" s="134">
        <f t="shared" si="490"/>
        <v>0</v>
      </c>
      <c r="AE1011" s="134">
        <f t="shared" si="490"/>
        <v>0</v>
      </c>
      <c r="AF1011" s="134">
        <f t="shared" si="490"/>
        <v>0</v>
      </c>
      <c r="AG1011" s="134">
        <f t="shared" si="490"/>
        <v>0</v>
      </c>
      <c r="AH1011" s="134">
        <f t="shared" si="490"/>
        <v>0</v>
      </c>
      <c r="AI1011" s="134">
        <f t="shared" si="490"/>
        <v>-4.6920558145759785E-5</v>
      </c>
      <c r="AJ1011" s="134">
        <f t="shared" si="490"/>
        <v>0</v>
      </c>
      <c r="AK1011" s="134">
        <f t="shared" si="490"/>
        <v>-4.8585173214710956E-5</v>
      </c>
      <c r="AL1011" s="134">
        <f t="shared" si="490"/>
        <v>0</v>
      </c>
      <c r="AM1011" s="134">
        <f t="shared" si="490"/>
        <v>-4.8927481818850803E-5</v>
      </c>
      <c r="AN1011" s="134">
        <f t="shared" si="490"/>
        <v>0</v>
      </c>
      <c r="AO1011" s="134">
        <f t="shared" si="490"/>
        <v>0</v>
      </c>
      <c r="AP1011" s="134">
        <f t="shared" si="490"/>
        <v>0</v>
      </c>
      <c r="AQ1011" s="134">
        <f t="shared" si="490"/>
        <v>0</v>
      </c>
      <c r="AR1011" s="134">
        <f t="shared" si="490"/>
        <v>0</v>
      </c>
      <c r="AS1011" s="134">
        <f t="shared" si="490"/>
        <v>0</v>
      </c>
      <c r="AT1011" s="134">
        <f t="shared" si="490"/>
        <v>-5.3869448594125844E-5</v>
      </c>
      <c r="AU1011" s="134">
        <f t="shared" si="490"/>
        <v>-4.9913270612594353E-5</v>
      </c>
      <c r="AV1011" s="134">
        <f t="shared" si="490"/>
        <v>0</v>
      </c>
      <c r="AW1011" s="134">
        <f t="shared" si="490"/>
        <v>-1.8732985878258462E-5</v>
      </c>
      <c r="AX1011" s="134">
        <f t="shared" si="490"/>
        <v>0</v>
      </c>
      <c r="AY1011" s="134">
        <f t="shared" si="490"/>
        <v>0</v>
      </c>
      <c r="AZ1011" s="134">
        <f t="shared" si="490"/>
        <v>-6.8970281899969553E-5</v>
      </c>
      <c r="BA1011" s="134">
        <f t="shared" si="490"/>
        <v>0</v>
      </c>
      <c r="BB1011" s="134">
        <f t="shared" si="490"/>
        <v>0</v>
      </c>
      <c r="BC1011" s="134">
        <f t="shared" si="490"/>
        <v>0</v>
      </c>
      <c r="BD1011" s="134">
        <f t="shared" si="490"/>
        <v>0</v>
      </c>
      <c r="BE1011" s="134">
        <f t="shared" si="490"/>
        <v>0</v>
      </c>
      <c r="BF1011" s="134">
        <f t="shared" si="490"/>
        <v>0</v>
      </c>
      <c r="BG1011" s="134">
        <f t="shared" si="490"/>
        <v>0</v>
      </c>
      <c r="BH1011" s="134">
        <f t="shared" si="490"/>
        <v>0</v>
      </c>
      <c r="BI1011" s="134">
        <f t="shared" si="490"/>
        <v>-4.7800707478084176E-5</v>
      </c>
      <c r="BJ1011" s="134">
        <f t="shared" si="490"/>
        <v>-9.9976062210577489E-5</v>
      </c>
      <c r="BK1011" s="134">
        <f t="shared" si="490"/>
        <v>0</v>
      </c>
      <c r="BL1011" s="134">
        <f t="shared" si="490"/>
        <v>-5.5061347367928672E-5</v>
      </c>
      <c r="BM1011" s="134">
        <f t="shared" si="490"/>
        <v>0</v>
      </c>
      <c r="BN1011" s="134">
        <f t="shared" si="490"/>
        <v>-1.3409723915067646E-4</v>
      </c>
      <c r="BO1011" s="134">
        <f t="shared" si="490"/>
        <v>-1.0520977667317032E-4</v>
      </c>
      <c r="BP1011" s="134">
        <f t="shared" si="490"/>
        <v>-2.893308377588204E-4</v>
      </c>
      <c r="BQ1011" s="134">
        <f t="shared" si="489"/>
        <v>-3.2283890131723302E-4</v>
      </c>
      <c r="BR1011" s="134">
        <f t="shared" si="489"/>
        <v>0</v>
      </c>
      <c r="BS1011" s="134">
        <f t="shared" si="489"/>
        <v>-3.4483950123135714E-5</v>
      </c>
      <c r="BT1011" s="134">
        <f t="shared" si="489"/>
        <v>0</v>
      </c>
      <c r="BU1011" s="134">
        <f t="shared" si="489"/>
        <v>0</v>
      </c>
      <c r="BV1011" s="134">
        <f t="shared" si="489"/>
        <v>-8.0793270158418151E-4</v>
      </c>
      <c r="BW1011" s="134">
        <f t="shared" si="489"/>
        <v>-5.2178075915625469E-4</v>
      </c>
      <c r="BX1011" s="134">
        <f t="shared" si="489"/>
        <v>-1.2781323177096541E-4</v>
      </c>
      <c r="BY1011" s="134">
        <f t="shared" si="489"/>
        <v>-1.0276213432309706E-3</v>
      </c>
      <c r="BZ1011" s="134">
        <f t="shared" si="489"/>
        <v>-4.5773488666435642E-4</v>
      </c>
      <c r="CA1011" s="134">
        <f t="shared" si="489"/>
        <v>0</v>
      </c>
      <c r="CB1011" s="134">
        <f t="shared" si="489"/>
        <v>0</v>
      </c>
      <c r="CC1011" s="134">
        <f t="shared" si="489"/>
        <v>-2.4309135114823716E-4</v>
      </c>
      <c r="CD1011" s="134">
        <f t="shared" si="489"/>
        <v>0</v>
      </c>
      <c r="CE1011" s="134">
        <f t="shared" si="489"/>
        <v>-2.4108779617656225E-4</v>
      </c>
      <c r="CF1011" s="134">
        <f t="shared" si="489"/>
        <v>0</v>
      </c>
      <c r="CG1011" s="134">
        <f t="shared" si="489"/>
        <v>0</v>
      </c>
      <c r="CH1011" s="134">
        <f t="shared" si="489"/>
        <v>-1.7924253548941597E-4</v>
      </c>
      <c r="CI1011" s="134">
        <f t="shared" si="489"/>
        <v>-2.3326612968243624E-4</v>
      </c>
      <c r="CJ1011" s="134">
        <f t="shared" si="489"/>
        <v>-1.7745138437315786E-4</v>
      </c>
      <c r="CK1011" s="134">
        <f t="shared" si="489"/>
        <v>0</v>
      </c>
      <c r="CL1011" s="134">
        <f t="shared" si="489"/>
        <v>0</v>
      </c>
      <c r="CM1011" s="134">
        <f t="shared" si="489"/>
        <v>0</v>
      </c>
      <c r="CN1011" s="134">
        <f t="shared" si="489"/>
        <v>0</v>
      </c>
      <c r="CO1011" s="134">
        <f t="shared" si="489"/>
        <v>0</v>
      </c>
      <c r="CP1011" s="134">
        <f t="shared" si="489"/>
        <v>0</v>
      </c>
      <c r="CQ1011" s="134">
        <f t="shared" si="489"/>
        <v>-2.9193811476861204E-4</v>
      </c>
      <c r="CR1011" s="134">
        <f t="shared" si="489"/>
        <v>0</v>
      </c>
      <c r="CS1011" s="134">
        <f t="shared" si="489"/>
        <v>-2.8456213780893292E-4</v>
      </c>
      <c r="CT1011" s="134">
        <f t="shared" si="489"/>
        <v>0</v>
      </c>
      <c r="CU1011" s="134">
        <f t="shared" si="489"/>
        <v>-1.5592294357559764E-4</v>
      </c>
      <c r="CV1011" s="134">
        <f t="shared" si="489"/>
        <v>-2.4750821519737816E-4</v>
      </c>
      <c r="CW1011" s="134">
        <f t="shared" si="489"/>
        <v>-2.2218870394330056E-3</v>
      </c>
      <c r="CX1011" s="134">
        <f t="shared" si="489"/>
        <v>-6.9680226988425768E-4</v>
      </c>
      <c r="CY1011" s="134">
        <f t="shared" si="489"/>
        <v>0</v>
      </c>
      <c r="CZ1011" s="134">
        <f t="shared" si="489"/>
        <v>-1.812517347341266E-4</v>
      </c>
      <c r="DA1011" s="134">
        <f t="shared" si="489"/>
        <v>-8.5941217069435897E-4</v>
      </c>
      <c r="DB1011" s="134">
        <f t="shared" si="489"/>
        <v>-2.2603074036922303E-3</v>
      </c>
      <c r="DC1011" s="134">
        <f t="shared" si="489"/>
        <v>-3.3689357192001802E-4</v>
      </c>
      <c r="DD1011" s="134">
        <f t="shared" si="489"/>
        <v>-1.7748272806641502E-3</v>
      </c>
      <c r="DE1011" s="134">
        <f t="shared" si="489"/>
        <v>-2.5980546537093373E-3</v>
      </c>
      <c r="DF1011" s="134">
        <f t="shared" si="489"/>
        <v>0.99157693828407889</v>
      </c>
      <c r="DG1011" s="134">
        <f t="shared" si="489"/>
        <v>0</v>
      </c>
      <c r="DH1011" s="211">
        <f t="shared" si="489"/>
        <v>-3.4459853514725555E-4</v>
      </c>
    </row>
    <row r="1012" spans="1:112" ht="15" hidden="1" customHeight="1" x14ac:dyDescent="0.15">
      <c r="A1012" s="119"/>
      <c r="B1012" s="197" t="s">
        <v>771</v>
      </c>
      <c r="C1012" s="30" t="s">
        <v>16</v>
      </c>
      <c r="D1012" s="315">
        <f t="shared" si="484"/>
        <v>-1.818933647599754E-4</v>
      </c>
      <c r="E1012" s="134">
        <f t="shared" si="490"/>
        <v>-7.4675142155460224E-4</v>
      </c>
      <c r="F1012" s="134">
        <f t="shared" si="490"/>
        <v>-2.6619836683704676E-3</v>
      </c>
      <c r="G1012" s="134">
        <f t="shared" si="490"/>
        <v>0</v>
      </c>
      <c r="H1012" s="134">
        <f t="shared" si="490"/>
        <v>-1.188702890092665E-3</v>
      </c>
      <c r="I1012" s="134">
        <f t="shared" si="490"/>
        <v>0</v>
      </c>
      <c r="J1012" s="134">
        <f t="shared" si="490"/>
        <v>0</v>
      </c>
      <c r="K1012" s="134">
        <f t="shared" si="490"/>
        <v>-7.7728520537398177E-4</v>
      </c>
      <c r="L1012" s="134">
        <f t="shared" si="490"/>
        <v>-6.5950357249950893E-4</v>
      </c>
      <c r="M1012" s="134">
        <f t="shared" si="490"/>
        <v>-9.9385467091994435E-4</v>
      </c>
      <c r="N1012" s="134">
        <f t="shared" si="490"/>
        <v>-4.5745350160320231E-4</v>
      </c>
      <c r="O1012" s="134">
        <f t="shared" si="490"/>
        <v>-2.3863595687052811E-5</v>
      </c>
      <c r="P1012" s="134">
        <f t="shared" si="490"/>
        <v>0</v>
      </c>
      <c r="Q1012" s="134">
        <f t="shared" si="490"/>
        <v>0</v>
      </c>
      <c r="R1012" s="134">
        <f t="shared" si="490"/>
        <v>-1.1849357140992331E-3</v>
      </c>
      <c r="S1012" s="134">
        <f t="shared" si="490"/>
        <v>-7.3402647339824523E-4</v>
      </c>
      <c r="T1012" s="134">
        <f t="shared" si="490"/>
        <v>-1.2418902774477283E-3</v>
      </c>
      <c r="U1012" s="134">
        <f t="shared" si="490"/>
        <v>0</v>
      </c>
      <c r="V1012" s="134">
        <f t="shared" si="490"/>
        <v>0</v>
      </c>
      <c r="W1012" s="134">
        <f t="shared" si="490"/>
        <v>-9.920676818215915E-4</v>
      </c>
      <c r="X1012" s="134">
        <f t="shared" si="490"/>
        <v>0</v>
      </c>
      <c r="Y1012" s="134">
        <f t="shared" si="490"/>
        <v>0</v>
      </c>
      <c r="Z1012" s="134">
        <f t="shared" si="490"/>
        <v>0</v>
      </c>
      <c r="AA1012" s="134">
        <f t="shared" si="490"/>
        <v>0</v>
      </c>
      <c r="AB1012" s="134">
        <f t="shared" si="490"/>
        <v>0</v>
      </c>
      <c r="AC1012" s="134">
        <f t="shared" si="490"/>
        <v>0</v>
      </c>
      <c r="AD1012" s="134">
        <f t="shared" si="490"/>
        <v>0</v>
      </c>
      <c r="AE1012" s="134">
        <f t="shared" si="490"/>
        <v>0</v>
      </c>
      <c r="AF1012" s="134">
        <f t="shared" si="490"/>
        <v>0</v>
      </c>
      <c r="AG1012" s="134">
        <f t="shared" si="490"/>
        <v>0</v>
      </c>
      <c r="AH1012" s="134">
        <f t="shared" si="490"/>
        <v>0</v>
      </c>
      <c r="AI1012" s="134">
        <f t="shared" si="490"/>
        <v>-1.7035019386206956E-3</v>
      </c>
      <c r="AJ1012" s="134">
        <f t="shared" si="490"/>
        <v>0</v>
      </c>
      <c r="AK1012" s="134">
        <f t="shared" si="490"/>
        <v>-7.7884744827151717E-4</v>
      </c>
      <c r="AL1012" s="134">
        <f t="shared" si="490"/>
        <v>0</v>
      </c>
      <c r="AM1012" s="134">
        <f t="shared" si="490"/>
        <v>-1.0877237991716796E-3</v>
      </c>
      <c r="AN1012" s="134">
        <f t="shared" si="490"/>
        <v>0</v>
      </c>
      <c r="AO1012" s="134">
        <f t="shared" si="490"/>
        <v>0</v>
      </c>
      <c r="AP1012" s="134">
        <f t="shared" si="490"/>
        <v>0</v>
      </c>
      <c r="AQ1012" s="134">
        <f t="shared" si="490"/>
        <v>0</v>
      </c>
      <c r="AR1012" s="134">
        <f t="shared" si="490"/>
        <v>0</v>
      </c>
      <c r="AS1012" s="134">
        <f t="shared" si="490"/>
        <v>0</v>
      </c>
      <c r="AT1012" s="134">
        <f t="shared" si="490"/>
        <v>-3.8314235876478177E-4</v>
      </c>
      <c r="AU1012" s="134">
        <f t="shared" si="490"/>
        <v>-4.2806825726723896E-4</v>
      </c>
      <c r="AV1012" s="134">
        <f t="shared" si="490"/>
        <v>0</v>
      </c>
      <c r="AW1012" s="134">
        <f t="shared" si="490"/>
        <v>-2.2478293609840715E-4</v>
      </c>
      <c r="AX1012" s="134">
        <f t="shared" si="490"/>
        <v>0</v>
      </c>
      <c r="AY1012" s="134">
        <f t="shared" si="490"/>
        <v>0</v>
      </c>
      <c r="AZ1012" s="134">
        <f t="shared" si="490"/>
        <v>-7.9052742678440986E-4</v>
      </c>
      <c r="BA1012" s="134">
        <f t="shared" si="490"/>
        <v>0</v>
      </c>
      <c r="BB1012" s="134">
        <f t="shared" si="490"/>
        <v>0</v>
      </c>
      <c r="BC1012" s="134">
        <f t="shared" si="490"/>
        <v>0</v>
      </c>
      <c r="BD1012" s="134">
        <f t="shared" si="490"/>
        <v>0</v>
      </c>
      <c r="BE1012" s="134">
        <f t="shared" si="490"/>
        <v>0</v>
      </c>
      <c r="BF1012" s="134">
        <f t="shared" si="490"/>
        <v>0</v>
      </c>
      <c r="BG1012" s="134">
        <f t="shared" si="490"/>
        <v>0</v>
      </c>
      <c r="BH1012" s="134">
        <f t="shared" si="490"/>
        <v>0</v>
      </c>
      <c r="BI1012" s="134">
        <f t="shared" si="490"/>
        <v>-3.3238432746316679E-4</v>
      </c>
      <c r="BJ1012" s="134">
        <f t="shared" si="490"/>
        <v>-6.7834480891428408E-4</v>
      </c>
      <c r="BK1012" s="134">
        <f t="shared" si="490"/>
        <v>0</v>
      </c>
      <c r="BL1012" s="134">
        <f t="shared" si="490"/>
        <v>-2.4336099986054282E-3</v>
      </c>
      <c r="BM1012" s="134">
        <f t="shared" si="490"/>
        <v>0</v>
      </c>
      <c r="BN1012" s="134">
        <f t="shared" si="490"/>
        <v>-8.20915315965072E-4</v>
      </c>
      <c r="BO1012" s="134">
        <f t="shared" si="490"/>
        <v>-2.5393505450036408E-5</v>
      </c>
      <c r="BP1012" s="134">
        <f t="shared" si="490"/>
        <v>-2.5200441540544692E-3</v>
      </c>
      <c r="BQ1012" s="134">
        <f t="shared" si="489"/>
        <v>-4.6615447892046983E-4</v>
      </c>
      <c r="BR1012" s="134">
        <f t="shared" si="489"/>
        <v>0</v>
      </c>
      <c r="BS1012" s="134">
        <f t="shared" si="489"/>
        <v>-7.100334488546483E-5</v>
      </c>
      <c r="BT1012" s="134">
        <f t="shared" si="489"/>
        <v>0</v>
      </c>
      <c r="BU1012" s="134">
        <f t="shared" si="489"/>
        <v>-3.2511352555497984E-3</v>
      </c>
      <c r="BV1012" s="134">
        <f t="shared" si="489"/>
        <v>-1.7807852366368076E-3</v>
      </c>
      <c r="BW1012" s="134">
        <f t="shared" si="489"/>
        <v>-2.3592147815438146E-3</v>
      </c>
      <c r="BX1012" s="134">
        <f t="shared" si="489"/>
        <v>-3.8016778332787909E-3</v>
      </c>
      <c r="BY1012" s="134">
        <f t="shared" si="489"/>
        <v>-1.2418568305557307E-3</v>
      </c>
      <c r="BZ1012" s="134">
        <f t="shared" si="489"/>
        <v>-5.1301239215612786E-4</v>
      </c>
      <c r="CA1012" s="134">
        <f t="shared" si="489"/>
        <v>0</v>
      </c>
      <c r="CB1012" s="134">
        <f t="shared" si="489"/>
        <v>0</v>
      </c>
      <c r="CC1012" s="134">
        <f t="shared" si="489"/>
        <v>-1.5604331014484184E-3</v>
      </c>
      <c r="CD1012" s="134">
        <f t="shared" si="489"/>
        <v>-8.2321531761583931E-4</v>
      </c>
      <c r="CE1012" s="134">
        <f t="shared" si="489"/>
        <v>-8.7617379433567403E-3</v>
      </c>
      <c r="CF1012" s="134">
        <f t="shared" si="489"/>
        <v>0</v>
      </c>
      <c r="CG1012" s="134">
        <f t="shared" si="489"/>
        <v>0</v>
      </c>
      <c r="CH1012" s="134">
        <f t="shared" si="489"/>
        <v>-1.9117036742261864E-3</v>
      </c>
      <c r="CI1012" s="134">
        <f t="shared" si="489"/>
        <v>-2.8901779906484498E-3</v>
      </c>
      <c r="CJ1012" s="134">
        <f t="shared" si="489"/>
        <v>-3.7644548775730767E-3</v>
      </c>
      <c r="CK1012" s="134">
        <f t="shared" si="489"/>
        <v>0</v>
      </c>
      <c r="CL1012" s="134">
        <f t="shared" si="489"/>
        <v>0</v>
      </c>
      <c r="CM1012" s="134">
        <f t="shared" si="489"/>
        <v>0</v>
      </c>
      <c r="CN1012" s="134">
        <f t="shared" si="489"/>
        <v>0</v>
      </c>
      <c r="CO1012" s="134">
        <f t="shared" si="489"/>
        <v>0</v>
      </c>
      <c r="CP1012" s="134">
        <f t="shared" si="489"/>
        <v>0</v>
      </c>
      <c r="CQ1012" s="134">
        <f t="shared" si="489"/>
        <v>-1.6259005544810036E-3</v>
      </c>
      <c r="CR1012" s="134">
        <f t="shared" si="489"/>
        <v>0</v>
      </c>
      <c r="CS1012" s="134">
        <f t="shared" si="489"/>
        <v>-1.2445432192413224E-3</v>
      </c>
      <c r="CT1012" s="134">
        <f t="shared" si="489"/>
        <v>0</v>
      </c>
      <c r="CU1012" s="134">
        <f t="shared" si="489"/>
        <v>-4.1316797061181085E-3</v>
      </c>
      <c r="CV1012" s="134">
        <f t="shared" si="489"/>
        <v>-5.5542394487177625E-3</v>
      </c>
      <c r="CW1012" s="134">
        <f t="shared" si="489"/>
        <v>-5.0304696090273174E-3</v>
      </c>
      <c r="CX1012" s="134">
        <f t="shared" si="489"/>
        <v>-7.1790820611571853E-4</v>
      </c>
      <c r="CY1012" s="134">
        <f t="shared" si="489"/>
        <v>0</v>
      </c>
      <c r="CZ1012" s="134">
        <f t="shared" si="489"/>
        <v>-1.8410130284553401E-3</v>
      </c>
      <c r="DA1012" s="134">
        <f t="shared" si="489"/>
        <v>-1.8280971394640467E-3</v>
      </c>
      <c r="DB1012" s="134">
        <f t="shared" si="489"/>
        <v>-2.2216705969964005E-3</v>
      </c>
      <c r="DC1012" s="134">
        <f t="shared" si="489"/>
        <v>-8.6679903824647328E-4</v>
      </c>
      <c r="DD1012" s="134">
        <f t="shared" si="489"/>
        <v>-4.0016715578729423E-3</v>
      </c>
      <c r="DE1012" s="134">
        <f t="shared" si="489"/>
        <v>-2.4046693680768757E-3</v>
      </c>
      <c r="DF1012" s="134">
        <f t="shared" si="489"/>
        <v>-2.7390561855105181E-3</v>
      </c>
      <c r="DG1012" s="134">
        <f t="shared" si="489"/>
        <v>1</v>
      </c>
      <c r="DH1012" s="211">
        <f t="shared" si="489"/>
        <v>-1.9565609210022252E-4</v>
      </c>
    </row>
    <row r="1013" spans="1:112" ht="15" hidden="1" customHeight="1" x14ac:dyDescent="0.15">
      <c r="A1013" s="119"/>
      <c r="B1013" s="198" t="s">
        <v>772</v>
      </c>
      <c r="C1013" s="241" t="s">
        <v>17</v>
      </c>
      <c r="D1013" s="316">
        <f t="shared" si="484"/>
        <v>-4.0348313848924304E-3</v>
      </c>
      <c r="E1013" s="212">
        <f t="shared" si="490"/>
        <v>-1.13681017439023E-4</v>
      </c>
      <c r="F1013" s="212">
        <f t="shared" si="490"/>
        <v>-4.3489422375705977E-4</v>
      </c>
      <c r="G1013" s="212">
        <f t="shared" si="490"/>
        <v>0</v>
      </c>
      <c r="H1013" s="212">
        <f t="shared" si="490"/>
        <v>-5.2286191301918455E-3</v>
      </c>
      <c r="I1013" s="212">
        <f t="shared" si="490"/>
        <v>0</v>
      </c>
      <c r="J1013" s="212">
        <f t="shared" si="490"/>
        <v>0</v>
      </c>
      <c r="K1013" s="212">
        <f t="shared" si="490"/>
        <v>-5.5111864295806744E-3</v>
      </c>
      <c r="L1013" s="212">
        <f t="shared" si="490"/>
        <v>-5.1532006441873217E-3</v>
      </c>
      <c r="M1013" s="212">
        <f t="shared" si="490"/>
        <v>-1.1233999841405171E-3</v>
      </c>
      <c r="N1013" s="212">
        <f t="shared" si="490"/>
        <v>-2.3491951481246173E-3</v>
      </c>
      <c r="O1013" s="212">
        <f t="shared" si="490"/>
        <v>-1.2697057618651791E-2</v>
      </c>
      <c r="P1013" s="212">
        <f t="shared" si="490"/>
        <v>0</v>
      </c>
      <c r="Q1013" s="212">
        <f t="shared" si="490"/>
        <v>0</v>
      </c>
      <c r="R1013" s="212">
        <f t="shared" si="490"/>
        <v>-1.8174047938207484E-3</v>
      </c>
      <c r="S1013" s="212">
        <f t="shared" si="490"/>
        <v>-5.7673856936031453E-3</v>
      </c>
      <c r="T1013" s="212">
        <f t="shared" si="490"/>
        <v>-2.3467512280553268E-2</v>
      </c>
      <c r="U1013" s="212">
        <f t="shared" si="490"/>
        <v>0</v>
      </c>
      <c r="V1013" s="212">
        <f t="shared" si="490"/>
        <v>0</v>
      </c>
      <c r="W1013" s="212">
        <f t="shared" si="490"/>
        <v>-1.3381636551690994E-3</v>
      </c>
      <c r="X1013" s="212">
        <f t="shared" si="490"/>
        <v>0</v>
      </c>
      <c r="Y1013" s="212">
        <f t="shared" si="490"/>
        <v>0</v>
      </c>
      <c r="Z1013" s="212">
        <f t="shared" si="490"/>
        <v>0</v>
      </c>
      <c r="AA1013" s="212">
        <f t="shared" si="490"/>
        <v>0</v>
      </c>
      <c r="AB1013" s="212">
        <f t="shared" si="490"/>
        <v>0</v>
      </c>
      <c r="AC1013" s="212">
        <f t="shared" si="490"/>
        <v>0</v>
      </c>
      <c r="AD1013" s="212">
        <f t="shared" si="490"/>
        <v>0</v>
      </c>
      <c r="AE1013" s="212">
        <f t="shared" si="490"/>
        <v>0</v>
      </c>
      <c r="AF1013" s="212">
        <f t="shared" si="490"/>
        <v>0</v>
      </c>
      <c r="AG1013" s="212">
        <f t="shared" si="490"/>
        <v>0</v>
      </c>
      <c r="AH1013" s="212">
        <f t="shared" si="490"/>
        <v>0</v>
      </c>
      <c r="AI1013" s="212">
        <f t="shared" si="490"/>
        <v>-2.8499321260946329E-3</v>
      </c>
      <c r="AJ1013" s="212">
        <f t="shared" si="490"/>
        <v>0</v>
      </c>
      <c r="AK1013" s="212">
        <f t="shared" si="490"/>
        <v>-1.7953030661540349E-2</v>
      </c>
      <c r="AL1013" s="212">
        <f t="shared" si="490"/>
        <v>0</v>
      </c>
      <c r="AM1013" s="212">
        <f t="shared" si="490"/>
        <v>-8.3496615678675876E-3</v>
      </c>
      <c r="AN1013" s="212">
        <f t="shared" si="490"/>
        <v>0</v>
      </c>
      <c r="AO1013" s="212">
        <f t="shared" si="490"/>
        <v>1</v>
      </c>
      <c r="AP1013" s="212">
        <f t="shared" si="490"/>
        <v>0</v>
      </c>
      <c r="AQ1013" s="212">
        <f t="shared" si="490"/>
        <v>0</v>
      </c>
      <c r="AR1013" s="212">
        <f t="shared" si="490"/>
        <v>0</v>
      </c>
      <c r="AS1013" s="212">
        <f t="shared" si="490"/>
        <v>0</v>
      </c>
      <c r="AT1013" s="212">
        <f t="shared" si="490"/>
        <v>-0.15904270715487578</v>
      </c>
      <c r="AU1013" s="212">
        <f t="shared" si="490"/>
        <v>-0.12644563273021786</v>
      </c>
      <c r="AV1013" s="212">
        <f t="shared" si="490"/>
        <v>0</v>
      </c>
      <c r="AW1013" s="212">
        <f t="shared" si="490"/>
        <v>-2.1642040431147563E-2</v>
      </c>
      <c r="AX1013" s="212">
        <f t="shared" si="490"/>
        <v>0</v>
      </c>
      <c r="AY1013" s="212">
        <f t="shared" si="490"/>
        <v>0</v>
      </c>
      <c r="AZ1013" s="212">
        <f t="shared" si="490"/>
        <v>-5.5661769816773956E-3</v>
      </c>
      <c r="BA1013" s="212">
        <f t="shared" si="490"/>
        <v>0</v>
      </c>
      <c r="BB1013" s="212">
        <f t="shared" si="490"/>
        <v>0</v>
      </c>
      <c r="BC1013" s="212">
        <f t="shared" si="490"/>
        <v>0</v>
      </c>
      <c r="BD1013" s="212">
        <f t="shared" si="490"/>
        <v>0</v>
      </c>
      <c r="BE1013" s="212">
        <f t="shared" si="490"/>
        <v>0</v>
      </c>
      <c r="BF1013" s="212">
        <f t="shared" si="490"/>
        <v>0</v>
      </c>
      <c r="BG1013" s="212">
        <f t="shared" si="490"/>
        <v>0</v>
      </c>
      <c r="BH1013" s="212">
        <f t="shared" si="490"/>
        <v>0</v>
      </c>
      <c r="BI1013" s="212">
        <f t="shared" si="490"/>
        <v>-1.9281769090555068E-2</v>
      </c>
      <c r="BJ1013" s="212">
        <f t="shared" si="490"/>
        <v>-0.12558423859886098</v>
      </c>
      <c r="BK1013" s="212">
        <f t="shared" si="490"/>
        <v>0</v>
      </c>
      <c r="BL1013" s="212">
        <f t="shared" si="490"/>
        <v>-1.0603075366422033E-2</v>
      </c>
      <c r="BM1013" s="212">
        <f t="shared" si="490"/>
        <v>0</v>
      </c>
      <c r="BN1013" s="212">
        <f t="shared" si="490"/>
        <v>-3.1500533235201501E-2</v>
      </c>
      <c r="BO1013" s="212">
        <f t="shared" si="490"/>
        <v>-2.7043107532017729E-2</v>
      </c>
      <c r="BP1013" s="212">
        <f t="shared" si="490"/>
        <v>-2.4107833898705352E-2</v>
      </c>
      <c r="BQ1013" s="212">
        <f t="shared" si="489"/>
        <v>-4.0602532707070982E-2</v>
      </c>
      <c r="BR1013" s="212">
        <f t="shared" si="489"/>
        <v>0</v>
      </c>
      <c r="BS1013" s="212">
        <f t="shared" si="489"/>
        <v>-8.9104729933706074E-4</v>
      </c>
      <c r="BT1013" s="212">
        <f t="shared" si="489"/>
        <v>0</v>
      </c>
      <c r="BU1013" s="212">
        <f t="shared" si="489"/>
        <v>-1.4260600818444793E-2</v>
      </c>
      <c r="BV1013" s="212">
        <f t="shared" si="489"/>
        <v>-3.9142718780020595E-3</v>
      </c>
      <c r="BW1013" s="212">
        <f t="shared" si="489"/>
        <v>-5.353127815211617E-3</v>
      </c>
      <c r="BX1013" s="212">
        <f t="shared" si="489"/>
        <v>-4.1704641686265281E-3</v>
      </c>
      <c r="BY1013" s="212">
        <f t="shared" si="489"/>
        <v>-5.4226328227616897E-3</v>
      </c>
      <c r="BZ1013" s="212">
        <f t="shared" si="489"/>
        <v>-6.1405762562361671E-4</v>
      </c>
      <c r="CA1013" s="212">
        <f t="shared" si="489"/>
        <v>0</v>
      </c>
      <c r="CB1013" s="212">
        <f t="shared" si="489"/>
        <v>0</v>
      </c>
      <c r="CC1013" s="212">
        <f t="shared" si="489"/>
        <v>-8.5965679359406959E-3</v>
      </c>
      <c r="CD1013" s="212">
        <f t="shared" si="489"/>
        <v>0</v>
      </c>
      <c r="CE1013" s="212">
        <f t="shared" si="489"/>
        <v>-3.9886654504208358E-3</v>
      </c>
      <c r="CF1013" s="212">
        <f t="shared" si="489"/>
        <v>0</v>
      </c>
      <c r="CG1013" s="212">
        <f t="shared" si="489"/>
        <v>0</v>
      </c>
      <c r="CH1013" s="212">
        <f t="shared" si="489"/>
        <v>-2.0502819519079727E-3</v>
      </c>
      <c r="CI1013" s="212">
        <f t="shared" si="489"/>
        <v>-6.7154636984510388E-3</v>
      </c>
      <c r="CJ1013" s="212">
        <f t="shared" si="489"/>
        <v>-8.3647305880658776E-4</v>
      </c>
      <c r="CK1013" s="212">
        <f t="shared" si="489"/>
        <v>0</v>
      </c>
      <c r="CL1013" s="212">
        <f t="shared" si="489"/>
        <v>0</v>
      </c>
      <c r="CM1013" s="212">
        <f t="shared" si="489"/>
        <v>0</v>
      </c>
      <c r="CN1013" s="212">
        <f t="shared" si="489"/>
        <v>0</v>
      </c>
      <c r="CO1013" s="212">
        <f t="shared" si="489"/>
        <v>0</v>
      </c>
      <c r="CP1013" s="212">
        <f t="shared" si="489"/>
        <v>0</v>
      </c>
      <c r="CQ1013" s="212">
        <f t="shared" si="489"/>
        <v>-7.699568301355912E-3</v>
      </c>
      <c r="CR1013" s="212">
        <f t="shared" si="489"/>
        <v>0</v>
      </c>
      <c r="CS1013" s="212">
        <f t="shared" si="489"/>
        <v>-1.2169129858795305E-3</v>
      </c>
      <c r="CT1013" s="212">
        <f t="shared" si="489"/>
        <v>0</v>
      </c>
      <c r="CU1013" s="212">
        <f t="shared" si="489"/>
        <v>-7.8960976708011381E-3</v>
      </c>
      <c r="CV1013" s="212">
        <f t="shared" si="489"/>
        <v>-2.6100152171495711E-3</v>
      </c>
      <c r="CW1013" s="212">
        <f t="shared" si="489"/>
        <v>-3.0994661754283207E-3</v>
      </c>
      <c r="CX1013" s="212">
        <f t="shared" si="489"/>
        <v>-2.4546360894427233E-3</v>
      </c>
      <c r="CY1013" s="212">
        <f t="shared" si="489"/>
        <v>0</v>
      </c>
      <c r="CZ1013" s="212">
        <f t="shared" si="489"/>
        <v>-8.901978173765973E-4</v>
      </c>
      <c r="DA1013" s="212">
        <f t="shared" si="489"/>
        <v>-2.0602426815942397E-3</v>
      </c>
      <c r="DB1013" s="212">
        <f t="shared" si="489"/>
        <v>-1.2161413421435763E-3</v>
      </c>
      <c r="DC1013" s="212">
        <f t="shared" si="489"/>
        <v>-1.0927171750945309E-3</v>
      </c>
      <c r="DD1013" s="212">
        <f t="shared" si="489"/>
        <v>-4.9174163983626337E-3</v>
      </c>
      <c r="DE1013" s="212">
        <f t="shared" si="489"/>
        <v>-7.7119398229908559E-4</v>
      </c>
      <c r="DF1013" s="212">
        <f t="shared" si="489"/>
        <v>-4.5840198850061195E-3</v>
      </c>
      <c r="DG1013" s="212">
        <f t="shared" si="489"/>
        <v>0</v>
      </c>
      <c r="DH1013" s="213">
        <f t="shared" si="489"/>
        <v>0.99677664298005819</v>
      </c>
    </row>
    <row r="1014" spans="1:112" ht="15" hidden="1" customHeight="1" x14ac:dyDescent="0.15">
      <c r="A1014" s="119"/>
      <c r="B1014" s="121"/>
      <c r="C1014" s="117"/>
      <c r="D1014" s="134"/>
      <c r="E1014" s="134"/>
      <c r="F1014" s="134"/>
      <c r="G1014" s="134"/>
      <c r="H1014" s="134"/>
      <c r="I1014" s="134"/>
      <c r="J1014" s="134"/>
      <c r="K1014" s="134"/>
      <c r="L1014" s="134"/>
      <c r="M1014" s="134"/>
      <c r="N1014" s="134"/>
      <c r="O1014" s="134"/>
      <c r="P1014" s="134"/>
      <c r="Q1014" s="134"/>
      <c r="R1014" s="134"/>
      <c r="S1014" s="134"/>
      <c r="T1014" s="134"/>
      <c r="U1014" s="134"/>
      <c r="V1014" s="134"/>
      <c r="W1014" s="134"/>
      <c r="X1014" s="134"/>
      <c r="Y1014" s="134"/>
      <c r="Z1014" s="134"/>
      <c r="AA1014" s="134"/>
      <c r="AB1014" s="134"/>
      <c r="AC1014" s="134"/>
      <c r="AD1014" s="134"/>
      <c r="AE1014" s="134"/>
      <c r="AF1014" s="134"/>
      <c r="AG1014" s="134"/>
      <c r="AH1014" s="134"/>
      <c r="AI1014" s="134"/>
      <c r="AJ1014" s="134"/>
      <c r="AK1014" s="134"/>
      <c r="AL1014" s="134"/>
      <c r="AM1014" s="134"/>
      <c r="AN1014" s="134"/>
      <c r="AO1014" s="134"/>
      <c r="AP1014" s="134"/>
      <c r="AQ1014" s="134"/>
      <c r="AR1014" s="134"/>
      <c r="AS1014" s="134"/>
      <c r="AT1014" s="134"/>
      <c r="AU1014" s="134"/>
      <c r="AV1014" s="134"/>
      <c r="AW1014" s="134"/>
      <c r="AX1014" s="134"/>
      <c r="AY1014" s="134"/>
      <c r="AZ1014" s="134"/>
      <c r="BA1014" s="134"/>
      <c r="BB1014" s="134"/>
      <c r="BC1014" s="134"/>
      <c r="BD1014" s="134"/>
      <c r="BE1014" s="134"/>
      <c r="BF1014" s="134"/>
      <c r="BG1014" s="134"/>
      <c r="BH1014" s="134"/>
      <c r="BI1014" s="134"/>
      <c r="BJ1014" s="134"/>
      <c r="BK1014" s="134"/>
      <c r="BL1014" s="134"/>
      <c r="BM1014" s="134"/>
      <c r="BN1014" s="134"/>
      <c r="BO1014" s="134"/>
      <c r="BP1014" s="134"/>
      <c r="BQ1014" s="134"/>
      <c r="BR1014" s="134"/>
      <c r="BS1014" s="134"/>
      <c r="BT1014" s="134"/>
      <c r="BU1014" s="134"/>
      <c r="BV1014" s="134"/>
      <c r="BW1014" s="134"/>
      <c r="BX1014" s="134"/>
      <c r="BY1014" s="134"/>
      <c r="BZ1014" s="134"/>
      <c r="CA1014" s="134"/>
      <c r="CB1014" s="134"/>
      <c r="CC1014" s="134"/>
      <c r="CD1014" s="134"/>
      <c r="CE1014" s="134"/>
      <c r="CF1014" s="134"/>
      <c r="CG1014" s="134"/>
      <c r="CH1014" s="134"/>
      <c r="CI1014" s="134"/>
      <c r="CJ1014" s="134"/>
      <c r="CK1014" s="134"/>
      <c r="CL1014" s="134"/>
      <c r="CM1014" s="134"/>
      <c r="CN1014" s="134"/>
      <c r="CO1014" s="134"/>
      <c r="CP1014" s="134"/>
      <c r="CQ1014" s="134"/>
      <c r="CR1014" s="134"/>
      <c r="CS1014" s="134"/>
      <c r="CT1014" s="134"/>
      <c r="CU1014" s="134"/>
      <c r="CV1014" s="134"/>
      <c r="CW1014" s="134"/>
      <c r="CX1014" s="134"/>
      <c r="CY1014" s="134"/>
      <c r="CZ1014" s="134"/>
      <c r="DA1014" s="134"/>
      <c r="DB1014" s="134"/>
      <c r="DC1014" s="134"/>
      <c r="DD1014" s="134"/>
      <c r="DE1014" s="134"/>
      <c r="DF1014" s="134"/>
      <c r="DG1014" s="134"/>
      <c r="DH1014" s="134"/>
    </row>
    <row r="1015" spans="1:112" ht="15" hidden="1" customHeight="1" x14ac:dyDescent="0.15">
      <c r="B1015" s="157" t="s">
        <v>121</v>
      </c>
      <c r="C1015" s="117"/>
      <c r="D1015" s="134"/>
      <c r="E1015" s="134"/>
      <c r="F1015" s="134"/>
      <c r="G1015" s="134"/>
      <c r="H1015" s="134"/>
      <c r="I1015" s="134"/>
      <c r="J1015" s="134"/>
      <c r="K1015" s="134"/>
      <c r="L1015" s="134"/>
      <c r="M1015" s="134"/>
      <c r="N1015" s="134"/>
      <c r="O1015" s="134"/>
      <c r="P1015" s="134"/>
      <c r="Q1015" s="134"/>
      <c r="R1015" s="134"/>
      <c r="S1015" s="134"/>
      <c r="T1015" s="134"/>
      <c r="U1015" s="134"/>
      <c r="V1015" s="134"/>
      <c r="W1015" s="134"/>
      <c r="X1015" s="134"/>
      <c r="Y1015" s="134"/>
      <c r="Z1015" s="134"/>
      <c r="AA1015" s="134"/>
      <c r="AB1015" s="134"/>
      <c r="AC1015" s="134"/>
      <c r="AD1015" s="134"/>
      <c r="AE1015" s="134"/>
      <c r="AF1015" s="134"/>
      <c r="AG1015" s="134"/>
      <c r="AH1015" s="134"/>
      <c r="AI1015" s="134"/>
      <c r="AJ1015" s="134"/>
      <c r="AK1015" s="134"/>
      <c r="AL1015" s="134"/>
      <c r="AM1015" s="134"/>
      <c r="AN1015" s="134"/>
      <c r="AO1015" s="134"/>
      <c r="AP1015" s="134"/>
      <c r="AQ1015" s="134"/>
      <c r="AR1015" s="134"/>
      <c r="AS1015" s="134"/>
      <c r="AT1015" s="134"/>
      <c r="AU1015" s="134"/>
      <c r="AV1015" s="134"/>
      <c r="AW1015" s="134"/>
      <c r="AX1015" s="134"/>
      <c r="AY1015" s="134"/>
      <c r="AZ1015" s="134"/>
      <c r="BA1015" s="134"/>
      <c r="BB1015" s="134"/>
      <c r="BC1015" s="134"/>
      <c r="BD1015" s="134"/>
      <c r="BE1015" s="134"/>
      <c r="BF1015" s="134"/>
      <c r="BG1015" s="134"/>
      <c r="BH1015" s="134"/>
      <c r="BI1015" s="134"/>
      <c r="BJ1015" s="134"/>
      <c r="BK1015" s="134"/>
      <c r="BL1015" s="134"/>
      <c r="BM1015" s="134"/>
      <c r="BN1015" s="134"/>
      <c r="BO1015" s="134"/>
      <c r="BP1015" s="134"/>
      <c r="BQ1015" s="134"/>
      <c r="BR1015" s="134"/>
      <c r="BS1015" s="134"/>
      <c r="BT1015" s="134"/>
      <c r="BU1015" s="134"/>
      <c r="BV1015" s="134"/>
      <c r="BW1015" s="134"/>
      <c r="BX1015" s="134"/>
      <c r="BY1015" s="134"/>
      <c r="BZ1015" s="134"/>
      <c r="CA1015" s="134"/>
      <c r="CB1015" s="134"/>
      <c r="CC1015" s="134"/>
      <c r="CD1015" s="134"/>
      <c r="CE1015" s="134"/>
      <c r="CF1015" s="134"/>
      <c r="CG1015" s="134"/>
      <c r="CH1015" s="134"/>
      <c r="CI1015" s="134"/>
      <c r="CJ1015" s="134"/>
      <c r="CK1015" s="134"/>
      <c r="CL1015" s="134"/>
      <c r="CM1015" s="134"/>
      <c r="CN1015" s="134"/>
      <c r="CO1015" s="134"/>
      <c r="CP1015" s="134"/>
      <c r="CQ1015" s="134"/>
      <c r="CR1015" s="134"/>
      <c r="CS1015" s="134"/>
      <c r="CT1015" s="134"/>
      <c r="CU1015" s="134"/>
      <c r="CV1015" s="134"/>
      <c r="CW1015" s="134"/>
      <c r="CX1015" s="134"/>
      <c r="CY1015" s="134"/>
      <c r="CZ1015" s="134"/>
      <c r="DA1015" s="134"/>
      <c r="DB1015" s="134"/>
      <c r="DC1015" s="134"/>
      <c r="DD1015" s="134"/>
      <c r="DE1015" s="134"/>
      <c r="DF1015" s="134"/>
      <c r="DG1015" s="134"/>
      <c r="DH1015" s="134"/>
    </row>
    <row r="1016" spans="1:112" ht="15" hidden="1" customHeight="1" x14ac:dyDescent="0.15">
      <c r="A1016" s="119"/>
      <c r="B1016" s="193" t="s">
        <v>302</v>
      </c>
      <c r="C1016" s="307" t="s">
        <v>0</v>
      </c>
      <c r="D1016" s="314">
        <f t="array" ref="D1016:DH1124">MINVERSE(D905:DH1013)</f>
        <v>1.0166722662777861</v>
      </c>
      <c r="E1016" s="209">
        <v>4.7242321958043849E-2</v>
      </c>
      <c r="F1016" s="209">
        <v>4.1288148959660485E-3</v>
      </c>
      <c r="G1016" s="209">
        <v>0</v>
      </c>
      <c r="H1016" s="209">
        <v>3.3817229906041605E-4</v>
      </c>
      <c r="I1016" s="209">
        <v>0</v>
      </c>
      <c r="J1016" s="209">
        <v>0</v>
      </c>
      <c r="K1016" s="209">
        <v>7.0197057854494019E-3</v>
      </c>
      <c r="L1016" s="209">
        <v>1.8626719082055954E-3</v>
      </c>
      <c r="M1016" s="209">
        <v>7.5727782080865697E-2</v>
      </c>
      <c r="N1016" s="209">
        <v>1.0812052700004739E-2</v>
      </c>
      <c r="O1016" s="209">
        <v>0.15927289859599517</v>
      </c>
      <c r="P1016" s="209">
        <v>0</v>
      </c>
      <c r="Q1016" s="209">
        <v>0</v>
      </c>
      <c r="R1016" s="209">
        <v>2.0315301421605764E-4</v>
      </c>
      <c r="S1016" s="209">
        <v>6.7560197110846115E-5</v>
      </c>
      <c r="T1016" s="209">
        <v>8.4951669597382363E-6</v>
      </c>
      <c r="U1016" s="209">
        <v>0</v>
      </c>
      <c r="V1016" s="209">
        <v>0</v>
      </c>
      <c r="W1016" s="209">
        <v>2.0812483975538589E-6</v>
      </c>
      <c r="X1016" s="209">
        <v>0</v>
      </c>
      <c r="Y1016" s="209">
        <v>0</v>
      </c>
      <c r="Z1016" s="209">
        <v>0</v>
      </c>
      <c r="AA1016" s="209">
        <v>0</v>
      </c>
      <c r="AB1016" s="209">
        <v>0</v>
      </c>
      <c r="AC1016" s="209">
        <v>0</v>
      </c>
      <c r="AD1016" s="209">
        <v>0</v>
      </c>
      <c r="AE1016" s="209">
        <v>0</v>
      </c>
      <c r="AF1016" s="209">
        <v>0</v>
      </c>
      <c r="AG1016" s="209">
        <v>0</v>
      </c>
      <c r="AH1016" s="209">
        <v>0</v>
      </c>
      <c r="AI1016" s="209">
        <v>6.9931007972302915E-4</v>
      </c>
      <c r="AJ1016" s="209">
        <v>0</v>
      </c>
      <c r="AK1016" s="209">
        <v>4.4439875068945324E-6</v>
      </c>
      <c r="AL1016" s="209">
        <v>0</v>
      </c>
      <c r="AM1016" s="209">
        <v>4.2180832093291108E-4</v>
      </c>
      <c r="AN1016" s="209">
        <v>0</v>
      </c>
      <c r="AO1016" s="209">
        <v>-3.4131281747011344E-5</v>
      </c>
      <c r="AP1016" s="209">
        <v>0</v>
      </c>
      <c r="AQ1016" s="209">
        <v>0</v>
      </c>
      <c r="AR1016" s="209">
        <v>0</v>
      </c>
      <c r="AS1016" s="209">
        <v>0</v>
      </c>
      <c r="AT1016" s="209">
        <v>7.7656868258327215E-6</v>
      </c>
      <c r="AU1016" s="209">
        <v>6.6131024468101506E-6</v>
      </c>
      <c r="AV1016" s="209">
        <v>0</v>
      </c>
      <c r="AW1016" s="209">
        <v>2.2127446271272631E-6</v>
      </c>
      <c r="AX1016" s="209">
        <v>0</v>
      </c>
      <c r="AY1016" s="209">
        <v>0</v>
      </c>
      <c r="AZ1016" s="209">
        <v>3.6777837350350123E-6</v>
      </c>
      <c r="BA1016" s="209">
        <v>0</v>
      </c>
      <c r="BB1016" s="209">
        <v>0</v>
      </c>
      <c r="BC1016" s="209">
        <v>0</v>
      </c>
      <c r="BD1016" s="209">
        <v>0</v>
      </c>
      <c r="BE1016" s="209">
        <v>0</v>
      </c>
      <c r="BF1016" s="209">
        <v>0</v>
      </c>
      <c r="BG1016" s="209">
        <v>0</v>
      </c>
      <c r="BH1016" s="209">
        <v>0</v>
      </c>
      <c r="BI1016" s="209">
        <v>1.7991447801079642E-6</v>
      </c>
      <c r="BJ1016" s="209">
        <v>7.0219855660003246E-6</v>
      </c>
      <c r="BK1016" s="209">
        <v>0</v>
      </c>
      <c r="BL1016" s="209">
        <v>2.702452698403519E-4</v>
      </c>
      <c r="BM1016" s="209">
        <v>0</v>
      </c>
      <c r="BN1016" s="209">
        <v>3.1303166960093906E-4</v>
      </c>
      <c r="BO1016" s="209">
        <v>1.0990444988783793E-5</v>
      </c>
      <c r="BP1016" s="209">
        <v>1.2740012699104931E-3</v>
      </c>
      <c r="BQ1016" s="209">
        <v>8.2015397013639039E-4</v>
      </c>
      <c r="BR1016" s="209">
        <v>0</v>
      </c>
      <c r="BS1016" s="209">
        <v>5.9272019784980562E-6</v>
      </c>
      <c r="BT1016" s="209">
        <v>0</v>
      </c>
      <c r="BU1016" s="209">
        <v>4.4618633285142231E-6</v>
      </c>
      <c r="BV1016" s="209">
        <v>6.2989394194488503E-6</v>
      </c>
      <c r="BW1016" s="209">
        <v>1.4439378162361949E-4</v>
      </c>
      <c r="BX1016" s="209">
        <v>6.8347728116534503E-6</v>
      </c>
      <c r="BY1016" s="209">
        <v>6.374796145591502E-6</v>
      </c>
      <c r="BZ1016" s="209">
        <v>4.4199003930825839E-6</v>
      </c>
      <c r="CA1016" s="209">
        <v>0</v>
      </c>
      <c r="CB1016" s="209">
        <v>0</v>
      </c>
      <c r="CC1016" s="209">
        <v>4.3482112955722353E-6</v>
      </c>
      <c r="CD1016" s="209">
        <v>1.2116353181635063E-5</v>
      </c>
      <c r="CE1016" s="209">
        <v>4.5793827553665052E-6</v>
      </c>
      <c r="CF1016" s="209">
        <v>0</v>
      </c>
      <c r="CG1016" s="209">
        <v>0</v>
      </c>
      <c r="CH1016" s="209">
        <v>7.7280519113480868E-6</v>
      </c>
      <c r="CI1016" s="209">
        <v>1.6661214737280031E-4</v>
      </c>
      <c r="CJ1016" s="209">
        <v>1.9374144981598963E-6</v>
      </c>
      <c r="CK1016" s="209">
        <v>0</v>
      </c>
      <c r="CL1016" s="209">
        <v>0</v>
      </c>
      <c r="CM1016" s="209">
        <v>0</v>
      </c>
      <c r="CN1016" s="209">
        <v>0</v>
      </c>
      <c r="CO1016" s="209">
        <v>0</v>
      </c>
      <c r="CP1016" s="209">
        <v>0</v>
      </c>
      <c r="CQ1016" s="209">
        <v>1.137290751446545E-3</v>
      </c>
      <c r="CR1016" s="209">
        <v>0</v>
      </c>
      <c r="CS1016" s="209">
        <v>7.0930884311065764E-4</v>
      </c>
      <c r="CT1016" s="209">
        <v>0</v>
      </c>
      <c r="CU1016" s="209">
        <v>1.9983774838320057E-3</v>
      </c>
      <c r="CV1016" s="209">
        <v>3.2714024659425069E-3</v>
      </c>
      <c r="CW1016" s="209">
        <v>1.1908990918555135E-3</v>
      </c>
      <c r="CX1016" s="209">
        <v>5.8898526731666731E-5</v>
      </c>
      <c r="CY1016" s="209">
        <v>0</v>
      </c>
      <c r="CZ1016" s="209">
        <v>3.9508790055821468E-6</v>
      </c>
      <c r="DA1016" s="209">
        <v>8.55007036769587E-6</v>
      </c>
      <c r="DB1016" s="209">
        <v>7.2045260099393845E-3</v>
      </c>
      <c r="DC1016" s="209">
        <v>1.610124943067056E-2</v>
      </c>
      <c r="DD1016" s="209">
        <v>5.1899438022265579E-5</v>
      </c>
      <c r="DE1016" s="209">
        <v>1.7078582897861697E-3</v>
      </c>
      <c r="DF1016" s="209">
        <v>3.3152170394693896E-3</v>
      </c>
      <c r="DG1016" s="209">
        <v>2.4750779030309613E-5</v>
      </c>
      <c r="DH1016" s="210">
        <v>3.4131281747011344E-5</v>
      </c>
    </row>
    <row r="1017" spans="1:112" ht="15" hidden="1" customHeight="1" x14ac:dyDescent="0.15">
      <c r="A1017" s="119"/>
      <c r="B1017" s="167" t="s">
        <v>303</v>
      </c>
      <c r="C1017" s="30" t="s">
        <v>1</v>
      </c>
      <c r="D1017" s="315">
        <v>1.7173163438591078E-3</v>
      </c>
      <c r="E1017" s="134">
        <v>1.0273692546341737</v>
      </c>
      <c r="F1017" s="134">
        <v>5.2584317632236033E-3</v>
      </c>
      <c r="G1017" s="134">
        <v>0</v>
      </c>
      <c r="H1017" s="134">
        <v>2.1859415445808474E-5</v>
      </c>
      <c r="I1017" s="134">
        <v>0</v>
      </c>
      <c r="J1017" s="134">
        <v>0</v>
      </c>
      <c r="K1017" s="134">
        <v>0.13311398727429896</v>
      </c>
      <c r="L1017" s="134">
        <v>4.1988418294534841E-4</v>
      </c>
      <c r="M1017" s="134">
        <v>4.983825610403632E-3</v>
      </c>
      <c r="N1017" s="134">
        <v>5.2988230994121339E-4</v>
      </c>
      <c r="O1017" s="134">
        <v>2.4891981674322545E-3</v>
      </c>
      <c r="P1017" s="134">
        <v>0</v>
      </c>
      <c r="Q1017" s="134">
        <v>0</v>
      </c>
      <c r="R1017" s="134">
        <v>1.009712117513964E-4</v>
      </c>
      <c r="S1017" s="134">
        <v>2.9038968228686081E-6</v>
      </c>
      <c r="T1017" s="134">
        <v>4.2742829575738967E-7</v>
      </c>
      <c r="U1017" s="134">
        <v>0</v>
      </c>
      <c r="V1017" s="134">
        <v>0</v>
      </c>
      <c r="W1017" s="134">
        <v>6.9996427387161966E-8</v>
      </c>
      <c r="X1017" s="134">
        <v>0</v>
      </c>
      <c r="Y1017" s="134">
        <v>0</v>
      </c>
      <c r="Z1017" s="134">
        <v>0</v>
      </c>
      <c r="AA1017" s="134">
        <v>0</v>
      </c>
      <c r="AB1017" s="134">
        <v>0</v>
      </c>
      <c r="AC1017" s="134">
        <v>0</v>
      </c>
      <c r="AD1017" s="134">
        <v>0</v>
      </c>
      <c r="AE1017" s="134">
        <v>0</v>
      </c>
      <c r="AF1017" s="134">
        <v>0</v>
      </c>
      <c r="AG1017" s="134">
        <v>0</v>
      </c>
      <c r="AH1017" s="134">
        <v>0</v>
      </c>
      <c r="AI1017" s="134">
        <v>1.4212288380836602E-2</v>
      </c>
      <c r="AJ1017" s="134">
        <v>0</v>
      </c>
      <c r="AK1017" s="134">
        <v>1.6515138099859927E-7</v>
      </c>
      <c r="AL1017" s="134">
        <v>0</v>
      </c>
      <c r="AM1017" s="134">
        <v>3.5181880970068469E-6</v>
      </c>
      <c r="AN1017" s="134">
        <v>0</v>
      </c>
      <c r="AO1017" s="134">
        <v>-1.3803865729071151E-6</v>
      </c>
      <c r="AP1017" s="134">
        <v>0</v>
      </c>
      <c r="AQ1017" s="134">
        <v>0</v>
      </c>
      <c r="AR1017" s="134">
        <v>0</v>
      </c>
      <c r="AS1017" s="134">
        <v>0</v>
      </c>
      <c r="AT1017" s="134">
        <v>4.1630132332106262E-7</v>
      </c>
      <c r="AU1017" s="134">
        <v>2.7089581741547135E-7</v>
      </c>
      <c r="AV1017" s="134">
        <v>0</v>
      </c>
      <c r="AW1017" s="134">
        <v>7.570107253365861E-8</v>
      </c>
      <c r="AX1017" s="134">
        <v>0</v>
      </c>
      <c r="AY1017" s="134">
        <v>0</v>
      </c>
      <c r="AZ1017" s="134">
        <v>4.3043751728772934E-7</v>
      </c>
      <c r="BA1017" s="134">
        <v>0</v>
      </c>
      <c r="BB1017" s="134">
        <v>0</v>
      </c>
      <c r="BC1017" s="134">
        <v>0</v>
      </c>
      <c r="BD1017" s="134">
        <v>0</v>
      </c>
      <c r="BE1017" s="134">
        <v>0</v>
      </c>
      <c r="BF1017" s="134">
        <v>0</v>
      </c>
      <c r="BG1017" s="134">
        <v>0</v>
      </c>
      <c r="BH1017" s="134">
        <v>0</v>
      </c>
      <c r="BI1017" s="134">
        <v>1.2138612450032087E-7</v>
      </c>
      <c r="BJ1017" s="134">
        <v>3.3345382589149404E-7</v>
      </c>
      <c r="BK1017" s="134">
        <v>0</v>
      </c>
      <c r="BL1017" s="134">
        <v>1.5793079539325141E-5</v>
      </c>
      <c r="BM1017" s="134">
        <v>0</v>
      </c>
      <c r="BN1017" s="134">
        <v>8.0172223544823985E-7</v>
      </c>
      <c r="BO1017" s="134">
        <v>2.024053940811336E-7</v>
      </c>
      <c r="BP1017" s="134">
        <v>2.3705081431638767E-6</v>
      </c>
      <c r="BQ1017" s="134">
        <v>1.6364751468626194E-6</v>
      </c>
      <c r="BR1017" s="134">
        <v>0</v>
      </c>
      <c r="BS1017" s="134">
        <v>6.2171031581223774E-7</v>
      </c>
      <c r="BT1017" s="134">
        <v>0</v>
      </c>
      <c r="BU1017" s="134">
        <v>1.4263675819824195E-7</v>
      </c>
      <c r="BV1017" s="134">
        <v>3.7370285500472565E-7</v>
      </c>
      <c r="BW1017" s="134">
        <v>5.6516646011500346E-7</v>
      </c>
      <c r="BX1017" s="134">
        <v>1.856868055826157E-7</v>
      </c>
      <c r="BY1017" s="134">
        <v>2.881117198962058E-7</v>
      </c>
      <c r="BZ1017" s="134">
        <v>1.5987566128727814E-7</v>
      </c>
      <c r="CA1017" s="134">
        <v>0</v>
      </c>
      <c r="CB1017" s="134">
        <v>0</v>
      </c>
      <c r="CC1017" s="134">
        <v>1.5530181960072903E-7</v>
      </c>
      <c r="CD1017" s="134">
        <v>1.6480638993876596E-7</v>
      </c>
      <c r="CE1017" s="134">
        <v>2.7204693627283456E-7</v>
      </c>
      <c r="CF1017" s="134">
        <v>0</v>
      </c>
      <c r="CG1017" s="134">
        <v>0</v>
      </c>
      <c r="CH1017" s="134">
        <v>1.8406471118500281E-7</v>
      </c>
      <c r="CI1017" s="134">
        <v>2.5131248844531343E-5</v>
      </c>
      <c r="CJ1017" s="134">
        <v>2.1071755573464713E-7</v>
      </c>
      <c r="CK1017" s="134">
        <v>0</v>
      </c>
      <c r="CL1017" s="134">
        <v>0</v>
      </c>
      <c r="CM1017" s="134">
        <v>0</v>
      </c>
      <c r="CN1017" s="134">
        <v>0</v>
      </c>
      <c r="CO1017" s="134">
        <v>0</v>
      </c>
      <c r="CP1017" s="134">
        <v>0</v>
      </c>
      <c r="CQ1017" s="134">
        <v>3.3314744950920438E-4</v>
      </c>
      <c r="CR1017" s="134">
        <v>0</v>
      </c>
      <c r="CS1017" s="134">
        <v>1.2520821213276846E-4</v>
      </c>
      <c r="CT1017" s="134">
        <v>0</v>
      </c>
      <c r="CU1017" s="134">
        <v>3.6288223392199476E-4</v>
      </c>
      <c r="CV1017" s="134">
        <v>6.6148622954382359E-4</v>
      </c>
      <c r="CW1017" s="134">
        <v>5.7524504463940537E-6</v>
      </c>
      <c r="CX1017" s="134">
        <v>5.8849732639407805E-7</v>
      </c>
      <c r="CY1017" s="134">
        <v>0</v>
      </c>
      <c r="CZ1017" s="134">
        <v>1.0834853682034351E-7</v>
      </c>
      <c r="DA1017" s="134">
        <v>3.9298667074870859E-7</v>
      </c>
      <c r="DB1017" s="134">
        <v>1.7531619692064625E-3</v>
      </c>
      <c r="DC1017" s="134">
        <v>5.9919361927490743E-3</v>
      </c>
      <c r="DD1017" s="134">
        <v>8.4530947773691639E-7</v>
      </c>
      <c r="DE1017" s="134">
        <v>1.2549938881993594E-5</v>
      </c>
      <c r="DF1017" s="134">
        <v>2.2029071086519119E-4</v>
      </c>
      <c r="DG1017" s="134">
        <v>8.365743487338041E-7</v>
      </c>
      <c r="DH1017" s="211">
        <v>1.3803865729071151E-6</v>
      </c>
    </row>
    <row r="1018" spans="1:112" ht="15" hidden="1" customHeight="1" x14ac:dyDescent="0.15">
      <c r="A1018" s="119"/>
      <c r="B1018" s="167" t="s">
        <v>304</v>
      </c>
      <c r="C1018" s="30" t="s">
        <v>2</v>
      </c>
      <c r="D1018" s="315">
        <v>5.6049609350274948E-2</v>
      </c>
      <c r="E1018" s="134">
        <v>5.2707971891084941E-2</v>
      </c>
      <c r="F1018" s="134">
        <v>1.0004838037364443</v>
      </c>
      <c r="G1018" s="134">
        <v>0</v>
      </c>
      <c r="H1018" s="134">
        <v>1.9690617998940128E-5</v>
      </c>
      <c r="I1018" s="134">
        <v>0</v>
      </c>
      <c r="J1018" s="134">
        <v>0</v>
      </c>
      <c r="K1018" s="134">
        <v>6.8787457067675589E-3</v>
      </c>
      <c r="L1018" s="134">
        <v>1.2307470344192202E-4</v>
      </c>
      <c r="M1018" s="134">
        <v>4.4118124996045151E-3</v>
      </c>
      <c r="N1018" s="134">
        <v>6.210339529053602E-4</v>
      </c>
      <c r="O1018" s="134">
        <v>8.8891116417776552E-3</v>
      </c>
      <c r="P1018" s="134">
        <v>0</v>
      </c>
      <c r="Q1018" s="134">
        <v>0</v>
      </c>
      <c r="R1018" s="134">
        <v>1.6115662838929768E-5</v>
      </c>
      <c r="S1018" s="134">
        <v>3.8763126257298078E-6</v>
      </c>
      <c r="T1018" s="134">
        <v>5.3393441632659419E-7</v>
      </c>
      <c r="U1018" s="134">
        <v>0</v>
      </c>
      <c r="V1018" s="134">
        <v>0</v>
      </c>
      <c r="W1018" s="134">
        <v>1.242098393550648E-7</v>
      </c>
      <c r="X1018" s="134">
        <v>0</v>
      </c>
      <c r="Y1018" s="134">
        <v>0</v>
      </c>
      <c r="Z1018" s="134">
        <v>0</v>
      </c>
      <c r="AA1018" s="134">
        <v>0</v>
      </c>
      <c r="AB1018" s="134">
        <v>0</v>
      </c>
      <c r="AC1018" s="134">
        <v>0</v>
      </c>
      <c r="AD1018" s="134">
        <v>0</v>
      </c>
      <c r="AE1018" s="134">
        <v>0</v>
      </c>
      <c r="AF1018" s="134">
        <v>0</v>
      </c>
      <c r="AG1018" s="134">
        <v>0</v>
      </c>
      <c r="AH1018" s="134">
        <v>0</v>
      </c>
      <c r="AI1018" s="134">
        <v>7.3167061111763568E-4</v>
      </c>
      <c r="AJ1018" s="134">
        <v>0</v>
      </c>
      <c r="AK1018" s="134">
        <v>3.0419483815052014E-7</v>
      </c>
      <c r="AL1018" s="134">
        <v>0</v>
      </c>
      <c r="AM1018" s="134">
        <v>2.3412513008473452E-5</v>
      </c>
      <c r="AN1018" s="134">
        <v>0</v>
      </c>
      <c r="AO1018" s="134">
        <v>-2.3490679981973191E-6</v>
      </c>
      <c r="AP1018" s="134">
        <v>0</v>
      </c>
      <c r="AQ1018" s="134">
        <v>0</v>
      </c>
      <c r="AR1018" s="134">
        <v>0</v>
      </c>
      <c r="AS1018" s="134">
        <v>0</v>
      </c>
      <c r="AT1018" s="134">
        <v>5.9159733095004966E-7</v>
      </c>
      <c r="AU1018" s="134">
        <v>4.5875525720672386E-7</v>
      </c>
      <c r="AV1018" s="134">
        <v>0</v>
      </c>
      <c r="AW1018" s="134">
        <v>1.4597047436835115E-7</v>
      </c>
      <c r="AX1018" s="134">
        <v>0</v>
      </c>
      <c r="AY1018" s="134">
        <v>0</v>
      </c>
      <c r="AZ1018" s="134">
        <v>4.4177833155336568E-7</v>
      </c>
      <c r="BA1018" s="134">
        <v>0</v>
      </c>
      <c r="BB1018" s="134">
        <v>0</v>
      </c>
      <c r="BC1018" s="134">
        <v>0</v>
      </c>
      <c r="BD1018" s="134">
        <v>0</v>
      </c>
      <c r="BE1018" s="134">
        <v>0</v>
      </c>
      <c r="BF1018" s="134">
        <v>0</v>
      </c>
      <c r="BG1018" s="134">
        <v>0</v>
      </c>
      <c r="BH1018" s="134">
        <v>0</v>
      </c>
      <c r="BI1018" s="134">
        <v>1.4351951427346495E-7</v>
      </c>
      <c r="BJ1018" s="134">
        <v>5.2400826247236792E-7</v>
      </c>
      <c r="BK1018" s="134">
        <v>0</v>
      </c>
      <c r="BL1018" s="134">
        <v>1.5703693167313216E-5</v>
      </c>
      <c r="BM1018" s="134">
        <v>0</v>
      </c>
      <c r="BN1018" s="134">
        <v>1.7314416914031988E-5</v>
      </c>
      <c r="BO1018" s="134">
        <v>6.3855225307041123E-7</v>
      </c>
      <c r="BP1018" s="134">
        <v>7.0282944277860456E-5</v>
      </c>
      <c r="BQ1018" s="134">
        <v>4.5271112575915435E-5</v>
      </c>
      <c r="BR1018" s="134">
        <v>0</v>
      </c>
      <c r="BS1018" s="134">
        <v>4.0941513739376705E-7</v>
      </c>
      <c r="BT1018" s="134">
        <v>0</v>
      </c>
      <c r="BU1018" s="134">
        <v>2.7944693997044003E-7</v>
      </c>
      <c r="BV1018" s="134">
        <v>3.9255141830514824E-7</v>
      </c>
      <c r="BW1018" s="134">
        <v>8.0439618703685656E-6</v>
      </c>
      <c r="BX1018" s="134">
        <v>4.3064640947361541E-7</v>
      </c>
      <c r="BY1018" s="134">
        <v>3.7677767271232892E-7</v>
      </c>
      <c r="BZ1018" s="134">
        <v>2.5798459365791206E-7</v>
      </c>
      <c r="CA1018" s="134">
        <v>0</v>
      </c>
      <c r="CB1018" s="134">
        <v>0</v>
      </c>
      <c r="CC1018" s="134">
        <v>2.8109043771500119E-7</v>
      </c>
      <c r="CD1018" s="134">
        <v>7.2259159588896561E-7</v>
      </c>
      <c r="CE1018" s="134">
        <v>2.7331368261094757E-7</v>
      </c>
      <c r="CF1018" s="134">
        <v>0</v>
      </c>
      <c r="CG1018" s="134">
        <v>0</v>
      </c>
      <c r="CH1018" s="134">
        <v>4.7722749645809401E-7</v>
      </c>
      <c r="CI1018" s="134">
        <v>1.0462692721080495E-5</v>
      </c>
      <c r="CJ1018" s="134">
        <v>1.481808627777786E-7</v>
      </c>
      <c r="CK1018" s="134">
        <v>0</v>
      </c>
      <c r="CL1018" s="134">
        <v>0</v>
      </c>
      <c r="CM1018" s="134">
        <v>0</v>
      </c>
      <c r="CN1018" s="134">
        <v>0</v>
      </c>
      <c r="CO1018" s="134">
        <v>0</v>
      </c>
      <c r="CP1018" s="134">
        <v>0</v>
      </c>
      <c r="CQ1018" s="134">
        <v>3.6067596624992889E-4</v>
      </c>
      <c r="CR1018" s="134">
        <v>0</v>
      </c>
      <c r="CS1018" s="134">
        <v>4.5170948827975468E-5</v>
      </c>
      <c r="CT1018" s="134">
        <v>0</v>
      </c>
      <c r="CU1018" s="134">
        <v>1.2772619006189552E-4</v>
      </c>
      <c r="CV1018" s="134">
        <v>2.1235664750872223E-4</v>
      </c>
      <c r="CW1018" s="134">
        <v>6.5848270273245269E-5</v>
      </c>
      <c r="CX1018" s="134">
        <v>3.3241918865912229E-6</v>
      </c>
      <c r="CY1018" s="134">
        <v>0</v>
      </c>
      <c r="CZ1018" s="134">
        <v>2.2953638682812767E-7</v>
      </c>
      <c r="DA1018" s="134">
        <v>5.6404439118153007E-7</v>
      </c>
      <c r="DB1018" s="134">
        <v>4.844494980193807E-4</v>
      </c>
      <c r="DC1018" s="134">
        <v>1.178848684315348E-3</v>
      </c>
      <c r="DD1018" s="134">
        <v>3.020983403250471E-6</v>
      </c>
      <c r="DE1018" s="134">
        <v>1.2899672565264734E-3</v>
      </c>
      <c r="DF1018" s="134">
        <v>1.9485105089687686E-4</v>
      </c>
      <c r="DG1018" s="134">
        <v>1.4202656390638559E-6</v>
      </c>
      <c r="DH1018" s="211">
        <v>2.3490679981973191E-6</v>
      </c>
    </row>
    <row r="1019" spans="1:112" ht="15" hidden="1" customHeight="1" x14ac:dyDescent="0.15">
      <c r="A1019" s="119"/>
      <c r="B1019" s="167" t="s">
        <v>305</v>
      </c>
      <c r="C1019" s="30" t="s">
        <v>3</v>
      </c>
      <c r="D1019" s="315">
        <v>2.1825446906622288E-4</v>
      </c>
      <c r="E1019" s="134">
        <v>1.3590483979409847E-4</v>
      </c>
      <c r="F1019" s="134">
        <v>7.2077159076495403E-6</v>
      </c>
      <c r="G1019" s="134">
        <v>1</v>
      </c>
      <c r="H1019" s="134">
        <v>1.7803514001808732E-4</v>
      </c>
      <c r="I1019" s="134">
        <v>0</v>
      </c>
      <c r="J1019" s="134">
        <v>0</v>
      </c>
      <c r="K1019" s="134">
        <v>4.8388578943694178E-5</v>
      </c>
      <c r="L1019" s="134">
        <v>1.7582790259044608E-4</v>
      </c>
      <c r="M1019" s="134">
        <v>6.52681415109395E-4</v>
      </c>
      <c r="N1019" s="134">
        <v>2.993167304348972E-5</v>
      </c>
      <c r="O1019" s="134">
        <v>3.4771982491138727E-4</v>
      </c>
      <c r="P1019" s="134">
        <v>0</v>
      </c>
      <c r="Q1019" s="134">
        <v>0</v>
      </c>
      <c r="R1019" s="134">
        <v>4.4999304383130741E-5</v>
      </c>
      <c r="S1019" s="134">
        <v>0.12569563597162151</v>
      </c>
      <c r="T1019" s="134">
        <v>3.5643631900549116E-3</v>
      </c>
      <c r="U1019" s="134">
        <v>0</v>
      </c>
      <c r="V1019" s="134">
        <v>0</v>
      </c>
      <c r="W1019" s="134">
        <v>3.8247861883450843E-6</v>
      </c>
      <c r="X1019" s="134">
        <v>0</v>
      </c>
      <c r="Y1019" s="134">
        <v>0</v>
      </c>
      <c r="Z1019" s="134">
        <v>0</v>
      </c>
      <c r="AA1019" s="134">
        <v>0</v>
      </c>
      <c r="AB1019" s="134">
        <v>0</v>
      </c>
      <c r="AC1019" s="134">
        <v>0</v>
      </c>
      <c r="AD1019" s="134">
        <v>0</v>
      </c>
      <c r="AE1019" s="134">
        <v>0</v>
      </c>
      <c r="AF1019" s="134">
        <v>0</v>
      </c>
      <c r="AG1019" s="134">
        <v>0</v>
      </c>
      <c r="AH1019" s="134">
        <v>0</v>
      </c>
      <c r="AI1019" s="134">
        <v>4.6916654379767844E-3</v>
      </c>
      <c r="AJ1019" s="134">
        <v>0</v>
      </c>
      <c r="AK1019" s="134">
        <v>8.1389492355667168E-6</v>
      </c>
      <c r="AL1019" s="134">
        <v>0</v>
      </c>
      <c r="AM1019" s="134">
        <v>6.4686335547698971E-5</v>
      </c>
      <c r="AN1019" s="134">
        <v>0</v>
      </c>
      <c r="AO1019" s="134">
        <v>-1.9822809779126039E-6</v>
      </c>
      <c r="AP1019" s="134">
        <v>0</v>
      </c>
      <c r="AQ1019" s="134">
        <v>0</v>
      </c>
      <c r="AR1019" s="134">
        <v>0</v>
      </c>
      <c r="AS1019" s="134">
        <v>0</v>
      </c>
      <c r="AT1019" s="134">
        <v>4.9954542163744383E-5</v>
      </c>
      <c r="AU1019" s="134">
        <v>2.700204890902546E-5</v>
      </c>
      <c r="AV1019" s="134">
        <v>0</v>
      </c>
      <c r="AW1019" s="134">
        <v>5.6706278167740929E-6</v>
      </c>
      <c r="AX1019" s="134">
        <v>0</v>
      </c>
      <c r="AY1019" s="134">
        <v>0</v>
      </c>
      <c r="AZ1019" s="134">
        <v>1.1724084544522201E-5</v>
      </c>
      <c r="BA1019" s="134">
        <v>0</v>
      </c>
      <c r="BB1019" s="134">
        <v>0</v>
      </c>
      <c r="BC1019" s="134">
        <v>0</v>
      </c>
      <c r="BD1019" s="134">
        <v>0</v>
      </c>
      <c r="BE1019" s="134">
        <v>0</v>
      </c>
      <c r="BF1019" s="134">
        <v>0</v>
      </c>
      <c r="BG1019" s="134">
        <v>0</v>
      </c>
      <c r="BH1019" s="134">
        <v>0</v>
      </c>
      <c r="BI1019" s="134">
        <v>1.1152091471476099E-5</v>
      </c>
      <c r="BJ1019" s="134">
        <v>1.1194376900291157E-4</v>
      </c>
      <c r="BK1019" s="134">
        <v>0</v>
      </c>
      <c r="BL1019" s="134">
        <v>7.3275282566800622E-4</v>
      </c>
      <c r="BM1019" s="134">
        <v>0</v>
      </c>
      <c r="BN1019" s="134">
        <v>3.3122095694387951E-3</v>
      </c>
      <c r="BO1019" s="134">
        <v>5.5266757483215807E-4</v>
      </c>
      <c r="BP1019" s="134">
        <v>1.4097749734265632E-4</v>
      </c>
      <c r="BQ1019" s="134">
        <v>1.721676627852223E-4</v>
      </c>
      <c r="BR1019" s="134">
        <v>0</v>
      </c>
      <c r="BS1019" s="134">
        <v>1.5567721152659058E-5</v>
      </c>
      <c r="BT1019" s="134">
        <v>0</v>
      </c>
      <c r="BU1019" s="134">
        <v>4.4655854888468931E-6</v>
      </c>
      <c r="BV1019" s="134">
        <v>3.8781177989671681E-5</v>
      </c>
      <c r="BW1019" s="134">
        <v>1.7632496638868834E-5</v>
      </c>
      <c r="BX1019" s="134">
        <v>4.1943983507794484E-6</v>
      </c>
      <c r="BY1019" s="134">
        <v>3.6672309218158338E-6</v>
      </c>
      <c r="BZ1019" s="134">
        <v>7.577501326374911E-6</v>
      </c>
      <c r="CA1019" s="134">
        <v>0</v>
      </c>
      <c r="CB1019" s="134">
        <v>0</v>
      </c>
      <c r="CC1019" s="134">
        <v>1.5507693325065551E-6</v>
      </c>
      <c r="CD1019" s="134">
        <v>9.3206046479717117E-6</v>
      </c>
      <c r="CE1019" s="134">
        <v>6.312176117349612E-6</v>
      </c>
      <c r="CF1019" s="134">
        <v>0</v>
      </c>
      <c r="CG1019" s="134">
        <v>0</v>
      </c>
      <c r="CH1019" s="134">
        <v>2.5713173022456391E-5</v>
      </c>
      <c r="CI1019" s="134">
        <v>1.0655653448015314E-5</v>
      </c>
      <c r="CJ1019" s="134">
        <v>2.9164851726988923E-6</v>
      </c>
      <c r="CK1019" s="134">
        <v>0</v>
      </c>
      <c r="CL1019" s="134">
        <v>0</v>
      </c>
      <c r="CM1019" s="134">
        <v>0</v>
      </c>
      <c r="CN1019" s="134">
        <v>0</v>
      </c>
      <c r="CO1019" s="134">
        <v>0</v>
      </c>
      <c r="CP1019" s="134">
        <v>0</v>
      </c>
      <c r="CQ1019" s="134">
        <v>6.8924636844599495E-5</v>
      </c>
      <c r="CR1019" s="134">
        <v>0</v>
      </c>
      <c r="CS1019" s="134">
        <v>1.4556492085522696E-5</v>
      </c>
      <c r="CT1019" s="134">
        <v>0</v>
      </c>
      <c r="CU1019" s="134">
        <v>1.0591979741688796E-4</v>
      </c>
      <c r="CV1019" s="134">
        <v>1.8559526098296141E-4</v>
      </c>
      <c r="CW1019" s="134">
        <v>1.7657815804178017E-5</v>
      </c>
      <c r="CX1019" s="134">
        <v>7.290579677184261E-6</v>
      </c>
      <c r="CY1019" s="134">
        <v>0</v>
      </c>
      <c r="CZ1019" s="134">
        <v>4.6647745062576482E-6</v>
      </c>
      <c r="DA1019" s="134">
        <v>1.1238384515234035E-5</v>
      </c>
      <c r="DB1019" s="134">
        <v>7.8694012102533198E-4</v>
      </c>
      <c r="DC1019" s="134">
        <v>1.4257301172041527E-3</v>
      </c>
      <c r="DD1019" s="134">
        <v>1.5576582380415161E-5</v>
      </c>
      <c r="DE1019" s="134">
        <v>2.8280394675491172E-5</v>
      </c>
      <c r="DF1019" s="134">
        <v>1.2234451660691421E-4</v>
      </c>
      <c r="DG1019" s="134">
        <v>3.5953328741499774E-5</v>
      </c>
      <c r="DH1019" s="211">
        <v>1.9822809779126039E-6</v>
      </c>
    </row>
    <row r="1020" spans="1:112" ht="15" hidden="1" customHeight="1" x14ac:dyDescent="0.15">
      <c r="A1020" s="119"/>
      <c r="B1020" s="167" t="s">
        <v>306</v>
      </c>
      <c r="C1020" s="30" t="s">
        <v>4</v>
      </c>
      <c r="D1020" s="315">
        <v>3.1611056237704615E-7</v>
      </c>
      <c r="E1020" s="134">
        <v>2.6722279002042145E-5</v>
      </c>
      <c r="F1020" s="134">
        <v>1.1095506731240389E-6</v>
      </c>
      <c r="G1020" s="134">
        <v>0</v>
      </c>
      <c r="H1020" s="134">
        <v>1.0205781819054949</v>
      </c>
      <c r="I1020" s="134">
        <v>0</v>
      </c>
      <c r="J1020" s="134">
        <v>0</v>
      </c>
      <c r="K1020" s="134">
        <v>1.3424421000343795E-4</v>
      </c>
      <c r="L1020" s="134">
        <v>0.18965486481121291</v>
      </c>
      <c r="M1020" s="134">
        <v>3.4571319696603854E-3</v>
      </c>
      <c r="N1020" s="134">
        <v>4.9710751232711011E-5</v>
      </c>
      <c r="O1020" s="134">
        <v>1.9801073314069211E-3</v>
      </c>
      <c r="P1020" s="134">
        <v>0</v>
      </c>
      <c r="Q1020" s="134">
        <v>0</v>
      </c>
      <c r="R1020" s="134">
        <v>3.2329746073290038E-6</v>
      </c>
      <c r="S1020" s="134">
        <v>2.1553620135706066E-6</v>
      </c>
      <c r="T1020" s="134">
        <v>1.307522893430075E-6</v>
      </c>
      <c r="U1020" s="134">
        <v>0</v>
      </c>
      <c r="V1020" s="134">
        <v>0</v>
      </c>
      <c r="W1020" s="134">
        <v>9.9609410541489138E-8</v>
      </c>
      <c r="X1020" s="134">
        <v>0</v>
      </c>
      <c r="Y1020" s="134">
        <v>0</v>
      </c>
      <c r="Z1020" s="134">
        <v>0</v>
      </c>
      <c r="AA1020" s="134">
        <v>0</v>
      </c>
      <c r="AB1020" s="134">
        <v>0</v>
      </c>
      <c r="AC1020" s="134">
        <v>0</v>
      </c>
      <c r="AD1020" s="134">
        <v>0</v>
      </c>
      <c r="AE1020" s="134">
        <v>0</v>
      </c>
      <c r="AF1020" s="134">
        <v>0</v>
      </c>
      <c r="AG1020" s="134">
        <v>0</v>
      </c>
      <c r="AH1020" s="134">
        <v>0</v>
      </c>
      <c r="AI1020" s="134">
        <v>7.0730508124266733E-6</v>
      </c>
      <c r="AJ1020" s="134">
        <v>0</v>
      </c>
      <c r="AK1020" s="134">
        <v>1.4695345524992122E-7</v>
      </c>
      <c r="AL1020" s="134">
        <v>0</v>
      </c>
      <c r="AM1020" s="134">
        <v>2.1758696254751601E-6</v>
      </c>
      <c r="AN1020" s="134">
        <v>0</v>
      </c>
      <c r="AO1020" s="134">
        <v>-3.6460509967237908E-7</v>
      </c>
      <c r="AP1020" s="134">
        <v>0</v>
      </c>
      <c r="AQ1020" s="134">
        <v>0</v>
      </c>
      <c r="AR1020" s="134">
        <v>0</v>
      </c>
      <c r="AS1020" s="134">
        <v>0</v>
      </c>
      <c r="AT1020" s="134">
        <v>1.6718111600104475E-7</v>
      </c>
      <c r="AU1020" s="134">
        <v>1.4222287924713192E-7</v>
      </c>
      <c r="AV1020" s="134">
        <v>0</v>
      </c>
      <c r="AW1020" s="134">
        <v>2.5646032257423695E-7</v>
      </c>
      <c r="AX1020" s="134">
        <v>0</v>
      </c>
      <c r="AY1020" s="134">
        <v>0</v>
      </c>
      <c r="AZ1020" s="134">
        <v>3.785267206868389E-7</v>
      </c>
      <c r="BA1020" s="134">
        <v>0</v>
      </c>
      <c r="BB1020" s="134">
        <v>0</v>
      </c>
      <c r="BC1020" s="134">
        <v>0</v>
      </c>
      <c r="BD1020" s="134">
        <v>0</v>
      </c>
      <c r="BE1020" s="134">
        <v>0</v>
      </c>
      <c r="BF1020" s="134">
        <v>0</v>
      </c>
      <c r="BG1020" s="134">
        <v>0</v>
      </c>
      <c r="BH1020" s="134">
        <v>0</v>
      </c>
      <c r="BI1020" s="134">
        <v>1.4220774299047852E-7</v>
      </c>
      <c r="BJ1020" s="134">
        <v>2.3040372833151323E-7</v>
      </c>
      <c r="BK1020" s="134">
        <v>0</v>
      </c>
      <c r="BL1020" s="134">
        <v>3.8763511684784916E-4</v>
      </c>
      <c r="BM1020" s="134">
        <v>0</v>
      </c>
      <c r="BN1020" s="134">
        <v>4.4766660022932309E-7</v>
      </c>
      <c r="BO1020" s="134">
        <v>7.5631074123791955E-7</v>
      </c>
      <c r="BP1020" s="134">
        <v>6.6024778873689026E-7</v>
      </c>
      <c r="BQ1020" s="134">
        <v>6.7319468109452956E-7</v>
      </c>
      <c r="BR1020" s="134">
        <v>0</v>
      </c>
      <c r="BS1020" s="134">
        <v>1.0779356828008918E-7</v>
      </c>
      <c r="BT1020" s="134">
        <v>0</v>
      </c>
      <c r="BU1020" s="134">
        <v>1.8368620719131918E-7</v>
      </c>
      <c r="BV1020" s="134">
        <v>4.5074988234515929E-7</v>
      </c>
      <c r="BW1020" s="134">
        <v>3.7114755744370012E-7</v>
      </c>
      <c r="BX1020" s="134">
        <v>2.3419184054588697E-7</v>
      </c>
      <c r="BY1020" s="134">
        <v>4.8315588942970199E-7</v>
      </c>
      <c r="BZ1020" s="134">
        <v>2.7193321862321031E-7</v>
      </c>
      <c r="CA1020" s="134">
        <v>0</v>
      </c>
      <c r="CB1020" s="134">
        <v>0</v>
      </c>
      <c r="CC1020" s="134">
        <v>2.0006946233954305E-7</v>
      </c>
      <c r="CD1020" s="134">
        <v>2.5245645476051348E-7</v>
      </c>
      <c r="CE1020" s="134">
        <v>4.0895973902211406E-7</v>
      </c>
      <c r="CF1020" s="134">
        <v>0</v>
      </c>
      <c r="CG1020" s="134">
        <v>0</v>
      </c>
      <c r="CH1020" s="134">
        <v>2.4537734954464087E-7</v>
      </c>
      <c r="CI1020" s="134">
        <v>2.3124412909636757E-5</v>
      </c>
      <c r="CJ1020" s="134">
        <v>1.8350569340101319E-7</v>
      </c>
      <c r="CK1020" s="134">
        <v>0</v>
      </c>
      <c r="CL1020" s="134">
        <v>0</v>
      </c>
      <c r="CM1020" s="134">
        <v>0</v>
      </c>
      <c r="CN1020" s="134">
        <v>0</v>
      </c>
      <c r="CO1020" s="134">
        <v>0</v>
      </c>
      <c r="CP1020" s="134">
        <v>0</v>
      </c>
      <c r="CQ1020" s="134">
        <v>1.4480261050776557E-4</v>
      </c>
      <c r="CR1020" s="134">
        <v>0</v>
      </c>
      <c r="CS1020" s="134">
        <v>2.3391759864044794E-4</v>
      </c>
      <c r="CT1020" s="134">
        <v>0</v>
      </c>
      <c r="CU1020" s="134">
        <v>7.5697425087303772E-4</v>
      </c>
      <c r="CV1020" s="134">
        <v>1.5245769071861569E-3</v>
      </c>
      <c r="CW1020" s="134">
        <v>3.3480208451290108E-6</v>
      </c>
      <c r="CX1020" s="134">
        <v>1.4495855638655602E-6</v>
      </c>
      <c r="CY1020" s="134">
        <v>0</v>
      </c>
      <c r="CZ1020" s="134">
        <v>2.9948370529304103E-7</v>
      </c>
      <c r="DA1020" s="134">
        <v>9.0073302954369221E-7</v>
      </c>
      <c r="DB1020" s="134">
        <v>3.2882945804393977E-3</v>
      </c>
      <c r="DC1020" s="134">
        <v>7.043099480378655E-3</v>
      </c>
      <c r="DD1020" s="134">
        <v>1.3696879464190396E-6</v>
      </c>
      <c r="DE1020" s="134">
        <v>1.9398203782657323E-5</v>
      </c>
      <c r="DF1020" s="134">
        <v>3.6545182455877763E-4</v>
      </c>
      <c r="DG1020" s="134">
        <v>1.7343783127504789E-5</v>
      </c>
      <c r="DH1020" s="211">
        <v>3.6460509967237908E-7</v>
      </c>
    </row>
    <row r="1021" spans="1:112" ht="15" hidden="1" customHeight="1" x14ac:dyDescent="0.15">
      <c r="A1021" s="119"/>
      <c r="B1021" s="167" t="s">
        <v>307</v>
      </c>
      <c r="C1021" s="30" t="s">
        <v>132</v>
      </c>
      <c r="D1021" s="315">
        <v>0</v>
      </c>
      <c r="E1021" s="134">
        <v>0</v>
      </c>
      <c r="F1021" s="134">
        <v>0</v>
      </c>
      <c r="G1021" s="134">
        <v>0</v>
      </c>
      <c r="H1021" s="134">
        <v>0</v>
      </c>
      <c r="I1021" s="134">
        <v>1</v>
      </c>
      <c r="J1021" s="134">
        <v>0</v>
      </c>
      <c r="K1021" s="134">
        <v>0</v>
      </c>
      <c r="L1021" s="134">
        <v>0</v>
      </c>
      <c r="M1021" s="134">
        <v>0</v>
      </c>
      <c r="N1021" s="134">
        <v>0</v>
      </c>
      <c r="O1021" s="134">
        <v>0</v>
      </c>
      <c r="P1021" s="134">
        <v>0</v>
      </c>
      <c r="Q1021" s="134">
        <v>0</v>
      </c>
      <c r="R1021" s="134">
        <v>0</v>
      </c>
      <c r="S1021" s="134">
        <v>0</v>
      </c>
      <c r="T1021" s="134">
        <v>0</v>
      </c>
      <c r="U1021" s="134">
        <v>0</v>
      </c>
      <c r="V1021" s="134">
        <v>0</v>
      </c>
      <c r="W1021" s="134">
        <v>0</v>
      </c>
      <c r="X1021" s="134">
        <v>0</v>
      </c>
      <c r="Y1021" s="134">
        <v>0</v>
      </c>
      <c r="Z1021" s="134">
        <v>0</v>
      </c>
      <c r="AA1021" s="134">
        <v>0</v>
      </c>
      <c r="AB1021" s="134">
        <v>0</v>
      </c>
      <c r="AC1021" s="134">
        <v>0</v>
      </c>
      <c r="AD1021" s="134">
        <v>0</v>
      </c>
      <c r="AE1021" s="134">
        <v>0</v>
      </c>
      <c r="AF1021" s="134">
        <v>0</v>
      </c>
      <c r="AG1021" s="134">
        <v>0</v>
      </c>
      <c r="AH1021" s="134">
        <v>0</v>
      </c>
      <c r="AI1021" s="134">
        <v>0</v>
      </c>
      <c r="AJ1021" s="134">
        <v>0</v>
      </c>
      <c r="AK1021" s="134">
        <v>0</v>
      </c>
      <c r="AL1021" s="134">
        <v>0</v>
      </c>
      <c r="AM1021" s="134">
        <v>0</v>
      </c>
      <c r="AN1021" s="134">
        <v>0</v>
      </c>
      <c r="AO1021" s="134">
        <v>0</v>
      </c>
      <c r="AP1021" s="134">
        <v>0</v>
      </c>
      <c r="AQ1021" s="134">
        <v>0</v>
      </c>
      <c r="AR1021" s="134">
        <v>0</v>
      </c>
      <c r="AS1021" s="134">
        <v>0</v>
      </c>
      <c r="AT1021" s="134">
        <v>0</v>
      </c>
      <c r="AU1021" s="134">
        <v>0</v>
      </c>
      <c r="AV1021" s="134">
        <v>0</v>
      </c>
      <c r="AW1021" s="134">
        <v>0</v>
      </c>
      <c r="AX1021" s="134">
        <v>0</v>
      </c>
      <c r="AY1021" s="134">
        <v>0</v>
      </c>
      <c r="AZ1021" s="134">
        <v>0</v>
      </c>
      <c r="BA1021" s="134">
        <v>0</v>
      </c>
      <c r="BB1021" s="134">
        <v>0</v>
      </c>
      <c r="BC1021" s="134">
        <v>0</v>
      </c>
      <c r="BD1021" s="134">
        <v>0</v>
      </c>
      <c r="BE1021" s="134">
        <v>0</v>
      </c>
      <c r="BF1021" s="134">
        <v>0</v>
      </c>
      <c r="BG1021" s="134">
        <v>0</v>
      </c>
      <c r="BH1021" s="134">
        <v>0</v>
      </c>
      <c r="BI1021" s="134">
        <v>0</v>
      </c>
      <c r="BJ1021" s="134">
        <v>0</v>
      </c>
      <c r="BK1021" s="134">
        <v>0</v>
      </c>
      <c r="BL1021" s="134">
        <v>0</v>
      </c>
      <c r="BM1021" s="134">
        <v>0</v>
      </c>
      <c r="BN1021" s="134">
        <v>0</v>
      </c>
      <c r="BO1021" s="134">
        <v>0</v>
      </c>
      <c r="BP1021" s="134">
        <v>0</v>
      </c>
      <c r="BQ1021" s="134">
        <v>0</v>
      </c>
      <c r="BR1021" s="134">
        <v>0</v>
      </c>
      <c r="BS1021" s="134">
        <v>0</v>
      </c>
      <c r="BT1021" s="134">
        <v>0</v>
      </c>
      <c r="BU1021" s="134">
        <v>0</v>
      </c>
      <c r="BV1021" s="134">
        <v>0</v>
      </c>
      <c r="BW1021" s="134">
        <v>0</v>
      </c>
      <c r="BX1021" s="134">
        <v>0</v>
      </c>
      <c r="BY1021" s="134">
        <v>0</v>
      </c>
      <c r="BZ1021" s="134">
        <v>0</v>
      </c>
      <c r="CA1021" s="134">
        <v>0</v>
      </c>
      <c r="CB1021" s="134">
        <v>0</v>
      </c>
      <c r="CC1021" s="134">
        <v>0</v>
      </c>
      <c r="CD1021" s="134">
        <v>0</v>
      </c>
      <c r="CE1021" s="134">
        <v>0</v>
      </c>
      <c r="CF1021" s="134">
        <v>0</v>
      </c>
      <c r="CG1021" s="134">
        <v>0</v>
      </c>
      <c r="CH1021" s="134">
        <v>0</v>
      </c>
      <c r="CI1021" s="134">
        <v>0</v>
      </c>
      <c r="CJ1021" s="134">
        <v>0</v>
      </c>
      <c r="CK1021" s="134">
        <v>0</v>
      </c>
      <c r="CL1021" s="134">
        <v>0</v>
      </c>
      <c r="CM1021" s="134">
        <v>0</v>
      </c>
      <c r="CN1021" s="134">
        <v>0</v>
      </c>
      <c r="CO1021" s="134">
        <v>0</v>
      </c>
      <c r="CP1021" s="134">
        <v>0</v>
      </c>
      <c r="CQ1021" s="134">
        <v>0</v>
      </c>
      <c r="CR1021" s="134">
        <v>0</v>
      </c>
      <c r="CS1021" s="134">
        <v>0</v>
      </c>
      <c r="CT1021" s="134">
        <v>0</v>
      </c>
      <c r="CU1021" s="134">
        <v>0</v>
      </c>
      <c r="CV1021" s="134">
        <v>0</v>
      </c>
      <c r="CW1021" s="134">
        <v>0</v>
      </c>
      <c r="CX1021" s="134">
        <v>0</v>
      </c>
      <c r="CY1021" s="134">
        <v>0</v>
      </c>
      <c r="CZ1021" s="134">
        <v>0</v>
      </c>
      <c r="DA1021" s="134">
        <v>0</v>
      </c>
      <c r="DB1021" s="134">
        <v>0</v>
      </c>
      <c r="DC1021" s="134">
        <v>0</v>
      </c>
      <c r="DD1021" s="134">
        <v>0</v>
      </c>
      <c r="DE1021" s="134">
        <v>0</v>
      </c>
      <c r="DF1021" s="134">
        <v>0</v>
      </c>
      <c r="DG1021" s="134">
        <v>0</v>
      </c>
      <c r="DH1021" s="211">
        <v>0</v>
      </c>
    </row>
    <row r="1022" spans="1:112" ht="15" hidden="1" customHeight="1" x14ac:dyDescent="0.15">
      <c r="A1022" s="119"/>
      <c r="B1022" s="167" t="s">
        <v>308</v>
      </c>
      <c r="C1022" s="30" t="s">
        <v>345</v>
      </c>
      <c r="D1022" s="315">
        <v>1.153490473459089E-7</v>
      </c>
      <c r="E1022" s="134">
        <v>6.98623830278671E-8</v>
      </c>
      <c r="F1022" s="134">
        <v>5.3432376343535387E-8</v>
      </c>
      <c r="G1022" s="134">
        <v>0</v>
      </c>
      <c r="H1022" s="134">
        <v>5.5896387057039993E-8</v>
      </c>
      <c r="I1022" s="134">
        <v>0</v>
      </c>
      <c r="J1022" s="134">
        <v>1</v>
      </c>
      <c r="K1022" s="134">
        <v>5.8817880741003963E-8</v>
      </c>
      <c r="L1022" s="134">
        <v>5.0397365868356914E-8</v>
      </c>
      <c r="M1022" s="134">
        <v>1.8943336343385217E-7</v>
      </c>
      <c r="N1022" s="134">
        <v>4.9048521925185753E-8</v>
      </c>
      <c r="O1022" s="134">
        <v>2.9840455642745215E-6</v>
      </c>
      <c r="P1022" s="134">
        <v>0</v>
      </c>
      <c r="Q1022" s="134">
        <v>0</v>
      </c>
      <c r="R1022" s="134">
        <v>9.3586339387289629E-8</v>
      </c>
      <c r="S1022" s="134">
        <v>6.9220833276034893E-8</v>
      </c>
      <c r="T1022" s="134">
        <v>1.4809443135685766E-7</v>
      </c>
      <c r="U1022" s="134">
        <v>0</v>
      </c>
      <c r="V1022" s="134">
        <v>0</v>
      </c>
      <c r="W1022" s="134">
        <v>4.9956819830786465E-8</v>
      </c>
      <c r="X1022" s="134">
        <v>0</v>
      </c>
      <c r="Y1022" s="134">
        <v>0</v>
      </c>
      <c r="Z1022" s="134">
        <v>0</v>
      </c>
      <c r="AA1022" s="134">
        <v>0</v>
      </c>
      <c r="AB1022" s="134">
        <v>0</v>
      </c>
      <c r="AC1022" s="134">
        <v>0</v>
      </c>
      <c r="AD1022" s="134">
        <v>0</v>
      </c>
      <c r="AE1022" s="134">
        <v>0</v>
      </c>
      <c r="AF1022" s="134">
        <v>0</v>
      </c>
      <c r="AG1022" s="134">
        <v>0</v>
      </c>
      <c r="AH1022" s="134">
        <v>0</v>
      </c>
      <c r="AI1022" s="134">
        <v>9.0659753927270956E-7</v>
      </c>
      <c r="AJ1022" s="134">
        <v>0</v>
      </c>
      <c r="AK1022" s="134">
        <v>8.0921839954769257E-4</v>
      </c>
      <c r="AL1022" s="134">
        <v>0</v>
      </c>
      <c r="AM1022" s="134">
        <v>4.9094562339654479E-4</v>
      </c>
      <c r="AN1022" s="134">
        <v>0</v>
      </c>
      <c r="AO1022" s="134">
        <v>-2.8937823344390276E-6</v>
      </c>
      <c r="AP1022" s="134">
        <v>0</v>
      </c>
      <c r="AQ1022" s="134">
        <v>0</v>
      </c>
      <c r="AR1022" s="134">
        <v>0</v>
      </c>
      <c r="AS1022" s="134">
        <v>0</v>
      </c>
      <c r="AT1022" s="134">
        <v>1.6250722317308237E-6</v>
      </c>
      <c r="AU1022" s="134">
        <v>7.792351631269576E-7</v>
      </c>
      <c r="AV1022" s="134">
        <v>0</v>
      </c>
      <c r="AW1022" s="134">
        <v>8.3394099002234037E-8</v>
      </c>
      <c r="AX1022" s="134">
        <v>0</v>
      </c>
      <c r="AY1022" s="134">
        <v>0</v>
      </c>
      <c r="AZ1022" s="134">
        <v>1.6824878233955213E-7</v>
      </c>
      <c r="BA1022" s="134">
        <v>0</v>
      </c>
      <c r="BB1022" s="134">
        <v>0</v>
      </c>
      <c r="BC1022" s="134">
        <v>0</v>
      </c>
      <c r="BD1022" s="134">
        <v>0</v>
      </c>
      <c r="BE1022" s="134">
        <v>0</v>
      </c>
      <c r="BF1022" s="134">
        <v>0</v>
      </c>
      <c r="BG1022" s="134">
        <v>0</v>
      </c>
      <c r="BH1022" s="134">
        <v>0</v>
      </c>
      <c r="BI1022" s="134">
        <v>8.7167801320948297E-8</v>
      </c>
      <c r="BJ1022" s="134">
        <v>4.1206809083683246E-7</v>
      </c>
      <c r="BK1022" s="134">
        <v>0</v>
      </c>
      <c r="BL1022" s="134">
        <v>2.1651893632440909E-6</v>
      </c>
      <c r="BM1022" s="134">
        <v>0</v>
      </c>
      <c r="BN1022" s="134">
        <v>3.8171929041839747E-5</v>
      </c>
      <c r="BO1022" s="134">
        <v>2.3343490618964614E-5</v>
      </c>
      <c r="BP1022" s="134">
        <v>2.2226975057034569E-4</v>
      </c>
      <c r="BQ1022" s="134">
        <v>2.0219462447518957E-4</v>
      </c>
      <c r="BR1022" s="134">
        <v>0</v>
      </c>
      <c r="BS1022" s="134">
        <v>6.0255514089686778E-7</v>
      </c>
      <c r="BT1022" s="134">
        <v>0</v>
      </c>
      <c r="BU1022" s="134">
        <v>2.2846685342079231E-7</v>
      </c>
      <c r="BV1022" s="134">
        <v>8.9327165652630885E-8</v>
      </c>
      <c r="BW1022" s="134">
        <v>1.1872028217875856E-7</v>
      </c>
      <c r="BX1022" s="134">
        <v>7.8940246414661032E-8</v>
      </c>
      <c r="BY1022" s="134">
        <v>1.2568549320763937E-7</v>
      </c>
      <c r="BZ1022" s="134">
        <v>2.8885765657309167E-7</v>
      </c>
      <c r="CA1022" s="134">
        <v>0</v>
      </c>
      <c r="CB1022" s="134">
        <v>0</v>
      </c>
      <c r="CC1022" s="134">
        <v>5.486270979592598E-8</v>
      </c>
      <c r="CD1022" s="134">
        <v>2.8842302411379797E-7</v>
      </c>
      <c r="CE1022" s="134">
        <v>1.3346938471929287E-7</v>
      </c>
      <c r="CF1022" s="134">
        <v>0</v>
      </c>
      <c r="CG1022" s="134">
        <v>0</v>
      </c>
      <c r="CH1022" s="134">
        <v>3.0063748261282791E-7</v>
      </c>
      <c r="CI1022" s="134">
        <v>3.2645060852548558E-7</v>
      </c>
      <c r="CJ1022" s="134">
        <v>4.7268185952226524E-8</v>
      </c>
      <c r="CK1022" s="134">
        <v>0</v>
      </c>
      <c r="CL1022" s="134">
        <v>0</v>
      </c>
      <c r="CM1022" s="134">
        <v>0</v>
      </c>
      <c r="CN1022" s="134">
        <v>0</v>
      </c>
      <c r="CO1022" s="134">
        <v>0</v>
      </c>
      <c r="CP1022" s="134">
        <v>0</v>
      </c>
      <c r="CQ1022" s="134">
        <v>1.8040062689428213E-7</v>
      </c>
      <c r="CR1022" s="134">
        <v>0</v>
      </c>
      <c r="CS1022" s="134">
        <v>6.0061097694307857E-8</v>
      </c>
      <c r="CT1022" s="134">
        <v>0</v>
      </c>
      <c r="CU1022" s="134">
        <v>1.2557962700956924E-7</v>
      </c>
      <c r="CV1022" s="134">
        <v>7.79574829345305E-8</v>
      </c>
      <c r="CW1022" s="134">
        <v>6.9183290914103939E-8</v>
      </c>
      <c r="CX1022" s="134">
        <v>7.1641643876832045E-8</v>
      </c>
      <c r="CY1022" s="134">
        <v>0</v>
      </c>
      <c r="CZ1022" s="134">
        <v>3.8852469950694662E-8</v>
      </c>
      <c r="DA1022" s="134">
        <v>5.0762448782937539E-8</v>
      </c>
      <c r="DB1022" s="134">
        <v>-5.0425060760365101E-7</v>
      </c>
      <c r="DC1022" s="134">
        <v>-2.7637885357137392E-7</v>
      </c>
      <c r="DD1022" s="134">
        <v>9.5537007133276309E-8</v>
      </c>
      <c r="DE1022" s="134">
        <v>5.2793675256702828E-7</v>
      </c>
      <c r="DF1022" s="134">
        <v>1.1806666807087182E-6</v>
      </c>
      <c r="DG1022" s="134">
        <v>1.1773325475977211E-7</v>
      </c>
      <c r="DH1022" s="211">
        <v>2.8937823344390276E-6</v>
      </c>
    </row>
    <row r="1023" spans="1:112" ht="15" hidden="1" customHeight="1" x14ac:dyDescent="0.15">
      <c r="A1023" s="119"/>
      <c r="B1023" s="167" t="s">
        <v>309</v>
      </c>
      <c r="C1023" s="145" t="s">
        <v>240</v>
      </c>
      <c r="D1023" s="315">
        <v>3.2739338850252544E-6</v>
      </c>
      <c r="E1023" s="134">
        <v>4.6883393493463659E-4</v>
      </c>
      <c r="F1023" s="134">
        <v>8.3019394372439174E-6</v>
      </c>
      <c r="G1023" s="134">
        <v>0</v>
      </c>
      <c r="H1023" s="134">
        <v>1.015881244169668E-4</v>
      </c>
      <c r="I1023" s="134">
        <v>0</v>
      </c>
      <c r="J1023" s="134">
        <v>0</v>
      </c>
      <c r="K1023" s="134">
        <v>1.0758428966480797</v>
      </c>
      <c r="L1023" s="134">
        <v>1.3717419827780314E-3</v>
      </c>
      <c r="M1023" s="134">
        <v>2.1081634720238576E-2</v>
      </c>
      <c r="N1023" s="134">
        <v>3.8779868421632054E-3</v>
      </c>
      <c r="O1023" s="134">
        <v>1.356354676553494E-2</v>
      </c>
      <c r="P1023" s="134">
        <v>0</v>
      </c>
      <c r="Q1023" s="134">
        <v>0</v>
      </c>
      <c r="R1023" s="134">
        <v>6.7458854723460957E-4</v>
      </c>
      <c r="S1023" s="134">
        <v>1.2257538815270884E-5</v>
      </c>
      <c r="T1023" s="134">
        <v>2.1016656380068303E-6</v>
      </c>
      <c r="U1023" s="134">
        <v>0</v>
      </c>
      <c r="V1023" s="134">
        <v>0</v>
      </c>
      <c r="W1023" s="134">
        <v>3.646523026310638E-7</v>
      </c>
      <c r="X1023" s="134">
        <v>0</v>
      </c>
      <c r="Y1023" s="134">
        <v>0</v>
      </c>
      <c r="Z1023" s="134">
        <v>0</v>
      </c>
      <c r="AA1023" s="134">
        <v>0</v>
      </c>
      <c r="AB1023" s="134">
        <v>0</v>
      </c>
      <c r="AC1023" s="134">
        <v>0</v>
      </c>
      <c r="AD1023" s="134">
        <v>0</v>
      </c>
      <c r="AE1023" s="134">
        <v>0</v>
      </c>
      <c r="AF1023" s="134">
        <v>0</v>
      </c>
      <c r="AG1023" s="134">
        <v>0</v>
      </c>
      <c r="AH1023" s="134">
        <v>0</v>
      </c>
      <c r="AI1023" s="134">
        <v>5.147839770960598E-2</v>
      </c>
      <c r="AJ1023" s="134">
        <v>0</v>
      </c>
      <c r="AK1023" s="134">
        <v>9.4212713004022697E-7</v>
      </c>
      <c r="AL1023" s="134">
        <v>0</v>
      </c>
      <c r="AM1023" s="134">
        <v>1.2398088424893949E-5</v>
      </c>
      <c r="AN1023" s="134">
        <v>0</v>
      </c>
      <c r="AO1023" s="134">
        <v>-9.1608772107471584E-6</v>
      </c>
      <c r="AP1023" s="134">
        <v>0</v>
      </c>
      <c r="AQ1023" s="134">
        <v>0</v>
      </c>
      <c r="AR1023" s="134">
        <v>0</v>
      </c>
      <c r="AS1023" s="134">
        <v>0</v>
      </c>
      <c r="AT1023" s="134">
        <v>2.5416062104297077E-6</v>
      </c>
      <c r="AU1023" s="134">
        <v>1.714931402731196E-6</v>
      </c>
      <c r="AV1023" s="134">
        <v>0</v>
      </c>
      <c r="AW1023" s="134">
        <v>4.6034661420425751E-7</v>
      </c>
      <c r="AX1023" s="134">
        <v>0</v>
      </c>
      <c r="AY1023" s="134">
        <v>0</v>
      </c>
      <c r="AZ1023" s="134">
        <v>2.5780053866729075E-6</v>
      </c>
      <c r="BA1023" s="134">
        <v>0</v>
      </c>
      <c r="BB1023" s="134">
        <v>0</v>
      </c>
      <c r="BC1023" s="134">
        <v>0</v>
      </c>
      <c r="BD1023" s="134">
        <v>0</v>
      </c>
      <c r="BE1023" s="134">
        <v>0</v>
      </c>
      <c r="BF1023" s="134">
        <v>0</v>
      </c>
      <c r="BG1023" s="134">
        <v>0</v>
      </c>
      <c r="BH1023" s="134">
        <v>0</v>
      </c>
      <c r="BI1023" s="134">
        <v>7.0665564441533104E-7</v>
      </c>
      <c r="BJ1023" s="134">
        <v>2.0930725121412687E-6</v>
      </c>
      <c r="BK1023" s="134">
        <v>0</v>
      </c>
      <c r="BL1023" s="134">
        <v>9.4726926619536812E-5</v>
      </c>
      <c r="BM1023" s="134">
        <v>0</v>
      </c>
      <c r="BN1023" s="134">
        <v>1.589540863120143E-6</v>
      </c>
      <c r="BO1023" s="134">
        <v>1.1255599761370634E-6</v>
      </c>
      <c r="BP1023" s="134">
        <v>1.3276109278411073E-6</v>
      </c>
      <c r="BQ1023" s="134">
        <v>1.524224938141737E-6</v>
      </c>
      <c r="BR1023" s="134">
        <v>0</v>
      </c>
      <c r="BS1023" s="134">
        <v>2.4828712811774884E-6</v>
      </c>
      <c r="BT1023" s="134">
        <v>0</v>
      </c>
      <c r="BU1023" s="134">
        <v>7.8626305701174562E-7</v>
      </c>
      <c r="BV1023" s="134">
        <v>2.2183583328102843E-6</v>
      </c>
      <c r="BW1023" s="134">
        <v>1.9396270914361666E-6</v>
      </c>
      <c r="BX1023" s="134">
        <v>9.7380211461626088E-7</v>
      </c>
      <c r="BY1023" s="134">
        <v>1.5759174663615118E-6</v>
      </c>
      <c r="BZ1023" s="134">
        <v>8.6167379662824144E-7</v>
      </c>
      <c r="CA1023" s="134">
        <v>0</v>
      </c>
      <c r="CB1023" s="134">
        <v>0</v>
      </c>
      <c r="CC1023" s="134">
        <v>8.8209790299241504E-7</v>
      </c>
      <c r="CD1023" s="134">
        <v>8.6254992663000865E-7</v>
      </c>
      <c r="CE1023" s="134">
        <v>1.6549223879089015E-6</v>
      </c>
      <c r="CF1023" s="134">
        <v>0</v>
      </c>
      <c r="CG1023" s="134">
        <v>0</v>
      </c>
      <c r="CH1023" s="134">
        <v>1.0046406120705054E-6</v>
      </c>
      <c r="CI1023" s="134">
        <v>1.2192408503784952E-4</v>
      </c>
      <c r="CJ1023" s="134">
        <v>1.0699258959919022E-6</v>
      </c>
      <c r="CK1023" s="134">
        <v>0</v>
      </c>
      <c r="CL1023" s="134">
        <v>0</v>
      </c>
      <c r="CM1023" s="134">
        <v>0</v>
      </c>
      <c r="CN1023" s="134">
        <v>0</v>
      </c>
      <c r="CO1023" s="134">
        <v>0</v>
      </c>
      <c r="CP1023" s="134">
        <v>0</v>
      </c>
      <c r="CQ1023" s="134">
        <v>2.099227635390802E-3</v>
      </c>
      <c r="CR1023" s="134">
        <v>0</v>
      </c>
      <c r="CS1023" s="134">
        <v>6.2670824115990858E-4</v>
      </c>
      <c r="CT1023" s="134">
        <v>0</v>
      </c>
      <c r="CU1023" s="134">
        <v>1.717303690570971E-3</v>
      </c>
      <c r="CV1023" s="134">
        <v>3.0384178251923301E-3</v>
      </c>
      <c r="CW1023" s="134">
        <v>1.7946680000898269E-5</v>
      </c>
      <c r="CX1023" s="134">
        <v>2.6749746207917819E-6</v>
      </c>
      <c r="CY1023" s="134">
        <v>0</v>
      </c>
      <c r="CZ1023" s="134">
        <v>5.9717365679927704E-7</v>
      </c>
      <c r="DA1023" s="134">
        <v>2.2117975540423338E-6</v>
      </c>
      <c r="DB1023" s="134">
        <v>9.5483067432535085E-3</v>
      </c>
      <c r="DC1023" s="134">
        <v>3.3801748198756254E-2</v>
      </c>
      <c r="DD1023" s="134">
        <v>4.382085857576581E-6</v>
      </c>
      <c r="DE1023" s="134">
        <v>1.8867735216329302E-5</v>
      </c>
      <c r="DF1023" s="134">
        <v>1.2110891236536564E-3</v>
      </c>
      <c r="DG1023" s="134">
        <v>4.9301949066328562E-6</v>
      </c>
      <c r="DH1023" s="211">
        <v>9.1608772107471584E-6</v>
      </c>
    </row>
    <row r="1024" spans="1:112" ht="15" hidden="1" customHeight="1" x14ac:dyDescent="0.15">
      <c r="A1024" s="119"/>
      <c r="B1024" s="167" t="s">
        <v>310</v>
      </c>
      <c r="C1024" s="146" t="s">
        <v>241</v>
      </c>
      <c r="D1024" s="315">
        <v>6.2102635153986052E-7</v>
      </c>
      <c r="E1024" s="134">
        <v>6.728293222700445E-5</v>
      </c>
      <c r="F1024" s="134">
        <v>2.2587034354928876E-6</v>
      </c>
      <c r="G1024" s="134">
        <v>0</v>
      </c>
      <c r="H1024" s="134">
        <v>2.4005674182465419E-2</v>
      </c>
      <c r="I1024" s="134">
        <v>0</v>
      </c>
      <c r="J1024" s="134">
        <v>0</v>
      </c>
      <c r="K1024" s="134">
        <v>2.9001772228089563E-4</v>
      </c>
      <c r="L1024" s="134">
        <v>1.0600218597861348</v>
      </c>
      <c r="M1024" s="134">
        <v>9.0714723343503882E-3</v>
      </c>
      <c r="N1024" s="134">
        <v>1.2952707242766423E-4</v>
      </c>
      <c r="O1024" s="134">
        <v>4.5432600020138721E-3</v>
      </c>
      <c r="P1024" s="134">
        <v>0</v>
      </c>
      <c r="Q1024" s="134">
        <v>0</v>
      </c>
      <c r="R1024" s="134">
        <v>3.885167899354609E-7</v>
      </c>
      <c r="S1024" s="134">
        <v>5.0696521452612888E-6</v>
      </c>
      <c r="T1024" s="134">
        <v>3.4987440050063784E-7</v>
      </c>
      <c r="U1024" s="134">
        <v>0</v>
      </c>
      <c r="V1024" s="134">
        <v>0</v>
      </c>
      <c r="W1024" s="134">
        <v>1.038614546308685E-7</v>
      </c>
      <c r="X1024" s="134">
        <v>0</v>
      </c>
      <c r="Y1024" s="134">
        <v>0</v>
      </c>
      <c r="Z1024" s="134">
        <v>0</v>
      </c>
      <c r="AA1024" s="134">
        <v>0</v>
      </c>
      <c r="AB1024" s="134">
        <v>0</v>
      </c>
      <c r="AC1024" s="134">
        <v>0</v>
      </c>
      <c r="AD1024" s="134">
        <v>0</v>
      </c>
      <c r="AE1024" s="134">
        <v>0</v>
      </c>
      <c r="AF1024" s="134">
        <v>0</v>
      </c>
      <c r="AG1024" s="134">
        <v>0</v>
      </c>
      <c r="AH1024" s="134">
        <v>0</v>
      </c>
      <c r="AI1024" s="134">
        <v>1.4575163024688038E-5</v>
      </c>
      <c r="AJ1024" s="134">
        <v>0</v>
      </c>
      <c r="AK1024" s="134">
        <v>1.7592996869173674E-7</v>
      </c>
      <c r="AL1024" s="134">
        <v>0</v>
      </c>
      <c r="AM1024" s="134">
        <v>5.103157062818842E-6</v>
      </c>
      <c r="AN1024" s="134">
        <v>0</v>
      </c>
      <c r="AO1024" s="134">
        <v>-6.0952714172103609E-7</v>
      </c>
      <c r="AP1024" s="134">
        <v>0</v>
      </c>
      <c r="AQ1024" s="134">
        <v>0</v>
      </c>
      <c r="AR1024" s="134">
        <v>0</v>
      </c>
      <c r="AS1024" s="134">
        <v>0</v>
      </c>
      <c r="AT1024" s="134">
        <v>3.0651671733342745E-7</v>
      </c>
      <c r="AU1024" s="134">
        <v>1.962084169042454E-7</v>
      </c>
      <c r="AV1024" s="134">
        <v>0</v>
      </c>
      <c r="AW1024" s="134">
        <v>6.2875716170164368E-8</v>
      </c>
      <c r="AX1024" s="134">
        <v>0</v>
      </c>
      <c r="AY1024" s="134">
        <v>0</v>
      </c>
      <c r="AZ1024" s="134">
        <v>4.7192289392307244E-7</v>
      </c>
      <c r="BA1024" s="134">
        <v>0</v>
      </c>
      <c r="BB1024" s="134">
        <v>0</v>
      </c>
      <c r="BC1024" s="134">
        <v>0</v>
      </c>
      <c r="BD1024" s="134">
        <v>0</v>
      </c>
      <c r="BE1024" s="134">
        <v>0</v>
      </c>
      <c r="BF1024" s="134">
        <v>0</v>
      </c>
      <c r="BG1024" s="134">
        <v>0</v>
      </c>
      <c r="BH1024" s="134">
        <v>0</v>
      </c>
      <c r="BI1024" s="134">
        <v>1.2569498877969642E-7</v>
      </c>
      <c r="BJ1024" s="134">
        <v>3.0176679951826845E-7</v>
      </c>
      <c r="BK1024" s="134">
        <v>0</v>
      </c>
      <c r="BL1024" s="134">
        <v>9.2677294726781697E-6</v>
      </c>
      <c r="BM1024" s="134">
        <v>0</v>
      </c>
      <c r="BN1024" s="134">
        <v>3.5423602335280108E-7</v>
      </c>
      <c r="BO1024" s="134">
        <v>1.9694033320317322E-7</v>
      </c>
      <c r="BP1024" s="134">
        <v>3.5348276706077662E-7</v>
      </c>
      <c r="BQ1024" s="134">
        <v>3.6217441854624525E-7</v>
      </c>
      <c r="BR1024" s="134">
        <v>0</v>
      </c>
      <c r="BS1024" s="134">
        <v>1.7378528233712357E-7</v>
      </c>
      <c r="BT1024" s="134">
        <v>0</v>
      </c>
      <c r="BU1024" s="134">
        <v>9.2285504847154414E-8</v>
      </c>
      <c r="BV1024" s="134">
        <v>6.6136100883711169E-7</v>
      </c>
      <c r="BW1024" s="134">
        <v>4.8660244161463081E-7</v>
      </c>
      <c r="BX1024" s="134">
        <v>2.381273762759476E-7</v>
      </c>
      <c r="BY1024" s="134">
        <v>7.7892605906919142E-7</v>
      </c>
      <c r="BZ1024" s="134">
        <v>4.2426958434874702E-7</v>
      </c>
      <c r="CA1024" s="134">
        <v>0</v>
      </c>
      <c r="CB1024" s="134">
        <v>0</v>
      </c>
      <c r="CC1024" s="134">
        <v>2.5860463531398212E-7</v>
      </c>
      <c r="CD1024" s="134">
        <v>2.0364941448683403E-7</v>
      </c>
      <c r="CE1024" s="134">
        <v>2.2238783709062822E-7</v>
      </c>
      <c r="CF1024" s="134">
        <v>0</v>
      </c>
      <c r="CG1024" s="134">
        <v>0</v>
      </c>
      <c r="CH1024" s="134">
        <v>3.2319745256373532E-7</v>
      </c>
      <c r="CI1024" s="134">
        <v>3.3936692645814736E-5</v>
      </c>
      <c r="CJ1024" s="134">
        <v>2.0430547292112199E-7</v>
      </c>
      <c r="CK1024" s="134">
        <v>0</v>
      </c>
      <c r="CL1024" s="134">
        <v>0</v>
      </c>
      <c r="CM1024" s="134">
        <v>0</v>
      </c>
      <c r="CN1024" s="134">
        <v>0</v>
      </c>
      <c r="CO1024" s="134">
        <v>0</v>
      </c>
      <c r="CP1024" s="134">
        <v>0</v>
      </c>
      <c r="CQ1024" s="134">
        <v>4.8947644166760817E-4</v>
      </c>
      <c r="CR1024" s="134">
        <v>0</v>
      </c>
      <c r="CS1024" s="134">
        <v>4.6911781033382957E-4</v>
      </c>
      <c r="CT1024" s="134">
        <v>0</v>
      </c>
      <c r="CU1024" s="134">
        <v>1.8586289932588423E-3</v>
      </c>
      <c r="CV1024" s="134">
        <v>3.306907483794063E-3</v>
      </c>
      <c r="CW1024" s="134">
        <v>6.2450818364511834E-6</v>
      </c>
      <c r="CX1024" s="134">
        <v>6.5297956075010306E-7</v>
      </c>
      <c r="CY1024" s="134">
        <v>0</v>
      </c>
      <c r="CZ1024" s="134">
        <v>1.7688330708937866E-7</v>
      </c>
      <c r="DA1024" s="134">
        <v>7.8490560808942244E-7</v>
      </c>
      <c r="DB1024" s="134">
        <v>6.3095233999448039E-3</v>
      </c>
      <c r="DC1024" s="134">
        <v>1.885013535917604E-2</v>
      </c>
      <c r="DD1024" s="134">
        <v>1.4857685158621513E-6</v>
      </c>
      <c r="DE1024" s="134">
        <v>1.0446388078259464E-5</v>
      </c>
      <c r="DF1024" s="134">
        <v>6.6887253031055614E-4</v>
      </c>
      <c r="DG1024" s="134">
        <v>5.0000859852669889E-7</v>
      </c>
      <c r="DH1024" s="211">
        <v>6.0952714172103609E-7</v>
      </c>
    </row>
    <row r="1025" spans="1:112" ht="15" hidden="1" customHeight="1" x14ac:dyDescent="0.15">
      <c r="A1025" s="119"/>
      <c r="B1025" s="197" t="s">
        <v>311</v>
      </c>
      <c r="C1025" s="30" t="s">
        <v>688</v>
      </c>
      <c r="D1025" s="315">
        <v>1.9588494000048204E-5</v>
      </c>
      <c r="E1025" s="134">
        <v>6.1156230536580551E-3</v>
      </c>
      <c r="F1025" s="134">
        <v>5.8394042586028566E-5</v>
      </c>
      <c r="G1025" s="134">
        <v>0</v>
      </c>
      <c r="H1025" s="134">
        <v>1.605752681709829E-3</v>
      </c>
      <c r="I1025" s="134">
        <v>0</v>
      </c>
      <c r="J1025" s="134">
        <v>0</v>
      </c>
      <c r="K1025" s="134">
        <v>8.5666989767528099E-3</v>
      </c>
      <c r="L1025" s="134">
        <v>1.1658148622042015E-2</v>
      </c>
      <c r="M1025" s="134">
        <v>1.0720982015147966</v>
      </c>
      <c r="N1025" s="134">
        <v>1.52085642218854E-2</v>
      </c>
      <c r="O1025" s="134">
        <v>9.4204177516117399E-2</v>
      </c>
      <c r="P1025" s="134">
        <v>0</v>
      </c>
      <c r="Q1025" s="134">
        <v>0</v>
      </c>
      <c r="R1025" s="134">
        <v>6.6405200863665624E-6</v>
      </c>
      <c r="S1025" s="134">
        <v>5.8977130612009997E-4</v>
      </c>
      <c r="T1025" s="134">
        <v>1.9244958277080247E-5</v>
      </c>
      <c r="U1025" s="134">
        <v>0</v>
      </c>
      <c r="V1025" s="134">
        <v>0</v>
      </c>
      <c r="W1025" s="134">
        <v>7.2481673834131656E-7</v>
      </c>
      <c r="X1025" s="134">
        <v>0</v>
      </c>
      <c r="Y1025" s="134">
        <v>0</v>
      </c>
      <c r="Z1025" s="134">
        <v>0</v>
      </c>
      <c r="AA1025" s="134">
        <v>0</v>
      </c>
      <c r="AB1025" s="134">
        <v>0</v>
      </c>
      <c r="AC1025" s="134">
        <v>0</v>
      </c>
      <c r="AD1025" s="134">
        <v>0</v>
      </c>
      <c r="AE1025" s="134">
        <v>0</v>
      </c>
      <c r="AF1025" s="134">
        <v>0</v>
      </c>
      <c r="AG1025" s="134">
        <v>0</v>
      </c>
      <c r="AH1025" s="134">
        <v>0</v>
      </c>
      <c r="AI1025" s="134">
        <v>4.6932387081513268E-4</v>
      </c>
      <c r="AJ1025" s="134">
        <v>0</v>
      </c>
      <c r="AK1025" s="134">
        <v>2.1558946823504217E-6</v>
      </c>
      <c r="AL1025" s="134">
        <v>0</v>
      </c>
      <c r="AM1025" s="134">
        <v>5.9081703215000422E-4</v>
      </c>
      <c r="AN1025" s="134">
        <v>0</v>
      </c>
      <c r="AO1025" s="134">
        <v>-3.5491233969202224E-5</v>
      </c>
      <c r="AP1025" s="134">
        <v>0</v>
      </c>
      <c r="AQ1025" s="134">
        <v>0</v>
      </c>
      <c r="AR1025" s="134">
        <v>0</v>
      </c>
      <c r="AS1025" s="134">
        <v>0</v>
      </c>
      <c r="AT1025" s="134">
        <v>6.9505883301570355E-6</v>
      </c>
      <c r="AU1025" s="134">
        <v>5.5335791574213544E-6</v>
      </c>
      <c r="AV1025" s="134">
        <v>0</v>
      </c>
      <c r="AW1025" s="134">
        <v>1.1960040958218163E-6</v>
      </c>
      <c r="AX1025" s="134">
        <v>0</v>
      </c>
      <c r="AY1025" s="134">
        <v>0</v>
      </c>
      <c r="AZ1025" s="134">
        <v>1.8735151129513994E-6</v>
      </c>
      <c r="BA1025" s="134">
        <v>0</v>
      </c>
      <c r="BB1025" s="134">
        <v>0</v>
      </c>
      <c r="BC1025" s="134">
        <v>0</v>
      </c>
      <c r="BD1025" s="134">
        <v>0</v>
      </c>
      <c r="BE1025" s="134">
        <v>0</v>
      </c>
      <c r="BF1025" s="134">
        <v>0</v>
      </c>
      <c r="BG1025" s="134">
        <v>0</v>
      </c>
      <c r="BH1025" s="134">
        <v>0</v>
      </c>
      <c r="BI1025" s="134">
        <v>1.1935005869083618E-6</v>
      </c>
      <c r="BJ1025" s="134">
        <v>5.9535744050774403E-6</v>
      </c>
      <c r="BK1025" s="134">
        <v>0</v>
      </c>
      <c r="BL1025" s="134">
        <v>4.7314362219879345E-6</v>
      </c>
      <c r="BM1025" s="134">
        <v>0</v>
      </c>
      <c r="BN1025" s="134">
        <v>1.7388730541198946E-5</v>
      </c>
      <c r="BO1025" s="134">
        <v>5.2649363182900199E-6</v>
      </c>
      <c r="BP1025" s="134">
        <v>2.8110861706550611E-6</v>
      </c>
      <c r="BQ1025" s="134">
        <v>3.6593326463369432E-6</v>
      </c>
      <c r="BR1025" s="134">
        <v>0</v>
      </c>
      <c r="BS1025" s="134">
        <v>2.6866341929106995E-6</v>
      </c>
      <c r="BT1025" s="134">
        <v>0</v>
      </c>
      <c r="BU1025" s="134">
        <v>1.8847575041013807E-6</v>
      </c>
      <c r="BV1025" s="134">
        <v>3.2896587990064541E-6</v>
      </c>
      <c r="BW1025" s="134">
        <v>2.4691248234267845E-6</v>
      </c>
      <c r="BX1025" s="134">
        <v>2.8051488241514865E-6</v>
      </c>
      <c r="BY1025" s="134">
        <v>2.3488746321417793E-6</v>
      </c>
      <c r="BZ1025" s="134">
        <v>1.61136607987421E-6</v>
      </c>
      <c r="CA1025" s="134">
        <v>0</v>
      </c>
      <c r="CB1025" s="134">
        <v>0</v>
      </c>
      <c r="CC1025" s="134">
        <v>1.7004094600784514E-6</v>
      </c>
      <c r="CD1025" s="134">
        <v>9.5159789251458925E-7</v>
      </c>
      <c r="CE1025" s="134">
        <v>1.5790796244872339E-6</v>
      </c>
      <c r="CF1025" s="134">
        <v>0</v>
      </c>
      <c r="CG1025" s="134">
        <v>0</v>
      </c>
      <c r="CH1025" s="134">
        <v>3.3902319385977048E-6</v>
      </c>
      <c r="CI1025" s="134">
        <v>1.5948033902575675E-4</v>
      </c>
      <c r="CJ1025" s="134">
        <v>5.7748050440717857E-7</v>
      </c>
      <c r="CK1025" s="134">
        <v>0</v>
      </c>
      <c r="CL1025" s="134">
        <v>0</v>
      </c>
      <c r="CM1025" s="134">
        <v>0</v>
      </c>
      <c r="CN1025" s="134">
        <v>0</v>
      </c>
      <c r="CO1025" s="134">
        <v>0</v>
      </c>
      <c r="CP1025" s="134">
        <v>0</v>
      </c>
      <c r="CQ1025" s="134">
        <v>1.0566746606932103E-3</v>
      </c>
      <c r="CR1025" s="134">
        <v>0</v>
      </c>
      <c r="CS1025" s="134">
        <v>1.0165643271809188E-3</v>
      </c>
      <c r="CT1025" s="134">
        <v>0</v>
      </c>
      <c r="CU1025" s="134">
        <v>2.5445292138539617E-3</v>
      </c>
      <c r="CV1025" s="134">
        <v>4.9900274016424417E-3</v>
      </c>
      <c r="CW1025" s="134">
        <v>5.5558058280695294E-4</v>
      </c>
      <c r="CX1025" s="134">
        <v>2.3281827673319334E-6</v>
      </c>
      <c r="CY1025" s="134">
        <v>0</v>
      </c>
      <c r="CZ1025" s="134">
        <v>1.4459203847396029E-6</v>
      </c>
      <c r="DA1025" s="134">
        <v>2.8858640181220849E-6</v>
      </c>
      <c r="DB1025" s="134">
        <v>1.0335225429217026E-2</v>
      </c>
      <c r="DC1025" s="134">
        <v>3.4537791965726948E-2</v>
      </c>
      <c r="DD1025" s="134">
        <v>3.8828008606658251E-6</v>
      </c>
      <c r="DE1025" s="134">
        <v>9.9107571855353393E-6</v>
      </c>
      <c r="DF1025" s="134">
        <v>1.1982536358890134E-3</v>
      </c>
      <c r="DG1025" s="134">
        <v>6.5699509975792289E-7</v>
      </c>
      <c r="DH1025" s="211">
        <v>3.5491233969202224E-5</v>
      </c>
    </row>
    <row r="1026" spans="1:112" ht="15" hidden="1" customHeight="1" x14ac:dyDescent="0.15">
      <c r="A1026" s="119"/>
      <c r="B1026" s="197" t="s">
        <v>312</v>
      </c>
      <c r="C1026" s="30" t="s">
        <v>133</v>
      </c>
      <c r="D1026" s="315">
        <v>1.4506853462004637E-5</v>
      </c>
      <c r="E1026" s="134">
        <v>1.8385923435787767E-4</v>
      </c>
      <c r="F1026" s="134">
        <v>3.2885601659357834E-5</v>
      </c>
      <c r="G1026" s="134">
        <v>0</v>
      </c>
      <c r="H1026" s="134">
        <v>9.9890362002017473E-3</v>
      </c>
      <c r="I1026" s="134">
        <v>0</v>
      </c>
      <c r="J1026" s="134">
        <v>0</v>
      </c>
      <c r="K1026" s="134">
        <v>2.44990389361996E-3</v>
      </c>
      <c r="L1026" s="134">
        <v>2.730545863478046E-3</v>
      </c>
      <c r="M1026" s="134">
        <v>1.8008299151735397E-3</v>
      </c>
      <c r="N1026" s="134">
        <v>1.0188717564099046</v>
      </c>
      <c r="O1026" s="134">
        <v>2.3643575681591987E-4</v>
      </c>
      <c r="P1026" s="134">
        <v>0</v>
      </c>
      <c r="Q1026" s="134">
        <v>0</v>
      </c>
      <c r="R1026" s="134">
        <v>1.1001819583311517E-5</v>
      </c>
      <c r="S1026" s="134">
        <v>1.7250825724861261E-5</v>
      </c>
      <c r="T1026" s="134">
        <v>5.8836374993302615E-5</v>
      </c>
      <c r="U1026" s="134">
        <v>0</v>
      </c>
      <c r="V1026" s="134">
        <v>0</v>
      </c>
      <c r="W1026" s="134">
        <v>6.0285118008715702E-6</v>
      </c>
      <c r="X1026" s="134">
        <v>0</v>
      </c>
      <c r="Y1026" s="134">
        <v>0</v>
      </c>
      <c r="Z1026" s="134">
        <v>0</v>
      </c>
      <c r="AA1026" s="134">
        <v>0</v>
      </c>
      <c r="AB1026" s="134">
        <v>0</v>
      </c>
      <c r="AC1026" s="134">
        <v>0</v>
      </c>
      <c r="AD1026" s="134">
        <v>0</v>
      </c>
      <c r="AE1026" s="134">
        <v>0</v>
      </c>
      <c r="AF1026" s="134">
        <v>0</v>
      </c>
      <c r="AG1026" s="134">
        <v>0</v>
      </c>
      <c r="AH1026" s="134">
        <v>0</v>
      </c>
      <c r="AI1026" s="134">
        <v>1.2978654579614971E-4</v>
      </c>
      <c r="AJ1026" s="134">
        <v>0</v>
      </c>
      <c r="AK1026" s="134">
        <v>4.3907260629479402E-5</v>
      </c>
      <c r="AL1026" s="134">
        <v>0</v>
      </c>
      <c r="AM1026" s="134">
        <v>2.2362726131364808E-5</v>
      </c>
      <c r="AN1026" s="134">
        <v>0</v>
      </c>
      <c r="AO1026" s="134">
        <v>-2.0482726563585242E-3</v>
      </c>
      <c r="AP1026" s="134">
        <v>0</v>
      </c>
      <c r="AQ1026" s="134">
        <v>0</v>
      </c>
      <c r="AR1026" s="134">
        <v>0</v>
      </c>
      <c r="AS1026" s="134">
        <v>0</v>
      </c>
      <c r="AT1026" s="134">
        <v>3.3480312582192623E-4</v>
      </c>
      <c r="AU1026" s="134">
        <v>2.663566702037563E-4</v>
      </c>
      <c r="AV1026" s="134">
        <v>0</v>
      </c>
      <c r="AW1026" s="134">
        <v>4.6791561381444328E-5</v>
      </c>
      <c r="AX1026" s="134">
        <v>0</v>
      </c>
      <c r="AY1026" s="134">
        <v>0</v>
      </c>
      <c r="AZ1026" s="134">
        <v>2.0126305208614421E-5</v>
      </c>
      <c r="BA1026" s="134">
        <v>0</v>
      </c>
      <c r="BB1026" s="134">
        <v>0</v>
      </c>
      <c r="BC1026" s="134">
        <v>0</v>
      </c>
      <c r="BD1026" s="134">
        <v>0</v>
      </c>
      <c r="BE1026" s="134">
        <v>0</v>
      </c>
      <c r="BF1026" s="134">
        <v>0</v>
      </c>
      <c r="BG1026" s="134">
        <v>0</v>
      </c>
      <c r="BH1026" s="134">
        <v>0</v>
      </c>
      <c r="BI1026" s="134">
        <v>4.7519880666646958E-5</v>
      </c>
      <c r="BJ1026" s="134">
        <v>2.6558670637754495E-4</v>
      </c>
      <c r="BK1026" s="134">
        <v>0</v>
      </c>
      <c r="BL1026" s="134">
        <v>3.236299012012374E-5</v>
      </c>
      <c r="BM1026" s="134">
        <v>0</v>
      </c>
      <c r="BN1026" s="134">
        <v>7.3624079485780274E-5</v>
      </c>
      <c r="BO1026" s="134">
        <v>7.2404720168880537E-5</v>
      </c>
      <c r="BP1026" s="134">
        <v>5.6906765371825285E-5</v>
      </c>
      <c r="BQ1026" s="134">
        <v>9.0729871330533013E-5</v>
      </c>
      <c r="BR1026" s="134">
        <v>0</v>
      </c>
      <c r="BS1026" s="134">
        <v>5.7403444111099408E-6</v>
      </c>
      <c r="BT1026" s="134">
        <v>0</v>
      </c>
      <c r="BU1026" s="134">
        <v>3.1263454913581931E-5</v>
      </c>
      <c r="BV1026" s="134">
        <v>1.0777094384889526E-4</v>
      </c>
      <c r="BW1026" s="134">
        <v>5.4250549459822799E-5</v>
      </c>
      <c r="BX1026" s="134">
        <v>1.049247106487866E-5</v>
      </c>
      <c r="BY1026" s="134">
        <v>1.457442035114625E-5</v>
      </c>
      <c r="BZ1026" s="134">
        <v>5.0774846656945008E-6</v>
      </c>
      <c r="CA1026" s="134">
        <v>0</v>
      </c>
      <c r="CB1026" s="134">
        <v>0</v>
      </c>
      <c r="CC1026" s="134">
        <v>1.9424282040615986E-5</v>
      </c>
      <c r="CD1026" s="134">
        <v>7.7217793357954906E-6</v>
      </c>
      <c r="CE1026" s="134">
        <v>1.2381571964639146E-5</v>
      </c>
      <c r="CF1026" s="134">
        <v>0</v>
      </c>
      <c r="CG1026" s="134">
        <v>0</v>
      </c>
      <c r="CH1026" s="134">
        <v>7.9742158390229785E-6</v>
      </c>
      <c r="CI1026" s="134">
        <v>4.9305223088412346E-4</v>
      </c>
      <c r="CJ1026" s="134">
        <v>3.8872511458000346E-6</v>
      </c>
      <c r="CK1026" s="134">
        <v>0</v>
      </c>
      <c r="CL1026" s="134">
        <v>0</v>
      </c>
      <c r="CM1026" s="134">
        <v>0</v>
      </c>
      <c r="CN1026" s="134">
        <v>0</v>
      </c>
      <c r="CO1026" s="134">
        <v>0</v>
      </c>
      <c r="CP1026" s="134">
        <v>0</v>
      </c>
      <c r="CQ1026" s="134">
        <v>2.1076704747835585E-4</v>
      </c>
      <c r="CR1026" s="134">
        <v>0</v>
      </c>
      <c r="CS1026" s="134">
        <v>4.3126515491662267E-4</v>
      </c>
      <c r="CT1026" s="134">
        <v>0</v>
      </c>
      <c r="CU1026" s="134">
        <v>1.0165978213983937E-3</v>
      </c>
      <c r="CV1026" s="134">
        <v>1.976676243918452E-3</v>
      </c>
      <c r="CW1026" s="134">
        <v>1.3080483027256148E-5</v>
      </c>
      <c r="CX1026" s="134">
        <v>8.7247278008646069E-6</v>
      </c>
      <c r="CY1026" s="134">
        <v>0</v>
      </c>
      <c r="CZ1026" s="134">
        <v>7.9794782987945062E-6</v>
      </c>
      <c r="DA1026" s="134">
        <v>1.3199164136947445E-5</v>
      </c>
      <c r="DB1026" s="134">
        <v>1.7417404464543536E-2</v>
      </c>
      <c r="DC1026" s="134">
        <v>5.5420006511570565E-2</v>
      </c>
      <c r="DD1026" s="134">
        <v>1.5448327458797527E-5</v>
      </c>
      <c r="DE1026" s="134">
        <v>7.5419072049364449E-6</v>
      </c>
      <c r="DF1026" s="134">
        <v>1.1027202609851631E-3</v>
      </c>
      <c r="DG1026" s="134">
        <v>1.0867570546333233E-5</v>
      </c>
      <c r="DH1026" s="211">
        <v>2.0482726563585242E-3</v>
      </c>
    </row>
    <row r="1027" spans="1:112" ht="15" hidden="1" customHeight="1" x14ac:dyDescent="0.15">
      <c r="A1027" s="119"/>
      <c r="B1027" s="197" t="s">
        <v>313</v>
      </c>
      <c r="C1027" s="30" t="s">
        <v>541</v>
      </c>
      <c r="D1027" s="315">
        <v>1.0061804743315291E-4</v>
      </c>
      <c r="E1027" s="134">
        <v>4.1148026203451553E-3</v>
      </c>
      <c r="F1027" s="134">
        <v>2.8140987763451713E-4</v>
      </c>
      <c r="G1027" s="134">
        <v>0</v>
      </c>
      <c r="H1027" s="134">
        <v>6.0146667811957931E-4</v>
      </c>
      <c r="I1027" s="134">
        <v>0</v>
      </c>
      <c r="J1027" s="134">
        <v>0</v>
      </c>
      <c r="K1027" s="134">
        <v>5.3309783936402388E-4</v>
      </c>
      <c r="L1027" s="134">
        <v>1.1360313887738868E-4</v>
      </c>
      <c r="M1027" s="134">
        <v>2.8965571301161253E-5</v>
      </c>
      <c r="N1027" s="134">
        <v>3.147803364170587E-6</v>
      </c>
      <c r="O1027" s="134">
        <v>1.0006685456301443</v>
      </c>
      <c r="P1027" s="134">
        <v>0</v>
      </c>
      <c r="Q1027" s="134">
        <v>0</v>
      </c>
      <c r="R1027" s="134">
        <v>4.5960296986697299E-7</v>
      </c>
      <c r="S1027" s="134">
        <v>2.2388625131412138E-8</v>
      </c>
      <c r="T1027" s="134">
        <v>1.4645325746237768E-8</v>
      </c>
      <c r="U1027" s="134">
        <v>0</v>
      </c>
      <c r="V1027" s="134">
        <v>0</v>
      </c>
      <c r="W1027" s="134">
        <v>2.3636526647172932E-9</v>
      </c>
      <c r="X1027" s="134">
        <v>0</v>
      </c>
      <c r="Y1027" s="134">
        <v>0</v>
      </c>
      <c r="Z1027" s="134">
        <v>0</v>
      </c>
      <c r="AA1027" s="134">
        <v>0</v>
      </c>
      <c r="AB1027" s="134">
        <v>0</v>
      </c>
      <c r="AC1027" s="134">
        <v>0</v>
      </c>
      <c r="AD1027" s="134">
        <v>0</v>
      </c>
      <c r="AE1027" s="134">
        <v>0</v>
      </c>
      <c r="AF1027" s="134">
        <v>0</v>
      </c>
      <c r="AG1027" s="134">
        <v>0</v>
      </c>
      <c r="AH1027" s="134">
        <v>0</v>
      </c>
      <c r="AI1027" s="134">
        <v>5.6926351427221155E-5</v>
      </c>
      <c r="AJ1027" s="134">
        <v>0</v>
      </c>
      <c r="AK1027" s="134">
        <v>5.7224519897544467E-9</v>
      </c>
      <c r="AL1027" s="134">
        <v>0</v>
      </c>
      <c r="AM1027" s="134">
        <v>5.8092478164071945E-8</v>
      </c>
      <c r="AN1027" s="134">
        <v>0</v>
      </c>
      <c r="AO1027" s="134">
        <v>-2.1751877940505877E-8</v>
      </c>
      <c r="AP1027" s="134">
        <v>0</v>
      </c>
      <c r="AQ1027" s="134">
        <v>0</v>
      </c>
      <c r="AR1027" s="134">
        <v>0</v>
      </c>
      <c r="AS1027" s="134">
        <v>0</v>
      </c>
      <c r="AT1027" s="134">
        <v>7.4574537011026624E-9</v>
      </c>
      <c r="AU1027" s="134">
        <v>5.7573859267918933E-9</v>
      </c>
      <c r="AV1027" s="134">
        <v>0</v>
      </c>
      <c r="AW1027" s="134">
        <v>4.8539209914034424E-9</v>
      </c>
      <c r="AX1027" s="134">
        <v>0</v>
      </c>
      <c r="AY1027" s="134">
        <v>0</v>
      </c>
      <c r="AZ1027" s="134">
        <v>8.6516994048608628E-9</v>
      </c>
      <c r="BA1027" s="134">
        <v>0</v>
      </c>
      <c r="BB1027" s="134">
        <v>0</v>
      </c>
      <c r="BC1027" s="134">
        <v>0</v>
      </c>
      <c r="BD1027" s="134">
        <v>0</v>
      </c>
      <c r="BE1027" s="134">
        <v>0</v>
      </c>
      <c r="BF1027" s="134">
        <v>0</v>
      </c>
      <c r="BG1027" s="134">
        <v>0</v>
      </c>
      <c r="BH1027" s="134">
        <v>0</v>
      </c>
      <c r="BI1027" s="134">
        <v>2.8067618952751172E-9</v>
      </c>
      <c r="BJ1027" s="134">
        <v>8.3405144602434738E-9</v>
      </c>
      <c r="BK1027" s="134">
        <v>0</v>
      </c>
      <c r="BL1027" s="134">
        <v>3.4583756112410247E-7</v>
      </c>
      <c r="BM1027" s="134">
        <v>0</v>
      </c>
      <c r="BN1027" s="134">
        <v>3.8415044582983936E-8</v>
      </c>
      <c r="BO1027" s="134">
        <v>9.3023616693294356E-9</v>
      </c>
      <c r="BP1027" s="134">
        <v>1.878330254018864E-6</v>
      </c>
      <c r="BQ1027" s="134">
        <v>8.8855379992643849E-8</v>
      </c>
      <c r="BR1027" s="134">
        <v>0</v>
      </c>
      <c r="BS1027" s="134">
        <v>5.0591723518449126E-9</v>
      </c>
      <c r="BT1027" s="134">
        <v>0</v>
      </c>
      <c r="BU1027" s="134">
        <v>7.5413761908876083E-9</v>
      </c>
      <c r="BV1027" s="134">
        <v>8.5631733510861098E-9</v>
      </c>
      <c r="BW1027" s="134">
        <v>1.282099615426728E-6</v>
      </c>
      <c r="BX1027" s="134">
        <v>5.2860445269307345E-9</v>
      </c>
      <c r="BY1027" s="134">
        <v>3.8654370771546013E-9</v>
      </c>
      <c r="BZ1027" s="134">
        <v>4.0575265915425029E-9</v>
      </c>
      <c r="CA1027" s="134">
        <v>0</v>
      </c>
      <c r="CB1027" s="134">
        <v>0</v>
      </c>
      <c r="CC1027" s="134">
        <v>6.6623461208314352E-9</v>
      </c>
      <c r="CD1027" s="134">
        <v>5.7243519031439701E-8</v>
      </c>
      <c r="CE1027" s="134">
        <v>7.5720768446179961E-9</v>
      </c>
      <c r="CF1027" s="134">
        <v>0</v>
      </c>
      <c r="CG1027" s="134">
        <v>0</v>
      </c>
      <c r="CH1027" s="134">
        <v>5.0852362815659398E-9</v>
      </c>
      <c r="CI1027" s="134">
        <v>1.3324082755783536E-7</v>
      </c>
      <c r="CJ1027" s="134">
        <v>6.4386147007607078E-9</v>
      </c>
      <c r="CK1027" s="134">
        <v>0</v>
      </c>
      <c r="CL1027" s="134">
        <v>0</v>
      </c>
      <c r="CM1027" s="134">
        <v>0</v>
      </c>
      <c r="CN1027" s="134">
        <v>0</v>
      </c>
      <c r="CO1027" s="134">
        <v>0</v>
      </c>
      <c r="CP1027" s="134">
        <v>0</v>
      </c>
      <c r="CQ1027" s="134">
        <v>5.3849128731451733E-6</v>
      </c>
      <c r="CR1027" s="134">
        <v>0</v>
      </c>
      <c r="CS1027" s="134">
        <v>1.2775819299795939E-6</v>
      </c>
      <c r="CT1027" s="134">
        <v>0</v>
      </c>
      <c r="CU1027" s="134">
        <v>2.9174943064276139E-6</v>
      </c>
      <c r="CV1027" s="134">
        <v>4.1820082018026767E-6</v>
      </c>
      <c r="CW1027" s="134">
        <v>1.5280292451764808E-7</v>
      </c>
      <c r="CX1027" s="134">
        <v>1.92001038601365E-8</v>
      </c>
      <c r="CY1027" s="134">
        <v>0</v>
      </c>
      <c r="CZ1027" s="134">
        <v>5.7482049947375468E-9</v>
      </c>
      <c r="DA1027" s="134">
        <v>9.8349305070146052E-9</v>
      </c>
      <c r="DB1027" s="134">
        <v>9.6692531981482356E-6</v>
      </c>
      <c r="DC1027" s="134">
        <v>2.9649359435676386E-5</v>
      </c>
      <c r="DD1027" s="134">
        <v>2.3771821944145624E-8</v>
      </c>
      <c r="DE1027" s="134">
        <v>1.7393800370563809E-5</v>
      </c>
      <c r="DF1027" s="134">
        <v>1.4432906146655424E-6</v>
      </c>
      <c r="DG1027" s="134">
        <v>1.2390437425666022E-7</v>
      </c>
      <c r="DH1027" s="211">
        <v>2.1751877940505877E-8</v>
      </c>
    </row>
    <row r="1028" spans="1:112" ht="15" hidden="1" customHeight="1" x14ac:dyDescent="0.15">
      <c r="A1028" s="119"/>
      <c r="B1028" s="197" t="s">
        <v>314</v>
      </c>
      <c r="C1028" s="30" t="s">
        <v>134</v>
      </c>
      <c r="D1028" s="315">
        <v>0</v>
      </c>
      <c r="E1028" s="134">
        <v>0</v>
      </c>
      <c r="F1028" s="134">
        <v>0</v>
      </c>
      <c r="G1028" s="134">
        <v>0</v>
      </c>
      <c r="H1028" s="134">
        <v>0</v>
      </c>
      <c r="I1028" s="134">
        <v>0</v>
      </c>
      <c r="J1028" s="134">
        <v>0</v>
      </c>
      <c r="K1028" s="134">
        <v>0</v>
      </c>
      <c r="L1028" s="134">
        <v>0</v>
      </c>
      <c r="M1028" s="134">
        <v>0</v>
      </c>
      <c r="N1028" s="134">
        <v>0</v>
      </c>
      <c r="O1028" s="134">
        <v>0</v>
      </c>
      <c r="P1028" s="134">
        <v>1</v>
      </c>
      <c r="Q1028" s="134">
        <v>0</v>
      </c>
      <c r="R1028" s="134">
        <v>0</v>
      </c>
      <c r="S1028" s="134">
        <v>0</v>
      </c>
      <c r="T1028" s="134">
        <v>0</v>
      </c>
      <c r="U1028" s="134">
        <v>0</v>
      </c>
      <c r="V1028" s="134">
        <v>0</v>
      </c>
      <c r="W1028" s="134">
        <v>0</v>
      </c>
      <c r="X1028" s="134">
        <v>0</v>
      </c>
      <c r="Y1028" s="134">
        <v>0</v>
      </c>
      <c r="Z1028" s="134">
        <v>0</v>
      </c>
      <c r="AA1028" s="134">
        <v>0</v>
      </c>
      <c r="AB1028" s="134">
        <v>0</v>
      </c>
      <c r="AC1028" s="134">
        <v>0</v>
      </c>
      <c r="AD1028" s="134">
        <v>0</v>
      </c>
      <c r="AE1028" s="134">
        <v>0</v>
      </c>
      <c r="AF1028" s="134">
        <v>0</v>
      </c>
      <c r="AG1028" s="134">
        <v>0</v>
      </c>
      <c r="AH1028" s="134">
        <v>0</v>
      </c>
      <c r="AI1028" s="134">
        <v>0</v>
      </c>
      <c r="AJ1028" s="134">
        <v>0</v>
      </c>
      <c r="AK1028" s="134">
        <v>0</v>
      </c>
      <c r="AL1028" s="134">
        <v>0</v>
      </c>
      <c r="AM1028" s="134">
        <v>0</v>
      </c>
      <c r="AN1028" s="134">
        <v>0</v>
      </c>
      <c r="AO1028" s="134">
        <v>0</v>
      </c>
      <c r="AP1028" s="134">
        <v>0</v>
      </c>
      <c r="AQ1028" s="134">
        <v>0</v>
      </c>
      <c r="AR1028" s="134">
        <v>0</v>
      </c>
      <c r="AS1028" s="134">
        <v>0</v>
      </c>
      <c r="AT1028" s="134">
        <v>0</v>
      </c>
      <c r="AU1028" s="134">
        <v>0</v>
      </c>
      <c r="AV1028" s="134">
        <v>0</v>
      </c>
      <c r="AW1028" s="134">
        <v>0</v>
      </c>
      <c r="AX1028" s="134">
        <v>0</v>
      </c>
      <c r="AY1028" s="134">
        <v>0</v>
      </c>
      <c r="AZ1028" s="134">
        <v>0</v>
      </c>
      <c r="BA1028" s="134">
        <v>0</v>
      </c>
      <c r="BB1028" s="134">
        <v>0</v>
      </c>
      <c r="BC1028" s="134">
        <v>0</v>
      </c>
      <c r="BD1028" s="134">
        <v>0</v>
      </c>
      <c r="BE1028" s="134">
        <v>0</v>
      </c>
      <c r="BF1028" s="134">
        <v>0</v>
      </c>
      <c r="BG1028" s="134">
        <v>0</v>
      </c>
      <c r="BH1028" s="134">
        <v>0</v>
      </c>
      <c r="BI1028" s="134">
        <v>0</v>
      </c>
      <c r="BJ1028" s="134">
        <v>0</v>
      </c>
      <c r="BK1028" s="134">
        <v>0</v>
      </c>
      <c r="BL1028" s="134">
        <v>0</v>
      </c>
      <c r="BM1028" s="134">
        <v>0</v>
      </c>
      <c r="BN1028" s="134">
        <v>0</v>
      </c>
      <c r="BO1028" s="134">
        <v>0</v>
      </c>
      <c r="BP1028" s="134">
        <v>0</v>
      </c>
      <c r="BQ1028" s="134">
        <v>0</v>
      </c>
      <c r="BR1028" s="134">
        <v>0</v>
      </c>
      <c r="BS1028" s="134">
        <v>0</v>
      </c>
      <c r="BT1028" s="134">
        <v>0</v>
      </c>
      <c r="BU1028" s="134">
        <v>0</v>
      </c>
      <c r="BV1028" s="134">
        <v>0</v>
      </c>
      <c r="BW1028" s="134">
        <v>0</v>
      </c>
      <c r="BX1028" s="134">
        <v>0</v>
      </c>
      <c r="BY1028" s="134">
        <v>0</v>
      </c>
      <c r="BZ1028" s="134">
        <v>0</v>
      </c>
      <c r="CA1028" s="134">
        <v>0</v>
      </c>
      <c r="CB1028" s="134">
        <v>0</v>
      </c>
      <c r="CC1028" s="134">
        <v>0</v>
      </c>
      <c r="CD1028" s="134">
        <v>0</v>
      </c>
      <c r="CE1028" s="134">
        <v>0</v>
      </c>
      <c r="CF1028" s="134">
        <v>0</v>
      </c>
      <c r="CG1028" s="134">
        <v>0</v>
      </c>
      <c r="CH1028" s="134">
        <v>0</v>
      </c>
      <c r="CI1028" s="134">
        <v>0</v>
      </c>
      <c r="CJ1028" s="134">
        <v>0</v>
      </c>
      <c r="CK1028" s="134">
        <v>0</v>
      </c>
      <c r="CL1028" s="134">
        <v>0</v>
      </c>
      <c r="CM1028" s="134">
        <v>0</v>
      </c>
      <c r="CN1028" s="134">
        <v>0</v>
      </c>
      <c r="CO1028" s="134">
        <v>0</v>
      </c>
      <c r="CP1028" s="134">
        <v>0</v>
      </c>
      <c r="CQ1028" s="134">
        <v>0</v>
      </c>
      <c r="CR1028" s="134">
        <v>0</v>
      </c>
      <c r="CS1028" s="134">
        <v>0</v>
      </c>
      <c r="CT1028" s="134">
        <v>0</v>
      </c>
      <c r="CU1028" s="134">
        <v>0</v>
      </c>
      <c r="CV1028" s="134">
        <v>0</v>
      </c>
      <c r="CW1028" s="134">
        <v>0</v>
      </c>
      <c r="CX1028" s="134">
        <v>0</v>
      </c>
      <c r="CY1028" s="134">
        <v>0</v>
      </c>
      <c r="CZ1028" s="134">
        <v>0</v>
      </c>
      <c r="DA1028" s="134">
        <v>0</v>
      </c>
      <c r="DB1028" s="134">
        <v>0</v>
      </c>
      <c r="DC1028" s="134">
        <v>0</v>
      </c>
      <c r="DD1028" s="134">
        <v>0</v>
      </c>
      <c r="DE1028" s="134">
        <v>0</v>
      </c>
      <c r="DF1028" s="134">
        <v>0</v>
      </c>
      <c r="DG1028" s="134">
        <v>0</v>
      </c>
      <c r="DH1028" s="211">
        <v>0</v>
      </c>
    </row>
    <row r="1029" spans="1:112" ht="15" hidden="1" customHeight="1" x14ac:dyDescent="0.15">
      <c r="A1029" s="119"/>
      <c r="B1029" s="197" t="s">
        <v>315</v>
      </c>
      <c r="C1029" s="30" t="s">
        <v>135</v>
      </c>
      <c r="D1029" s="315">
        <v>0</v>
      </c>
      <c r="E1029" s="134">
        <v>0</v>
      </c>
      <c r="F1029" s="134">
        <v>0</v>
      </c>
      <c r="G1029" s="134">
        <v>0</v>
      </c>
      <c r="H1029" s="134">
        <v>0</v>
      </c>
      <c r="I1029" s="134">
        <v>0</v>
      </c>
      <c r="J1029" s="134">
        <v>0</v>
      </c>
      <c r="K1029" s="134">
        <v>0</v>
      </c>
      <c r="L1029" s="134">
        <v>0</v>
      </c>
      <c r="M1029" s="134">
        <v>0</v>
      </c>
      <c r="N1029" s="134">
        <v>0</v>
      </c>
      <c r="O1029" s="134">
        <v>0</v>
      </c>
      <c r="P1029" s="134">
        <v>0</v>
      </c>
      <c r="Q1029" s="134">
        <v>1</v>
      </c>
      <c r="R1029" s="134">
        <v>0</v>
      </c>
      <c r="S1029" s="134">
        <v>0</v>
      </c>
      <c r="T1029" s="134">
        <v>0</v>
      </c>
      <c r="U1029" s="134">
        <v>0</v>
      </c>
      <c r="V1029" s="134">
        <v>0</v>
      </c>
      <c r="W1029" s="134">
        <v>0</v>
      </c>
      <c r="X1029" s="134">
        <v>0</v>
      </c>
      <c r="Y1029" s="134">
        <v>0</v>
      </c>
      <c r="Z1029" s="134">
        <v>0</v>
      </c>
      <c r="AA1029" s="134">
        <v>0</v>
      </c>
      <c r="AB1029" s="134">
        <v>0</v>
      </c>
      <c r="AC1029" s="134">
        <v>0</v>
      </c>
      <c r="AD1029" s="134">
        <v>0</v>
      </c>
      <c r="AE1029" s="134">
        <v>0</v>
      </c>
      <c r="AF1029" s="134">
        <v>0</v>
      </c>
      <c r="AG1029" s="134">
        <v>0</v>
      </c>
      <c r="AH1029" s="134">
        <v>0</v>
      </c>
      <c r="AI1029" s="134">
        <v>0</v>
      </c>
      <c r="AJ1029" s="134">
        <v>0</v>
      </c>
      <c r="AK1029" s="134">
        <v>0</v>
      </c>
      <c r="AL1029" s="134">
        <v>0</v>
      </c>
      <c r="AM1029" s="134">
        <v>0</v>
      </c>
      <c r="AN1029" s="134">
        <v>0</v>
      </c>
      <c r="AO1029" s="134">
        <v>0</v>
      </c>
      <c r="AP1029" s="134">
        <v>0</v>
      </c>
      <c r="AQ1029" s="134">
        <v>0</v>
      </c>
      <c r="AR1029" s="134">
        <v>0</v>
      </c>
      <c r="AS1029" s="134">
        <v>0</v>
      </c>
      <c r="AT1029" s="134">
        <v>0</v>
      </c>
      <c r="AU1029" s="134">
        <v>0</v>
      </c>
      <c r="AV1029" s="134">
        <v>0</v>
      </c>
      <c r="AW1029" s="134">
        <v>0</v>
      </c>
      <c r="AX1029" s="134">
        <v>0</v>
      </c>
      <c r="AY1029" s="134">
        <v>0</v>
      </c>
      <c r="AZ1029" s="134">
        <v>0</v>
      </c>
      <c r="BA1029" s="134">
        <v>0</v>
      </c>
      <c r="BB1029" s="134">
        <v>0</v>
      </c>
      <c r="BC1029" s="134">
        <v>0</v>
      </c>
      <c r="BD1029" s="134">
        <v>0</v>
      </c>
      <c r="BE1029" s="134">
        <v>0</v>
      </c>
      <c r="BF1029" s="134">
        <v>0</v>
      </c>
      <c r="BG1029" s="134">
        <v>0</v>
      </c>
      <c r="BH1029" s="134">
        <v>0</v>
      </c>
      <c r="BI1029" s="134">
        <v>0</v>
      </c>
      <c r="BJ1029" s="134">
        <v>0</v>
      </c>
      <c r="BK1029" s="134">
        <v>0</v>
      </c>
      <c r="BL1029" s="134">
        <v>0</v>
      </c>
      <c r="BM1029" s="134">
        <v>0</v>
      </c>
      <c r="BN1029" s="134">
        <v>0</v>
      </c>
      <c r="BO1029" s="134">
        <v>0</v>
      </c>
      <c r="BP1029" s="134">
        <v>0</v>
      </c>
      <c r="BQ1029" s="134">
        <v>0</v>
      </c>
      <c r="BR1029" s="134">
        <v>0</v>
      </c>
      <c r="BS1029" s="134">
        <v>0</v>
      </c>
      <c r="BT1029" s="134">
        <v>0</v>
      </c>
      <c r="BU1029" s="134">
        <v>0</v>
      </c>
      <c r="BV1029" s="134">
        <v>0</v>
      </c>
      <c r="BW1029" s="134">
        <v>0</v>
      </c>
      <c r="BX1029" s="134">
        <v>0</v>
      </c>
      <c r="BY1029" s="134">
        <v>0</v>
      </c>
      <c r="BZ1029" s="134">
        <v>0</v>
      </c>
      <c r="CA1029" s="134">
        <v>0</v>
      </c>
      <c r="CB1029" s="134">
        <v>0</v>
      </c>
      <c r="CC1029" s="134">
        <v>0</v>
      </c>
      <c r="CD1029" s="134">
        <v>0</v>
      </c>
      <c r="CE1029" s="134">
        <v>0</v>
      </c>
      <c r="CF1029" s="134">
        <v>0</v>
      </c>
      <c r="CG1029" s="134">
        <v>0</v>
      </c>
      <c r="CH1029" s="134">
        <v>0</v>
      </c>
      <c r="CI1029" s="134">
        <v>0</v>
      </c>
      <c r="CJ1029" s="134">
        <v>0</v>
      </c>
      <c r="CK1029" s="134">
        <v>0</v>
      </c>
      <c r="CL1029" s="134">
        <v>0</v>
      </c>
      <c r="CM1029" s="134">
        <v>0</v>
      </c>
      <c r="CN1029" s="134">
        <v>0</v>
      </c>
      <c r="CO1029" s="134">
        <v>0</v>
      </c>
      <c r="CP1029" s="134">
        <v>0</v>
      </c>
      <c r="CQ1029" s="134">
        <v>0</v>
      </c>
      <c r="CR1029" s="134">
        <v>0</v>
      </c>
      <c r="CS1029" s="134">
        <v>0</v>
      </c>
      <c r="CT1029" s="134">
        <v>0</v>
      </c>
      <c r="CU1029" s="134">
        <v>0</v>
      </c>
      <c r="CV1029" s="134">
        <v>0</v>
      </c>
      <c r="CW1029" s="134">
        <v>0</v>
      </c>
      <c r="CX1029" s="134">
        <v>0</v>
      </c>
      <c r="CY1029" s="134">
        <v>0</v>
      </c>
      <c r="CZ1029" s="134">
        <v>0</v>
      </c>
      <c r="DA1029" s="134">
        <v>0</v>
      </c>
      <c r="DB1029" s="134">
        <v>0</v>
      </c>
      <c r="DC1029" s="134">
        <v>0</v>
      </c>
      <c r="DD1029" s="134">
        <v>0</v>
      </c>
      <c r="DE1029" s="134">
        <v>0</v>
      </c>
      <c r="DF1029" s="134">
        <v>0</v>
      </c>
      <c r="DG1029" s="134">
        <v>0</v>
      </c>
      <c r="DH1029" s="211">
        <v>0</v>
      </c>
    </row>
    <row r="1030" spans="1:112" ht="15" hidden="1" customHeight="1" x14ac:dyDescent="0.15">
      <c r="A1030" s="119"/>
      <c r="B1030" s="197" t="s">
        <v>316</v>
      </c>
      <c r="C1030" s="30" t="s">
        <v>249</v>
      </c>
      <c r="D1030" s="315">
        <v>1.3848300189301811E-3</v>
      </c>
      <c r="E1030" s="134">
        <v>2.9610214777946967E-4</v>
      </c>
      <c r="F1030" s="134">
        <v>1.0122923658823031E-3</v>
      </c>
      <c r="G1030" s="134">
        <v>0</v>
      </c>
      <c r="H1030" s="134">
        <v>1.3275036488368779E-3</v>
      </c>
      <c r="I1030" s="134">
        <v>0</v>
      </c>
      <c r="J1030" s="134">
        <v>0</v>
      </c>
      <c r="K1030" s="134">
        <v>2.6718652074304302E-4</v>
      </c>
      <c r="L1030" s="134">
        <v>5.0015866410937145E-4</v>
      </c>
      <c r="M1030" s="134">
        <v>3.8408070911369568E-4</v>
      </c>
      <c r="N1030" s="134">
        <v>9.8476658635564935E-5</v>
      </c>
      <c r="O1030" s="134">
        <v>3.0494996435039164E-4</v>
      </c>
      <c r="P1030" s="134">
        <v>0</v>
      </c>
      <c r="Q1030" s="134">
        <v>0</v>
      </c>
      <c r="R1030" s="134">
        <v>1.0067276275070087</v>
      </c>
      <c r="S1030" s="134">
        <v>3.3770578725133838E-4</v>
      </c>
      <c r="T1030" s="134">
        <v>4.5458933656506302E-4</v>
      </c>
      <c r="U1030" s="134">
        <v>0</v>
      </c>
      <c r="V1030" s="134">
        <v>0</v>
      </c>
      <c r="W1030" s="134">
        <v>1.0302047577476724E-4</v>
      </c>
      <c r="X1030" s="134">
        <v>0</v>
      </c>
      <c r="Y1030" s="134">
        <v>0</v>
      </c>
      <c r="Z1030" s="134">
        <v>0</v>
      </c>
      <c r="AA1030" s="134">
        <v>0</v>
      </c>
      <c r="AB1030" s="134">
        <v>0</v>
      </c>
      <c r="AC1030" s="134">
        <v>0</v>
      </c>
      <c r="AD1030" s="134">
        <v>0</v>
      </c>
      <c r="AE1030" s="134">
        <v>0</v>
      </c>
      <c r="AF1030" s="134">
        <v>0</v>
      </c>
      <c r="AG1030" s="134">
        <v>0</v>
      </c>
      <c r="AH1030" s="134">
        <v>0</v>
      </c>
      <c r="AI1030" s="134">
        <v>3.9935757781261625E-4</v>
      </c>
      <c r="AJ1030" s="134">
        <v>0</v>
      </c>
      <c r="AK1030" s="134">
        <v>2.6396003122319676E-4</v>
      </c>
      <c r="AL1030" s="134">
        <v>0</v>
      </c>
      <c r="AM1030" s="134">
        <v>4.778351634799477E-4</v>
      </c>
      <c r="AN1030" s="134">
        <v>0</v>
      </c>
      <c r="AO1030" s="134">
        <v>-1.3963729372554458E-4</v>
      </c>
      <c r="AP1030" s="134">
        <v>0</v>
      </c>
      <c r="AQ1030" s="134">
        <v>0</v>
      </c>
      <c r="AR1030" s="134">
        <v>0</v>
      </c>
      <c r="AS1030" s="134">
        <v>0</v>
      </c>
      <c r="AT1030" s="134">
        <v>2.5406784491549826E-4</v>
      </c>
      <c r="AU1030" s="134">
        <v>2.3896156912329259E-4</v>
      </c>
      <c r="AV1030" s="134">
        <v>0</v>
      </c>
      <c r="AW1030" s="134">
        <v>9.0363344467847789E-5</v>
      </c>
      <c r="AX1030" s="134">
        <v>0</v>
      </c>
      <c r="AY1030" s="134">
        <v>0</v>
      </c>
      <c r="AZ1030" s="134">
        <v>7.7377956642946143E-4</v>
      </c>
      <c r="BA1030" s="134">
        <v>0</v>
      </c>
      <c r="BB1030" s="134">
        <v>0</v>
      </c>
      <c r="BC1030" s="134">
        <v>0</v>
      </c>
      <c r="BD1030" s="134">
        <v>0</v>
      </c>
      <c r="BE1030" s="134">
        <v>0</v>
      </c>
      <c r="BF1030" s="134">
        <v>0</v>
      </c>
      <c r="BG1030" s="134">
        <v>0</v>
      </c>
      <c r="BH1030" s="134">
        <v>0</v>
      </c>
      <c r="BI1030" s="134">
        <v>1.2363112289702006E-4</v>
      </c>
      <c r="BJ1030" s="134">
        <v>2.4396090585495673E-4</v>
      </c>
      <c r="BK1030" s="134">
        <v>0</v>
      </c>
      <c r="BL1030" s="134">
        <v>3.6249831312664773E-3</v>
      </c>
      <c r="BM1030" s="134">
        <v>0</v>
      </c>
      <c r="BN1030" s="134">
        <v>5.8806771380012811E-4</v>
      </c>
      <c r="BO1030" s="134">
        <v>4.1444924762342746E-4</v>
      </c>
      <c r="BP1030" s="134">
        <v>3.3555304518262797E-4</v>
      </c>
      <c r="BQ1030" s="134">
        <v>3.7615036198902481E-4</v>
      </c>
      <c r="BR1030" s="134">
        <v>0</v>
      </c>
      <c r="BS1030" s="134">
        <v>1.2712450234590887E-4</v>
      </c>
      <c r="BT1030" s="134">
        <v>0</v>
      </c>
      <c r="BU1030" s="134">
        <v>4.0743475602431713E-4</v>
      </c>
      <c r="BV1030" s="134">
        <v>6.9677839724866159E-4</v>
      </c>
      <c r="BW1030" s="134">
        <v>8.9739313167392992E-4</v>
      </c>
      <c r="BX1030" s="134">
        <v>2.4285944296251701E-4</v>
      </c>
      <c r="BY1030" s="134">
        <v>7.329280895274171E-5</v>
      </c>
      <c r="BZ1030" s="134">
        <v>4.6004971913261469E-5</v>
      </c>
      <c r="CA1030" s="134">
        <v>0</v>
      </c>
      <c r="CB1030" s="134">
        <v>0</v>
      </c>
      <c r="CC1030" s="134">
        <v>2.4772971968333731E-4</v>
      </c>
      <c r="CD1030" s="134">
        <v>2.8402097681978213E-4</v>
      </c>
      <c r="CE1030" s="134">
        <v>1.6182964118820237E-3</v>
      </c>
      <c r="CF1030" s="134">
        <v>0</v>
      </c>
      <c r="CG1030" s="134">
        <v>0</v>
      </c>
      <c r="CH1030" s="134">
        <v>2.4510244684623089E-4</v>
      </c>
      <c r="CI1030" s="134">
        <v>3.6578404344558352E-4</v>
      </c>
      <c r="CJ1030" s="134">
        <v>3.5843957480133061E-4</v>
      </c>
      <c r="CK1030" s="134">
        <v>0</v>
      </c>
      <c r="CL1030" s="134">
        <v>0</v>
      </c>
      <c r="CM1030" s="134">
        <v>0</v>
      </c>
      <c r="CN1030" s="134">
        <v>0</v>
      </c>
      <c r="CO1030" s="134">
        <v>0</v>
      </c>
      <c r="CP1030" s="134">
        <v>0</v>
      </c>
      <c r="CQ1030" s="134">
        <v>5.2140630705201287E-5</v>
      </c>
      <c r="CR1030" s="134">
        <v>0</v>
      </c>
      <c r="CS1030" s="134">
        <v>4.5928203586980364E-4</v>
      </c>
      <c r="CT1030" s="134">
        <v>0</v>
      </c>
      <c r="CU1030" s="134">
        <v>1.131266268327599E-3</v>
      </c>
      <c r="CV1030" s="134">
        <v>6.1113465353160432E-4</v>
      </c>
      <c r="CW1030" s="134">
        <v>4.8425325775671973E-3</v>
      </c>
      <c r="CX1030" s="134">
        <v>8.809019725493656E-4</v>
      </c>
      <c r="CY1030" s="134">
        <v>0</v>
      </c>
      <c r="CZ1030" s="134">
        <v>2.4048800915433874E-4</v>
      </c>
      <c r="DA1030" s="134">
        <v>3.9718683442478372E-4</v>
      </c>
      <c r="DB1030" s="134">
        <v>1.8945323882534086E-3</v>
      </c>
      <c r="DC1030" s="134">
        <v>2.6709575616398686E-4</v>
      </c>
      <c r="DD1030" s="134">
        <v>1.1685494557487374E-3</v>
      </c>
      <c r="DE1030" s="134">
        <v>8.4140117160389101E-4</v>
      </c>
      <c r="DF1030" s="134">
        <v>9.9339940460626977E-4</v>
      </c>
      <c r="DG1030" s="134">
        <v>8.3160947506965991E-4</v>
      </c>
      <c r="DH1030" s="211">
        <v>1.3963729372554458E-4</v>
      </c>
    </row>
    <row r="1031" spans="1:112" ht="15" hidden="1" customHeight="1" x14ac:dyDescent="0.15">
      <c r="A1031" s="119"/>
      <c r="B1031" s="197" t="s">
        <v>317</v>
      </c>
      <c r="C1031" s="30" t="s">
        <v>347</v>
      </c>
      <c r="D1031" s="315">
        <v>6.8781010318222545E-5</v>
      </c>
      <c r="E1031" s="134">
        <v>1.0139061202132913E-3</v>
      </c>
      <c r="F1031" s="134">
        <v>4.9847390779352419E-5</v>
      </c>
      <c r="G1031" s="134">
        <v>0</v>
      </c>
      <c r="H1031" s="134">
        <v>4.7979979573434202E-4</v>
      </c>
      <c r="I1031" s="134">
        <v>0</v>
      </c>
      <c r="J1031" s="134">
        <v>0</v>
      </c>
      <c r="K1031" s="134">
        <v>3.4113458615756443E-4</v>
      </c>
      <c r="L1031" s="134">
        <v>5.0293819303953182E-4</v>
      </c>
      <c r="M1031" s="134">
        <v>9.921385221647385E-5</v>
      </c>
      <c r="N1031" s="134">
        <v>1.5301181588391223E-4</v>
      </c>
      <c r="O1031" s="134">
        <v>1.09962961038188E-3</v>
      </c>
      <c r="P1031" s="134">
        <v>0</v>
      </c>
      <c r="Q1031" s="134">
        <v>0</v>
      </c>
      <c r="R1031" s="134">
        <v>3.2768891715884488E-4</v>
      </c>
      <c r="S1031" s="134">
        <v>1.0453010918855978</v>
      </c>
      <c r="T1031" s="134">
        <v>2.9508053823218791E-2</v>
      </c>
      <c r="U1031" s="134">
        <v>0</v>
      </c>
      <c r="V1031" s="134">
        <v>0</v>
      </c>
      <c r="W1031" s="134">
        <v>3.0555688899020601E-5</v>
      </c>
      <c r="X1031" s="134">
        <v>0</v>
      </c>
      <c r="Y1031" s="134">
        <v>0</v>
      </c>
      <c r="Z1031" s="134">
        <v>0</v>
      </c>
      <c r="AA1031" s="134">
        <v>0</v>
      </c>
      <c r="AB1031" s="134">
        <v>0</v>
      </c>
      <c r="AC1031" s="134">
        <v>0</v>
      </c>
      <c r="AD1031" s="134">
        <v>0</v>
      </c>
      <c r="AE1031" s="134">
        <v>0</v>
      </c>
      <c r="AF1031" s="134">
        <v>0</v>
      </c>
      <c r="AG1031" s="134">
        <v>0</v>
      </c>
      <c r="AH1031" s="134">
        <v>0</v>
      </c>
      <c r="AI1031" s="134">
        <v>1.4444158352558569E-4</v>
      </c>
      <c r="AJ1031" s="134">
        <v>0</v>
      </c>
      <c r="AK1031" s="134">
        <v>6.4578440872784708E-5</v>
      </c>
      <c r="AL1031" s="134">
        <v>0</v>
      </c>
      <c r="AM1031" s="134">
        <v>5.2967499048220087E-4</v>
      </c>
      <c r="AN1031" s="134">
        <v>0</v>
      </c>
      <c r="AO1031" s="134">
        <v>-1.4317985057355352E-5</v>
      </c>
      <c r="AP1031" s="134">
        <v>0</v>
      </c>
      <c r="AQ1031" s="134">
        <v>0</v>
      </c>
      <c r="AR1031" s="134">
        <v>0</v>
      </c>
      <c r="AS1031" s="134">
        <v>0</v>
      </c>
      <c r="AT1031" s="134">
        <v>4.1291082937844185E-4</v>
      </c>
      <c r="AU1031" s="134">
        <v>2.2258577152852417E-4</v>
      </c>
      <c r="AV1031" s="134">
        <v>0</v>
      </c>
      <c r="AW1031" s="134">
        <v>4.4026451633078017E-5</v>
      </c>
      <c r="AX1031" s="134">
        <v>0</v>
      </c>
      <c r="AY1031" s="134">
        <v>0</v>
      </c>
      <c r="AZ1031" s="134">
        <v>9.2574656226296147E-5</v>
      </c>
      <c r="BA1031" s="134">
        <v>0</v>
      </c>
      <c r="BB1031" s="134">
        <v>0</v>
      </c>
      <c r="BC1031" s="134">
        <v>0</v>
      </c>
      <c r="BD1031" s="134">
        <v>0</v>
      </c>
      <c r="BE1031" s="134">
        <v>0</v>
      </c>
      <c r="BF1031" s="134">
        <v>0</v>
      </c>
      <c r="BG1031" s="134">
        <v>0</v>
      </c>
      <c r="BH1031" s="134">
        <v>0</v>
      </c>
      <c r="BI1031" s="134">
        <v>9.1196754901584371E-5</v>
      </c>
      <c r="BJ1031" s="134">
        <v>8.9727365030001748E-4</v>
      </c>
      <c r="BK1031" s="134">
        <v>0</v>
      </c>
      <c r="BL1031" s="134">
        <v>1.2917737651154714E-3</v>
      </c>
      <c r="BM1031" s="134">
        <v>0</v>
      </c>
      <c r="BN1031" s="134">
        <v>2.7467615836569842E-2</v>
      </c>
      <c r="BO1031" s="134">
        <v>4.3225469512970707E-3</v>
      </c>
      <c r="BP1031" s="134">
        <v>5.1374022263054307E-4</v>
      </c>
      <c r="BQ1031" s="134">
        <v>1.2408092434543557E-3</v>
      </c>
      <c r="BR1031" s="134">
        <v>0</v>
      </c>
      <c r="BS1031" s="134">
        <v>1.2066597038992007E-4</v>
      </c>
      <c r="BT1031" s="134">
        <v>0</v>
      </c>
      <c r="BU1031" s="134">
        <v>3.4183723211633342E-5</v>
      </c>
      <c r="BV1031" s="134">
        <v>3.1954536398093758E-4</v>
      </c>
      <c r="BW1031" s="134">
        <v>1.4307025789220588E-4</v>
      </c>
      <c r="BX1031" s="134">
        <v>3.2144835863585055E-5</v>
      </c>
      <c r="BY1031" s="134">
        <v>2.7564073089605049E-5</v>
      </c>
      <c r="BZ1031" s="134">
        <v>5.8937616668276862E-5</v>
      </c>
      <c r="CA1031" s="134">
        <v>0</v>
      </c>
      <c r="CB1031" s="134">
        <v>0</v>
      </c>
      <c r="CC1031" s="134">
        <v>1.1326415727164419E-5</v>
      </c>
      <c r="CD1031" s="134">
        <v>7.1977022553259667E-5</v>
      </c>
      <c r="CE1031" s="134">
        <v>4.7099578671690505E-5</v>
      </c>
      <c r="CF1031" s="134">
        <v>0</v>
      </c>
      <c r="CG1031" s="134">
        <v>0</v>
      </c>
      <c r="CH1031" s="134">
        <v>2.0895896493664155E-4</v>
      </c>
      <c r="CI1031" s="134">
        <v>8.2097399132783434E-5</v>
      </c>
      <c r="CJ1031" s="134">
        <v>2.2237352404994909E-5</v>
      </c>
      <c r="CK1031" s="134">
        <v>0</v>
      </c>
      <c r="CL1031" s="134">
        <v>0</v>
      </c>
      <c r="CM1031" s="134">
        <v>0</v>
      </c>
      <c r="CN1031" s="134">
        <v>0</v>
      </c>
      <c r="CO1031" s="134">
        <v>0</v>
      </c>
      <c r="CP1031" s="134">
        <v>0</v>
      </c>
      <c r="CQ1031" s="134">
        <v>5.0152152647843384E-5</v>
      </c>
      <c r="CR1031" s="134">
        <v>0</v>
      </c>
      <c r="CS1031" s="134">
        <v>2.9231794068430759E-5</v>
      </c>
      <c r="CT1031" s="134">
        <v>0</v>
      </c>
      <c r="CU1031" s="134">
        <v>7.7004093205990123E-5</v>
      </c>
      <c r="CV1031" s="134">
        <v>4.9291211725352643E-5</v>
      </c>
      <c r="CW1031" s="134">
        <v>1.2987081039193252E-4</v>
      </c>
      <c r="CX1031" s="134">
        <v>4.4802772223585033E-5</v>
      </c>
      <c r="CY1031" s="134">
        <v>0</v>
      </c>
      <c r="CZ1031" s="134">
        <v>3.5643588760287726E-5</v>
      </c>
      <c r="DA1031" s="134">
        <v>8.5673384931513508E-5</v>
      </c>
      <c r="DB1031" s="134">
        <v>1.144769989842711E-4</v>
      </c>
      <c r="DC1031" s="134">
        <v>3.1343110152680479E-4</v>
      </c>
      <c r="DD1031" s="134">
        <v>1.1907300162978397E-4</v>
      </c>
      <c r="DE1031" s="134">
        <v>2.1851939639710497E-4</v>
      </c>
      <c r="DF1031" s="134">
        <v>2.2835074024651019E-4</v>
      </c>
      <c r="DG1031" s="134">
        <v>8.4327106347895206E-5</v>
      </c>
      <c r="DH1031" s="211">
        <v>1.4317985057355352E-5</v>
      </c>
    </row>
    <row r="1032" spans="1:112" ht="15" hidden="1" customHeight="1" x14ac:dyDescent="0.15">
      <c r="A1032" s="119"/>
      <c r="B1032" s="197" t="s">
        <v>318</v>
      </c>
      <c r="C1032" s="30" t="s">
        <v>136</v>
      </c>
      <c r="D1032" s="315">
        <v>4.0183454347147421E-5</v>
      </c>
      <c r="E1032" s="134">
        <v>3.3050738479067512E-5</v>
      </c>
      <c r="F1032" s="134">
        <v>4.4180010831107814E-5</v>
      </c>
      <c r="G1032" s="134">
        <v>0</v>
      </c>
      <c r="H1032" s="134">
        <v>1.1284638888460942E-4</v>
      </c>
      <c r="I1032" s="134">
        <v>0</v>
      </c>
      <c r="J1032" s="134">
        <v>0</v>
      </c>
      <c r="K1032" s="134">
        <v>7.3826995244877282E-5</v>
      </c>
      <c r="L1032" s="134">
        <v>8.1862141210041026E-5</v>
      </c>
      <c r="M1032" s="134">
        <v>1.2038623127525014E-4</v>
      </c>
      <c r="N1032" s="134">
        <v>5.740831636568202E-5</v>
      </c>
      <c r="O1032" s="134">
        <v>5.2226986264570573E-5</v>
      </c>
      <c r="P1032" s="134">
        <v>0</v>
      </c>
      <c r="Q1032" s="134">
        <v>0</v>
      </c>
      <c r="R1032" s="134">
        <v>2.1566747355407468E-4</v>
      </c>
      <c r="S1032" s="134">
        <v>8.6004970539027589E-5</v>
      </c>
      <c r="T1032" s="134">
        <v>1.0047709934967366</v>
      </c>
      <c r="U1032" s="134">
        <v>0</v>
      </c>
      <c r="V1032" s="134">
        <v>0</v>
      </c>
      <c r="W1032" s="134">
        <v>1.036592067665664E-4</v>
      </c>
      <c r="X1032" s="134">
        <v>0</v>
      </c>
      <c r="Y1032" s="134">
        <v>0</v>
      </c>
      <c r="Z1032" s="134">
        <v>0</v>
      </c>
      <c r="AA1032" s="134">
        <v>0</v>
      </c>
      <c r="AB1032" s="134">
        <v>0</v>
      </c>
      <c r="AC1032" s="134">
        <v>0</v>
      </c>
      <c r="AD1032" s="134">
        <v>0</v>
      </c>
      <c r="AE1032" s="134">
        <v>0</v>
      </c>
      <c r="AF1032" s="134">
        <v>0</v>
      </c>
      <c r="AG1032" s="134">
        <v>0</v>
      </c>
      <c r="AH1032" s="134">
        <v>0</v>
      </c>
      <c r="AI1032" s="134">
        <v>3.8482208515209028E-5</v>
      </c>
      <c r="AJ1032" s="134">
        <v>0</v>
      </c>
      <c r="AK1032" s="134">
        <v>1.8762239662191424E-4</v>
      </c>
      <c r="AL1032" s="134">
        <v>0</v>
      </c>
      <c r="AM1032" s="134">
        <v>3.0767712435025239E-4</v>
      </c>
      <c r="AN1032" s="134">
        <v>0</v>
      </c>
      <c r="AO1032" s="134">
        <v>-9.1796455215428517E-5</v>
      </c>
      <c r="AP1032" s="134">
        <v>0</v>
      </c>
      <c r="AQ1032" s="134">
        <v>0</v>
      </c>
      <c r="AR1032" s="134">
        <v>0</v>
      </c>
      <c r="AS1032" s="134">
        <v>0</v>
      </c>
      <c r="AT1032" s="134">
        <v>1.2009782942877952E-4</v>
      </c>
      <c r="AU1032" s="134">
        <v>8.9251112334328881E-5</v>
      </c>
      <c r="AV1032" s="134">
        <v>0</v>
      </c>
      <c r="AW1032" s="134">
        <v>3.9052147699158559E-5</v>
      </c>
      <c r="AX1032" s="134">
        <v>0</v>
      </c>
      <c r="AY1032" s="134">
        <v>0</v>
      </c>
      <c r="AZ1032" s="134">
        <v>2.6413738503368387E-4</v>
      </c>
      <c r="BA1032" s="134">
        <v>0</v>
      </c>
      <c r="BB1032" s="134">
        <v>0</v>
      </c>
      <c r="BC1032" s="134">
        <v>0</v>
      </c>
      <c r="BD1032" s="134">
        <v>0</v>
      </c>
      <c r="BE1032" s="134">
        <v>0</v>
      </c>
      <c r="BF1032" s="134">
        <v>0</v>
      </c>
      <c r="BG1032" s="134">
        <v>0</v>
      </c>
      <c r="BH1032" s="134">
        <v>0</v>
      </c>
      <c r="BI1032" s="134">
        <v>7.7745954004230359E-5</v>
      </c>
      <c r="BJ1032" s="134">
        <v>9.4979114604120014E-4</v>
      </c>
      <c r="BK1032" s="134">
        <v>0</v>
      </c>
      <c r="BL1032" s="134">
        <v>2.4140436071237912E-4</v>
      </c>
      <c r="BM1032" s="134">
        <v>0</v>
      </c>
      <c r="BN1032" s="134">
        <v>2.6911985231668264E-3</v>
      </c>
      <c r="BO1032" s="134">
        <v>4.2772623884232098E-3</v>
      </c>
      <c r="BP1032" s="134">
        <v>7.7483154173124872E-5</v>
      </c>
      <c r="BQ1032" s="134">
        <v>7.3710424949968169E-5</v>
      </c>
      <c r="BR1032" s="134">
        <v>0</v>
      </c>
      <c r="BS1032" s="134">
        <v>1.9952758081704408E-4</v>
      </c>
      <c r="BT1032" s="134">
        <v>0</v>
      </c>
      <c r="BU1032" s="134">
        <v>5.0004881280549143E-4</v>
      </c>
      <c r="BV1032" s="134">
        <v>2.7399976420076276E-4</v>
      </c>
      <c r="BW1032" s="134">
        <v>2.4400180225638376E-4</v>
      </c>
      <c r="BX1032" s="134">
        <v>5.4432240050741616E-4</v>
      </c>
      <c r="BY1032" s="134">
        <v>1.6015379914366122E-4</v>
      </c>
      <c r="BZ1032" s="134">
        <v>2.9666756318232475E-4</v>
      </c>
      <c r="CA1032" s="134">
        <v>0</v>
      </c>
      <c r="CB1032" s="134">
        <v>0</v>
      </c>
      <c r="CC1032" s="134">
        <v>9.6570443709607053E-5</v>
      </c>
      <c r="CD1032" s="134">
        <v>1.2960392779274771E-4</v>
      </c>
      <c r="CE1032" s="134">
        <v>6.13796383506934E-4</v>
      </c>
      <c r="CF1032" s="134">
        <v>0</v>
      </c>
      <c r="CG1032" s="134">
        <v>0</v>
      </c>
      <c r="CH1032" s="134">
        <v>4.9752035309743052E-4</v>
      </c>
      <c r="CI1032" s="134">
        <v>4.9804578779903057E-4</v>
      </c>
      <c r="CJ1032" s="134">
        <v>7.8597414819615025E-5</v>
      </c>
      <c r="CK1032" s="134">
        <v>0</v>
      </c>
      <c r="CL1032" s="134">
        <v>0</v>
      </c>
      <c r="CM1032" s="134">
        <v>0</v>
      </c>
      <c r="CN1032" s="134">
        <v>0</v>
      </c>
      <c r="CO1032" s="134">
        <v>0</v>
      </c>
      <c r="CP1032" s="134">
        <v>0</v>
      </c>
      <c r="CQ1032" s="134">
        <v>3.7936293853815388E-4</v>
      </c>
      <c r="CR1032" s="134">
        <v>0</v>
      </c>
      <c r="CS1032" s="134">
        <v>3.3366985771720572E-4</v>
      </c>
      <c r="CT1032" s="134">
        <v>0</v>
      </c>
      <c r="CU1032" s="134">
        <v>1.3693021278186643E-3</v>
      </c>
      <c r="CV1032" s="134">
        <v>6.5060022131535698E-4</v>
      </c>
      <c r="CW1032" s="134">
        <v>2.4980190811666556E-3</v>
      </c>
      <c r="CX1032" s="134">
        <v>3.4213592174225644E-4</v>
      </c>
      <c r="CY1032" s="134">
        <v>0</v>
      </c>
      <c r="CZ1032" s="134">
        <v>7.6052445446410507E-5</v>
      </c>
      <c r="DA1032" s="134">
        <v>3.8007318268984809E-4</v>
      </c>
      <c r="DB1032" s="134">
        <v>5.9962538343142193E-4</v>
      </c>
      <c r="DC1032" s="134">
        <v>5.0799309545409535E-4</v>
      </c>
      <c r="DD1032" s="134">
        <v>2.0954428398534979E-4</v>
      </c>
      <c r="DE1032" s="134">
        <v>8.6251999695738011E-4</v>
      </c>
      <c r="DF1032" s="134">
        <v>6.7965754412965687E-4</v>
      </c>
      <c r="DG1032" s="134">
        <v>5.4862654395340675E-5</v>
      </c>
      <c r="DH1032" s="211">
        <v>9.1796455215428517E-5</v>
      </c>
    </row>
    <row r="1033" spans="1:112" ht="15" hidden="1" customHeight="1" x14ac:dyDescent="0.15">
      <c r="A1033" s="119"/>
      <c r="B1033" s="197" t="s">
        <v>319</v>
      </c>
      <c r="C1033" s="30" t="s">
        <v>137</v>
      </c>
      <c r="D1033" s="315">
        <v>0</v>
      </c>
      <c r="E1033" s="134">
        <v>0</v>
      </c>
      <c r="F1033" s="134">
        <v>0</v>
      </c>
      <c r="G1033" s="134">
        <v>0</v>
      </c>
      <c r="H1033" s="134">
        <v>0</v>
      </c>
      <c r="I1033" s="134">
        <v>0</v>
      </c>
      <c r="J1033" s="134">
        <v>0</v>
      </c>
      <c r="K1033" s="134">
        <v>0</v>
      </c>
      <c r="L1033" s="134">
        <v>0</v>
      </c>
      <c r="M1033" s="134">
        <v>0</v>
      </c>
      <c r="N1033" s="134">
        <v>0</v>
      </c>
      <c r="O1033" s="134">
        <v>0</v>
      </c>
      <c r="P1033" s="134">
        <v>0</v>
      </c>
      <c r="Q1033" s="134">
        <v>0</v>
      </c>
      <c r="R1033" s="134">
        <v>0</v>
      </c>
      <c r="S1033" s="134">
        <v>0</v>
      </c>
      <c r="T1033" s="134">
        <v>0</v>
      </c>
      <c r="U1033" s="134">
        <v>1</v>
      </c>
      <c r="V1033" s="134">
        <v>0</v>
      </c>
      <c r="W1033" s="134">
        <v>0</v>
      </c>
      <c r="X1033" s="134">
        <v>0</v>
      </c>
      <c r="Y1033" s="134">
        <v>0</v>
      </c>
      <c r="Z1033" s="134">
        <v>0</v>
      </c>
      <c r="AA1033" s="134">
        <v>0</v>
      </c>
      <c r="AB1033" s="134">
        <v>0</v>
      </c>
      <c r="AC1033" s="134">
        <v>0</v>
      </c>
      <c r="AD1033" s="134">
        <v>0</v>
      </c>
      <c r="AE1033" s="134">
        <v>0</v>
      </c>
      <c r="AF1033" s="134">
        <v>0</v>
      </c>
      <c r="AG1033" s="134">
        <v>0</v>
      </c>
      <c r="AH1033" s="134">
        <v>0</v>
      </c>
      <c r="AI1033" s="134">
        <v>0</v>
      </c>
      <c r="AJ1033" s="134">
        <v>0</v>
      </c>
      <c r="AK1033" s="134">
        <v>0</v>
      </c>
      <c r="AL1033" s="134">
        <v>0</v>
      </c>
      <c r="AM1033" s="134">
        <v>0</v>
      </c>
      <c r="AN1033" s="134">
        <v>0</v>
      </c>
      <c r="AO1033" s="134">
        <v>0</v>
      </c>
      <c r="AP1033" s="134">
        <v>0</v>
      </c>
      <c r="AQ1033" s="134">
        <v>0</v>
      </c>
      <c r="AR1033" s="134">
        <v>0</v>
      </c>
      <c r="AS1033" s="134">
        <v>0</v>
      </c>
      <c r="AT1033" s="134">
        <v>0</v>
      </c>
      <c r="AU1033" s="134">
        <v>0</v>
      </c>
      <c r="AV1033" s="134">
        <v>0</v>
      </c>
      <c r="AW1033" s="134">
        <v>0</v>
      </c>
      <c r="AX1033" s="134">
        <v>0</v>
      </c>
      <c r="AY1033" s="134">
        <v>0</v>
      </c>
      <c r="AZ1033" s="134">
        <v>0</v>
      </c>
      <c r="BA1033" s="134">
        <v>0</v>
      </c>
      <c r="BB1033" s="134">
        <v>0</v>
      </c>
      <c r="BC1033" s="134">
        <v>0</v>
      </c>
      <c r="BD1033" s="134">
        <v>0</v>
      </c>
      <c r="BE1033" s="134">
        <v>0</v>
      </c>
      <c r="BF1033" s="134">
        <v>0</v>
      </c>
      <c r="BG1033" s="134">
        <v>0</v>
      </c>
      <c r="BH1033" s="134">
        <v>0</v>
      </c>
      <c r="BI1033" s="134">
        <v>0</v>
      </c>
      <c r="BJ1033" s="134">
        <v>0</v>
      </c>
      <c r="BK1033" s="134">
        <v>0</v>
      </c>
      <c r="BL1033" s="134">
        <v>0</v>
      </c>
      <c r="BM1033" s="134">
        <v>0</v>
      </c>
      <c r="BN1033" s="134">
        <v>0</v>
      </c>
      <c r="BO1033" s="134">
        <v>0</v>
      </c>
      <c r="BP1033" s="134">
        <v>0</v>
      </c>
      <c r="BQ1033" s="134">
        <v>0</v>
      </c>
      <c r="BR1033" s="134">
        <v>0</v>
      </c>
      <c r="BS1033" s="134">
        <v>0</v>
      </c>
      <c r="BT1033" s="134">
        <v>0</v>
      </c>
      <c r="BU1033" s="134">
        <v>0</v>
      </c>
      <c r="BV1033" s="134">
        <v>0</v>
      </c>
      <c r="BW1033" s="134">
        <v>0</v>
      </c>
      <c r="BX1033" s="134">
        <v>0</v>
      </c>
      <c r="BY1033" s="134">
        <v>0</v>
      </c>
      <c r="BZ1033" s="134">
        <v>0</v>
      </c>
      <c r="CA1033" s="134">
        <v>0</v>
      </c>
      <c r="CB1033" s="134">
        <v>0</v>
      </c>
      <c r="CC1033" s="134">
        <v>0</v>
      </c>
      <c r="CD1033" s="134">
        <v>0</v>
      </c>
      <c r="CE1033" s="134">
        <v>0</v>
      </c>
      <c r="CF1033" s="134">
        <v>0</v>
      </c>
      <c r="CG1033" s="134">
        <v>0</v>
      </c>
      <c r="CH1033" s="134">
        <v>0</v>
      </c>
      <c r="CI1033" s="134">
        <v>0</v>
      </c>
      <c r="CJ1033" s="134">
        <v>0</v>
      </c>
      <c r="CK1033" s="134">
        <v>0</v>
      </c>
      <c r="CL1033" s="134">
        <v>0</v>
      </c>
      <c r="CM1033" s="134">
        <v>0</v>
      </c>
      <c r="CN1033" s="134">
        <v>0</v>
      </c>
      <c r="CO1033" s="134">
        <v>0</v>
      </c>
      <c r="CP1033" s="134">
        <v>0</v>
      </c>
      <c r="CQ1033" s="134">
        <v>0</v>
      </c>
      <c r="CR1033" s="134">
        <v>0</v>
      </c>
      <c r="CS1033" s="134">
        <v>0</v>
      </c>
      <c r="CT1033" s="134">
        <v>0</v>
      </c>
      <c r="CU1033" s="134">
        <v>0</v>
      </c>
      <c r="CV1033" s="134">
        <v>0</v>
      </c>
      <c r="CW1033" s="134">
        <v>0</v>
      </c>
      <c r="CX1033" s="134">
        <v>0</v>
      </c>
      <c r="CY1033" s="134">
        <v>0</v>
      </c>
      <c r="CZ1033" s="134">
        <v>0</v>
      </c>
      <c r="DA1033" s="134">
        <v>0</v>
      </c>
      <c r="DB1033" s="134">
        <v>0</v>
      </c>
      <c r="DC1033" s="134">
        <v>0</v>
      </c>
      <c r="DD1033" s="134">
        <v>0</v>
      </c>
      <c r="DE1033" s="134">
        <v>0</v>
      </c>
      <c r="DF1033" s="134">
        <v>0</v>
      </c>
      <c r="DG1033" s="134">
        <v>0</v>
      </c>
      <c r="DH1033" s="211">
        <v>0</v>
      </c>
    </row>
    <row r="1034" spans="1:112" ht="15" hidden="1" customHeight="1" x14ac:dyDescent="0.15">
      <c r="A1034" s="119"/>
      <c r="B1034" s="197" t="s">
        <v>320</v>
      </c>
      <c r="C1034" s="30" t="s">
        <v>139</v>
      </c>
      <c r="D1034" s="315">
        <v>2.1422919035023843E-8</v>
      </c>
      <c r="E1034" s="134">
        <v>5.4205182543787472E-9</v>
      </c>
      <c r="F1034" s="134">
        <v>1.601524375146527E-8</v>
      </c>
      <c r="G1034" s="134">
        <v>0</v>
      </c>
      <c r="H1034" s="134">
        <v>1.2714330462742858E-9</v>
      </c>
      <c r="I1034" s="134">
        <v>0</v>
      </c>
      <c r="J1034" s="134">
        <v>0</v>
      </c>
      <c r="K1034" s="134">
        <v>8.0512689527263668E-9</v>
      </c>
      <c r="L1034" s="134">
        <v>9.3794684427486258E-9</v>
      </c>
      <c r="M1034" s="134">
        <v>9.1735721805286954E-9</v>
      </c>
      <c r="N1034" s="134">
        <v>1.2147566717909535E-8</v>
      </c>
      <c r="O1034" s="134">
        <v>5.0161410444983294E-9</v>
      </c>
      <c r="P1034" s="134">
        <v>0</v>
      </c>
      <c r="Q1034" s="134">
        <v>0</v>
      </c>
      <c r="R1034" s="134">
        <v>4.2921379198390963E-9</v>
      </c>
      <c r="S1034" s="134">
        <v>7.3569052501922474E-10</v>
      </c>
      <c r="T1034" s="134">
        <v>5.5189028665646534E-9</v>
      </c>
      <c r="U1034" s="134">
        <v>0</v>
      </c>
      <c r="V1034" s="134">
        <v>1</v>
      </c>
      <c r="W1034" s="134">
        <v>7.9605444852120603E-10</v>
      </c>
      <c r="X1034" s="134">
        <v>0</v>
      </c>
      <c r="Y1034" s="134">
        <v>0</v>
      </c>
      <c r="Z1034" s="134">
        <v>0</v>
      </c>
      <c r="AA1034" s="134">
        <v>0</v>
      </c>
      <c r="AB1034" s="134">
        <v>0</v>
      </c>
      <c r="AC1034" s="134">
        <v>0</v>
      </c>
      <c r="AD1034" s="134">
        <v>0</v>
      </c>
      <c r="AE1034" s="134">
        <v>0</v>
      </c>
      <c r="AF1034" s="134">
        <v>0</v>
      </c>
      <c r="AG1034" s="134">
        <v>0</v>
      </c>
      <c r="AH1034" s="134">
        <v>0</v>
      </c>
      <c r="AI1034" s="134">
        <v>3.9451617854067119E-9</v>
      </c>
      <c r="AJ1034" s="134">
        <v>0</v>
      </c>
      <c r="AK1034" s="134">
        <v>1.7806921293044426E-9</v>
      </c>
      <c r="AL1034" s="134">
        <v>0</v>
      </c>
      <c r="AM1034" s="134">
        <v>2.633041801397903E-9</v>
      </c>
      <c r="AN1034" s="134">
        <v>0</v>
      </c>
      <c r="AO1034" s="134">
        <v>-3.3775482927871092E-10</v>
      </c>
      <c r="AP1034" s="134">
        <v>0</v>
      </c>
      <c r="AQ1034" s="134">
        <v>0</v>
      </c>
      <c r="AR1034" s="134">
        <v>0</v>
      </c>
      <c r="AS1034" s="134">
        <v>0</v>
      </c>
      <c r="AT1034" s="134">
        <v>2.811151001433475E-10</v>
      </c>
      <c r="AU1034" s="134">
        <v>1.1996280036639487E-9</v>
      </c>
      <c r="AV1034" s="134">
        <v>0</v>
      </c>
      <c r="AW1034" s="134">
        <v>2.5197285351577123E-10</v>
      </c>
      <c r="AX1034" s="134">
        <v>0</v>
      </c>
      <c r="AY1034" s="134">
        <v>0</v>
      </c>
      <c r="AZ1034" s="134">
        <v>2.2509651536692833E-9</v>
      </c>
      <c r="BA1034" s="134">
        <v>0</v>
      </c>
      <c r="BB1034" s="134">
        <v>0</v>
      </c>
      <c r="BC1034" s="134">
        <v>0</v>
      </c>
      <c r="BD1034" s="134">
        <v>0</v>
      </c>
      <c r="BE1034" s="134">
        <v>0</v>
      </c>
      <c r="BF1034" s="134">
        <v>0</v>
      </c>
      <c r="BG1034" s="134">
        <v>0</v>
      </c>
      <c r="BH1034" s="134">
        <v>0</v>
      </c>
      <c r="BI1034" s="134">
        <v>3.3721295781284794E-10</v>
      </c>
      <c r="BJ1034" s="134">
        <v>2.9496348697136945E-10</v>
      </c>
      <c r="BK1034" s="134">
        <v>0</v>
      </c>
      <c r="BL1034" s="134">
        <v>5.1087724084148247E-9</v>
      </c>
      <c r="BM1034" s="134">
        <v>0</v>
      </c>
      <c r="BN1034" s="134">
        <v>3.6975762742471462E-10</v>
      </c>
      <c r="BO1034" s="134">
        <v>1.3696624680267888E-9</v>
      </c>
      <c r="BP1034" s="134">
        <v>6.6186925943193487E-10</v>
      </c>
      <c r="BQ1034" s="134">
        <v>2.8464461619043082E-10</v>
      </c>
      <c r="BR1034" s="134">
        <v>0</v>
      </c>
      <c r="BS1034" s="134">
        <v>1.4686956457581062E-10</v>
      </c>
      <c r="BT1034" s="134">
        <v>0</v>
      </c>
      <c r="BU1034" s="134">
        <v>9.1606531062976291E-10</v>
      </c>
      <c r="BV1034" s="134">
        <v>3.3520841345923743E-9</v>
      </c>
      <c r="BW1034" s="134">
        <v>3.8572685855676676E-9</v>
      </c>
      <c r="BX1034" s="134">
        <v>1.4217314672887168E-9</v>
      </c>
      <c r="BY1034" s="134">
        <v>3.8327868419230231E-10</v>
      </c>
      <c r="BZ1034" s="134">
        <v>2.4175253238099547E-10</v>
      </c>
      <c r="CA1034" s="134">
        <v>0</v>
      </c>
      <c r="CB1034" s="134">
        <v>0</v>
      </c>
      <c r="CC1034" s="134">
        <v>5.3524154167668997E-10</v>
      </c>
      <c r="CD1034" s="134">
        <v>5.2941769666421417E-10</v>
      </c>
      <c r="CE1034" s="134">
        <v>2.6598196843754246E-9</v>
      </c>
      <c r="CF1034" s="134">
        <v>0</v>
      </c>
      <c r="CG1034" s="134">
        <v>0</v>
      </c>
      <c r="CH1034" s="134">
        <v>1.2373316391304925E-9</v>
      </c>
      <c r="CI1034" s="134">
        <v>1.0855615750264026E-9</v>
      </c>
      <c r="CJ1034" s="134">
        <v>8.169669221678262E-10</v>
      </c>
      <c r="CK1034" s="134">
        <v>0</v>
      </c>
      <c r="CL1034" s="134">
        <v>0</v>
      </c>
      <c r="CM1034" s="134">
        <v>0</v>
      </c>
      <c r="CN1034" s="134">
        <v>0</v>
      </c>
      <c r="CO1034" s="134">
        <v>0</v>
      </c>
      <c r="CP1034" s="134">
        <v>0</v>
      </c>
      <c r="CQ1034" s="134">
        <v>6.7253841979863852E-10</v>
      </c>
      <c r="CR1034" s="134">
        <v>0</v>
      </c>
      <c r="CS1034" s="134">
        <v>7.9390022306572529E-10</v>
      </c>
      <c r="CT1034" s="134">
        <v>0</v>
      </c>
      <c r="CU1034" s="134">
        <v>3.9691367712702393E-9</v>
      </c>
      <c r="CV1034" s="134">
        <v>3.1720225026932127E-9</v>
      </c>
      <c r="CW1034" s="134">
        <v>1.9108013388969123E-9</v>
      </c>
      <c r="CX1034" s="134">
        <v>3.0956516860201791E-10</v>
      </c>
      <c r="CY1034" s="134">
        <v>0</v>
      </c>
      <c r="CZ1034" s="134">
        <v>4.2248457419700675E-10</v>
      </c>
      <c r="DA1034" s="134">
        <v>8.157948213347831E-10</v>
      </c>
      <c r="DB1034" s="134">
        <v>1.4606939846507322E-9</v>
      </c>
      <c r="DC1034" s="134">
        <v>3.481314462191485E-9</v>
      </c>
      <c r="DD1034" s="134">
        <v>9.9452884642828118E-10</v>
      </c>
      <c r="DE1034" s="134">
        <v>8.1686381397655367E-10</v>
      </c>
      <c r="DF1034" s="134">
        <v>1.4466774585111397E-9</v>
      </c>
      <c r="DG1034" s="134">
        <v>1.5200198752144581E-7</v>
      </c>
      <c r="DH1034" s="211">
        <v>3.3775482927871092E-10</v>
      </c>
    </row>
    <row r="1035" spans="1:112" ht="15" hidden="1" customHeight="1" x14ac:dyDescent="0.15">
      <c r="A1035" s="119"/>
      <c r="B1035" s="197" t="s">
        <v>321</v>
      </c>
      <c r="C1035" s="30" t="s">
        <v>140</v>
      </c>
      <c r="D1035" s="315">
        <v>5.2046376600829294E-5</v>
      </c>
      <c r="E1035" s="134">
        <v>5.0057314697674561E-5</v>
      </c>
      <c r="F1035" s="134">
        <v>7.4265939383383236E-5</v>
      </c>
      <c r="G1035" s="134">
        <v>0</v>
      </c>
      <c r="H1035" s="134">
        <v>1.2712132926850399E-4</v>
      </c>
      <c r="I1035" s="134">
        <v>0</v>
      </c>
      <c r="J1035" s="134">
        <v>0</v>
      </c>
      <c r="K1035" s="134">
        <v>9.9330059151180386E-4</v>
      </c>
      <c r="L1035" s="134">
        <v>5.2753456147258985E-4</v>
      </c>
      <c r="M1035" s="134">
        <v>8.8432925864753297E-4</v>
      </c>
      <c r="N1035" s="134">
        <v>1.3052071628380605E-4</v>
      </c>
      <c r="O1035" s="134">
        <v>1.504575244498294E-4</v>
      </c>
      <c r="P1035" s="134">
        <v>0</v>
      </c>
      <c r="Q1035" s="134">
        <v>0</v>
      </c>
      <c r="R1035" s="134">
        <v>4.5379568974594076E-4</v>
      </c>
      <c r="S1035" s="134">
        <v>1.2693225180550029E-4</v>
      </c>
      <c r="T1035" s="134">
        <v>3.7355097469314271E-4</v>
      </c>
      <c r="U1035" s="134">
        <v>0</v>
      </c>
      <c r="V1035" s="134">
        <v>0</v>
      </c>
      <c r="W1035" s="134">
        <v>1.004701348377965</v>
      </c>
      <c r="X1035" s="134">
        <v>0</v>
      </c>
      <c r="Y1035" s="134">
        <v>0</v>
      </c>
      <c r="Z1035" s="134">
        <v>0</v>
      </c>
      <c r="AA1035" s="134">
        <v>0</v>
      </c>
      <c r="AB1035" s="134">
        <v>0</v>
      </c>
      <c r="AC1035" s="134">
        <v>0</v>
      </c>
      <c r="AD1035" s="134">
        <v>0</v>
      </c>
      <c r="AE1035" s="134">
        <v>0</v>
      </c>
      <c r="AF1035" s="134">
        <v>0</v>
      </c>
      <c r="AG1035" s="134">
        <v>0</v>
      </c>
      <c r="AH1035" s="134">
        <v>0</v>
      </c>
      <c r="AI1035" s="134">
        <v>1.8542494828725491E-4</v>
      </c>
      <c r="AJ1035" s="134">
        <v>0</v>
      </c>
      <c r="AK1035" s="134">
        <v>6.266357991841157E-5</v>
      </c>
      <c r="AL1035" s="134">
        <v>0</v>
      </c>
      <c r="AM1035" s="134">
        <v>6.8610735030660275E-5</v>
      </c>
      <c r="AN1035" s="134">
        <v>0</v>
      </c>
      <c r="AO1035" s="134">
        <v>-6.2493100067655008E-5</v>
      </c>
      <c r="AP1035" s="134">
        <v>0</v>
      </c>
      <c r="AQ1035" s="134">
        <v>0</v>
      </c>
      <c r="AR1035" s="134">
        <v>0</v>
      </c>
      <c r="AS1035" s="134">
        <v>0</v>
      </c>
      <c r="AT1035" s="134">
        <v>8.5056143422188371E-5</v>
      </c>
      <c r="AU1035" s="134">
        <v>1.2155110551710676E-4</v>
      </c>
      <c r="AV1035" s="134">
        <v>0</v>
      </c>
      <c r="AW1035" s="134">
        <v>7.6397432576771069E-5</v>
      </c>
      <c r="AX1035" s="134">
        <v>0</v>
      </c>
      <c r="AY1035" s="134">
        <v>0</v>
      </c>
      <c r="AZ1035" s="134">
        <v>2.9908466667959036E-4</v>
      </c>
      <c r="BA1035" s="134">
        <v>0</v>
      </c>
      <c r="BB1035" s="134">
        <v>0</v>
      </c>
      <c r="BC1035" s="134">
        <v>0</v>
      </c>
      <c r="BD1035" s="134">
        <v>0</v>
      </c>
      <c r="BE1035" s="134">
        <v>0</v>
      </c>
      <c r="BF1035" s="134">
        <v>0</v>
      </c>
      <c r="BG1035" s="134">
        <v>0</v>
      </c>
      <c r="BH1035" s="134">
        <v>0</v>
      </c>
      <c r="BI1035" s="134">
        <v>6.3207481265232317E-5</v>
      </c>
      <c r="BJ1035" s="134">
        <v>1.5988090158331752E-4</v>
      </c>
      <c r="BK1035" s="134">
        <v>0</v>
      </c>
      <c r="BL1035" s="134">
        <v>1.6946184934165623E-4</v>
      </c>
      <c r="BM1035" s="134">
        <v>0</v>
      </c>
      <c r="BN1035" s="134">
        <v>9.7585797609478581E-5</v>
      </c>
      <c r="BO1035" s="134">
        <v>1.3872790113089172E-4</v>
      </c>
      <c r="BP1035" s="134">
        <v>1.1840625925265289E-4</v>
      </c>
      <c r="BQ1035" s="134">
        <v>9.2091075333720053E-5</v>
      </c>
      <c r="BR1035" s="134">
        <v>0</v>
      </c>
      <c r="BS1035" s="134">
        <v>3.8019519949307083E-4</v>
      </c>
      <c r="BT1035" s="134">
        <v>0</v>
      </c>
      <c r="BU1035" s="134">
        <v>3.6958646790468801E-4</v>
      </c>
      <c r="BV1035" s="134">
        <v>4.167191691238258E-4</v>
      </c>
      <c r="BW1035" s="134">
        <v>7.8728854018336692E-4</v>
      </c>
      <c r="BX1035" s="134">
        <v>1.6275253042733093E-3</v>
      </c>
      <c r="BY1035" s="134">
        <v>1.8188790330129139E-4</v>
      </c>
      <c r="BZ1035" s="134">
        <v>1.2814365054230204E-4</v>
      </c>
      <c r="CA1035" s="134">
        <v>0</v>
      </c>
      <c r="CB1035" s="134">
        <v>0</v>
      </c>
      <c r="CC1035" s="134">
        <v>1.8222213816172382E-4</v>
      </c>
      <c r="CD1035" s="134">
        <v>1.4531822168205376E-4</v>
      </c>
      <c r="CE1035" s="134">
        <v>3.5638453115777288E-4</v>
      </c>
      <c r="CF1035" s="134">
        <v>0</v>
      </c>
      <c r="CG1035" s="134">
        <v>0</v>
      </c>
      <c r="CH1035" s="134">
        <v>1.5935456886497859E-4</v>
      </c>
      <c r="CI1035" s="134">
        <v>7.940817238021201E-4</v>
      </c>
      <c r="CJ1035" s="134">
        <v>6.9574065969168943E-4</v>
      </c>
      <c r="CK1035" s="134">
        <v>0</v>
      </c>
      <c r="CL1035" s="134">
        <v>0</v>
      </c>
      <c r="CM1035" s="134">
        <v>0</v>
      </c>
      <c r="CN1035" s="134">
        <v>0</v>
      </c>
      <c r="CO1035" s="134">
        <v>0</v>
      </c>
      <c r="CP1035" s="134">
        <v>0</v>
      </c>
      <c r="CQ1035" s="134">
        <v>5.3113656107451116E-4</v>
      </c>
      <c r="CR1035" s="134">
        <v>0</v>
      </c>
      <c r="CS1035" s="134">
        <v>2.5655963672406308E-4</v>
      </c>
      <c r="CT1035" s="134">
        <v>0</v>
      </c>
      <c r="CU1035" s="134">
        <v>8.1189012533111312E-4</v>
      </c>
      <c r="CV1035" s="134">
        <v>2.1039134925384921E-4</v>
      </c>
      <c r="CW1035" s="134">
        <v>3.9028457321851413E-3</v>
      </c>
      <c r="CX1035" s="134">
        <v>2.2426076017797162E-4</v>
      </c>
      <c r="CY1035" s="134">
        <v>0</v>
      </c>
      <c r="CZ1035" s="134">
        <v>1.1707816583613782E-4</v>
      </c>
      <c r="DA1035" s="134">
        <v>2.8822786695648333E-4</v>
      </c>
      <c r="DB1035" s="134">
        <v>1.589186069982075E-4</v>
      </c>
      <c r="DC1035" s="134">
        <v>1.9355475552359952E-4</v>
      </c>
      <c r="DD1035" s="134">
        <v>2.3827443710211754E-4</v>
      </c>
      <c r="DE1035" s="134">
        <v>6.6677143633468586E-4</v>
      </c>
      <c r="DF1035" s="134">
        <v>4.2478096264464296E-4</v>
      </c>
      <c r="DG1035" s="134">
        <v>1.0384849020807641E-4</v>
      </c>
      <c r="DH1035" s="211">
        <v>6.2493100067655008E-5</v>
      </c>
    </row>
    <row r="1036" spans="1:112" ht="15" hidden="1" customHeight="1" x14ac:dyDescent="0.15">
      <c r="A1036" s="119"/>
      <c r="B1036" s="197" t="s">
        <v>322</v>
      </c>
      <c r="C1036" s="30" t="s">
        <v>141</v>
      </c>
      <c r="D1036" s="315">
        <v>0</v>
      </c>
      <c r="E1036" s="134">
        <v>0</v>
      </c>
      <c r="F1036" s="134">
        <v>0</v>
      </c>
      <c r="G1036" s="134">
        <v>0</v>
      </c>
      <c r="H1036" s="134">
        <v>0</v>
      </c>
      <c r="I1036" s="134">
        <v>0</v>
      </c>
      <c r="J1036" s="134">
        <v>0</v>
      </c>
      <c r="K1036" s="134">
        <v>0</v>
      </c>
      <c r="L1036" s="134">
        <v>0</v>
      </c>
      <c r="M1036" s="134">
        <v>0</v>
      </c>
      <c r="N1036" s="134">
        <v>0</v>
      </c>
      <c r="O1036" s="134">
        <v>0</v>
      </c>
      <c r="P1036" s="134">
        <v>0</v>
      </c>
      <c r="Q1036" s="134">
        <v>0</v>
      </c>
      <c r="R1036" s="134">
        <v>0</v>
      </c>
      <c r="S1036" s="134">
        <v>0</v>
      </c>
      <c r="T1036" s="134">
        <v>0</v>
      </c>
      <c r="U1036" s="134">
        <v>0</v>
      </c>
      <c r="V1036" s="134">
        <v>0</v>
      </c>
      <c r="W1036" s="134">
        <v>0</v>
      </c>
      <c r="X1036" s="134">
        <v>1</v>
      </c>
      <c r="Y1036" s="134">
        <v>0</v>
      </c>
      <c r="Z1036" s="134">
        <v>0</v>
      </c>
      <c r="AA1036" s="134">
        <v>0</v>
      </c>
      <c r="AB1036" s="134">
        <v>0</v>
      </c>
      <c r="AC1036" s="134">
        <v>0</v>
      </c>
      <c r="AD1036" s="134">
        <v>0</v>
      </c>
      <c r="AE1036" s="134">
        <v>0</v>
      </c>
      <c r="AF1036" s="134">
        <v>0</v>
      </c>
      <c r="AG1036" s="134">
        <v>0</v>
      </c>
      <c r="AH1036" s="134">
        <v>0</v>
      </c>
      <c r="AI1036" s="134">
        <v>0</v>
      </c>
      <c r="AJ1036" s="134">
        <v>0</v>
      </c>
      <c r="AK1036" s="134">
        <v>0</v>
      </c>
      <c r="AL1036" s="134">
        <v>0</v>
      </c>
      <c r="AM1036" s="134">
        <v>0</v>
      </c>
      <c r="AN1036" s="134">
        <v>0</v>
      </c>
      <c r="AO1036" s="134">
        <v>0</v>
      </c>
      <c r="AP1036" s="134">
        <v>0</v>
      </c>
      <c r="AQ1036" s="134">
        <v>0</v>
      </c>
      <c r="AR1036" s="134">
        <v>0</v>
      </c>
      <c r="AS1036" s="134">
        <v>0</v>
      </c>
      <c r="AT1036" s="134">
        <v>0</v>
      </c>
      <c r="AU1036" s="134">
        <v>0</v>
      </c>
      <c r="AV1036" s="134">
        <v>0</v>
      </c>
      <c r="AW1036" s="134">
        <v>0</v>
      </c>
      <c r="AX1036" s="134">
        <v>0</v>
      </c>
      <c r="AY1036" s="134">
        <v>0</v>
      </c>
      <c r="AZ1036" s="134">
        <v>0</v>
      </c>
      <c r="BA1036" s="134">
        <v>0</v>
      </c>
      <c r="BB1036" s="134">
        <v>0</v>
      </c>
      <c r="BC1036" s="134">
        <v>0</v>
      </c>
      <c r="BD1036" s="134">
        <v>0</v>
      </c>
      <c r="BE1036" s="134">
        <v>0</v>
      </c>
      <c r="BF1036" s="134">
        <v>0</v>
      </c>
      <c r="BG1036" s="134">
        <v>0</v>
      </c>
      <c r="BH1036" s="134">
        <v>0</v>
      </c>
      <c r="BI1036" s="134">
        <v>0</v>
      </c>
      <c r="BJ1036" s="134">
        <v>0</v>
      </c>
      <c r="BK1036" s="134">
        <v>0</v>
      </c>
      <c r="BL1036" s="134">
        <v>0</v>
      </c>
      <c r="BM1036" s="134">
        <v>0</v>
      </c>
      <c r="BN1036" s="134">
        <v>0</v>
      </c>
      <c r="BO1036" s="134">
        <v>0</v>
      </c>
      <c r="BP1036" s="134">
        <v>0</v>
      </c>
      <c r="BQ1036" s="134">
        <v>0</v>
      </c>
      <c r="BR1036" s="134">
        <v>0</v>
      </c>
      <c r="BS1036" s="134">
        <v>0</v>
      </c>
      <c r="BT1036" s="134">
        <v>0</v>
      </c>
      <c r="BU1036" s="134">
        <v>0</v>
      </c>
      <c r="BV1036" s="134">
        <v>0</v>
      </c>
      <c r="BW1036" s="134">
        <v>0</v>
      </c>
      <c r="BX1036" s="134">
        <v>0</v>
      </c>
      <c r="BY1036" s="134">
        <v>0</v>
      </c>
      <c r="BZ1036" s="134">
        <v>0</v>
      </c>
      <c r="CA1036" s="134">
        <v>0</v>
      </c>
      <c r="CB1036" s="134">
        <v>0</v>
      </c>
      <c r="CC1036" s="134">
        <v>0</v>
      </c>
      <c r="CD1036" s="134">
        <v>0</v>
      </c>
      <c r="CE1036" s="134">
        <v>0</v>
      </c>
      <c r="CF1036" s="134">
        <v>0</v>
      </c>
      <c r="CG1036" s="134">
        <v>0</v>
      </c>
      <c r="CH1036" s="134">
        <v>0</v>
      </c>
      <c r="CI1036" s="134">
        <v>0</v>
      </c>
      <c r="CJ1036" s="134">
        <v>0</v>
      </c>
      <c r="CK1036" s="134">
        <v>0</v>
      </c>
      <c r="CL1036" s="134">
        <v>0</v>
      </c>
      <c r="CM1036" s="134">
        <v>0</v>
      </c>
      <c r="CN1036" s="134">
        <v>0</v>
      </c>
      <c r="CO1036" s="134">
        <v>0</v>
      </c>
      <c r="CP1036" s="134">
        <v>0</v>
      </c>
      <c r="CQ1036" s="134">
        <v>0</v>
      </c>
      <c r="CR1036" s="134">
        <v>0</v>
      </c>
      <c r="CS1036" s="134">
        <v>0</v>
      </c>
      <c r="CT1036" s="134">
        <v>0</v>
      </c>
      <c r="CU1036" s="134">
        <v>0</v>
      </c>
      <c r="CV1036" s="134">
        <v>0</v>
      </c>
      <c r="CW1036" s="134">
        <v>0</v>
      </c>
      <c r="CX1036" s="134">
        <v>0</v>
      </c>
      <c r="CY1036" s="134">
        <v>0</v>
      </c>
      <c r="CZ1036" s="134">
        <v>0</v>
      </c>
      <c r="DA1036" s="134">
        <v>0</v>
      </c>
      <c r="DB1036" s="134">
        <v>0</v>
      </c>
      <c r="DC1036" s="134">
        <v>0</v>
      </c>
      <c r="DD1036" s="134">
        <v>0</v>
      </c>
      <c r="DE1036" s="134">
        <v>0</v>
      </c>
      <c r="DF1036" s="134">
        <v>0</v>
      </c>
      <c r="DG1036" s="134">
        <v>0</v>
      </c>
      <c r="DH1036" s="211">
        <v>0</v>
      </c>
    </row>
    <row r="1037" spans="1:112" ht="15" hidden="1" customHeight="1" x14ac:dyDescent="0.15">
      <c r="A1037" s="119"/>
      <c r="B1037" s="197" t="s">
        <v>323</v>
      </c>
      <c r="C1037" s="30" t="s">
        <v>142</v>
      </c>
      <c r="D1037" s="315">
        <v>0</v>
      </c>
      <c r="E1037" s="134">
        <v>0</v>
      </c>
      <c r="F1037" s="134">
        <v>0</v>
      </c>
      <c r="G1037" s="134">
        <v>0</v>
      </c>
      <c r="H1037" s="134">
        <v>0</v>
      </c>
      <c r="I1037" s="134">
        <v>0</v>
      </c>
      <c r="J1037" s="134">
        <v>0</v>
      </c>
      <c r="K1037" s="134">
        <v>0</v>
      </c>
      <c r="L1037" s="134">
        <v>0</v>
      </c>
      <c r="M1037" s="134">
        <v>0</v>
      </c>
      <c r="N1037" s="134">
        <v>0</v>
      </c>
      <c r="O1037" s="134">
        <v>0</v>
      </c>
      <c r="P1037" s="134">
        <v>0</v>
      </c>
      <c r="Q1037" s="134">
        <v>0</v>
      </c>
      <c r="R1037" s="134">
        <v>0</v>
      </c>
      <c r="S1037" s="134">
        <v>0</v>
      </c>
      <c r="T1037" s="134">
        <v>0</v>
      </c>
      <c r="U1037" s="134">
        <v>0</v>
      </c>
      <c r="V1037" s="134">
        <v>0</v>
      </c>
      <c r="W1037" s="134">
        <v>0</v>
      </c>
      <c r="X1037" s="134">
        <v>0</v>
      </c>
      <c r="Y1037" s="134">
        <v>1</v>
      </c>
      <c r="Z1037" s="134">
        <v>0</v>
      </c>
      <c r="AA1037" s="134">
        <v>0</v>
      </c>
      <c r="AB1037" s="134">
        <v>0</v>
      </c>
      <c r="AC1037" s="134">
        <v>0</v>
      </c>
      <c r="AD1037" s="134">
        <v>0</v>
      </c>
      <c r="AE1037" s="134">
        <v>0</v>
      </c>
      <c r="AF1037" s="134">
        <v>0</v>
      </c>
      <c r="AG1037" s="134">
        <v>0</v>
      </c>
      <c r="AH1037" s="134">
        <v>0</v>
      </c>
      <c r="AI1037" s="134">
        <v>0</v>
      </c>
      <c r="AJ1037" s="134">
        <v>0</v>
      </c>
      <c r="AK1037" s="134">
        <v>0</v>
      </c>
      <c r="AL1037" s="134">
        <v>0</v>
      </c>
      <c r="AM1037" s="134">
        <v>0</v>
      </c>
      <c r="AN1037" s="134">
        <v>0</v>
      </c>
      <c r="AO1037" s="134">
        <v>0</v>
      </c>
      <c r="AP1037" s="134">
        <v>0</v>
      </c>
      <c r="AQ1037" s="134">
        <v>0</v>
      </c>
      <c r="AR1037" s="134">
        <v>0</v>
      </c>
      <c r="AS1037" s="134">
        <v>0</v>
      </c>
      <c r="AT1037" s="134">
        <v>0</v>
      </c>
      <c r="AU1037" s="134">
        <v>0</v>
      </c>
      <c r="AV1037" s="134">
        <v>0</v>
      </c>
      <c r="AW1037" s="134">
        <v>0</v>
      </c>
      <c r="AX1037" s="134">
        <v>0</v>
      </c>
      <c r="AY1037" s="134">
        <v>0</v>
      </c>
      <c r="AZ1037" s="134">
        <v>0</v>
      </c>
      <c r="BA1037" s="134">
        <v>0</v>
      </c>
      <c r="BB1037" s="134">
        <v>0</v>
      </c>
      <c r="BC1037" s="134">
        <v>0</v>
      </c>
      <c r="BD1037" s="134">
        <v>0</v>
      </c>
      <c r="BE1037" s="134">
        <v>0</v>
      </c>
      <c r="BF1037" s="134">
        <v>0</v>
      </c>
      <c r="BG1037" s="134">
        <v>0</v>
      </c>
      <c r="BH1037" s="134">
        <v>0</v>
      </c>
      <c r="BI1037" s="134">
        <v>0</v>
      </c>
      <c r="BJ1037" s="134">
        <v>0</v>
      </c>
      <c r="BK1037" s="134">
        <v>0</v>
      </c>
      <c r="BL1037" s="134">
        <v>0</v>
      </c>
      <c r="BM1037" s="134">
        <v>0</v>
      </c>
      <c r="BN1037" s="134">
        <v>0</v>
      </c>
      <c r="BO1037" s="134">
        <v>0</v>
      </c>
      <c r="BP1037" s="134">
        <v>0</v>
      </c>
      <c r="BQ1037" s="134">
        <v>0</v>
      </c>
      <c r="BR1037" s="134">
        <v>0</v>
      </c>
      <c r="BS1037" s="134">
        <v>0</v>
      </c>
      <c r="BT1037" s="134">
        <v>0</v>
      </c>
      <c r="BU1037" s="134">
        <v>0</v>
      </c>
      <c r="BV1037" s="134">
        <v>0</v>
      </c>
      <c r="BW1037" s="134">
        <v>0</v>
      </c>
      <c r="BX1037" s="134">
        <v>0</v>
      </c>
      <c r="BY1037" s="134">
        <v>0</v>
      </c>
      <c r="BZ1037" s="134">
        <v>0</v>
      </c>
      <c r="CA1037" s="134">
        <v>0</v>
      </c>
      <c r="CB1037" s="134">
        <v>0</v>
      </c>
      <c r="CC1037" s="134">
        <v>0</v>
      </c>
      <c r="CD1037" s="134">
        <v>0</v>
      </c>
      <c r="CE1037" s="134">
        <v>0</v>
      </c>
      <c r="CF1037" s="134">
        <v>0</v>
      </c>
      <c r="CG1037" s="134">
        <v>0</v>
      </c>
      <c r="CH1037" s="134">
        <v>0</v>
      </c>
      <c r="CI1037" s="134">
        <v>0</v>
      </c>
      <c r="CJ1037" s="134">
        <v>0</v>
      </c>
      <c r="CK1037" s="134">
        <v>0</v>
      </c>
      <c r="CL1037" s="134">
        <v>0</v>
      </c>
      <c r="CM1037" s="134">
        <v>0</v>
      </c>
      <c r="CN1037" s="134">
        <v>0</v>
      </c>
      <c r="CO1037" s="134">
        <v>0</v>
      </c>
      <c r="CP1037" s="134">
        <v>0</v>
      </c>
      <c r="CQ1037" s="134">
        <v>0</v>
      </c>
      <c r="CR1037" s="134">
        <v>0</v>
      </c>
      <c r="CS1037" s="134">
        <v>0</v>
      </c>
      <c r="CT1037" s="134">
        <v>0</v>
      </c>
      <c r="CU1037" s="134">
        <v>0</v>
      </c>
      <c r="CV1037" s="134">
        <v>0</v>
      </c>
      <c r="CW1037" s="134">
        <v>0</v>
      </c>
      <c r="CX1037" s="134">
        <v>0</v>
      </c>
      <c r="CY1037" s="134">
        <v>0</v>
      </c>
      <c r="CZ1037" s="134">
        <v>0</v>
      </c>
      <c r="DA1037" s="134">
        <v>0</v>
      </c>
      <c r="DB1037" s="134">
        <v>0</v>
      </c>
      <c r="DC1037" s="134">
        <v>0</v>
      </c>
      <c r="DD1037" s="134">
        <v>0</v>
      </c>
      <c r="DE1037" s="134">
        <v>0</v>
      </c>
      <c r="DF1037" s="134">
        <v>0</v>
      </c>
      <c r="DG1037" s="134">
        <v>0</v>
      </c>
      <c r="DH1037" s="211">
        <v>0</v>
      </c>
    </row>
    <row r="1038" spans="1:112" ht="15" hidden="1" customHeight="1" x14ac:dyDescent="0.15">
      <c r="A1038" s="119"/>
      <c r="B1038" s="197" t="s">
        <v>324</v>
      </c>
      <c r="C1038" s="30" t="s">
        <v>348</v>
      </c>
      <c r="D1038" s="315">
        <v>0</v>
      </c>
      <c r="E1038" s="134">
        <v>0</v>
      </c>
      <c r="F1038" s="134">
        <v>0</v>
      </c>
      <c r="G1038" s="134">
        <v>0</v>
      </c>
      <c r="H1038" s="134">
        <v>0</v>
      </c>
      <c r="I1038" s="134">
        <v>0</v>
      </c>
      <c r="J1038" s="134">
        <v>0</v>
      </c>
      <c r="K1038" s="134">
        <v>0</v>
      </c>
      <c r="L1038" s="134">
        <v>0</v>
      </c>
      <c r="M1038" s="134">
        <v>0</v>
      </c>
      <c r="N1038" s="134">
        <v>0</v>
      </c>
      <c r="O1038" s="134">
        <v>0</v>
      </c>
      <c r="P1038" s="134">
        <v>0</v>
      </c>
      <c r="Q1038" s="134">
        <v>0</v>
      </c>
      <c r="R1038" s="134">
        <v>0</v>
      </c>
      <c r="S1038" s="134">
        <v>0</v>
      </c>
      <c r="T1038" s="134">
        <v>0</v>
      </c>
      <c r="U1038" s="134">
        <v>0</v>
      </c>
      <c r="V1038" s="134">
        <v>0</v>
      </c>
      <c r="W1038" s="134">
        <v>0</v>
      </c>
      <c r="X1038" s="134">
        <v>0</v>
      </c>
      <c r="Y1038" s="134">
        <v>0</v>
      </c>
      <c r="Z1038" s="134">
        <v>1</v>
      </c>
      <c r="AA1038" s="134">
        <v>0</v>
      </c>
      <c r="AB1038" s="134">
        <v>0</v>
      </c>
      <c r="AC1038" s="134">
        <v>0</v>
      </c>
      <c r="AD1038" s="134">
        <v>0</v>
      </c>
      <c r="AE1038" s="134">
        <v>0</v>
      </c>
      <c r="AF1038" s="134">
        <v>0</v>
      </c>
      <c r="AG1038" s="134">
        <v>0</v>
      </c>
      <c r="AH1038" s="134">
        <v>0</v>
      </c>
      <c r="AI1038" s="134">
        <v>0</v>
      </c>
      <c r="AJ1038" s="134">
        <v>0</v>
      </c>
      <c r="AK1038" s="134">
        <v>0</v>
      </c>
      <c r="AL1038" s="134">
        <v>0</v>
      </c>
      <c r="AM1038" s="134">
        <v>0</v>
      </c>
      <c r="AN1038" s="134">
        <v>0</v>
      </c>
      <c r="AO1038" s="134">
        <v>0</v>
      </c>
      <c r="AP1038" s="134">
        <v>0</v>
      </c>
      <c r="AQ1038" s="134">
        <v>0</v>
      </c>
      <c r="AR1038" s="134">
        <v>0</v>
      </c>
      <c r="AS1038" s="134">
        <v>0</v>
      </c>
      <c r="AT1038" s="134">
        <v>0</v>
      </c>
      <c r="AU1038" s="134">
        <v>0</v>
      </c>
      <c r="AV1038" s="134">
        <v>0</v>
      </c>
      <c r="AW1038" s="134">
        <v>0</v>
      </c>
      <c r="AX1038" s="134">
        <v>0</v>
      </c>
      <c r="AY1038" s="134">
        <v>0</v>
      </c>
      <c r="AZ1038" s="134">
        <v>0</v>
      </c>
      <c r="BA1038" s="134">
        <v>0</v>
      </c>
      <c r="BB1038" s="134">
        <v>0</v>
      </c>
      <c r="BC1038" s="134">
        <v>0</v>
      </c>
      <c r="BD1038" s="134">
        <v>0</v>
      </c>
      <c r="BE1038" s="134">
        <v>0</v>
      </c>
      <c r="BF1038" s="134">
        <v>0</v>
      </c>
      <c r="BG1038" s="134">
        <v>0</v>
      </c>
      <c r="BH1038" s="134">
        <v>0</v>
      </c>
      <c r="BI1038" s="134">
        <v>0</v>
      </c>
      <c r="BJ1038" s="134">
        <v>0</v>
      </c>
      <c r="BK1038" s="134">
        <v>0</v>
      </c>
      <c r="BL1038" s="134">
        <v>0</v>
      </c>
      <c r="BM1038" s="134">
        <v>0</v>
      </c>
      <c r="BN1038" s="134">
        <v>0</v>
      </c>
      <c r="BO1038" s="134">
        <v>0</v>
      </c>
      <c r="BP1038" s="134">
        <v>0</v>
      </c>
      <c r="BQ1038" s="134">
        <v>0</v>
      </c>
      <c r="BR1038" s="134">
        <v>0</v>
      </c>
      <c r="BS1038" s="134">
        <v>0</v>
      </c>
      <c r="BT1038" s="134">
        <v>0</v>
      </c>
      <c r="BU1038" s="134">
        <v>0</v>
      </c>
      <c r="BV1038" s="134">
        <v>0</v>
      </c>
      <c r="BW1038" s="134">
        <v>0</v>
      </c>
      <c r="BX1038" s="134">
        <v>0</v>
      </c>
      <c r="BY1038" s="134">
        <v>0</v>
      </c>
      <c r="BZ1038" s="134">
        <v>0</v>
      </c>
      <c r="CA1038" s="134">
        <v>0</v>
      </c>
      <c r="CB1038" s="134">
        <v>0</v>
      </c>
      <c r="CC1038" s="134">
        <v>0</v>
      </c>
      <c r="CD1038" s="134">
        <v>0</v>
      </c>
      <c r="CE1038" s="134">
        <v>0</v>
      </c>
      <c r="CF1038" s="134">
        <v>0</v>
      </c>
      <c r="CG1038" s="134">
        <v>0</v>
      </c>
      <c r="CH1038" s="134">
        <v>0</v>
      </c>
      <c r="CI1038" s="134">
        <v>0</v>
      </c>
      <c r="CJ1038" s="134">
        <v>0</v>
      </c>
      <c r="CK1038" s="134">
        <v>0</v>
      </c>
      <c r="CL1038" s="134">
        <v>0</v>
      </c>
      <c r="CM1038" s="134">
        <v>0</v>
      </c>
      <c r="CN1038" s="134">
        <v>0</v>
      </c>
      <c r="CO1038" s="134">
        <v>0</v>
      </c>
      <c r="CP1038" s="134">
        <v>0</v>
      </c>
      <c r="CQ1038" s="134">
        <v>0</v>
      </c>
      <c r="CR1038" s="134">
        <v>0</v>
      </c>
      <c r="CS1038" s="134">
        <v>0</v>
      </c>
      <c r="CT1038" s="134">
        <v>0</v>
      </c>
      <c r="CU1038" s="134">
        <v>0</v>
      </c>
      <c r="CV1038" s="134">
        <v>0</v>
      </c>
      <c r="CW1038" s="134">
        <v>0</v>
      </c>
      <c r="CX1038" s="134">
        <v>0</v>
      </c>
      <c r="CY1038" s="134">
        <v>0</v>
      </c>
      <c r="CZ1038" s="134">
        <v>0</v>
      </c>
      <c r="DA1038" s="134">
        <v>0</v>
      </c>
      <c r="DB1038" s="134">
        <v>0</v>
      </c>
      <c r="DC1038" s="134">
        <v>0</v>
      </c>
      <c r="DD1038" s="134">
        <v>0</v>
      </c>
      <c r="DE1038" s="134">
        <v>0</v>
      </c>
      <c r="DF1038" s="134">
        <v>0</v>
      </c>
      <c r="DG1038" s="134">
        <v>0</v>
      </c>
      <c r="DH1038" s="211">
        <v>0</v>
      </c>
    </row>
    <row r="1039" spans="1:112" ht="15" hidden="1" customHeight="1" x14ac:dyDescent="0.15">
      <c r="A1039" s="119"/>
      <c r="B1039" s="197" t="s">
        <v>325</v>
      </c>
      <c r="C1039" s="30" t="s">
        <v>349</v>
      </c>
      <c r="D1039" s="315">
        <v>0</v>
      </c>
      <c r="E1039" s="134">
        <v>0</v>
      </c>
      <c r="F1039" s="134">
        <v>0</v>
      </c>
      <c r="G1039" s="134">
        <v>0</v>
      </c>
      <c r="H1039" s="134">
        <v>0</v>
      </c>
      <c r="I1039" s="134">
        <v>0</v>
      </c>
      <c r="J1039" s="134">
        <v>0</v>
      </c>
      <c r="K1039" s="134">
        <v>0</v>
      </c>
      <c r="L1039" s="134">
        <v>0</v>
      </c>
      <c r="M1039" s="134">
        <v>0</v>
      </c>
      <c r="N1039" s="134">
        <v>0</v>
      </c>
      <c r="O1039" s="134">
        <v>0</v>
      </c>
      <c r="P1039" s="134">
        <v>0</v>
      </c>
      <c r="Q1039" s="134">
        <v>0</v>
      </c>
      <c r="R1039" s="134">
        <v>0</v>
      </c>
      <c r="S1039" s="134">
        <v>0</v>
      </c>
      <c r="T1039" s="134">
        <v>0</v>
      </c>
      <c r="U1039" s="134">
        <v>0</v>
      </c>
      <c r="V1039" s="134">
        <v>0</v>
      </c>
      <c r="W1039" s="134">
        <v>0</v>
      </c>
      <c r="X1039" s="134">
        <v>0</v>
      </c>
      <c r="Y1039" s="134">
        <v>0</v>
      </c>
      <c r="Z1039" s="134">
        <v>0</v>
      </c>
      <c r="AA1039" s="134">
        <v>1</v>
      </c>
      <c r="AB1039" s="134">
        <v>0</v>
      </c>
      <c r="AC1039" s="134">
        <v>0</v>
      </c>
      <c r="AD1039" s="134">
        <v>0</v>
      </c>
      <c r="AE1039" s="134">
        <v>0</v>
      </c>
      <c r="AF1039" s="134">
        <v>0</v>
      </c>
      <c r="AG1039" s="134">
        <v>0</v>
      </c>
      <c r="AH1039" s="134">
        <v>0</v>
      </c>
      <c r="AI1039" s="134">
        <v>0</v>
      </c>
      <c r="AJ1039" s="134">
        <v>0</v>
      </c>
      <c r="AK1039" s="134">
        <v>0</v>
      </c>
      <c r="AL1039" s="134">
        <v>0</v>
      </c>
      <c r="AM1039" s="134">
        <v>0</v>
      </c>
      <c r="AN1039" s="134">
        <v>0</v>
      </c>
      <c r="AO1039" s="134">
        <v>0</v>
      </c>
      <c r="AP1039" s="134">
        <v>0</v>
      </c>
      <c r="AQ1039" s="134">
        <v>0</v>
      </c>
      <c r="AR1039" s="134">
        <v>0</v>
      </c>
      <c r="AS1039" s="134">
        <v>0</v>
      </c>
      <c r="AT1039" s="134">
        <v>0</v>
      </c>
      <c r="AU1039" s="134">
        <v>0</v>
      </c>
      <c r="AV1039" s="134">
        <v>0</v>
      </c>
      <c r="AW1039" s="134">
        <v>0</v>
      </c>
      <c r="AX1039" s="134">
        <v>0</v>
      </c>
      <c r="AY1039" s="134">
        <v>0</v>
      </c>
      <c r="AZ1039" s="134">
        <v>0</v>
      </c>
      <c r="BA1039" s="134">
        <v>0</v>
      </c>
      <c r="BB1039" s="134">
        <v>0</v>
      </c>
      <c r="BC1039" s="134">
        <v>0</v>
      </c>
      <c r="BD1039" s="134">
        <v>0</v>
      </c>
      <c r="BE1039" s="134">
        <v>0</v>
      </c>
      <c r="BF1039" s="134">
        <v>0</v>
      </c>
      <c r="BG1039" s="134">
        <v>0</v>
      </c>
      <c r="BH1039" s="134">
        <v>0</v>
      </c>
      <c r="BI1039" s="134">
        <v>0</v>
      </c>
      <c r="BJ1039" s="134">
        <v>0</v>
      </c>
      <c r="BK1039" s="134">
        <v>0</v>
      </c>
      <c r="BL1039" s="134">
        <v>0</v>
      </c>
      <c r="BM1039" s="134">
        <v>0</v>
      </c>
      <c r="BN1039" s="134">
        <v>0</v>
      </c>
      <c r="BO1039" s="134">
        <v>0</v>
      </c>
      <c r="BP1039" s="134">
        <v>0</v>
      </c>
      <c r="BQ1039" s="134">
        <v>0</v>
      </c>
      <c r="BR1039" s="134">
        <v>0</v>
      </c>
      <c r="BS1039" s="134">
        <v>0</v>
      </c>
      <c r="BT1039" s="134">
        <v>0</v>
      </c>
      <c r="BU1039" s="134">
        <v>0</v>
      </c>
      <c r="BV1039" s="134">
        <v>0</v>
      </c>
      <c r="BW1039" s="134">
        <v>0</v>
      </c>
      <c r="BX1039" s="134">
        <v>0</v>
      </c>
      <c r="BY1039" s="134">
        <v>0</v>
      </c>
      <c r="BZ1039" s="134">
        <v>0</v>
      </c>
      <c r="CA1039" s="134">
        <v>0</v>
      </c>
      <c r="CB1039" s="134">
        <v>0</v>
      </c>
      <c r="CC1039" s="134">
        <v>0</v>
      </c>
      <c r="CD1039" s="134">
        <v>0</v>
      </c>
      <c r="CE1039" s="134">
        <v>0</v>
      </c>
      <c r="CF1039" s="134">
        <v>0</v>
      </c>
      <c r="CG1039" s="134">
        <v>0</v>
      </c>
      <c r="CH1039" s="134">
        <v>0</v>
      </c>
      <c r="CI1039" s="134">
        <v>0</v>
      </c>
      <c r="CJ1039" s="134">
        <v>0</v>
      </c>
      <c r="CK1039" s="134">
        <v>0</v>
      </c>
      <c r="CL1039" s="134">
        <v>0</v>
      </c>
      <c r="CM1039" s="134">
        <v>0</v>
      </c>
      <c r="CN1039" s="134">
        <v>0</v>
      </c>
      <c r="CO1039" s="134">
        <v>0</v>
      </c>
      <c r="CP1039" s="134">
        <v>0</v>
      </c>
      <c r="CQ1039" s="134">
        <v>0</v>
      </c>
      <c r="CR1039" s="134">
        <v>0</v>
      </c>
      <c r="CS1039" s="134">
        <v>0</v>
      </c>
      <c r="CT1039" s="134">
        <v>0</v>
      </c>
      <c r="CU1039" s="134">
        <v>0</v>
      </c>
      <c r="CV1039" s="134">
        <v>0</v>
      </c>
      <c r="CW1039" s="134">
        <v>0</v>
      </c>
      <c r="CX1039" s="134">
        <v>0</v>
      </c>
      <c r="CY1039" s="134">
        <v>0</v>
      </c>
      <c r="CZ1039" s="134">
        <v>0</v>
      </c>
      <c r="DA1039" s="134">
        <v>0</v>
      </c>
      <c r="DB1039" s="134">
        <v>0</v>
      </c>
      <c r="DC1039" s="134">
        <v>0</v>
      </c>
      <c r="DD1039" s="134">
        <v>0</v>
      </c>
      <c r="DE1039" s="134">
        <v>0</v>
      </c>
      <c r="DF1039" s="134">
        <v>0</v>
      </c>
      <c r="DG1039" s="134">
        <v>0</v>
      </c>
      <c r="DH1039" s="211">
        <v>0</v>
      </c>
    </row>
    <row r="1040" spans="1:112" ht="15" hidden="1" customHeight="1" x14ac:dyDescent="0.15">
      <c r="A1040" s="119"/>
      <c r="B1040" s="197" t="s">
        <v>326</v>
      </c>
      <c r="C1040" s="30" t="s">
        <v>144</v>
      </c>
      <c r="D1040" s="315">
        <v>0</v>
      </c>
      <c r="E1040" s="134">
        <v>0</v>
      </c>
      <c r="F1040" s="134">
        <v>0</v>
      </c>
      <c r="G1040" s="134">
        <v>0</v>
      </c>
      <c r="H1040" s="134">
        <v>0</v>
      </c>
      <c r="I1040" s="134">
        <v>0</v>
      </c>
      <c r="J1040" s="134">
        <v>0</v>
      </c>
      <c r="K1040" s="134">
        <v>0</v>
      </c>
      <c r="L1040" s="134">
        <v>0</v>
      </c>
      <c r="M1040" s="134">
        <v>0</v>
      </c>
      <c r="N1040" s="134">
        <v>0</v>
      </c>
      <c r="O1040" s="134">
        <v>0</v>
      </c>
      <c r="P1040" s="134">
        <v>0</v>
      </c>
      <c r="Q1040" s="134">
        <v>0</v>
      </c>
      <c r="R1040" s="134">
        <v>0</v>
      </c>
      <c r="S1040" s="134">
        <v>0</v>
      </c>
      <c r="T1040" s="134">
        <v>0</v>
      </c>
      <c r="U1040" s="134">
        <v>0</v>
      </c>
      <c r="V1040" s="134">
        <v>0</v>
      </c>
      <c r="W1040" s="134">
        <v>0</v>
      </c>
      <c r="X1040" s="134">
        <v>0</v>
      </c>
      <c r="Y1040" s="134">
        <v>0</v>
      </c>
      <c r="Z1040" s="134">
        <v>0</v>
      </c>
      <c r="AA1040" s="134">
        <v>0</v>
      </c>
      <c r="AB1040" s="134">
        <v>1</v>
      </c>
      <c r="AC1040" s="134">
        <v>0</v>
      </c>
      <c r="AD1040" s="134">
        <v>0</v>
      </c>
      <c r="AE1040" s="134">
        <v>0</v>
      </c>
      <c r="AF1040" s="134">
        <v>0</v>
      </c>
      <c r="AG1040" s="134">
        <v>0</v>
      </c>
      <c r="AH1040" s="134">
        <v>0</v>
      </c>
      <c r="AI1040" s="134">
        <v>0</v>
      </c>
      <c r="AJ1040" s="134">
        <v>0</v>
      </c>
      <c r="AK1040" s="134">
        <v>0</v>
      </c>
      <c r="AL1040" s="134">
        <v>0</v>
      </c>
      <c r="AM1040" s="134">
        <v>0</v>
      </c>
      <c r="AN1040" s="134">
        <v>0</v>
      </c>
      <c r="AO1040" s="134">
        <v>0</v>
      </c>
      <c r="AP1040" s="134">
        <v>0</v>
      </c>
      <c r="AQ1040" s="134">
        <v>0</v>
      </c>
      <c r="AR1040" s="134">
        <v>0</v>
      </c>
      <c r="AS1040" s="134">
        <v>0</v>
      </c>
      <c r="AT1040" s="134">
        <v>0</v>
      </c>
      <c r="AU1040" s="134">
        <v>0</v>
      </c>
      <c r="AV1040" s="134">
        <v>0</v>
      </c>
      <c r="AW1040" s="134">
        <v>0</v>
      </c>
      <c r="AX1040" s="134">
        <v>0</v>
      </c>
      <c r="AY1040" s="134">
        <v>0</v>
      </c>
      <c r="AZ1040" s="134">
        <v>0</v>
      </c>
      <c r="BA1040" s="134">
        <v>0</v>
      </c>
      <c r="BB1040" s="134">
        <v>0</v>
      </c>
      <c r="BC1040" s="134">
        <v>0</v>
      </c>
      <c r="BD1040" s="134">
        <v>0</v>
      </c>
      <c r="BE1040" s="134">
        <v>0</v>
      </c>
      <c r="BF1040" s="134">
        <v>0</v>
      </c>
      <c r="BG1040" s="134">
        <v>0</v>
      </c>
      <c r="BH1040" s="134">
        <v>0</v>
      </c>
      <c r="BI1040" s="134">
        <v>0</v>
      </c>
      <c r="BJ1040" s="134">
        <v>0</v>
      </c>
      <c r="BK1040" s="134">
        <v>0</v>
      </c>
      <c r="BL1040" s="134">
        <v>0</v>
      </c>
      <c r="BM1040" s="134">
        <v>0</v>
      </c>
      <c r="BN1040" s="134">
        <v>0</v>
      </c>
      <c r="BO1040" s="134">
        <v>0</v>
      </c>
      <c r="BP1040" s="134">
        <v>0</v>
      </c>
      <c r="BQ1040" s="134">
        <v>0</v>
      </c>
      <c r="BR1040" s="134">
        <v>0</v>
      </c>
      <c r="BS1040" s="134">
        <v>0</v>
      </c>
      <c r="BT1040" s="134">
        <v>0</v>
      </c>
      <c r="BU1040" s="134">
        <v>0</v>
      </c>
      <c r="BV1040" s="134">
        <v>0</v>
      </c>
      <c r="BW1040" s="134">
        <v>0</v>
      </c>
      <c r="BX1040" s="134">
        <v>0</v>
      </c>
      <c r="BY1040" s="134">
        <v>0</v>
      </c>
      <c r="BZ1040" s="134">
        <v>0</v>
      </c>
      <c r="CA1040" s="134">
        <v>0</v>
      </c>
      <c r="CB1040" s="134">
        <v>0</v>
      </c>
      <c r="CC1040" s="134">
        <v>0</v>
      </c>
      <c r="CD1040" s="134">
        <v>0</v>
      </c>
      <c r="CE1040" s="134">
        <v>0</v>
      </c>
      <c r="CF1040" s="134">
        <v>0</v>
      </c>
      <c r="CG1040" s="134">
        <v>0</v>
      </c>
      <c r="CH1040" s="134">
        <v>0</v>
      </c>
      <c r="CI1040" s="134">
        <v>0</v>
      </c>
      <c r="CJ1040" s="134">
        <v>0</v>
      </c>
      <c r="CK1040" s="134">
        <v>0</v>
      </c>
      <c r="CL1040" s="134">
        <v>0</v>
      </c>
      <c r="CM1040" s="134">
        <v>0</v>
      </c>
      <c r="CN1040" s="134">
        <v>0</v>
      </c>
      <c r="CO1040" s="134">
        <v>0</v>
      </c>
      <c r="CP1040" s="134">
        <v>0</v>
      </c>
      <c r="CQ1040" s="134">
        <v>0</v>
      </c>
      <c r="CR1040" s="134">
        <v>0</v>
      </c>
      <c r="CS1040" s="134">
        <v>0</v>
      </c>
      <c r="CT1040" s="134">
        <v>0</v>
      </c>
      <c r="CU1040" s="134">
        <v>0</v>
      </c>
      <c r="CV1040" s="134">
        <v>0</v>
      </c>
      <c r="CW1040" s="134">
        <v>0</v>
      </c>
      <c r="CX1040" s="134">
        <v>0</v>
      </c>
      <c r="CY1040" s="134">
        <v>0</v>
      </c>
      <c r="CZ1040" s="134">
        <v>0</v>
      </c>
      <c r="DA1040" s="134">
        <v>0</v>
      </c>
      <c r="DB1040" s="134">
        <v>0</v>
      </c>
      <c r="DC1040" s="134">
        <v>0</v>
      </c>
      <c r="DD1040" s="134">
        <v>0</v>
      </c>
      <c r="DE1040" s="134">
        <v>0</v>
      </c>
      <c r="DF1040" s="134">
        <v>0</v>
      </c>
      <c r="DG1040" s="134">
        <v>0</v>
      </c>
      <c r="DH1040" s="211">
        <v>0</v>
      </c>
    </row>
    <row r="1041" spans="1:112" ht="15" hidden="1" customHeight="1" x14ac:dyDescent="0.15">
      <c r="A1041" s="119"/>
      <c r="B1041" s="197" t="s">
        <v>327</v>
      </c>
      <c r="C1041" s="30" t="s">
        <v>145</v>
      </c>
      <c r="D1041" s="315">
        <v>2.0024825594999926E-7</v>
      </c>
      <c r="E1041" s="134">
        <v>9.1091406415196377E-7</v>
      </c>
      <c r="F1041" s="134">
        <v>3.5419989800736392E-6</v>
      </c>
      <c r="G1041" s="134">
        <v>0</v>
      </c>
      <c r="H1041" s="134">
        <v>4.2410563032136857E-7</v>
      </c>
      <c r="I1041" s="134">
        <v>0</v>
      </c>
      <c r="J1041" s="134">
        <v>0</v>
      </c>
      <c r="K1041" s="134">
        <v>1.233635468966147E-7</v>
      </c>
      <c r="L1041" s="134">
        <v>8.1511723449847111E-8</v>
      </c>
      <c r="M1041" s="134">
        <v>3.2530324093513243E-8</v>
      </c>
      <c r="N1041" s="134">
        <v>3.723710973007714E-9</v>
      </c>
      <c r="O1041" s="134">
        <v>2.0645427117310141E-7</v>
      </c>
      <c r="P1041" s="134">
        <v>0</v>
      </c>
      <c r="Q1041" s="134">
        <v>0</v>
      </c>
      <c r="R1041" s="134">
        <v>1.3510961467332049E-9</v>
      </c>
      <c r="S1041" s="134">
        <v>1.3061781827035309E-9</v>
      </c>
      <c r="T1041" s="134">
        <v>4.3085155812797325E-9</v>
      </c>
      <c r="U1041" s="134">
        <v>0</v>
      </c>
      <c r="V1041" s="134">
        <v>0</v>
      </c>
      <c r="W1041" s="134">
        <v>5.7505480131513102E-10</v>
      </c>
      <c r="X1041" s="134">
        <v>0</v>
      </c>
      <c r="Y1041" s="134">
        <v>0</v>
      </c>
      <c r="Z1041" s="134">
        <v>0</v>
      </c>
      <c r="AA1041" s="134">
        <v>0</v>
      </c>
      <c r="AB1041" s="134">
        <v>0</v>
      </c>
      <c r="AC1041" s="134">
        <v>1</v>
      </c>
      <c r="AD1041" s="134">
        <v>0</v>
      </c>
      <c r="AE1041" s="134">
        <v>0</v>
      </c>
      <c r="AF1041" s="134">
        <v>0</v>
      </c>
      <c r="AG1041" s="134">
        <v>0</v>
      </c>
      <c r="AH1041" s="134">
        <v>0</v>
      </c>
      <c r="AI1041" s="134">
        <v>1.3679750329952417E-8</v>
      </c>
      <c r="AJ1041" s="134">
        <v>0</v>
      </c>
      <c r="AK1041" s="134">
        <v>4.6369568491622587E-9</v>
      </c>
      <c r="AL1041" s="134">
        <v>0</v>
      </c>
      <c r="AM1041" s="134">
        <v>3.1426192794245674E-9</v>
      </c>
      <c r="AN1041" s="134">
        <v>0</v>
      </c>
      <c r="AO1041" s="134">
        <v>-1.5002715644000535E-7</v>
      </c>
      <c r="AP1041" s="134">
        <v>0</v>
      </c>
      <c r="AQ1041" s="134">
        <v>0</v>
      </c>
      <c r="AR1041" s="134">
        <v>0</v>
      </c>
      <c r="AS1041" s="134">
        <v>0</v>
      </c>
      <c r="AT1041" s="134">
        <v>2.4528869977574623E-8</v>
      </c>
      <c r="AU1041" s="134">
        <v>1.9496447080429989E-8</v>
      </c>
      <c r="AV1041" s="134">
        <v>0</v>
      </c>
      <c r="AW1041" s="134">
        <v>3.4132349906592695E-9</v>
      </c>
      <c r="AX1041" s="134">
        <v>0</v>
      </c>
      <c r="AY1041" s="134">
        <v>0</v>
      </c>
      <c r="AZ1041" s="134">
        <v>1.7535514594672488E-9</v>
      </c>
      <c r="BA1041" s="134">
        <v>0</v>
      </c>
      <c r="BB1041" s="134">
        <v>0</v>
      </c>
      <c r="BC1041" s="134">
        <v>0</v>
      </c>
      <c r="BD1041" s="134">
        <v>0</v>
      </c>
      <c r="BE1041" s="134">
        <v>0</v>
      </c>
      <c r="BF1041" s="134">
        <v>0</v>
      </c>
      <c r="BG1041" s="134">
        <v>0</v>
      </c>
      <c r="BH1041" s="134">
        <v>0</v>
      </c>
      <c r="BI1041" s="134">
        <v>3.4112796684977554E-9</v>
      </c>
      <c r="BJ1041" s="134">
        <v>1.9752780088228283E-8</v>
      </c>
      <c r="BK1041" s="134">
        <v>0</v>
      </c>
      <c r="BL1041" s="134">
        <v>2.1877740964311192E-9</v>
      </c>
      <c r="BM1041" s="134">
        <v>0</v>
      </c>
      <c r="BN1041" s="134">
        <v>5.5900353807348366E-9</v>
      </c>
      <c r="BO1041" s="134">
        <v>5.2484109198603562E-9</v>
      </c>
      <c r="BP1041" s="134">
        <v>6.2777934941384364E-9</v>
      </c>
      <c r="BQ1041" s="134">
        <v>9.078934381564765E-9</v>
      </c>
      <c r="BR1041" s="134">
        <v>0</v>
      </c>
      <c r="BS1041" s="134">
        <v>1.1363111733158782E-9</v>
      </c>
      <c r="BT1041" s="134">
        <v>0</v>
      </c>
      <c r="BU1041" s="134">
        <v>4.1177667838340488E-7</v>
      </c>
      <c r="BV1041" s="134">
        <v>1.2263377921081579E-9</v>
      </c>
      <c r="BW1041" s="134">
        <v>1.6436666450950946E-9</v>
      </c>
      <c r="BX1041" s="134">
        <v>2.4123219124528877E-9</v>
      </c>
      <c r="BY1041" s="134">
        <v>1.1381199464623381E-9</v>
      </c>
      <c r="BZ1041" s="134">
        <v>4.3211697374109446E-10</v>
      </c>
      <c r="CA1041" s="134">
        <v>0</v>
      </c>
      <c r="CB1041" s="134">
        <v>0</v>
      </c>
      <c r="CC1041" s="134">
        <v>3.6128318443961144E-9</v>
      </c>
      <c r="CD1041" s="134">
        <v>5.2744049721982874E-10</v>
      </c>
      <c r="CE1041" s="134">
        <v>1.1113067109448196E-8</v>
      </c>
      <c r="CF1041" s="134">
        <v>0</v>
      </c>
      <c r="CG1041" s="134">
        <v>0</v>
      </c>
      <c r="CH1041" s="134">
        <v>1.1819982072201608E-9</v>
      </c>
      <c r="CI1041" s="134">
        <v>3.9727630407541986E-9</v>
      </c>
      <c r="CJ1041" s="134">
        <v>7.0653282882882698E-8</v>
      </c>
      <c r="CK1041" s="134">
        <v>0</v>
      </c>
      <c r="CL1041" s="134">
        <v>0</v>
      </c>
      <c r="CM1041" s="134">
        <v>0</v>
      </c>
      <c r="CN1041" s="134">
        <v>0</v>
      </c>
      <c r="CO1041" s="134">
        <v>0</v>
      </c>
      <c r="CP1041" s="134">
        <v>0</v>
      </c>
      <c r="CQ1041" s="134">
        <v>5.6458029111307712E-9</v>
      </c>
      <c r="CR1041" s="134">
        <v>0</v>
      </c>
      <c r="CS1041" s="134">
        <v>1.5123260195609923E-5</v>
      </c>
      <c r="CT1041" s="134">
        <v>0</v>
      </c>
      <c r="CU1041" s="134">
        <v>6.5336493284978318E-7</v>
      </c>
      <c r="CV1041" s="134">
        <v>3.2316920887623762E-7</v>
      </c>
      <c r="CW1041" s="134">
        <v>9.9879040786493185E-10</v>
      </c>
      <c r="CX1041" s="134">
        <v>6.9915257448192686E-10</v>
      </c>
      <c r="CY1041" s="134">
        <v>0</v>
      </c>
      <c r="CZ1041" s="134">
        <v>8.6635361981602046E-10</v>
      </c>
      <c r="DA1041" s="134">
        <v>4.915043832872878E-10</v>
      </c>
      <c r="DB1041" s="134">
        <v>2.5397909479665498E-8</v>
      </c>
      <c r="DC1041" s="134">
        <v>1.8740412339470215E-8</v>
      </c>
      <c r="DD1041" s="134">
        <v>5.8389642413686197E-9</v>
      </c>
      <c r="DE1041" s="134">
        <v>1.1599990952064665E-8</v>
      </c>
      <c r="DF1041" s="134">
        <v>7.9304174276329721E-9</v>
      </c>
      <c r="DG1041" s="134">
        <v>4.8113052767008498E-10</v>
      </c>
      <c r="DH1041" s="211">
        <v>1.5002715644000535E-7</v>
      </c>
    </row>
    <row r="1042" spans="1:112" ht="15" hidden="1" customHeight="1" x14ac:dyDescent="0.15">
      <c r="A1042" s="119"/>
      <c r="B1042" s="197" t="s">
        <v>328</v>
      </c>
      <c r="C1042" s="30" t="s">
        <v>689</v>
      </c>
      <c r="D1042" s="315">
        <v>-2.0335548865178077E-6</v>
      </c>
      <c r="E1042" s="134">
        <v>-1.915961107835924E-7</v>
      </c>
      <c r="F1042" s="134">
        <v>-2.1215852945356168E-7</v>
      </c>
      <c r="G1042" s="134">
        <v>0</v>
      </c>
      <c r="H1042" s="134">
        <v>-1.826546529390699E-7</v>
      </c>
      <c r="I1042" s="134">
        <v>0</v>
      </c>
      <c r="J1042" s="134">
        <v>0</v>
      </c>
      <c r="K1042" s="134">
        <v>-8.4538902961536451E-8</v>
      </c>
      <c r="L1042" s="134">
        <v>-6.2340419587322282E-8</v>
      </c>
      <c r="M1042" s="134">
        <v>-2.746252069465114E-7</v>
      </c>
      <c r="N1042" s="134">
        <v>-6.7390281029658551E-8</v>
      </c>
      <c r="O1042" s="134">
        <v>-3.379436070087781E-7</v>
      </c>
      <c r="P1042" s="134">
        <v>0</v>
      </c>
      <c r="Q1042" s="134">
        <v>0</v>
      </c>
      <c r="R1042" s="134">
        <v>-1.625544312613249E-7</v>
      </c>
      <c r="S1042" s="134">
        <v>-1.4747387676020551E-6</v>
      </c>
      <c r="T1042" s="134">
        <v>-1.0835765046324822E-6</v>
      </c>
      <c r="U1042" s="134">
        <v>0</v>
      </c>
      <c r="V1042" s="134">
        <v>0</v>
      </c>
      <c r="W1042" s="134">
        <v>-1.2794814719299577E-6</v>
      </c>
      <c r="X1042" s="134">
        <v>0</v>
      </c>
      <c r="Y1042" s="134">
        <v>0</v>
      </c>
      <c r="Z1042" s="134">
        <v>0</v>
      </c>
      <c r="AA1042" s="134">
        <v>0</v>
      </c>
      <c r="AB1042" s="134">
        <v>0</v>
      </c>
      <c r="AC1042" s="134">
        <v>0</v>
      </c>
      <c r="AD1042" s="134">
        <v>1</v>
      </c>
      <c r="AE1042" s="134">
        <v>0</v>
      </c>
      <c r="AF1042" s="134">
        <v>0</v>
      </c>
      <c r="AG1042" s="134">
        <v>0</v>
      </c>
      <c r="AH1042" s="134">
        <v>0</v>
      </c>
      <c r="AI1042" s="134">
        <v>-1.0964284162681995E-7</v>
      </c>
      <c r="AJ1042" s="134">
        <v>0</v>
      </c>
      <c r="AK1042" s="134">
        <v>-3.4092878157370806E-7</v>
      </c>
      <c r="AL1042" s="134">
        <v>0</v>
      </c>
      <c r="AM1042" s="134">
        <v>-8.1512587645309274E-7</v>
      </c>
      <c r="AN1042" s="134">
        <v>0</v>
      </c>
      <c r="AO1042" s="134">
        <v>5.844964705749168E-8</v>
      </c>
      <c r="AP1042" s="134">
        <v>0</v>
      </c>
      <c r="AQ1042" s="134">
        <v>0</v>
      </c>
      <c r="AR1042" s="134">
        <v>0</v>
      </c>
      <c r="AS1042" s="134">
        <v>0</v>
      </c>
      <c r="AT1042" s="134">
        <v>-3.0317664560739647E-7</v>
      </c>
      <c r="AU1042" s="134">
        <v>-2.9062398914699236E-7</v>
      </c>
      <c r="AV1042" s="134">
        <v>0</v>
      </c>
      <c r="AW1042" s="134">
        <v>-5.7591414354706404E-8</v>
      </c>
      <c r="AX1042" s="134">
        <v>0</v>
      </c>
      <c r="AY1042" s="134">
        <v>0</v>
      </c>
      <c r="AZ1042" s="134">
        <v>-2.4034140862163993E-7</v>
      </c>
      <c r="BA1042" s="134">
        <v>0</v>
      </c>
      <c r="BB1042" s="134">
        <v>0</v>
      </c>
      <c r="BC1042" s="134">
        <v>0</v>
      </c>
      <c r="BD1042" s="134">
        <v>0</v>
      </c>
      <c r="BE1042" s="134">
        <v>0</v>
      </c>
      <c r="BF1042" s="134">
        <v>0</v>
      </c>
      <c r="BG1042" s="134">
        <v>0</v>
      </c>
      <c r="BH1042" s="134">
        <v>0</v>
      </c>
      <c r="BI1042" s="134">
        <v>-4.2026298839108074E-7</v>
      </c>
      <c r="BJ1042" s="134">
        <v>-6.6122982777273916E-7</v>
      </c>
      <c r="BK1042" s="134">
        <v>0</v>
      </c>
      <c r="BL1042" s="134">
        <v>-6.150528668702451E-7</v>
      </c>
      <c r="BM1042" s="134">
        <v>0</v>
      </c>
      <c r="BN1042" s="134">
        <v>-3.4936840076231528E-7</v>
      </c>
      <c r="BO1042" s="134">
        <v>-3.4626245663330366E-7</v>
      </c>
      <c r="BP1042" s="134">
        <v>-1.1799423000610044E-7</v>
      </c>
      <c r="BQ1042" s="134">
        <v>-1.3147332767357471E-7</v>
      </c>
      <c r="BR1042" s="134">
        <v>0</v>
      </c>
      <c r="BS1042" s="134">
        <v>-1.2341845915087666E-7</v>
      </c>
      <c r="BT1042" s="134">
        <v>0</v>
      </c>
      <c r="BU1042" s="134">
        <v>-1.263246500123149E-7</v>
      </c>
      <c r="BV1042" s="134">
        <v>-1.5108731793269976E-8</v>
      </c>
      <c r="BW1042" s="134">
        <v>-1.8705195841087617E-8</v>
      </c>
      <c r="BX1042" s="134">
        <v>-1.775489141969944E-8</v>
      </c>
      <c r="BY1042" s="134">
        <v>-1.3523443939885598E-8</v>
      </c>
      <c r="BZ1042" s="134">
        <v>-1.2105721285881501E-8</v>
      </c>
      <c r="CA1042" s="134">
        <v>0</v>
      </c>
      <c r="CB1042" s="134">
        <v>0</v>
      </c>
      <c r="CC1042" s="134">
        <v>-3.5939974782225353E-8</v>
      </c>
      <c r="CD1042" s="134">
        <v>-1.0690180994125654E-7</v>
      </c>
      <c r="CE1042" s="134">
        <v>-3.1655465613226053E-8</v>
      </c>
      <c r="CF1042" s="134">
        <v>0</v>
      </c>
      <c r="CG1042" s="134">
        <v>0</v>
      </c>
      <c r="CH1042" s="134">
        <v>-3.1411764178896192E-8</v>
      </c>
      <c r="CI1042" s="134">
        <v>-4.2625682666624947E-8</v>
      </c>
      <c r="CJ1042" s="134">
        <v>-8.3327489175156391E-9</v>
      </c>
      <c r="CK1042" s="134">
        <v>0</v>
      </c>
      <c r="CL1042" s="134">
        <v>0</v>
      </c>
      <c r="CM1042" s="134">
        <v>0</v>
      </c>
      <c r="CN1042" s="134">
        <v>0</v>
      </c>
      <c r="CO1042" s="134">
        <v>0</v>
      </c>
      <c r="CP1042" s="134">
        <v>0</v>
      </c>
      <c r="CQ1042" s="134">
        <v>-1.5761182683330367E-8</v>
      </c>
      <c r="CR1042" s="134">
        <v>0</v>
      </c>
      <c r="CS1042" s="134">
        <v>-9.0029074780292146E-8</v>
      </c>
      <c r="CT1042" s="134">
        <v>0</v>
      </c>
      <c r="CU1042" s="134">
        <v>-1.6839937549133926E-7</v>
      </c>
      <c r="CV1042" s="134">
        <v>-1.5398866595789934E-7</v>
      </c>
      <c r="CW1042" s="134">
        <v>-1.2590177158484692E-7</v>
      </c>
      <c r="CX1042" s="134">
        <v>-2.1493844957495893E-7</v>
      </c>
      <c r="CY1042" s="134">
        <v>0</v>
      </c>
      <c r="CZ1042" s="134">
        <v>-4.5065937318608063E-7</v>
      </c>
      <c r="DA1042" s="134">
        <v>-1.7074942685848819E-7</v>
      </c>
      <c r="DB1042" s="134">
        <v>-1.7684847323118382E-7</v>
      </c>
      <c r="DC1042" s="134">
        <v>-1.5067214984296571E-7</v>
      </c>
      <c r="DD1042" s="134">
        <v>-1.1589610732916209E-6</v>
      </c>
      <c r="DE1042" s="134">
        <v>-1.4935089114590415E-7</v>
      </c>
      <c r="DF1042" s="134">
        <v>-3.2979237723473785E-7</v>
      </c>
      <c r="DG1042" s="134">
        <v>-4.2723748760228521E-7</v>
      </c>
      <c r="DH1042" s="211">
        <v>-5.844964705749168E-8</v>
      </c>
    </row>
    <row r="1043" spans="1:112" ht="15" hidden="1" customHeight="1" x14ac:dyDescent="0.15">
      <c r="A1043" s="119"/>
      <c r="B1043" s="197" t="s">
        <v>329</v>
      </c>
      <c r="C1043" s="30" t="s">
        <v>146</v>
      </c>
      <c r="D1043" s="315">
        <v>-6.5935771144028254E-7</v>
      </c>
      <c r="E1043" s="134">
        <v>-2.6043150581488298E-7</v>
      </c>
      <c r="F1043" s="134">
        <v>-2.6820388446052121E-7</v>
      </c>
      <c r="G1043" s="134">
        <v>0</v>
      </c>
      <c r="H1043" s="134">
        <v>-1.6512049283990032E-6</v>
      </c>
      <c r="I1043" s="134">
        <v>0</v>
      </c>
      <c r="J1043" s="134">
        <v>0</v>
      </c>
      <c r="K1043" s="134">
        <v>-2.0812035910556378E-7</v>
      </c>
      <c r="L1043" s="134">
        <v>-5.2770976494375257E-7</v>
      </c>
      <c r="M1043" s="134">
        <v>-3.946131998820725E-7</v>
      </c>
      <c r="N1043" s="134">
        <v>-1.3125647495414738E-7</v>
      </c>
      <c r="O1043" s="134">
        <v>-3.7610146059284915E-7</v>
      </c>
      <c r="P1043" s="134">
        <v>0</v>
      </c>
      <c r="Q1043" s="134">
        <v>0</v>
      </c>
      <c r="R1043" s="134">
        <v>-2.9719158543084014E-7</v>
      </c>
      <c r="S1043" s="134">
        <v>-2.5228997863601419E-7</v>
      </c>
      <c r="T1043" s="134">
        <v>-1.7976010257665409E-7</v>
      </c>
      <c r="U1043" s="134">
        <v>0</v>
      </c>
      <c r="V1043" s="134">
        <v>0</v>
      </c>
      <c r="W1043" s="134">
        <v>-1.5495407663231111E-7</v>
      </c>
      <c r="X1043" s="134">
        <v>0</v>
      </c>
      <c r="Y1043" s="134">
        <v>0</v>
      </c>
      <c r="Z1043" s="134">
        <v>0</v>
      </c>
      <c r="AA1043" s="134">
        <v>0</v>
      </c>
      <c r="AB1043" s="134">
        <v>0</v>
      </c>
      <c r="AC1043" s="134">
        <v>0</v>
      </c>
      <c r="AD1043" s="134">
        <v>0</v>
      </c>
      <c r="AE1043" s="134">
        <v>1</v>
      </c>
      <c r="AF1043" s="134">
        <v>0</v>
      </c>
      <c r="AG1043" s="134">
        <v>0</v>
      </c>
      <c r="AH1043" s="134">
        <v>0</v>
      </c>
      <c r="AI1043" s="134">
        <v>-1.9341109591440368E-7</v>
      </c>
      <c r="AJ1043" s="134">
        <v>0</v>
      </c>
      <c r="AK1043" s="134">
        <v>-6.3845635622978858E-7</v>
      </c>
      <c r="AL1043" s="134">
        <v>0</v>
      </c>
      <c r="AM1043" s="134">
        <v>-5.7303754865141238E-7</v>
      </c>
      <c r="AN1043" s="134">
        <v>0</v>
      </c>
      <c r="AO1043" s="134">
        <v>6.9081824733072235E-7</v>
      </c>
      <c r="AP1043" s="134">
        <v>0</v>
      </c>
      <c r="AQ1043" s="134">
        <v>0</v>
      </c>
      <c r="AR1043" s="134">
        <v>0</v>
      </c>
      <c r="AS1043" s="134">
        <v>0</v>
      </c>
      <c r="AT1043" s="134">
        <v>-3.0991780724561229E-7</v>
      </c>
      <c r="AU1043" s="134">
        <v>-2.7732812240383468E-7</v>
      </c>
      <c r="AV1043" s="134">
        <v>0</v>
      </c>
      <c r="AW1043" s="134">
        <v>-5.5088093852258601E-8</v>
      </c>
      <c r="AX1043" s="134">
        <v>0</v>
      </c>
      <c r="AY1043" s="134">
        <v>0</v>
      </c>
      <c r="AZ1043" s="134">
        <v>-8.3173304916212686E-8</v>
      </c>
      <c r="BA1043" s="134">
        <v>0</v>
      </c>
      <c r="BB1043" s="134">
        <v>0</v>
      </c>
      <c r="BC1043" s="134">
        <v>0</v>
      </c>
      <c r="BD1043" s="134">
        <v>0</v>
      </c>
      <c r="BE1043" s="134">
        <v>0</v>
      </c>
      <c r="BF1043" s="134">
        <v>0</v>
      </c>
      <c r="BG1043" s="134">
        <v>0</v>
      </c>
      <c r="BH1043" s="134">
        <v>0</v>
      </c>
      <c r="BI1043" s="134">
        <v>-1.1612273928671607E-7</v>
      </c>
      <c r="BJ1043" s="134">
        <v>-2.3529674132332026E-7</v>
      </c>
      <c r="BK1043" s="134">
        <v>0</v>
      </c>
      <c r="BL1043" s="134">
        <v>-4.1423480421196251E-7</v>
      </c>
      <c r="BM1043" s="134">
        <v>0</v>
      </c>
      <c r="BN1043" s="134">
        <v>-2.9105661837869538E-7</v>
      </c>
      <c r="BO1043" s="134">
        <v>-3.477510602357676E-7</v>
      </c>
      <c r="BP1043" s="134">
        <v>-5.69981900721953E-7</v>
      </c>
      <c r="BQ1043" s="134">
        <v>-3.4637981362876772E-7</v>
      </c>
      <c r="BR1043" s="134">
        <v>0</v>
      </c>
      <c r="BS1043" s="134">
        <v>-8.4364879735105391E-7</v>
      </c>
      <c r="BT1043" s="134">
        <v>0</v>
      </c>
      <c r="BU1043" s="134">
        <v>-5.2855873912057688E-7</v>
      </c>
      <c r="BV1043" s="134">
        <v>-3.7537658757458064E-7</v>
      </c>
      <c r="BW1043" s="134">
        <v>-3.5635240114961017E-7</v>
      </c>
      <c r="BX1043" s="134">
        <v>-8.8562226024893658E-8</v>
      </c>
      <c r="BY1043" s="134">
        <v>-1.0499683135590775E-7</v>
      </c>
      <c r="BZ1043" s="134">
        <v>-6.9154588557166229E-8</v>
      </c>
      <c r="CA1043" s="134">
        <v>0</v>
      </c>
      <c r="CB1043" s="134">
        <v>0</v>
      </c>
      <c r="CC1043" s="134">
        <v>-1.5972636862399747E-6</v>
      </c>
      <c r="CD1043" s="134">
        <v>-8.9428324696223025E-6</v>
      </c>
      <c r="CE1043" s="134">
        <v>-3.0667367663102762E-6</v>
      </c>
      <c r="CF1043" s="134">
        <v>0</v>
      </c>
      <c r="CG1043" s="134">
        <v>0</v>
      </c>
      <c r="CH1043" s="134">
        <v>-8.2492098015234344E-8</v>
      </c>
      <c r="CI1043" s="134">
        <v>-1.1042080952033168E-7</v>
      </c>
      <c r="CJ1043" s="134">
        <v>-2.9815475910115824E-7</v>
      </c>
      <c r="CK1043" s="134">
        <v>0</v>
      </c>
      <c r="CL1043" s="134">
        <v>0</v>
      </c>
      <c r="CM1043" s="134">
        <v>0</v>
      </c>
      <c r="CN1043" s="134">
        <v>0</v>
      </c>
      <c r="CO1043" s="134">
        <v>0</v>
      </c>
      <c r="CP1043" s="134">
        <v>0</v>
      </c>
      <c r="CQ1043" s="134">
        <v>-1.4208935723820326E-7</v>
      </c>
      <c r="CR1043" s="134">
        <v>0</v>
      </c>
      <c r="CS1043" s="134">
        <v>-1.2244531759761461E-7</v>
      </c>
      <c r="CT1043" s="134">
        <v>0</v>
      </c>
      <c r="CU1043" s="134">
        <v>-1.4205357848208355E-7</v>
      </c>
      <c r="CV1043" s="134">
        <v>-1.7447778698133039E-7</v>
      </c>
      <c r="CW1043" s="134">
        <v>-2.2733030774951461E-7</v>
      </c>
      <c r="CX1043" s="134">
        <v>-1.5727234516273386E-7</v>
      </c>
      <c r="CY1043" s="134">
        <v>0</v>
      </c>
      <c r="CZ1043" s="134">
        <v>-1.6445554918367839E-7</v>
      </c>
      <c r="DA1043" s="134">
        <v>-1.1853782478121228E-7</v>
      </c>
      <c r="DB1043" s="134">
        <v>-4.0779719049880771E-7</v>
      </c>
      <c r="DC1043" s="134">
        <v>-2.3124589931055246E-7</v>
      </c>
      <c r="DD1043" s="134">
        <v>-3.647736727387764E-7</v>
      </c>
      <c r="DE1043" s="134">
        <v>-4.4092654800672379E-7</v>
      </c>
      <c r="DF1043" s="134">
        <v>-3.5505772646538014E-7</v>
      </c>
      <c r="DG1043" s="134">
        <v>-1.2252223319851378E-7</v>
      </c>
      <c r="DH1043" s="211">
        <v>-6.9081824733072235E-7</v>
      </c>
    </row>
    <row r="1044" spans="1:112" ht="15" hidden="1" customHeight="1" x14ac:dyDescent="0.15">
      <c r="A1044" s="119"/>
      <c r="B1044" s="197" t="s">
        <v>330</v>
      </c>
      <c r="C1044" s="30" t="s">
        <v>147</v>
      </c>
      <c r="D1044" s="315">
        <v>9.8197725876908817E-8</v>
      </c>
      <c r="E1044" s="134">
        <v>2.0698388608075187E-7</v>
      </c>
      <c r="F1044" s="134">
        <v>3.9938490112875622E-7</v>
      </c>
      <c r="G1044" s="134">
        <v>0</v>
      </c>
      <c r="H1044" s="134">
        <v>9.1068196699953947E-7</v>
      </c>
      <c r="I1044" s="134">
        <v>0</v>
      </c>
      <c r="J1044" s="134">
        <v>0</v>
      </c>
      <c r="K1044" s="134">
        <v>4.5940917788658519E-7</v>
      </c>
      <c r="L1044" s="134">
        <v>5.5208759576226642E-7</v>
      </c>
      <c r="M1044" s="134">
        <v>1.1501894880815768E-5</v>
      </c>
      <c r="N1044" s="134">
        <v>8.1120571993102934E-7</v>
      </c>
      <c r="O1044" s="134">
        <v>1.3887986359971756E-6</v>
      </c>
      <c r="P1044" s="134">
        <v>0</v>
      </c>
      <c r="Q1044" s="134">
        <v>0</v>
      </c>
      <c r="R1044" s="134">
        <v>2.1094804654434893E-7</v>
      </c>
      <c r="S1044" s="134">
        <v>4.7462635033260411E-7</v>
      </c>
      <c r="T1044" s="134">
        <v>9.7227905105110353E-7</v>
      </c>
      <c r="U1044" s="134">
        <v>0</v>
      </c>
      <c r="V1044" s="134">
        <v>0</v>
      </c>
      <c r="W1044" s="134">
        <v>2.2448252777085858E-7</v>
      </c>
      <c r="X1044" s="134">
        <v>0</v>
      </c>
      <c r="Y1044" s="134">
        <v>0</v>
      </c>
      <c r="Z1044" s="134">
        <v>0</v>
      </c>
      <c r="AA1044" s="134">
        <v>0</v>
      </c>
      <c r="AB1044" s="134">
        <v>0</v>
      </c>
      <c r="AC1044" s="134">
        <v>0</v>
      </c>
      <c r="AD1044" s="134">
        <v>0</v>
      </c>
      <c r="AE1044" s="134">
        <v>0</v>
      </c>
      <c r="AF1044" s="134">
        <v>1</v>
      </c>
      <c r="AG1044" s="134">
        <v>0</v>
      </c>
      <c r="AH1044" s="134">
        <v>0</v>
      </c>
      <c r="AI1044" s="134">
        <v>2.7469244995812547E-7</v>
      </c>
      <c r="AJ1044" s="134">
        <v>0</v>
      </c>
      <c r="AK1044" s="134">
        <v>6.1115011429519915E-5</v>
      </c>
      <c r="AL1044" s="134">
        <v>0</v>
      </c>
      <c r="AM1044" s="134">
        <v>4.7050930874377849E-3</v>
      </c>
      <c r="AN1044" s="134">
        <v>0</v>
      </c>
      <c r="AO1044" s="134">
        <v>-6.4875578898137102E-6</v>
      </c>
      <c r="AP1044" s="134">
        <v>0</v>
      </c>
      <c r="AQ1044" s="134">
        <v>0</v>
      </c>
      <c r="AR1044" s="134">
        <v>0</v>
      </c>
      <c r="AS1044" s="134">
        <v>0</v>
      </c>
      <c r="AT1044" s="134">
        <v>8.4094583354973835E-6</v>
      </c>
      <c r="AU1044" s="134">
        <v>2.1668305682218782E-5</v>
      </c>
      <c r="AV1044" s="134">
        <v>0</v>
      </c>
      <c r="AW1044" s="134">
        <v>4.946009491390169E-7</v>
      </c>
      <c r="AX1044" s="134">
        <v>0</v>
      </c>
      <c r="AY1044" s="134">
        <v>0</v>
      </c>
      <c r="AZ1044" s="134">
        <v>6.4707824088646981E-7</v>
      </c>
      <c r="BA1044" s="134">
        <v>0</v>
      </c>
      <c r="BB1044" s="134">
        <v>0</v>
      </c>
      <c r="BC1044" s="134">
        <v>0</v>
      </c>
      <c r="BD1044" s="134">
        <v>0</v>
      </c>
      <c r="BE1044" s="134">
        <v>0</v>
      </c>
      <c r="BF1044" s="134">
        <v>0</v>
      </c>
      <c r="BG1044" s="134">
        <v>0</v>
      </c>
      <c r="BH1044" s="134">
        <v>0</v>
      </c>
      <c r="BI1044" s="134">
        <v>2.2803601675759124E-5</v>
      </c>
      <c r="BJ1044" s="134">
        <v>4.562209872933999E-6</v>
      </c>
      <c r="BK1044" s="134">
        <v>0</v>
      </c>
      <c r="BL1044" s="134">
        <v>5.9720102404899004E-7</v>
      </c>
      <c r="BM1044" s="134">
        <v>0</v>
      </c>
      <c r="BN1044" s="134">
        <v>8.9361415439286081E-5</v>
      </c>
      <c r="BO1044" s="134">
        <v>1.5569318432849011E-5</v>
      </c>
      <c r="BP1044" s="134">
        <v>1.1799386522700742E-2</v>
      </c>
      <c r="BQ1044" s="134">
        <v>5.5281990850746827E-3</v>
      </c>
      <c r="BR1044" s="134">
        <v>0</v>
      </c>
      <c r="BS1044" s="134">
        <v>9.6456381475153959E-7</v>
      </c>
      <c r="BT1044" s="134">
        <v>0</v>
      </c>
      <c r="BU1044" s="134">
        <v>7.8690205203802674E-5</v>
      </c>
      <c r="BV1044" s="134">
        <v>-8.4538549514374646E-7</v>
      </c>
      <c r="BW1044" s="134">
        <v>-2.7521090870073242E-6</v>
      </c>
      <c r="BX1044" s="134">
        <v>9.0031367447675412E-7</v>
      </c>
      <c r="BY1044" s="134">
        <v>3.7712854840355229E-7</v>
      </c>
      <c r="BZ1044" s="134">
        <v>4.0384452604342013E-7</v>
      </c>
      <c r="CA1044" s="134">
        <v>0</v>
      </c>
      <c r="CB1044" s="134">
        <v>0</v>
      </c>
      <c r="CC1044" s="134">
        <v>5.2433496293777547E-7</v>
      </c>
      <c r="CD1044" s="134">
        <v>9.9831144727119195E-7</v>
      </c>
      <c r="CE1044" s="134">
        <v>6.7831219110286008E-7</v>
      </c>
      <c r="CF1044" s="134">
        <v>0</v>
      </c>
      <c r="CG1044" s="134">
        <v>0</v>
      </c>
      <c r="CH1044" s="134">
        <v>9.1888880139007067E-7</v>
      </c>
      <c r="CI1044" s="134">
        <v>1.1482563302315742E-6</v>
      </c>
      <c r="CJ1044" s="134">
        <v>1.9651641247624276E-7</v>
      </c>
      <c r="CK1044" s="134">
        <v>0</v>
      </c>
      <c r="CL1044" s="134">
        <v>0</v>
      </c>
      <c r="CM1044" s="134">
        <v>0</v>
      </c>
      <c r="CN1044" s="134">
        <v>0</v>
      </c>
      <c r="CO1044" s="134">
        <v>0</v>
      </c>
      <c r="CP1044" s="134">
        <v>0</v>
      </c>
      <c r="CQ1044" s="134">
        <v>1.1555127484296489E-6</v>
      </c>
      <c r="CR1044" s="134">
        <v>0</v>
      </c>
      <c r="CS1044" s="134">
        <v>7.8434647237378555E-7</v>
      </c>
      <c r="CT1044" s="134">
        <v>0</v>
      </c>
      <c r="CU1044" s="134">
        <v>8.5904452233153624E-6</v>
      </c>
      <c r="CV1044" s="134">
        <v>1.0634661995995409E-5</v>
      </c>
      <c r="CW1044" s="134">
        <v>9.1515173132133596E-5</v>
      </c>
      <c r="CX1044" s="134">
        <v>7.5881687061743552E-6</v>
      </c>
      <c r="CY1044" s="134">
        <v>0</v>
      </c>
      <c r="CZ1044" s="134">
        <v>1.7613020028359339E-6</v>
      </c>
      <c r="DA1044" s="134">
        <v>1.8078973830078715E-6</v>
      </c>
      <c r="DB1044" s="134">
        <v>7.2901506330114519E-6</v>
      </c>
      <c r="DC1044" s="134">
        <v>2.1681802822973135E-4</v>
      </c>
      <c r="DD1044" s="134">
        <v>1.278743876979034E-6</v>
      </c>
      <c r="DE1044" s="134">
        <v>1.8307442864363347E-6</v>
      </c>
      <c r="DF1044" s="134">
        <v>2.9059952293647954E-5</v>
      </c>
      <c r="DG1044" s="134">
        <v>-1.8807512750958614E-7</v>
      </c>
      <c r="DH1044" s="211">
        <v>6.4875578898137102E-6</v>
      </c>
    </row>
    <row r="1045" spans="1:112" ht="15" hidden="1" customHeight="1" x14ac:dyDescent="0.15">
      <c r="A1045" s="119"/>
      <c r="B1045" s="197" t="s">
        <v>331</v>
      </c>
      <c r="C1045" s="30" t="s">
        <v>148</v>
      </c>
      <c r="D1045" s="315">
        <v>-1.7779866229761425E-7</v>
      </c>
      <c r="E1045" s="134">
        <v>-8.7877443329130235E-8</v>
      </c>
      <c r="F1045" s="134">
        <v>-9.1760389491385998E-8</v>
      </c>
      <c r="G1045" s="134">
        <v>0</v>
      </c>
      <c r="H1045" s="134">
        <v>-4.3365716193792975E-7</v>
      </c>
      <c r="I1045" s="134">
        <v>0</v>
      </c>
      <c r="J1045" s="134">
        <v>0</v>
      </c>
      <c r="K1045" s="134">
        <v>-1.7440884953330088E-7</v>
      </c>
      <c r="L1045" s="134">
        <v>-7.3379909268030516E-7</v>
      </c>
      <c r="M1045" s="134">
        <v>-8.3671977406973561E-7</v>
      </c>
      <c r="N1045" s="134">
        <v>-5.7774901286217674E-7</v>
      </c>
      <c r="O1045" s="134">
        <v>-1.3108897341475172E-7</v>
      </c>
      <c r="P1045" s="134">
        <v>0</v>
      </c>
      <c r="Q1045" s="134">
        <v>0</v>
      </c>
      <c r="R1045" s="134">
        <v>-2.4581280650783957E-7</v>
      </c>
      <c r="S1045" s="134">
        <v>-2.1642502321447413E-7</v>
      </c>
      <c r="T1045" s="134">
        <v>-8.7704353363692449E-7</v>
      </c>
      <c r="U1045" s="134">
        <v>0</v>
      </c>
      <c r="V1045" s="134">
        <v>0</v>
      </c>
      <c r="W1045" s="134">
        <v>-1.2311946541493284E-6</v>
      </c>
      <c r="X1045" s="134">
        <v>0</v>
      </c>
      <c r="Y1045" s="134">
        <v>0</v>
      </c>
      <c r="Z1045" s="134">
        <v>0</v>
      </c>
      <c r="AA1045" s="134">
        <v>0</v>
      </c>
      <c r="AB1045" s="134">
        <v>0</v>
      </c>
      <c r="AC1045" s="134">
        <v>0</v>
      </c>
      <c r="AD1045" s="134">
        <v>0</v>
      </c>
      <c r="AE1045" s="134">
        <v>0</v>
      </c>
      <c r="AF1045" s="134">
        <v>0</v>
      </c>
      <c r="AG1045" s="134">
        <v>1</v>
      </c>
      <c r="AH1045" s="134">
        <v>0</v>
      </c>
      <c r="AI1045" s="134">
        <v>-1.8799189411117495E-6</v>
      </c>
      <c r="AJ1045" s="134">
        <v>0</v>
      </c>
      <c r="AK1045" s="134">
        <v>-4.1707188644134885E-8</v>
      </c>
      <c r="AL1045" s="134">
        <v>0</v>
      </c>
      <c r="AM1045" s="134">
        <v>-9.9892396168983853E-8</v>
      </c>
      <c r="AN1045" s="134">
        <v>0</v>
      </c>
      <c r="AO1045" s="134">
        <v>9.641351444516292E-8</v>
      </c>
      <c r="AP1045" s="134">
        <v>0</v>
      </c>
      <c r="AQ1045" s="134">
        <v>0</v>
      </c>
      <c r="AR1045" s="134">
        <v>0</v>
      </c>
      <c r="AS1045" s="134">
        <v>0</v>
      </c>
      <c r="AT1045" s="134">
        <v>-9.5942464970080062E-8</v>
      </c>
      <c r="AU1045" s="134">
        <v>-6.2967091069263522E-8</v>
      </c>
      <c r="AV1045" s="134">
        <v>0</v>
      </c>
      <c r="AW1045" s="134">
        <v>-2.9499475315562949E-8</v>
      </c>
      <c r="AX1045" s="134">
        <v>0</v>
      </c>
      <c r="AY1045" s="134">
        <v>0</v>
      </c>
      <c r="AZ1045" s="134">
        <v>-4.9447660649352453E-7</v>
      </c>
      <c r="BA1045" s="134">
        <v>0</v>
      </c>
      <c r="BB1045" s="134">
        <v>0</v>
      </c>
      <c r="BC1045" s="134">
        <v>0</v>
      </c>
      <c r="BD1045" s="134">
        <v>0</v>
      </c>
      <c r="BE1045" s="134">
        <v>0</v>
      </c>
      <c r="BF1045" s="134">
        <v>0</v>
      </c>
      <c r="BG1045" s="134">
        <v>0</v>
      </c>
      <c r="BH1045" s="134">
        <v>0</v>
      </c>
      <c r="BI1045" s="134">
        <v>-7.6753384137010544E-7</v>
      </c>
      <c r="BJ1045" s="134">
        <v>-1.5531660757249106E-7</v>
      </c>
      <c r="BK1045" s="134">
        <v>0</v>
      </c>
      <c r="BL1045" s="134">
        <v>-1.2317120355692075E-6</v>
      </c>
      <c r="BM1045" s="134">
        <v>0</v>
      </c>
      <c r="BN1045" s="134">
        <v>-3.0971665954438643E-7</v>
      </c>
      <c r="BO1045" s="134">
        <v>-4.5254715077247107E-7</v>
      </c>
      <c r="BP1045" s="134">
        <v>-2.5194173886180612E-7</v>
      </c>
      <c r="BQ1045" s="134">
        <v>-3.1103893193957511E-7</v>
      </c>
      <c r="BR1045" s="134">
        <v>0</v>
      </c>
      <c r="BS1045" s="134">
        <v>-1.8072521921498666E-8</v>
      </c>
      <c r="BT1045" s="134">
        <v>0</v>
      </c>
      <c r="BU1045" s="134">
        <v>-6.262488217335268E-8</v>
      </c>
      <c r="BV1045" s="134">
        <v>-4.4868482357596396E-8</v>
      </c>
      <c r="BW1045" s="134">
        <v>-2.4850129900433653E-7</v>
      </c>
      <c r="BX1045" s="134">
        <v>-1.3142127437958353E-7</v>
      </c>
      <c r="BY1045" s="134">
        <v>-3.1856823575817218E-8</v>
      </c>
      <c r="BZ1045" s="134">
        <v>-5.1380837857500216E-8</v>
      </c>
      <c r="CA1045" s="134">
        <v>0</v>
      </c>
      <c r="CB1045" s="134">
        <v>0</v>
      </c>
      <c r="CC1045" s="134">
        <v>-2.6530799152533921E-8</v>
      </c>
      <c r="CD1045" s="134">
        <v>-8.3169028571105563E-8</v>
      </c>
      <c r="CE1045" s="134">
        <v>-4.5476514332489596E-8</v>
      </c>
      <c r="CF1045" s="134">
        <v>0</v>
      </c>
      <c r="CG1045" s="134">
        <v>0</v>
      </c>
      <c r="CH1045" s="134">
        <v>-1.0989138075221729E-7</v>
      </c>
      <c r="CI1045" s="134">
        <v>-2.1767343880180261E-8</v>
      </c>
      <c r="CJ1045" s="134">
        <v>-9.7630516809298136E-9</v>
      </c>
      <c r="CK1045" s="134">
        <v>0</v>
      </c>
      <c r="CL1045" s="134">
        <v>0</v>
      </c>
      <c r="CM1045" s="134">
        <v>0</v>
      </c>
      <c r="CN1045" s="134">
        <v>0</v>
      </c>
      <c r="CO1045" s="134">
        <v>0</v>
      </c>
      <c r="CP1045" s="134">
        <v>0</v>
      </c>
      <c r="CQ1045" s="134">
        <v>-1.9712431933121187E-8</v>
      </c>
      <c r="CR1045" s="134">
        <v>0</v>
      </c>
      <c r="CS1045" s="134">
        <v>-4.0958858684997818E-8</v>
      </c>
      <c r="CT1045" s="134">
        <v>0</v>
      </c>
      <c r="CU1045" s="134">
        <v>-2.8656194040910409E-8</v>
      </c>
      <c r="CV1045" s="134">
        <v>-3.1246554409385183E-8</v>
      </c>
      <c r="CW1045" s="134">
        <v>-9.4375006553907261E-8</v>
      </c>
      <c r="CX1045" s="134">
        <v>-6.025957974210324E-8</v>
      </c>
      <c r="CY1045" s="134">
        <v>0</v>
      </c>
      <c r="CZ1045" s="134">
        <v>-3.0745887580051863E-7</v>
      </c>
      <c r="DA1045" s="134">
        <v>-5.1761212196791096E-8</v>
      </c>
      <c r="DB1045" s="134">
        <v>-9.1084783944469865E-8</v>
      </c>
      <c r="DC1045" s="134">
        <v>-1.2615572020793155E-7</v>
      </c>
      <c r="DD1045" s="134">
        <v>-9.9725104651144384E-8</v>
      </c>
      <c r="DE1045" s="134">
        <v>-1.444820292740986E-7</v>
      </c>
      <c r="DF1045" s="134">
        <v>-4.6566838075695904E-8</v>
      </c>
      <c r="DG1045" s="134">
        <v>-1.0359287846212403E-6</v>
      </c>
      <c r="DH1045" s="211">
        <v>-9.641351444516292E-8</v>
      </c>
    </row>
    <row r="1046" spans="1:112" ht="15" hidden="1" customHeight="1" x14ac:dyDescent="0.15">
      <c r="A1046" s="119"/>
      <c r="B1046" s="197" t="s">
        <v>332</v>
      </c>
      <c r="C1046" s="30" t="s">
        <v>149</v>
      </c>
      <c r="D1046" s="315">
        <v>-1.024610024101316E-8</v>
      </c>
      <c r="E1046" s="134">
        <v>-4.455074076012776E-9</v>
      </c>
      <c r="F1046" s="134">
        <v>-1.915379667531442E-8</v>
      </c>
      <c r="G1046" s="134">
        <v>0</v>
      </c>
      <c r="H1046" s="134">
        <v>-4.1094728757177996E-9</v>
      </c>
      <c r="I1046" s="134">
        <v>0</v>
      </c>
      <c r="J1046" s="134">
        <v>0</v>
      </c>
      <c r="K1046" s="134">
        <v>-2.4268855645374853E-9</v>
      </c>
      <c r="L1046" s="134">
        <v>-3.0871408136888829E-9</v>
      </c>
      <c r="M1046" s="134">
        <v>-3.0806384830512671E-9</v>
      </c>
      <c r="N1046" s="134">
        <v>-1.6270264781814816E-9</v>
      </c>
      <c r="O1046" s="134">
        <v>-2.761667307782899E-9</v>
      </c>
      <c r="P1046" s="134">
        <v>0</v>
      </c>
      <c r="Q1046" s="134">
        <v>0</v>
      </c>
      <c r="R1046" s="134">
        <v>-1.6262174112151152E-8</v>
      </c>
      <c r="S1046" s="134">
        <v>-3.3904240083748344E-9</v>
      </c>
      <c r="T1046" s="134">
        <v>-4.063758940091441E-9</v>
      </c>
      <c r="U1046" s="134">
        <v>0</v>
      </c>
      <c r="V1046" s="134">
        <v>0</v>
      </c>
      <c r="W1046" s="134">
        <v>-2.4940516566327661E-9</v>
      </c>
      <c r="X1046" s="134">
        <v>0</v>
      </c>
      <c r="Y1046" s="134">
        <v>0</v>
      </c>
      <c r="Z1046" s="134">
        <v>0</v>
      </c>
      <c r="AA1046" s="134">
        <v>0</v>
      </c>
      <c r="AB1046" s="134">
        <v>0</v>
      </c>
      <c r="AC1046" s="134">
        <v>0</v>
      </c>
      <c r="AD1046" s="134">
        <v>0</v>
      </c>
      <c r="AE1046" s="134">
        <v>0</v>
      </c>
      <c r="AF1046" s="134">
        <v>0</v>
      </c>
      <c r="AG1046" s="134">
        <v>0</v>
      </c>
      <c r="AH1046" s="134">
        <v>1</v>
      </c>
      <c r="AI1046" s="134">
        <v>-5.0996877461600803E-9</v>
      </c>
      <c r="AJ1046" s="134">
        <v>0</v>
      </c>
      <c r="AK1046" s="134">
        <v>-8.5888561823345593E-9</v>
      </c>
      <c r="AL1046" s="134">
        <v>0</v>
      </c>
      <c r="AM1046" s="134">
        <v>-7.5672329343253144E-9</v>
      </c>
      <c r="AN1046" s="134">
        <v>0</v>
      </c>
      <c r="AO1046" s="134">
        <v>2.5860470731014196E-9</v>
      </c>
      <c r="AP1046" s="134">
        <v>0</v>
      </c>
      <c r="AQ1046" s="134">
        <v>0</v>
      </c>
      <c r="AR1046" s="134">
        <v>0</v>
      </c>
      <c r="AS1046" s="134">
        <v>0</v>
      </c>
      <c r="AT1046" s="134">
        <v>-9.3734827475640207E-9</v>
      </c>
      <c r="AU1046" s="134">
        <v>-3.119691370033278E-9</v>
      </c>
      <c r="AV1046" s="134">
        <v>0</v>
      </c>
      <c r="AW1046" s="134">
        <v>-2.9151106246765096E-9</v>
      </c>
      <c r="AX1046" s="134">
        <v>0</v>
      </c>
      <c r="AY1046" s="134">
        <v>0</v>
      </c>
      <c r="AZ1046" s="134">
        <v>-4.5625192324338732E-9</v>
      </c>
      <c r="BA1046" s="134">
        <v>0</v>
      </c>
      <c r="BB1046" s="134">
        <v>0</v>
      </c>
      <c r="BC1046" s="134">
        <v>0</v>
      </c>
      <c r="BD1046" s="134">
        <v>0</v>
      </c>
      <c r="BE1046" s="134">
        <v>0</v>
      </c>
      <c r="BF1046" s="134">
        <v>0</v>
      </c>
      <c r="BG1046" s="134">
        <v>0</v>
      </c>
      <c r="BH1046" s="134">
        <v>0</v>
      </c>
      <c r="BI1046" s="134">
        <v>-3.8793722281897839E-8</v>
      </c>
      <c r="BJ1046" s="134">
        <v>-2.4208296136225469E-8</v>
      </c>
      <c r="BK1046" s="134">
        <v>0</v>
      </c>
      <c r="BL1046" s="134">
        <v>-2.7571062484861537E-8</v>
      </c>
      <c r="BM1046" s="134">
        <v>0</v>
      </c>
      <c r="BN1046" s="134">
        <v>-2.646076274857835E-9</v>
      </c>
      <c r="BO1046" s="134">
        <v>-3.6600310523004519E-9</v>
      </c>
      <c r="BP1046" s="134">
        <v>-1.1093248104439869E-8</v>
      </c>
      <c r="BQ1046" s="134">
        <v>-1.3152473815749527E-8</v>
      </c>
      <c r="BR1046" s="134">
        <v>0</v>
      </c>
      <c r="BS1046" s="134">
        <v>-1.0685794760834865E-9</v>
      </c>
      <c r="BT1046" s="134">
        <v>0</v>
      </c>
      <c r="BU1046" s="134">
        <v>-3.0779368428645475E-8</v>
      </c>
      <c r="BV1046" s="134">
        <v>-2.231841920454285E-9</v>
      </c>
      <c r="BW1046" s="134">
        <v>-2.1739979034619414E-9</v>
      </c>
      <c r="BX1046" s="134">
        <v>-1.1146313596922365E-9</v>
      </c>
      <c r="BY1046" s="134">
        <v>-7.945749527523403E-10</v>
      </c>
      <c r="BZ1046" s="134">
        <v>-5.8602931627797351E-10</v>
      </c>
      <c r="CA1046" s="134">
        <v>0</v>
      </c>
      <c r="CB1046" s="134">
        <v>0</v>
      </c>
      <c r="CC1046" s="134">
        <v>-9.4318067627396486E-9</v>
      </c>
      <c r="CD1046" s="134">
        <v>-4.463220530194893E-8</v>
      </c>
      <c r="CE1046" s="134">
        <v>-1.4493309163952331E-8</v>
      </c>
      <c r="CF1046" s="134">
        <v>0</v>
      </c>
      <c r="CG1046" s="134">
        <v>0</v>
      </c>
      <c r="CH1046" s="134">
        <v>-2.9976447164617543E-9</v>
      </c>
      <c r="CI1046" s="134">
        <v>-2.0141296608607924E-9</v>
      </c>
      <c r="CJ1046" s="134">
        <v>-1.9439807612988686E-9</v>
      </c>
      <c r="CK1046" s="134">
        <v>0</v>
      </c>
      <c r="CL1046" s="134">
        <v>0</v>
      </c>
      <c r="CM1046" s="134">
        <v>0</v>
      </c>
      <c r="CN1046" s="134">
        <v>0</v>
      </c>
      <c r="CO1046" s="134">
        <v>0</v>
      </c>
      <c r="CP1046" s="134">
        <v>0</v>
      </c>
      <c r="CQ1046" s="134">
        <v>-1.262301508367236E-9</v>
      </c>
      <c r="CR1046" s="134">
        <v>0</v>
      </c>
      <c r="CS1046" s="134">
        <v>-3.3393090802147627E-9</v>
      </c>
      <c r="CT1046" s="134">
        <v>0</v>
      </c>
      <c r="CU1046" s="134">
        <v>-5.0162915795275474E-9</v>
      </c>
      <c r="CV1046" s="134">
        <v>-4.7981313951753838E-9</v>
      </c>
      <c r="CW1046" s="134">
        <v>-1.3985015936531094E-8</v>
      </c>
      <c r="CX1046" s="134">
        <v>-1.917620092002537E-8</v>
      </c>
      <c r="CY1046" s="134">
        <v>0</v>
      </c>
      <c r="CZ1046" s="134">
        <v>-1.5815934047936185E-7</v>
      </c>
      <c r="DA1046" s="134">
        <v>-1.2635219808851661E-9</v>
      </c>
      <c r="DB1046" s="134">
        <v>-6.4974127154123628E-9</v>
      </c>
      <c r="DC1046" s="134">
        <v>-2.3283465335398948E-9</v>
      </c>
      <c r="DD1046" s="134">
        <v>-3.4147907915320402E-9</v>
      </c>
      <c r="DE1046" s="134">
        <v>-7.5020121821317462E-9</v>
      </c>
      <c r="DF1046" s="134">
        <v>-3.7554023689656968E-9</v>
      </c>
      <c r="DG1046" s="134">
        <v>-2.5063027155316887E-8</v>
      </c>
      <c r="DH1046" s="211">
        <v>-2.5860470731014196E-9</v>
      </c>
    </row>
    <row r="1047" spans="1:112" ht="15" hidden="1" customHeight="1" x14ac:dyDescent="0.15">
      <c r="A1047" s="119"/>
      <c r="B1047" s="197" t="s">
        <v>333</v>
      </c>
      <c r="C1047" s="30" t="s">
        <v>350</v>
      </c>
      <c r="D1047" s="315">
        <v>1.3415967434866113E-6</v>
      </c>
      <c r="E1047" s="134">
        <v>3.4127241650919022E-7</v>
      </c>
      <c r="F1047" s="134">
        <v>6.4799678610835306E-7</v>
      </c>
      <c r="G1047" s="134">
        <v>0</v>
      </c>
      <c r="H1047" s="134">
        <v>3.7897107049928177E-6</v>
      </c>
      <c r="I1047" s="134">
        <v>0</v>
      </c>
      <c r="J1047" s="134">
        <v>0</v>
      </c>
      <c r="K1047" s="134">
        <v>4.2521953033531947E-7</v>
      </c>
      <c r="L1047" s="134">
        <v>1.1805924341036165E-6</v>
      </c>
      <c r="M1047" s="134">
        <v>8.7451131009665038E-7</v>
      </c>
      <c r="N1047" s="134">
        <v>5.1367717773781965E-7</v>
      </c>
      <c r="O1047" s="134">
        <v>5.8726324675365524E-7</v>
      </c>
      <c r="P1047" s="134">
        <v>0</v>
      </c>
      <c r="Q1047" s="134">
        <v>0</v>
      </c>
      <c r="R1047" s="134">
        <v>1.8312521515058468E-4</v>
      </c>
      <c r="S1047" s="134">
        <v>2.8191704420195082E-6</v>
      </c>
      <c r="T1047" s="134">
        <v>1.0239457807983444E-5</v>
      </c>
      <c r="U1047" s="134">
        <v>0</v>
      </c>
      <c r="V1047" s="134">
        <v>0</v>
      </c>
      <c r="W1047" s="134">
        <v>1.0688096085770473E-6</v>
      </c>
      <c r="X1047" s="134">
        <v>0</v>
      </c>
      <c r="Y1047" s="134">
        <v>0</v>
      </c>
      <c r="Z1047" s="134">
        <v>0</v>
      </c>
      <c r="AA1047" s="134">
        <v>0</v>
      </c>
      <c r="AB1047" s="134">
        <v>0</v>
      </c>
      <c r="AC1047" s="134">
        <v>0</v>
      </c>
      <c r="AD1047" s="134">
        <v>0</v>
      </c>
      <c r="AE1047" s="134">
        <v>0</v>
      </c>
      <c r="AF1047" s="134">
        <v>0</v>
      </c>
      <c r="AG1047" s="134">
        <v>0</v>
      </c>
      <c r="AH1047" s="134">
        <v>0</v>
      </c>
      <c r="AI1047" s="134">
        <v>1.0012613093569742</v>
      </c>
      <c r="AJ1047" s="134">
        <v>0</v>
      </c>
      <c r="AK1047" s="134">
        <v>1.7308926297558249E-6</v>
      </c>
      <c r="AL1047" s="134">
        <v>0</v>
      </c>
      <c r="AM1047" s="134">
        <v>1.7458410290928934E-6</v>
      </c>
      <c r="AN1047" s="134">
        <v>0</v>
      </c>
      <c r="AO1047" s="134">
        <v>-1.018890104221436E-5</v>
      </c>
      <c r="AP1047" s="134">
        <v>0</v>
      </c>
      <c r="AQ1047" s="134">
        <v>0</v>
      </c>
      <c r="AR1047" s="134">
        <v>0</v>
      </c>
      <c r="AS1047" s="134">
        <v>0</v>
      </c>
      <c r="AT1047" s="134">
        <v>5.0383343879695368E-6</v>
      </c>
      <c r="AU1047" s="134">
        <v>1.9117439413362783E-6</v>
      </c>
      <c r="AV1047" s="134">
        <v>0</v>
      </c>
      <c r="AW1047" s="134">
        <v>5.2743637710098248E-7</v>
      </c>
      <c r="AX1047" s="134">
        <v>0</v>
      </c>
      <c r="AY1047" s="134">
        <v>0</v>
      </c>
      <c r="AZ1047" s="134">
        <v>3.4621604664474553E-6</v>
      </c>
      <c r="BA1047" s="134">
        <v>0</v>
      </c>
      <c r="BB1047" s="134">
        <v>0</v>
      </c>
      <c r="BC1047" s="134">
        <v>0</v>
      </c>
      <c r="BD1047" s="134">
        <v>0</v>
      </c>
      <c r="BE1047" s="134">
        <v>0</v>
      </c>
      <c r="BF1047" s="134">
        <v>0</v>
      </c>
      <c r="BG1047" s="134">
        <v>0</v>
      </c>
      <c r="BH1047" s="134">
        <v>0</v>
      </c>
      <c r="BI1047" s="134">
        <v>1.6138972447936604E-6</v>
      </c>
      <c r="BJ1047" s="134">
        <v>2.0287308678671407E-6</v>
      </c>
      <c r="BK1047" s="134">
        <v>0</v>
      </c>
      <c r="BL1047" s="134">
        <v>1.3810786349232175E-4</v>
      </c>
      <c r="BM1047" s="134">
        <v>0</v>
      </c>
      <c r="BN1047" s="134">
        <v>9.5692978808522163E-7</v>
      </c>
      <c r="BO1047" s="134">
        <v>1.1533431557040135E-6</v>
      </c>
      <c r="BP1047" s="134">
        <v>1.0861127229568601E-6</v>
      </c>
      <c r="BQ1047" s="134">
        <v>1.7634360372860687E-6</v>
      </c>
      <c r="BR1047" s="134">
        <v>0</v>
      </c>
      <c r="BS1047" s="134">
        <v>3.5513927240490929E-5</v>
      </c>
      <c r="BT1047" s="134">
        <v>0</v>
      </c>
      <c r="BU1047" s="134">
        <v>2.2876021856785607E-6</v>
      </c>
      <c r="BV1047" s="134">
        <v>1.0907552448803832E-6</v>
      </c>
      <c r="BW1047" s="134">
        <v>1.8693749422803319E-6</v>
      </c>
      <c r="BX1047" s="134">
        <v>2.4979960131935173E-6</v>
      </c>
      <c r="BY1047" s="134">
        <v>4.7174588343240563E-7</v>
      </c>
      <c r="BZ1047" s="134">
        <v>2.942240154471992E-7</v>
      </c>
      <c r="CA1047" s="134">
        <v>0</v>
      </c>
      <c r="CB1047" s="134">
        <v>0</v>
      </c>
      <c r="CC1047" s="134">
        <v>6.9695663855498477E-7</v>
      </c>
      <c r="CD1047" s="134">
        <v>1.0484664780416829E-6</v>
      </c>
      <c r="CE1047" s="134">
        <v>1.23058099585639E-6</v>
      </c>
      <c r="CF1047" s="134">
        <v>0</v>
      </c>
      <c r="CG1047" s="134">
        <v>0</v>
      </c>
      <c r="CH1047" s="134">
        <v>5.2614889628442694E-7</v>
      </c>
      <c r="CI1047" s="134">
        <v>8.6782787557111586E-7</v>
      </c>
      <c r="CJ1047" s="134">
        <v>5.9420659354947494E-6</v>
      </c>
      <c r="CK1047" s="134">
        <v>0</v>
      </c>
      <c r="CL1047" s="134">
        <v>0</v>
      </c>
      <c r="CM1047" s="134">
        <v>0</v>
      </c>
      <c r="CN1047" s="134">
        <v>0</v>
      </c>
      <c r="CO1047" s="134">
        <v>0</v>
      </c>
      <c r="CP1047" s="134">
        <v>0</v>
      </c>
      <c r="CQ1047" s="134">
        <v>1.0908236812073046E-6</v>
      </c>
      <c r="CR1047" s="134">
        <v>0</v>
      </c>
      <c r="CS1047" s="134">
        <v>6.5892629827315177E-7</v>
      </c>
      <c r="CT1047" s="134">
        <v>0</v>
      </c>
      <c r="CU1047" s="134">
        <v>1.6630899398398E-6</v>
      </c>
      <c r="CV1047" s="134">
        <v>1.1482576704650237E-6</v>
      </c>
      <c r="CW1047" s="134">
        <v>1.6804804462431251E-5</v>
      </c>
      <c r="CX1047" s="134">
        <v>9.033420213391935E-6</v>
      </c>
      <c r="CY1047" s="134">
        <v>0</v>
      </c>
      <c r="CZ1047" s="134">
        <v>5.3090103038832045E-7</v>
      </c>
      <c r="DA1047" s="134">
        <v>1.6158199903180252E-6</v>
      </c>
      <c r="DB1047" s="134">
        <v>5.9168922851532087E-6</v>
      </c>
      <c r="DC1047" s="134">
        <v>1.1713243876273026E-6</v>
      </c>
      <c r="DD1047" s="134">
        <v>5.0367585177384416E-6</v>
      </c>
      <c r="DE1047" s="134">
        <v>3.4965446464612436E-6</v>
      </c>
      <c r="DF1047" s="134">
        <v>1.2742729957667478E-5</v>
      </c>
      <c r="DG1047" s="134">
        <v>6.577237168351049E-6</v>
      </c>
      <c r="DH1047" s="211">
        <v>1.018890104221436E-5</v>
      </c>
    </row>
    <row r="1048" spans="1:112" ht="15" hidden="1" customHeight="1" x14ac:dyDescent="0.15">
      <c r="A1048" s="119"/>
      <c r="B1048" s="197" t="s">
        <v>334</v>
      </c>
      <c r="C1048" s="30" t="s">
        <v>151</v>
      </c>
      <c r="D1048" s="315">
        <v>-2.2367465774875061E-9</v>
      </c>
      <c r="E1048" s="134">
        <v>-1.3499957713281816E-9</v>
      </c>
      <c r="F1048" s="134">
        <v>-1.7841419745429763E-9</v>
      </c>
      <c r="G1048" s="134">
        <v>0</v>
      </c>
      <c r="H1048" s="134">
        <v>-3.3009025299550729E-9</v>
      </c>
      <c r="I1048" s="134">
        <v>0</v>
      </c>
      <c r="J1048" s="134">
        <v>0</v>
      </c>
      <c r="K1048" s="134">
        <v>-8.7771538451608594E-9</v>
      </c>
      <c r="L1048" s="134">
        <v>-1.5796788830667951E-8</v>
      </c>
      <c r="M1048" s="134">
        <v>-2.8132057514389389E-8</v>
      </c>
      <c r="N1048" s="134">
        <v>-1.9413014526309114E-7</v>
      </c>
      <c r="O1048" s="134">
        <v>-3.5792527752049643E-9</v>
      </c>
      <c r="P1048" s="134">
        <v>0</v>
      </c>
      <c r="Q1048" s="134">
        <v>0</v>
      </c>
      <c r="R1048" s="134">
        <v>-2.6525907863270805E-9</v>
      </c>
      <c r="S1048" s="134">
        <v>-2.1764715604777187E-9</v>
      </c>
      <c r="T1048" s="134">
        <v>-1.8678786805009421E-7</v>
      </c>
      <c r="U1048" s="134">
        <v>0</v>
      </c>
      <c r="V1048" s="134">
        <v>0</v>
      </c>
      <c r="W1048" s="134">
        <v>-8.1745118449857129E-10</v>
      </c>
      <c r="X1048" s="134">
        <v>0</v>
      </c>
      <c r="Y1048" s="134">
        <v>0</v>
      </c>
      <c r="Z1048" s="134">
        <v>0</v>
      </c>
      <c r="AA1048" s="134">
        <v>0</v>
      </c>
      <c r="AB1048" s="134">
        <v>0</v>
      </c>
      <c r="AC1048" s="134">
        <v>0</v>
      </c>
      <c r="AD1048" s="134">
        <v>0</v>
      </c>
      <c r="AE1048" s="134">
        <v>0</v>
      </c>
      <c r="AF1048" s="134">
        <v>0</v>
      </c>
      <c r="AG1048" s="134">
        <v>0</v>
      </c>
      <c r="AH1048" s="134">
        <v>0</v>
      </c>
      <c r="AI1048" s="134">
        <v>-1.1834088490481418E-9</v>
      </c>
      <c r="AJ1048" s="134">
        <v>1</v>
      </c>
      <c r="AK1048" s="134">
        <v>-2.6767993410963721E-9</v>
      </c>
      <c r="AL1048" s="134">
        <v>0</v>
      </c>
      <c r="AM1048" s="134">
        <v>-3.2677501084858447E-8</v>
      </c>
      <c r="AN1048" s="134">
        <v>0</v>
      </c>
      <c r="AO1048" s="134">
        <v>1.6947820065029677E-8</v>
      </c>
      <c r="AP1048" s="134">
        <v>0</v>
      </c>
      <c r="AQ1048" s="134">
        <v>0</v>
      </c>
      <c r="AR1048" s="134">
        <v>0</v>
      </c>
      <c r="AS1048" s="134">
        <v>0</v>
      </c>
      <c r="AT1048" s="134">
        <v>-9.6043867597966602E-9</v>
      </c>
      <c r="AU1048" s="134">
        <v>-9.7482362938156767E-9</v>
      </c>
      <c r="AV1048" s="134">
        <v>0</v>
      </c>
      <c r="AW1048" s="134">
        <v>-1.1124146301742132E-9</v>
      </c>
      <c r="AX1048" s="134">
        <v>0</v>
      </c>
      <c r="AY1048" s="134">
        <v>0</v>
      </c>
      <c r="AZ1048" s="134">
        <v>-1.1523253254183616E-7</v>
      </c>
      <c r="BA1048" s="134">
        <v>0</v>
      </c>
      <c r="BB1048" s="134">
        <v>0</v>
      </c>
      <c r="BC1048" s="134">
        <v>0</v>
      </c>
      <c r="BD1048" s="134">
        <v>0</v>
      </c>
      <c r="BE1048" s="134">
        <v>0</v>
      </c>
      <c r="BF1048" s="134">
        <v>0</v>
      </c>
      <c r="BG1048" s="134">
        <v>0</v>
      </c>
      <c r="BH1048" s="134">
        <v>0</v>
      </c>
      <c r="BI1048" s="134">
        <v>-2.0904450253736636E-9</v>
      </c>
      <c r="BJ1048" s="134">
        <v>-1.0123096508123617E-8</v>
      </c>
      <c r="BK1048" s="134">
        <v>0</v>
      </c>
      <c r="BL1048" s="134">
        <v>-6.0620447409558115E-8</v>
      </c>
      <c r="BM1048" s="134">
        <v>0</v>
      </c>
      <c r="BN1048" s="134">
        <v>-4.809673100160669E-8</v>
      </c>
      <c r="BO1048" s="134">
        <v>-2.8885133953140586E-8</v>
      </c>
      <c r="BP1048" s="134">
        <v>-2.7091170563077097E-9</v>
      </c>
      <c r="BQ1048" s="134">
        <v>-3.2132180165967011E-9</v>
      </c>
      <c r="BR1048" s="134">
        <v>0</v>
      </c>
      <c r="BS1048" s="134">
        <v>-1.1806899994292398E-9</v>
      </c>
      <c r="BT1048" s="134">
        <v>0</v>
      </c>
      <c r="BU1048" s="134">
        <v>-3.880186923808421E-9</v>
      </c>
      <c r="BV1048" s="134">
        <v>-1.2786159419419148E-9</v>
      </c>
      <c r="BW1048" s="134">
        <v>-2.8331767224005937E-9</v>
      </c>
      <c r="BX1048" s="134">
        <v>-7.1685987597860947E-10</v>
      </c>
      <c r="BY1048" s="134">
        <v>-6.2428199122792906E-10</v>
      </c>
      <c r="BZ1048" s="134">
        <v>-6.6143546076272906E-10</v>
      </c>
      <c r="CA1048" s="134">
        <v>0</v>
      </c>
      <c r="CB1048" s="134">
        <v>0</v>
      </c>
      <c r="CC1048" s="134">
        <v>-3.3373271234416352E-9</v>
      </c>
      <c r="CD1048" s="134">
        <v>-1.7298126904233381E-8</v>
      </c>
      <c r="CE1048" s="134">
        <v>-4.2867648733278673E-9</v>
      </c>
      <c r="CF1048" s="134">
        <v>0</v>
      </c>
      <c r="CG1048" s="134">
        <v>0</v>
      </c>
      <c r="CH1048" s="134">
        <v>-1.283901863493628E-9</v>
      </c>
      <c r="CI1048" s="134">
        <v>-1.5983778919174172E-9</v>
      </c>
      <c r="CJ1048" s="134">
        <v>-5.1208290638735598E-10</v>
      </c>
      <c r="CK1048" s="134">
        <v>0</v>
      </c>
      <c r="CL1048" s="134">
        <v>0</v>
      </c>
      <c r="CM1048" s="134">
        <v>0</v>
      </c>
      <c r="CN1048" s="134">
        <v>0</v>
      </c>
      <c r="CO1048" s="134">
        <v>0</v>
      </c>
      <c r="CP1048" s="134">
        <v>0</v>
      </c>
      <c r="CQ1048" s="134">
        <v>-5.7754664454524929E-9</v>
      </c>
      <c r="CR1048" s="134">
        <v>0</v>
      </c>
      <c r="CS1048" s="134">
        <v>-4.9032560960390852E-9</v>
      </c>
      <c r="CT1048" s="134">
        <v>0</v>
      </c>
      <c r="CU1048" s="134">
        <v>-4.6840337606866151E-9</v>
      </c>
      <c r="CV1048" s="134">
        <v>-4.6809221732001984E-9</v>
      </c>
      <c r="CW1048" s="134">
        <v>-5.3402035179634021E-9</v>
      </c>
      <c r="CX1048" s="134">
        <v>-1.0300668432877169E-8</v>
      </c>
      <c r="CY1048" s="134">
        <v>0</v>
      </c>
      <c r="CZ1048" s="134">
        <v>-8.9763016017546128E-8</v>
      </c>
      <c r="DA1048" s="134">
        <v>-9.159291033505757E-10</v>
      </c>
      <c r="DB1048" s="134">
        <v>-1.4905299936911973E-8</v>
      </c>
      <c r="DC1048" s="134">
        <v>-1.8506287280192708E-8</v>
      </c>
      <c r="DD1048" s="134">
        <v>-2.7170224063173212E-9</v>
      </c>
      <c r="DE1048" s="134">
        <v>-8.9232948410585552E-9</v>
      </c>
      <c r="DF1048" s="134">
        <v>-2.3483659139923426E-9</v>
      </c>
      <c r="DG1048" s="134">
        <v>-6.582125516192686E-9</v>
      </c>
      <c r="DH1048" s="211">
        <v>-1.6947820065029677E-8</v>
      </c>
    </row>
    <row r="1049" spans="1:112" ht="15" hidden="1" customHeight="1" x14ac:dyDescent="0.15">
      <c r="A1049" s="119"/>
      <c r="B1049" s="197" t="s">
        <v>335</v>
      </c>
      <c r="C1049" s="30" t="s">
        <v>152</v>
      </c>
      <c r="D1049" s="315">
        <v>1.180862406796693E-4</v>
      </c>
      <c r="E1049" s="134">
        <v>6.1806218343297392E-5</v>
      </c>
      <c r="F1049" s="134">
        <v>5.5992992415804193E-5</v>
      </c>
      <c r="G1049" s="134">
        <v>0</v>
      </c>
      <c r="H1049" s="134">
        <v>3.7999504922040695E-5</v>
      </c>
      <c r="I1049" s="134">
        <v>0</v>
      </c>
      <c r="J1049" s="134">
        <v>0</v>
      </c>
      <c r="K1049" s="134">
        <v>4.4640966943668079E-5</v>
      </c>
      <c r="L1049" s="134">
        <v>3.1539799183315145E-5</v>
      </c>
      <c r="M1049" s="134">
        <v>3.8227599401342862E-5</v>
      </c>
      <c r="N1049" s="134">
        <v>3.2092937987287102E-5</v>
      </c>
      <c r="O1049" s="134">
        <v>4.3287272008813986E-5</v>
      </c>
      <c r="P1049" s="134">
        <v>0</v>
      </c>
      <c r="Q1049" s="134">
        <v>0</v>
      </c>
      <c r="R1049" s="134">
        <v>7.9732660117401471E-5</v>
      </c>
      <c r="S1049" s="134">
        <v>4.2277661045982895E-5</v>
      </c>
      <c r="T1049" s="134">
        <v>7.7355711799303317E-5</v>
      </c>
      <c r="U1049" s="134">
        <v>0</v>
      </c>
      <c r="V1049" s="134">
        <v>0</v>
      </c>
      <c r="W1049" s="134">
        <v>5.1787629291748218E-5</v>
      </c>
      <c r="X1049" s="134">
        <v>0</v>
      </c>
      <c r="Y1049" s="134">
        <v>0</v>
      </c>
      <c r="Z1049" s="134">
        <v>0</v>
      </c>
      <c r="AA1049" s="134">
        <v>0</v>
      </c>
      <c r="AB1049" s="134">
        <v>0</v>
      </c>
      <c r="AC1049" s="134">
        <v>0</v>
      </c>
      <c r="AD1049" s="134">
        <v>0</v>
      </c>
      <c r="AE1049" s="134">
        <v>0</v>
      </c>
      <c r="AF1049" s="134">
        <v>0</v>
      </c>
      <c r="AG1049" s="134">
        <v>0</v>
      </c>
      <c r="AH1049" s="134">
        <v>0</v>
      </c>
      <c r="AI1049" s="134">
        <v>3.9165778992517439E-5</v>
      </c>
      <c r="AJ1049" s="134">
        <v>0</v>
      </c>
      <c r="AK1049" s="134">
        <v>1.0789666836389011</v>
      </c>
      <c r="AL1049" s="134">
        <v>0</v>
      </c>
      <c r="AM1049" s="134">
        <v>8.5259473802636488E-4</v>
      </c>
      <c r="AN1049" s="134">
        <v>0</v>
      </c>
      <c r="AO1049" s="134">
        <v>-4.9943424208517709E-4</v>
      </c>
      <c r="AP1049" s="134">
        <v>0</v>
      </c>
      <c r="AQ1049" s="134">
        <v>0</v>
      </c>
      <c r="AR1049" s="134">
        <v>0</v>
      </c>
      <c r="AS1049" s="134">
        <v>0</v>
      </c>
      <c r="AT1049" s="134">
        <v>2.2904431078676145E-4</v>
      </c>
      <c r="AU1049" s="134">
        <v>2.20366057314984E-4</v>
      </c>
      <c r="AV1049" s="134">
        <v>0</v>
      </c>
      <c r="AW1049" s="134">
        <v>2.9256783366501118E-5</v>
      </c>
      <c r="AX1049" s="134">
        <v>0</v>
      </c>
      <c r="AY1049" s="134">
        <v>0</v>
      </c>
      <c r="AZ1049" s="134">
        <v>1.6229838981376564E-4</v>
      </c>
      <c r="BA1049" s="134">
        <v>0</v>
      </c>
      <c r="BB1049" s="134">
        <v>0</v>
      </c>
      <c r="BC1049" s="134">
        <v>0</v>
      </c>
      <c r="BD1049" s="134">
        <v>0</v>
      </c>
      <c r="BE1049" s="134">
        <v>0</v>
      </c>
      <c r="BF1049" s="134">
        <v>0</v>
      </c>
      <c r="BG1049" s="134">
        <v>0</v>
      </c>
      <c r="BH1049" s="134">
        <v>0</v>
      </c>
      <c r="BI1049" s="134">
        <v>3.5133305211590583E-5</v>
      </c>
      <c r="BJ1049" s="134">
        <v>1.0332501465442037E-4</v>
      </c>
      <c r="BK1049" s="134">
        <v>0</v>
      </c>
      <c r="BL1049" s="134">
        <v>9.7024782014014035E-5</v>
      </c>
      <c r="BM1049" s="134">
        <v>0</v>
      </c>
      <c r="BN1049" s="134">
        <v>2.035480056209911E-2</v>
      </c>
      <c r="BO1049" s="134">
        <v>2.6731932458980836E-2</v>
      </c>
      <c r="BP1049" s="134">
        <v>4.4291530630297768E-2</v>
      </c>
      <c r="BQ1049" s="134">
        <v>2.8523102918073466E-2</v>
      </c>
      <c r="BR1049" s="134">
        <v>0</v>
      </c>
      <c r="BS1049" s="134">
        <v>6.8649567103917992E-4</v>
      </c>
      <c r="BT1049" s="134">
        <v>0</v>
      </c>
      <c r="BU1049" s="134">
        <v>2.3915331249907109E-4</v>
      </c>
      <c r="BV1049" s="134">
        <v>8.7052597340181651E-5</v>
      </c>
      <c r="BW1049" s="134">
        <v>1.176467034882544E-4</v>
      </c>
      <c r="BX1049" s="134">
        <v>7.6407834158495901E-5</v>
      </c>
      <c r="BY1049" s="134">
        <v>1.2486253284161244E-4</v>
      </c>
      <c r="BZ1049" s="134">
        <v>3.2893375165426954E-4</v>
      </c>
      <c r="CA1049" s="134">
        <v>0</v>
      </c>
      <c r="CB1049" s="134">
        <v>0</v>
      </c>
      <c r="CC1049" s="134">
        <v>3.6491430807871127E-5</v>
      </c>
      <c r="CD1049" s="134">
        <v>3.2511262460991117E-4</v>
      </c>
      <c r="CE1049" s="134">
        <v>1.3511265207037738E-4</v>
      </c>
      <c r="CF1049" s="134">
        <v>0</v>
      </c>
      <c r="CG1049" s="134">
        <v>0</v>
      </c>
      <c r="CH1049" s="134">
        <v>3.348369566247315E-4</v>
      </c>
      <c r="CI1049" s="134">
        <v>3.5225996648671662E-4</v>
      </c>
      <c r="CJ1049" s="134">
        <v>4.8985076658114202E-5</v>
      </c>
      <c r="CK1049" s="134">
        <v>0</v>
      </c>
      <c r="CL1049" s="134">
        <v>0</v>
      </c>
      <c r="CM1049" s="134">
        <v>0</v>
      </c>
      <c r="CN1049" s="134">
        <v>0</v>
      </c>
      <c r="CO1049" s="134">
        <v>0</v>
      </c>
      <c r="CP1049" s="134">
        <v>0</v>
      </c>
      <c r="CQ1049" s="134">
        <v>1.8201755255759812E-4</v>
      </c>
      <c r="CR1049" s="134">
        <v>0</v>
      </c>
      <c r="CS1049" s="134">
        <v>6.3322782488314976E-5</v>
      </c>
      <c r="CT1049" s="134">
        <v>0</v>
      </c>
      <c r="CU1049" s="134">
        <v>1.1653384385352833E-4</v>
      </c>
      <c r="CV1049" s="134">
        <v>7.8530027675648145E-5</v>
      </c>
      <c r="CW1049" s="134">
        <v>6.0652584532042718E-5</v>
      </c>
      <c r="CX1049" s="134">
        <v>6.4986117759896131E-5</v>
      </c>
      <c r="CY1049" s="134">
        <v>0</v>
      </c>
      <c r="CZ1049" s="134">
        <v>3.4757278089944579E-5</v>
      </c>
      <c r="DA1049" s="134">
        <v>4.6959088077093086E-5</v>
      </c>
      <c r="DB1049" s="134">
        <v>9.0182280804419388E-5</v>
      </c>
      <c r="DC1049" s="134">
        <v>6.5855190162828896E-5</v>
      </c>
      <c r="DD1049" s="134">
        <v>8.6756055379199118E-5</v>
      </c>
      <c r="DE1049" s="134">
        <v>1.3184940461750204E-4</v>
      </c>
      <c r="DF1049" s="134">
        <v>1.0178745245352536E-4</v>
      </c>
      <c r="DG1049" s="134">
        <v>2.4742854701039128E-5</v>
      </c>
      <c r="DH1049" s="211">
        <v>4.9943424208517709E-4</v>
      </c>
    </row>
    <row r="1050" spans="1:112" ht="15" hidden="1" customHeight="1" x14ac:dyDescent="0.15">
      <c r="A1050" s="119"/>
      <c r="B1050" s="197" t="s">
        <v>336</v>
      </c>
      <c r="C1050" s="30" t="s">
        <v>153</v>
      </c>
      <c r="D1050" s="315">
        <v>-9.9747420565012662E-10</v>
      </c>
      <c r="E1050" s="134">
        <v>-5.5903371400859321E-10</v>
      </c>
      <c r="F1050" s="134">
        <v>-6.2962753496393617E-10</v>
      </c>
      <c r="G1050" s="134">
        <v>0</v>
      </c>
      <c r="H1050" s="134">
        <v>-8.8874544827440917E-10</v>
      </c>
      <c r="I1050" s="134">
        <v>0</v>
      </c>
      <c r="J1050" s="134">
        <v>0</v>
      </c>
      <c r="K1050" s="134">
        <v>-6.857844144759996E-10</v>
      </c>
      <c r="L1050" s="134">
        <v>-7.4895683620947902E-10</v>
      </c>
      <c r="M1050" s="134">
        <v>-5.6369477588672316E-10</v>
      </c>
      <c r="N1050" s="134">
        <v>-1.3711130186065679E-8</v>
      </c>
      <c r="O1050" s="134">
        <v>-1.0850380393354642E-9</v>
      </c>
      <c r="P1050" s="134">
        <v>0</v>
      </c>
      <c r="Q1050" s="134">
        <v>0</v>
      </c>
      <c r="R1050" s="134">
        <v>-6.9611458008053701E-10</v>
      </c>
      <c r="S1050" s="134">
        <v>-9.6020774442389923E-10</v>
      </c>
      <c r="T1050" s="134">
        <v>-7.106550931566647E-8</v>
      </c>
      <c r="U1050" s="134">
        <v>0</v>
      </c>
      <c r="V1050" s="134">
        <v>0</v>
      </c>
      <c r="W1050" s="134">
        <v>-1.8242766621501932E-9</v>
      </c>
      <c r="X1050" s="134">
        <v>0</v>
      </c>
      <c r="Y1050" s="134">
        <v>0</v>
      </c>
      <c r="Z1050" s="134">
        <v>0</v>
      </c>
      <c r="AA1050" s="134">
        <v>0</v>
      </c>
      <c r="AB1050" s="134">
        <v>0</v>
      </c>
      <c r="AC1050" s="134">
        <v>0</v>
      </c>
      <c r="AD1050" s="134">
        <v>0</v>
      </c>
      <c r="AE1050" s="134">
        <v>0</v>
      </c>
      <c r="AF1050" s="134">
        <v>0</v>
      </c>
      <c r="AG1050" s="134">
        <v>0</v>
      </c>
      <c r="AH1050" s="134">
        <v>0</v>
      </c>
      <c r="AI1050" s="134">
        <v>-5.7047809584850385E-10</v>
      </c>
      <c r="AJ1050" s="134">
        <v>0</v>
      </c>
      <c r="AK1050" s="134">
        <v>-4.8516509545566119E-9</v>
      </c>
      <c r="AL1050" s="134">
        <v>1</v>
      </c>
      <c r="AM1050" s="134">
        <v>-1.1638557479927652E-9</v>
      </c>
      <c r="AN1050" s="134">
        <v>0</v>
      </c>
      <c r="AO1050" s="134">
        <v>4.9682054150944989E-8</v>
      </c>
      <c r="AP1050" s="134">
        <v>0</v>
      </c>
      <c r="AQ1050" s="134">
        <v>0</v>
      </c>
      <c r="AR1050" s="134">
        <v>0</v>
      </c>
      <c r="AS1050" s="134">
        <v>0</v>
      </c>
      <c r="AT1050" s="134">
        <v>-8.571327017088196E-9</v>
      </c>
      <c r="AU1050" s="134">
        <v>-7.7753770501643248E-9</v>
      </c>
      <c r="AV1050" s="134">
        <v>0</v>
      </c>
      <c r="AW1050" s="134">
        <v>-7.333434181601468E-9</v>
      </c>
      <c r="AX1050" s="134">
        <v>0</v>
      </c>
      <c r="AY1050" s="134">
        <v>0</v>
      </c>
      <c r="AZ1050" s="134">
        <v>-2.184163190552926E-6</v>
      </c>
      <c r="BA1050" s="134">
        <v>0</v>
      </c>
      <c r="BB1050" s="134">
        <v>0</v>
      </c>
      <c r="BC1050" s="134">
        <v>0</v>
      </c>
      <c r="BD1050" s="134">
        <v>0</v>
      </c>
      <c r="BE1050" s="134">
        <v>0</v>
      </c>
      <c r="BF1050" s="134">
        <v>0</v>
      </c>
      <c r="BG1050" s="134">
        <v>0</v>
      </c>
      <c r="BH1050" s="134">
        <v>0</v>
      </c>
      <c r="BI1050" s="134">
        <v>-2.3290370469641849E-8</v>
      </c>
      <c r="BJ1050" s="134">
        <v>-8.7861109611288481E-9</v>
      </c>
      <c r="BK1050" s="134">
        <v>0</v>
      </c>
      <c r="BL1050" s="134">
        <v>-8.9567944214372436E-9</v>
      </c>
      <c r="BM1050" s="134">
        <v>0</v>
      </c>
      <c r="BN1050" s="134">
        <v>-2.6228054508444443E-7</v>
      </c>
      <c r="BO1050" s="134">
        <v>-4.0861009022326211E-8</v>
      </c>
      <c r="BP1050" s="134">
        <v>-1.3446978148184944E-8</v>
      </c>
      <c r="BQ1050" s="134">
        <v>-2.7841867220354754E-8</v>
      </c>
      <c r="BR1050" s="134">
        <v>0</v>
      </c>
      <c r="BS1050" s="134">
        <v>-1.3180700446349496E-9</v>
      </c>
      <c r="BT1050" s="134">
        <v>0</v>
      </c>
      <c r="BU1050" s="134">
        <v>-9.7499896807425534E-9</v>
      </c>
      <c r="BV1050" s="134">
        <v>-2.425528702967072E-9</v>
      </c>
      <c r="BW1050" s="134">
        <v>-4.7664396451405321E-9</v>
      </c>
      <c r="BX1050" s="134">
        <v>-8.2575709924212208E-10</v>
      </c>
      <c r="BY1050" s="134">
        <v>-7.0236496317257639E-10</v>
      </c>
      <c r="BZ1050" s="134">
        <v>-6.906245611885269E-10</v>
      </c>
      <c r="CA1050" s="134">
        <v>0</v>
      </c>
      <c r="CB1050" s="134">
        <v>0</v>
      </c>
      <c r="CC1050" s="134">
        <v>-1.9981437529784787E-9</v>
      </c>
      <c r="CD1050" s="134">
        <v>-2.9214435155394957E-9</v>
      </c>
      <c r="CE1050" s="134">
        <v>-1.2991813711810703E-8</v>
      </c>
      <c r="CF1050" s="134">
        <v>0</v>
      </c>
      <c r="CG1050" s="134">
        <v>0</v>
      </c>
      <c r="CH1050" s="134">
        <v>-1.0528660995424179E-9</v>
      </c>
      <c r="CI1050" s="134">
        <v>-1.6668919046687614E-9</v>
      </c>
      <c r="CJ1050" s="134">
        <v>-6.0956631915691357E-10</v>
      </c>
      <c r="CK1050" s="134">
        <v>0</v>
      </c>
      <c r="CL1050" s="134">
        <v>0</v>
      </c>
      <c r="CM1050" s="134">
        <v>0</v>
      </c>
      <c r="CN1050" s="134">
        <v>0</v>
      </c>
      <c r="CO1050" s="134">
        <v>0</v>
      </c>
      <c r="CP1050" s="134">
        <v>0</v>
      </c>
      <c r="CQ1050" s="134">
        <v>-5.5331861627330803E-9</v>
      </c>
      <c r="CR1050" s="134">
        <v>0</v>
      </c>
      <c r="CS1050" s="134">
        <v>-8.4346371956476247E-9</v>
      </c>
      <c r="CT1050" s="134">
        <v>0</v>
      </c>
      <c r="CU1050" s="134">
        <v>-4.8634178470182696E-8</v>
      </c>
      <c r="CV1050" s="134">
        <v>-3.3914277100356008E-8</v>
      </c>
      <c r="CW1050" s="134">
        <v>-9.2209842234982625E-9</v>
      </c>
      <c r="CX1050" s="134">
        <v>-1.6374145701421964E-9</v>
      </c>
      <c r="CY1050" s="134">
        <v>0</v>
      </c>
      <c r="CZ1050" s="134">
        <v>-1.0858107282110235E-8</v>
      </c>
      <c r="DA1050" s="134">
        <v>-7.4746761130759616E-10</v>
      </c>
      <c r="DB1050" s="134">
        <v>-4.9712812661185537E-8</v>
      </c>
      <c r="DC1050" s="134">
        <v>-5.4798548526031973E-8</v>
      </c>
      <c r="DD1050" s="134">
        <v>-1.0277527358710129E-9</v>
      </c>
      <c r="DE1050" s="134">
        <v>-1.5809761347523662E-9</v>
      </c>
      <c r="DF1050" s="134">
        <v>-9.7267775194422469E-9</v>
      </c>
      <c r="DG1050" s="134">
        <v>-6.6875743716783821E-8</v>
      </c>
      <c r="DH1050" s="211">
        <v>-4.9682054150944989E-8</v>
      </c>
    </row>
    <row r="1051" spans="1:112" ht="15" hidden="1" customHeight="1" x14ac:dyDescent="0.15">
      <c r="A1051" s="119"/>
      <c r="B1051" s="197" t="s">
        <v>337</v>
      </c>
      <c r="C1051" s="30" t="s">
        <v>154</v>
      </c>
      <c r="D1051" s="315">
        <v>-6.6011281132003978E-8</v>
      </c>
      <c r="E1051" s="134">
        <v>-5.1806530109510254E-8</v>
      </c>
      <c r="F1051" s="134">
        <v>-7.7884460608653761E-8</v>
      </c>
      <c r="G1051" s="134">
        <v>0</v>
      </c>
      <c r="H1051" s="134">
        <v>-3.6753235616806919E-9</v>
      </c>
      <c r="I1051" s="134">
        <v>0</v>
      </c>
      <c r="J1051" s="134">
        <v>0</v>
      </c>
      <c r="K1051" s="134">
        <v>-8.3030073790524722E-9</v>
      </c>
      <c r="L1051" s="134">
        <v>-2.2973123670194745E-9</v>
      </c>
      <c r="M1051" s="134">
        <v>-2.0936323071905031E-8</v>
      </c>
      <c r="N1051" s="134">
        <v>-5.1747084913044993E-9</v>
      </c>
      <c r="O1051" s="134">
        <v>-7.7524227552137503E-8</v>
      </c>
      <c r="P1051" s="134">
        <v>0</v>
      </c>
      <c r="Q1051" s="134">
        <v>0</v>
      </c>
      <c r="R1051" s="134">
        <v>-4.5025018207797339E-9</v>
      </c>
      <c r="S1051" s="134">
        <v>-5.8738302650985822E-9</v>
      </c>
      <c r="T1051" s="134">
        <v>-3.3469437072857496E-8</v>
      </c>
      <c r="U1051" s="134">
        <v>0</v>
      </c>
      <c r="V1051" s="134">
        <v>0</v>
      </c>
      <c r="W1051" s="134">
        <v>-1.952218570491546E-9</v>
      </c>
      <c r="X1051" s="134">
        <v>0</v>
      </c>
      <c r="Y1051" s="134">
        <v>0</v>
      </c>
      <c r="Z1051" s="134">
        <v>0</v>
      </c>
      <c r="AA1051" s="134">
        <v>0</v>
      </c>
      <c r="AB1051" s="134">
        <v>0</v>
      </c>
      <c r="AC1051" s="134">
        <v>0</v>
      </c>
      <c r="AD1051" s="134">
        <v>0</v>
      </c>
      <c r="AE1051" s="134">
        <v>0</v>
      </c>
      <c r="AF1051" s="134">
        <v>0</v>
      </c>
      <c r="AG1051" s="134">
        <v>0</v>
      </c>
      <c r="AH1051" s="134">
        <v>0</v>
      </c>
      <c r="AI1051" s="134">
        <v>-5.221622734017275E-9</v>
      </c>
      <c r="AJ1051" s="134">
        <v>0</v>
      </c>
      <c r="AK1051" s="134">
        <v>-4.742261123614206E-7</v>
      </c>
      <c r="AL1051" s="134">
        <v>0</v>
      </c>
      <c r="AM1051" s="134">
        <v>0.99999886864872001</v>
      </c>
      <c r="AN1051" s="134">
        <v>0</v>
      </c>
      <c r="AO1051" s="134">
        <v>4.387258011486726E-8</v>
      </c>
      <c r="AP1051" s="134">
        <v>0</v>
      </c>
      <c r="AQ1051" s="134">
        <v>0</v>
      </c>
      <c r="AR1051" s="134">
        <v>0</v>
      </c>
      <c r="AS1051" s="134">
        <v>0</v>
      </c>
      <c r="AT1051" s="134">
        <v>-1.0267180001554281E-7</v>
      </c>
      <c r="AU1051" s="134">
        <v>-8.2686972076737223E-8</v>
      </c>
      <c r="AV1051" s="134">
        <v>0</v>
      </c>
      <c r="AW1051" s="134">
        <v>-7.3772022930336011E-8</v>
      </c>
      <c r="AX1051" s="134">
        <v>0</v>
      </c>
      <c r="AY1051" s="134">
        <v>0</v>
      </c>
      <c r="AZ1051" s="134">
        <v>-1.0852839140816677E-7</v>
      </c>
      <c r="BA1051" s="134">
        <v>0</v>
      </c>
      <c r="BB1051" s="134">
        <v>0</v>
      </c>
      <c r="BC1051" s="134">
        <v>0</v>
      </c>
      <c r="BD1051" s="134">
        <v>0</v>
      </c>
      <c r="BE1051" s="134">
        <v>0</v>
      </c>
      <c r="BF1051" s="134">
        <v>0</v>
      </c>
      <c r="BG1051" s="134">
        <v>0</v>
      </c>
      <c r="BH1051" s="134">
        <v>0</v>
      </c>
      <c r="BI1051" s="134">
        <v>-5.5641200542874241E-8</v>
      </c>
      <c r="BJ1051" s="134">
        <v>-4.5320655940661824E-8</v>
      </c>
      <c r="BK1051" s="134">
        <v>0</v>
      </c>
      <c r="BL1051" s="134">
        <v>-2.9868508901134189E-7</v>
      </c>
      <c r="BM1051" s="134">
        <v>0</v>
      </c>
      <c r="BN1051" s="134">
        <v>-2.2717601407883854E-7</v>
      </c>
      <c r="BO1051" s="134">
        <v>-4.9589184122809394E-7</v>
      </c>
      <c r="BP1051" s="134">
        <v>-1.8553086377482789E-7</v>
      </c>
      <c r="BQ1051" s="134">
        <v>-3.5375156351139011E-7</v>
      </c>
      <c r="BR1051" s="134">
        <v>0</v>
      </c>
      <c r="BS1051" s="134">
        <v>-1.4923563979675648E-8</v>
      </c>
      <c r="BT1051" s="134">
        <v>0</v>
      </c>
      <c r="BU1051" s="134">
        <v>-3.3022709937504477E-9</v>
      </c>
      <c r="BV1051" s="134">
        <v>-4.5151901996891005E-9</v>
      </c>
      <c r="BW1051" s="134">
        <v>-4.6900909112610062E-9</v>
      </c>
      <c r="BX1051" s="134">
        <v>-2.3539866643558178E-9</v>
      </c>
      <c r="BY1051" s="134">
        <v>-2.9075595580945911E-9</v>
      </c>
      <c r="BZ1051" s="134">
        <v>-5.925451831931813E-9</v>
      </c>
      <c r="CA1051" s="134">
        <v>0</v>
      </c>
      <c r="CB1051" s="134">
        <v>0</v>
      </c>
      <c r="CC1051" s="134">
        <v>-1.7200886028201211E-9</v>
      </c>
      <c r="CD1051" s="134">
        <v>-8.6639602388760243E-9</v>
      </c>
      <c r="CE1051" s="134">
        <v>-4.9387927321129816E-9</v>
      </c>
      <c r="CF1051" s="134">
        <v>0</v>
      </c>
      <c r="CG1051" s="134">
        <v>0</v>
      </c>
      <c r="CH1051" s="134">
        <v>-6.9128555788938827E-9</v>
      </c>
      <c r="CI1051" s="134">
        <v>-7.5245817383186127E-9</v>
      </c>
      <c r="CJ1051" s="134">
        <v>-1.6814795275303704E-9</v>
      </c>
      <c r="CK1051" s="134">
        <v>0</v>
      </c>
      <c r="CL1051" s="134">
        <v>0</v>
      </c>
      <c r="CM1051" s="134">
        <v>0</v>
      </c>
      <c r="CN1051" s="134">
        <v>0</v>
      </c>
      <c r="CO1051" s="134">
        <v>0</v>
      </c>
      <c r="CP1051" s="134">
        <v>0</v>
      </c>
      <c r="CQ1051" s="134">
        <v>-3.4066931426732775E-8</v>
      </c>
      <c r="CR1051" s="134">
        <v>0</v>
      </c>
      <c r="CS1051" s="134">
        <v>-2.8681308708656636E-9</v>
      </c>
      <c r="CT1051" s="134">
        <v>0</v>
      </c>
      <c r="CU1051" s="134">
        <v>-3.876518186840473E-9</v>
      </c>
      <c r="CV1051" s="134">
        <v>-3.3570076950378596E-9</v>
      </c>
      <c r="CW1051" s="134">
        <v>-3.0368570545364348E-9</v>
      </c>
      <c r="CX1051" s="134">
        <v>-3.6690492065509024E-9</v>
      </c>
      <c r="CY1051" s="134">
        <v>0</v>
      </c>
      <c r="CZ1051" s="134">
        <v>-1.2396929354664906E-8</v>
      </c>
      <c r="DA1051" s="134">
        <v>-1.8476991896306674E-9</v>
      </c>
      <c r="DB1051" s="134">
        <v>-4.5726143392526782E-9</v>
      </c>
      <c r="DC1051" s="134">
        <v>-6.3023885348195042E-9</v>
      </c>
      <c r="DD1051" s="134">
        <v>-4.3550523106056533E-9</v>
      </c>
      <c r="DE1051" s="134">
        <v>-2.0986592119925622E-8</v>
      </c>
      <c r="DF1051" s="134">
        <v>-2.1519333646017873E-8</v>
      </c>
      <c r="DG1051" s="134">
        <v>-1.6186026064091625E-7</v>
      </c>
      <c r="DH1051" s="211">
        <v>-4.387258011486726E-8</v>
      </c>
    </row>
    <row r="1052" spans="1:112" ht="15" hidden="1" customHeight="1" x14ac:dyDescent="0.15">
      <c r="A1052" s="119"/>
      <c r="B1052" s="197" t="s">
        <v>338</v>
      </c>
      <c r="C1052" s="30" t="s">
        <v>155</v>
      </c>
      <c r="D1052" s="315">
        <v>-3.474342570904574E-6</v>
      </c>
      <c r="E1052" s="134">
        <v>-2.2194278619152204E-6</v>
      </c>
      <c r="F1052" s="134">
        <v>-1.3764373200875744E-6</v>
      </c>
      <c r="G1052" s="134">
        <v>0</v>
      </c>
      <c r="H1052" s="134">
        <v>-6.9295834447542085E-6</v>
      </c>
      <c r="I1052" s="134">
        <v>0</v>
      </c>
      <c r="J1052" s="134">
        <v>0</v>
      </c>
      <c r="K1052" s="134">
        <v>-3.6071942118044435E-6</v>
      </c>
      <c r="L1052" s="134">
        <v>-8.2742617358456408E-6</v>
      </c>
      <c r="M1052" s="134">
        <v>-5.2091501832336746E-6</v>
      </c>
      <c r="N1052" s="134">
        <v>-3.1717140045309098E-5</v>
      </c>
      <c r="O1052" s="134">
        <v>-2.4876491057609039E-6</v>
      </c>
      <c r="P1052" s="134">
        <v>0</v>
      </c>
      <c r="Q1052" s="134">
        <v>0</v>
      </c>
      <c r="R1052" s="134">
        <v>-5.465328754120387E-6</v>
      </c>
      <c r="S1052" s="134">
        <v>-6.8350249413205829E-6</v>
      </c>
      <c r="T1052" s="134">
        <v>-4.3975863982352931E-5</v>
      </c>
      <c r="U1052" s="134">
        <v>0</v>
      </c>
      <c r="V1052" s="134">
        <v>0</v>
      </c>
      <c r="W1052" s="134">
        <v>-1.5021209743643553E-6</v>
      </c>
      <c r="X1052" s="134">
        <v>0</v>
      </c>
      <c r="Y1052" s="134">
        <v>0</v>
      </c>
      <c r="Z1052" s="134">
        <v>0</v>
      </c>
      <c r="AA1052" s="134">
        <v>0</v>
      </c>
      <c r="AB1052" s="134">
        <v>0</v>
      </c>
      <c r="AC1052" s="134">
        <v>0</v>
      </c>
      <c r="AD1052" s="134">
        <v>0</v>
      </c>
      <c r="AE1052" s="134">
        <v>0</v>
      </c>
      <c r="AF1052" s="134">
        <v>0</v>
      </c>
      <c r="AG1052" s="134">
        <v>0</v>
      </c>
      <c r="AH1052" s="134">
        <v>0</v>
      </c>
      <c r="AI1052" s="134">
        <v>-1.2235548067926269E-5</v>
      </c>
      <c r="AJ1052" s="134">
        <v>0</v>
      </c>
      <c r="AK1052" s="134">
        <v>-1.3730467904847169E-5</v>
      </c>
      <c r="AL1052" s="134">
        <v>0</v>
      </c>
      <c r="AM1052" s="134">
        <v>-1.1355565701520396E-5</v>
      </c>
      <c r="AN1052" s="134">
        <v>1</v>
      </c>
      <c r="AO1052" s="134">
        <v>3.9775610334085768E-6</v>
      </c>
      <c r="AP1052" s="134">
        <v>0</v>
      </c>
      <c r="AQ1052" s="134">
        <v>0</v>
      </c>
      <c r="AR1052" s="134">
        <v>0</v>
      </c>
      <c r="AS1052" s="134">
        <v>0</v>
      </c>
      <c r="AT1052" s="134">
        <v>-5.2203049138110013E-4</v>
      </c>
      <c r="AU1052" s="134">
        <v>-1.7256418541576177E-3</v>
      </c>
      <c r="AV1052" s="134">
        <v>0</v>
      </c>
      <c r="AW1052" s="134">
        <v>-3.1824948817643504E-4</v>
      </c>
      <c r="AX1052" s="134">
        <v>0</v>
      </c>
      <c r="AY1052" s="134">
        <v>0</v>
      </c>
      <c r="AZ1052" s="134">
        <v>-3.1506238980442958E-5</v>
      </c>
      <c r="BA1052" s="134">
        <v>0</v>
      </c>
      <c r="BB1052" s="134">
        <v>0</v>
      </c>
      <c r="BC1052" s="134">
        <v>0</v>
      </c>
      <c r="BD1052" s="134">
        <v>0</v>
      </c>
      <c r="BE1052" s="134">
        <v>0</v>
      </c>
      <c r="BF1052" s="134">
        <v>0</v>
      </c>
      <c r="BG1052" s="134">
        <v>0</v>
      </c>
      <c r="BH1052" s="134">
        <v>0</v>
      </c>
      <c r="BI1052" s="134">
        <v>-1.9565623420573987E-4</v>
      </c>
      <c r="BJ1052" s="134">
        <v>-2.3849371272394271E-3</v>
      </c>
      <c r="BK1052" s="134">
        <v>0</v>
      </c>
      <c r="BL1052" s="134">
        <v>-5.8892721828482441E-5</v>
      </c>
      <c r="BM1052" s="134">
        <v>0</v>
      </c>
      <c r="BN1052" s="134">
        <v>-1.7229072535678548E-5</v>
      </c>
      <c r="BO1052" s="134">
        <v>-4.6711524802627301E-4</v>
      </c>
      <c r="BP1052" s="134">
        <v>-1.0061943620882295E-4</v>
      </c>
      <c r="BQ1052" s="134">
        <v>-8.5910576374928087E-5</v>
      </c>
      <c r="BR1052" s="134">
        <v>0</v>
      </c>
      <c r="BS1052" s="134">
        <v>-1.2974758678841325E-5</v>
      </c>
      <c r="BT1052" s="134">
        <v>0</v>
      </c>
      <c r="BU1052" s="134">
        <v>-2.1527047125345836E-6</v>
      </c>
      <c r="BV1052" s="134">
        <v>-4.3244109198691235E-6</v>
      </c>
      <c r="BW1052" s="134">
        <v>-3.4857781200540047E-6</v>
      </c>
      <c r="BX1052" s="134">
        <v>-1.5402291459806427E-6</v>
      </c>
      <c r="BY1052" s="134">
        <v>-2.2768895934990235E-6</v>
      </c>
      <c r="BZ1052" s="134">
        <v>-5.5616187630441277E-6</v>
      </c>
      <c r="CA1052" s="134">
        <v>0</v>
      </c>
      <c r="CB1052" s="134">
        <v>0</v>
      </c>
      <c r="CC1052" s="134">
        <v>-2.0401432265566362E-6</v>
      </c>
      <c r="CD1052" s="134">
        <v>-8.5894613556402741E-6</v>
      </c>
      <c r="CE1052" s="134">
        <v>-1.1298278318404357E-5</v>
      </c>
      <c r="CF1052" s="134">
        <v>0</v>
      </c>
      <c r="CG1052" s="134">
        <v>0</v>
      </c>
      <c r="CH1052" s="134">
        <v>-7.8619823705843778E-6</v>
      </c>
      <c r="CI1052" s="134">
        <v>-6.6720397835973588E-6</v>
      </c>
      <c r="CJ1052" s="134">
        <v>-1.0297658062289828E-6</v>
      </c>
      <c r="CK1052" s="134">
        <v>0</v>
      </c>
      <c r="CL1052" s="134">
        <v>0</v>
      </c>
      <c r="CM1052" s="134">
        <v>0</v>
      </c>
      <c r="CN1052" s="134">
        <v>0</v>
      </c>
      <c r="CO1052" s="134">
        <v>0</v>
      </c>
      <c r="CP1052" s="134">
        <v>0</v>
      </c>
      <c r="CQ1052" s="134">
        <v>-3.4207796895969734E-6</v>
      </c>
      <c r="CR1052" s="134">
        <v>0</v>
      </c>
      <c r="CS1052" s="134">
        <v>-1.466800251143185E-6</v>
      </c>
      <c r="CT1052" s="134">
        <v>0</v>
      </c>
      <c r="CU1052" s="134">
        <v>-2.755549635872559E-6</v>
      </c>
      <c r="CV1052" s="134">
        <v>-2.0673803966074517E-6</v>
      </c>
      <c r="CW1052" s="134">
        <v>-3.1714799988218639E-6</v>
      </c>
      <c r="CX1052" s="134">
        <v>-3.2529849724075958E-6</v>
      </c>
      <c r="CY1052" s="134">
        <v>0</v>
      </c>
      <c r="CZ1052" s="134">
        <v>-1.5077239699417258E-5</v>
      </c>
      <c r="DA1052" s="134">
        <v>-1.18717213545499E-6</v>
      </c>
      <c r="DB1052" s="134">
        <v>-3.1230578520490146E-6</v>
      </c>
      <c r="DC1052" s="134">
        <v>-5.3152754127690084E-6</v>
      </c>
      <c r="DD1052" s="134">
        <v>-4.3604769952859792E-6</v>
      </c>
      <c r="DE1052" s="134">
        <v>-2.746558277659545E-6</v>
      </c>
      <c r="DF1052" s="134">
        <v>-3.5439530580657811E-6</v>
      </c>
      <c r="DG1052" s="134">
        <v>-4.3923532139278256E-6</v>
      </c>
      <c r="DH1052" s="211">
        <v>-3.9775610334085768E-6</v>
      </c>
    </row>
    <row r="1053" spans="1:112" ht="15" hidden="1" customHeight="1" x14ac:dyDescent="0.15">
      <c r="A1053" s="119"/>
      <c r="B1053" s="197" t="s">
        <v>339</v>
      </c>
      <c r="C1053" s="30" t="s">
        <v>156</v>
      </c>
      <c r="D1053" s="315">
        <v>0</v>
      </c>
      <c r="E1053" s="134">
        <v>0</v>
      </c>
      <c r="F1053" s="134">
        <v>0</v>
      </c>
      <c r="G1053" s="134">
        <v>0</v>
      </c>
      <c r="H1053" s="134">
        <v>0</v>
      </c>
      <c r="I1053" s="134">
        <v>0</v>
      </c>
      <c r="J1053" s="134">
        <v>0</v>
      </c>
      <c r="K1053" s="134">
        <v>0</v>
      </c>
      <c r="L1053" s="134">
        <v>0</v>
      </c>
      <c r="M1053" s="134">
        <v>0</v>
      </c>
      <c r="N1053" s="134">
        <v>0</v>
      </c>
      <c r="O1053" s="134">
        <v>0</v>
      </c>
      <c r="P1053" s="134">
        <v>0</v>
      </c>
      <c r="Q1053" s="134">
        <v>0</v>
      </c>
      <c r="R1053" s="134">
        <v>0</v>
      </c>
      <c r="S1053" s="134">
        <v>0</v>
      </c>
      <c r="T1053" s="134">
        <v>0</v>
      </c>
      <c r="U1053" s="134">
        <v>0</v>
      </c>
      <c r="V1053" s="134">
        <v>0</v>
      </c>
      <c r="W1053" s="134">
        <v>0</v>
      </c>
      <c r="X1053" s="134">
        <v>0</v>
      </c>
      <c r="Y1053" s="134">
        <v>0</v>
      </c>
      <c r="Z1053" s="134">
        <v>0</v>
      </c>
      <c r="AA1053" s="134">
        <v>0</v>
      </c>
      <c r="AB1053" s="134">
        <v>0</v>
      </c>
      <c r="AC1053" s="134">
        <v>0</v>
      </c>
      <c r="AD1053" s="134">
        <v>0</v>
      </c>
      <c r="AE1053" s="134">
        <v>0</v>
      </c>
      <c r="AF1053" s="134">
        <v>0</v>
      </c>
      <c r="AG1053" s="134">
        <v>0</v>
      </c>
      <c r="AH1053" s="134">
        <v>0</v>
      </c>
      <c r="AI1053" s="134">
        <v>0</v>
      </c>
      <c r="AJ1053" s="134">
        <v>0</v>
      </c>
      <c r="AK1053" s="134">
        <v>0</v>
      </c>
      <c r="AL1053" s="134">
        <v>0</v>
      </c>
      <c r="AM1053" s="134">
        <v>0</v>
      </c>
      <c r="AN1053" s="134">
        <v>0</v>
      </c>
      <c r="AO1053" s="134">
        <v>1</v>
      </c>
      <c r="AP1053" s="134">
        <v>0</v>
      </c>
      <c r="AQ1053" s="134">
        <v>0</v>
      </c>
      <c r="AR1053" s="134">
        <v>0</v>
      </c>
      <c r="AS1053" s="134">
        <v>0</v>
      </c>
      <c r="AT1053" s="134">
        <v>0</v>
      </c>
      <c r="AU1053" s="134">
        <v>0</v>
      </c>
      <c r="AV1053" s="134">
        <v>0</v>
      </c>
      <c r="AW1053" s="134">
        <v>0</v>
      </c>
      <c r="AX1053" s="134">
        <v>0</v>
      </c>
      <c r="AY1053" s="134">
        <v>0</v>
      </c>
      <c r="AZ1053" s="134">
        <v>0</v>
      </c>
      <c r="BA1053" s="134">
        <v>0</v>
      </c>
      <c r="BB1053" s="134">
        <v>0</v>
      </c>
      <c r="BC1053" s="134">
        <v>0</v>
      </c>
      <c r="BD1053" s="134">
        <v>0</v>
      </c>
      <c r="BE1053" s="134">
        <v>0</v>
      </c>
      <c r="BF1053" s="134">
        <v>0</v>
      </c>
      <c r="BG1053" s="134">
        <v>0</v>
      </c>
      <c r="BH1053" s="134">
        <v>0</v>
      </c>
      <c r="BI1053" s="134">
        <v>0</v>
      </c>
      <c r="BJ1053" s="134">
        <v>0</v>
      </c>
      <c r="BK1053" s="134">
        <v>0</v>
      </c>
      <c r="BL1053" s="134">
        <v>0</v>
      </c>
      <c r="BM1053" s="134">
        <v>0</v>
      </c>
      <c r="BN1053" s="134">
        <v>0</v>
      </c>
      <c r="BO1053" s="134">
        <v>0</v>
      </c>
      <c r="BP1053" s="134">
        <v>0</v>
      </c>
      <c r="BQ1053" s="134">
        <v>0</v>
      </c>
      <c r="BR1053" s="134">
        <v>0</v>
      </c>
      <c r="BS1053" s="134">
        <v>0</v>
      </c>
      <c r="BT1053" s="134">
        <v>0</v>
      </c>
      <c r="BU1053" s="134">
        <v>0</v>
      </c>
      <c r="BV1053" s="134">
        <v>0</v>
      </c>
      <c r="BW1053" s="134">
        <v>0</v>
      </c>
      <c r="BX1053" s="134">
        <v>0</v>
      </c>
      <c r="BY1053" s="134">
        <v>0</v>
      </c>
      <c r="BZ1053" s="134">
        <v>0</v>
      </c>
      <c r="CA1053" s="134">
        <v>0</v>
      </c>
      <c r="CB1053" s="134">
        <v>0</v>
      </c>
      <c r="CC1053" s="134">
        <v>0</v>
      </c>
      <c r="CD1053" s="134">
        <v>0</v>
      </c>
      <c r="CE1053" s="134">
        <v>0</v>
      </c>
      <c r="CF1053" s="134">
        <v>0</v>
      </c>
      <c r="CG1053" s="134">
        <v>0</v>
      </c>
      <c r="CH1053" s="134">
        <v>0</v>
      </c>
      <c r="CI1053" s="134">
        <v>0</v>
      </c>
      <c r="CJ1053" s="134">
        <v>0</v>
      </c>
      <c r="CK1053" s="134">
        <v>0</v>
      </c>
      <c r="CL1053" s="134">
        <v>0</v>
      </c>
      <c r="CM1053" s="134">
        <v>0</v>
      </c>
      <c r="CN1053" s="134">
        <v>0</v>
      </c>
      <c r="CO1053" s="134">
        <v>0</v>
      </c>
      <c r="CP1053" s="134">
        <v>0</v>
      </c>
      <c r="CQ1053" s="134">
        <v>0</v>
      </c>
      <c r="CR1053" s="134">
        <v>0</v>
      </c>
      <c r="CS1053" s="134">
        <v>0</v>
      </c>
      <c r="CT1053" s="134">
        <v>0</v>
      </c>
      <c r="CU1053" s="134">
        <v>0</v>
      </c>
      <c r="CV1053" s="134">
        <v>0</v>
      </c>
      <c r="CW1053" s="134">
        <v>0</v>
      </c>
      <c r="CX1053" s="134">
        <v>0</v>
      </c>
      <c r="CY1053" s="134">
        <v>0</v>
      </c>
      <c r="CZ1053" s="134">
        <v>0</v>
      </c>
      <c r="DA1053" s="134">
        <v>0</v>
      </c>
      <c r="DB1053" s="134">
        <v>0</v>
      </c>
      <c r="DC1053" s="134">
        <v>0</v>
      </c>
      <c r="DD1053" s="134">
        <v>0</v>
      </c>
      <c r="DE1053" s="134">
        <v>0</v>
      </c>
      <c r="DF1053" s="134">
        <v>0</v>
      </c>
      <c r="DG1053" s="134">
        <v>0</v>
      </c>
      <c r="DH1053" s="211">
        <v>0</v>
      </c>
    </row>
    <row r="1054" spans="1:112" ht="15" hidden="1" customHeight="1" x14ac:dyDescent="0.15">
      <c r="A1054" s="119"/>
      <c r="B1054" s="197" t="s">
        <v>707</v>
      </c>
      <c r="C1054" s="30" t="s">
        <v>690</v>
      </c>
      <c r="D1054" s="315">
        <v>0</v>
      </c>
      <c r="E1054" s="134">
        <v>0</v>
      </c>
      <c r="F1054" s="134">
        <v>0</v>
      </c>
      <c r="G1054" s="134">
        <v>0</v>
      </c>
      <c r="H1054" s="134">
        <v>0</v>
      </c>
      <c r="I1054" s="134">
        <v>0</v>
      </c>
      <c r="J1054" s="134">
        <v>0</v>
      </c>
      <c r="K1054" s="134">
        <v>0</v>
      </c>
      <c r="L1054" s="134">
        <v>0</v>
      </c>
      <c r="M1054" s="134">
        <v>0</v>
      </c>
      <c r="N1054" s="134">
        <v>0</v>
      </c>
      <c r="O1054" s="134">
        <v>0</v>
      </c>
      <c r="P1054" s="134">
        <v>0</v>
      </c>
      <c r="Q1054" s="134">
        <v>0</v>
      </c>
      <c r="R1054" s="134">
        <v>0</v>
      </c>
      <c r="S1054" s="134">
        <v>0</v>
      </c>
      <c r="T1054" s="134">
        <v>0</v>
      </c>
      <c r="U1054" s="134">
        <v>0</v>
      </c>
      <c r="V1054" s="134">
        <v>0</v>
      </c>
      <c r="W1054" s="134">
        <v>0</v>
      </c>
      <c r="X1054" s="134">
        <v>0</v>
      </c>
      <c r="Y1054" s="134">
        <v>0</v>
      </c>
      <c r="Z1054" s="134">
        <v>0</v>
      </c>
      <c r="AA1054" s="134">
        <v>0</v>
      </c>
      <c r="AB1054" s="134">
        <v>0</v>
      </c>
      <c r="AC1054" s="134">
        <v>0</v>
      </c>
      <c r="AD1054" s="134">
        <v>0</v>
      </c>
      <c r="AE1054" s="134">
        <v>0</v>
      </c>
      <c r="AF1054" s="134">
        <v>0</v>
      </c>
      <c r="AG1054" s="134">
        <v>0</v>
      </c>
      <c r="AH1054" s="134">
        <v>0</v>
      </c>
      <c r="AI1054" s="134">
        <v>0</v>
      </c>
      <c r="AJ1054" s="134">
        <v>0</v>
      </c>
      <c r="AK1054" s="134">
        <v>0</v>
      </c>
      <c r="AL1054" s="134">
        <v>0</v>
      </c>
      <c r="AM1054" s="134">
        <v>0</v>
      </c>
      <c r="AN1054" s="134">
        <v>0</v>
      </c>
      <c r="AO1054" s="134">
        <v>0</v>
      </c>
      <c r="AP1054" s="134">
        <v>1</v>
      </c>
      <c r="AQ1054" s="134">
        <v>0</v>
      </c>
      <c r="AR1054" s="134">
        <v>0</v>
      </c>
      <c r="AS1054" s="134">
        <v>0</v>
      </c>
      <c r="AT1054" s="134">
        <v>0</v>
      </c>
      <c r="AU1054" s="134">
        <v>0</v>
      </c>
      <c r="AV1054" s="134">
        <v>0</v>
      </c>
      <c r="AW1054" s="134">
        <v>0</v>
      </c>
      <c r="AX1054" s="134">
        <v>0</v>
      </c>
      <c r="AY1054" s="134">
        <v>0</v>
      </c>
      <c r="AZ1054" s="134">
        <v>0</v>
      </c>
      <c r="BA1054" s="134">
        <v>0</v>
      </c>
      <c r="BB1054" s="134">
        <v>0</v>
      </c>
      <c r="BC1054" s="134">
        <v>0</v>
      </c>
      <c r="BD1054" s="134">
        <v>0</v>
      </c>
      <c r="BE1054" s="134">
        <v>0</v>
      </c>
      <c r="BF1054" s="134">
        <v>0</v>
      </c>
      <c r="BG1054" s="134">
        <v>0</v>
      </c>
      <c r="BH1054" s="134">
        <v>0</v>
      </c>
      <c r="BI1054" s="134">
        <v>0</v>
      </c>
      <c r="BJ1054" s="134">
        <v>0</v>
      </c>
      <c r="BK1054" s="134">
        <v>0</v>
      </c>
      <c r="BL1054" s="134">
        <v>0</v>
      </c>
      <c r="BM1054" s="134">
        <v>0</v>
      </c>
      <c r="BN1054" s="134">
        <v>0</v>
      </c>
      <c r="BO1054" s="134">
        <v>0</v>
      </c>
      <c r="BP1054" s="134">
        <v>0</v>
      </c>
      <c r="BQ1054" s="134">
        <v>0</v>
      </c>
      <c r="BR1054" s="134">
        <v>0</v>
      </c>
      <c r="BS1054" s="134">
        <v>0</v>
      </c>
      <c r="BT1054" s="134">
        <v>0</v>
      </c>
      <c r="BU1054" s="134">
        <v>0</v>
      </c>
      <c r="BV1054" s="134">
        <v>0</v>
      </c>
      <c r="BW1054" s="134">
        <v>0</v>
      </c>
      <c r="BX1054" s="134">
        <v>0</v>
      </c>
      <c r="BY1054" s="134">
        <v>0</v>
      </c>
      <c r="BZ1054" s="134">
        <v>0</v>
      </c>
      <c r="CA1054" s="134">
        <v>0</v>
      </c>
      <c r="CB1054" s="134">
        <v>0</v>
      </c>
      <c r="CC1054" s="134">
        <v>0</v>
      </c>
      <c r="CD1054" s="134">
        <v>0</v>
      </c>
      <c r="CE1054" s="134">
        <v>0</v>
      </c>
      <c r="CF1054" s="134">
        <v>0</v>
      </c>
      <c r="CG1054" s="134">
        <v>0</v>
      </c>
      <c r="CH1054" s="134">
        <v>0</v>
      </c>
      <c r="CI1054" s="134">
        <v>0</v>
      </c>
      <c r="CJ1054" s="134">
        <v>0</v>
      </c>
      <c r="CK1054" s="134">
        <v>0</v>
      </c>
      <c r="CL1054" s="134">
        <v>0</v>
      </c>
      <c r="CM1054" s="134">
        <v>0</v>
      </c>
      <c r="CN1054" s="134">
        <v>0</v>
      </c>
      <c r="CO1054" s="134">
        <v>0</v>
      </c>
      <c r="CP1054" s="134">
        <v>0</v>
      </c>
      <c r="CQ1054" s="134">
        <v>0</v>
      </c>
      <c r="CR1054" s="134">
        <v>0</v>
      </c>
      <c r="CS1054" s="134">
        <v>0</v>
      </c>
      <c r="CT1054" s="134">
        <v>0</v>
      </c>
      <c r="CU1054" s="134">
        <v>0</v>
      </c>
      <c r="CV1054" s="134">
        <v>0</v>
      </c>
      <c r="CW1054" s="134">
        <v>0</v>
      </c>
      <c r="CX1054" s="134">
        <v>0</v>
      </c>
      <c r="CY1054" s="134">
        <v>0</v>
      </c>
      <c r="CZ1054" s="134">
        <v>0</v>
      </c>
      <c r="DA1054" s="134">
        <v>0</v>
      </c>
      <c r="DB1054" s="134">
        <v>0</v>
      </c>
      <c r="DC1054" s="134">
        <v>0</v>
      </c>
      <c r="DD1054" s="134">
        <v>0</v>
      </c>
      <c r="DE1054" s="134">
        <v>0</v>
      </c>
      <c r="DF1054" s="134">
        <v>0</v>
      </c>
      <c r="DG1054" s="134">
        <v>0</v>
      </c>
      <c r="DH1054" s="211">
        <v>0</v>
      </c>
    </row>
    <row r="1055" spans="1:112" ht="15" hidden="1" customHeight="1" x14ac:dyDescent="0.15">
      <c r="A1055" s="119"/>
      <c r="B1055" s="197" t="s">
        <v>708</v>
      </c>
      <c r="C1055" s="30" t="s">
        <v>157</v>
      </c>
      <c r="D1055" s="315">
        <v>3.4271707236699156E-9</v>
      </c>
      <c r="E1055" s="134">
        <v>2.4385398384395042E-9</v>
      </c>
      <c r="F1055" s="134">
        <v>1.2053915726591624E-9</v>
      </c>
      <c r="G1055" s="134">
        <v>0</v>
      </c>
      <c r="H1055" s="134">
        <v>6.8853786357486434E-9</v>
      </c>
      <c r="I1055" s="134">
        <v>0</v>
      </c>
      <c r="J1055" s="134">
        <v>0</v>
      </c>
      <c r="K1055" s="134">
        <v>5.4424873555141016E-9</v>
      </c>
      <c r="L1055" s="134">
        <v>1.2899622759129445E-8</v>
      </c>
      <c r="M1055" s="134">
        <v>8.2275606707436606E-9</v>
      </c>
      <c r="N1055" s="134">
        <v>5.3385724981184838E-8</v>
      </c>
      <c r="O1055" s="134">
        <v>3.786926840526327E-9</v>
      </c>
      <c r="P1055" s="134">
        <v>0</v>
      </c>
      <c r="Q1055" s="134">
        <v>0</v>
      </c>
      <c r="R1055" s="134">
        <v>7.30581277258741E-9</v>
      </c>
      <c r="S1055" s="134">
        <v>1.2585552574772074E-8</v>
      </c>
      <c r="T1055" s="134">
        <v>1.512146147138822E-6</v>
      </c>
      <c r="U1055" s="134">
        <v>0</v>
      </c>
      <c r="V1055" s="134">
        <v>0</v>
      </c>
      <c r="W1055" s="134">
        <v>1.6970709816178208E-9</v>
      </c>
      <c r="X1055" s="134">
        <v>0</v>
      </c>
      <c r="Y1055" s="134">
        <v>0</v>
      </c>
      <c r="Z1055" s="134">
        <v>0</v>
      </c>
      <c r="AA1055" s="134">
        <v>0</v>
      </c>
      <c r="AB1055" s="134">
        <v>0</v>
      </c>
      <c r="AC1055" s="134">
        <v>0</v>
      </c>
      <c r="AD1055" s="134">
        <v>0</v>
      </c>
      <c r="AE1055" s="134">
        <v>0</v>
      </c>
      <c r="AF1055" s="134">
        <v>0</v>
      </c>
      <c r="AG1055" s="134">
        <v>0</v>
      </c>
      <c r="AH1055" s="134">
        <v>0</v>
      </c>
      <c r="AI1055" s="134">
        <v>2.0045110773693629E-8</v>
      </c>
      <c r="AJ1055" s="134">
        <v>0</v>
      </c>
      <c r="AK1055" s="134">
        <v>1.3023988912356265E-7</v>
      </c>
      <c r="AL1055" s="134">
        <v>0</v>
      </c>
      <c r="AM1055" s="134">
        <v>1.0758412943187137E-7</v>
      </c>
      <c r="AN1055" s="134">
        <v>0</v>
      </c>
      <c r="AO1055" s="134">
        <v>-2.949456492305389E-8</v>
      </c>
      <c r="AP1055" s="134">
        <v>0</v>
      </c>
      <c r="AQ1055" s="134">
        <v>1</v>
      </c>
      <c r="AR1055" s="134">
        <v>0</v>
      </c>
      <c r="AS1055" s="134">
        <v>0</v>
      </c>
      <c r="AT1055" s="134">
        <v>3.798088458665327E-6</v>
      </c>
      <c r="AU1055" s="134">
        <v>2.9319725016515408E-6</v>
      </c>
      <c r="AV1055" s="134">
        <v>0</v>
      </c>
      <c r="AW1055" s="134">
        <v>2.745734728948757E-7</v>
      </c>
      <c r="AX1055" s="134">
        <v>0</v>
      </c>
      <c r="AY1055" s="134">
        <v>0</v>
      </c>
      <c r="AZ1055" s="134">
        <v>2.4758678220627447E-7</v>
      </c>
      <c r="BA1055" s="134">
        <v>0</v>
      </c>
      <c r="BB1055" s="134">
        <v>0</v>
      </c>
      <c r="BC1055" s="134">
        <v>0</v>
      </c>
      <c r="BD1055" s="134">
        <v>0</v>
      </c>
      <c r="BE1055" s="134">
        <v>0</v>
      </c>
      <c r="BF1055" s="134">
        <v>0</v>
      </c>
      <c r="BG1055" s="134">
        <v>0</v>
      </c>
      <c r="BH1055" s="134">
        <v>0</v>
      </c>
      <c r="BI1055" s="134">
        <v>3.5880768094902431E-7</v>
      </c>
      <c r="BJ1055" s="134">
        <v>1.7504555941518017E-6</v>
      </c>
      <c r="BK1055" s="134">
        <v>0</v>
      </c>
      <c r="BL1055" s="134">
        <v>2.8958478380118867E-8</v>
      </c>
      <c r="BM1055" s="134">
        <v>0</v>
      </c>
      <c r="BN1055" s="134">
        <v>6.5568259806383897E-8</v>
      </c>
      <c r="BO1055" s="134">
        <v>1.7180081226152206E-7</v>
      </c>
      <c r="BP1055" s="134">
        <v>4.5255966922426729E-8</v>
      </c>
      <c r="BQ1055" s="134">
        <v>4.5709351732321305E-8</v>
      </c>
      <c r="BR1055" s="134">
        <v>0</v>
      </c>
      <c r="BS1055" s="134">
        <v>6.4052570018133976E-9</v>
      </c>
      <c r="BT1055" s="134">
        <v>0</v>
      </c>
      <c r="BU1055" s="134">
        <v>2.6901040712998864E-9</v>
      </c>
      <c r="BV1055" s="134">
        <v>5.8918195059726571E-9</v>
      </c>
      <c r="BW1055" s="134">
        <v>3.750164072702784E-9</v>
      </c>
      <c r="BX1055" s="134">
        <v>1.7962520514132789E-9</v>
      </c>
      <c r="BY1055" s="134">
        <v>1.4000115715461889E-9</v>
      </c>
      <c r="BZ1055" s="134">
        <v>2.8638113167553269E-9</v>
      </c>
      <c r="CA1055" s="134">
        <v>0</v>
      </c>
      <c r="CB1055" s="134">
        <v>0</v>
      </c>
      <c r="CC1055" s="134">
        <v>3.1849507902545676E-9</v>
      </c>
      <c r="CD1055" s="134">
        <v>7.9348643944024268E-9</v>
      </c>
      <c r="CE1055" s="134">
        <v>1.3121956432919352E-8</v>
      </c>
      <c r="CF1055" s="134">
        <v>0</v>
      </c>
      <c r="CG1055" s="134">
        <v>0</v>
      </c>
      <c r="CH1055" s="134">
        <v>6.3403768271179329E-9</v>
      </c>
      <c r="CI1055" s="134">
        <v>4.0280157443748391E-9</v>
      </c>
      <c r="CJ1055" s="134">
        <v>7.9171497262116058E-10</v>
      </c>
      <c r="CK1055" s="134">
        <v>0</v>
      </c>
      <c r="CL1055" s="134">
        <v>0</v>
      </c>
      <c r="CM1055" s="134">
        <v>0</v>
      </c>
      <c r="CN1055" s="134">
        <v>0</v>
      </c>
      <c r="CO1055" s="134">
        <v>0</v>
      </c>
      <c r="CP1055" s="134">
        <v>0</v>
      </c>
      <c r="CQ1055" s="134">
        <v>2.3325364911981672E-9</v>
      </c>
      <c r="CR1055" s="134">
        <v>0</v>
      </c>
      <c r="CS1055" s="134">
        <v>1.5644146664341827E-9</v>
      </c>
      <c r="CT1055" s="134">
        <v>0</v>
      </c>
      <c r="CU1055" s="134">
        <v>4.1700979912152138E-9</v>
      </c>
      <c r="CV1055" s="134">
        <v>2.7044067492615771E-9</v>
      </c>
      <c r="CW1055" s="134">
        <v>7.6280089338003866E-9</v>
      </c>
      <c r="CX1055" s="134">
        <v>4.9143216870039166E-9</v>
      </c>
      <c r="CY1055" s="134">
        <v>0</v>
      </c>
      <c r="CZ1055" s="134">
        <v>2.9119479592422256E-8</v>
      </c>
      <c r="DA1055" s="134">
        <v>1.4962656153133082E-9</v>
      </c>
      <c r="DB1055" s="134">
        <v>4.2850506495073631E-9</v>
      </c>
      <c r="DC1055" s="134">
        <v>8.316369837569288E-9</v>
      </c>
      <c r="DD1055" s="134">
        <v>5.8730651102977881E-9</v>
      </c>
      <c r="DE1055" s="134">
        <v>2.8081659980690732E-9</v>
      </c>
      <c r="DF1055" s="134">
        <v>7.9906113999510313E-9</v>
      </c>
      <c r="DG1055" s="134">
        <v>9.8662781246312696E-9</v>
      </c>
      <c r="DH1055" s="211">
        <v>2.949456492305389E-8</v>
      </c>
    </row>
    <row r="1056" spans="1:112" ht="15" hidden="1" customHeight="1" x14ac:dyDescent="0.15">
      <c r="A1056" s="119"/>
      <c r="B1056" s="197" t="s">
        <v>340</v>
      </c>
      <c r="C1056" s="30" t="s">
        <v>158</v>
      </c>
      <c r="D1056" s="315">
        <v>0</v>
      </c>
      <c r="E1056" s="134">
        <v>0</v>
      </c>
      <c r="F1056" s="134">
        <v>0</v>
      </c>
      <c r="G1056" s="134">
        <v>0</v>
      </c>
      <c r="H1056" s="134">
        <v>0</v>
      </c>
      <c r="I1056" s="134">
        <v>0</v>
      </c>
      <c r="J1056" s="134">
        <v>0</v>
      </c>
      <c r="K1056" s="134">
        <v>0</v>
      </c>
      <c r="L1056" s="134">
        <v>0</v>
      </c>
      <c r="M1056" s="134">
        <v>0</v>
      </c>
      <c r="N1056" s="134">
        <v>0</v>
      </c>
      <c r="O1056" s="134">
        <v>0</v>
      </c>
      <c r="P1056" s="134">
        <v>0</v>
      </c>
      <c r="Q1056" s="134">
        <v>0</v>
      </c>
      <c r="R1056" s="134">
        <v>0</v>
      </c>
      <c r="S1056" s="134">
        <v>0</v>
      </c>
      <c r="T1056" s="134">
        <v>0</v>
      </c>
      <c r="U1056" s="134">
        <v>0</v>
      </c>
      <c r="V1056" s="134">
        <v>0</v>
      </c>
      <c r="W1056" s="134">
        <v>0</v>
      </c>
      <c r="X1056" s="134">
        <v>0</v>
      </c>
      <c r="Y1056" s="134">
        <v>0</v>
      </c>
      <c r="Z1056" s="134">
        <v>0</v>
      </c>
      <c r="AA1056" s="134">
        <v>0</v>
      </c>
      <c r="AB1056" s="134">
        <v>0</v>
      </c>
      <c r="AC1056" s="134">
        <v>0</v>
      </c>
      <c r="AD1056" s="134">
        <v>0</v>
      </c>
      <c r="AE1056" s="134">
        <v>0</v>
      </c>
      <c r="AF1056" s="134">
        <v>0</v>
      </c>
      <c r="AG1056" s="134">
        <v>0</v>
      </c>
      <c r="AH1056" s="134">
        <v>0</v>
      </c>
      <c r="AI1056" s="134">
        <v>0</v>
      </c>
      <c r="AJ1056" s="134">
        <v>0</v>
      </c>
      <c r="AK1056" s="134">
        <v>0</v>
      </c>
      <c r="AL1056" s="134">
        <v>0</v>
      </c>
      <c r="AM1056" s="134">
        <v>0</v>
      </c>
      <c r="AN1056" s="134">
        <v>0</v>
      </c>
      <c r="AO1056" s="134">
        <v>0</v>
      </c>
      <c r="AP1056" s="134">
        <v>0</v>
      </c>
      <c r="AQ1056" s="134">
        <v>0</v>
      </c>
      <c r="AR1056" s="134">
        <v>1</v>
      </c>
      <c r="AS1056" s="134">
        <v>0</v>
      </c>
      <c r="AT1056" s="134">
        <v>0</v>
      </c>
      <c r="AU1056" s="134">
        <v>0</v>
      </c>
      <c r="AV1056" s="134">
        <v>0</v>
      </c>
      <c r="AW1056" s="134">
        <v>0</v>
      </c>
      <c r="AX1056" s="134">
        <v>0</v>
      </c>
      <c r="AY1056" s="134">
        <v>0</v>
      </c>
      <c r="AZ1056" s="134">
        <v>0</v>
      </c>
      <c r="BA1056" s="134">
        <v>0</v>
      </c>
      <c r="BB1056" s="134">
        <v>0</v>
      </c>
      <c r="BC1056" s="134">
        <v>0</v>
      </c>
      <c r="BD1056" s="134">
        <v>0</v>
      </c>
      <c r="BE1056" s="134">
        <v>0</v>
      </c>
      <c r="BF1056" s="134">
        <v>0</v>
      </c>
      <c r="BG1056" s="134">
        <v>0</v>
      </c>
      <c r="BH1056" s="134">
        <v>0</v>
      </c>
      <c r="BI1056" s="134">
        <v>0</v>
      </c>
      <c r="BJ1056" s="134">
        <v>0</v>
      </c>
      <c r="BK1056" s="134">
        <v>0</v>
      </c>
      <c r="BL1056" s="134">
        <v>0</v>
      </c>
      <c r="BM1056" s="134">
        <v>0</v>
      </c>
      <c r="BN1056" s="134">
        <v>0</v>
      </c>
      <c r="BO1056" s="134">
        <v>0</v>
      </c>
      <c r="BP1056" s="134">
        <v>0</v>
      </c>
      <c r="BQ1056" s="134">
        <v>0</v>
      </c>
      <c r="BR1056" s="134">
        <v>0</v>
      </c>
      <c r="BS1056" s="134">
        <v>0</v>
      </c>
      <c r="BT1056" s="134">
        <v>0</v>
      </c>
      <c r="BU1056" s="134">
        <v>0</v>
      </c>
      <c r="BV1056" s="134">
        <v>0</v>
      </c>
      <c r="BW1056" s="134">
        <v>0</v>
      </c>
      <c r="BX1056" s="134">
        <v>0</v>
      </c>
      <c r="BY1056" s="134">
        <v>0</v>
      </c>
      <c r="BZ1056" s="134">
        <v>0</v>
      </c>
      <c r="CA1056" s="134">
        <v>0</v>
      </c>
      <c r="CB1056" s="134">
        <v>0</v>
      </c>
      <c r="CC1056" s="134">
        <v>0</v>
      </c>
      <c r="CD1056" s="134">
        <v>0</v>
      </c>
      <c r="CE1056" s="134">
        <v>0</v>
      </c>
      <c r="CF1056" s="134">
        <v>0</v>
      </c>
      <c r="CG1056" s="134">
        <v>0</v>
      </c>
      <c r="CH1056" s="134">
        <v>0</v>
      </c>
      <c r="CI1056" s="134">
        <v>0</v>
      </c>
      <c r="CJ1056" s="134">
        <v>0</v>
      </c>
      <c r="CK1056" s="134">
        <v>0</v>
      </c>
      <c r="CL1056" s="134">
        <v>0</v>
      </c>
      <c r="CM1056" s="134">
        <v>0</v>
      </c>
      <c r="CN1056" s="134">
        <v>0</v>
      </c>
      <c r="CO1056" s="134">
        <v>0</v>
      </c>
      <c r="CP1056" s="134">
        <v>0</v>
      </c>
      <c r="CQ1056" s="134">
        <v>0</v>
      </c>
      <c r="CR1056" s="134">
        <v>0</v>
      </c>
      <c r="CS1056" s="134">
        <v>0</v>
      </c>
      <c r="CT1056" s="134">
        <v>0</v>
      </c>
      <c r="CU1056" s="134">
        <v>0</v>
      </c>
      <c r="CV1056" s="134">
        <v>0</v>
      </c>
      <c r="CW1056" s="134">
        <v>0</v>
      </c>
      <c r="CX1056" s="134">
        <v>0</v>
      </c>
      <c r="CY1056" s="134">
        <v>0</v>
      </c>
      <c r="CZ1056" s="134">
        <v>0</v>
      </c>
      <c r="DA1056" s="134">
        <v>0</v>
      </c>
      <c r="DB1056" s="134">
        <v>0</v>
      </c>
      <c r="DC1056" s="134">
        <v>0</v>
      </c>
      <c r="DD1056" s="134">
        <v>0</v>
      </c>
      <c r="DE1056" s="134">
        <v>0</v>
      </c>
      <c r="DF1056" s="134">
        <v>0</v>
      </c>
      <c r="DG1056" s="134">
        <v>0</v>
      </c>
      <c r="DH1056" s="211">
        <v>0</v>
      </c>
    </row>
    <row r="1057" spans="1:112" ht="15" hidden="1" customHeight="1" x14ac:dyDescent="0.15">
      <c r="A1057" s="119"/>
      <c r="B1057" s="197" t="s">
        <v>341</v>
      </c>
      <c r="C1057" s="30" t="s">
        <v>159</v>
      </c>
      <c r="D1057" s="315">
        <v>-7.6846913726780588E-9</v>
      </c>
      <c r="E1057" s="134">
        <v>-4.8038766746775289E-9</v>
      </c>
      <c r="F1057" s="134">
        <v>-5.0986119708498362E-9</v>
      </c>
      <c r="G1057" s="134">
        <v>0</v>
      </c>
      <c r="H1057" s="134">
        <v>-9.6722636602484264E-9</v>
      </c>
      <c r="I1057" s="134">
        <v>0</v>
      </c>
      <c r="J1057" s="134">
        <v>0</v>
      </c>
      <c r="K1057" s="134">
        <v>-2.5477555033756866E-8</v>
      </c>
      <c r="L1057" s="134">
        <v>-2.942453747561508E-8</v>
      </c>
      <c r="M1057" s="134">
        <v>-6.2424785543244573E-8</v>
      </c>
      <c r="N1057" s="134">
        <v>-1.5937037830845414E-7</v>
      </c>
      <c r="O1057" s="134">
        <v>-1.0410012222950732E-8</v>
      </c>
      <c r="P1057" s="134">
        <v>0</v>
      </c>
      <c r="Q1057" s="134">
        <v>0</v>
      </c>
      <c r="R1057" s="134">
        <v>-1.3258685660599788E-8</v>
      </c>
      <c r="S1057" s="134">
        <v>-5.2408562376656198E-8</v>
      </c>
      <c r="T1057" s="134">
        <v>-6.2462557074194477E-7</v>
      </c>
      <c r="U1057" s="134">
        <v>0</v>
      </c>
      <c r="V1057" s="134">
        <v>0</v>
      </c>
      <c r="W1057" s="134">
        <v>-1.1752305757269648E-7</v>
      </c>
      <c r="X1057" s="134">
        <v>0</v>
      </c>
      <c r="Y1057" s="134">
        <v>0</v>
      </c>
      <c r="Z1057" s="134">
        <v>0</v>
      </c>
      <c r="AA1057" s="134">
        <v>0</v>
      </c>
      <c r="AB1057" s="134">
        <v>0</v>
      </c>
      <c r="AC1057" s="134">
        <v>0</v>
      </c>
      <c r="AD1057" s="134">
        <v>0</v>
      </c>
      <c r="AE1057" s="134">
        <v>0</v>
      </c>
      <c r="AF1057" s="134">
        <v>0</v>
      </c>
      <c r="AG1057" s="134">
        <v>0</v>
      </c>
      <c r="AH1057" s="134">
        <v>0</v>
      </c>
      <c r="AI1057" s="134">
        <v>-8.8482437931280811E-8</v>
      </c>
      <c r="AJ1057" s="134">
        <v>0</v>
      </c>
      <c r="AK1057" s="134">
        <v>-2.6552065498207703E-8</v>
      </c>
      <c r="AL1057" s="134">
        <v>0</v>
      </c>
      <c r="AM1057" s="134">
        <v>-1.7068584361950101E-7</v>
      </c>
      <c r="AN1057" s="134">
        <v>0</v>
      </c>
      <c r="AO1057" s="134">
        <v>9.5745420021995596E-8</v>
      </c>
      <c r="AP1057" s="134">
        <v>0</v>
      </c>
      <c r="AQ1057" s="134">
        <v>0</v>
      </c>
      <c r="AR1057" s="134">
        <v>0</v>
      </c>
      <c r="AS1057" s="134">
        <v>1</v>
      </c>
      <c r="AT1057" s="134">
        <v>-3.4611499270112365E-6</v>
      </c>
      <c r="AU1057" s="134">
        <v>-1.5938018135023549E-6</v>
      </c>
      <c r="AV1057" s="134">
        <v>0</v>
      </c>
      <c r="AW1057" s="134">
        <v>-2.880066890545494E-7</v>
      </c>
      <c r="AX1057" s="134">
        <v>0</v>
      </c>
      <c r="AY1057" s="134">
        <v>0</v>
      </c>
      <c r="AZ1057" s="134">
        <v>-2.770452113244869E-6</v>
      </c>
      <c r="BA1057" s="134">
        <v>0</v>
      </c>
      <c r="BB1057" s="134">
        <v>0</v>
      </c>
      <c r="BC1057" s="134">
        <v>0</v>
      </c>
      <c r="BD1057" s="134">
        <v>0</v>
      </c>
      <c r="BE1057" s="134">
        <v>0</v>
      </c>
      <c r="BF1057" s="134">
        <v>0</v>
      </c>
      <c r="BG1057" s="134">
        <v>0</v>
      </c>
      <c r="BH1057" s="134">
        <v>0</v>
      </c>
      <c r="BI1057" s="134">
        <v>-1.6125179167586677E-6</v>
      </c>
      <c r="BJ1057" s="134">
        <v>-9.1033906710537983E-7</v>
      </c>
      <c r="BK1057" s="134">
        <v>0</v>
      </c>
      <c r="BL1057" s="134">
        <v>-8.2865795178396397E-7</v>
      </c>
      <c r="BM1057" s="134">
        <v>0</v>
      </c>
      <c r="BN1057" s="134">
        <v>-3.1726221828324175E-7</v>
      </c>
      <c r="BO1057" s="134">
        <v>-5.1121641513567309E-7</v>
      </c>
      <c r="BP1057" s="134">
        <v>-2.014176319411248E-7</v>
      </c>
      <c r="BQ1057" s="134">
        <v>-1.0677131996418715E-6</v>
      </c>
      <c r="BR1057" s="134">
        <v>0</v>
      </c>
      <c r="BS1057" s="134">
        <v>-1.5076290632550595E-8</v>
      </c>
      <c r="BT1057" s="134">
        <v>0</v>
      </c>
      <c r="BU1057" s="134">
        <v>-8.3911044307010374E-9</v>
      </c>
      <c r="BV1057" s="134">
        <v>-7.493641783654131E-9</v>
      </c>
      <c r="BW1057" s="134">
        <v>-6.7485984042122998E-9</v>
      </c>
      <c r="BX1057" s="134">
        <v>-4.1835614577210606E-9</v>
      </c>
      <c r="BY1057" s="134">
        <v>-4.1883960104534359E-9</v>
      </c>
      <c r="BZ1057" s="134">
        <v>-7.0805412125299805E-9</v>
      </c>
      <c r="CA1057" s="134">
        <v>0</v>
      </c>
      <c r="CB1057" s="134">
        <v>0</v>
      </c>
      <c r="CC1057" s="134">
        <v>-8.3629908802326587E-9</v>
      </c>
      <c r="CD1057" s="134">
        <v>-3.9816624891283508E-8</v>
      </c>
      <c r="CE1057" s="134">
        <v>-2.5924512328954869E-8</v>
      </c>
      <c r="CF1057" s="134">
        <v>0</v>
      </c>
      <c r="CG1057" s="134">
        <v>0</v>
      </c>
      <c r="CH1057" s="134">
        <v>-1.0722166092610509E-8</v>
      </c>
      <c r="CI1057" s="134">
        <v>-1.0604951456729164E-8</v>
      </c>
      <c r="CJ1057" s="134">
        <v>-2.7561128935370886E-9</v>
      </c>
      <c r="CK1057" s="134">
        <v>0</v>
      </c>
      <c r="CL1057" s="134">
        <v>0</v>
      </c>
      <c r="CM1057" s="134">
        <v>0</v>
      </c>
      <c r="CN1057" s="134">
        <v>0</v>
      </c>
      <c r="CO1057" s="134">
        <v>0</v>
      </c>
      <c r="CP1057" s="134">
        <v>0</v>
      </c>
      <c r="CQ1057" s="134">
        <v>-6.6338175907511205E-9</v>
      </c>
      <c r="CR1057" s="134">
        <v>0</v>
      </c>
      <c r="CS1057" s="134">
        <v>-8.0109709922994767E-8</v>
      </c>
      <c r="CT1057" s="134">
        <v>0</v>
      </c>
      <c r="CU1057" s="134">
        <v>-1.4011825889822885E-8</v>
      </c>
      <c r="CV1057" s="134">
        <v>-2.2673895732977021E-8</v>
      </c>
      <c r="CW1057" s="134">
        <v>-1.9002528422146166E-8</v>
      </c>
      <c r="CX1057" s="134">
        <v>-2.4037524826753103E-8</v>
      </c>
      <c r="CY1057" s="134">
        <v>0</v>
      </c>
      <c r="CZ1057" s="134">
        <v>-1.7553413659582429E-7</v>
      </c>
      <c r="DA1057" s="134">
        <v>-5.9801232163159473E-9</v>
      </c>
      <c r="DB1057" s="134">
        <v>-3.864893929903114E-8</v>
      </c>
      <c r="DC1057" s="134">
        <v>-3.2194696053896257E-8</v>
      </c>
      <c r="DD1057" s="134">
        <v>-3.8031079360453071E-8</v>
      </c>
      <c r="DE1057" s="134">
        <v>-7.3757187580973511E-9</v>
      </c>
      <c r="DF1057" s="134">
        <v>-2.59838488249892E-8</v>
      </c>
      <c r="DG1057" s="134">
        <v>-1.638209448754634E-7</v>
      </c>
      <c r="DH1057" s="211">
        <v>-9.5745420021995596E-8</v>
      </c>
    </row>
    <row r="1058" spans="1:112" ht="15" hidden="1" customHeight="1" x14ac:dyDescent="0.15">
      <c r="A1058" s="119"/>
      <c r="B1058" s="197" t="s">
        <v>342</v>
      </c>
      <c r="C1058" s="30" t="s">
        <v>352</v>
      </c>
      <c r="D1058" s="315">
        <v>5.6939785881373688E-5</v>
      </c>
      <c r="E1058" s="134">
        <v>3.0875258258637733E-5</v>
      </c>
      <c r="F1058" s="134">
        <v>2.7366086787598919E-5</v>
      </c>
      <c r="G1058" s="134">
        <v>0</v>
      </c>
      <c r="H1058" s="134">
        <v>4.7342131287620954E-5</v>
      </c>
      <c r="I1058" s="134">
        <v>0</v>
      </c>
      <c r="J1058" s="134">
        <v>0</v>
      </c>
      <c r="K1058" s="134">
        <v>2.0768337033502501E-5</v>
      </c>
      <c r="L1058" s="134">
        <v>2.0255287340815294E-5</v>
      </c>
      <c r="M1058" s="134">
        <v>1.8987119428416998E-5</v>
      </c>
      <c r="N1058" s="134">
        <v>1.7104723253391216E-5</v>
      </c>
      <c r="O1058" s="134">
        <v>1.9581371380234146E-5</v>
      </c>
      <c r="P1058" s="134">
        <v>0</v>
      </c>
      <c r="Q1058" s="134">
        <v>0</v>
      </c>
      <c r="R1058" s="134">
        <v>3.8562101694178477E-5</v>
      </c>
      <c r="S1058" s="134">
        <v>2.5003602349250015E-5</v>
      </c>
      <c r="T1058" s="134">
        <v>2.0535192649092198E-4</v>
      </c>
      <c r="U1058" s="134">
        <v>0</v>
      </c>
      <c r="V1058" s="134">
        <v>0</v>
      </c>
      <c r="W1058" s="134">
        <v>2.4893293293151095E-5</v>
      </c>
      <c r="X1058" s="134">
        <v>0</v>
      </c>
      <c r="Y1058" s="134">
        <v>0</v>
      </c>
      <c r="Z1058" s="134">
        <v>0</v>
      </c>
      <c r="AA1058" s="134">
        <v>0</v>
      </c>
      <c r="AB1058" s="134">
        <v>0</v>
      </c>
      <c r="AC1058" s="134">
        <v>0</v>
      </c>
      <c r="AD1058" s="134">
        <v>0</v>
      </c>
      <c r="AE1058" s="134">
        <v>0</v>
      </c>
      <c r="AF1058" s="134">
        <v>0</v>
      </c>
      <c r="AG1058" s="134">
        <v>0</v>
      </c>
      <c r="AH1058" s="134">
        <v>0</v>
      </c>
      <c r="AI1058" s="134">
        <v>1.9197801818649602E-5</v>
      </c>
      <c r="AJ1058" s="134">
        <v>0</v>
      </c>
      <c r="AK1058" s="134">
        <v>1.1878814194740865E-4</v>
      </c>
      <c r="AL1058" s="134">
        <v>0</v>
      </c>
      <c r="AM1058" s="134">
        <v>8.4794776127965758E-5</v>
      </c>
      <c r="AN1058" s="134">
        <v>0</v>
      </c>
      <c r="AO1058" s="134">
        <v>-6.4480762173545596E-5</v>
      </c>
      <c r="AP1058" s="134">
        <v>0</v>
      </c>
      <c r="AQ1058" s="134">
        <v>0</v>
      </c>
      <c r="AR1058" s="134">
        <v>0</v>
      </c>
      <c r="AS1058" s="134">
        <v>0</v>
      </c>
      <c r="AT1058" s="134">
        <v>1.0023836833336144</v>
      </c>
      <c r="AU1058" s="134">
        <v>2.0933725306597663E-4</v>
      </c>
      <c r="AV1058" s="134">
        <v>0</v>
      </c>
      <c r="AW1058" s="134">
        <v>1.4717832042784265E-5</v>
      </c>
      <c r="AX1058" s="134">
        <v>0</v>
      </c>
      <c r="AY1058" s="134">
        <v>0</v>
      </c>
      <c r="AZ1058" s="134">
        <v>8.4828244721107292E-5</v>
      </c>
      <c r="BA1058" s="134">
        <v>0</v>
      </c>
      <c r="BB1058" s="134">
        <v>0</v>
      </c>
      <c r="BC1058" s="134">
        <v>0</v>
      </c>
      <c r="BD1058" s="134">
        <v>0</v>
      </c>
      <c r="BE1058" s="134">
        <v>0</v>
      </c>
      <c r="BF1058" s="134">
        <v>0</v>
      </c>
      <c r="BG1058" s="134">
        <v>0</v>
      </c>
      <c r="BH1058" s="134">
        <v>0</v>
      </c>
      <c r="BI1058" s="134">
        <v>1.4076191179501667E-5</v>
      </c>
      <c r="BJ1058" s="134">
        <v>1.0007897529884875E-3</v>
      </c>
      <c r="BK1058" s="134">
        <v>0</v>
      </c>
      <c r="BL1058" s="134">
        <v>8.8082743007413016E-5</v>
      </c>
      <c r="BM1058" s="134">
        <v>0</v>
      </c>
      <c r="BN1058" s="134">
        <v>6.8490358413744951E-3</v>
      </c>
      <c r="BO1058" s="134">
        <v>1.273892442649128E-2</v>
      </c>
      <c r="BP1058" s="134">
        <v>3.9013436997248239E-3</v>
      </c>
      <c r="BQ1058" s="134">
        <v>7.7930140844148016E-3</v>
      </c>
      <c r="BR1058" s="134">
        <v>0</v>
      </c>
      <c r="BS1058" s="134">
        <v>3.2514635604904036E-4</v>
      </c>
      <c r="BT1058" s="134">
        <v>0</v>
      </c>
      <c r="BU1058" s="134">
        <v>4.5060797899471875E-5</v>
      </c>
      <c r="BV1058" s="134">
        <v>4.1392647581363702E-5</v>
      </c>
      <c r="BW1058" s="134">
        <v>5.5578812150151081E-5</v>
      </c>
      <c r="BX1058" s="134">
        <v>3.58756358932949E-5</v>
      </c>
      <c r="BY1058" s="134">
        <v>5.8579764065898749E-5</v>
      </c>
      <c r="BZ1058" s="134">
        <v>1.5639699234660541E-4</v>
      </c>
      <c r="CA1058" s="134">
        <v>0</v>
      </c>
      <c r="CB1058" s="134">
        <v>0</v>
      </c>
      <c r="CC1058" s="134">
        <v>1.7674190865825664E-5</v>
      </c>
      <c r="CD1058" s="134">
        <v>1.645228029079946E-4</v>
      </c>
      <c r="CE1058" s="134">
        <v>3.2516563917154288E-4</v>
      </c>
      <c r="CF1058" s="134">
        <v>0</v>
      </c>
      <c r="CG1058" s="134">
        <v>0</v>
      </c>
      <c r="CH1058" s="134">
        <v>1.595836796470408E-4</v>
      </c>
      <c r="CI1058" s="134">
        <v>1.6776198715442073E-4</v>
      </c>
      <c r="CJ1058" s="134">
        <v>2.3538792380615299E-5</v>
      </c>
      <c r="CK1058" s="134">
        <v>0</v>
      </c>
      <c r="CL1058" s="134">
        <v>0</v>
      </c>
      <c r="CM1058" s="134">
        <v>0</v>
      </c>
      <c r="CN1058" s="134">
        <v>0</v>
      </c>
      <c r="CO1058" s="134">
        <v>0</v>
      </c>
      <c r="CP1058" s="134">
        <v>0</v>
      </c>
      <c r="CQ1058" s="134">
        <v>8.5321854239056734E-5</v>
      </c>
      <c r="CR1058" s="134">
        <v>0</v>
      </c>
      <c r="CS1058" s="134">
        <v>2.9993374981881232E-5</v>
      </c>
      <c r="CT1058" s="134">
        <v>0</v>
      </c>
      <c r="CU1058" s="134">
        <v>5.455806471392999E-5</v>
      </c>
      <c r="CV1058" s="134">
        <v>3.7272351334760118E-5</v>
      </c>
      <c r="CW1058" s="134">
        <v>2.9435242210654801E-5</v>
      </c>
      <c r="CX1058" s="134">
        <v>5.1010626082542968E-5</v>
      </c>
      <c r="CY1058" s="134">
        <v>0</v>
      </c>
      <c r="CZ1058" s="134">
        <v>5.532168787353692E-5</v>
      </c>
      <c r="DA1058" s="134">
        <v>2.2453547501824232E-5</v>
      </c>
      <c r="DB1058" s="134">
        <v>4.0313603855553043E-5</v>
      </c>
      <c r="DC1058" s="134">
        <v>3.0866860021421631E-5</v>
      </c>
      <c r="DD1058" s="134">
        <v>4.0310419685956878E-5</v>
      </c>
      <c r="DE1058" s="134">
        <v>6.2657920463376912E-5</v>
      </c>
      <c r="DF1058" s="134">
        <v>4.7541051427691334E-5</v>
      </c>
      <c r="DG1058" s="134">
        <v>1.4592753199485698E-5</v>
      </c>
      <c r="DH1058" s="211">
        <v>6.4480762173545596E-5</v>
      </c>
    </row>
    <row r="1059" spans="1:112" ht="15" hidden="1" customHeight="1" x14ac:dyDescent="0.15">
      <c r="A1059" s="119"/>
      <c r="B1059" s="197" t="s">
        <v>343</v>
      </c>
      <c r="C1059" s="30" t="s">
        <v>160</v>
      </c>
      <c r="D1059" s="315">
        <v>8.2434622871409128E-4</v>
      </c>
      <c r="E1059" s="134">
        <v>6.5551703870470588E-4</v>
      </c>
      <c r="F1059" s="134">
        <v>1.6550307715501185E-4</v>
      </c>
      <c r="G1059" s="134">
        <v>0</v>
      </c>
      <c r="H1059" s="134">
        <v>1.0221686307198563E-3</v>
      </c>
      <c r="I1059" s="134">
        <v>0</v>
      </c>
      <c r="J1059" s="134">
        <v>0</v>
      </c>
      <c r="K1059" s="134">
        <v>1.7020660226244695E-3</v>
      </c>
      <c r="L1059" s="134">
        <v>4.0732147264960347E-3</v>
      </c>
      <c r="M1059" s="134">
        <v>2.6517023900261925E-3</v>
      </c>
      <c r="N1059" s="134">
        <v>1.8436389851506189E-2</v>
      </c>
      <c r="O1059" s="134">
        <v>1.0621471602784099E-3</v>
      </c>
      <c r="P1059" s="134">
        <v>0</v>
      </c>
      <c r="Q1059" s="134">
        <v>0</v>
      </c>
      <c r="R1059" s="134">
        <v>2.2390305098871533E-3</v>
      </c>
      <c r="S1059" s="134">
        <v>3.6053121819672523E-3</v>
      </c>
      <c r="T1059" s="134">
        <v>2.4598484916554003E-2</v>
      </c>
      <c r="U1059" s="134">
        <v>0</v>
      </c>
      <c r="V1059" s="134">
        <v>0</v>
      </c>
      <c r="W1059" s="134">
        <v>3.7253763548810055E-4</v>
      </c>
      <c r="X1059" s="134">
        <v>0</v>
      </c>
      <c r="Y1059" s="134">
        <v>0</v>
      </c>
      <c r="Z1059" s="134">
        <v>0</v>
      </c>
      <c r="AA1059" s="134">
        <v>0</v>
      </c>
      <c r="AB1059" s="134">
        <v>0</v>
      </c>
      <c r="AC1059" s="134">
        <v>0</v>
      </c>
      <c r="AD1059" s="134">
        <v>0</v>
      </c>
      <c r="AE1059" s="134">
        <v>0</v>
      </c>
      <c r="AF1059" s="134">
        <v>0</v>
      </c>
      <c r="AG1059" s="134">
        <v>0</v>
      </c>
      <c r="AH1059" s="134">
        <v>0</v>
      </c>
      <c r="AI1059" s="134">
        <v>6.8314257760388481E-3</v>
      </c>
      <c r="AJ1059" s="134">
        <v>0</v>
      </c>
      <c r="AK1059" s="134">
        <v>4.2422697341168618E-3</v>
      </c>
      <c r="AL1059" s="134">
        <v>0</v>
      </c>
      <c r="AM1059" s="134">
        <v>4.935531381377126E-3</v>
      </c>
      <c r="AN1059" s="134">
        <v>0</v>
      </c>
      <c r="AO1059" s="134">
        <v>-2.1654025578429241E-3</v>
      </c>
      <c r="AP1059" s="134">
        <v>0</v>
      </c>
      <c r="AQ1059" s="134">
        <v>0</v>
      </c>
      <c r="AR1059" s="134">
        <v>0</v>
      </c>
      <c r="AS1059" s="134">
        <v>0</v>
      </c>
      <c r="AT1059" s="134">
        <v>2.169348332827073E-2</v>
      </c>
      <c r="AU1059" s="134">
        <v>1.019644699430196</v>
      </c>
      <c r="AV1059" s="134">
        <v>0</v>
      </c>
      <c r="AW1059" s="134">
        <v>4.5462725093753497E-3</v>
      </c>
      <c r="AX1059" s="134">
        <v>0</v>
      </c>
      <c r="AY1059" s="134">
        <v>0</v>
      </c>
      <c r="AZ1059" s="134">
        <v>1.4432294068132803E-2</v>
      </c>
      <c r="BA1059" s="134">
        <v>0</v>
      </c>
      <c r="BB1059" s="134">
        <v>0</v>
      </c>
      <c r="BC1059" s="134">
        <v>0</v>
      </c>
      <c r="BD1059" s="134">
        <v>0</v>
      </c>
      <c r="BE1059" s="134">
        <v>0</v>
      </c>
      <c r="BF1059" s="134">
        <v>0</v>
      </c>
      <c r="BG1059" s="134">
        <v>0</v>
      </c>
      <c r="BH1059" s="134">
        <v>0</v>
      </c>
      <c r="BI1059" s="134">
        <v>5.02670385710389E-3</v>
      </c>
      <c r="BJ1059" s="134">
        <v>1.5513160976315101E-2</v>
      </c>
      <c r="BK1059" s="134">
        <v>0</v>
      </c>
      <c r="BL1059" s="134">
        <v>5.9927405501340909E-3</v>
      </c>
      <c r="BM1059" s="134">
        <v>0</v>
      </c>
      <c r="BN1059" s="134">
        <v>7.7937248282754952E-3</v>
      </c>
      <c r="BO1059" s="134">
        <v>3.0938221320428293E-2</v>
      </c>
      <c r="BP1059" s="134">
        <v>3.5025458478443895E-3</v>
      </c>
      <c r="BQ1059" s="134">
        <v>2.9965529072035185E-3</v>
      </c>
      <c r="BR1059" s="134">
        <v>0</v>
      </c>
      <c r="BS1059" s="134">
        <v>1.3964740382589958E-3</v>
      </c>
      <c r="BT1059" s="134">
        <v>0</v>
      </c>
      <c r="BU1059" s="134">
        <v>2.7077444502155709E-4</v>
      </c>
      <c r="BV1059" s="134">
        <v>1.7124232760145786E-3</v>
      </c>
      <c r="BW1059" s="134">
        <v>9.4569741647170782E-4</v>
      </c>
      <c r="BX1059" s="134">
        <v>1.9278542390530767E-4</v>
      </c>
      <c r="BY1059" s="134">
        <v>1.9887935613102412E-4</v>
      </c>
      <c r="BZ1059" s="134">
        <v>4.9105612943523295E-4</v>
      </c>
      <c r="CA1059" s="134">
        <v>0</v>
      </c>
      <c r="CB1059" s="134">
        <v>0</v>
      </c>
      <c r="CC1059" s="134">
        <v>6.7029714115296739E-4</v>
      </c>
      <c r="CD1059" s="134">
        <v>6.9286072876492818E-4</v>
      </c>
      <c r="CE1059" s="134">
        <v>2.4727154794049536E-3</v>
      </c>
      <c r="CF1059" s="134">
        <v>0</v>
      </c>
      <c r="CG1059" s="134">
        <v>0</v>
      </c>
      <c r="CH1059" s="134">
        <v>1.5230520329593215E-3</v>
      </c>
      <c r="CI1059" s="134">
        <v>6.3582732366546937E-4</v>
      </c>
      <c r="CJ1059" s="134">
        <v>1.2703332357051562E-4</v>
      </c>
      <c r="CK1059" s="134">
        <v>0</v>
      </c>
      <c r="CL1059" s="134">
        <v>0</v>
      </c>
      <c r="CM1059" s="134">
        <v>0</v>
      </c>
      <c r="CN1059" s="134">
        <v>0</v>
      </c>
      <c r="CO1059" s="134">
        <v>0</v>
      </c>
      <c r="CP1059" s="134">
        <v>0</v>
      </c>
      <c r="CQ1059" s="134">
        <v>3.3179500817620111E-4</v>
      </c>
      <c r="CR1059" s="134">
        <v>0</v>
      </c>
      <c r="CS1059" s="134">
        <v>2.6576353152087465E-4</v>
      </c>
      <c r="CT1059" s="134">
        <v>0</v>
      </c>
      <c r="CU1059" s="134">
        <v>5.1305100991979019E-4</v>
      </c>
      <c r="CV1059" s="134">
        <v>4.5349321441862691E-4</v>
      </c>
      <c r="CW1059" s="134">
        <v>1.2073835385258028E-3</v>
      </c>
      <c r="CX1059" s="134">
        <v>4.4019587229750007E-4</v>
      </c>
      <c r="CY1059" s="134">
        <v>0</v>
      </c>
      <c r="CZ1059" s="134">
        <v>1.2146581808986845E-3</v>
      </c>
      <c r="DA1059" s="134">
        <v>2.0280642512545446E-4</v>
      </c>
      <c r="DB1059" s="134">
        <v>9.8683997443411433E-4</v>
      </c>
      <c r="DC1059" s="134">
        <v>2.481753254461175E-3</v>
      </c>
      <c r="DD1059" s="134">
        <v>1.7105504707378752E-3</v>
      </c>
      <c r="DE1059" s="134">
        <v>3.0158023054624813E-4</v>
      </c>
      <c r="DF1059" s="134">
        <v>2.2116097171580146E-3</v>
      </c>
      <c r="DG1059" s="134">
        <v>1.0239118129505972E-3</v>
      </c>
      <c r="DH1059" s="211">
        <v>2.1654025578429241E-3</v>
      </c>
    </row>
    <row r="1060" spans="1:112" ht="15" hidden="1" customHeight="1" x14ac:dyDescent="0.15">
      <c r="A1060" s="119"/>
      <c r="B1060" s="197" t="s">
        <v>344</v>
      </c>
      <c r="C1060" s="30" t="s">
        <v>6</v>
      </c>
      <c r="D1060" s="315">
        <v>0</v>
      </c>
      <c r="E1060" s="134">
        <v>0</v>
      </c>
      <c r="F1060" s="134">
        <v>0</v>
      </c>
      <c r="G1060" s="134">
        <v>0</v>
      </c>
      <c r="H1060" s="134">
        <v>0</v>
      </c>
      <c r="I1060" s="134">
        <v>0</v>
      </c>
      <c r="J1060" s="134">
        <v>0</v>
      </c>
      <c r="K1060" s="134">
        <v>0</v>
      </c>
      <c r="L1060" s="134">
        <v>0</v>
      </c>
      <c r="M1060" s="134">
        <v>0</v>
      </c>
      <c r="N1060" s="134">
        <v>0</v>
      </c>
      <c r="O1060" s="134">
        <v>0</v>
      </c>
      <c r="P1060" s="134">
        <v>0</v>
      </c>
      <c r="Q1060" s="134">
        <v>0</v>
      </c>
      <c r="R1060" s="134">
        <v>0</v>
      </c>
      <c r="S1060" s="134">
        <v>0</v>
      </c>
      <c r="T1060" s="134">
        <v>0</v>
      </c>
      <c r="U1060" s="134">
        <v>0</v>
      </c>
      <c r="V1060" s="134">
        <v>0</v>
      </c>
      <c r="W1060" s="134">
        <v>0</v>
      </c>
      <c r="X1060" s="134">
        <v>0</v>
      </c>
      <c r="Y1060" s="134">
        <v>0</v>
      </c>
      <c r="Z1060" s="134">
        <v>0</v>
      </c>
      <c r="AA1060" s="134">
        <v>0</v>
      </c>
      <c r="AB1060" s="134">
        <v>0</v>
      </c>
      <c r="AC1060" s="134">
        <v>0</v>
      </c>
      <c r="AD1060" s="134">
        <v>0</v>
      </c>
      <c r="AE1060" s="134">
        <v>0</v>
      </c>
      <c r="AF1060" s="134">
        <v>0</v>
      </c>
      <c r="AG1060" s="134">
        <v>0</v>
      </c>
      <c r="AH1060" s="134">
        <v>0</v>
      </c>
      <c r="AI1060" s="134">
        <v>0</v>
      </c>
      <c r="AJ1060" s="134">
        <v>0</v>
      </c>
      <c r="AK1060" s="134">
        <v>0</v>
      </c>
      <c r="AL1060" s="134">
        <v>0</v>
      </c>
      <c r="AM1060" s="134">
        <v>0</v>
      </c>
      <c r="AN1060" s="134">
        <v>0</v>
      </c>
      <c r="AO1060" s="134">
        <v>0</v>
      </c>
      <c r="AP1060" s="134">
        <v>0</v>
      </c>
      <c r="AQ1060" s="134">
        <v>0</v>
      </c>
      <c r="AR1060" s="134">
        <v>0</v>
      </c>
      <c r="AS1060" s="134">
        <v>0</v>
      </c>
      <c r="AT1060" s="134">
        <v>0</v>
      </c>
      <c r="AU1060" s="134">
        <v>0</v>
      </c>
      <c r="AV1060" s="134">
        <v>1</v>
      </c>
      <c r="AW1060" s="134">
        <v>0</v>
      </c>
      <c r="AX1060" s="134">
        <v>0</v>
      </c>
      <c r="AY1060" s="134">
        <v>0</v>
      </c>
      <c r="AZ1060" s="134">
        <v>0</v>
      </c>
      <c r="BA1060" s="134">
        <v>0</v>
      </c>
      <c r="BB1060" s="134">
        <v>0</v>
      </c>
      <c r="BC1060" s="134">
        <v>0</v>
      </c>
      <c r="BD1060" s="134">
        <v>0</v>
      </c>
      <c r="BE1060" s="134">
        <v>0</v>
      </c>
      <c r="BF1060" s="134">
        <v>0</v>
      </c>
      <c r="BG1060" s="134">
        <v>0</v>
      </c>
      <c r="BH1060" s="134">
        <v>0</v>
      </c>
      <c r="BI1060" s="134">
        <v>0</v>
      </c>
      <c r="BJ1060" s="134">
        <v>0</v>
      </c>
      <c r="BK1060" s="134">
        <v>0</v>
      </c>
      <c r="BL1060" s="134">
        <v>0</v>
      </c>
      <c r="BM1060" s="134">
        <v>0</v>
      </c>
      <c r="BN1060" s="134">
        <v>0</v>
      </c>
      <c r="BO1060" s="134">
        <v>0</v>
      </c>
      <c r="BP1060" s="134">
        <v>0</v>
      </c>
      <c r="BQ1060" s="134">
        <v>0</v>
      </c>
      <c r="BR1060" s="134">
        <v>0</v>
      </c>
      <c r="BS1060" s="134">
        <v>0</v>
      </c>
      <c r="BT1060" s="134">
        <v>0</v>
      </c>
      <c r="BU1060" s="134">
        <v>0</v>
      </c>
      <c r="BV1060" s="134">
        <v>0</v>
      </c>
      <c r="BW1060" s="134">
        <v>0</v>
      </c>
      <c r="BX1060" s="134">
        <v>0</v>
      </c>
      <c r="BY1060" s="134">
        <v>0</v>
      </c>
      <c r="BZ1060" s="134">
        <v>0</v>
      </c>
      <c r="CA1060" s="134">
        <v>0</v>
      </c>
      <c r="CB1060" s="134">
        <v>0</v>
      </c>
      <c r="CC1060" s="134">
        <v>0</v>
      </c>
      <c r="CD1060" s="134">
        <v>0</v>
      </c>
      <c r="CE1060" s="134">
        <v>0</v>
      </c>
      <c r="CF1060" s="134">
        <v>0</v>
      </c>
      <c r="CG1060" s="134">
        <v>0</v>
      </c>
      <c r="CH1060" s="134">
        <v>0</v>
      </c>
      <c r="CI1060" s="134">
        <v>0</v>
      </c>
      <c r="CJ1060" s="134">
        <v>0</v>
      </c>
      <c r="CK1060" s="134">
        <v>0</v>
      </c>
      <c r="CL1060" s="134">
        <v>0</v>
      </c>
      <c r="CM1060" s="134">
        <v>0</v>
      </c>
      <c r="CN1060" s="134">
        <v>0</v>
      </c>
      <c r="CO1060" s="134">
        <v>0</v>
      </c>
      <c r="CP1060" s="134">
        <v>0</v>
      </c>
      <c r="CQ1060" s="134">
        <v>0</v>
      </c>
      <c r="CR1060" s="134">
        <v>0</v>
      </c>
      <c r="CS1060" s="134">
        <v>0</v>
      </c>
      <c r="CT1060" s="134">
        <v>0</v>
      </c>
      <c r="CU1060" s="134">
        <v>0</v>
      </c>
      <c r="CV1060" s="134">
        <v>0</v>
      </c>
      <c r="CW1060" s="134">
        <v>0</v>
      </c>
      <c r="CX1060" s="134">
        <v>0</v>
      </c>
      <c r="CY1060" s="134">
        <v>0</v>
      </c>
      <c r="CZ1060" s="134">
        <v>0</v>
      </c>
      <c r="DA1060" s="134">
        <v>0</v>
      </c>
      <c r="DB1060" s="134">
        <v>0</v>
      </c>
      <c r="DC1060" s="134">
        <v>0</v>
      </c>
      <c r="DD1060" s="134">
        <v>0</v>
      </c>
      <c r="DE1060" s="134">
        <v>0</v>
      </c>
      <c r="DF1060" s="134">
        <v>0</v>
      </c>
      <c r="DG1060" s="134">
        <v>0</v>
      </c>
      <c r="DH1060" s="211">
        <v>0</v>
      </c>
    </row>
    <row r="1061" spans="1:112" ht="15" hidden="1" customHeight="1" x14ac:dyDescent="0.15">
      <c r="A1061" s="119"/>
      <c r="B1061" s="197" t="s">
        <v>709</v>
      </c>
      <c r="C1061" s="30" t="s">
        <v>7</v>
      </c>
      <c r="D1061" s="315">
        <v>3.3787729597401747E-5</v>
      </c>
      <c r="E1061" s="134">
        <v>1.7690332101288278E-5</v>
      </c>
      <c r="F1061" s="134">
        <v>2.833333402832333E-5</v>
      </c>
      <c r="G1061" s="134">
        <v>0</v>
      </c>
      <c r="H1061" s="134">
        <v>1.3641878937604558E-5</v>
      </c>
      <c r="I1061" s="134">
        <v>0</v>
      </c>
      <c r="J1061" s="134">
        <v>0</v>
      </c>
      <c r="K1061" s="134">
        <v>1.0570231350557786E-5</v>
      </c>
      <c r="L1061" s="134">
        <v>1.3296455382715363E-5</v>
      </c>
      <c r="M1061" s="134">
        <v>1.5803421978671631E-5</v>
      </c>
      <c r="N1061" s="134">
        <v>1.1626180723174729E-5</v>
      </c>
      <c r="O1061" s="134">
        <v>1.327624215604447E-5</v>
      </c>
      <c r="P1061" s="134">
        <v>0</v>
      </c>
      <c r="Q1061" s="134">
        <v>0</v>
      </c>
      <c r="R1061" s="134">
        <v>1.2184614068654309E-5</v>
      </c>
      <c r="S1061" s="134">
        <v>2.8515888494785931E-5</v>
      </c>
      <c r="T1061" s="134">
        <v>1.2199790361155576E-4</v>
      </c>
      <c r="U1061" s="134">
        <v>0</v>
      </c>
      <c r="V1061" s="134">
        <v>0</v>
      </c>
      <c r="W1061" s="134">
        <v>9.5164461307082122E-6</v>
      </c>
      <c r="X1061" s="134">
        <v>0</v>
      </c>
      <c r="Y1061" s="134">
        <v>0</v>
      </c>
      <c r="Z1061" s="134">
        <v>0</v>
      </c>
      <c r="AA1061" s="134">
        <v>0</v>
      </c>
      <c r="AB1061" s="134">
        <v>0</v>
      </c>
      <c r="AC1061" s="134">
        <v>0</v>
      </c>
      <c r="AD1061" s="134">
        <v>0</v>
      </c>
      <c r="AE1061" s="134">
        <v>0</v>
      </c>
      <c r="AF1061" s="134">
        <v>0</v>
      </c>
      <c r="AG1061" s="134">
        <v>0</v>
      </c>
      <c r="AH1061" s="134">
        <v>0</v>
      </c>
      <c r="AI1061" s="134">
        <v>9.8606589101632907E-6</v>
      </c>
      <c r="AJ1061" s="134">
        <v>0</v>
      </c>
      <c r="AK1061" s="134">
        <v>1.5167085797705419E-4</v>
      </c>
      <c r="AL1061" s="134">
        <v>0</v>
      </c>
      <c r="AM1061" s="134">
        <v>3.8100890263026047E-4</v>
      </c>
      <c r="AN1061" s="134">
        <v>0</v>
      </c>
      <c r="AO1061" s="134">
        <v>-1.2172852155291944E-5</v>
      </c>
      <c r="AP1061" s="134">
        <v>0</v>
      </c>
      <c r="AQ1061" s="134">
        <v>0</v>
      </c>
      <c r="AR1061" s="134">
        <v>0</v>
      </c>
      <c r="AS1061" s="134">
        <v>0</v>
      </c>
      <c r="AT1061" s="134">
        <v>2.9641118633646279E-5</v>
      </c>
      <c r="AU1061" s="134">
        <v>1.7081505713529248E-4</v>
      </c>
      <c r="AV1061" s="134">
        <v>0</v>
      </c>
      <c r="AW1061" s="134">
        <v>1.0111772312055154</v>
      </c>
      <c r="AX1061" s="134">
        <v>0</v>
      </c>
      <c r="AY1061" s="134">
        <v>0</v>
      </c>
      <c r="AZ1061" s="134">
        <v>5.4237291811386418E-4</v>
      </c>
      <c r="BA1061" s="134">
        <v>0</v>
      </c>
      <c r="BB1061" s="134">
        <v>0</v>
      </c>
      <c r="BC1061" s="134">
        <v>0</v>
      </c>
      <c r="BD1061" s="134">
        <v>0</v>
      </c>
      <c r="BE1061" s="134">
        <v>0</v>
      </c>
      <c r="BF1061" s="134">
        <v>0</v>
      </c>
      <c r="BG1061" s="134">
        <v>0</v>
      </c>
      <c r="BH1061" s="134">
        <v>0</v>
      </c>
      <c r="BI1061" s="134">
        <v>2.1718783310499502E-4</v>
      </c>
      <c r="BJ1061" s="134">
        <v>7.2512619585178703E-4</v>
      </c>
      <c r="BK1061" s="134">
        <v>0</v>
      </c>
      <c r="BL1061" s="134">
        <v>8.0935423143524733E-5</v>
      </c>
      <c r="BM1061" s="134">
        <v>0</v>
      </c>
      <c r="BN1061" s="134">
        <v>2.0836647711710447E-5</v>
      </c>
      <c r="BO1061" s="134">
        <v>5.2901348909720445E-5</v>
      </c>
      <c r="BP1061" s="134">
        <v>6.1492922700934308E-5</v>
      </c>
      <c r="BQ1061" s="134">
        <v>2.8807978260715493E-5</v>
      </c>
      <c r="BR1061" s="134">
        <v>0</v>
      </c>
      <c r="BS1061" s="134">
        <v>1.4316811782787319E-5</v>
      </c>
      <c r="BT1061" s="134">
        <v>0</v>
      </c>
      <c r="BU1061" s="134">
        <v>3.4044029672502148E-5</v>
      </c>
      <c r="BV1061" s="134">
        <v>1.4118151405777963E-5</v>
      </c>
      <c r="BW1061" s="134">
        <v>1.272064239655676E-5</v>
      </c>
      <c r="BX1061" s="134">
        <v>7.182374912111753E-6</v>
      </c>
      <c r="BY1061" s="134">
        <v>6.1574207269609569E-6</v>
      </c>
      <c r="BZ1061" s="134">
        <v>4.8248103857203226E-6</v>
      </c>
      <c r="CA1061" s="134">
        <v>0</v>
      </c>
      <c r="CB1061" s="134">
        <v>0</v>
      </c>
      <c r="CC1061" s="134">
        <v>5.1993078062315504E-5</v>
      </c>
      <c r="CD1061" s="134">
        <v>2.8828869663279836E-4</v>
      </c>
      <c r="CE1061" s="134">
        <v>9.2855073786366683E-5</v>
      </c>
      <c r="CF1061" s="134">
        <v>0</v>
      </c>
      <c r="CG1061" s="134">
        <v>0</v>
      </c>
      <c r="CH1061" s="134">
        <v>2.9420643366207195E-5</v>
      </c>
      <c r="CI1061" s="134">
        <v>3.8148675646496109E-5</v>
      </c>
      <c r="CJ1061" s="134">
        <v>1.4302758171253966E-5</v>
      </c>
      <c r="CK1061" s="134">
        <v>0</v>
      </c>
      <c r="CL1061" s="134">
        <v>0</v>
      </c>
      <c r="CM1061" s="134">
        <v>0</v>
      </c>
      <c r="CN1061" s="134">
        <v>0</v>
      </c>
      <c r="CO1061" s="134">
        <v>0</v>
      </c>
      <c r="CP1061" s="134">
        <v>0</v>
      </c>
      <c r="CQ1061" s="134">
        <v>7.2377781756356437E-6</v>
      </c>
      <c r="CR1061" s="134">
        <v>0</v>
      </c>
      <c r="CS1061" s="134">
        <v>5.8538475596443744E-6</v>
      </c>
      <c r="CT1061" s="134">
        <v>0</v>
      </c>
      <c r="CU1061" s="134">
        <v>1.0916637183477495E-5</v>
      </c>
      <c r="CV1061" s="134">
        <v>8.1016059620020938E-6</v>
      </c>
      <c r="CW1061" s="134">
        <v>1.7019880521689555E-5</v>
      </c>
      <c r="CX1061" s="134">
        <v>1.701410086587017E-4</v>
      </c>
      <c r="CY1061" s="134">
        <v>0</v>
      </c>
      <c r="CZ1061" s="134">
        <v>1.5339093749359798E-3</v>
      </c>
      <c r="DA1061" s="134">
        <v>1.0786454747542099E-5</v>
      </c>
      <c r="DB1061" s="134">
        <v>1.5887508231848962E-5</v>
      </c>
      <c r="DC1061" s="134">
        <v>1.1439093501872399E-5</v>
      </c>
      <c r="DD1061" s="134">
        <v>1.5556551869034888E-5</v>
      </c>
      <c r="DE1061" s="134">
        <v>1.7424308260780896E-5</v>
      </c>
      <c r="DF1061" s="134">
        <v>2.2912669948945682E-5</v>
      </c>
      <c r="DG1061" s="134">
        <v>2.353281331755204E-5</v>
      </c>
      <c r="DH1061" s="211">
        <v>1.2172852155291944E-5</v>
      </c>
    </row>
    <row r="1062" spans="1:112" ht="15" hidden="1" customHeight="1" x14ac:dyDescent="0.15">
      <c r="A1062" s="119"/>
      <c r="B1062" s="197" t="s">
        <v>710</v>
      </c>
      <c r="C1062" s="30" t="s">
        <v>8</v>
      </c>
      <c r="D1062" s="315">
        <v>0</v>
      </c>
      <c r="E1062" s="134">
        <v>0</v>
      </c>
      <c r="F1062" s="134">
        <v>0</v>
      </c>
      <c r="G1062" s="134">
        <v>0</v>
      </c>
      <c r="H1062" s="134">
        <v>0</v>
      </c>
      <c r="I1062" s="134">
        <v>0</v>
      </c>
      <c r="J1062" s="134">
        <v>0</v>
      </c>
      <c r="K1062" s="134">
        <v>0</v>
      </c>
      <c r="L1062" s="134">
        <v>0</v>
      </c>
      <c r="M1062" s="134">
        <v>0</v>
      </c>
      <c r="N1062" s="134">
        <v>0</v>
      </c>
      <c r="O1062" s="134">
        <v>0</v>
      </c>
      <c r="P1062" s="134">
        <v>0</v>
      </c>
      <c r="Q1062" s="134">
        <v>0</v>
      </c>
      <c r="R1062" s="134">
        <v>0</v>
      </c>
      <c r="S1062" s="134">
        <v>0</v>
      </c>
      <c r="T1062" s="134">
        <v>0</v>
      </c>
      <c r="U1062" s="134">
        <v>0</v>
      </c>
      <c r="V1062" s="134">
        <v>0</v>
      </c>
      <c r="W1062" s="134">
        <v>0</v>
      </c>
      <c r="X1062" s="134">
        <v>0</v>
      </c>
      <c r="Y1062" s="134">
        <v>0</v>
      </c>
      <c r="Z1062" s="134">
        <v>0</v>
      </c>
      <c r="AA1062" s="134">
        <v>0</v>
      </c>
      <c r="AB1062" s="134">
        <v>0</v>
      </c>
      <c r="AC1062" s="134">
        <v>0</v>
      </c>
      <c r="AD1062" s="134">
        <v>0</v>
      </c>
      <c r="AE1062" s="134">
        <v>0</v>
      </c>
      <c r="AF1062" s="134">
        <v>0</v>
      </c>
      <c r="AG1062" s="134">
        <v>0</v>
      </c>
      <c r="AH1062" s="134">
        <v>0</v>
      </c>
      <c r="AI1062" s="134">
        <v>0</v>
      </c>
      <c r="AJ1062" s="134">
        <v>0</v>
      </c>
      <c r="AK1062" s="134">
        <v>0</v>
      </c>
      <c r="AL1062" s="134">
        <v>0</v>
      </c>
      <c r="AM1062" s="134">
        <v>0</v>
      </c>
      <c r="AN1062" s="134">
        <v>0</v>
      </c>
      <c r="AO1062" s="134">
        <v>0</v>
      </c>
      <c r="AP1062" s="134">
        <v>0</v>
      </c>
      <c r="AQ1062" s="134">
        <v>0</v>
      </c>
      <c r="AR1062" s="134">
        <v>0</v>
      </c>
      <c r="AS1062" s="134">
        <v>0</v>
      </c>
      <c r="AT1062" s="134">
        <v>0</v>
      </c>
      <c r="AU1062" s="134">
        <v>0</v>
      </c>
      <c r="AV1062" s="134">
        <v>0</v>
      </c>
      <c r="AW1062" s="134">
        <v>0</v>
      </c>
      <c r="AX1062" s="134">
        <v>1</v>
      </c>
      <c r="AY1062" s="134">
        <v>0</v>
      </c>
      <c r="AZ1062" s="134">
        <v>0</v>
      </c>
      <c r="BA1062" s="134">
        <v>0</v>
      </c>
      <c r="BB1062" s="134">
        <v>0</v>
      </c>
      <c r="BC1062" s="134">
        <v>0</v>
      </c>
      <c r="BD1062" s="134">
        <v>0</v>
      </c>
      <c r="BE1062" s="134">
        <v>0</v>
      </c>
      <c r="BF1062" s="134">
        <v>0</v>
      </c>
      <c r="BG1062" s="134">
        <v>0</v>
      </c>
      <c r="BH1062" s="134">
        <v>0</v>
      </c>
      <c r="BI1062" s="134">
        <v>0</v>
      </c>
      <c r="BJ1062" s="134">
        <v>0</v>
      </c>
      <c r="BK1062" s="134">
        <v>0</v>
      </c>
      <c r="BL1062" s="134">
        <v>0</v>
      </c>
      <c r="BM1062" s="134">
        <v>0</v>
      </c>
      <c r="BN1062" s="134">
        <v>0</v>
      </c>
      <c r="BO1062" s="134">
        <v>0</v>
      </c>
      <c r="BP1062" s="134">
        <v>0</v>
      </c>
      <c r="BQ1062" s="134">
        <v>0</v>
      </c>
      <c r="BR1062" s="134">
        <v>0</v>
      </c>
      <c r="BS1062" s="134">
        <v>0</v>
      </c>
      <c r="BT1062" s="134">
        <v>0</v>
      </c>
      <c r="BU1062" s="134">
        <v>0</v>
      </c>
      <c r="BV1062" s="134">
        <v>0</v>
      </c>
      <c r="BW1062" s="134">
        <v>0</v>
      </c>
      <c r="BX1062" s="134">
        <v>0</v>
      </c>
      <c r="BY1062" s="134">
        <v>0</v>
      </c>
      <c r="BZ1062" s="134">
        <v>0</v>
      </c>
      <c r="CA1062" s="134">
        <v>0</v>
      </c>
      <c r="CB1062" s="134">
        <v>0</v>
      </c>
      <c r="CC1062" s="134">
        <v>0</v>
      </c>
      <c r="CD1062" s="134">
        <v>0</v>
      </c>
      <c r="CE1062" s="134">
        <v>0</v>
      </c>
      <c r="CF1062" s="134">
        <v>0</v>
      </c>
      <c r="CG1062" s="134">
        <v>0</v>
      </c>
      <c r="CH1062" s="134">
        <v>0</v>
      </c>
      <c r="CI1062" s="134">
        <v>0</v>
      </c>
      <c r="CJ1062" s="134">
        <v>0</v>
      </c>
      <c r="CK1062" s="134">
        <v>0</v>
      </c>
      <c r="CL1062" s="134">
        <v>0</v>
      </c>
      <c r="CM1062" s="134">
        <v>0</v>
      </c>
      <c r="CN1062" s="134">
        <v>0</v>
      </c>
      <c r="CO1062" s="134">
        <v>0</v>
      </c>
      <c r="CP1062" s="134">
        <v>0</v>
      </c>
      <c r="CQ1062" s="134">
        <v>0</v>
      </c>
      <c r="CR1062" s="134">
        <v>0</v>
      </c>
      <c r="CS1062" s="134">
        <v>0</v>
      </c>
      <c r="CT1062" s="134">
        <v>0</v>
      </c>
      <c r="CU1062" s="134">
        <v>0</v>
      </c>
      <c r="CV1062" s="134">
        <v>0</v>
      </c>
      <c r="CW1062" s="134">
        <v>0</v>
      </c>
      <c r="CX1062" s="134">
        <v>0</v>
      </c>
      <c r="CY1062" s="134">
        <v>0</v>
      </c>
      <c r="CZ1062" s="134">
        <v>0</v>
      </c>
      <c r="DA1062" s="134">
        <v>0</v>
      </c>
      <c r="DB1062" s="134">
        <v>0</v>
      </c>
      <c r="DC1062" s="134">
        <v>0</v>
      </c>
      <c r="DD1062" s="134">
        <v>0</v>
      </c>
      <c r="DE1062" s="134">
        <v>0</v>
      </c>
      <c r="DF1062" s="134">
        <v>0</v>
      </c>
      <c r="DG1062" s="134">
        <v>0</v>
      </c>
      <c r="DH1062" s="211">
        <v>0</v>
      </c>
    </row>
    <row r="1063" spans="1:112" ht="15" hidden="1" customHeight="1" x14ac:dyDescent="0.15">
      <c r="A1063" s="119"/>
      <c r="B1063" s="197" t="s">
        <v>711</v>
      </c>
      <c r="C1063" s="30" t="s">
        <v>353</v>
      </c>
      <c r="D1063" s="315">
        <v>3.4623938826957849E-5</v>
      </c>
      <c r="E1063" s="134">
        <v>1.9724476389099951E-5</v>
      </c>
      <c r="F1063" s="134">
        <v>3.4232563670157235E-5</v>
      </c>
      <c r="G1063" s="134">
        <v>0</v>
      </c>
      <c r="H1063" s="134">
        <v>6.5911340373125924E-5</v>
      </c>
      <c r="I1063" s="134">
        <v>0</v>
      </c>
      <c r="J1063" s="134">
        <v>0</v>
      </c>
      <c r="K1063" s="134">
        <v>1.3668664350858286E-5</v>
      </c>
      <c r="L1063" s="134">
        <v>2.8261608471505619E-5</v>
      </c>
      <c r="M1063" s="134">
        <v>2.1849973469180771E-5</v>
      </c>
      <c r="N1063" s="134">
        <v>2.6434605724034046E-5</v>
      </c>
      <c r="O1063" s="134">
        <v>1.4075023821496536E-5</v>
      </c>
      <c r="P1063" s="134">
        <v>0</v>
      </c>
      <c r="Q1063" s="134">
        <v>0</v>
      </c>
      <c r="R1063" s="134">
        <v>2.185157558043754E-4</v>
      </c>
      <c r="S1063" s="134">
        <v>3.5061010085210074E-5</v>
      </c>
      <c r="T1063" s="134">
        <v>8.8743344606380406E-5</v>
      </c>
      <c r="U1063" s="134">
        <v>0</v>
      </c>
      <c r="V1063" s="134">
        <v>0</v>
      </c>
      <c r="W1063" s="134">
        <v>3.0292429117079141E-5</v>
      </c>
      <c r="X1063" s="134">
        <v>0</v>
      </c>
      <c r="Y1063" s="134">
        <v>0</v>
      </c>
      <c r="Z1063" s="134">
        <v>0</v>
      </c>
      <c r="AA1063" s="134">
        <v>0</v>
      </c>
      <c r="AB1063" s="134">
        <v>0</v>
      </c>
      <c r="AC1063" s="134">
        <v>0</v>
      </c>
      <c r="AD1063" s="134">
        <v>0</v>
      </c>
      <c r="AE1063" s="134">
        <v>0</v>
      </c>
      <c r="AF1063" s="134">
        <v>0</v>
      </c>
      <c r="AG1063" s="134">
        <v>0</v>
      </c>
      <c r="AH1063" s="134">
        <v>0</v>
      </c>
      <c r="AI1063" s="134">
        <v>3.4658541796253728E-5</v>
      </c>
      <c r="AJ1063" s="134">
        <v>0</v>
      </c>
      <c r="AK1063" s="134">
        <v>3.2806320776624959E-5</v>
      </c>
      <c r="AL1063" s="134">
        <v>0</v>
      </c>
      <c r="AM1063" s="134">
        <v>3.8904227361845895E-5</v>
      </c>
      <c r="AN1063" s="134">
        <v>0</v>
      </c>
      <c r="AO1063" s="134">
        <v>-1.6939964379073545E-5</v>
      </c>
      <c r="AP1063" s="134">
        <v>0</v>
      </c>
      <c r="AQ1063" s="134">
        <v>0</v>
      </c>
      <c r="AR1063" s="134">
        <v>0</v>
      </c>
      <c r="AS1063" s="134">
        <v>0</v>
      </c>
      <c r="AT1063" s="134">
        <v>1.9364948176763843E-5</v>
      </c>
      <c r="AU1063" s="134">
        <v>4.6533133306076799E-5</v>
      </c>
      <c r="AV1063" s="134">
        <v>0</v>
      </c>
      <c r="AW1063" s="134">
        <v>2.3260388828870684E-4</v>
      </c>
      <c r="AX1063" s="134">
        <v>0</v>
      </c>
      <c r="AY1063" s="134">
        <v>1</v>
      </c>
      <c r="AZ1063" s="134">
        <v>2.7227430814954809E-2</v>
      </c>
      <c r="BA1063" s="134">
        <v>0</v>
      </c>
      <c r="BB1063" s="134">
        <v>0</v>
      </c>
      <c r="BC1063" s="134">
        <v>0</v>
      </c>
      <c r="BD1063" s="134">
        <v>0</v>
      </c>
      <c r="BE1063" s="134">
        <v>0</v>
      </c>
      <c r="BF1063" s="134">
        <v>0</v>
      </c>
      <c r="BG1063" s="134">
        <v>0</v>
      </c>
      <c r="BH1063" s="134">
        <v>0</v>
      </c>
      <c r="BI1063" s="134">
        <v>6.0766925684346577E-3</v>
      </c>
      <c r="BJ1063" s="134">
        <v>3.5459312790501305E-5</v>
      </c>
      <c r="BK1063" s="134">
        <v>0</v>
      </c>
      <c r="BL1063" s="134">
        <v>2.6045980737402767E-2</v>
      </c>
      <c r="BM1063" s="134">
        <v>0</v>
      </c>
      <c r="BN1063" s="134">
        <v>4.6670251330125737E-5</v>
      </c>
      <c r="BO1063" s="134">
        <v>6.9815286318036359E-5</v>
      </c>
      <c r="BP1063" s="134">
        <v>5.8537034775382036E-5</v>
      </c>
      <c r="BQ1063" s="134">
        <v>5.5109849408853039E-5</v>
      </c>
      <c r="BR1063" s="134">
        <v>0</v>
      </c>
      <c r="BS1063" s="134">
        <v>9.3045485433547086E-6</v>
      </c>
      <c r="BT1063" s="134">
        <v>0</v>
      </c>
      <c r="BU1063" s="134">
        <v>4.4131552328657367E-5</v>
      </c>
      <c r="BV1063" s="134">
        <v>2.1103311022898077E-5</v>
      </c>
      <c r="BW1063" s="134">
        <v>2.2340810675356389E-5</v>
      </c>
      <c r="BX1063" s="134">
        <v>1.8660707140534819E-5</v>
      </c>
      <c r="BY1063" s="134">
        <v>1.1275955047627831E-5</v>
      </c>
      <c r="BZ1063" s="134">
        <v>7.9600941611061719E-6</v>
      </c>
      <c r="CA1063" s="134">
        <v>0</v>
      </c>
      <c r="CB1063" s="134">
        <v>0</v>
      </c>
      <c r="CC1063" s="134">
        <v>5.1647446506683158E-5</v>
      </c>
      <c r="CD1063" s="134">
        <v>2.8060601712668676E-4</v>
      </c>
      <c r="CE1063" s="134">
        <v>3.3461317706992669E-5</v>
      </c>
      <c r="CF1063" s="134">
        <v>0</v>
      </c>
      <c r="CG1063" s="134">
        <v>0</v>
      </c>
      <c r="CH1063" s="134">
        <v>2.0132996516794836E-5</v>
      </c>
      <c r="CI1063" s="134">
        <v>2.7450398161104015E-5</v>
      </c>
      <c r="CJ1063" s="134">
        <v>1.5364280032440738E-5</v>
      </c>
      <c r="CK1063" s="134">
        <v>0</v>
      </c>
      <c r="CL1063" s="134">
        <v>0</v>
      </c>
      <c r="CM1063" s="134">
        <v>0</v>
      </c>
      <c r="CN1063" s="134">
        <v>0</v>
      </c>
      <c r="CO1063" s="134">
        <v>0</v>
      </c>
      <c r="CP1063" s="134">
        <v>0</v>
      </c>
      <c r="CQ1063" s="134">
        <v>3.4779311883266311E-5</v>
      </c>
      <c r="CR1063" s="134">
        <v>0</v>
      </c>
      <c r="CS1063" s="134">
        <v>1.1612993369697242E-5</v>
      </c>
      <c r="CT1063" s="134">
        <v>0</v>
      </c>
      <c r="CU1063" s="134">
        <v>4.9302474561223966E-5</v>
      </c>
      <c r="CV1063" s="134">
        <v>3.7117986081008104E-5</v>
      </c>
      <c r="CW1063" s="134">
        <v>6.8164128584843816E-5</v>
      </c>
      <c r="CX1063" s="134">
        <v>2.3544936606747032E-4</v>
      </c>
      <c r="CY1063" s="134">
        <v>0</v>
      </c>
      <c r="CZ1063" s="134">
        <v>1.4457754916639158E-3</v>
      </c>
      <c r="DA1063" s="134">
        <v>4.5342424160673402E-5</v>
      </c>
      <c r="DB1063" s="134">
        <v>4.0484701903005594E-5</v>
      </c>
      <c r="DC1063" s="134">
        <v>3.2032118687569512E-5</v>
      </c>
      <c r="DD1063" s="134">
        <v>5.9256494877099061E-5</v>
      </c>
      <c r="DE1063" s="134">
        <v>7.1453391627111364E-5</v>
      </c>
      <c r="DF1063" s="134">
        <v>8.9654259910261451E-5</v>
      </c>
      <c r="DG1063" s="134">
        <v>1.986720890323505E-3</v>
      </c>
      <c r="DH1063" s="211">
        <v>1.6939964379073545E-5</v>
      </c>
    </row>
    <row r="1064" spans="1:112" ht="15" hidden="1" customHeight="1" x14ac:dyDescent="0.15">
      <c r="A1064" s="119"/>
      <c r="B1064" s="197" t="s">
        <v>712</v>
      </c>
      <c r="C1064" s="30" t="s">
        <v>212</v>
      </c>
      <c r="D1064" s="315">
        <v>1.4399653177632138E-4</v>
      </c>
      <c r="E1064" s="134">
        <v>1.0547029547397323E-4</v>
      </c>
      <c r="F1064" s="134">
        <v>2.0796060922049239E-4</v>
      </c>
      <c r="G1064" s="134">
        <v>0</v>
      </c>
      <c r="H1064" s="134">
        <v>1.137671772922438E-4</v>
      </c>
      <c r="I1064" s="134">
        <v>0</v>
      </c>
      <c r="J1064" s="134">
        <v>0</v>
      </c>
      <c r="K1064" s="134">
        <v>8.0133570697735204E-5</v>
      </c>
      <c r="L1064" s="134">
        <v>9.441995201980574E-5</v>
      </c>
      <c r="M1064" s="134">
        <v>1.0638635865013208E-4</v>
      </c>
      <c r="N1064" s="134">
        <v>6.4766769029729975E-5</v>
      </c>
      <c r="O1064" s="134">
        <v>6.2836320361170134E-5</v>
      </c>
      <c r="P1064" s="134">
        <v>0</v>
      </c>
      <c r="Q1064" s="134">
        <v>0</v>
      </c>
      <c r="R1064" s="134">
        <v>1.289563225990099E-4</v>
      </c>
      <c r="S1064" s="134">
        <v>1.1488606253021564E-4</v>
      </c>
      <c r="T1064" s="134">
        <v>1.133672911324435E-4</v>
      </c>
      <c r="U1064" s="134">
        <v>0</v>
      </c>
      <c r="V1064" s="134">
        <v>0</v>
      </c>
      <c r="W1064" s="134">
        <v>8.6196425950919766E-4</v>
      </c>
      <c r="X1064" s="134">
        <v>0</v>
      </c>
      <c r="Y1064" s="134">
        <v>0</v>
      </c>
      <c r="Z1064" s="134">
        <v>0</v>
      </c>
      <c r="AA1064" s="134">
        <v>0</v>
      </c>
      <c r="AB1064" s="134">
        <v>0</v>
      </c>
      <c r="AC1064" s="134">
        <v>0</v>
      </c>
      <c r="AD1064" s="134">
        <v>0</v>
      </c>
      <c r="AE1064" s="134">
        <v>0</v>
      </c>
      <c r="AF1064" s="134">
        <v>0</v>
      </c>
      <c r="AG1064" s="134">
        <v>0</v>
      </c>
      <c r="AH1064" s="134">
        <v>0</v>
      </c>
      <c r="AI1064" s="134">
        <v>1.0613485286567718E-4</v>
      </c>
      <c r="AJ1064" s="134">
        <v>0</v>
      </c>
      <c r="AK1064" s="134">
        <v>1.5026707672236432E-4</v>
      </c>
      <c r="AL1064" s="134">
        <v>0</v>
      </c>
      <c r="AM1064" s="134">
        <v>1.4095969792982834E-4</v>
      </c>
      <c r="AN1064" s="134">
        <v>0</v>
      </c>
      <c r="AO1064" s="134">
        <v>-5.9395297317745771E-5</v>
      </c>
      <c r="AP1064" s="134">
        <v>0</v>
      </c>
      <c r="AQ1064" s="134">
        <v>0</v>
      </c>
      <c r="AR1064" s="134">
        <v>0</v>
      </c>
      <c r="AS1064" s="134">
        <v>0</v>
      </c>
      <c r="AT1064" s="134">
        <v>8.9674052020615553E-5</v>
      </c>
      <c r="AU1064" s="134">
        <v>1.4117746189979888E-4</v>
      </c>
      <c r="AV1064" s="134">
        <v>0</v>
      </c>
      <c r="AW1064" s="134">
        <v>2.6498785560471042E-3</v>
      </c>
      <c r="AX1064" s="134">
        <v>0</v>
      </c>
      <c r="AY1064" s="134">
        <v>0</v>
      </c>
      <c r="AZ1064" s="134">
        <v>1.1946050164520376</v>
      </c>
      <c r="BA1064" s="134">
        <v>0</v>
      </c>
      <c r="BB1064" s="134">
        <v>0</v>
      </c>
      <c r="BC1064" s="134">
        <v>0</v>
      </c>
      <c r="BD1064" s="134">
        <v>0</v>
      </c>
      <c r="BE1064" s="134">
        <v>0</v>
      </c>
      <c r="BF1064" s="134">
        <v>0</v>
      </c>
      <c r="BG1064" s="134">
        <v>0</v>
      </c>
      <c r="BH1064" s="134">
        <v>0</v>
      </c>
      <c r="BI1064" s="134">
        <v>8.9408847821913617E-3</v>
      </c>
      <c r="BJ1064" s="134">
        <v>9.8264356866979165E-4</v>
      </c>
      <c r="BK1064" s="134">
        <v>0</v>
      </c>
      <c r="BL1064" s="134">
        <v>4.0216132974929993E-3</v>
      </c>
      <c r="BM1064" s="134">
        <v>0</v>
      </c>
      <c r="BN1064" s="134">
        <v>6.9974020800390438E-4</v>
      </c>
      <c r="BO1064" s="134">
        <v>2.576423302336799E-4</v>
      </c>
      <c r="BP1064" s="134">
        <v>2.4604792812001975E-4</v>
      </c>
      <c r="BQ1064" s="134">
        <v>1.2448986155870237E-4</v>
      </c>
      <c r="BR1064" s="134">
        <v>0</v>
      </c>
      <c r="BS1064" s="134">
        <v>4.317523613021768E-5</v>
      </c>
      <c r="BT1064" s="134">
        <v>0</v>
      </c>
      <c r="BU1064" s="134">
        <v>2.5166206006699586E-4</v>
      </c>
      <c r="BV1064" s="134">
        <v>1.3593955335444746E-4</v>
      </c>
      <c r="BW1064" s="134">
        <v>1.7566524354682865E-4</v>
      </c>
      <c r="BX1064" s="134">
        <v>1.8916952918465808E-4</v>
      </c>
      <c r="BY1064" s="134">
        <v>8.7983697302529832E-5</v>
      </c>
      <c r="BZ1064" s="134">
        <v>5.5496102977740883E-5</v>
      </c>
      <c r="CA1064" s="134">
        <v>0</v>
      </c>
      <c r="CB1064" s="134">
        <v>0</v>
      </c>
      <c r="CC1064" s="134">
        <v>2.3950086412998135E-4</v>
      </c>
      <c r="CD1064" s="134">
        <v>1.0983471032548868E-3</v>
      </c>
      <c r="CE1064" s="134">
        <v>3.6569038265760005E-4</v>
      </c>
      <c r="CF1064" s="134">
        <v>0</v>
      </c>
      <c r="CG1064" s="134">
        <v>0</v>
      </c>
      <c r="CH1064" s="134">
        <v>1.3308949197947807E-4</v>
      </c>
      <c r="CI1064" s="134">
        <v>1.919878271314008E-4</v>
      </c>
      <c r="CJ1064" s="134">
        <v>1.8853052809365814E-4</v>
      </c>
      <c r="CK1064" s="134">
        <v>0</v>
      </c>
      <c r="CL1064" s="134">
        <v>0</v>
      </c>
      <c r="CM1064" s="134">
        <v>0</v>
      </c>
      <c r="CN1064" s="134">
        <v>0</v>
      </c>
      <c r="CO1064" s="134">
        <v>0</v>
      </c>
      <c r="CP1064" s="134">
        <v>0</v>
      </c>
      <c r="CQ1064" s="134">
        <v>1.2591935960936445E-4</v>
      </c>
      <c r="CR1064" s="134">
        <v>0</v>
      </c>
      <c r="CS1064" s="134">
        <v>7.683200771211789E-5</v>
      </c>
      <c r="CT1064" s="134">
        <v>0</v>
      </c>
      <c r="CU1064" s="134">
        <v>2.2615644255692747E-4</v>
      </c>
      <c r="CV1064" s="134">
        <v>2.4086632347024327E-4</v>
      </c>
      <c r="CW1064" s="134">
        <v>2.6401625520001401E-4</v>
      </c>
      <c r="CX1064" s="134">
        <v>6.7644644573541758E-4</v>
      </c>
      <c r="CY1064" s="134">
        <v>0</v>
      </c>
      <c r="CZ1064" s="134">
        <v>5.5807794252032885E-3</v>
      </c>
      <c r="DA1064" s="134">
        <v>1.5162610624969551E-4</v>
      </c>
      <c r="DB1064" s="134">
        <v>1.6065723311739304E-4</v>
      </c>
      <c r="DC1064" s="134">
        <v>9.2516377634114673E-5</v>
      </c>
      <c r="DD1064" s="134">
        <v>2.2037277502382082E-4</v>
      </c>
      <c r="DE1064" s="134">
        <v>1.6526127425058753E-4</v>
      </c>
      <c r="DF1064" s="134">
        <v>2.4567735540646145E-4</v>
      </c>
      <c r="DG1064" s="134">
        <v>3.6246855821573089E-2</v>
      </c>
      <c r="DH1064" s="211">
        <v>5.9395297317745771E-5</v>
      </c>
    </row>
    <row r="1065" spans="1:112" ht="15" hidden="1" customHeight="1" x14ac:dyDescent="0.15">
      <c r="A1065" s="119"/>
      <c r="B1065" s="197" t="s">
        <v>713</v>
      </c>
      <c r="C1065" s="30" t="s">
        <v>255</v>
      </c>
      <c r="D1065" s="315">
        <v>0</v>
      </c>
      <c r="E1065" s="134">
        <v>0</v>
      </c>
      <c r="F1065" s="134">
        <v>0</v>
      </c>
      <c r="G1065" s="134">
        <v>0</v>
      </c>
      <c r="H1065" s="134">
        <v>0</v>
      </c>
      <c r="I1065" s="134">
        <v>0</v>
      </c>
      <c r="J1065" s="134">
        <v>0</v>
      </c>
      <c r="K1065" s="134">
        <v>0</v>
      </c>
      <c r="L1065" s="134">
        <v>0</v>
      </c>
      <c r="M1065" s="134">
        <v>0</v>
      </c>
      <c r="N1065" s="134">
        <v>0</v>
      </c>
      <c r="O1065" s="134">
        <v>0</v>
      </c>
      <c r="P1065" s="134">
        <v>0</v>
      </c>
      <c r="Q1065" s="134">
        <v>0</v>
      </c>
      <c r="R1065" s="134">
        <v>0</v>
      </c>
      <c r="S1065" s="134">
        <v>0</v>
      </c>
      <c r="T1065" s="134">
        <v>0</v>
      </c>
      <c r="U1065" s="134">
        <v>0</v>
      </c>
      <c r="V1065" s="134">
        <v>0</v>
      </c>
      <c r="W1065" s="134">
        <v>0</v>
      </c>
      <c r="X1065" s="134">
        <v>0</v>
      </c>
      <c r="Y1065" s="134">
        <v>0</v>
      </c>
      <c r="Z1065" s="134">
        <v>0</v>
      </c>
      <c r="AA1065" s="134">
        <v>0</v>
      </c>
      <c r="AB1065" s="134">
        <v>0</v>
      </c>
      <c r="AC1065" s="134">
        <v>0</v>
      </c>
      <c r="AD1065" s="134">
        <v>0</v>
      </c>
      <c r="AE1065" s="134">
        <v>0</v>
      </c>
      <c r="AF1065" s="134">
        <v>0</v>
      </c>
      <c r="AG1065" s="134">
        <v>0</v>
      </c>
      <c r="AH1065" s="134">
        <v>0</v>
      </c>
      <c r="AI1065" s="134">
        <v>0</v>
      </c>
      <c r="AJ1065" s="134">
        <v>0</v>
      </c>
      <c r="AK1065" s="134">
        <v>0</v>
      </c>
      <c r="AL1065" s="134">
        <v>0</v>
      </c>
      <c r="AM1065" s="134">
        <v>0</v>
      </c>
      <c r="AN1065" s="134">
        <v>0</v>
      </c>
      <c r="AO1065" s="134">
        <v>0</v>
      </c>
      <c r="AP1065" s="134">
        <v>0</v>
      </c>
      <c r="AQ1065" s="134">
        <v>0</v>
      </c>
      <c r="AR1065" s="134">
        <v>0</v>
      </c>
      <c r="AS1065" s="134">
        <v>0</v>
      </c>
      <c r="AT1065" s="134">
        <v>0</v>
      </c>
      <c r="AU1065" s="134">
        <v>0</v>
      </c>
      <c r="AV1065" s="134">
        <v>0</v>
      </c>
      <c r="AW1065" s="134">
        <v>0</v>
      </c>
      <c r="AX1065" s="134">
        <v>0</v>
      </c>
      <c r="AY1065" s="134">
        <v>0</v>
      </c>
      <c r="AZ1065" s="134">
        <v>0</v>
      </c>
      <c r="BA1065" s="134">
        <v>1</v>
      </c>
      <c r="BB1065" s="134">
        <v>0</v>
      </c>
      <c r="BC1065" s="134">
        <v>0</v>
      </c>
      <c r="BD1065" s="134">
        <v>0</v>
      </c>
      <c r="BE1065" s="134">
        <v>0</v>
      </c>
      <c r="BF1065" s="134">
        <v>0</v>
      </c>
      <c r="BG1065" s="134">
        <v>0</v>
      </c>
      <c r="BH1065" s="134">
        <v>0</v>
      </c>
      <c r="BI1065" s="134">
        <v>0</v>
      </c>
      <c r="BJ1065" s="134">
        <v>0</v>
      </c>
      <c r="BK1065" s="134">
        <v>0</v>
      </c>
      <c r="BL1065" s="134">
        <v>0</v>
      </c>
      <c r="BM1065" s="134">
        <v>0</v>
      </c>
      <c r="BN1065" s="134">
        <v>0</v>
      </c>
      <c r="BO1065" s="134">
        <v>0</v>
      </c>
      <c r="BP1065" s="134">
        <v>0</v>
      </c>
      <c r="BQ1065" s="134">
        <v>0</v>
      </c>
      <c r="BR1065" s="134">
        <v>0</v>
      </c>
      <c r="BS1065" s="134">
        <v>0</v>
      </c>
      <c r="BT1065" s="134">
        <v>0</v>
      </c>
      <c r="BU1065" s="134">
        <v>0</v>
      </c>
      <c r="BV1065" s="134">
        <v>0</v>
      </c>
      <c r="BW1065" s="134">
        <v>0</v>
      </c>
      <c r="BX1065" s="134">
        <v>0</v>
      </c>
      <c r="BY1065" s="134">
        <v>0</v>
      </c>
      <c r="BZ1065" s="134">
        <v>0</v>
      </c>
      <c r="CA1065" s="134">
        <v>0</v>
      </c>
      <c r="CB1065" s="134">
        <v>0</v>
      </c>
      <c r="CC1065" s="134">
        <v>0</v>
      </c>
      <c r="CD1065" s="134">
        <v>0</v>
      </c>
      <c r="CE1065" s="134">
        <v>0</v>
      </c>
      <c r="CF1065" s="134">
        <v>0</v>
      </c>
      <c r="CG1065" s="134">
        <v>0</v>
      </c>
      <c r="CH1065" s="134">
        <v>0</v>
      </c>
      <c r="CI1065" s="134">
        <v>0</v>
      </c>
      <c r="CJ1065" s="134">
        <v>0</v>
      </c>
      <c r="CK1065" s="134">
        <v>0</v>
      </c>
      <c r="CL1065" s="134">
        <v>0</v>
      </c>
      <c r="CM1065" s="134">
        <v>0</v>
      </c>
      <c r="CN1065" s="134">
        <v>0</v>
      </c>
      <c r="CO1065" s="134">
        <v>0</v>
      </c>
      <c r="CP1065" s="134">
        <v>0</v>
      </c>
      <c r="CQ1065" s="134">
        <v>0</v>
      </c>
      <c r="CR1065" s="134">
        <v>0</v>
      </c>
      <c r="CS1065" s="134">
        <v>0</v>
      </c>
      <c r="CT1065" s="134">
        <v>0</v>
      </c>
      <c r="CU1065" s="134">
        <v>0</v>
      </c>
      <c r="CV1065" s="134">
        <v>0</v>
      </c>
      <c r="CW1065" s="134">
        <v>0</v>
      </c>
      <c r="CX1065" s="134">
        <v>0</v>
      </c>
      <c r="CY1065" s="134">
        <v>0</v>
      </c>
      <c r="CZ1065" s="134">
        <v>0</v>
      </c>
      <c r="DA1065" s="134">
        <v>0</v>
      </c>
      <c r="DB1065" s="134">
        <v>0</v>
      </c>
      <c r="DC1065" s="134">
        <v>0</v>
      </c>
      <c r="DD1065" s="134">
        <v>0</v>
      </c>
      <c r="DE1065" s="134">
        <v>0</v>
      </c>
      <c r="DF1065" s="134">
        <v>0</v>
      </c>
      <c r="DG1065" s="134">
        <v>0</v>
      </c>
      <c r="DH1065" s="211">
        <v>0</v>
      </c>
    </row>
    <row r="1066" spans="1:112" ht="15" hidden="1" customHeight="1" x14ac:dyDescent="0.15">
      <c r="A1066" s="119"/>
      <c r="B1066" s="197" t="s">
        <v>714</v>
      </c>
      <c r="C1066" s="30" t="s">
        <v>161</v>
      </c>
      <c r="D1066" s="315">
        <v>0</v>
      </c>
      <c r="E1066" s="134">
        <v>0</v>
      </c>
      <c r="F1066" s="134">
        <v>0</v>
      </c>
      <c r="G1066" s="134">
        <v>0</v>
      </c>
      <c r="H1066" s="134">
        <v>0</v>
      </c>
      <c r="I1066" s="134">
        <v>0</v>
      </c>
      <c r="J1066" s="134">
        <v>0</v>
      </c>
      <c r="K1066" s="134">
        <v>0</v>
      </c>
      <c r="L1066" s="134">
        <v>0</v>
      </c>
      <c r="M1066" s="134">
        <v>0</v>
      </c>
      <c r="N1066" s="134">
        <v>0</v>
      </c>
      <c r="O1066" s="134">
        <v>0</v>
      </c>
      <c r="P1066" s="134">
        <v>0</v>
      </c>
      <c r="Q1066" s="134">
        <v>0</v>
      </c>
      <c r="R1066" s="134">
        <v>0</v>
      </c>
      <c r="S1066" s="134">
        <v>0</v>
      </c>
      <c r="T1066" s="134">
        <v>0</v>
      </c>
      <c r="U1066" s="134">
        <v>0</v>
      </c>
      <c r="V1066" s="134">
        <v>0</v>
      </c>
      <c r="W1066" s="134">
        <v>0</v>
      </c>
      <c r="X1066" s="134">
        <v>0</v>
      </c>
      <c r="Y1066" s="134">
        <v>0</v>
      </c>
      <c r="Z1066" s="134">
        <v>0</v>
      </c>
      <c r="AA1066" s="134">
        <v>0</v>
      </c>
      <c r="AB1066" s="134">
        <v>0</v>
      </c>
      <c r="AC1066" s="134">
        <v>0</v>
      </c>
      <c r="AD1066" s="134">
        <v>0</v>
      </c>
      <c r="AE1066" s="134">
        <v>0</v>
      </c>
      <c r="AF1066" s="134">
        <v>0</v>
      </c>
      <c r="AG1066" s="134">
        <v>0</v>
      </c>
      <c r="AH1066" s="134">
        <v>0</v>
      </c>
      <c r="AI1066" s="134">
        <v>0</v>
      </c>
      <c r="AJ1066" s="134">
        <v>0</v>
      </c>
      <c r="AK1066" s="134">
        <v>0</v>
      </c>
      <c r="AL1066" s="134">
        <v>0</v>
      </c>
      <c r="AM1066" s="134">
        <v>0</v>
      </c>
      <c r="AN1066" s="134">
        <v>0</v>
      </c>
      <c r="AO1066" s="134">
        <v>0</v>
      </c>
      <c r="AP1066" s="134">
        <v>0</v>
      </c>
      <c r="AQ1066" s="134">
        <v>0</v>
      </c>
      <c r="AR1066" s="134">
        <v>0</v>
      </c>
      <c r="AS1066" s="134">
        <v>0</v>
      </c>
      <c r="AT1066" s="134">
        <v>0</v>
      </c>
      <c r="AU1066" s="134">
        <v>0</v>
      </c>
      <c r="AV1066" s="134">
        <v>0</v>
      </c>
      <c r="AW1066" s="134">
        <v>0</v>
      </c>
      <c r="AX1066" s="134">
        <v>0</v>
      </c>
      <c r="AY1066" s="134">
        <v>0</v>
      </c>
      <c r="AZ1066" s="134">
        <v>0</v>
      </c>
      <c r="BA1066" s="134">
        <v>0</v>
      </c>
      <c r="BB1066" s="134">
        <v>1</v>
      </c>
      <c r="BC1066" s="134">
        <v>0</v>
      </c>
      <c r="BD1066" s="134">
        <v>0</v>
      </c>
      <c r="BE1066" s="134">
        <v>0</v>
      </c>
      <c r="BF1066" s="134">
        <v>0</v>
      </c>
      <c r="BG1066" s="134">
        <v>0</v>
      </c>
      <c r="BH1066" s="134">
        <v>0</v>
      </c>
      <c r="BI1066" s="134">
        <v>0</v>
      </c>
      <c r="BJ1066" s="134">
        <v>0</v>
      </c>
      <c r="BK1066" s="134">
        <v>0</v>
      </c>
      <c r="BL1066" s="134">
        <v>0</v>
      </c>
      <c r="BM1066" s="134">
        <v>0</v>
      </c>
      <c r="BN1066" s="134">
        <v>0</v>
      </c>
      <c r="BO1066" s="134">
        <v>0</v>
      </c>
      <c r="BP1066" s="134">
        <v>0</v>
      </c>
      <c r="BQ1066" s="134">
        <v>0</v>
      </c>
      <c r="BR1066" s="134">
        <v>0</v>
      </c>
      <c r="BS1066" s="134">
        <v>0</v>
      </c>
      <c r="BT1066" s="134">
        <v>0</v>
      </c>
      <c r="BU1066" s="134">
        <v>0</v>
      </c>
      <c r="BV1066" s="134">
        <v>0</v>
      </c>
      <c r="BW1066" s="134">
        <v>0</v>
      </c>
      <c r="BX1066" s="134">
        <v>0</v>
      </c>
      <c r="BY1066" s="134">
        <v>0</v>
      </c>
      <c r="BZ1066" s="134">
        <v>0</v>
      </c>
      <c r="CA1066" s="134">
        <v>0</v>
      </c>
      <c r="CB1066" s="134">
        <v>0</v>
      </c>
      <c r="CC1066" s="134">
        <v>0</v>
      </c>
      <c r="CD1066" s="134">
        <v>0</v>
      </c>
      <c r="CE1066" s="134">
        <v>0</v>
      </c>
      <c r="CF1066" s="134">
        <v>0</v>
      </c>
      <c r="CG1066" s="134">
        <v>0</v>
      </c>
      <c r="CH1066" s="134">
        <v>0</v>
      </c>
      <c r="CI1066" s="134">
        <v>0</v>
      </c>
      <c r="CJ1066" s="134">
        <v>0</v>
      </c>
      <c r="CK1066" s="134">
        <v>0</v>
      </c>
      <c r="CL1066" s="134">
        <v>0</v>
      </c>
      <c r="CM1066" s="134">
        <v>0</v>
      </c>
      <c r="CN1066" s="134">
        <v>0</v>
      </c>
      <c r="CO1066" s="134">
        <v>0</v>
      </c>
      <c r="CP1066" s="134">
        <v>0</v>
      </c>
      <c r="CQ1066" s="134">
        <v>0</v>
      </c>
      <c r="CR1066" s="134">
        <v>0</v>
      </c>
      <c r="CS1066" s="134">
        <v>0</v>
      </c>
      <c r="CT1066" s="134">
        <v>0</v>
      </c>
      <c r="CU1066" s="134">
        <v>0</v>
      </c>
      <c r="CV1066" s="134">
        <v>0</v>
      </c>
      <c r="CW1066" s="134">
        <v>0</v>
      </c>
      <c r="CX1066" s="134">
        <v>0</v>
      </c>
      <c r="CY1066" s="134">
        <v>0</v>
      </c>
      <c r="CZ1066" s="134">
        <v>0</v>
      </c>
      <c r="DA1066" s="134">
        <v>0</v>
      </c>
      <c r="DB1066" s="134">
        <v>0</v>
      </c>
      <c r="DC1066" s="134">
        <v>0</v>
      </c>
      <c r="DD1066" s="134">
        <v>0</v>
      </c>
      <c r="DE1066" s="134">
        <v>0</v>
      </c>
      <c r="DF1066" s="134">
        <v>0</v>
      </c>
      <c r="DG1066" s="134">
        <v>0</v>
      </c>
      <c r="DH1066" s="211">
        <v>0</v>
      </c>
    </row>
    <row r="1067" spans="1:112" ht="15" hidden="1" customHeight="1" x14ac:dyDescent="0.15">
      <c r="A1067" s="119"/>
      <c r="B1067" s="197" t="s">
        <v>715</v>
      </c>
      <c r="C1067" s="30" t="s">
        <v>256</v>
      </c>
      <c r="D1067" s="315">
        <v>0</v>
      </c>
      <c r="E1067" s="134">
        <v>0</v>
      </c>
      <c r="F1067" s="134">
        <v>0</v>
      </c>
      <c r="G1067" s="134">
        <v>0</v>
      </c>
      <c r="H1067" s="134">
        <v>0</v>
      </c>
      <c r="I1067" s="134">
        <v>0</v>
      </c>
      <c r="J1067" s="134">
        <v>0</v>
      </c>
      <c r="K1067" s="134">
        <v>0</v>
      </c>
      <c r="L1067" s="134">
        <v>0</v>
      </c>
      <c r="M1067" s="134">
        <v>0</v>
      </c>
      <c r="N1067" s="134">
        <v>0</v>
      </c>
      <c r="O1067" s="134">
        <v>0</v>
      </c>
      <c r="P1067" s="134">
        <v>0</v>
      </c>
      <c r="Q1067" s="134">
        <v>0</v>
      </c>
      <c r="R1067" s="134">
        <v>0</v>
      </c>
      <c r="S1067" s="134">
        <v>0</v>
      </c>
      <c r="T1067" s="134">
        <v>0</v>
      </c>
      <c r="U1067" s="134">
        <v>0</v>
      </c>
      <c r="V1067" s="134">
        <v>0</v>
      </c>
      <c r="W1067" s="134">
        <v>0</v>
      </c>
      <c r="X1067" s="134">
        <v>0</v>
      </c>
      <c r="Y1067" s="134">
        <v>0</v>
      </c>
      <c r="Z1067" s="134">
        <v>0</v>
      </c>
      <c r="AA1067" s="134">
        <v>0</v>
      </c>
      <c r="AB1067" s="134">
        <v>0</v>
      </c>
      <c r="AC1067" s="134">
        <v>0</v>
      </c>
      <c r="AD1067" s="134">
        <v>0</v>
      </c>
      <c r="AE1067" s="134">
        <v>0</v>
      </c>
      <c r="AF1067" s="134">
        <v>0</v>
      </c>
      <c r="AG1067" s="134">
        <v>0</v>
      </c>
      <c r="AH1067" s="134">
        <v>0</v>
      </c>
      <c r="AI1067" s="134">
        <v>0</v>
      </c>
      <c r="AJ1067" s="134">
        <v>0</v>
      </c>
      <c r="AK1067" s="134">
        <v>0</v>
      </c>
      <c r="AL1067" s="134">
        <v>0</v>
      </c>
      <c r="AM1067" s="134">
        <v>0</v>
      </c>
      <c r="AN1067" s="134">
        <v>0</v>
      </c>
      <c r="AO1067" s="134">
        <v>0</v>
      </c>
      <c r="AP1067" s="134">
        <v>0</v>
      </c>
      <c r="AQ1067" s="134">
        <v>0</v>
      </c>
      <c r="AR1067" s="134">
        <v>0</v>
      </c>
      <c r="AS1067" s="134">
        <v>0</v>
      </c>
      <c r="AT1067" s="134">
        <v>0</v>
      </c>
      <c r="AU1067" s="134">
        <v>0</v>
      </c>
      <c r="AV1067" s="134">
        <v>0</v>
      </c>
      <c r="AW1067" s="134">
        <v>0</v>
      </c>
      <c r="AX1067" s="134">
        <v>0</v>
      </c>
      <c r="AY1067" s="134">
        <v>0</v>
      </c>
      <c r="AZ1067" s="134">
        <v>0</v>
      </c>
      <c r="BA1067" s="134">
        <v>0</v>
      </c>
      <c r="BB1067" s="134">
        <v>0</v>
      </c>
      <c r="BC1067" s="134">
        <v>1</v>
      </c>
      <c r="BD1067" s="134">
        <v>0</v>
      </c>
      <c r="BE1067" s="134">
        <v>0</v>
      </c>
      <c r="BF1067" s="134">
        <v>0</v>
      </c>
      <c r="BG1067" s="134">
        <v>0</v>
      </c>
      <c r="BH1067" s="134">
        <v>0</v>
      </c>
      <c r="BI1067" s="134">
        <v>0</v>
      </c>
      <c r="BJ1067" s="134">
        <v>0</v>
      </c>
      <c r="BK1067" s="134">
        <v>0</v>
      </c>
      <c r="BL1067" s="134">
        <v>0</v>
      </c>
      <c r="BM1067" s="134">
        <v>0</v>
      </c>
      <c r="BN1067" s="134">
        <v>0</v>
      </c>
      <c r="BO1067" s="134">
        <v>0</v>
      </c>
      <c r="BP1067" s="134">
        <v>0</v>
      </c>
      <c r="BQ1067" s="134">
        <v>0</v>
      </c>
      <c r="BR1067" s="134">
        <v>0</v>
      </c>
      <c r="BS1067" s="134">
        <v>0</v>
      </c>
      <c r="BT1067" s="134">
        <v>0</v>
      </c>
      <c r="BU1067" s="134">
        <v>0</v>
      </c>
      <c r="BV1067" s="134">
        <v>0</v>
      </c>
      <c r="BW1067" s="134">
        <v>0</v>
      </c>
      <c r="BX1067" s="134">
        <v>0</v>
      </c>
      <c r="BY1067" s="134">
        <v>0</v>
      </c>
      <c r="BZ1067" s="134">
        <v>0</v>
      </c>
      <c r="CA1067" s="134">
        <v>0</v>
      </c>
      <c r="CB1067" s="134">
        <v>0</v>
      </c>
      <c r="CC1067" s="134">
        <v>0</v>
      </c>
      <c r="CD1067" s="134">
        <v>0</v>
      </c>
      <c r="CE1067" s="134">
        <v>0</v>
      </c>
      <c r="CF1067" s="134">
        <v>0</v>
      </c>
      <c r="CG1067" s="134">
        <v>0</v>
      </c>
      <c r="CH1067" s="134">
        <v>0</v>
      </c>
      <c r="CI1067" s="134">
        <v>0</v>
      </c>
      <c r="CJ1067" s="134">
        <v>0</v>
      </c>
      <c r="CK1067" s="134">
        <v>0</v>
      </c>
      <c r="CL1067" s="134">
        <v>0</v>
      </c>
      <c r="CM1067" s="134">
        <v>0</v>
      </c>
      <c r="CN1067" s="134">
        <v>0</v>
      </c>
      <c r="CO1067" s="134">
        <v>0</v>
      </c>
      <c r="CP1067" s="134">
        <v>0</v>
      </c>
      <c r="CQ1067" s="134">
        <v>0</v>
      </c>
      <c r="CR1067" s="134">
        <v>0</v>
      </c>
      <c r="CS1067" s="134">
        <v>0</v>
      </c>
      <c r="CT1067" s="134">
        <v>0</v>
      </c>
      <c r="CU1067" s="134">
        <v>0</v>
      </c>
      <c r="CV1067" s="134">
        <v>0</v>
      </c>
      <c r="CW1067" s="134">
        <v>0</v>
      </c>
      <c r="CX1067" s="134">
        <v>0</v>
      </c>
      <c r="CY1067" s="134">
        <v>0</v>
      </c>
      <c r="CZ1067" s="134">
        <v>0</v>
      </c>
      <c r="DA1067" s="134">
        <v>0</v>
      </c>
      <c r="DB1067" s="134">
        <v>0</v>
      </c>
      <c r="DC1067" s="134">
        <v>0</v>
      </c>
      <c r="DD1067" s="134">
        <v>0</v>
      </c>
      <c r="DE1067" s="134">
        <v>0</v>
      </c>
      <c r="DF1067" s="134">
        <v>0</v>
      </c>
      <c r="DG1067" s="134">
        <v>0</v>
      </c>
      <c r="DH1067" s="211">
        <v>0</v>
      </c>
    </row>
    <row r="1068" spans="1:112" ht="15" hidden="1" customHeight="1" x14ac:dyDescent="0.15">
      <c r="A1068" s="119"/>
      <c r="B1068" s="197" t="s">
        <v>716</v>
      </c>
      <c r="C1068" s="30" t="s">
        <v>354</v>
      </c>
      <c r="D1068" s="315">
        <v>0</v>
      </c>
      <c r="E1068" s="134">
        <v>0</v>
      </c>
      <c r="F1068" s="134">
        <v>0</v>
      </c>
      <c r="G1068" s="134">
        <v>0</v>
      </c>
      <c r="H1068" s="134">
        <v>0</v>
      </c>
      <c r="I1068" s="134">
        <v>0</v>
      </c>
      <c r="J1068" s="134">
        <v>0</v>
      </c>
      <c r="K1068" s="134">
        <v>0</v>
      </c>
      <c r="L1068" s="134">
        <v>0</v>
      </c>
      <c r="M1068" s="134">
        <v>0</v>
      </c>
      <c r="N1068" s="134">
        <v>0</v>
      </c>
      <c r="O1068" s="134">
        <v>0</v>
      </c>
      <c r="P1068" s="134">
        <v>0</v>
      </c>
      <c r="Q1068" s="134">
        <v>0</v>
      </c>
      <c r="R1068" s="134">
        <v>0</v>
      </c>
      <c r="S1068" s="134">
        <v>0</v>
      </c>
      <c r="T1068" s="134">
        <v>0</v>
      </c>
      <c r="U1068" s="134">
        <v>0</v>
      </c>
      <c r="V1068" s="134">
        <v>0</v>
      </c>
      <c r="W1068" s="134">
        <v>0</v>
      </c>
      <c r="X1068" s="134">
        <v>0</v>
      </c>
      <c r="Y1068" s="134">
        <v>0</v>
      </c>
      <c r="Z1068" s="134">
        <v>0</v>
      </c>
      <c r="AA1068" s="134">
        <v>0</v>
      </c>
      <c r="AB1068" s="134">
        <v>0</v>
      </c>
      <c r="AC1068" s="134">
        <v>0</v>
      </c>
      <c r="AD1068" s="134">
        <v>0</v>
      </c>
      <c r="AE1068" s="134">
        <v>0</v>
      </c>
      <c r="AF1068" s="134">
        <v>0</v>
      </c>
      <c r="AG1068" s="134">
        <v>0</v>
      </c>
      <c r="AH1068" s="134">
        <v>0</v>
      </c>
      <c r="AI1068" s="134">
        <v>0</v>
      </c>
      <c r="AJ1068" s="134">
        <v>0</v>
      </c>
      <c r="AK1068" s="134">
        <v>0</v>
      </c>
      <c r="AL1068" s="134">
        <v>0</v>
      </c>
      <c r="AM1068" s="134">
        <v>0</v>
      </c>
      <c r="AN1068" s="134">
        <v>0</v>
      </c>
      <c r="AO1068" s="134">
        <v>0</v>
      </c>
      <c r="AP1068" s="134">
        <v>0</v>
      </c>
      <c r="AQ1068" s="134">
        <v>0</v>
      </c>
      <c r="AR1068" s="134">
        <v>0</v>
      </c>
      <c r="AS1068" s="134">
        <v>0</v>
      </c>
      <c r="AT1068" s="134">
        <v>0</v>
      </c>
      <c r="AU1068" s="134">
        <v>0</v>
      </c>
      <c r="AV1068" s="134">
        <v>0</v>
      </c>
      <c r="AW1068" s="134">
        <v>0</v>
      </c>
      <c r="AX1068" s="134">
        <v>0</v>
      </c>
      <c r="AY1068" s="134">
        <v>0</v>
      </c>
      <c r="AZ1068" s="134">
        <v>0</v>
      </c>
      <c r="BA1068" s="134">
        <v>0</v>
      </c>
      <c r="BB1068" s="134">
        <v>0</v>
      </c>
      <c r="BC1068" s="134">
        <v>0</v>
      </c>
      <c r="BD1068" s="134">
        <v>1</v>
      </c>
      <c r="BE1068" s="134">
        <v>0</v>
      </c>
      <c r="BF1068" s="134">
        <v>0</v>
      </c>
      <c r="BG1068" s="134">
        <v>0</v>
      </c>
      <c r="BH1068" s="134">
        <v>0</v>
      </c>
      <c r="BI1068" s="134">
        <v>0</v>
      </c>
      <c r="BJ1068" s="134">
        <v>0</v>
      </c>
      <c r="BK1068" s="134">
        <v>0</v>
      </c>
      <c r="BL1068" s="134">
        <v>0</v>
      </c>
      <c r="BM1068" s="134">
        <v>0</v>
      </c>
      <c r="BN1068" s="134">
        <v>0</v>
      </c>
      <c r="BO1068" s="134">
        <v>0</v>
      </c>
      <c r="BP1068" s="134">
        <v>0</v>
      </c>
      <c r="BQ1068" s="134">
        <v>0</v>
      </c>
      <c r="BR1068" s="134">
        <v>0</v>
      </c>
      <c r="BS1068" s="134">
        <v>0</v>
      </c>
      <c r="BT1068" s="134">
        <v>0</v>
      </c>
      <c r="BU1068" s="134">
        <v>0</v>
      </c>
      <c r="BV1068" s="134">
        <v>0</v>
      </c>
      <c r="BW1068" s="134">
        <v>0</v>
      </c>
      <c r="BX1068" s="134">
        <v>0</v>
      </c>
      <c r="BY1068" s="134">
        <v>0</v>
      </c>
      <c r="BZ1068" s="134">
        <v>0</v>
      </c>
      <c r="CA1068" s="134">
        <v>0</v>
      </c>
      <c r="CB1068" s="134">
        <v>0</v>
      </c>
      <c r="CC1068" s="134">
        <v>0</v>
      </c>
      <c r="CD1068" s="134">
        <v>0</v>
      </c>
      <c r="CE1068" s="134">
        <v>0</v>
      </c>
      <c r="CF1068" s="134">
        <v>0</v>
      </c>
      <c r="CG1068" s="134">
        <v>0</v>
      </c>
      <c r="CH1068" s="134">
        <v>0</v>
      </c>
      <c r="CI1068" s="134">
        <v>0</v>
      </c>
      <c r="CJ1068" s="134">
        <v>0</v>
      </c>
      <c r="CK1068" s="134">
        <v>0</v>
      </c>
      <c r="CL1068" s="134">
        <v>0</v>
      </c>
      <c r="CM1068" s="134">
        <v>0</v>
      </c>
      <c r="CN1068" s="134">
        <v>0</v>
      </c>
      <c r="CO1068" s="134">
        <v>0</v>
      </c>
      <c r="CP1068" s="134">
        <v>0</v>
      </c>
      <c r="CQ1068" s="134">
        <v>0</v>
      </c>
      <c r="CR1068" s="134">
        <v>0</v>
      </c>
      <c r="CS1068" s="134">
        <v>0</v>
      </c>
      <c r="CT1068" s="134">
        <v>0</v>
      </c>
      <c r="CU1068" s="134">
        <v>0</v>
      </c>
      <c r="CV1068" s="134">
        <v>0</v>
      </c>
      <c r="CW1068" s="134">
        <v>0</v>
      </c>
      <c r="CX1068" s="134">
        <v>0</v>
      </c>
      <c r="CY1068" s="134">
        <v>0</v>
      </c>
      <c r="CZ1068" s="134">
        <v>0</v>
      </c>
      <c r="DA1068" s="134">
        <v>0</v>
      </c>
      <c r="DB1068" s="134">
        <v>0</v>
      </c>
      <c r="DC1068" s="134">
        <v>0</v>
      </c>
      <c r="DD1068" s="134">
        <v>0</v>
      </c>
      <c r="DE1068" s="134">
        <v>0</v>
      </c>
      <c r="DF1068" s="134">
        <v>0</v>
      </c>
      <c r="DG1068" s="134">
        <v>0</v>
      </c>
      <c r="DH1068" s="211">
        <v>0</v>
      </c>
    </row>
    <row r="1069" spans="1:112" ht="15" hidden="1" customHeight="1" x14ac:dyDescent="0.15">
      <c r="A1069" s="119"/>
      <c r="B1069" s="197" t="s">
        <v>717</v>
      </c>
      <c r="C1069" s="30" t="s">
        <v>355</v>
      </c>
      <c r="D1069" s="315">
        <v>0</v>
      </c>
      <c r="E1069" s="134">
        <v>0</v>
      </c>
      <c r="F1069" s="134">
        <v>0</v>
      </c>
      <c r="G1069" s="134">
        <v>0</v>
      </c>
      <c r="H1069" s="134">
        <v>0</v>
      </c>
      <c r="I1069" s="134">
        <v>0</v>
      </c>
      <c r="J1069" s="134">
        <v>0</v>
      </c>
      <c r="K1069" s="134">
        <v>0</v>
      </c>
      <c r="L1069" s="134">
        <v>0</v>
      </c>
      <c r="M1069" s="134">
        <v>0</v>
      </c>
      <c r="N1069" s="134">
        <v>0</v>
      </c>
      <c r="O1069" s="134">
        <v>0</v>
      </c>
      <c r="P1069" s="134">
        <v>0</v>
      </c>
      <c r="Q1069" s="134">
        <v>0</v>
      </c>
      <c r="R1069" s="134">
        <v>0</v>
      </c>
      <c r="S1069" s="134">
        <v>0</v>
      </c>
      <c r="T1069" s="134">
        <v>0</v>
      </c>
      <c r="U1069" s="134">
        <v>0</v>
      </c>
      <c r="V1069" s="134">
        <v>0</v>
      </c>
      <c r="W1069" s="134">
        <v>0</v>
      </c>
      <c r="X1069" s="134">
        <v>0</v>
      </c>
      <c r="Y1069" s="134">
        <v>0</v>
      </c>
      <c r="Z1069" s="134">
        <v>0</v>
      </c>
      <c r="AA1069" s="134">
        <v>0</v>
      </c>
      <c r="AB1069" s="134">
        <v>0</v>
      </c>
      <c r="AC1069" s="134">
        <v>0</v>
      </c>
      <c r="AD1069" s="134">
        <v>0</v>
      </c>
      <c r="AE1069" s="134">
        <v>0</v>
      </c>
      <c r="AF1069" s="134">
        <v>0</v>
      </c>
      <c r="AG1069" s="134">
        <v>0</v>
      </c>
      <c r="AH1069" s="134">
        <v>0</v>
      </c>
      <c r="AI1069" s="134">
        <v>0</v>
      </c>
      <c r="AJ1069" s="134">
        <v>0</v>
      </c>
      <c r="AK1069" s="134">
        <v>0</v>
      </c>
      <c r="AL1069" s="134">
        <v>0</v>
      </c>
      <c r="AM1069" s="134">
        <v>0</v>
      </c>
      <c r="AN1069" s="134">
        <v>0</v>
      </c>
      <c r="AO1069" s="134">
        <v>0</v>
      </c>
      <c r="AP1069" s="134">
        <v>0</v>
      </c>
      <c r="AQ1069" s="134">
        <v>0</v>
      </c>
      <c r="AR1069" s="134">
        <v>0</v>
      </c>
      <c r="AS1069" s="134">
        <v>0</v>
      </c>
      <c r="AT1069" s="134">
        <v>0</v>
      </c>
      <c r="AU1069" s="134">
        <v>0</v>
      </c>
      <c r="AV1069" s="134">
        <v>0</v>
      </c>
      <c r="AW1069" s="134">
        <v>0</v>
      </c>
      <c r="AX1069" s="134">
        <v>0</v>
      </c>
      <c r="AY1069" s="134">
        <v>0</v>
      </c>
      <c r="AZ1069" s="134">
        <v>0</v>
      </c>
      <c r="BA1069" s="134">
        <v>0</v>
      </c>
      <c r="BB1069" s="134">
        <v>0</v>
      </c>
      <c r="BC1069" s="134">
        <v>0</v>
      </c>
      <c r="BD1069" s="134">
        <v>0</v>
      </c>
      <c r="BE1069" s="134">
        <v>1</v>
      </c>
      <c r="BF1069" s="134">
        <v>0</v>
      </c>
      <c r="BG1069" s="134">
        <v>0</v>
      </c>
      <c r="BH1069" s="134">
        <v>0</v>
      </c>
      <c r="BI1069" s="134">
        <v>0</v>
      </c>
      <c r="BJ1069" s="134">
        <v>0</v>
      </c>
      <c r="BK1069" s="134">
        <v>0</v>
      </c>
      <c r="BL1069" s="134">
        <v>0</v>
      </c>
      <c r="BM1069" s="134">
        <v>0</v>
      </c>
      <c r="BN1069" s="134">
        <v>0</v>
      </c>
      <c r="BO1069" s="134">
        <v>0</v>
      </c>
      <c r="BP1069" s="134">
        <v>0</v>
      </c>
      <c r="BQ1069" s="134">
        <v>0</v>
      </c>
      <c r="BR1069" s="134">
        <v>0</v>
      </c>
      <c r="BS1069" s="134">
        <v>0</v>
      </c>
      <c r="BT1069" s="134">
        <v>0</v>
      </c>
      <c r="BU1069" s="134">
        <v>0</v>
      </c>
      <c r="BV1069" s="134">
        <v>0</v>
      </c>
      <c r="BW1069" s="134">
        <v>0</v>
      </c>
      <c r="BX1069" s="134">
        <v>0</v>
      </c>
      <c r="BY1069" s="134">
        <v>0</v>
      </c>
      <c r="BZ1069" s="134">
        <v>0</v>
      </c>
      <c r="CA1069" s="134">
        <v>0</v>
      </c>
      <c r="CB1069" s="134">
        <v>0</v>
      </c>
      <c r="CC1069" s="134">
        <v>0</v>
      </c>
      <c r="CD1069" s="134">
        <v>0</v>
      </c>
      <c r="CE1069" s="134">
        <v>0</v>
      </c>
      <c r="CF1069" s="134">
        <v>0</v>
      </c>
      <c r="CG1069" s="134">
        <v>0</v>
      </c>
      <c r="CH1069" s="134">
        <v>0</v>
      </c>
      <c r="CI1069" s="134">
        <v>0</v>
      </c>
      <c r="CJ1069" s="134">
        <v>0</v>
      </c>
      <c r="CK1069" s="134">
        <v>0</v>
      </c>
      <c r="CL1069" s="134">
        <v>0</v>
      </c>
      <c r="CM1069" s="134">
        <v>0</v>
      </c>
      <c r="CN1069" s="134">
        <v>0</v>
      </c>
      <c r="CO1069" s="134">
        <v>0</v>
      </c>
      <c r="CP1069" s="134">
        <v>0</v>
      </c>
      <c r="CQ1069" s="134">
        <v>0</v>
      </c>
      <c r="CR1069" s="134">
        <v>0</v>
      </c>
      <c r="CS1069" s="134">
        <v>0</v>
      </c>
      <c r="CT1069" s="134">
        <v>0</v>
      </c>
      <c r="CU1069" s="134">
        <v>0</v>
      </c>
      <c r="CV1069" s="134">
        <v>0</v>
      </c>
      <c r="CW1069" s="134">
        <v>0</v>
      </c>
      <c r="CX1069" s="134">
        <v>0</v>
      </c>
      <c r="CY1069" s="134">
        <v>0</v>
      </c>
      <c r="CZ1069" s="134">
        <v>0</v>
      </c>
      <c r="DA1069" s="134">
        <v>0</v>
      </c>
      <c r="DB1069" s="134">
        <v>0</v>
      </c>
      <c r="DC1069" s="134">
        <v>0</v>
      </c>
      <c r="DD1069" s="134">
        <v>0</v>
      </c>
      <c r="DE1069" s="134">
        <v>0</v>
      </c>
      <c r="DF1069" s="134">
        <v>0</v>
      </c>
      <c r="DG1069" s="134">
        <v>0</v>
      </c>
      <c r="DH1069" s="211">
        <v>0</v>
      </c>
    </row>
    <row r="1070" spans="1:112" ht="15" hidden="1" customHeight="1" x14ac:dyDescent="0.15">
      <c r="A1070" s="119"/>
      <c r="B1070" s="197" t="s">
        <v>718</v>
      </c>
      <c r="C1070" s="30" t="s">
        <v>356</v>
      </c>
      <c r="D1070" s="315">
        <v>0</v>
      </c>
      <c r="E1070" s="134">
        <v>0</v>
      </c>
      <c r="F1070" s="134">
        <v>0</v>
      </c>
      <c r="G1070" s="134">
        <v>0</v>
      </c>
      <c r="H1070" s="134">
        <v>0</v>
      </c>
      <c r="I1070" s="134">
        <v>0</v>
      </c>
      <c r="J1070" s="134">
        <v>0</v>
      </c>
      <c r="K1070" s="134">
        <v>0</v>
      </c>
      <c r="L1070" s="134">
        <v>0</v>
      </c>
      <c r="M1070" s="134">
        <v>0</v>
      </c>
      <c r="N1070" s="134">
        <v>0</v>
      </c>
      <c r="O1070" s="134">
        <v>0</v>
      </c>
      <c r="P1070" s="134">
        <v>0</v>
      </c>
      <c r="Q1070" s="134">
        <v>0</v>
      </c>
      <c r="R1070" s="134">
        <v>0</v>
      </c>
      <c r="S1070" s="134">
        <v>0</v>
      </c>
      <c r="T1070" s="134">
        <v>0</v>
      </c>
      <c r="U1070" s="134">
        <v>0</v>
      </c>
      <c r="V1070" s="134">
        <v>0</v>
      </c>
      <c r="W1070" s="134">
        <v>0</v>
      </c>
      <c r="X1070" s="134">
        <v>0</v>
      </c>
      <c r="Y1070" s="134">
        <v>0</v>
      </c>
      <c r="Z1070" s="134">
        <v>0</v>
      </c>
      <c r="AA1070" s="134">
        <v>0</v>
      </c>
      <c r="AB1070" s="134">
        <v>0</v>
      </c>
      <c r="AC1070" s="134">
        <v>0</v>
      </c>
      <c r="AD1070" s="134">
        <v>0</v>
      </c>
      <c r="AE1070" s="134">
        <v>0</v>
      </c>
      <c r="AF1070" s="134">
        <v>0</v>
      </c>
      <c r="AG1070" s="134">
        <v>0</v>
      </c>
      <c r="AH1070" s="134">
        <v>0</v>
      </c>
      <c r="AI1070" s="134">
        <v>0</v>
      </c>
      <c r="AJ1070" s="134">
        <v>0</v>
      </c>
      <c r="AK1070" s="134">
        <v>0</v>
      </c>
      <c r="AL1070" s="134">
        <v>0</v>
      </c>
      <c r="AM1070" s="134">
        <v>0</v>
      </c>
      <c r="AN1070" s="134">
        <v>0</v>
      </c>
      <c r="AO1070" s="134">
        <v>0</v>
      </c>
      <c r="AP1070" s="134">
        <v>0</v>
      </c>
      <c r="AQ1070" s="134">
        <v>0</v>
      </c>
      <c r="AR1070" s="134">
        <v>0</v>
      </c>
      <c r="AS1070" s="134">
        <v>0</v>
      </c>
      <c r="AT1070" s="134">
        <v>0</v>
      </c>
      <c r="AU1070" s="134">
        <v>0</v>
      </c>
      <c r="AV1070" s="134">
        <v>0</v>
      </c>
      <c r="AW1070" s="134">
        <v>0</v>
      </c>
      <c r="AX1070" s="134">
        <v>0</v>
      </c>
      <c r="AY1070" s="134">
        <v>0</v>
      </c>
      <c r="AZ1070" s="134">
        <v>0</v>
      </c>
      <c r="BA1070" s="134">
        <v>0</v>
      </c>
      <c r="BB1070" s="134">
        <v>0</v>
      </c>
      <c r="BC1070" s="134">
        <v>0</v>
      </c>
      <c r="BD1070" s="134">
        <v>0</v>
      </c>
      <c r="BE1070" s="134">
        <v>0</v>
      </c>
      <c r="BF1070" s="134">
        <v>1</v>
      </c>
      <c r="BG1070" s="134">
        <v>0</v>
      </c>
      <c r="BH1070" s="134">
        <v>0</v>
      </c>
      <c r="BI1070" s="134">
        <v>0</v>
      </c>
      <c r="BJ1070" s="134">
        <v>0</v>
      </c>
      <c r="BK1070" s="134">
        <v>0</v>
      </c>
      <c r="BL1070" s="134">
        <v>0</v>
      </c>
      <c r="BM1070" s="134">
        <v>0</v>
      </c>
      <c r="BN1070" s="134">
        <v>0</v>
      </c>
      <c r="BO1070" s="134">
        <v>0</v>
      </c>
      <c r="BP1070" s="134">
        <v>0</v>
      </c>
      <c r="BQ1070" s="134">
        <v>0</v>
      </c>
      <c r="BR1070" s="134">
        <v>0</v>
      </c>
      <c r="BS1070" s="134">
        <v>0</v>
      </c>
      <c r="BT1070" s="134">
        <v>0</v>
      </c>
      <c r="BU1070" s="134">
        <v>0</v>
      </c>
      <c r="BV1070" s="134">
        <v>0</v>
      </c>
      <c r="BW1070" s="134">
        <v>0</v>
      </c>
      <c r="BX1070" s="134">
        <v>0</v>
      </c>
      <c r="BY1070" s="134">
        <v>0</v>
      </c>
      <c r="BZ1070" s="134">
        <v>0</v>
      </c>
      <c r="CA1070" s="134">
        <v>0</v>
      </c>
      <c r="CB1070" s="134">
        <v>0</v>
      </c>
      <c r="CC1070" s="134">
        <v>0</v>
      </c>
      <c r="CD1070" s="134">
        <v>0</v>
      </c>
      <c r="CE1070" s="134">
        <v>0</v>
      </c>
      <c r="CF1070" s="134">
        <v>0</v>
      </c>
      <c r="CG1070" s="134">
        <v>0</v>
      </c>
      <c r="CH1070" s="134">
        <v>0</v>
      </c>
      <c r="CI1070" s="134">
        <v>0</v>
      </c>
      <c r="CJ1070" s="134">
        <v>0</v>
      </c>
      <c r="CK1070" s="134">
        <v>0</v>
      </c>
      <c r="CL1070" s="134">
        <v>0</v>
      </c>
      <c r="CM1070" s="134">
        <v>0</v>
      </c>
      <c r="CN1070" s="134">
        <v>0</v>
      </c>
      <c r="CO1070" s="134">
        <v>0</v>
      </c>
      <c r="CP1070" s="134">
        <v>0</v>
      </c>
      <c r="CQ1070" s="134">
        <v>0</v>
      </c>
      <c r="CR1070" s="134">
        <v>0</v>
      </c>
      <c r="CS1070" s="134">
        <v>0</v>
      </c>
      <c r="CT1070" s="134">
        <v>0</v>
      </c>
      <c r="CU1070" s="134">
        <v>0</v>
      </c>
      <c r="CV1070" s="134">
        <v>0</v>
      </c>
      <c r="CW1070" s="134">
        <v>0</v>
      </c>
      <c r="CX1070" s="134">
        <v>0</v>
      </c>
      <c r="CY1070" s="134">
        <v>0</v>
      </c>
      <c r="CZ1070" s="134">
        <v>0</v>
      </c>
      <c r="DA1070" s="134">
        <v>0</v>
      </c>
      <c r="DB1070" s="134">
        <v>0</v>
      </c>
      <c r="DC1070" s="134">
        <v>0</v>
      </c>
      <c r="DD1070" s="134">
        <v>0</v>
      </c>
      <c r="DE1070" s="134">
        <v>0</v>
      </c>
      <c r="DF1070" s="134">
        <v>0</v>
      </c>
      <c r="DG1070" s="134">
        <v>0</v>
      </c>
      <c r="DH1070" s="211">
        <v>0</v>
      </c>
    </row>
    <row r="1071" spans="1:112" ht="15" hidden="1" customHeight="1" x14ac:dyDescent="0.15">
      <c r="A1071" s="119"/>
      <c r="B1071" s="197" t="s">
        <v>719</v>
      </c>
      <c r="C1071" s="30" t="s">
        <v>162</v>
      </c>
      <c r="D1071" s="315">
        <v>0</v>
      </c>
      <c r="E1071" s="134">
        <v>0</v>
      </c>
      <c r="F1071" s="134">
        <v>0</v>
      </c>
      <c r="G1071" s="134">
        <v>0</v>
      </c>
      <c r="H1071" s="134">
        <v>0</v>
      </c>
      <c r="I1071" s="134">
        <v>0</v>
      </c>
      <c r="J1071" s="134">
        <v>0</v>
      </c>
      <c r="K1071" s="134">
        <v>0</v>
      </c>
      <c r="L1071" s="134">
        <v>0</v>
      </c>
      <c r="M1071" s="134">
        <v>0</v>
      </c>
      <c r="N1071" s="134">
        <v>0</v>
      </c>
      <c r="O1071" s="134">
        <v>0</v>
      </c>
      <c r="P1071" s="134">
        <v>0</v>
      </c>
      <c r="Q1071" s="134">
        <v>0</v>
      </c>
      <c r="R1071" s="134">
        <v>0</v>
      </c>
      <c r="S1071" s="134">
        <v>0</v>
      </c>
      <c r="T1071" s="134">
        <v>0</v>
      </c>
      <c r="U1071" s="134">
        <v>0</v>
      </c>
      <c r="V1071" s="134">
        <v>0</v>
      </c>
      <c r="W1071" s="134">
        <v>0</v>
      </c>
      <c r="X1071" s="134">
        <v>0</v>
      </c>
      <c r="Y1071" s="134">
        <v>0</v>
      </c>
      <c r="Z1071" s="134">
        <v>0</v>
      </c>
      <c r="AA1071" s="134">
        <v>0</v>
      </c>
      <c r="AB1071" s="134">
        <v>0</v>
      </c>
      <c r="AC1071" s="134">
        <v>0</v>
      </c>
      <c r="AD1071" s="134">
        <v>0</v>
      </c>
      <c r="AE1071" s="134">
        <v>0</v>
      </c>
      <c r="AF1071" s="134">
        <v>0</v>
      </c>
      <c r="AG1071" s="134">
        <v>0</v>
      </c>
      <c r="AH1071" s="134">
        <v>0</v>
      </c>
      <c r="AI1071" s="134">
        <v>0</v>
      </c>
      <c r="AJ1071" s="134">
        <v>0</v>
      </c>
      <c r="AK1071" s="134">
        <v>0</v>
      </c>
      <c r="AL1071" s="134">
        <v>0</v>
      </c>
      <c r="AM1071" s="134">
        <v>0</v>
      </c>
      <c r="AN1071" s="134">
        <v>0</v>
      </c>
      <c r="AO1071" s="134">
        <v>0</v>
      </c>
      <c r="AP1071" s="134">
        <v>0</v>
      </c>
      <c r="AQ1071" s="134">
        <v>0</v>
      </c>
      <c r="AR1071" s="134">
        <v>0</v>
      </c>
      <c r="AS1071" s="134">
        <v>0</v>
      </c>
      <c r="AT1071" s="134">
        <v>0</v>
      </c>
      <c r="AU1071" s="134">
        <v>0</v>
      </c>
      <c r="AV1071" s="134">
        <v>0</v>
      </c>
      <c r="AW1071" s="134">
        <v>0</v>
      </c>
      <c r="AX1071" s="134">
        <v>0</v>
      </c>
      <c r="AY1071" s="134">
        <v>0</v>
      </c>
      <c r="AZ1071" s="134">
        <v>0</v>
      </c>
      <c r="BA1071" s="134">
        <v>0</v>
      </c>
      <c r="BB1071" s="134">
        <v>0</v>
      </c>
      <c r="BC1071" s="134">
        <v>0</v>
      </c>
      <c r="BD1071" s="134">
        <v>0</v>
      </c>
      <c r="BE1071" s="134">
        <v>0</v>
      </c>
      <c r="BF1071" s="134">
        <v>0</v>
      </c>
      <c r="BG1071" s="134">
        <v>1</v>
      </c>
      <c r="BH1071" s="134">
        <v>0</v>
      </c>
      <c r="BI1071" s="134">
        <v>0</v>
      </c>
      <c r="BJ1071" s="134">
        <v>0</v>
      </c>
      <c r="BK1071" s="134">
        <v>0</v>
      </c>
      <c r="BL1071" s="134">
        <v>0</v>
      </c>
      <c r="BM1071" s="134">
        <v>0</v>
      </c>
      <c r="BN1071" s="134">
        <v>0</v>
      </c>
      <c r="BO1071" s="134">
        <v>0</v>
      </c>
      <c r="BP1071" s="134">
        <v>0</v>
      </c>
      <c r="BQ1071" s="134">
        <v>0</v>
      </c>
      <c r="BR1071" s="134">
        <v>0</v>
      </c>
      <c r="BS1071" s="134">
        <v>0</v>
      </c>
      <c r="BT1071" s="134">
        <v>0</v>
      </c>
      <c r="BU1071" s="134">
        <v>0</v>
      </c>
      <c r="BV1071" s="134">
        <v>0</v>
      </c>
      <c r="BW1071" s="134">
        <v>0</v>
      </c>
      <c r="BX1071" s="134">
        <v>0</v>
      </c>
      <c r="BY1071" s="134">
        <v>0</v>
      </c>
      <c r="BZ1071" s="134">
        <v>0</v>
      </c>
      <c r="CA1071" s="134">
        <v>0</v>
      </c>
      <c r="CB1071" s="134">
        <v>0</v>
      </c>
      <c r="CC1071" s="134">
        <v>0</v>
      </c>
      <c r="CD1071" s="134">
        <v>0</v>
      </c>
      <c r="CE1071" s="134">
        <v>0</v>
      </c>
      <c r="CF1071" s="134">
        <v>0</v>
      </c>
      <c r="CG1071" s="134">
        <v>0</v>
      </c>
      <c r="CH1071" s="134">
        <v>0</v>
      </c>
      <c r="CI1071" s="134">
        <v>0</v>
      </c>
      <c r="CJ1071" s="134">
        <v>0</v>
      </c>
      <c r="CK1071" s="134">
        <v>0</v>
      </c>
      <c r="CL1071" s="134">
        <v>0</v>
      </c>
      <c r="CM1071" s="134">
        <v>0</v>
      </c>
      <c r="CN1071" s="134">
        <v>0</v>
      </c>
      <c r="CO1071" s="134">
        <v>0</v>
      </c>
      <c r="CP1071" s="134">
        <v>0</v>
      </c>
      <c r="CQ1071" s="134">
        <v>0</v>
      </c>
      <c r="CR1071" s="134">
        <v>0</v>
      </c>
      <c r="CS1071" s="134">
        <v>0</v>
      </c>
      <c r="CT1071" s="134">
        <v>0</v>
      </c>
      <c r="CU1071" s="134">
        <v>0</v>
      </c>
      <c r="CV1071" s="134">
        <v>0</v>
      </c>
      <c r="CW1071" s="134">
        <v>0</v>
      </c>
      <c r="CX1071" s="134">
        <v>0</v>
      </c>
      <c r="CY1071" s="134">
        <v>0</v>
      </c>
      <c r="CZ1071" s="134">
        <v>0</v>
      </c>
      <c r="DA1071" s="134">
        <v>0</v>
      </c>
      <c r="DB1071" s="134">
        <v>0</v>
      </c>
      <c r="DC1071" s="134">
        <v>0</v>
      </c>
      <c r="DD1071" s="134">
        <v>0</v>
      </c>
      <c r="DE1071" s="134">
        <v>0</v>
      </c>
      <c r="DF1071" s="134">
        <v>0</v>
      </c>
      <c r="DG1071" s="134">
        <v>0</v>
      </c>
      <c r="DH1071" s="211">
        <v>0</v>
      </c>
    </row>
    <row r="1072" spans="1:112" ht="15" hidden="1" customHeight="1" x14ac:dyDescent="0.15">
      <c r="A1072" s="119"/>
      <c r="B1072" s="197" t="s">
        <v>720</v>
      </c>
      <c r="C1072" s="30" t="s">
        <v>259</v>
      </c>
      <c r="D1072" s="315">
        <v>7.3290608744279458E-7</v>
      </c>
      <c r="E1072" s="134">
        <v>3.7247525023314411E-7</v>
      </c>
      <c r="F1072" s="134">
        <v>6.1777517289002461E-7</v>
      </c>
      <c r="G1072" s="134">
        <v>0</v>
      </c>
      <c r="H1072" s="134">
        <v>2.5738904459645511E-7</v>
      </c>
      <c r="I1072" s="134">
        <v>0</v>
      </c>
      <c r="J1072" s="134">
        <v>0</v>
      </c>
      <c r="K1072" s="134">
        <v>2.2044467642230429E-7</v>
      </c>
      <c r="L1072" s="134">
        <v>2.654027768242351E-7</v>
      </c>
      <c r="M1072" s="134">
        <v>3.290041838426014E-7</v>
      </c>
      <c r="N1072" s="134">
        <v>1.8842218328407864E-7</v>
      </c>
      <c r="O1072" s="134">
        <v>2.7102631553894164E-7</v>
      </c>
      <c r="P1072" s="134">
        <v>0</v>
      </c>
      <c r="Q1072" s="134">
        <v>0</v>
      </c>
      <c r="R1072" s="134">
        <v>2.4355678851683255E-7</v>
      </c>
      <c r="S1072" s="134">
        <v>4.5871794319320893E-7</v>
      </c>
      <c r="T1072" s="134">
        <v>1.8054866846849011E-7</v>
      </c>
      <c r="U1072" s="134">
        <v>0</v>
      </c>
      <c r="V1072" s="134">
        <v>0</v>
      </c>
      <c r="W1072" s="134">
        <v>1.9498498340710027E-7</v>
      </c>
      <c r="X1072" s="134">
        <v>0</v>
      </c>
      <c r="Y1072" s="134">
        <v>0</v>
      </c>
      <c r="Z1072" s="134">
        <v>0</v>
      </c>
      <c r="AA1072" s="134">
        <v>0</v>
      </c>
      <c r="AB1072" s="134">
        <v>0</v>
      </c>
      <c r="AC1072" s="134">
        <v>0</v>
      </c>
      <c r="AD1072" s="134">
        <v>0</v>
      </c>
      <c r="AE1072" s="134">
        <v>0</v>
      </c>
      <c r="AF1072" s="134">
        <v>0</v>
      </c>
      <c r="AG1072" s="134">
        <v>0</v>
      </c>
      <c r="AH1072" s="134">
        <v>0</v>
      </c>
      <c r="AI1072" s="134">
        <v>1.8657866532386942E-7</v>
      </c>
      <c r="AJ1072" s="134">
        <v>0</v>
      </c>
      <c r="AK1072" s="134">
        <v>6.3006355222530159E-7</v>
      </c>
      <c r="AL1072" s="134">
        <v>0</v>
      </c>
      <c r="AM1072" s="134">
        <v>5.308172473994843E-7</v>
      </c>
      <c r="AN1072" s="134">
        <v>0</v>
      </c>
      <c r="AO1072" s="134">
        <v>-2.5179303912603884E-7</v>
      </c>
      <c r="AP1072" s="134">
        <v>0</v>
      </c>
      <c r="AQ1072" s="134">
        <v>0</v>
      </c>
      <c r="AR1072" s="134">
        <v>0</v>
      </c>
      <c r="AS1072" s="134">
        <v>0</v>
      </c>
      <c r="AT1072" s="134">
        <v>3.5639225129080107E-7</v>
      </c>
      <c r="AU1072" s="134">
        <v>3.1189174887404786E-7</v>
      </c>
      <c r="AV1072" s="134">
        <v>0</v>
      </c>
      <c r="AW1072" s="134">
        <v>9.4013048641194053E-8</v>
      </c>
      <c r="AX1072" s="134">
        <v>0</v>
      </c>
      <c r="AY1072" s="134">
        <v>0</v>
      </c>
      <c r="AZ1072" s="134">
        <v>3.7648875385468232E-7</v>
      </c>
      <c r="BA1072" s="134">
        <v>0</v>
      </c>
      <c r="BB1072" s="134">
        <v>0</v>
      </c>
      <c r="BC1072" s="134">
        <v>0</v>
      </c>
      <c r="BD1072" s="134">
        <v>0</v>
      </c>
      <c r="BE1072" s="134">
        <v>0</v>
      </c>
      <c r="BF1072" s="134">
        <v>0</v>
      </c>
      <c r="BG1072" s="134">
        <v>0</v>
      </c>
      <c r="BH1072" s="134">
        <v>1</v>
      </c>
      <c r="BI1072" s="134">
        <v>1.8340719048642026E-7</v>
      </c>
      <c r="BJ1072" s="134">
        <v>1.4242412106497864E-7</v>
      </c>
      <c r="BK1072" s="134">
        <v>0</v>
      </c>
      <c r="BL1072" s="134">
        <v>3.8505868231064702E-7</v>
      </c>
      <c r="BM1072" s="134">
        <v>0</v>
      </c>
      <c r="BN1072" s="134">
        <v>2.7939654292949656E-7</v>
      </c>
      <c r="BO1072" s="134">
        <v>4.7488399518596832E-7</v>
      </c>
      <c r="BP1072" s="134">
        <v>5.213383372490038E-7</v>
      </c>
      <c r="BQ1072" s="134">
        <v>4.8882005590909261E-7</v>
      </c>
      <c r="BR1072" s="134">
        <v>0</v>
      </c>
      <c r="BS1072" s="134">
        <v>1.4614505397905539E-7</v>
      </c>
      <c r="BT1072" s="134">
        <v>0</v>
      </c>
      <c r="BU1072" s="134">
        <v>7.3956228789141755E-7</v>
      </c>
      <c r="BV1072" s="134">
        <v>2.8242948945114057E-7</v>
      </c>
      <c r="BW1072" s="134">
        <v>2.5743571063619031E-7</v>
      </c>
      <c r="BX1072" s="134">
        <v>1.4943478194286018E-7</v>
      </c>
      <c r="BY1072" s="134">
        <v>1.2854807956527529E-7</v>
      </c>
      <c r="BZ1072" s="134">
        <v>9.5397947394421287E-8</v>
      </c>
      <c r="CA1072" s="134">
        <v>0</v>
      </c>
      <c r="CB1072" s="134">
        <v>0</v>
      </c>
      <c r="CC1072" s="134">
        <v>1.0655373116362638E-6</v>
      </c>
      <c r="CD1072" s="134">
        <v>6.3269390770682748E-6</v>
      </c>
      <c r="CE1072" s="134">
        <v>1.3648913321812417E-7</v>
      </c>
      <c r="CF1072" s="134">
        <v>0</v>
      </c>
      <c r="CG1072" s="134">
        <v>0</v>
      </c>
      <c r="CH1072" s="134">
        <v>2.8190004600144733E-7</v>
      </c>
      <c r="CI1072" s="134">
        <v>3.2857225133996101E-7</v>
      </c>
      <c r="CJ1072" s="134">
        <v>1.3627671101054146E-7</v>
      </c>
      <c r="CK1072" s="134">
        <v>0</v>
      </c>
      <c r="CL1072" s="134">
        <v>0</v>
      </c>
      <c r="CM1072" s="134">
        <v>0</v>
      </c>
      <c r="CN1072" s="134">
        <v>0</v>
      </c>
      <c r="CO1072" s="134">
        <v>0</v>
      </c>
      <c r="CP1072" s="134">
        <v>0</v>
      </c>
      <c r="CQ1072" s="134">
        <v>1.4898322113907954E-7</v>
      </c>
      <c r="CR1072" s="134">
        <v>0</v>
      </c>
      <c r="CS1072" s="134">
        <v>1.2263056414050208E-7</v>
      </c>
      <c r="CT1072" s="134">
        <v>0</v>
      </c>
      <c r="CU1072" s="134">
        <v>2.2608576828610519E-7</v>
      </c>
      <c r="CV1072" s="134">
        <v>1.6779860501146846E-7</v>
      </c>
      <c r="CW1072" s="134">
        <v>3.5504340626606322E-7</v>
      </c>
      <c r="CX1072" s="134">
        <v>3.7347675956489163E-6</v>
      </c>
      <c r="CY1072" s="134">
        <v>0</v>
      </c>
      <c r="CZ1072" s="134">
        <v>3.3771931800739675E-5</v>
      </c>
      <c r="DA1072" s="134">
        <v>1.9573844406769577E-7</v>
      </c>
      <c r="DB1072" s="134">
        <v>3.3535059765066984E-7</v>
      </c>
      <c r="DC1072" s="134">
        <v>2.3234980029507203E-7</v>
      </c>
      <c r="DD1072" s="134">
        <v>3.2733113931611472E-7</v>
      </c>
      <c r="DE1072" s="134">
        <v>3.4874665123276071E-7</v>
      </c>
      <c r="DF1072" s="134">
        <v>2.5096338161732248E-7</v>
      </c>
      <c r="DG1072" s="134">
        <v>9.4480093591517997E-8</v>
      </c>
      <c r="DH1072" s="211">
        <v>2.5179303912603884E-7</v>
      </c>
    </row>
    <row r="1073" spans="1:112" ht="15" hidden="1" customHeight="1" x14ac:dyDescent="0.15">
      <c r="A1073" s="119"/>
      <c r="B1073" s="197" t="s">
        <v>721</v>
      </c>
      <c r="C1073" s="30" t="s">
        <v>357</v>
      </c>
      <c r="D1073" s="315">
        <v>1.5417839955743978E-3</v>
      </c>
      <c r="E1073" s="134">
        <v>7.8335053397164483E-4</v>
      </c>
      <c r="F1073" s="134">
        <v>1.2989523045108772E-3</v>
      </c>
      <c r="G1073" s="134">
        <v>0</v>
      </c>
      <c r="H1073" s="134">
        <v>5.4183943492526075E-4</v>
      </c>
      <c r="I1073" s="134">
        <v>0</v>
      </c>
      <c r="J1073" s="134">
        <v>0</v>
      </c>
      <c r="K1073" s="134">
        <v>4.6366674846445112E-4</v>
      </c>
      <c r="L1073" s="134">
        <v>5.5830508469453691E-4</v>
      </c>
      <c r="M1073" s="134">
        <v>6.9182751107762759E-4</v>
      </c>
      <c r="N1073" s="134">
        <v>3.9624717855775508E-4</v>
      </c>
      <c r="O1073" s="134">
        <v>5.7002498172028008E-4</v>
      </c>
      <c r="P1073" s="134">
        <v>0</v>
      </c>
      <c r="Q1073" s="134">
        <v>0</v>
      </c>
      <c r="R1073" s="134">
        <v>5.1251853384111801E-4</v>
      </c>
      <c r="S1073" s="134">
        <v>9.646919337651191E-4</v>
      </c>
      <c r="T1073" s="134">
        <v>3.7978032006571669E-4</v>
      </c>
      <c r="U1073" s="134">
        <v>0</v>
      </c>
      <c r="V1073" s="134">
        <v>0</v>
      </c>
      <c r="W1073" s="134">
        <v>4.1013841047091311E-4</v>
      </c>
      <c r="X1073" s="134">
        <v>0</v>
      </c>
      <c r="Y1073" s="134">
        <v>0</v>
      </c>
      <c r="Z1073" s="134">
        <v>0</v>
      </c>
      <c r="AA1073" s="134">
        <v>0</v>
      </c>
      <c r="AB1073" s="134">
        <v>0</v>
      </c>
      <c r="AC1073" s="134">
        <v>0</v>
      </c>
      <c r="AD1073" s="134">
        <v>0</v>
      </c>
      <c r="AE1073" s="134">
        <v>0</v>
      </c>
      <c r="AF1073" s="134">
        <v>0</v>
      </c>
      <c r="AG1073" s="134">
        <v>0</v>
      </c>
      <c r="AH1073" s="134">
        <v>0</v>
      </c>
      <c r="AI1073" s="134">
        <v>3.9256526225198314E-4</v>
      </c>
      <c r="AJ1073" s="134">
        <v>0</v>
      </c>
      <c r="AK1073" s="134">
        <v>1.3253674394917635E-3</v>
      </c>
      <c r="AL1073" s="134">
        <v>0</v>
      </c>
      <c r="AM1073" s="134">
        <v>1.115823682462228E-3</v>
      </c>
      <c r="AN1073" s="134">
        <v>0</v>
      </c>
      <c r="AO1073" s="134">
        <v>-5.2978862220627425E-4</v>
      </c>
      <c r="AP1073" s="134">
        <v>0</v>
      </c>
      <c r="AQ1073" s="134">
        <v>0</v>
      </c>
      <c r="AR1073" s="134">
        <v>0</v>
      </c>
      <c r="AS1073" s="134">
        <v>0</v>
      </c>
      <c r="AT1073" s="134">
        <v>7.4948773085435443E-4</v>
      </c>
      <c r="AU1073" s="134">
        <v>6.5589365625605715E-4</v>
      </c>
      <c r="AV1073" s="134">
        <v>0</v>
      </c>
      <c r="AW1073" s="134">
        <v>1.9767564904819336E-4</v>
      </c>
      <c r="AX1073" s="134">
        <v>0</v>
      </c>
      <c r="AY1073" s="134">
        <v>0</v>
      </c>
      <c r="AZ1073" s="134">
        <v>7.9134754780854557E-4</v>
      </c>
      <c r="BA1073" s="134">
        <v>0</v>
      </c>
      <c r="BB1073" s="134">
        <v>0</v>
      </c>
      <c r="BC1073" s="134">
        <v>0</v>
      </c>
      <c r="BD1073" s="134">
        <v>0</v>
      </c>
      <c r="BE1073" s="134">
        <v>0</v>
      </c>
      <c r="BF1073" s="134">
        <v>0</v>
      </c>
      <c r="BG1073" s="134">
        <v>0</v>
      </c>
      <c r="BH1073" s="134">
        <v>0</v>
      </c>
      <c r="BI1073" s="134">
        <v>1.1070717868845457</v>
      </c>
      <c r="BJ1073" s="134">
        <v>2.9950025689839011E-4</v>
      </c>
      <c r="BK1073" s="134">
        <v>0</v>
      </c>
      <c r="BL1073" s="134">
        <v>8.1066300344465817E-4</v>
      </c>
      <c r="BM1073" s="134">
        <v>0</v>
      </c>
      <c r="BN1073" s="134">
        <v>5.8793296132673457E-4</v>
      </c>
      <c r="BO1073" s="134">
        <v>9.9883764535493944E-4</v>
      </c>
      <c r="BP1073" s="134">
        <v>1.0965563239889323E-3</v>
      </c>
      <c r="BQ1073" s="134">
        <v>1.0279317943887117E-3</v>
      </c>
      <c r="BR1073" s="134">
        <v>0</v>
      </c>
      <c r="BS1073" s="134">
        <v>3.0734005075177802E-4</v>
      </c>
      <c r="BT1073" s="134">
        <v>0</v>
      </c>
      <c r="BU1073" s="134">
        <v>1.5550761398741601E-3</v>
      </c>
      <c r="BV1073" s="134">
        <v>5.9487898059224235E-4</v>
      </c>
      <c r="BW1073" s="134">
        <v>5.4213310367623132E-4</v>
      </c>
      <c r="BX1073" s="134">
        <v>3.1426879869732066E-4</v>
      </c>
      <c r="BY1073" s="134">
        <v>2.703837809615847E-4</v>
      </c>
      <c r="BZ1073" s="134">
        <v>2.0064321375630351E-4</v>
      </c>
      <c r="CA1073" s="134">
        <v>0</v>
      </c>
      <c r="CB1073" s="134">
        <v>0</v>
      </c>
      <c r="CC1073" s="134">
        <v>2.2395519056723407E-3</v>
      </c>
      <c r="CD1073" s="134">
        <v>1.333205420260959E-2</v>
      </c>
      <c r="CE1073" s="134">
        <v>2.8727569951811875E-4</v>
      </c>
      <c r="CF1073" s="134">
        <v>0</v>
      </c>
      <c r="CG1073" s="134">
        <v>0</v>
      </c>
      <c r="CH1073" s="134">
        <v>5.9259952266712971E-4</v>
      </c>
      <c r="CI1073" s="134">
        <v>6.9073382860701277E-4</v>
      </c>
      <c r="CJ1073" s="134">
        <v>2.8669259544046013E-4</v>
      </c>
      <c r="CK1073" s="134">
        <v>0</v>
      </c>
      <c r="CL1073" s="134">
        <v>0</v>
      </c>
      <c r="CM1073" s="134">
        <v>0</v>
      </c>
      <c r="CN1073" s="134">
        <v>0</v>
      </c>
      <c r="CO1073" s="134">
        <v>0</v>
      </c>
      <c r="CP1073" s="134">
        <v>0</v>
      </c>
      <c r="CQ1073" s="134">
        <v>3.1344804015421125E-4</v>
      </c>
      <c r="CR1073" s="134">
        <v>0</v>
      </c>
      <c r="CS1073" s="134">
        <v>2.57916417610982E-4</v>
      </c>
      <c r="CT1073" s="134">
        <v>0</v>
      </c>
      <c r="CU1073" s="134">
        <v>4.754281931832615E-4</v>
      </c>
      <c r="CV1073" s="134">
        <v>3.5293653131141493E-4</v>
      </c>
      <c r="CW1073" s="134">
        <v>7.4664725212938781E-4</v>
      </c>
      <c r="CX1073" s="134">
        <v>7.8498511020282727E-3</v>
      </c>
      <c r="CY1073" s="134">
        <v>0</v>
      </c>
      <c r="CZ1073" s="134">
        <v>7.0979297525607152E-2</v>
      </c>
      <c r="DA1073" s="134">
        <v>4.1163044244231219E-4</v>
      </c>
      <c r="DB1073" s="134">
        <v>7.0591334364341859E-4</v>
      </c>
      <c r="DC1073" s="134">
        <v>4.8854635573040788E-4</v>
      </c>
      <c r="DD1073" s="134">
        <v>6.8845748566575529E-4</v>
      </c>
      <c r="DE1073" s="134">
        <v>7.3382101495704445E-4</v>
      </c>
      <c r="DF1073" s="134">
        <v>5.2834062880610958E-4</v>
      </c>
      <c r="DG1073" s="134">
        <v>1.9877184627651497E-4</v>
      </c>
      <c r="DH1073" s="211">
        <v>5.2978862220627425E-4</v>
      </c>
    </row>
    <row r="1074" spans="1:112" ht="15" hidden="1" customHeight="1" x14ac:dyDescent="0.15">
      <c r="A1074" s="119"/>
      <c r="B1074" s="197" t="s">
        <v>722</v>
      </c>
      <c r="C1074" s="30" t="s">
        <v>163</v>
      </c>
      <c r="D1074" s="315">
        <v>3.8420605132591593E-6</v>
      </c>
      <c r="E1074" s="134">
        <v>8.6394753702850328E-6</v>
      </c>
      <c r="F1074" s="134">
        <v>1.1937693751029023E-6</v>
      </c>
      <c r="G1074" s="134">
        <v>0</v>
      </c>
      <c r="H1074" s="134">
        <v>1.8992491915524924E-3</v>
      </c>
      <c r="I1074" s="134">
        <v>0</v>
      </c>
      <c r="J1074" s="134">
        <v>0</v>
      </c>
      <c r="K1074" s="134">
        <v>2.2274480900738979E-6</v>
      </c>
      <c r="L1074" s="134">
        <v>3.5422541384350829E-4</v>
      </c>
      <c r="M1074" s="134">
        <v>9.5000866527479862E-6</v>
      </c>
      <c r="N1074" s="134">
        <v>1.343920846988386E-6</v>
      </c>
      <c r="O1074" s="134">
        <v>1.1157477460403571E-5</v>
      </c>
      <c r="P1074" s="134">
        <v>0</v>
      </c>
      <c r="Q1074" s="134">
        <v>0</v>
      </c>
      <c r="R1074" s="134">
        <v>9.4630036968911764E-7</v>
      </c>
      <c r="S1074" s="134">
        <v>5.2470355883689699E-6</v>
      </c>
      <c r="T1074" s="134">
        <v>2.4107894093880113E-6</v>
      </c>
      <c r="U1074" s="134">
        <v>0</v>
      </c>
      <c r="V1074" s="134">
        <v>0</v>
      </c>
      <c r="W1074" s="134">
        <v>1.3773115722327151E-6</v>
      </c>
      <c r="X1074" s="134">
        <v>0</v>
      </c>
      <c r="Y1074" s="134">
        <v>0</v>
      </c>
      <c r="Z1074" s="134">
        <v>0</v>
      </c>
      <c r="AA1074" s="134">
        <v>0</v>
      </c>
      <c r="AB1074" s="134">
        <v>0</v>
      </c>
      <c r="AC1074" s="134">
        <v>0</v>
      </c>
      <c r="AD1074" s="134">
        <v>0</v>
      </c>
      <c r="AE1074" s="134">
        <v>0</v>
      </c>
      <c r="AF1074" s="134">
        <v>0</v>
      </c>
      <c r="AG1074" s="134">
        <v>0</v>
      </c>
      <c r="AH1074" s="134">
        <v>0</v>
      </c>
      <c r="AI1074" s="134">
        <v>1.5249880355582772E-6</v>
      </c>
      <c r="AJ1074" s="134">
        <v>0</v>
      </c>
      <c r="AK1074" s="134">
        <v>1.4732220941892527E-5</v>
      </c>
      <c r="AL1074" s="134">
        <v>0</v>
      </c>
      <c r="AM1074" s="134">
        <v>9.8185000651484644E-6</v>
      </c>
      <c r="AN1074" s="134">
        <v>0</v>
      </c>
      <c r="AO1074" s="134">
        <v>-4.231436471067354E-6</v>
      </c>
      <c r="AP1074" s="134">
        <v>0</v>
      </c>
      <c r="AQ1074" s="134">
        <v>0</v>
      </c>
      <c r="AR1074" s="134">
        <v>0</v>
      </c>
      <c r="AS1074" s="134">
        <v>0</v>
      </c>
      <c r="AT1074" s="134">
        <v>4.7006906941002396E-6</v>
      </c>
      <c r="AU1074" s="134">
        <v>3.5211713175368104E-6</v>
      </c>
      <c r="AV1074" s="134">
        <v>0</v>
      </c>
      <c r="AW1074" s="134">
        <v>6.9368304667975838E-7</v>
      </c>
      <c r="AX1074" s="134">
        <v>0</v>
      </c>
      <c r="AY1074" s="134">
        <v>0</v>
      </c>
      <c r="AZ1074" s="134">
        <v>1.3881235164539695E-6</v>
      </c>
      <c r="BA1074" s="134">
        <v>0</v>
      </c>
      <c r="BB1074" s="134">
        <v>0</v>
      </c>
      <c r="BC1074" s="134">
        <v>0</v>
      </c>
      <c r="BD1074" s="134">
        <v>0</v>
      </c>
      <c r="BE1074" s="134">
        <v>0</v>
      </c>
      <c r="BF1074" s="134">
        <v>0</v>
      </c>
      <c r="BG1074" s="134">
        <v>0</v>
      </c>
      <c r="BH1074" s="134">
        <v>0</v>
      </c>
      <c r="BI1074" s="134">
        <v>2.3547048978174198E-6</v>
      </c>
      <c r="BJ1074" s="134">
        <v>1.0050932343202852</v>
      </c>
      <c r="BK1074" s="134">
        <v>0</v>
      </c>
      <c r="BL1074" s="134">
        <v>2.3801858943129935E-6</v>
      </c>
      <c r="BM1074" s="134">
        <v>0</v>
      </c>
      <c r="BN1074" s="134">
        <v>2.4772330334067652E-6</v>
      </c>
      <c r="BO1074" s="134">
        <v>2.1364786239741102E-6</v>
      </c>
      <c r="BP1074" s="134">
        <v>3.9173798810931772E-6</v>
      </c>
      <c r="BQ1074" s="134">
        <v>4.5999538662854164E-6</v>
      </c>
      <c r="BR1074" s="134">
        <v>0</v>
      </c>
      <c r="BS1074" s="134">
        <v>8.338292630940581E-6</v>
      </c>
      <c r="BT1074" s="134">
        <v>0</v>
      </c>
      <c r="BU1074" s="134">
        <v>1.2769847716144702E-6</v>
      </c>
      <c r="BV1074" s="134">
        <v>7.5030680273937818E-7</v>
      </c>
      <c r="BW1074" s="134">
        <v>7.3024096469717774E-7</v>
      </c>
      <c r="BX1074" s="134">
        <v>6.7455106644428447E-7</v>
      </c>
      <c r="BY1074" s="134">
        <v>2.9613147076561861E-7</v>
      </c>
      <c r="BZ1074" s="134">
        <v>1.7290527494195388E-7</v>
      </c>
      <c r="CA1074" s="134">
        <v>0</v>
      </c>
      <c r="CB1074" s="134">
        <v>0</v>
      </c>
      <c r="CC1074" s="134">
        <v>4.6459156339544945E-6</v>
      </c>
      <c r="CD1074" s="134">
        <v>1.0065546452934639E-5</v>
      </c>
      <c r="CE1074" s="134">
        <v>2.0605605179310747E-3</v>
      </c>
      <c r="CF1074" s="134">
        <v>0</v>
      </c>
      <c r="CG1074" s="134">
        <v>0</v>
      </c>
      <c r="CH1074" s="134">
        <v>2.8565718157695329E-7</v>
      </c>
      <c r="CI1074" s="134">
        <v>2.5659924558143078E-5</v>
      </c>
      <c r="CJ1074" s="134">
        <v>2.9048532624806488E-6</v>
      </c>
      <c r="CK1074" s="134">
        <v>0</v>
      </c>
      <c r="CL1074" s="134">
        <v>0</v>
      </c>
      <c r="CM1074" s="134">
        <v>0</v>
      </c>
      <c r="CN1074" s="134">
        <v>0</v>
      </c>
      <c r="CO1074" s="134">
        <v>0</v>
      </c>
      <c r="CP1074" s="134">
        <v>0</v>
      </c>
      <c r="CQ1074" s="134">
        <v>3.4575846742465271E-6</v>
      </c>
      <c r="CR1074" s="134">
        <v>0</v>
      </c>
      <c r="CS1074" s="134">
        <v>8.9083377302012002E-7</v>
      </c>
      <c r="CT1074" s="134">
        <v>0</v>
      </c>
      <c r="CU1074" s="134">
        <v>2.0066675111742387E-6</v>
      </c>
      <c r="CV1074" s="134">
        <v>3.3862226341999261E-6</v>
      </c>
      <c r="CW1074" s="134">
        <v>8.0096419468133643E-7</v>
      </c>
      <c r="CX1074" s="134">
        <v>8.6379940127308918E-7</v>
      </c>
      <c r="CY1074" s="134">
        <v>0</v>
      </c>
      <c r="CZ1074" s="134">
        <v>2.5047164693599334E-6</v>
      </c>
      <c r="DA1074" s="134">
        <v>3.9266971121609573E-7</v>
      </c>
      <c r="DB1074" s="134">
        <v>7.1645326624720835E-6</v>
      </c>
      <c r="DC1074" s="134">
        <v>1.4463359476392606E-5</v>
      </c>
      <c r="DD1074" s="134">
        <v>7.0573495647564175E-7</v>
      </c>
      <c r="DE1074" s="134">
        <v>1.3157776115855684E-6</v>
      </c>
      <c r="DF1074" s="134">
        <v>1.61879635511143E-6</v>
      </c>
      <c r="DG1074" s="134">
        <v>6.1477024639172153E-6</v>
      </c>
      <c r="DH1074" s="211">
        <v>4.231436471067354E-6</v>
      </c>
    </row>
    <row r="1075" spans="1:112" ht="15" hidden="1" customHeight="1" x14ac:dyDescent="0.15">
      <c r="A1075" s="119"/>
      <c r="B1075" s="197" t="s">
        <v>723</v>
      </c>
      <c r="C1075" s="30" t="s">
        <v>260</v>
      </c>
      <c r="D1075" s="315">
        <v>1.1247169169472263E-7</v>
      </c>
      <c r="E1075" s="134">
        <v>5.7346864781611524E-8</v>
      </c>
      <c r="F1075" s="134">
        <v>9.6254500917146851E-8</v>
      </c>
      <c r="G1075" s="134">
        <v>0</v>
      </c>
      <c r="H1075" s="134">
        <v>4.0690821276416116E-8</v>
      </c>
      <c r="I1075" s="134">
        <v>0</v>
      </c>
      <c r="J1075" s="134">
        <v>0</v>
      </c>
      <c r="K1075" s="134">
        <v>3.4553161105580692E-8</v>
      </c>
      <c r="L1075" s="134">
        <v>4.1459253821184723E-8</v>
      </c>
      <c r="M1075" s="134">
        <v>5.1226726940957616E-8</v>
      </c>
      <c r="N1075" s="134">
        <v>2.9549929133353142E-8</v>
      </c>
      <c r="O1075" s="134">
        <v>4.2097039131030722E-8</v>
      </c>
      <c r="P1075" s="134">
        <v>0</v>
      </c>
      <c r="Q1075" s="134">
        <v>0</v>
      </c>
      <c r="R1075" s="134">
        <v>3.8498456387139398E-8</v>
      </c>
      <c r="S1075" s="134">
        <v>7.0643295943715237E-8</v>
      </c>
      <c r="T1075" s="134">
        <v>2.8753936199616728E-8</v>
      </c>
      <c r="U1075" s="134">
        <v>0</v>
      </c>
      <c r="V1075" s="134">
        <v>0</v>
      </c>
      <c r="W1075" s="134">
        <v>3.1047958129232559E-8</v>
      </c>
      <c r="X1075" s="134">
        <v>0</v>
      </c>
      <c r="Y1075" s="134">
        <v>0</v>
      </c>
      <c r="Z1075" s="134">
        <v>0</v>
      </c>
      <c r="AA1075" s="134">
        <v>0</v>
      </c>
      <c r="AB1075" s="134">
        <v>0</v>
      </c>
      <c r="AC1075" s="134">
        <v>0</v>
      </c>
      <c r="AD1075" s="134">
        <v>0</v>
      </c>
      <c r="AE1075" s="134">
        <v>0</v>
      </c>
      <c r="AF1075" s="134">
        <v>0</v>
      </c>
      <c r="AG1075" s="134">
        <v>0</v>
      </c>
      <c r="AH1075" s="134">
        <v>0</v>
      </c>
      <c r="AI1075" s="134">
        <v>2.9585912597114145E-8</v>
      </c>
      <c r="AJ1075" s="134">
        <v>0</v>
      </c>
      <c r="AK1075" s="134">
        <v>9.8094159884143022E-8</v>
      </c>
      <c r="AL1075" s="134">
        <v>0</v>
      </c>
      <c r="AM1075" s="134">
        <v>8.2643671273227649E-8</v>
      </c>
      <c r="AN1075" s="134">
        <v>0</v>
      </c>
      <c r="AO1075" s="134">
        <v>-3.9826827893317479E-8</v>
      </c>
      <c r="AP1075" s="134">
        <v>0</v>
      </c>
      <c r="AQ1075" s="134">
        <v>0</v>
      </c>
      <c r="AR1075" s="134">
        <v>0</v>
      </c>
      <c r="AS1075" s="134">
        <v>0</v>
      </c>
      <c r="AT1075" s="134">
        <v>5.5388870877698047E-8</v>
      </c>
      <c r="AU1075" s="134">
        <v>4.8773717163694778E-8</v>
      </c>
      <c r="AV1075" s="134">
        <v>0</v>
      </c>
      <c r="AW1075" s="134">
        <v>1.4687966995216922E-8</v>
      </c>
      <c r="AX1075" s="134">
        <v>0</v>
      </c>
      <c r="AY1075" s="134">
        <v>0</v>
      </c>
      <c r="AZ1075" s="134">
        <v>5.8758632058600233E-8</v>
      </c>
      <c r="BA1075" s="134">
        <v>0</v>
      </c>
      <c r="BB1075" s="134">
        <v>0</v>
      </c>
      <c r="BC1075" s="134">
        <v>0</v>
      </c>
      <c r="BD1075" s="134">
        <v>0</v>
      </c>
      <c r="BE1075" s="134">
        <v>0</v>
      </c>
      <c r="BF1075" s="134">
        <v>0</v>
      </c>
      <c r="BG1075" s="134">
        <v>0</v>
      </c>
      <c r="BH1075" s="134">
        <v>0</v>
      </c>
      <c r="BI1075" s="134">
        <v>2.8838411145484283E-8</v>
      </c>
      <c r="BJ1075" s="134">
        <v>2.2624053879138681E-8</v>
      </c>
      <c r="BK1075" s="134">
        <v>1</v>
      </c>
      <c r="BL1075" s="134">
        <v>5.9661058862034132E-8</v>
      </c>
      <c r="BM1075" s="134">
        <v>0</v>
      </c>
      <c r="BN1075" s="134">
        <v>4.5055641928051964E-8</v>
      </c>
      <c r="BO1075" s="134">
        <v>7.374247586712956E-8</v>
      </c>
      <c r="BP1075" s="134">
        <v>8.4278248381250094E-8</v>
      </c>
      <c r="BQ1075" s="134">
        <v>7.6831723922394154E-8</v>
      </c>
      <c r="BR1075" s="134">
        <v>0</v>
      </c>
      <c r="BS1075" s="134">
        <v>2.3385648156668811E-8</v>
      </c>
      <c r="BT1075" s="134">
        <v>0</v>
      </c>
      <c r="BU1075" s="134">
        <v>1.1453549801944776E-7</v>
      </c>
      <c r="BV1075" s="134">
        <v>4.610520264464758E-8</v>
      </c>
      <c r="BW1075" s="134">
        <v>4.2749061860511701E-8</v>
      </c>
      <c r="BX1075" s="134">
        <v>2.5975022375520433E-8</v>
      </c>
      <c r="BY1075" s="134">
        <v>2.3526414379172566E-8</v>
      </c>
      <c r="BZ1075" s="134">
        <v>1.6875888518844859E-8</v>
      </c>
      <c r="CA1075" s="134">
        <v>0</v>
      </c>
      <c r="CB1075" s="134">
        <v>0</v>
      </c>
      <c r="CC1075" s="134">
        <v>1.6387521401981103E-7</v>
      </c>
      <c r="CD1075" s="134">
        <v>9.6922130655203696E-7</v>
      </c>
      <c r="CE1075" s="134">
        <v>2.2042472258826506E-8</v>
      </c>
      <c r="CF1075" s="134">
        <v>0</v>
      </c>
      <c r="CG1075" s="134">
        <v>0</v>
      </c>
      <c r="CH1075" s="134">
        <v>4.7374949753493126E-8</v>
      </c>
      <c r="CI1075" s="134">
        <v>6.9263969847574308E-6</v>
      </c>
      <c r="CJ1075" s="134">
        <v>2.1429263560670637E-8</v>
      </c>
      <c r="CK1075" s="134">
        <v>0</v>
      </c>
      <c r="CL1075" s="134">
        <v>0</v>
      </c>
      <c r="CM1075" s="134">
        <v>0</v>
      </c>
      <c r="CN1075" s="134">
        <v>0</v>
      </c>
      <c r="CO1075" s="134">
        <v>0</v>
      </c>
      <c r="CP1075" s="134">
        <v>0</v>
      </c>
      <c r="CQ1075" s="134">
        <v>2.417165512369182E-8</v>
      </c>
      <c r="CR1075" s="134">
        <v>0</v>
      </c>
      <c r="CS1075" s="134">
        <v>2.0396631603432464E-8</v>
      </c>
      <c r="CT1075" s="134">
        <v>0</v>
      </c>
      <c r="CU1075" s="134">
        <v>3.6518993368651501E-8</v>
      </c>
      <c r="CV1075" s="134">
        <v>2.7052141584638259E-8</v>
      </c>
      <c r="CW1075" s="134">
        <v>5.8760988371700175E-8</v>
      </c>
      <c r="CX1075" s="134">
        <v>5.8570552595398831E-7</v>
      </c>
      <c r="CY1075" s="134">
        <v>0</v>
      </c>
      <c r="CZ1075" s="134">
        <v>5.1652608240819425E-6</v>
      </c>
      <c r="DA1075" s="134">
        <v>9.4698924936078592E-8</v>
      </c>
      <c r="DB1075" s="134">
        <v>5.4475919403897988E-8</v>
      </c>
      <c r="DC1075" s="134">
        <v>3.6824659187640258E-8</v>
      </c>
      <c r="DD1075" s="134">
        <v>5.301893248123194E-8</v>
      </c>
      <c r="DE1075" s="134">
        <v>7.0511630105181809E-8</v>
      </c>
      <c r="DF1075" s="134">
        <v>1.0468810006885791E-6</v>
      </c>
      <c r="DG1075" s="134">
        <v>1.4946549962107244E-8</v>
      </c>
      <c r="DH1075" s="211">
        <v>3.9826827893317479E-8</v>
      </c>
    </row>
    <row r="1076" spans="1:112" ht="15" hidden="1" customHeight="1" x14ac:dyDescent="0.15">
      <c r="A1076" s="119"/>
      <c r="B1076" s="197" t="s">
        <v>724</v>
      </c>
      <c r="C1076" s="30" t="s">
        <v>164</v>
      </c>
      <c r="D1076" s="315">
        <v>1.1808694953162884E-4</v>
      </c>
      <c r="E1076" s="134">
        <v>1.1458202022089826E-4</v>
      </c>
      <c r="F1076" s="134">
        <v>2.2121527329844499E-4</v>
      </c>
      <c r="G1076" s="134">
        <v>0</v>
      </c>
      <c r="H1076" s="134">
        <v>2.0979273772903655E-3</v>
      </c>
      <c r="I1076" s="134">
        <v>0</v>
      </c>
      <c r="J1076" s="134">
        <v>0</v>
      </c>
      <c r="K1076" s="134">
        <v>1.2900927459709338E-4</v>
      </c>
      <c r="L1076" s="134">
        <v>6.192683091815486E-4</v>
      </c>
      <c r="M1076" s="134">
        <v>2.6131412335851395E-4</v>
      </c>
      <c r="N1076" s="134">
        <v>6.7575558245882574E-4</v>
      </c>
      <c r="O1076" s="134">
        <v>8.4295960725280897E-5</v>
      </c>
      <c r="P1076" s="134">
        <v>0</v>
      </c>
      <c r="Q1076" s="134">
        <v>0</v>
      </c>
      <c r="R1076" s="134">
        <v>8.1056157719894533E-3</v>
      </c>
      <c r="S1076" s="134">
        <v>5.750872200156801E-4</v>
      </c>
      <c r="T1076" s="134">
        <v>3.0874292615280683E-3</v>
      </c>
      <c r="U1076" s="134">
        <v>0</v>
      </c>
      <c r="V1076" s="134">
        <v>0</v>
      </c>
      <c r="W1076" s="134">
        <v>1.2283920411217136E-4</v>
      </c>
      <c r="X1076" s="134">
        <v>0</v>
      </c>
      <c r="Y1076" s="134">
        <v>0</v>
      </c>
      <c r="Z1076" s="134">
        <v>0</v>
      </c>
      <c r="AA1076" s="134">
        <v>0</v>
      </c>
      <c r="AB1076" s="134">
        <v>0</v>
      </c>
      <c r="AC1076" s="134">
        <v>0</v>
      </c>
      <c r="AD1076" s="134">
        <v>0</v>
      </c>
      <c r="AE1076" s="134">
        <v>0</v>
      </c>
      <c r="AF1076" s="134">
        <v>0</v>
      </c>
      <c r="AG1076" s="134">
        <v>0</v>
      </c>
      <c r="AH1076" s="134">
        <v>0</v>
      </c>
      <c r="AI1076" s="134">
        <v>9.7720043847079364E-4</v>
      </c>
      <c r="AJ1076" s="134">
        <v>0</v>
      </c>
      <c r="AK1076" s="134">
        <v>1.9294250192115049E-4</v>
      </c>
      <c r="AL1076" s="134">
        <v>0</v>
      </c>
      <c r="AM1076" s="134">
        <v>5.8994373097379039E-4</v>
      </c>
      <c r="AN1076" s="134">
        <v>0</v>
      </c>
      <c r="AO1076" s="134">
        <v>-2.2806155038879422E-4</v>
      </c>
      <c r="AP1076" s="134">
        <v>0</v>
      </c>
      <c r="AQ1076" s="134">
        <v>0</v>
      </c>
      <c r="AR1076" s="134">
        <v>0</v>
      </c>
      <c r="AS1076" s="134">
        <v>0</v>
      </c>
      <c r="AT1076" s="134">
        <v>1.1667880645503221E-4</v>
      </c>
      <c r="AU1076" s="134">
        <v>1.4896723496288366E-4</v>
      </c>
      <c r="AV1076" s="134">
        <v>0</v>
      </c>
      <c r="AW1076" s="134">
        <v>6.0978967140876757E-4</v>
      </c>
      <c r="AX1076" s="134">
        <v>0</v>
      </c>
      <c r="AY1076" s="134">
        <v>0</v>
      </c>
      <c r="AZ1076" s="134">
        <v>5.7526968400581455E-4</v>
      </c>
      <c r="BA1076" s="134">
        <v>0</v>
      </c>
      <c r="BB1076" s="134">
        <v>0</v>
      </c>
      <c r="BC1076" s="134">
        <v>0</v>
      </c>
      <c r="BD1076" s="134">
        <v>0</v>
      </c>
      <c r="BE1076" s="134">
        <v>0</v>
      </c>
      <c r="BF1076" s="134">
        <v>0</v>
      </c>
      <c r="BG1076" s="134">
        <v>0</v>
      </c>
      <c r="BH1076" s="134">
        <v>0</v>
      </c>
      <c r="BI1076" s="134">
        <v>2.3446251114476286E-4</v>
      </c>
      <c r="BJ1076" s="134">
        <v>2.7756808197381972E-4</v>
      </c>
      <c r="BK1076" s="134">
        <v>0</v>
      </c>
      <c r="BL1076" s="134">
        <v>1.0201228071504165</v>
      </c>
      <c r="BM1076" s="134">
        <v>0</v>
      </c>
      <c r="BN1076" s="134">
        <v>7.7595702902987645E-4</v>
      </c>
      <c r="BO1076" s="134">
        <v>1.7603746347129299E-3</v>
      </c>
      <c r="BP1076" s="134">
        <v>1.2856353892831418E-3</v>
      </c>
      <c r="BQ1076" s="134">
        <v>1.3098767621591101E-3</v>
      </c>
      <c r="BR1076" s="134">
        <v>0</v>
      </c>
      <c r="BS1076" s="134">
        <v>1.0366908628784942E-4</v>
      </c>
      <c r="BT1076" s="134">
        <v>0</v>
      </c>
      <c r="BU1076" s="134">
        <v>3.8621359445064387E-4</v>
      </c>
      <c r="BV1076" s="134">
        <v>2.7704464975420449E-4</v>
      </c>
      <c r="BW1076" s="134">
        <v>3.2897337549915042E-4</v>
      </c>
      <c r="BX1076" s="134">
        <v>3.372188356186457E-4</v>
      </c>
      <c r="BY1076" s="134">
        <v>1.6911949450572125E-4</v>
      </c>
      <c r="BZ1076" s="134">
        <v>1.1787175883096636E-4</v>
      </c>
      <c r="CA1076" s="134">
        <v>0</v>
      </c>
      <c r="CB1076" s="134">
        <v>0</v>
      </c>
      <c r="CC1076" s="134">
        <v>1.9713099416172815E-4</v>
      </c>
      <c r="CD1076" s="134">
        <v>4.3182264733444527E-4</v>
      </c>
      <c r="CE1076" s="134">
        <v>7.7792928466520863E-4</v>
      </c>
      <c r="CF1076" s="134">
        <v>0</v>
      </c>
      <c r="CG1076" s="134">
        <v>0</v>
      </c>
      <c r="CH1076" s="134">
        <v>2.4259339857449067E-4</v>
      </c>
      <c r="CI1076" s="134">
        <v>3.2098280844738752E-4</v>
      </c>
      <c r="CJ1076" s="134">
        <v>2.2814960084125045E-4</v>
      </c>
      <c r="CK1076" s="134">
        <v>0</v>
      </c>
      <c r="CL1076" s="134">
        <v>0</v>
      </c>
      <c r="CM1076" s="134">
        <v>0</v>
      </c>
      <c r="CN1076" s="134">
        <v>0</v>
      </c>
      <c r="CO1076" s="134">
        <v>0</v>
      </c>
      <c r="CP1076" s="134">
        <v>0</v>
      </c>
      <c r="CQ1076" s="134">
        <v>1.0282624704746233E-3</v>
      </c>
      <c r="CR1076" s="134">
        <v>0</v>
      </c>
      <c r="CS1076" s="134">
        <v>2.0128510012425196E-4</v>
      </c>
      <c r="CT1076" s="134">
        <v>0</v>
      </c>
      <c r="CU1076" s="134">
        <v>1.3923510454332299E-3</v>
      </c>
      <c r="CV1076" s="134">
        <v>9.8861329871208496E-4</v>
      </c>
      <c r="CW1076" s="134">
        <v>1.9035331336371543E-3</v>
      </c>
      <c r="CX1076" s="134">
        <v>2.9792623617250348E-3</v>
      </c>
      <c r="CY1076" s="134">
        <v>0</v>
      </c>
      <c r="CZ1076" s="134">
        <v>5.5183158081693233E-4</v>
      </c>
      <c r="DA1076" s="134">
        <v>1.3497754498222191E-3</v>
      </c>
      <c r="DB1076" s="134">
        <v>9.3754019373006405E-4</v>
      </c>
      <c r="DC1076" s="134">
        <v>8.2122033748710586E-4</v>
      </c>
      <c r="DD1076" s="134">
        <v>1.6338571354473639E-3</v>
      </c>
      <c r="DE1076" s="134">
        <v>2.1317494800324271E-3</v>
      </c>
      <c r="DF1076" s="134">
        <v>2.9220061522303767E-3</v>
      </c>
      <c r="DG1076" s="134">
        <v>4.5533065991311517E-2</v>
      </c>
      <c r="DH1076" s="211">
        <v>2.2806155038879422E-4</v>
      </c>
    </row>
    <row r="1077" spans="1:112" ht="15" hidden="1" customHeight="1" x14ac:dyDescent="0.15">
      <c r="A1077" s="119"/>
      <c r="B1077" s="197" t="s">
        <v>725</v>
      </c>
      <c r="C1077" s="30" t="s">
        <v>165</v>
      </c>
      <c r="D1077" s="315">
        <v>3.4092911468889094E-4</v>
      </c>
      <c r="E1077" s="134">
        <v>2.8470632002680647E-3</v>
      </c>
      <c r="F1077" s="134">
        <v>3.0252511371274733E-5</v>
      </c>
      <c r="G1077" s="134">
        <v>0</v>
      </c>
      <c r="H1077" s="134">
        <v>7.0446196744647751E-5</v>
      </c>
      <c r="I1077" s="134">
        <v>0</v>
      </c>
      <c r="J1077" s="134">
        <v>0</v>
      </c>
      <c r="K1077" s="134">
        <v>3.9550779741511063E-4</v>
      </c>
      <c r="L1077" s="134">
        <v>3.2799600023504151E-5</v>
      </c>
      <c r="M1077" s="134">
        <v>8.4211158311313112E-5</v>
      </c>
      <c r="N1077" s="134">
        <v>6.3473776078379869E-3</v>
      </c>
      <c r="O1077" s="134">
        <v>2.0289131345530309E-3</v>
      </c>
      <c r="P1077" s="134">
        <v>0</v>
      </c>
      <c r="Q1077" s="134">
        <v>0</v>
      </c>
      <c r="R1077" s="134">
        <v>1.0852667059672155E-5</v>
      </c>
      <c r="S1077" s="134">
        <v>6.0656810622931193E-3</v>
      </c>
      <c r="T1077" s="134">
        <v>1.9334323643827576E-4</v>
      </c>
      <c r="U1077" s="134">
        <v>0</v>
      </c>
      <c r="V1077" s="134">
        <v>0</v>
      </c>
      <c r="W1077" s="134">
        <v>8.2199076324958222E-6</v>
      </c>
      <c r="X1077" s="134">
        <v>0</v>
      </c>
      <c r="Y1077" s="134">
        <v>0</v>
      </c>
      <c r="Z1077" s="134">
        <v>0</v>
      </c>
      <c r="AA1077" s="134">
        <v>0</v>
      </c>
      <c r="AB1077" s="134">
        <v>0</v>
      </c>
      <c r="AC1077" s="134">
        <v>0</v>
      </c>
      <c r="AD1077" s="134">
        <v>0</v>
      </c>
      <c r="AE1077" s="134">
        <v>0</v>
      </c>
      <c r="AF1077" s="134">
        <v>0</v>
      </c>
      <c r="AG1077" s="134">
        <v>0</v>
      </c>
      <c r="AH1077" s="134">
        <v>0</v>
      </c>
      <c r="AI1077" s="134">
        <v>4.9881049371807965E-5</v>
      </c>
      <c r="AJ1077" s="134">
        <v>0</v>
      </c>
      <c r="AK1077" s="134">
        <v>4.066523636385844E-3</v>
      </c>
      <c r="AL1077" s="134">
        <v>0</v>
      </c>
      <c r="AM1077" s="134">
        <v>2.6369180660481444E-4</v>
      </c>
      <c r="AN1077" s="134">
        <v>0</v>
      </c>
      <c r="AO1077" s="134">
        <v>-2.5048001411954027E-5</v>
      </c>
      <c r="AP1077" s="134">
        <v>0</v>
      </c>
      <c r="AQ1077" s="134">
        <v>0</v>
      </c>
      <c r="AR1077" s="134">
        <v>0</v>
      </c>
      <c r="AS1077" s="134">
        <v>0</v>
      </c>
      <c r="AT1077" s="134">
        <v>3.3977993461815759E-5</v>
      </c>
      <c r="AU1077" s="134">
        <v>5.8005217374316239E-4</v>
      </c>
      <c r="AV1077" s="134">
        <v>0</v>
      </c>
      <c r="AW1077" s="134">
        <v>6.1845191702167207E-6</v>
      </c>
      <c r="AX1077" s="134">
        <v>0</v>
      </c>
      <c r="AY1077" s="134">
        <v>0</v>
      </c>
      <c r="AZ1077" s="134">
        <v>2.232107239191965E-5</v>
      </c>
      <c r="BA1077" s="134">
        <v>0</v>
      </c>
      <c r="BB1077" s="134">
        <v>0</v>
      </c>
      <c r="BC1077" s="134">
        <v>0</v>
      </c>
      <c r="BD1077" s="134">
        <v>0</v>
      </c>
      <c r="BE1077" s="134">
        <v>0</v>
      </c>
      <c r="BF1077" s="134">
        <v>0</v>
      </c>
      <c r="BG1077" s="134">
        <v>0</v>
      </c>
      <c r="BH1077" s="134">
        <v>0</v>
      </c>
      <c r="BI1077" s="134">
        <v>3.8887668104875713E-4</v>
      </c>
      <c r="BJ1077" s="134">
        <v>3.1006292016681168E-5</v>
      </c>
      <c r="BK1077" s="134">
        <v>0</v>
      </c>
      <c r="BL1077" s="134">
        <v>2.0485865443483233E-5</v>
      </c>
      <c r="BM1077" s="134">
        <v>1</v>
      </c>
      <c r="BN1077" s="134">
        <v>2.5146038174044948E-4</v>
      </c>
      <c r="BO1077" s="134">
        <v>1.5428617375976586E-4</v>
      </c>
      <c r="BP1077" s="134">
        <v>4.6212360453455121E-4</v>
      </c>
      <c r="BQ1077" s="134">
        <v>1.4298762562085023E-4</v>
      </c>
      <c r="BR1077" s="134">
        <v>0</v>
      </c>
      <c r="BS1077" s="134">
        <v>5.4580073377688519E-3</v>
      </c>
      <c r="BT1077" s="134">
        <v>0</v>
      </c>
      <c r="BU1077" s="134">
        <v>2.6061870672169629E-5</v>
      </c>
      <c r="BV1077" s="134">
        <v>1.0907511051052922E-5</v>
      </c>
      <c r="BW1077" s="134">
        <v>4.4662181457253473E-5</v>
      </c>
      <c r="BX1077" s="134">
        <v>9.883991742150935E-6</v>
      </c>
      <c r="BY1077" s="134">
        <v>1.3013448876215481E-5</v>
      </c>
      <c r="BZ1077" s="134">
        <v>5.1928523275351599E-6</v>
      </c>
      <c r="CA1077" s="134">
        <v>0</v>
      </c>
      <c r="CB1077" s="134">
        <v>0</v>
      </c>
      <c r="CC1077" s="134">
        <v>2.5092168797832885E-4</v>
      </c>
      <c r="CD1077" s="134">
        <v>1.2532470362287554E-5</v>
      </c>
      <c r="CE1077" s="134">
        <v>1.5859952857437371E-5</v>
      </c>
      <c r="CF1077" s="134">
        <v>0</v>
      </c>
      <c r="CG1077" s="134">
        <v>0</v>
      </c>
      <c r="CH1077" s="134">
        <v>6.7277504944264933E-6</v>
      </c>
      <c r="CI1077" s="134">
        <v>1.2496702723562171E-5</v>
      </c>
      <c r="CJ1077" s="134">
        <v>2.0691720057895768E-5</v>
      </c>
      <c r="CK1077" s="134">
        <v>0</v>
      </c>
      <c r="CL1077" s="134">
        <v>0</v>
      </c>
      <c r="CM1077" s="134">
        <v>0</v>
      </c>
      <c r="CN1077" s="134">
        <v>0</v>
      </c>
      <c r="CO1077" s="134">
        <v>0</v>
      </c>
      <c r="CP1077" s="134">
        <v>0</v>
      </c>
      <c r="CQ1077" s="134">
        <v>3.0711414783339041E-5</v>
      </c>
      <c r="CR1077" s="134">
        <v>0</v>
      </c>
      <c r="CS1077" s="134">
        <v>1.627908078942087E-5</v>
      </c>
      <c r="CT1077" s="134">
        <v>0</v>
      </c>
      <c r="CU1077" s="134">
        <v>4.6119230972307452E-5</v>
      </c>
      <c r="CV1077" s="134">
        <v>4.7008497359007766E-5</v>
      </c>
      <c r="CW1077" s="134">
        <v>1.4444945447561821E-5</v>
      </c>
      <c r="CX1077" s="134">
        <v>6.2603572223089564E-6</v>
      </c>
      <c r="CY1077" s="134">
        <v>0</v>
      </c>
      <c r="CZ1077" s="134">
        <v>3.1944777013183705E-5</v>
      </c>
      <c r="DA1077" s="134">
        <v>1.2273622441083844E-5</v>
      </c>
      <c r="DB1077" s="134">
        <v>2.1479201704984569E-4</v>
      </c>
      <c r="DC1077" s="134">
        <v>5.2964059443370913E-4</v>
      </c>
      <c r="DD1077" s="134">
        <v>5.1016967602176023E-5</v>
      </c>
      <c r="DE1077" s="134">
        <v>1.3987879493827985E-5</v>
      </c>
      <c r="DF1077" s="134">
        <v>4.3588659050245337E-5</v>
      </c>
      <c r="DG1077" s="134">
        <v>1.3741470766890102E-5</v>
      </c>
      <c r="DH1077" s="211">
        <v>2.5048001411954027E-5</v>
      </c>
    </row>
    <row r="1078" spans="1:112" ht="15" hidden="1" customHeight="1" x14ac:dyDescent="0.15">
      <c r="A1078" s="119"/>
      <c r="B1078" s="197" t="s">
        <v>726</v>
      </c>
      <c r="C1078" s="30" t="s">
        <v>166</v>
      </c>
      <c r="D1078" s="315">
        <v>0</v>
      </c>
      <c r="E1078" s="134">
        <v>0</v>
      </c>
      <c r="F1078" s="134">
        <v>0</v>
      </c>
      <c r="G1078" s="134">
        <v>0</v>
      </c>
      <c r="H1078" s="134">
        <v>0</v>
      </c>
      <c r="I1078" s="134">
        <v>0</v>
      </c>
      <c r="J1078" s="134">
        <v>0</v>
      </c>
      <c r="K1078" s="134">
        <v>0</v>
      </c>
      <c r="L1078" s="134">
        <v>0</v>
      </c>
      <c r="M1078" s="134">
        <v>0</v>
      </c>
      <c r="N1078" s="134">
        <v>0</v>
      </c>
      <c r="O1078" s="134">
        <v>0</v>
      </c>
      <c r="P1078" s="134">
        <v>0</v>
      </c>
      <c r="Q1078" s="134">
        <v>0</v>
      </c>
      <c r="R1078" s="134">
        <v>0</v>
      </c>
      <c r="S1078" s="134">
        <v>0</v>
      </c>
      <c r="T1078" s="134">
        <v>0</v>
      </c>
      <c r="U1078" s="134">
        <v>0</v>
      </c>
      <c r="V1078" s="134">
        <v>0</v>
      </c>
      <c r="W1078" s="134">
        <v>0</v>
      </c>
      <c r="X1078" s="134">
        <v>0</v>
      </c>
      <c r="Y1078" s="134">
        <v>0</v>
      </c>
      <c r="Z1078" s="134">
        <v>0</v>
      </c>
      <c r="AA1078" s="134">
        <v>0</v>
      </c>
      <c r="AB1078" s="134">
        <v>0</v>
      </c>
      <c r="AC1078" s="134">
        <v>0</v>
      </c>
      <c r="AD1078" s="134">
        <v>0</v>
      </c>
      <c r="AE1078" s="134">
        <v>0</v>
      </c>
      <c r="AF1078" s="134">
        <v>0</v>
      </c>
      <c r="AG1078" s="134">
        <v>0</v>
      </c>
      <c r="AH1078" s="134">
        <v>0</v>
      </c>
      <c r="AI1078" s="134">
        <v>0</v>
      </c>
      <c r="AJ1078" s="134">
        <v>0</v>
      </c>
      <c r="AK1078" s="134">
        <v>0</v>
      </c>
      <c r="AL1078" s="134">
        <v>0</v>
      </c>
      <c r="AM1078" s="134">
        <v>0</v>
      </c>
      <c r="AN1078" s="134">
        <v>0</v>
      </c>
      <c r="AO1078" s="134">
        <v>0</v>
      </c>
      <c r="AP1078" s="134">
        <v>0</v>
      </c>
      <c r="AQ1078" s="134">
        <v>0</v>
      </c>
      <c r="AR1078" s="134">
        <v>0</v>
      </c>
      <c r="AS1078" s="134">
        <v>0</v>
      </c>
      <c r="AT1078" s="134">
        <v>0</v>
      </c>
      <c r="AU1078" s="134">
        <v>0</v>
      </c>
      <c r="AV1078" s="134">
        <v>0</v>
      </c>
      <c r="AW1078" s="134">
        <v>0</v>
      </c>
      <c r="AX1078" s="134">
        <v>0</v>
      </c>
      <c r="AY1078" s="134">
        <v>0</v>
      </c>
      <c r="AZ1078" s="134">
        <v>0</v>
      </c>
      <c r="BA1078" s="134">
        <v>0</v>
      </c>
      <c r="BB1078" s="134">
        <v>0</v>
      </c>
      <c r="BC1078" s="134">
        <v>0</v>
      </c>
      <c r="BD1078" s="134">
        <v>0</v>
      </c>
      <c r="BE1078" s="134">
        <v>0</v>
      </c>
      <c r="BF1078" s="134">
        <v>0</v>
      </c>
      <c r="BG1078" s="134">
        <v>0</v>
      </c>
      <c r="BH1078" s="134">
        <v>0</v>
      </c>
      <c r="BI1078" s="134">
        <v>0</v>
      </c>
      <c r="BJ1078" s="134">
        <v>0</v>
      </c>
      <c r="BK1078" s="134">
        <v>0</v>
      </c>
      <c r="BL1078" s="134">
        <v>0</v>
      </c>
      <c r="BM1078" s="134">
        <v>0</v>
      </c>
      <c r="BN1078" s="134">
        <v>1</v>
      </c>
      <c r="BO1078" s="134">
        <v>0</v>
      </c>
      <c r="BP1078" s="134">
        <v>0</v>
      </c>
      <c r="BQ1078" s="134">
        <v>0</v>
      </c>
      <c r="BR1078" s="134">
        <v>0</v>
      </c>
      <c r="BS1078" s="134">
        <v>0</v>
      </c>
      <c r="BT1078" s="134">
        <v>0</v>
      </c>
      <c r="BU1078" s="134">
        <v>0</v>
      </c>
      <c r="BV1078" s="134">
        <v>0</v>
      </c>
      <c r="BW1078" s="134">
        <v>0</v>
      </c>
      <c r="BX1078" s="134">
        <v>0</v>
      </c>
      <c r="BY1078" s="134">
        <v>0</v>
      </c>
      <c r="BZ1078" s="134">
        <v>0</v>
      </c>
      <c r="CA1078" s="134">
        <v>0</v>
      </c>
      <c r="CB1078" s="134">
        <v>0</v>
      </c>
      <c r="CC1078" s="134">
        <v>0</v>
      </c>
      <c r="CD1078" s="134">
        <v>0</v>
      </c>
      <c r="CE1078" s="134">
        <v>0</v>
      </c>
      <c r="CF1078" s="134">
        <v>0</v>
      </c>
      <c r="CG1078" s="134">
        <v>0</v>
      </c>
      <c r="CH1078" s="134">
        <v>0</v>
      </c>
      <c r="CI1078" s="134">
        <v>0</v>
      </c>
      <c r="CJ1078" s="134">
        <v>0</v>
      </c>
      <c r="CK1078" s="134">
        <v>0</v>
      </c>
      <c r="CL1078" s="134">
        <v>0</v>
      </c>
      <c r="CM1078" s="134">
        <v>0</v>
      </c>
      <c r="CN1078" s="134">
        <v>0</v>
      </c>
      <c r="CO1078" s="134">
        <v>0</v>
      </c>
      <c r="CP1078" s="134">
        <v>0</v>
      </c>
      <c r="CQ1078" s="134">
        <v>0</v>
      </c>
      <c r="CR1078" s="134">
        <v>0</v>
      </c>
      <c r="CS1078" s="134">
        <v>0</v>
      </c>
      <c r="CT1078" s="134">
        <v>0</v>
      </c>
      <c r="CU1078" s="134">
        <v>0</v>
      </c>
      <c r="CV1078" s="134">
        <v>0</v>
      </c>
      <c r="CW1078" s="134">
        <v>0</v>
      </c>
      <c r="CX1078" s="134">
        <v>0</v>
      </c>
      <c r="CY1078" s="134">
        <v>0</v>
      </c>
      <c r="CZ1078" s="134">
        <v>0</v>
      </c>
      <c r="DA1078" s="134">
        <v>0</v>
      </c>
      <c r="DB1078" s="134">
        <v>0</v>
      </c>
      <c r="DC1078" s="134">
        <v>0</v>
      </c>
      <c r="DD1078" s="134">
        <v>0</v>
      </c>
      <c r="DE1078" s="134">
        <v>0</v>
      </c>
      <c r="DF1078" s="134">
        <v>0</v>
      </c>
      <c r="DG1078" s="134">
        <v>0</v>
      </c>
      <c r="DH1078" s="211">
        <v>0</v>
      </c>
    </row>
    <row r="1079" spans="1:112" ht="15" hidden="1" customHeight="1" x14ac:dyDescent="0.15">
      <c r="A1079" s="119"/>
      <c r="B1079" s="197" t="s">
        <v>727</v>
      </c>
      <c r="C1079" s="30" t="s">
        <v>216</v>
      </c>
      <c r="D1079" s="315">
        <v>4.3375878152153132E-3</v>
      </c>
      <c r="E1079" s="134">
        <v>2.2889073836881353E-3</v>
      </c>
      <c r="F1079" s="134">
        <v>2.0698178552272625E-3</v>
      </c>
      <c r="G1079" s="134">
        <v>0</v>
      </c>
      <c r="H1079" s="134">
        <v>1.3058712952502686E-3</v>
      </c>
      <c r="I1079" s="134">
        <v>0</v>
      </c>
      <c r="J1079" s="134">
        <v>0</v>
      </c>
      <c r="K1079" s="134">
        <v>1.5382264294370488E-3</v>
      </c>
      <c r="L1079" s="134">
        <v>1.0314308577965071E-3</v>
      </c>
      <c r="M1079" s="134">
        <v>1.3759229864423676E-3</v>
      </c>
      <c r="N1079" s="134">
        <v>1.0664665631780975E-3</v>
      </c>
      <c r="O1079" s="134">
        <v>1.354860687717949E-3</v>
      </c>
      <c r="P1079" s="134">
        <v>0</v>
      </c>
      <c r="Q1079" s="134">
        <v>0</v>
      </c>
      <c r="R1079" s="134">
        <v>2.9241645461274683E-3</v>
      </c>
      <c r="S1079" s="134">
        <v>1.2680796579411142E-3</v>
      </c>
      <c r="T1079" s="134">
        <v>2.3371390945121193E-3</v>
      </c>
      <c r="U1079" s="134">
        <v>0</v>
      </c>
      <c r="V1079" s="134">
        <v>0</v>
      </c>
      <c r="W1079" s="134">
        <v>1.9045380561620094E-3</v>
      </c>
      <c r="X1079" s="134">
        <v>0</v>
      </c>
      <c r="Y1079" s="134">
        <v>0</v>
      </c>
      <c r="Z1079" s="134">
        <v>0</v>
      </c>
      <c r="AA1079" s="134">
        <v>0</v>
      </c>
      <c r="AB1079" s="134">
        <v>0</v>
      </c>
      <c r="AC1079" s="134">
        <v>0</v>
      </c>
      <c r="AD1079" s="134">
        <v>0</v>
      </c>
      <c r="AE1079" s="134">
        <v>0</v>
      </c>
      <c r="AF1079" s="134">
        <v>0</v>
      </c>
      <c r="AG1079" s="134">
        <v>0</v>
      </c>
      <c r="AH1079" s="134">
        <v>0</v>
      </c>
      <c r="AI1079" s="134">
        <v>1.369940466358929E-3</v>
      </c>
      <c r="AJ1079" s="134">
        <v>0</v>
      </c>
      <c r="AK1079" s="134">
        <v>7.267701591607046E-3</v>
      </c>
      <c r="AL1079" s="134">
        <v>0</v>
      </c>
      <c r="AM1079" s="134">
        <v>6.4090426886014209E-3</v>
      </c>
      <c r="AN1079" s="134">
        <v>0</v>
      </c>
      <c r="AO1079" s="134">
        <v>-4.1954361936245415E-4</v>
      </c>
      <c r="AP1079" s="134">
        <v>0</v>
      </c>
      <c r="AQ1079" s="134">
        <v>0</v>
      </c>
      <c r="AR1079" s="134">
        <v>0</v>
      </c>
      <c r="AS1079" s="134">
        <v>0</v>
      </c>
      <c r="AT1079" s="134">
        <v>5.4685246460547832E-3</v>
      </c>
      <c r="AU1079" s="134">
        <v>3.7102316315640871E-3</v>
      </c>
      <c r="AV1079" s="134">
        <v>0</v>
      </c>
      <c r="AW1079" s="134">
        <v>6.7338277286605765E-4</v>
      </c>
      <c r="AX1079" s="134">
        <v>0</v>
      </c>
      <c r="AY1079" s="134">
        <v>0</v>
      </c>
      <c r="AZ1079" s="134">
        <v>5.8862293068872714E-3</v>
      </c>
      <c r="BA1079" s="134">
        <v>0</v>
      </c>
      <c r="BB1079" s="134">
        <v>0</v>
      </c>
      <c r="BC1079" s="134">
        <v>0</v>
      </c>
      <c r="BD1079" s="134">
        <v>0</v>
      </c>
      <c r="BE1079" s="134">
        <v>0</v>
      </c>
      <c r="BF1079" s="134">
        <v>0</v>
      </c>
      <c r="BG1079" s="134">
        <v>0</v>
      </c>
      <c r="BH1079" s="134">
        <v>0</v>
      </c>
      <c r="BI1079" s="134">
        <v>8.9751656962519196E-4</v>
      </c>
      <c r="BJ1079" s="134">
        <v>1.4792794337174921E-3</v>
      </c>
      <c r="BK1079" s="134">
        <v>0</v>
      </c>
      <c r="BL1079" s="134">
        <v>2.7645731088511197E-3</v>
      </c>
      <c r="BM1079" s="134">
        <v>0</v>
      </c>
      <c r="BN1079" s="134">
        <v>1.3236348390440252E-3</v>
      </c>
      <c r="BO1079" s="134">
        <v>1.0019387643192867</v>
      </c>
      <c r="BP1079" s="134">
        <v>1.3463468063013709E-3</v>
      </c>
      <c r="BQ1079" s="134">
        <v>9.7326487627953087E-4</v>
      </c>
      <c r="BR1079" s="134">
        <v>0</v>
      </c>
      <c r="BS1079" s="134">
        <v>2.5456898633659561E-2</v>
      </c>
      <c r="BT1079" s="134">
        <v>0</v>
      </c>
      <c r="BU1079" s="134">
        <v>3.3802874826444644E-3</v>
      </c>
      <c r="BV1079" s="134">
        <v>3.1673832054054554E-3</v>
      </c>
      <c r="BW1079" s="134">
        <v>4.2887375475571957E-3</v>
      </c>
      <c r="BX1079" s="134">
        <v>2.7567999465994493E-3</v>
      </c>
      <c r="BY1079" s="134">
        <v>4.558535408373538E-3</v>
      </c>
      <c r="BZ1079" s="134">
        <v>1.1323324877138229E-2</v>
      </c>
      <c r="CA1079" s="134">
        <v>0</v>
      </c>
      <c r="CB1079" s="134">
        <v>0</v>
      </c>
      <c r="CC1079" s="134">
        <v>1.1882537924099198E-3</v>
      </c>
      <c r="CD1079" s="134">
        <v>1.2156145537343307E-2</v>
      </c>
      <c r="CE1079" s="134">
        <v>4.9405895936777359E-3</v>
      </c>
      <c r="CF1079" s="134">
        <v>0</v>
      </c>
      <c r="CG1079" s="134">
        <v>0</v>
      </c>
      <c r="CH1079" s="134">
        <v>1.2484872527949118E-2</v>
      </c>
      <c r="CI1079" s="134">
        <v>1.3033189075926323E-2</v>
      </c>
      <c r="CJ1079" s="134">
        <v>1.7987215191777126E-3</v>
      </c>
      <c r="CK1079" s="134">
        <v>0</v>
      </c>
      <c r="CL1079" s="134">
        <v>0</v>
      </c>
      <c r="CM1079" s="134">
        <v>0</v>
      </c>
      <c r="CN1079" s="134">
        <v>0</v>
      </c>
      <c r="CO1079" s="134">
        <v>0</v>
      </c>
      <c r="CP1079" s="134">
        <v>0</v>
      </c>
      <c r="CQ1079" s="134">
        <v>6.642461310350299E-3</v>
      </c>
      <c r="CR1079" s="134">
        <v>0</v>
      </c>
      <c r="CS1079" s="134">
        <v>2.3218205256964274E-3</v>
      </c>
      <c r="CT1079" s="134">
        <v>0</v>
      </c>
      <c r="CU1079" s="134">
        <v>4.1880730611294987E-3</v>
      </c>
      <c r="CV1079" s="134">
        <v>2.8603061728632653E-3</v>
      </c>
      <c r="CW1079" s="134">
        <v>2.1966751320207966E-3</v>
      </c>
      <c r="CX1079" s="134">
        <v>2.3714165719030777E-3</v>
      </c>
      <c r="CY1079" s="134">
        <v>0</v>
      </c>
      <c r="CZ1079" s="134">
        <v>1.2433777833091532E-3</v>
      </c>
      <c r="DA1079" s="134">
        <v>1.7124120146152259E-3</v>
      </c>
      <c r="DB1079" s="134">
        <v>3.077178137445913E-3</v>
      </c>
      <c r="DC1079" s="134">
        <v>2.322473102621239E-3</v>
      </c>
      <c r="DD1079" s="134">
        <v>3.0747510559714143E-3</v>
      </c>
      <c r="DE1079" s="134">
        <v>4.8550547491088255E-3</v>
      </c>
      <c r="DF1079" s="134">
        <v>3.6294756216370414E-3</v>
      </c>
      <c r="DG1079" s="134">
        <v>8.6238743037799187E-4</v>
      </c>
      <c r="DH1079" s="211">
        <v>4.1954361936245415E-4</v>
      </c>
    </row>
    <row r="1080" spans="1:112" ht="15" hidden="1" customHeight="1" x14ac:dyDescent="0.15">
      <c r="A1080" s="119"/>
      <c r="B1080" s="197" t="s">
        <v>728</v>
      </c>
      <c r="C1080" s="30" t="s">
        <v>167</v>
      </c>
      <c r="D1080" s="315">
        <v>0</v>
      </c>
      <c r="E1080" s="134">
        <v>0</v>
      </c>
      <c r="F1080" s="134">
        <v>0</v>
      </c>
      <c r="G1080" s="134">
        <v>0</v>
      </c>
      <c r="H1080" s="134">
        <v>0</v>
      </c>
      <c r="I1080" s="134">
        <v>0</v>
      </c>
      <c r="J1080" s="134">
        <v>0</v>
      </c>
      <c r="K1080" s="134">
        <v>0</v>
      </c>
      <c r="L1080" s="134">
        <v>0</v>
      </c>
      <c r="M1080" s="134">
        <v>0</v>
      </c>
      <c r="N1080" s="134">
        <v>0</v>
      </c>
      <c r="O1080" s="134">
        <v>0</v>
      </c>
      <c r="P1080" s="134">
        <v>0</v>
      </c>
      <c r="Q1080" s="134">
        <v>0</v>
      </c>
      <c r="R1080" s="134">
        <v>0</v>
      </c>
      <c r="S1080" s="134">
        <v>0</v>
      </c>
      <c r="T1080" s="134">
        <v>0</v>
      </c>
      <c r="U1080" s="134">
        <v>0</v>
      </c>
      <c r="V1080" s="134">
        <v>0</v>
      </c>
      <c r="W1080" s="134">
        <v>0</v>
      </c>
      <c r="X1080" s="134">
        <v>0</v>
      </c>
      <c r="Y1080" s="134">
        <v>0</v>
      </c>
      <c r="Z1080" s="134">
        <v>0</v>
      </c>
      <c r="AA1080" s="134">
        <v>0</v>
      </c>
      <c r="AB1080" s="134">
        <v>0</v>
      </c>
      <c r="AC1080" s="134">
        <v>0</v>
      </c>
      <c r="AD1080" s="134">
        <v>0</v>
      </c>
      <c r="AE1080" s="134">
        <v>0</v>
      </c>
      <c r="AF1080" s="134">
        <v>0</v>
      </c>
      <c r="AG1080" s="134">
        <v>0</v>
      </c>
      <c r="AH1080" s="134">
        <v>0</v>
      </c>
      <c r="AI1080" s="134">
        <v>0</v>
      </c>
      <c r="AJ1080" s="134">
        <v>0</v>
      </c>
      <c r="AK1080" s="134">
        <v>0</v>
      </c>
      <c r="AL1080" s="134">
        <v>0</v>
      </c>
      <c r="AM1080" s="134">
        <v>0</v>
      </c>
      <c r="AN1080" s="134">
        <v>0</v>
      </c>
      <c r="AO1080" s="134">
        <v>0</v>
      </c>
      <c r="AP1080" s="134">
        <v>0</v>
      </c>
      <c r="AQ1080" s="134">
        <v>0</v>
      </c>
      <c r="AR1080" s="134">
        <v>0</v>
      </c>
      <c r="AS1080" s="134">
        <v>0</v>
      </c>
      <c r="AT1080" s="134">
        <v>0</v>
      </c>
      <c r="AU1080" s="134">
        <v>0</v>
      </c>
      <c r="AV1080" s="134">
        <v>0</v>
      </c>
      <c r="AW1080" s="134">
        <v>0</v>
      </c>
      <c r="AX1080" s="134">
        <v>0</v>
      </c>
      <c r="AY1080" s="134">
        <v>0</v>
      </c>
      <c r="AZ1080" s="134">
        <v>0</v>
      </c>
      <c r="BA1080" s="134">
        <v>0</v>
      </c>
      <c r="BB1080" s="134">
        <v>0</v>
      </c>
      <c r="BC1080" s="134">
        <v>0</v>
      </c>
      <c r="BD1080" s="134">
        <v>0</v>
      </c>
      <c r="BE1080" s="134">
        <v>0</v>
      </c>
      <c r="BF1080" s="134">
        <v>0</v>
      </c>
      <c r="BG1080" s="134">
        <v>0</v>
      </c>
      <c r="BH1080" s="134">
        <v>0</v>
      </c>
      <c r="BI1080" s="134">
        <v>0</v>
      </c>
      <c r="BJ1080" s="134">
        <v>0</v>
      </c>
      <c r="BK1080" s="134">
        <v>0</v>
      </c>
      <c r="BL1080" s="134">
        <v>0</v>
      </c>
      <c r="BM1080" s="134">
        <v>0</v>
      </c>
      <c r="BN1080" s="134">
        <v>0</v>
      </c>
      <c r="BO1080" s="134">
        <v>0</v>
      </c>
      <c r="BP1080" s="134">
        <v>1</v>
      </c>
      <c r="BQ1080" s="134">
        <v>0</v>
      </c>
      <c r="BR1080" s="134">
        <v>0</v>
      </c>
      <c r="BS1080" s="134">
        <v>0</v>
      </c>
      <c r="BT1080" s="134">
        <v>0</v>
      </c>
      <c r="BU1080" s="134">
        <v>0</v>
      </c>
      <c r="BV1080" s="134">
        <v>0</v>
      </c>
      <c r="BW1080" s="134">
        <v>0</v>
      </c>
      <c r="BX1080" s="134">
        <v>0</v>
      </c>
      <c r="BY1080" s="134">
        <v>0</v>
      </c>
      <c r="BZ1080" s="134">
        <v>0</v>
      </c>
      <c r="CA1080" s="134">
        <v>0</v>
      </c>
      <c r="CB1080" s="134">
        <v>0</v>
      </c>
      <c r="CC1080" s="134">
        <v>0</v>
      </c>
      <c r="CD1080" s="134">
        <v>0</v>
      </c>
      <c r="CE1080" s="134">
        <v>0</v>
      </c>
      <c r="CF1080" s="134">
        <v>0</v>
      </c>
      <c r="CG1080" s="134">
        <v>0</v>
      </c>
      <c r="CH1080" s="134">
        <v>0</v>
      </c>
      <c r="CI1080" s="134">
        <v>0</v>
      </c>
      <c r="CJ1080" s="134">
        <v>0</v>
      </c>
      <c r="CK1080" s="134">
        <v>0</v>
      </c>
      <c r="CL1080" s="134">
        <v>0</v>
      </c>
      <c r="CM1080" s="134">
        <v>0</v>
      </c>
      <c r="CN1080" s="134">
        <v>0</v>
      </c>
      <c r="CO1080" s="134">
        <v>0</v>
      </c>
      <c r="CP1080" s="134">
        <v>0</v>
      </c>
      <c r="CQ1080" s="134">
        <v>0</v>
      </c>
      <c r="CR1080" s="134">
        <v>0</v>
      </c>
      <c r="CS1080" s="134">
        <v>0</v>
      </c>
      <c r="CT1080" s="134">
        <v>0</v>
      </c>
      <c r="CU1080" s="134">
        <v>0</v>
      </c>
      <c r="CV1080" s="134">
        <v>0</v>
      </c>
      <c r="CW1080" s="134">
        <v>0</v>
      </c>
      <c r="CX1080" s="134">
        <v>0</v>
      </c>
      <c r="CY1080" s="134">
        <v>0</v>
      </c>
      <c r="CZ1080" s="134">
        <v>0</v>
      </c>
      <c r="DA1080" s="134">
        <v>0</v>
      </c>
      <c r="DB1080" s="134">
        <v>0</v>
      </c>
      <c r="DC1080" s="134">
        <v>0</v>
      </c>
      <c r="DD1080" s="134">
        <v>0</v>
      </c>
      <c r="DE1080" s="134">
        <v>0</v>
      </c>
      <c r="DF1080" s="134">
        <v>0</v>
      </c>
      <c r="DG1080" s="134">
        <v>0</v>
      </c>
      <c r="DH1080" s="211">
        <v>0</v>
      </c>
    </row>
    <row r="1081" spans="1:112" ht="15" hidden="1" customHeight="1" x14ac:dyDescent="0.15">
      <c r="A1081" s="119"/>
      <c r="B1081" s="197" t="s">
        <v>729</v>
      </c>
      <c r="C1081" s="30" t="s">
        <v>217</v>
      </c>
      <c r="D1081" s="315">
        <v>0</v>
      </c>
      <c r="E1081" s="134">
        <v>0</v>
      </c>
      <c r="F1081" s="134">
        <v>0</v>
      </c>
      <c r="G1081" s="134">
        <v>0</v>
      </c>
      <c r="H1081" s="134">
        <v>0</v>
      </c>
      <c r="I1081" s="134">
        <v>0</v>
      </c>
      <c r="J1081" s="134">
        <v>0</v>
      </c>
      <c r="K1081" s="134">
        <v>0</v>
      </c>
      <c r="L1081" s="134">
        <v>0</v>
      </c>
      <c r="M1081" s="134">
        <v>0</v>
      </c>
      <c r="N1081" s="134">
        <v>0</v>
      </c>
      <c r="O1081" s="134">
        <v>0</v>
      </c>
      <c r="P1081" s="134">
        <v>0</v>
      </c>
      <c r="Q1081" s="134">
        <v>0</v>
      </c>
      <c r="R1081" s="134">
        <v>0</v>
      </c>
      <c r="S1081" s="134">
        <v>0</v>
      </c>
      <c r="T1081" s="134">
        <v>0</v>
      </c>
      <c r="U1081" s="134">
        <v>0</v>
      </c>
      <c r="V1081" s="134">
        <v>0</v>
      </c>
      <c r="W1081" s="134">
        <v>0</v>
      </c>
      <c r="X1081" s="134">
        <v>0</v>
      </c>
      <c r="Y1081" s="134">
        <v>0</v>
      </c>
      <c r="Z1081" s="134">
        <v>0</v>
      </c>
      <c r="AA1081" s="134">
        <v>0</v>
      </c>
      <c r="AB1081" s="134">
        <v>0</v>
      </c>
      <c r="AC1081" s="134">
        <v>0</v>
      </c>
      <c r="AD1081" s="134">
        <v>0</v>
      </c>
      <c r="AE1081" s="134">
        <v>0</v>
      </c>
      <c r="AF1081" s="134">
        <v>0</v>
      </c>
      <c r="AG1081" s="134">
        <v>0</v>
      </c>
      <c r="AH1081" s="134">
        <v>0</v>
      </c>
      <c r="AI1081" s="134">
        <v>0</v>
      </c>
      <c r="AJ1081" s="134">
        <v>0</v>
      </c>
      <c r="AK1081" s="134">
        <v>0</v>
      </c>
      <c r="AL1081" s="134">
        <v>0</v>
      </c>
      <c r="AM1081" s="134">
        <v>0</v>
      </c>
      <c r="AN1081" s="134">
        <v>0</v>
      </c>
      <c r="AO1081" s="134">
        <v>0</v>
      </c>
      <c r="AP1081" s="134">
        <v>0</v>
      </c>
      <c r="AQ1081" s="134">
        <v>0</v>
      </c>
      <c r="AR1081" s="134">
        <v>0</v>
      </c>
      <c r="AS1081" s="134">
        <v>0</v>
      </c>
      <c r="AT1081" s="134">
        <v>0</v>
      </c>
      <c r="AU1081" s="134">
        <v>0</v>
      </c>
      <c r="AV1081" s="134">
        <v>0</v>
      </c>
      <c r="AW1081" s="134">
        <v>0</v>
      </c>
      <c r="AX1081" s="134">
        <v>0</v>
      </c>
      <c r="AY1081" s="134">
        <v>0</v>
      </c>
      <c r="AZ1081" s="134">
        <v>0</v>
      </c>
      <c r="BA1081" s="134">
        <v>0</v>
      </c>
      <c r="BB1081" s="134">
        <v>0</v>
      </c>
      <c r="BC1081" s="134">
        <v>0</v>
      </c>
      <c r="BD1081" s="134">
        <v>0</v>
      </c>
      <c r="BE1081" s="134">
        <v>0</v>
      </c>
      <c r="BF1081" s="134">
        <v>0</v>
      </c>
      <c r="BG1081" s="134">
        <v>0</v>
      </c>
      <c r="BH1081" s="134">
        <v>0</v>
      </c>
      <c r="BI1081" s="134">
        <v>0</v>
      </c>
      <c r="BJ1081" s="134">
        <v>0</v>
      </c>
      <c r="BK1081" s="134">
        <v>0</v>
      </c>
      <c r="BL1081" s="134">
        <v>0</v>
      </c>
      <c r="BM1081" s="134">
        <v>0</v>
      </c>
      <c r="BN1081" s="134">
        <v>0</v>
      </c>
      <c r="BO1081" s="134">
        <v>0</v>
      </c>
      <c r="BP1081" s="134">
        <v>0</v>
      </c>
      <c r="BQ1081" s="134">
        <v>1</v>
      </c>
      <c r="BR1081" s="134">
        <v>0</v>
      </c>
      <c r="BS1081" s="134">
        <v>0</v>
      </c>
      <c r="BT1081" s="134">
        <v>0</v>
      </c>
      <c r="BU1081" s="134">
        <v>0</v>
      </c>
      <c r="BV1081" s="134">
        <v>0</v>
      </c>
      <c r="BW1081" s="134">
        <v>0</v>
      </c>
      <c r="BX1081" s="134">
        <v>0</v>
      </c>
      <c r="BY1081" s="134">
        <v>0</v>
      </c>
      <c r="BZ1081" s="134">
        <v>0</v>
      </c>
      <c r="CA1081" s="134">
        <v>0</v>
      </c>
      <c r="CB1081" s="134">
        <v>0</v>
      </c>
      <c r="CC1081" s="134">
        <v>0</v>
      </c>
      <c r="CD1081" s="134">
        <v>0</v>
      </c>
      <c r="CE1081" s="134">
        <v>0</v>
      </c>
      <c r="CF1081" s="134">
        <v>0</v>
      </c>
      <c r="CG1081" s="134">
        <v>0</v>
      </c>
      <c r="CH1081" s="134">
        <v>0</v>
      </c>
      <c r="CI1081" s="134">
        <v>0</v>
      </c>
      <c r="CJ1081" s="134">
        <v>0</v>
      </c>
      <c r="CK1081" s="134">
        <v>0</v>
      </c>
      <c r="CL1081" s="134">
        <v>0</v>
      </c>
      <c r="CM1081" s="134">
        <v>0</v>
      </c>
      <c r="CN1081" s="134">
        <v>0</v>
      </c>
      <c r="CO1081" s="134">
        <v>0</v>
      </c>
      <c r="CP1081" s="134">
        <v>0</v>
      </c>
      <c r="CQ1081" s="134">
        <v>0</v>
      </c>
      <c r="CR1081" s="134">
        <v>0</v>
      </c>
      <c r="CS1081" s="134">
        <v>0</v>
      </c>
      <c r="CT1081" s="134">
        <v>0</v>
      </c>
      <c r="CU1081" s="134">
        <v>0</v>
      </c>
      <c r="CV1081" s="134">
        <v>0</v>
      </c>
      <c r="CW1081" s="134">
        <v>0</v>
      </c>
      <c r="CX1081" s="134">
        <v>0</v>
      </c>
      <c r="CY1081" s="134">
        <v>0</v>
      </c>
      <c r="CZ1081" s="134">
        <v>0</v>
      </c>
      <c r="DA1081" s="134">
        <v>0</v>
      </c>
      <c r="DB1081" s="134">
        <v>0</v>
      </c>
      <c r="DC1081" s="134">
        <v>0</v>
      </c>
      <c r="DD1081" s="134">
        <v>0</v>
      </c>
      <c r="DE1081" s="134">
        <v>0</v>
      </c>
      <c r="DF1081" s="134">
        <v>0</v>
      </c>
      <c r="DG1081" s="134">
        <v>0</v>
      </c>
      <c r="DH1081" s="211">
        <v>0</v>
      </c>
    </row>
    <row r="1082" spans="1:112" ht="15" hidden="1" customHeight="1" x14ac:dyDescent="0.15">
      <c r="A1082" s="119"/>
      <c r="B1082" s="197" t="s">
        <v>730</v>
      </c>
      <c r="C1082" s="30" t="s">
        <v>168</v>
      </c>
      <c r="D1082" s="315">
        <v>4.6400952096249445E-3</v>
      </c>
      <c r="E1082" s="134">
        <v>8.9425751851733987E-3</v>
      </c>
      <c r="F1082" s="134">
        <v>2.2355878870591529E-2</v>
      </c>
      <c r="G1082" s="134">
        <v>0</v>
      </c>
      <c r="H1082" s="134">
        <v>3.7635020946843322E-3</v>
      </c>
      <c r="I1082" s="134">
        <v>0</v>
      </c>
      <c r="J1082" s="134">
        <v>0</v>
      </c>
      <c r="K1082" s="134">
        <v>8.5206116994684337E-3</v>
      </c>
      <c r="L1082" s="134">
        <v>1.0942648238322698E-2</v>
      </c>
      <c r="M1082" s="134">
        <v>1.1354631309611203E-2</v>
      </c>
      <c r="N1082" s="134">
        <v>5.5043966444910291E-3</v>
      </c>
      <c r="O1082" s="134">
        <v>7.8564894833796587E-3</v>
      </c>
      <c r="P1082" s="134">
        <v>0</v>
      </c>
      <c r="Q1082" s="134">
        <v>0</v>
      </c>
      <c r="R1082" s="134">
        <v>2.2714802763768395E-2</v>
      </c>
      <c r="S1082" s="134">
        <v>1.3874267566932132E-2</v>
      </c>
      <c r="T1082" s="134">
        <v>9.6724531349030498E-3</v>
      </c>
      <c r="U1082" s="134">
        <v>0</v>
      </c>
      <c r="V1082" s="134">
        <v>0</v>
      </c>
      <c r="W1082" s="134">
        <v>1.6476583898145623E-2</v>
      </c>
      <c r="X1082" s="134">
        <v>0</v>
      </c>
      <c r="Y1082" s="134">
        <v>0</v>
      </c>
      <c r="Z1082" s="134">
        <v>0</v>
      </c>
      <c r="AA1082" s="134">
        <v>0</v>
      </c>
      <c r="AB1082" s="134">
        <v>0</v>
      </c>
      <c r="AC1082" s="134">
        <v>0</v>
      </c>
      <c r="AD1082" s="134">
        <v>0</v>
      </c>
      <c r="AE1082" s="134">
        <v>0</v>
      </c>
      <c r="AF1082" s="134">
        <v>0</v>
      </c>
      <c r="AG1082" s="134">
        <v>0</v>
      </c>
      <c r="AH1082" s="134">
        <v>0</v>
      </c>
      <c r="AI1082" s="134">
        <v>6.93170639930749E-3</v>
      </c>
      <c r="AJ1082" s="134">
        <v>0</v>
      </c>
      <c r="AK1082" s="134">
        <v>4.3336244045531248E-2</v>
      </c>
      <c r="AL1082" s="134">
        <v>0</v>
      </c>
      <c r="AM1082" s="134">
        <v>3.1838439815952531E-2</v>
      </c>
      <c r="AN1082" s="134">
        <v>0</v>
      </c>
      <c r="AO1082" s="134">
        <v>-2.4834143596742329E-3</v>
      </c>
      <c r="AP1082" s="134">
        <v>0</v>
      </c>
      <c r="AQ1082" s="134">
        <v>0</v>
      </c>
      <c r="AR1082" s="134">
        <v>0</v>
      </c>
      <c r="AS1082" s="134">
        <v>0</v>
      </c>
      <c r="AT1082" s="134">
        <v>1.0007234768016795E-2</v>
      </c>
      <c r="AU1082" s="134">
        <v>1.8780928758461764E-2</v>
      </c>
      <c r="AV1082" s="134">
        <v>0</v>
      </c>
      <c r="AW1082" s="134">
        <v>3.461411694784978E-3</v>
      </c>
      <c r="AX1082" s="134">
        <v>0</v>
      </c>
      <c r="AY1082" s="134">
        <v>0</v>
      </c>
      <c r="AZ1082" s="134">
        <v>1.9732678712115568E-2</v>
      </c>
      <c r="BA1082" s="134">
        <v>0</v>
      </c>
      <c r="BB1082" s="134">
        <v>0</v>
      </c>
      <c r="BC1082" s="134">
        <v>0</v>
      </c>
      <c r="BD1082" s="134">
        <v>0</v>
      </c>
      <c r="BE1082" s="134">
        <v>0</v>
      </c>
      <c r="BF1082" s="134">
        <v>0</v>
      </c>
      <c r="BG1082" s="134">
        <v>0</v>
      </c>
      <c r="BH1082" s="134">
        <v>0</v>
      </c>
      <c r="BI1082" s="134">
        <v>8.9422158941161282E-3</v>
      </c>
      <c r="BJ1082" s="134">
        <v>1.2576542296061638E-2</v>
      </c>
      <c r="BK1082" s="134">
        <v>0</v>
      </c>
      <c r="BL1082" s="134">
        <v>5.4863472649057006E-3</v>
      </c>
      <c r="BM1082" s="134">
        <v>0</v>
      </c>
      <c r="BN1082" s="134">
        <v>5.1518233816821215E-3</v>
      </c>
      <c r="BO1082" s="134">
        <v>3.5414553978330926E-3</v>
      </c>
      <c r="BP1082" s="134">
        <v>4.0459378309605507E-3</v>
      </c>
      <c r="BQ1082" s="134">
        <v>4.6643055793211593E-3</v>
      </c>
      <c r="BR1082" s="134">
        <v>1</v>
      </c>
      <c r="BS1082" s="134">
        <v>1.0396383895828263E-2</v>
      </c>
      <c r="BT1082" s="134">
        <v>0</v>
      </c>
      <c r="BU1082" s="134">
        <v>4.9634502807228767E-2</v>
      </c>
      <c r="BV1082" s="134">
        <v>3.9906604513500312E-3</v>
      </c>
      <c r="BW1082" s="134">
        <v>2.4674368633730379E-2</v>
      </c>
      <c r="BX1082" s="134">
        <v>4.004161888332425E-3</v>
      </c>
      <c r="BY1082" s="134">
        <v>1.0978839397440664E-2</v>
      </c>
      <c r="BZ1082" s="134">
        <v>5.1170146935360372E-3</v>
      </c>
      <c r="CA1082" s="134">
        <v>0</v>
      </c>
      <c r="CB1082" s="134">
        <v>0</v>
      </c>
      <c r="CC1082" s="134">
        <v>3.7713076758100106E-3</v>
      </c>
      <c r="CD1082" s="134">
        <v>3.3456143969761614E-3</v>
      </c>
      <c r="CE1082" s="134">
        <v>1.9527561621140589E-3</v>
      </c>
      <c r="CF1082" s="134">
        <v>0</v>
      </c>
      <c r="CG1082" s="134">
        <v>0</v>
      </c>
      <c r="CH1082" s="134">
        <v>3.4389169586253016E-2</v>
      </c>
      <c r="CI1082" s="134">
        <v>7.159065526083753E-3</v>
      </c>
      <c r="CJ1082" s="134">
        <v>4.5939245114276781E-3</v>
      </c>
      <c r="CK1082" s="134">
        <v>0</v>
      </c>
      <c r="CL1082" s="134">
        <v>0</v>
      </c>
      <c r="CM1082" s="134">
        <v>0</v>
      </c>
      <c r="CN1082" s="134">
        <v>0</v>
      </c>
      <c r="CO1082" s="134">
        <v>0</v>
      </c>
      <c r="CP1082" s="134">
        <v>0</v>
      </c>
      <c r="CQ1082" s="134">
        <v>1.5148084568225915E-2</v>
      </c>
      <c r="CR1082" s="134">
        <v>0</v>
      </c>
      <c r="CS1082" s="134">
        <v>5.958356128252679E-3</v>
      </c>
      <c r="CT1082" s="134">
        <v>0</v>
      </c>
      <c r="CU1082" s="134">
        <v>1.3163358522186979E-2</v>
      </c>
      <c r="CV1082" s="134">
        <v>9.398115044092218E-3</v>
      </c>
      <c r="CW1082" s="134">
        <v>3.2770597030866437E-3</v>
      </c>
      <c r="CX1082" s="134">
        <v>1.9069048206740086E-3</v>
      </c>
      <c r="CY1082" s="134">
        <v>0</v>
      </c>
      <c r="CZ1082" s="134">
        <v>3.3389794170544415E-3</v>
      </c>
      <c r="DA1082" s="134">
        <v>3.3356167759213359E-3</v>
      </c>
      <c r="DB1082" s="134">
        <v>3.1014867958440617E-2</v>
      </c>
      <c r="DC1082" s="134">
        <v>1.6891759263773561E-2</v>
      </c>
      <c r="DD1082" s="134">
        <v>2.1104401231235081E-2</v>
      </c>
      <c r="DE1082" s="134">
        <v>2.3151811947690181E-2</v>
      </c>
      <c r="DF1082" s="134">
        <v>1.4928238923921722E-2</v>
      </c>
      <c r="DG1082" s="134">
        <v>3.3007281794042208E-3</v>
      </c>
      <c r="DH1082" s="211">
        <v>2.4834143596742329E-3</v>
      </c>
    </row>
    <row r="1083" spans="1:112" ht="15" hidden="1" customHeight="1" x14ac:dyDescent="0.15">
      <c r="A1083" s="119"/>
      <c r="B1083" s="197" t="s">
        <v>731</v>
      </c>
      <c r="C1083" s="30" t="s">
        <v>169</v>
      </c>
      <c r="D1083" s="315">
        <v>4.1116698335828106E-4</v>
      </c>
      <c r="E1083" s="134">
        <v>3.5423776077628748E-4</v>
      </c>
      <c r="F1083" s="134">
        <v>1.4477890922311078E-3</v>
      </c>
      <c r="G1083" s="134">
        <v>0</v>
      </c>
      <c r="H1083" s="134">
        <v>2.3721093397980762E-4</v>
      </c>
      <c r="I1083" s="134">
        <v>0</v>
      </c>
      <c r="J1083" s="134">
        <v>0</v>
      </c>
      <c r="K1083" s="134">
        <v>1.1305728898164857E-3</v>
      </c>
      <c r="L1083" s="134">
        <v>7.80156649989997E-4</v>
      </c>
      <c r="M1083" s="134">
        <v>5.1738485443526801E-3</v>
      </c>
      <c r="N1083" s="134">
        <v>3.631453981885165E-3</v>
      </c>
      <c r="O1083" s="134">
        <v>1.6382430784865631E-3</v>
      </c>
      <c r="P1083" s="134">
        <v>0</v>
      </c>
      <c r="Q1083" s="134">
        <v>0</v>
      </c>
      <c r="R1083" s="134">
        <v>7.9161618143548738E-4</v>
      </c>
      <c r="S1083" s="134">
        <v>2.2881142573196359E-4</v>
      </c>
      <c r="T1083" s="134">
        <v>7.7266937553190844E-4</v>
      </c>
      <c r="U1083" s="134">
        <v>0</v>
      </c>
      <c r="V1083" s="134">
        <v>0</v>
      </c>
      <c r="W1083" s="134">
        <v>8.6418149203495835E-4</v>
      </c>
      <c r="X1083" s="134">
        <v>0</v>
      </c>
      <c r="Y1083" s="134">
        <v>0</v>
      </c>
      <c r="Z1083" s="134">
        <v>0</v>
      </c>
      <c r="AA1083" s="134">
        <v>0</v>
      </c>
      <c r="AB1083" s="134">
        <v>0</v>
      </c>
      <c r="AC1083" s="134">
        <v>0</v>
      </c>
      <c r="AD1083" s="134">
        <v>0</v>
      </c>
      <c r="AE1083" s="134">
        <v>0</v>
      </c>
      <c r="AF1083" s="134">
        <v>0</v>
      </c>
      <c r="AG1083" s="134">
        <v>0</v>
      </c>
      <c r="AH1083" s="134">
        <v>0</v>
      </c>
      <c r="AI1083" s="134">
        <v>4.90393459569409E-4</v>
      </c>
      <c r="AJ1083" s="134">
        <v>0</v>
      </c>
      <c r="AK1083" s="134">
        <v>7.0298067683996046E-4</v>
      </c>
      <c r="AL1083" s="134">
        <v>0</v>
      </c>
      <c r="AM1083" s="134">
        <v>2.6661726496681926E-3</v>
      </c>
      <c r="AN1083" s="134">
        <v>0</v>
      </c>
      <c r="AO1083" s="134">
        <v>-2.9661391156808874E-4</v>
      </c>
      <c r="AP1083" s="134">
        <v>0</v>
      </c>
      <c r="AQ1083" s="134">
        <v>0</v>
      </c>
      <c r="AR1083" s="134">
        <v>0</v>
      </c>
      <c r="AS1083" s="134">
        <v>0</v>
      </c>
      <c r="AT1083" s="134">
        <v>2.3415326762241378E-3</v>
      </c>
      <c r="AU1083" s="134">
        <v>4.2321239730029395E-3</v>
      </c>
      <c r="AV1083" s="134">
        <v>0</v>
      </c>
      <c r="AW1083" s="134">
        <v>4.2285829566789329E-4</v>
      </c>
      <c r="AX1083" s="134">
        <v>0</v>
      </c>
      <c r="AY1083" s="134">
        <v>0</v>
      </c>
      <c r="AZ1083" s="134">
        <v>1.9709894078096123E-3</v>
      </c>
      <c r="BA1083" s="134">
        <v>0</v>
      </c>
      <c r="BB1083" s="134">
        <v>0</v>
      </c>
      <c r="BC1083" s="134">
        <v>0</v>
      </c>
      <c r="BD1083" s="134">
        <v>0</v>
      </c>
      <c r="BE1083" s="134">
        <v>0</v>
      </c>
      <c r="BF1083" s="134">
        <v>0</v>
      </c>
      <c r="BG1083" s="134">
        <v>0</v>
      </c>
      <c r="BH1083" s="134">
        <v>0</v>
      </c>
      <c r="BI1083" s="134">
        <v>3.7925412695875714E-3</v>
      </c>
      <c r="BJ1083" s="134">
        <v>2.1810409874894522E-3</v>
      </c>
      <c r="BK1083" s="134">
        <v>0</v>
      </c>
      <c r="BL1083" s="134">
        <v>8.3107963345477309E-4</v>
      </c>
      <c r="BM1083" s="134">
        <v>0</v>
      </c>
      <c r="BN1083" s="134">
        <v>1.1624850705896769E-3</v>
      </c>
      <c r="BO1083" s="134">
        <v>1.2547280200391545E-3</v>
      </c>
      <c r="BP1083" s="134">
        <v>7.8896865485256825E-4</v>
      </c>
      <c r="BQ1083" s="134">
        <v>6.8591099919819161E-4</v>
      </c>
      <c r="BR1083" s="134">
        <v>0</v>
      </c>
      <c r="BS1083" s="134">
        <v>1.006132254051191</v>
      </c>
      <c r="BT1083" s="134">
        <v>0</v>
      </c>
      <c r="BU1083" s="134">
        <v>3.5942673370919498E-3</v>
      </c>
      <c r="BV1083" s="134">
        <v>1.0639319305829704E-3</v>
      </c>
      <c r="BW1083" s="134">
        <v>7.6280421372136404E-3</v>
      </c>
      <c r="BX1083" s="134">
        <v>1.3234923358459787E-3</v>
      </c>
      <c r="BY1083" s="134">
        <v>2.1507982819923888E-3</v>
      </c>
      <c r="BZ1083" s="134">
        <v>5.3186869594829466E-4</v>
      </c>
      <c r="CA1083" s="134">
        <v>0</v>
      </c>
      <c r="CB1083" s="134">
        <v>0</v>
      </c>
      <c r="CC1083" s="134">
        <v>7.1256665403568247E-4</v>
      </c>
      <c r="CD1083" s="134">
        <v>8.9390332144044548E-4</v>
      </c>
      <c r="CE1083" s="134">
        <v>2.2356309225186181E-3</v>
      </c>
      <c r="CF1083" s="134">
        <v>0</v>
      </c>
      <c r="CG1083" s="134">
        <v>0</v>
      </c>
      <c r="CH1083" s="134">
        <v>4.7301678516652358E-4</v>
      </c>
      <c r="CI1083" s="134">
        <v>1.0930123611062358E-3</v>
      </c>
      <c r="CJ1083" s="134">
        <v>1.0320189708891538E-3</v>
      </c>
      <c r="CK1083" s="134">
        <v>0</v>
      </c>
      <c r="CL1083" s="134">
        <v>0</v>
      </c>
      <c r="CM1083" s="134">
        <v>0</v>
      </c>
      <c r="CN1083" s="134">
        <v>0</v>
      </c>
      <c r="CO1083" s="134">
        <v>0</v>
      </c>
      <c r="CP1083" s="134">
        <v>0</v>
      </c>
      <c r="CQ1083" s="134">
        <v>4.780816352847792E-3</v>
      </c>
      <c r="CR1083" s="134">
        <v>0</v>
      </c>
      <c r="CS1083" s="134">
        <v>1.9720807694186058E-3</v>
      </c>
      <c r="CT1083" s="134">
        <v>0</v>
      </c>
      <c r="CU1083" s="134">
        <v>6.5631419705440616E-3</v>
      </c>
      <c r="CV1083" s="134">
        <v>5.494131416885162E-3</v>
      </c>
      <c r="CW1083" s="134">
        <v>1.7753518811254665E-3</v>
      </c>
      <c r="CX1083" s="134">
        <v>3.5453198445515173E-4</v>
      </c>
      <c r="CY1083" s="134">
        <v>0</v>
      </c>
      <c r="CZ1083" s="134">
        <v>1.0683478753892369E-3</v>
      </c>
      <c r="DA1083" s="134">
        <v>1.9514673782866708E-3</v>
      </c>
      <c r="DB1083" s="134">
        <v>1.7623798694661404E-2</v>
      </c>
      <c r="DC1083" s="134">
        <v>1.6735782518049393E-2</v>
      </c>
      <c r="DD1083" s="134">
        <v>8.8368005720761596E-3</v>
      </c>
      <c r="DE1083" s="134">
        <v>1.8898292243182853E-3</v>
      </c>
      <c r="DF1083" s="134">
        <v>5.2914611841160487E-3</v>
      </c>
      <c r="DG1083" s="134">
        <v>8.0227818335511713E-4</v>
      </c>
      <c r="DH1083" s="211">
        <v>2.9661391156808874E-4</v>
      </c>
    </row>
    <row r="1084" spans="1:112" ht="15" hidden="1" customHeight="1" x14ac:dyDescent="0.15">
      <c r="A1084" s="119"/>
      <c r="B1084" s="197" t="s">
        <v>732</v>
      </c>
      <c r="C1084" s="30" t="s">
        <v>9</v>
      </c>
      <c r="D1084" s="315">
        <v>7.9943903151933823E-4</v>
      </c>
      <c r="E1084" s="134">
        <v>1.7695352588035674E-3</v>
      </c>
      <c r="F1084" s="134">
        <v>2.0767235289559146E-3</v>
      </c>
      <c r="G1084" s="134">
        <v>0</v>
      </c>
      <c r="H1084" s="134">
        <v>6.258668299260363E-4</v>
      </c>
      <c r="I1084" s="134">
        <v>0</v>
      </c>
      <c r="J1084" s="134">
        <v>0</v>
      </c>
      <c r="K1084" s="134">
        <v>2.411563686976459E-3</v>
      </c>
      <c r="L1084" s="134">
        <v>2.1763488430930444E-3</v>
      </c>
      <c r="M1084" s="134">
        <v>3.212388453641731E-3</v>
      </c>
      <c r="N1084" s="134">
        <v>2.6650355712231014E-3</v>
      </c>
      <c r="O1084" s="134">
        <v>7.1427241078174061E-4</v>
      </c>
      <c r="P1084" s="134">
        <v>0</v>
      </c>
      <c r="Q1084" s="134">
        <v>0</v>
      </c>
      <c r="R1084" s="134">
        <v>3.4706798097354588E-3</v>
      </c>
      <c r="S1084" s="134">
        <v>8.155627879711506E-4</v>
      </c>
      <c r="T1084" s="134">
        <v>9.2537839806341061E-4</v>
      </c>
      <c r="U1084" s="134">
        <v>0</v>
      </c>
      <c r="V1084" s="134">
        <v>0</v>
      </c>
      <c r="W1084" s="134">
        <v>7.270596816067481E-4</v>
      </c>
      <c r="X1084" s="134">
        <v>0</v>
      </c>
      <c r="Y1084" s="134">
        <v>0</v>
      </c>
      <c r="Z1084" s="134">
        <v>0</v>
      </c>
      <c r="AA1084" s="134">
        <v>0</v>
      </c>
      <c r="AB1084" s="134">
        <v>0</v>
      </c>
      <c r="AC1084" s="134">
        <v>0</v>
      </c>
      <c r="AD1084" s="134">
        <v>0</v>
      </c>
      <c r="AE1084" s="134">
        <v>0</v>
      </c>
      <c r="AF1084" s="134">
        <v>0</v>
      </c>
      <c r="AG1084" s="134">
        <v>0</v>
      </c>
      <c r="AH1084" s="134">
        <v>0</v>
      </c>
      <c r="AI1084" s="134">
        <v>8.8514298698506063E-4</v>
      </c>
      <c r="AJ1084" s="134">
        <v>0</v>
      </c>
      <c r="AK1084" s="134">
        <v>1.86667026616753E-3</v>
      </c>
      <c r="AL1084" s="134">
        <v>0</v>
      </c>
      <c r="AM1084" s="134">
        <v>1.251133274618819E-3</v>
      </c>
      <c r="AN1084" s="134">
        <v>0</v>
      </c>
      <c r="AO1084" s="134">
        <v>-1.7193749507688723E-3</v>
      </c>
      <c r="AP1084" s="134">
        <v>0</v>
      </c>
      <c r="AQ1084" s="134">
        <v>0</v>
      </c>
      <c r="AR1084" s="134">
        <v>0</v>
      </c>
      <c r="AS1084" s="134">
        <v>0</v>
      </c>
      <c r="AT1084" s="134">
        <v>1.0649970158762099E-3</v>
      </c>
      <c r="AU1084" s="134">
        <v>1.2003900543552019E-3</v>
      </c>
      <c r="AV1084" s="134">
        <v>0</v>
      </c>
      <c r="AW1084" s="134">
        <v>3.2896706663856717E-4</v>
      </c>
      <c r="AX1084" s="134">
        <v>0</v>
      </c>
      <c r="AY1084" s="134">
        <v>0</v>
      </c>
      <c r="AZ1084" s="134">
        <v>1.7406406893767873E-3</v>
      </c>
      <c r="BA1084" s="134">
        <v>0</v>
      </c>
      <c r="BB1084" s="134">
        <v>0</v>
      </c>
      <c r="BC1084" s="134">
        <v>0</v>
      </c>
      <c r="BD1084" s="134">
        <v>0</v>
      </c>
      <c r="BE1084" s="134">
        <v>0</v>
      </c>
      <c r="BF1084" s="134">
        <v>0</v>
      </c>
      <c r="BG1084" s="134">
        <v>0</v>
      </c>
      <c r="BH1084" s="134">
        <v>0</v>
      </c>
      <c r="BI1084" s="134">
        <v>4.6003088261217638E-4</v>
      </c>
      <c r="BJ1084" s="134">
        <v>1.0367581879105639E-3</v>
      </c>
      <c r="BK1084" s="134">
        <v>0</v>
      </c>
      <c r="BL1084" s="134">
        <v>1.0883541373359169E-3</v>
      </c>
      <c r="BM1084" s="134">
        <v>0</v>
      </c>
      <c r="BN1084" s="134">
        <v>1.1593050923527401E-3</v>
      </c>
      <c r="BO1084" s="134">
        <v>1.7531054473102197E-3</v>
      </c>
      <c r="BP1084" s="134">
        <v>1.0641973473432486E-3</v>
      </c>
      <c r="BQ1084" s="134">
        <v>1.132070428704234E-3</v>
      </c>
      <c r="BR1084" s="134">
        <v>0</v>
      </c>
      <c r="BS1084" s="134">
        <v>1.8827361452986723E-3</v>
      </c>
      <c r="BT1084" s="134">
        <v>1</v>
      </c>
      <c r="BU1084" s="134">
        <v>9.4166794355183443E-3</v>
      </c>
      <c r="BV1084" s="134">
        <v>1.179866257345695E-3</v>
      </c>
      <c r="BW1084" s="134">
        <v>4.6273739677741158E-3</v>
      </c>
      <c r="BX1084" s="134">
        <v>1.7304924306271636E-3</v>
      </c>
      <c r="BY1084" s="134">
        <v>2.2281195566965957E-3</v>
      </c>
      <c r="BZ1084" s="134">
        <v>6.5837948871308731E-4</v>
      </c>
      <c r="CA1084" s="134">
        <v>0</v>
      </c>
      <c r="CB1084" s="134">
        <v>0</v>
      </c>
      <c r="CC1084" s="134">
        <v>1.0939937683844768E-3</v>
      </c>
      <c r="CD1084" s="134">
        <v>1.0759426523884331E-2</v>
      </c>
      <c r="CE1084" s="134">
        <v>2.4941322057035736E-3</v>
      </c>
      <c r="CF1084" s="134">
        <v>0</v>
      </c>
      <c r="CG1084" s="134">
        <v>0</v>
      </c>
      <c r="CH1084" s="134">
        <v>2.0531090520323212E-3</v>
      </c>
      <c r="CI1084" s="134">
        <v>3.9823289937899612E-3</v>
      </c>
      <c r="CJ1084" s="134">
        <v>9.225930268002456E-4</v>
      </c>
      <c r="CK1084" s="134">
        <v>0</v>
      </c>
      <c r="CL1084" s="134">
        <v>0</v>
      </c>
      <c r="CM1084" s="134">
        <v>0</v>
      </c>
      <c r="CN1084" s="134">
        <v>0</v>
      </c>
      <c r="CO1084" s="134">
        <v>0</v>
      </c>
      <c r="CP1084" s="134">
        <v>0</v>
      </c>
      <c r="CQ1084" s="134">
        <v>9.0029612189692666E-3</v>
      </c>
      <c r="CR1084" s="134">
        <v>0</v>
      </c>
      <c r="CS1084" s="134">
        <v>4.4063796482958035E-3</v>
      </c>
      <c r="CT1084" s="134">
        <v>0</v>
      </c>
      <c r="CU1084" s="134">
        <v>6.4463536279863801E-3</v>
      </c>
      <c r="CV1084" s="134">
        <v>7.6514356925151718E-3</v>
      </c>
      <c r="CW1084" s="134">
        <v>2.6246803045338043E-3</v>
      </c>
      <c r="CX1084" s="134">
        <v>5.6741252178669967E-4</v>
      </c>
      <c r="CY1084" s="134">
        <v>0</v>
      </c>
      <c r="CZ1084" s="134">
        <v>1.1544401156658266E-3</v>
      </c>
      <c r="DA1084" s="134">
        <v>1.1097453701683386E-3</v>
      </c>
      <c r="DB1084" s="134">
        <v>1.2877582858424275E-2</v>
      </c>
      <c r="DC1084" s="134">
        <v>1.0130532588766184E-2</v>
      </c>
      <c r="DD1084" s="134">
        <v>1.6300967203752695E-2</v>
      </c>
      <c r="DE1084" s="134">
        <v>5.193379826647776E-3</v>
      </c>
      <c r="DF1084" s="134">
        <v>5.1594325144115535E-3</v>
      </c>
      <c r="DG1084" s="134">
        <v>5.7845134970610241E-4</v>
      </c>
      <c r="DH1084" s="211">
        <v>1.7193749507688723E-3</v>
      </c>
    </row>
    <row r="1085" spans="1:112" ht="15" hidden="1" customHeight="1" x14ac:dyDescent="0.15">
      <c r="A1085" s="119"/>
      <c r="B1085" s="197" t="s">
        <v>733</v>
      </c>
      <c r="C1085" s="30" t="s">
        <v>10</v>
      </c>
      <c r="D1085" s="315">
        <v>3.0761381288982087E-4</v>
      </c>
      <c r="E1085" s="134">
        <v>1.1562766107756004E-3</v>
      </c>
      <c r="F1085" s="134">
        <v>2.0451552016349343E-3</v>
      </c>
      <c r="G1085" s="134">
        <v>0</v>
      </c>
      <c r="H1085" s="134">
        <v>2.1500349619791253E-4</v>
      </c>
      <c r="I1085" s="134">
        <v>0</v>
      </c>
      <c r="J1085" s="134">
        <v>0</v>
      </c>
      <c r="K1085" s="134">
        <v>1.9748044992396658E-3</v>
      </c>
      <c r="L1085" s="134">
        <v>9.7008837372879078E-4</v>
      </c>
      <c r="M1085" s="134">
        <v>7.4154199201445427E-4</v>
      </c>
      <c r="N1085" s="134">
        <v>4.7489506937243659E-4</v>
      </c>
      <c r="O1085" s="134">
        <v>9.2190230954483155E-4</v>
      </c>
      <c r="P1085" s="134">
        <v>0</v>
      </c>
      <c r="Q1085" s="134">
        <v>0</v>
      </c>
      <c r="R1085" s="134">
        <v>7.4416014252321003E-4</v>
      </c>
      <c r="S1085" s="134">
        <v>5.6069097763525441E-4</v>
      </c>
      <c r="T1085" s="134">
        <v>6.6047747255008166E-4</v>
      </c>
      <c r="U1085" s="134">
        <v>0</v>
      </c>
      <c r="V1085" s="134">
        <v>0</v>
      </c>
      <c r="W1085" s="134">
        <v>7.0446607167400728E-4</v>
      </c>
      <c r="X1085" s="134">
        <v>0</v>
      </c>
      <c r="Y1085" s="134">
        <v>0</v>
      </c>
      <c r="Z1085" s="134">
        <v>0</v>
      </c>
      <c r="AA1085" s="134">
        <v>0</v>
      </c>
      <c r="AB1085" s="134">
        <v>0</v>
      </c>
      <c r="AC1085" s="134">
        <v>0</v>
      </c>
      <c r="AD1085" s="134">
        <v>0</v>
      </c>
      <c r="AE1085" s="134">
        <v>0</v>
      </c>
      <c r="AF1085" s="134">
        <v>0</v>
      </c>
      <c r="AG1085" s="134">
        <v>0</v>
      </c>
      <c r="AH1085" s="134">
        <v>0</v>
      </c>
      <c r="AI1085" s="134">
        <v>6.133319366171436E-4</v>
      </c>
      <c r="AJ1085" s="134">
        <v>0</v>
      </c>
      <c r="AK1085" s="134">
        <v>3.6873060269250798E-3</v>
      </c>
      <c r="AL1085" s="134">
        <v>0</v>
      </c>
      <c r="AM1085" s="134">
        <v>3.8320686093616069E-3</v>
      </c>
      <c r="AN1085" s="134">
        <v>0</v>
      </c>
      <c r="AO1085" s="134">
        <v>-9.9487868594360859E-3</v>
      </c>
      <c r="AP1085" s="134">
        <v>0</v>
      </c>
      <c r="AQ1085" s="134">
        <v>0</v>
      </c>
      <c r="AR1085" s="134">
        <v>0</v>
      </c>
      <c r="AS1085" s="134">
        <v>0</v>
      </c>
      <c r="AT1085" s="134">
        <v>1.8564334494965229E-3</v>
      </c>
      <c r="AU1085" s="134">
        <v>1.4584446940400487E-3</v>
      </c>
      <c r="AV1085" s="134">
        <v>0</v>
      </c>
      <c r="AW1085" s="134">
        <v>2.6987971078188262E-4</v>
      </c>
      <c r="AX1085" s="134">
        <v>0</v>
      </c>
      <c r="AY1085" s="134">
        <v>0</v>
      </c>
      <c r="AZ1085" s="134">
        <v>1.0325570990632859E-3</v>
      </c>
      <c r="BA1085" s="134">
        <v>0</v>
      </c>
      <c r="BB1085" s="134">
        <v>0</v>
      </c>
      <c r="BC1085" s="134">
        <v>0</v>
      </c>
      <c r="BD1085" s="134">
        <v>0</v>
      </c>
      <c r="BE1085" s="134">
        <v>0</v>
      </c>
      <c r="BF1085" s="134">
        <v>0</v>
      </c>
      <c r="BG1085" s="134">
        <v>0</v>
      </c>
      <c r="BH1085" s="134">
        <v>0</v>
      </c>
      <c r="BI1085" s="134">
        <v>3.4400312807245282E-4</v>
      </c>
      <c r="BJ1085" s="134">
        <v>2.2904353771065066E-3</v>
      </c>
      <c r="BK1085" s="134">
        <v>0</v>
      </c>
      <c r="BL1085" s="134">
        <v>3.5455268117485491E-4</v>
      </c>
      <c r="BM1085" s="134">
        <v>0</v>
      </c>
      <c r="BN1085" s="134">
        <v>1.0447945662549916E-3</v>
      </c>
      <c r="BO1085" s="134">
        <v>5.7156995917410176E-4</v>
      </c>
      <c r="BP1085" s="134">
        <v>5.1068433114976417E-3</v>
      </c>
      <c r="BQ1085" s="134">
        <v>6.2053745822096516E-3</v>
      </c>
      <c r="BR1085" s="134">
        <v>0</v>
      </c>
      <c r="BS1085" s="134">
        <v>1.7668122273911296E-3</v>
      </c>
      <c r="BT1085" s="134">
        <v>0</v>
      </c>
      <c r="BU1085" s="134">
        <v>1.0003422845365324</v>
      </c>
      <c r="BV1085" s="134">
        <v>1.2540579688297578E-3</v>
      </c>
      <c r="BW1085" s="134">
        <v>1.7393467365784416E-3</v>
      </c>
      <c r="BX1085" s="134">
        <v>4.1035393657324302E-3</v>
      </c>
      <c r="BY1085" s="134">
        <v>5.0250351533831256E-4</v>
      </c>
      <c r="BZ1085" s="134">
        <v>3.1953617437218128E-4</v>
      </c>
      <c r="CA1085" s="134">
        <v>0</v>
      </c>
      <c r="CB1085" s="134">
        <v>0</v>
      </c>
      <c r="CC1085" s="134">
        <v>2.472781342291717E-3</v>
      </c>
      <c r="CD1085" s="134">
        <v>5.0931582906119067E-4</v>
      </c>
      <c r="CE1085" s="134">
        <v>4.2041071212780157E-3</v>
      </c>
      <c r="CF1085" s="134">
        <v>0</v>
      </c>
      <c r="CG1085" s="134">
        <v>0</v>
      </c>
      <c r="CH1085" s="134">
        <v>1.6603350029082368E-3</v>
      </c>
      <c r="CI1085" s="134">
        <v>6.7389575004307102E-3</v>
      </c>
      <c r="CJ1085" s="134">
        <v>1.5794039674932453E-3</v>
      </c>
      <c r="CK1085" s="134">
        <v>0</v>
      </c>
      <c r="CL1085" s="134">
        <v>0</v>
      </c>
      <c r="CM1085" s="134">
        <v>0</v>
      </c>
      <c r="CN1085" s="134">
        <v>0</v>
      </c>
      <c r="CO1085" s="134">
        <v>0</v>
      </c>
      <c r="CP1085" s="134">
        <v>0</v>
      </c>
      <c r="CQ1085" s="134">
        <v>5.9457405410432186E-3</v>
      </c>
      <c r="CR1085" s="134">
        <v>0</v>
      </c>
      <c r="CS1085" s="134">
        <v>3.5280676203638252E-3</v>
      </c>
      <c r="CT1085" s="134">
        <v>0</v>
      </c>
      <c r="CU1085" s="134">
        <v>4.1211251240945513E-3</v>
      </c>
      <c r="CV1085" s="134">
        <v>4.3469366227556552E-3</v>
      </c>
      <c r="CW1085" s="134">
        <v>2.9368874088320256E-4</v>
      </c>
      <c r="CX1085" s="134">
        <v>4.6248732959228584E-4</v>
      </c>
      <c r="CY1085" s="134">
        <v>0</v>
      </c>
      <c r="CZ1085" s="134">
        <v>1.0400981825038947E-3</v>
      </c>
      <c r="DA1085" s="134">
        <v>2.7194630754741507E-4</v>
      </c>
      <c r="DB1085" s="134">
        <v>4.6334185900890862E-2</v>
      </c>
      <c r="DC1085" s="134">
        <v>1.5873422689280894E-2</v>
      </c>
      <c r="DD1085" s="134">
        <v>1.208184603629776E-2</v>
      </c>
      <c r="DE1085" s="134">
        <v>1.1387100868965307E-2</v>
      </c>
      <c r="DF1085" s="134">
        <v>1.4164827647651536E-2</v>
      </c>
      <c r="DG1085" s="134">
        <v>3.3012470638997489E-4</v>
      </c>
      <c r="DH1085" s="211">
        <v>9.9487868594360859E-3</v>
      </c>
    </row>
    <row r="1086" spans="1:112" ht="15" hidden="1" customHeight="1" x14ac:dyDescent="0.15">
      <c r="A1086" s="119"/>
      <c r="B1086" s="197" t="s">
        <v>734</v>
      </c>
      <c r="C1086" s="30" t="s">
        <v>691</v>
      </c>
      <c r="D1086" s="315">
        <v>1.3260648074394478E-2</v>
      </c>
      <c r="E1086" s="134">
        <v>1.1104284273497134E-2</v>
      </c>
      <c r="F1086" s="134">
        <v>1.3074622161377955E-2</v>
      </c>
      <c r="G1086" s="134">
        <v>0</v>
      </c>
      <c r="H1086" s="134">
        <v>1.5058838289483715E-2</v>
      </c>
      <c r="I1086" s="134">
        <v>0</v>
      </c>
      <c r="J1086" s="134">
        <v>0</v>
      </c>
      <c r="K1086" s="134">
        <v>2.0603805828366444E-2</v>
      </c>
      <c r="L1086" s="134">
        <v>2.616650668668841E-2</v>
      </c>
      <c r="M1086" s="134">
        <v>2.9977201365062281E-2</v>
      </c>
      <c r="N1086" s="134">
        <v>1.1042259054278171E-2</v>
      </c>
      <c r="O1086" s="134">
        <v>3.337651257609614E-2</v>
      </c>
      <c r="P1086" s="134">
        <v>0</v>
      </c>
      <c r="Q1086" s="134">
        <v>0</v>
      </c>
      <c r="R1086" s="134">
        <v>2.2385590313141419E-2</v>
      </c>
      <c r="S1086" s="134">
        <v>1.9530865992966055E-2</v>
      </c>
      <c r="T1086" s="134">
        <v>2.0787397973372288E-2</v>
      </c>
      <c r="U1086" s="134">
        <v>0</v>
      </c>
      <c r="V1086" s="134">
        <v>0</v>
      </c>
      <c r="W1086" s="134">
        <v>2.0933091422865282E-2</v>
      </c>
      <c r="X1086" s="134">
        <v>0</v>
      </c>
      <c r="Y1086" s="134">
        <v>0</v>
      </c>
      <c r="Z1086" s="134">
        <v>0</v>
      </c>
      <c r="AA1086" s="134">
        <v>0</v>
      </c>
      <c r="AB1086" s="134">
        <v>0</v>
      </c>
      <c r="AC1086" s="134">
        <v>0</v>
      </c>
      <c r="AD1086" s="134">
        <v>0</v>
      </c>
      <c r="AE1086" s="134">
        <v>0</v>
      </c>
      <c r="AF1086" s="134">
        <v>0</v>
      </c>
      <c r="AG1086" s="134">
        <v>0</v>
      </c>
      <c r="AH1086" s="134">
        <v>0</v>
      </c>
      <c r="AI1086" s="134">
        <v>2.631001595303243E-2</v>
      </c>
      <c r="AJ1086" s="134">
        <v>0</v>
      </c>
      <c r="AK1086" s="134">
        <v>1.0433359266449041E-2</v>
      </c>
      <c r="AL1086" s="134">
        <v>0</v>
      </c>
      <c r="AM1086" s="134">
        <v>1.2142244343462637E-2</v>
      </c>
      <c r="AN1086" s="134">
        <v>0</v>
      </c>
      <c r="AO1086" s="134">
        <v>-2.4908105326599829E-3</v>
      </c>
      <c r="AP1086" s="134">
        <v>0</v>
      </c>
      <c r="AQ1086" s="134">
        <v>0</v>
      </c>
      <c r="AR1086" s="134">
        <v>0</v>
      </c>
      <c r="AS1086" s="134">
        <v>0</v>
      </c>
      <c r="AT1086" s="134">
        <v>1.5385576867261681E-2</v>
      </c>
      <c r="AU1086" s="134">
        <v>1.3131927612073001E-2</v>
      </c>
      <c r="AV1086" s="134">
        <v>0</v>
      </c>
      <c r="AW1086" s="134">
        <v>3.6128592056428842E-3</v>
      </c>
      <c r="AX1086" s="134">
        <v>0</v>
      </c>
      <c r="AY1086" s="134">
        <v>0</v>
      </c>
      <c r="AZ1086" s="134">
        <v>1.2992626772943145E-2</v>
      </c>
      <c r="BA1086" s="134">
        <v>0</v>
      </c>
      <c r="BB1086" s="134">
        <v>0</v>
      </c>
      <c r="BC1086" s="134">
        <v>0</v>
      </c>
      <c r="BD1086" s="134">
        <v>0</v>
      </c>
      <c r="BE1086" s="134">
        <v>0</v>
      </c>
      <c r="BF1086" s="134">
        <v>0</v>
      </c>
      <c r="BG1086" s="134">
        <v>0</v>
      </c>
      <c r="BH1086" s="134">
        <v>0</v>
      </c>
      <c r="BI1086" s="134">
        <v>1.7453352727676098E-2</v>
      </c>
      <c r="BJ1086" s="134">
        <v>1.6640364022345269E-2</v>
      </c>
      <c r="BK1086" s="134">
        <v>0</v>
      </c>
      <c r="BL1086" s="134">
        <v>2.2653074766543605E-2</v>
      </c>
      <c r="BM1086" s="134">
        <v>0</v>
      </c>
      <c r="BN1086" s="134">
        <v>1.9628883943793272E-2</v>
      </c>
      <c r="BO1086" s="134">
        <v>2.1859361279328613E-2</v>
      </c>
      <c r="BP1086" s="134">
        <v>1.2392921003976442E-2</v>
      </c>
      <c r="BQ1086" s="134">
        <v>1.1844043001306332E-2</v>
      </c>
      <c r="BR1086" s="134">
        <v>0</v>
      </c>
      <c r="BS1086" s="134">
        <v>8.1828766561143611E-3</v>
      </c>
      <c r="BT1086" s="134">
        <v>0</v>
      </c>
      <c r="BU1086" s="134">
        <v>4.276756782144198E-3</v>
      </c>
      <c r="BV1086" s="134">
        <v>1.0034865989297477</v>
      </c>
      <c r="BW1086" s="134">
        <v>3.1324202231059373E-3</v>
      </c>
      <c r="BX1086" s="134">
        <v>1.7951836732184815E-3</v>
      </c>
      <c r="BY1086" s="134">
        <v>7.8361892057100737E-4</v>
      </c>
      <c r="BZ1086" s="134">
        <v>8.7488732116704194E-4</v>
      </c>
      <c r="CA1086" s="134">
        <v>0</v>
      </c>
      <c r="CB1086" s="134">
        <v>0</v>
      </c>
      <c r="CC1086" s="134">
        <v>3.1720997290010161E-3</v>
      </c>
      <c r="CD1086" s="134">
        <v>2.0514129588359992E-2</v>
      </c>
      <c r="CE1086" s="134">
        <v>7.8000435737368362E-3</v>
      </c>
      <c r="CF1086" s="134">
        <v>0</v>
      </c>
      <c r="CG1086" s="134">
        <v>0</v>
      </c>
      <c r="CH1086" s="134">
        <v>2.4307296053200722E-3</v>
      </c>
      <c r="CI1086" s="134">
        <v>1.9383096127968055E-3</v>
      </c>
      <c r="CJ1086" s="134">
        <v>1.3619469676089376E-3</v>
      </c>
      <c r="CK1086" s="134">
        <v>0</v>
      </c>
      <c r="CL1086" s="134">
        <v>0</v>
      </c>
      <c r="CM1086" s="134">
        <v>0</v>
      </c>
      <c r="CN1086" s="134">
        <v>0</v>
      </c>
      <c r="CO1086" s="134">
        <v>0</v>
      </c>
      <c r="CP1086" s="134">
        <v>0</v>
      </c>
      <c r="CQ1086" s="134">
        <v>2.701166895493109E-3</v>
      </c>
      <c r="CR1086" s="134">
        <v>0</v>
      </c>
      <c r="CS1086" s="134">
        <v>1.8244330393528969E-2</v>
      </c>
      <c r="CT1086" s="134">
        <v>0</v>
      </c>
      <c r="CU1086" s="134">
        <v>6.5364303879644767E-3</v>
      </c>
      <c r="CV1086" s="134">
        <v>6.1942529385375393E-3</v>
      </c>
      <c r="CW1086" s="134">
        <v>7.5108362676137236E-3</v>
      </c>
      <c r="CX1086" s="134">
        <v>4.5805515740849094E-3</v>
      </c>
      <c r="CY1086" s="134">
        <v>0</v>
      </c>
      <c r="CZ1086" s="134">
        <v>1.8067736002477942E-2</v>
      </c>
      <c r="DA1086" s="134">
        <v>2.0684882942720796E-3</v>
      </c>
      <c r="DB1086" s="134">
        <v>1.2486704451068156E-2</v>
      </c>
      <c r="DC1086" s="134">
        <v>2.6900723747593579E-2</v>
      </c>
      <c r="DD1086" s="134">
        <v>6.9177314950497918E-3</v>
      </c>
      <c r="DE1086" s="134">
        <v>4.6716755834379673E-3</v>
      </c>
      <c r="DF1086" s="134">
        <v>5.3578603859759334E-3</v>
      </c>
      <c r="DG1086" s="134">
        <v>3.4881196373656241E-2</v>
      </c>
      <c r="DH1086" s="211">
        <v>2.4908105326599829E-3</v>
      </c>
    </row>
    <row r="1087" spans="1:112" ht="15" hidden="1" customHeight="1" x14ac:dyDescent="0.15">
      <c r="A1087" s="119"/>
      <c r="B1087" s="197" t="s">
        <v>735</v>
      </c>
      <c r="C1087" s="30" t="s">
        <v>692</v>
      </c>
      <c r="D1087" s="315">
        <v>3.4657810872364379E-2</v>
      </c>
      <c r="E1087" s="134">
        <v>2.2982878565705137E-2</v>
      </c>
      <c r="F1087" s="134">
        <v>8.6703641119818681E-3</v>
      </c>
      <c r="G1087" s="134">
        <v>0</v>
      </c>
      <c r="H1087" s="134">
        <v>1.1026540450096269E-2</v>
      </c>
      <c r="I1087" s="134">
        <v>0</v>
      </c>
      <c r="J1087" s="134">
        <v>0</v>
      </c>
      <c r="K1087" s="134">
        <v>4.2644265012043775E-3</v>
      </c>
      <c r="L1087" s="134">
        <v>3.6571377409795594E-3</v>
      </c>
      <c r="M1087" s="134">
        <v>9.817149672777515E-3</v>
      </c>
      <c r="N1087" s="134">
        <v>2.1003152544210122E-3</v>
      </c>
      <c r="O1087" s="134">
        <v>6.9690828324964291E-3</v>
      </c>
      <c r="P1087" s="134">
        <v>0</v>
      </c>
      <c r="Q1087" s="134">
        <v>0</v>
      </c>
      <c r="R1087" s="134">
        <v>2.7800458110608918E-2</v>
      </c>
      <c r="S1087" s="134">
        <v>2.4293092879161507E-3</v>
      </c>
      <c r="T1087" s="134">
        <v>8.5357997258769403E-3</v>
      </c>
      <c r="U1087" s="134">
        <v>0</v>
      </c>
      <c r="V1087" s="134">
        <v>0</v>
      </c>
      <c r="W1087" s="134">
        <v>1.3870427200008608E-3</v>
      </c>
      <c r="X1087" s="134">
        <v>0</v>
      </c>
      <c r="Y1087" s="134">
        <v>0</v>
      </c>
      <c r="Z1087" s="134">
        <v>0</v>
      </c>
      <c r="AA1087" s="134">
        <v>0</v>
      </c>
      <c r="AB1087" s="134">
        <v>0</v>
      </c>
      <c r="AC1087" s="134">
        <v>0</v>
      </c>
      <c r="AD1087" s="134">
        <v>0</v>
      </c>
      <c r="AE1087" s="134">
        <v>0</v>
      </c>
      <c r="AF1087" s="134">
        <v>0</v>
      </c>
      <c r="AG1087" s="134">
        <v>0</v>
      </c>
      <c r="AH1087" s="134">
        <v>0</v>
      </c>
      <c r="AI1087" s="134">
        <v>4.5391619107155272E-3</v>
      </c>
      <c r="AJ1087" s="134">
        <v>0</v>
      </c>
      <c r="AK1087" s="134">
        <v>3.0602300963301033E-3</v>
      </c>
      <c r="AL1087" s="134">
        <v>0</v>
      </c>
      <c r="AM1087" s="134">
        <v>2.8320014899919088E-3</v>
      </c>
      <c r="AN1087" s="134">
        <v>0</v>
      </c>
      <c r="AO1087" s="134">
        <v>-5.6350511607250638E-3</v>
      </c>
      <c r="AP1087" s="134">
        <v>0</v>
      </c>
      <c r="AQ1087" s="134">
        <v>0</v>
      </c>
      <c r="AR1087" s="134">
        <v>0</v>
      </c>
      <c r="AS1087" s="134">
        <v>0</v>
      </c>
      <c r="AT1087" s="134">
        <v>2.3556688070503575E-3</v>
      </c>
      <c r="AU1087" s="134">
        <v>2.2477171316724258E-3</v>
      </c>
      <c r="AV1087" s="134">
        <v>0</v>
      </c>
      <c r="AW1087" s="134">
        <v>3.1038282229630941E-3</v>
      </c>
      <c r="AX1087" s="134">
        <v>0</v>
      </c>
      <c r="AY1087" s="134">
        <v>0</v>
      </c>
      <c r="AZ1087" s="134">
        <v>2.6801811395330433E-3</v>
      </c>
      <c r="BA1087" s="134">
        <v>0</v>
      </c>
      <c r="BB1087" s="134">
        <v>0</v>
      </c>
      <c r="BC1087" s="134">
        <v>0</v>
      </c>
      <c r="BD1087" s="134">
        <v>0</v>
      </c>
      <c r="BE1087" s="134">
        <v>0</v>
      </c>
      <c r="BF1087" s="134">
        <v>0</v>
      </c>
      <c r="BG1087" s="134">
        <v>0</v>
      </c>
      <c r="BH1087" s="134">
        <v>0</v>
      </c>
      <c r="BI1087" s="134">
        <v>1.2208164223158314E-3</v>
      </c>
      <c r="BJ1087" s="134">
        <v>3.59712629002298E-3</v>
      </c>
      <c r="BK1087" s="134">
        <v>0</v>
      </c>
      <c r="BL1087" s="134">
        <v>2.266602750202254E-2</v>
      </c>
      <c r="BM1087" s="134">
        <v>0</v>
      </c>
      <c r="BN1087" s="134">
        <v>4.3563572293203153E-3</v>
      </c>
      <c r="BO1087" s="134">
        <v>5.3194609625486847E-3</v>
      </c>
      <c r="BP1087" s="134">
        <v>5.7295884726244186E-3</v>
      </c>
      <c r="BQ1087" s="134">
        <v>4.5366591084213936E-3</v>
      </c>
      <c r="BR1087" s="134">
        <v>0</v>
      </c>
      <c r="BS1087" s="134">
        <v>9.8329305200416843E-4</v>
      </c>
      <c r="BT1087" s="134">
        <v>0</v>
      </c>
      <c r="BU1087" s="134">
        <v>4.8261044553519379E-3</v>
      </c>
      <c r="BV1087" s="134">
        <v>4.6379385167818147E-3</v>
      </c>
      <c r="BW1087" s="134">
        <v>1.0044865337812536</v>
      </c>
      <c r="BX1087" s="134">
        <v>2.5029629061259391E-3</v>
      </c>
      <c r="BY1087" s="134">
        <v>1.3307544728065346E-3</v>
      </c>
      <c r="BZ1087" s="134">
        <v>2.1870684844645613E-3</v>
      </c>
      <c r="CA1087" s="134">
        <v>0</v>
      </c>
      <c r="CB1087" s="134">
        <v>0</v>
      </c>
      <c r="CC1087" s="134">
        <v>4.0105936191256897E-3</v>
      </c>
      <c r="CD1087" s="134">
        <v>4.3395699710601456E-2</v>
      </c>
      <c r="CE1087" s="134">
        <v>4.5329293554988758E-3</v>
      </c>
      <c r="CF1087" s="134">
        <v>0</v>
      </c>
      <c r="CG1087" s="134">
        <v>0</v>
      </c>
      <c r="CH1087" s="134">
        <v>2.3056159837998931E-3</v>
      </c>
      <c r="CI1087" s="134">
        <v>2.2539110609204227E-3</v>
      </c>
      <c r="CJ1087" s="134">
        <v>3.8742630685169644E-3</v>
      </c>
      <c r="CK1087" s="134">
        <v>0</v>
      </c>
      <c r="CL1087" s="134">
        <v>0</v>
      </c>
      <c r="CM1087" s="134">
        <v>0</v>
      </c>
      <c r="CN1087" s="134">
        <v>0</v>
      </c>
      <c r="CO1087" s="134">
        <v>0</v>
      </c>
      <c r="CP1087" s="134">
        <v>0</v>
      </c>
      <c r="CQ1087" s="134">
        <v>2.8982036214586135E-3</v>
      </c>
      <c r="CR1087" s="134">
        <v>0</v>
      </c>
      <c r="CS1087" s="134">
        <v>2.8037503512128481E-3</v>
      </c>
      <c r="CT1087" s="134">
        <v>0</v>
      </c>
      <c r="CU1087" s="134">
        <v>8.7441548047179074E-3</v>
      </c>
      <c r="CV1087" s="134">
        <v>7.094371392981874E-3</v>
      </c>
      <c r="CW1087" s="134">
        <v>1.4212024383545883E-2</v>
      </c>
      <c r="CX1087" s="134">
        <v>7.8055094113199802E-3</v>
      </c>
      <c r="CY1087" s="134">
        <v>0</v>
      </c>
      <c r="CZ1087" s="134">
        <v>3.7156017593128715E-3</v>
      </c>
      <c r="DA1087" s="134">
        <v>4.7046205196650199E-3</v>
      </c>
      <c r="DB1087" s="134">
        <v>1.7211602799174802E-2</v>
      </c>
      <c r="DC1087" s="134">
        <v>3.5874147345006754E-2</v>
      </c>
      <c r="DD1087" s="134">
        <v>1.0411370124482696E-2</v>
      </c>
      <c r="DE1087" s="134">
        <v>8.4321715302106345E-3</v>
      </c>
      <c r="DF1087" s="134">
        <v>1.4444759660290811E-2</v>
      </c>
      <c r="DG1087" s="134">
        <v>8.5592707893013417E-2</v>
      </c>
      <c r="DH1087" s="211">
        <v>5.6350511607250638E-3</v>
      </c>
    </row>
    <row r="1088" spans="1:112" ht="15" hidden="1" customHeight="1" x14ac:dyDescent="0.15">
      <c r="A1088" s="119"/>
      <c r="B1088" s="197" t="s">
        <v>736</v>
      </c>
      <c r="C1088" s="30" t="s">
        <v>12</v>
      </c>
      <c r="D1088" s="315">
        <v>7.9897937520785039E-3</v>
      </c>
      <c r="E1088" s="134">
        <v>7.2374585374092347E-3</v>
      </c>
      <c r="F1088" s="134">
        <v>1.4164187771853248E-2</v>
      </c>
      <c r="G1088" s="134">
        <v>0</v>
      </c>
      <c r="H1088" s="134">
        <v>1.0867777973145904E-2</v>
      </c>
      <c r="I1088" s="134">
        <v>0</v>
      </c>
      <c r="J1088" s="134">
        <v>0</v>
      </c>
      <c r="K1088" s="134">
        <v>6.0402968786023381E-3</v>
      </c>
      <c r="L1088" s="134">
        <v>7.5209386680978622E-3</v>
      </c>
      <c r="M1088" s="134">
        <v>8.3490734551835213E-3</v>
      </c>
      <c r="N1088" s="134">
        <v>1.8485932945379785E-2</v>
      </c>
      <c r="O1088" s="134">
        <v>6.9770391464617169E-3</v>
      </c>
      <c r="P1088" s="134">
        <v>0</v>
      </c>
      <c r="Q1088" s="134">
        <v>0</v>
      </c>
      <c r="R1088" s="134">
        <v>2.7594955544644136E-2</v>
      </c>
      <c r="S1088" s="134">
        <v>9.293601573832121E-3</v>
      </c>
      <c r="T1088" s="134">
        <v>1.5785036665908154E-2</v>
      </c>
      <c r="U1088" s="134">
        <v>0</v>
      </c>
      <c r="V1088" s="134">
        <v>0</v>
      </c>
      <c r="W1088" s="134">
        <v>1.0229663421212594E-2</v>
      </c>
      <c r="X1088" s="134">
        <v>0</v>
      </c>
      <c r="Y1088" s="134">
        <v>0</v>
      </c>
      <c r="Z1088" s="134">
        <v>0</v>
      </c>
      <c r="AA1088" s="134">
        <v>0</v>
      </c>
      <c r="AB1088" s="134">
        <v>0</v>
      </c>
      <c r="AC1088" s="134">
        <v>0</v>
      </c>
      <c r="AD1088" s="134">
        <v>0</v>
      </c>
      <c r="AE1088" s="134">
        <v>0</v>
      </c>
      <c r="AF1088" s="134">
        <v>0</v>
      </c>
      <c r="AG1088" s="134">
        <v>0</v>
      </c>
      <c r="AH1088" s="134">
        <v>0</v>
      </c>
      <c r="AI1088" s="134">
        <v>7.4628578653573837E-3</v>
      </c>
      <c r="AJ1088" s="134">
        <v>0</v>
      </c>
      <c r="AK1088" s="134">
        <v>1.3445521324096791E-2</v>
      </c>
      <c r="AL1088" s="134">
        <v>0</v>
      </c>
      <c r="AM1088" s="134">
        <v>1.1049807502070245E-2</v>
      </c>
      <c r="AN1088" s="134">
        <v>0</v>
      </c>
      <c r="AO1088" s="134">
        <v>-5.3080130158195378E-3</v>
      </c>
      <c r="AP1088" s="134">
        <v>0</v>
      </c>
      <c r="AQ1088" s="134">
        <v>0</v>
      </c>
      <c r="AR1088" s="134">
        <v>0</v>
      </c>
      <c r="AS1088" s="134">
        <v>0</v>
      </c>
      <c r="AT1088" s="134">
        <v>1.5834612383013973E-2</v>
      </c>
      <c r="AU1088" s="134">
        <v>1.0176322971284613E-2</v>
      </c>
      <c r="AV1088" s="134">
        <v>0</v>
      </c>
      <c r="AW1088" s="134">
        <v>2.5978829175017414E-3</v>
      </c>
      <c r="AX1088" s="134">
        <v>0</v>
      </c>
      <c r="AY1088" s="134">
        <v>0</v>
      </c>
      <c r="AZ1088" s="134">
        <v>8.3559021468488752E-3</v>
      </c>
      <c r="BA1088" s="134">
        <v>0</v>
      </c>
      <c r="BB1088" s="134">
        <v>0</v>
      </c>
      <c r="BC1088" s="134">
        <v>0</v>
      </c>
      <c r="BD1088" s="134">
        <v>0</v>
      </c>
      <c r="BE1088" s="134">
        <v>0</v>
      </c>
      <c r="BF1088" s="134">
        <v>0</v>
      </c>
      <c r="BG1088" s="134">
        <v>0</v>
      </c>
      <c r="BH1088" s="134">
        <v>0</v>
      </c>
      <c r="BI1088" s="134">
        <v>4.2845762540082511E-3</v>
      </c>
      <c r="BJ1088" s="134">
        <v>1.5217997319857931E-2</v>
      </c>
      <c r="BK1088" s="134">
        <v>0</v>
      </c>
      <c r="BL1088" s="134">
        <v>2.4001630710282437E-2</v>
      </c>
      <c r="BM1088" s="134">
        <v>0</v>
      </c>
      <c r="BN1088" s="134">
        <v>1.3593748055328373E-2</v>
      </c>
      <c r="BO1088" s="134">
        <v>9.904110533244144E-3</v>
      </c>
      <c r="BP1088" s="134">
        <v>1.9455810326502454E-2</v>
      </c>
      <c r="BQ1088" s="134">
        <v>1.7214558702718988E-2</v>
      </c>
      <c r="BR1088" s="134">
        <v>0</v>
      </c>
      <c r="BS1088" s="134">
        <v>7.441219349460044E-3</v>
      </c>
      <c r="BT1088" s="134">
        <v>0</v>
      </c>
      <c r="BU1088" s="134">
        <v>2.6271041839307237E-2</v>
      </c>
      <c r="BV1088" s="134">
        <v>2.2650096322147036E-2</v>
      </c>
      <c r="BW1088" s="134">
        <v>1.6819238363755838E-2</v>
      </c>
      <c r="BX1088" s="134">
        <v>1.012298838661799</v>
      </c>
      <c r="BY1088" s="134">
        <v>8.3911431670157063E-2</v>
      </c>
      <c r="BZ1088" s="134">
        <v>6.714815344042295E-2</v>
      </c>
      <c r="CA1088" s="134">
        <v>0</v>
      </c>
      <c r="CB1088" s="134">
        <v>0</v>
      </c>
      <c r="CC1088" s="134">
        <v>1.2907899896744695E-2</v>
      </c>
      <c r="CD1088" s="134">
        <v>4.5070982473025385E-2</v>
      </c>
      <c r="CE1088" s="134">
        <v>6.9562124405483719E-2</v>
      </c>
      <c r="CF1088" s="134">
        <v>0</v>
      </c>
      <c r="CG1088" s="134">
        <v>0</v>
      </c>
      <c r="CH1088" s="134">
        <v>1.1373912323049521E-2</v>
      </c>
      <c r="CI1088" s="134">
        <v>1.235642041164005E-2</v>
      </c>
      <c r="CJ1088" s="134">
        <v>3.2824208597954604E-3</v>
      </c>
      <c r="CK1088" s="134">
        <v>0</v>
      </c>
      <c r="CL1088" s="134">
        <v>0</v>
      </c>
      <c r="CM1088" s="134">
        <v>0</v>
      </c>
      <c r="CN1088" s="134">
        <v>0</v>
      </c>
      <c r="CO1088" s="134">
        <v>0</v>
      </c>
      <c r="CP1088" s="134">
        <v>0</v>
      </c>
      <c r="CQ1088" s="134">
        <v>1.1103450155242368E-2</v>
      </c>
      <c r="CR1088" s="134">
        <v>0</v>
      </c>
      <c r="CS1088" s="134">
        <v>7.7716231877858434E-3</v>
      </c>
      <c r="CT1088" s="134">
        <v>0</v>
      </c>
      <c r="CU1088" s="134">
        <v>2.1628126463012428E-2</v>
      </c>
      <c r="CV1088" s="134">
        <v>7.4477613955476968E-3</v>
      </c>
      <c r="CW1088" s="134">
        <v>2.6379624430262483E-2</v>
      </c>
      <c r="CX1088" s="134">
        <v>3.7083744615863785E-2</v>
      </c>
      <c r="CY1088" s="134">
        <v>0</v>
      </c>
      <c r="CZ1088" s="134">
        <v>9.8018365192948653E-3</v>
      </c>
      <c r="DA1088" s="134">
        <v>5.3356307549639334E-3</v>
      </c>
      <c r="DB1088" s="134">
        <v>2.299328012746879E-2</v>
      </c>
      <c r="DC1088" s="134">
        <v>9.8059424603051046E-3</v>
      </c>
      <c r="DD1088" s="134">
        <v>6.4508049733452153E-3</v>
      </c>
      <c r="DE1088" s="134">
        <v>1.0933901288231605E-2</v>
      </c>
      <c r="DF1088" s="134">
        <v>8.7321158445972623E-3</v>
      </c>
      <c r="DG1088" s="134">
        <v>4.1352612546276682E-3</v>
      </c>
      <c r="DH1088" s="211">
        <v>5.3080130158195378E-3</v>
      </c>
    </row>
    <row r="1089" spans="1:112" ht="15" hidden="1" customHeight="1" x14ac:dyDescent="0.15">
      <c r="A1089" s="119"/>
      <c r="B1089" s="197" t="s">
        <v>737</v>
      </c>
      <c r="C1089" s="30" t="s">
        <v>170</v>
      </c>
      <c r="D1089" s="315">
        <v>3.6830733651157074E-3</v>
      </c>
      <c r="E1089" s="134">
        <v>3.3426488510538239E-3</v>
      </c>
      <c r="F1089" s="134">
        <v>2.2379762677069703E-2</v>
      </c>
      <c r="G1089" s="134">
        <v>0</v>
      </c>
      <c r="H1089" s="134">
        <v>2.8480044789549078E-3</v>
      </c>
      <c r="I1089" s="134">
        <v>0</v>
      </c>
      <c r="J1089" s="134">
        <v>0</v>
      </c>
      <c r="K1089" s="134">
        <v>5.5013444459451602E-3</v>
      </c>
      <c r="L1089" s="134">
        <v>4.3980950451285757E-3</v>
      </c>
      <c r="M1089" s="134">
        <v>5.1718642366392767E-3</v>
      </c>
      <c r="N1089" s="134">
        <v>4.311013590576453E-3</v>
      </c>
      <c r="O1089" s="134">
        <v>4.7779886024320569E-3</v>
      </c>
      <c r="P1089" s="134">
        <v>0</v>
      </c>
      <c r="Q1089" s="134">
        <v>0</v>
      </c>
      <c r="R1089" s="134">
        <v>7.5892761394517026E-3</v>
      </c>
      <c r="S1089" s="134">
        <v>3.654157011984821E-3</v>
      </c>
      <c r="T1089" s="134">
        <v>7.3437065697610666E-3</v>
      </c>
      <c r="U1089" s="134">
        <v>0</v>
      </c>
      <c r="V1089" s="134">
        <v>0</v>
      </c>
      <c r="W1089" s="134">
        <v>6.5328560826508576E-3</v>
      </c>
      <c r="X1089" s="134">
        <v>0</v>
      </c>
      <c r="Y1089" s="134">
        <v>0</v>
      </c>
      <c r="Z1089" s="134">
        <v>0</v>
      </c>
      <c r="AA1089" s="134">
        <v>0</v>
      </c>
      <c r="AB1089" s="134">
        <v>0</v>
      </c>
      <c r="AC1089" s="134">
        <v>0</v>
      </c>
      <c r="AD1089" s="134">
        <v>0</v>
      </c>
      <c r="AE1089" s="134">
        <v>0</v>
      </c>
      <c r="AF1089" s="134">
        <v>0</v>
      </c>
      <c r="AG1089" s="134">
        <v>0</v>
      </c>
      <c r="AH1089" s="134">
        <v>0</v>
      </c>
      <c r="AI1089" s="134">
        <v>4.6057539002536318E-3</v>
      </c>
      <c r="AJ1089" s="134">
        <v>0</v>
      </c>
      <c r="AK1089" s="134">
        <v>7.1162579619136685E-3</v>
      </c>
      <c r="AL1089" s="134">
        <v>0</v>
      </c>
      <c r="AM1089" s="134">
        <v>4.2713751471819567E-3</v>
      </c>
      <c r="AN1089" s="134">
        <v>0</v>
      </c>
      <c r="AO1089" s="134">
        <v>-1.1294276138440369E-2</v>
      </c>
      <c r="AP1089" s="134">
        <v>0</v>
      </c>
      <c r="AQ1089" s="134">
        <v>0</v>
      </c>
      <c r="AR1089" s="134">
        <v>0</v>
      </c>
      <c r="AS1089" s="134">
        <v>0</v>
      </c>
      <c r="AT1089" s="134">
        <v>1.0205201283616145E-2</v>
      </c>
      <c r="AU1089" s="134">
        <v>5.5353911053799528E-3</v>
      </c>
      <c r="AV1089" s="134">
        <v>0</v>
      </c>
      <c r="AW1089" s="134">
        <v>1.3520645812234806E-3</v>
      </c>
      <c r="AX1089" s="134">
        <v>0</v>
      </c>
      <c r="AY1089" s="134">
        <v>0</v>
      </c>
      <c r="AZ1089" s="134">
        <v>3.5244287609471421E-3</v>
      </c>
      <c r="BA1089" s="134">
        <v>0</v>
      </c>
      <c r="BB1089" s="134">
        <v>0</v>
      </c>
      <c r="BC1089" s="134">
        <v>0</v>
      </c>
      <c r="BD1089" s="134">
        <v>0</v>
      </c>
      <c r="BE1089" s="134">
        <v>0</v>
      </c>
      <c r="BF1089" s="134">
        <v>0</v>
      </c>
      <c r="BG1089" s="134">
        <v>0</v>
      </c>
      <c r="BH1089" s="134">
        <v>0</v>
      </c>
      <c r="BI1089" s="134">
        <v>1.956996080438343E-3</v>
      </c>
      <c r="BJ1089" s="134">
        <v>4.9061016880914523E-3</v>
      </c>
      <c r="BK1089" s="134">
        <v>0</v>
      </c>
      <c r="BL1089" s="134">
        <v>4.9782044874337791E-3</v>
      </c>
      <c r="BM1089" s="134">
        <v>0</v>
      </c>
      <c r="BN1089" s="134">
        <v>1.2077135126540692E-2</v>
      </c>
      <c r="BO1089" s="134">
        <v>5.430254048849812E-3</v>
      </c>
      <c r="BP1089" s="134">
        <v>4.7779037225310584E-3</v>
      </c>
      <c r="BQ1089" s="134">
        <v>5.4606602069349483E-3</v>
      </c>
      <c r="BR1089" s="134">
        <v>0</v>
      </c>
      <c r="BS1089" s="134">
        <v>1.1214819522465959E-2</v>
      </c>
      <c r="BT1089" s="134">
        <v>0</v>
      </c>
      <c r="BU1089" s="134">
        <v>3.7303333996942379E-3</v>
      </c>
      <c r="BV1089" s="134">
        <v>3.7740322616057871E-2</v>
      </c>
      <c r="BW1089" s="134">
        <v>2.2722901354628525E-2</v>
      </c>
      <c r="BX1089" s="134">
        <v>1.4222445519419272E-2</v>
      </c>
      <c r="BY1089" s="134">
        <v>1.0416206932479932</v>
      </c>
      <c r="BZ1089" s="134">
        <v>0.10593421551222192</v>
      </c>
      <c r="CA1089" s="134">
        <v>0</v>
      </c>
      <c r="CB1089" s="134">
        <v>0</v>
      </c>
      <c r="CC1089" s="134">
        <v>1.2560847523291544E-2</v>
      </c>
      <c r="CD1089" s="134">
        <v>2.1515568564801218E-2</v>
      </c>
      <c r="CE1089" s="134">
        <v>5.4217328938194293E-3</v>
      </c>
      <c r="CF1089" s="134">
        <v>0</v>
      </c>
      <c r="CG1089" s="134">
        <v>0</v>
      </c>
      <c r="CH1089" s="134">
        <v>7.7074429627626742E-2</v>
      </c>
      <c r="CI1089" s="134">
        <v>2.4836210320718827E-2</v>
      </c>
      <c r="CJ1089" s="134">
        <v>1.6046368820822995E-2</v>
      </c>
      <c r="CK1089" s="134">
        <v>0</v>
      </c>
      <c r="CL1089" s="134">
        <v>0</v>
      </c>
      <c r="CM1089" s="134">
        <v>0</v>
      </c>
      <c r="CN1089" s="134">
        <v>0</v>
      </c>
      <c r="CO1089" s="134">
        <v>0</v>
      </c>
      <c r="CP1089" s="134">
        <v>0</v>
      </c>
      <c r="CQ1089" s="134">
        <v>2.2750796441123387E-3</v>
      </c>
      <c r="CR1089" s="134">
        <v>0</v>
      </c>
      <c r="CS1089" s="134">
        <v>2.2484170813186953E-2</v>
      </c>
      <c r="CT1089" s="134">
        <v>0</v>
      </c>
      <c r="CU1089" s="134">
        <v>6.52305774880903E-3</v>
      </c>
      <c r="CV1089" s="134">
        <v>1.2567904979461544E-2</v>
      </c>
      <c r="CW1089" s="134">
        <v>2.0997263405278948E-2</v>
      </c>
      <c r="CX1089" s="134">
        <v>1.3439338846628728E-2</v>
      </c>
      <c r="CY1089" s="134">
        <v>0</v>
      </c>
      <c r="CZ1089" s="134">
        <v>5.359929160094987E-3</v>
      </c>
      <c r="DA1089" s="134">
        <v>1.0611367898966521E-2</v>
      </c>
      <c r="DB1089" s="134">
        <v>1.4058671919066412E-2</v>
      </c>
      <c r="DC1089" s="134">
        <v>1.3715283220996053E-2</v>
      </c>
      <c r="DD1089" s="134">
        <v>3.1277671792194733E-2</v>
      </c>
      <c r="DE1089" s="134">
        <v>9.5754441489674328E-3</v>
      </c>
      <c r="DF1089" s="134">
        <v>2.4467425342421582E-2</v>
      </c>
      <c r="DG1089" s="134">
        <v>4.1660512385882711E-3</v>
      </c>
      <c r="DH1089" s="211">
        <v>1.1294276138440369E-2</v>
      </c>
    </row>
    <row r="1090" spans="1:112" ht="15" hidden="1" customHeight="1" x14ac:dyDescent="0.15">
      <c r="A1090" s="119"/>
      <c r="B1090" s="197" t="s">
        <v>738</v>
      </c>
      <c r="C1090" s="30" t="s">
        <v>171</v>
      </c>
      <c r="D1090" s="315">
        <v>0</v>
      </c>
      <c r="E1090" s="134">
        <v>0</v>
      </c>
      <c r="F1090" s="134">
        <v>0</v>
      </c>
      <c r="G1090" s="134">
        <v>0</v>
      </c>
      <c r="H1090" s="134">
        <v>0</v>
      </c>
      <c r="I1090" s="134">
        <v>0</v>
      </c>
      <c r="J1090" s="134">
        <v>0</v>
      </c>
      <c r="K1090" s="134">
        <v>0</v>
      </c>
      <c r="L1090" s="134">
        <v>0</v>
      </c>
      <c r="M1090" s="134">
        <v>0</v>
      </c>
      <c r="N1090" s="134">
        <v>0</v>
      </c>
      <c r="O1090" s="134">
        <v>0</v>
      </c>
      <c r="P1090" s="134">
        <v>0</v>
      </c>
      <c r="Q1090" s="134">
        <v>0</v>
      </c>
      <c r="R1090" s="134">
        <v>0</v>
      </c>
      <c r="S1090" s="134">
        <v>0</v>
      </c>
      <c r="T1090" s="134">
        <v>0</v>
      </c>
      <c r="U1090" s="134">
        <v>0</v>
      </c>
      <c r="V1090" s="134">
        <v>0</v>
      </c>
      <c r="W1090" s="134">
        <v>0</v>
      </c>
      <c r="X1090" s="134">
        <v>0</v>
      </c>
      <c r="Y1090" s="134">
        <v>0</v>
      </c>
      <c r="Z1090" s="134">
        <v>0</v>
      </c>
      <c r="AA1090" s="134">
        <v>0</v>
      </c>
      <c r="AB1090" s="134">
        <v>0</v>
      </c>
      <c r="AC1090" s="134">
        <v>0</v>
      </c>
      <c r="AD1090" s="134">
        <v>0</v>
      </c>
      <c r="AE1090" s="134">
        <v>0</v>
      </c>
      <c r="AF1090" s="134">
        <v>0</v>
      </c>
      <c r="AG1090" s="134">
        <v>0</v>
      </c>
      <c r="AH1090" s="134">
        <v>0</v>
      </c>
      <c r="AI1090" s="134">
        <v>0</v>
      </c>
      <c r="AJ1090" s="134">
        <v>0</v>
      </c>
      <c r="AK1090" s="134">
        <v>0</v>
      </c>
      <c r="AL1090" s="134">
        <v>0</v>
      </c>
      <c r="AM1090" s="134">
        <v>0</v>
      </c>
      <c r="AN1090" s="134">
        <v>0</v>
      </c>
      <c r="AO1090" s="134">
        <v>0</v>
      </c>
      <c r="AP1090" s="134">
        <v>0</v>
      </c>
      <c r="AQ1090" s="134">
        <v>0</v>
      </c>
      <c r="AR1090" s="134">
        <v>0</v>
      </c>
      <c r="AS1090" s="134">
        <v>0</v>
      </c>
      <c r="AT1090" s="134">
        <v>0</v>
      </c>
      <c r="AU1090" s="134">
        <v>0</v>
      </c>
      <c r="AV1090" s="134">
        <v>0</v>
      </c>
      <c r="AW1090" s="134">
        <v>0</v>
      </c>
      <c r="AX1090" s="134">
        <v>0</v>
      </c>
      <c r="AY1090" s="134">
        <v>0</v>
      </c>
      <c r="AZ1090" s="134">
        <v>0</v>
      </c>
      <c r="BA1090" s="134">
        <v>0</v>
      </c>
      <c r="BB1090" s="134">
        <v>0</v>
      </c>
      <c r="BC1090" s="134">
        <v>0</v>
      </c>
      <c r="BD1090" s="134">
        <v>0</v>
      </c>
      <c r="BE1090" s="134">
        <v>0</v>
      </c>
      <c r="BF1090" s="134">
        <v>0</v>
      </c>
      <c r="BG1090" s="134">
        <v>0</v>
      </c>
      <c r="BH1090" s="134">
        <v>0</v>
      </c>
      <c r="BI1090" s="134">
        <v>0</v>
      </c>
      <c r="BJ1090" s="134">
        <v>0</v>
      </c>
      <c r="BK1090" s="134">
        <v>0</v>
      </c>
      <c r="BL1090" s="134">
        <v>0</v>
      </c>
      <c r="BM1090" s="134">
        <v>0</v>
      </c>
      <c r="BN1090" s="134">
        <v>0</v>
      </c>
      <c r="BO1090" s="134">
        <v>0</v>
      </c>
      <c r="BP1090" s="134">
        <v>0</v>
      </c>
      <c r="BQ1090" s="134">
        <v>0</v>
      </c>
      <c r="BR1090" s="134">
        <v>0</v>
      </c>
      <c r="BS1090" s="134">
        <v>0</v>
      </c>
      <c r="BT1090" s="134">
        <v>0</v>
      </c>
      <c r="BU1090" s="134">
        <v>0</v>
      </c>
      <c r="BV1090" s="134">
        <v>0</v>
      </c>
      <c r="BW1090" s="134">
        <v>0</v>
      </c>
      <c r="BX1090" s="134">
        <v>0</v>
      </c>
      <c r="BY1090" s="134">
        <v>0</v>
      </c>
      <c r="BZ1090" s="134">
        <v>1</v>
      </c>
      <c r="CA1090" s="134">
        <v>0</v>
      </c>
      <c r="CB1090" s="134">
        <v>0</v>
      </c>
      <c r="CC1090" s="134">
        <v>0</v>
      </c>
      <c r="CD1090" s="134">
        <v>0</v>
      </c>
      <c r="CE1090" s="134">
        <v>0</v>
      </c>
      <c r="CF1090" s="134">
        <v>0</v>
      </c>
      <c r="CG1090" s="134">
        <v>0</v>
      </c>
      <c r="CH1090" s="134">
        <v>0</v>
      </c>
      <c r="CI1090" s="134">
        <v>0</v>
      </c>
      <c r="CJ1090" s="134">
        <v>0</v>
      </c>
      <c r="CK1090" s="134">
        <v>0</v>
      </c>
      <c r="CL1090" s="134">
        <v>0</v>
      </c>
      <c r="CM1090" s="134">
        <v>0</v>
      </c>
      <c r="CN1090" s="134">
        <v>0</v>
      </c>
      <c r="CO1090" s="134">
        <v>0</v>
      </c>
      <c r="CP1090" s="134">
        <v>0</v>
      </c>
      <c r="CQ1090" s="134">
        <v>0</v>
      </c>
      <c r="CR1090" s="134">
        <v>0</v>
      </c>
      <c r="CS1090" s="134">
        <v>0</v>
      </c>
      <c r="CT1090" s="134">
        <v>0</v>
      </c>
      <c r="CU1090" s="134">
        <v>0</v>
      </c>
      <c r="CV1090" s="134">
        <v>0</v>
      </c>
      <c r="CW1090" s="134">
        <v>0</v>
      </c>
      <c r="CX1090" s="134">
        <v>0</v>
      </c>
      <c r="CY1090" s="134">
        <v>0</v>
      </c>
      <c r="CZ1090" s="134">
        <v>0</v>
      </c>
      <c r="DA1090" s="134">
        <v>0</v>
      </c>
      <c r="DB1090" s="134">
        <v>0</v>
      </c>
      <c r="DC1090" s="134">
        <v>0</v>
      </c>
      <c r="DD1090" s="134">
        <v>0</v>
      </c>
      <c r="DE1090" s="134">
        <v>0</v>
      </c>
      <c r="DF1090" s="134">
        <v>0</v>
      </c>
      <c r="DG1090" s="134">
        <v>0</v>
      </c>
      <c r="DH1090" s="211">
        <v>0</v>
      </c>
    </row>
    <row r="1091" spans="1:112" ht="15" hidden="1" customHeight="1" x14ac:dyDescent="0.15">
      <c r="A1091" s="119"/>
      <c r="B1091" s="197" t="s">
        <v>739</v>
      </c>
      <c r="C1091" s="30" t="s">
        <v>693</v>
      </c>
      <c r="D1091" s="315">
        <v>0</v>
      </c>
      <c r="E1091" s="134">
        <v>0</v>
      </c>
      <c r="F1091" s="134">
        <v>0</v>
      </c>
      <c r="G1091" s="134">
        <v>0</v>
      </c>
      <c r="H1091" s="134">
        <v>0</v>
      </c>
      <c r="I1091" s="134">
        <v>0</v>
      </c>
      <c r="J1091" s="134">
        <v>0</v>
      </c>
      <c r="K1091" s="134">
        <v>0</v>
      </c>
      <c r="L1091" s="134">
        <v>0</v>
      </c>
      <c r="M1091" s="134">
        <v>0</v>
      </c>
      <c r="N1091" s="134">
        <v>0</v>
      </c>
      <c r="O1091" s="134">
        <v>0</v>
      </c>
      <c r="P1091" s="134">
        <v>0</v>
      </c>
      <c r="Q1091" s="134">
        <v>0</v>
      </c>
      <c r="R1091" s="134">
        <v>0</v>
      </c>
      <c r="S1091" s="134">
        <v>0</v>
      </c>
      <c r="T1091" s="134">
        <v>0</v>
      </c>
      <c r="U1091" s="134">
        <v>0</v>
      </c>
      <c r="V1091" s="134">
        <v>0</v>
      </c>
      <c r="W1091" s="134">
        <v>0</v>
      </c>
      <c r="X1091" s="134">
        <v>0</v>
      </c>
      <c r="Y1091" s="134">
        <v>0</v>
      </c>
      <c r="Z1091" s="134">
        <v>0</v>
      </c>
      <c r="AA1091" s="134">
        <v>0</v>
      </c>
      <c r="AB1091" s="134">
        <v>0</v>
      </c>
      <c r="AC1091" s="134">
        <v>0</v>
      </c>
      <c r="AD1091" s="134">
        <v>0</v>
      </c>
      <c r="AE1091" s="134">
        <v>0</v>
      </c>
      <c r="AF1091" s="134">
        <v>0</v>
      </c>
      <c r="AG1091" s="134">
        <v>0</v>
      </c>
      <c r="AH1091" s="134">
        <v>0</v>
      </c>
      <c r="AI1091" s="134">
        <v>0</v>
      </c>
      <c r="AJ1091" s="134">
        <v>0</v>
      </c>
      <c r="AK1091" s="134">
        <v>0</v>
      </c>
      <c r="AL1091" s="134">
        <v>0</v>
      </c>
      <c r="AM1091" s="134">
        <v>0</v>
      </c>
      <c r="AN1091" s="134">
        <v>0</v>
      </c>
      <c r="AO1091" s="134">
        <v>0</v>
      </c>
      <c r="AP1091" s="134">
        <v>0</v>
      </c>
      <c r="AQ1091" s="134">
        <v>0</v>
      </c>
      <c r="AR1091" s="134">
        <v>0</v>
      </c>
      <c r="AS1091" s="134">
        <v>0</v>
      </c>
      <c r="AT1091" s="134">
        <v>0</v>
      </c>
      <c r="AU1091" s="134">
        <v>0</v>
      </c>
      <c r="AV1091" s="134">
        <v>0</v>
      </c>
      <c r="AW1091" s="134">
        <v>0</v>
      </c>
      <c r="AX1091" s="134">
        <v>0</v>
      </c>
      <c r="AY1091" s="134">
        <v>0</v>
      </c>
      <c r="AZ1091" s="134">
        <v>0</v>
      </c>
      <c r="BA1091" s="134">
        <v>0</v>
      </c>
      <c r="BB1091" s="134">
        <v>0</v>
      </c>
      <c r="BC1091" s="134">
        <v>0</v>
      </c>
      <c r="BD1091" s="134">
        <v>0</v>
      </c>
      <c r="BE1091" s="134">
        <v>0</v>
      </c>
      <c r="BF1091" s="134">
        <v>0</v>
      </c>
      <c r="BG1091" s="134">
        <v>0</v>
      </c>
      <c r="BH1091" s="134">
        <v>0</v>
      </c>
      <c r="BI1091" s="134">
        <v>0</v>
      </c>
      <c r="BJ1091" s="134">
        <v>0</v>
      </c>
      <c r="BK1091" s="134">
        <v>0</v>
      </c>
      <c r="BL1091" s="134">
        <v>0</v>
      </c>
      <c r="BM1091" s="134">
        <v>0</v>
      </c>
      <c r="BN1091" s="134">
        <v>0</v>
      </c>
      <c r="BO1091" s="134">
        <v>0</v>
      </c>
      <c r="BP1091" s="134">
        <v>0</v>
      </c>
      <c r="BQ1091" s="134">
        <v>0</v>
      </c>
      <c r="BR1091" s="134">
        <v>0</v>
      </c>
      <c r="BS1091" s="134">
        <v>0</v>
      </c>
      <c r="BT1091" s="134">
        <v>0</v>
      </c>
      <c r="BU1091" s="134">
        <v>0</v>
      </c>
      <c r="BV1091" s="134">
        <v>0</v>
      </c>
      <c r="BW1091" s="134">
        <v>0</v>
      </c>
      <c r="BX1091" s="134">
        <v>0</v>
      </c>
      <c r="BY1091" s="134">
        <v>0</v>
      </c>
      <c r="BZ1091" s="134">
        <v>0</v>
      </c>
      <c r="CA1091" s="134">
        <v>1</v>
      </c>
      <c r="CB1091" s="134">
        <v>0</v>
      </c>
      <c r="CC1091" s="134">
        <v>0</v>
      </c>
      <c r="CD1091" s="134">
        <v>0</v>
      </c>
      <c r="CE1091" s="134">
        <v>0</v>
      </c>
      <c r="CF1091" s="134">
        <v>0</v>
      </c>
      <c r="CG1091" s="134">
        <v>0</v>
      </c>
      <c r="CH1091" s="134">
        <v>0</v>
      </c>
      <c r="CI1091" s="134">
        <v>0</v>
      </c>
      <c r="CJ1091" s="134">
        <v>0</v>
      </c>
      <c r="CK1091" s="134">
        <v>0</v>
      </c>
      <c r="CL1091" s="134">
        <v>0</v>
      </c>
      <c r="CM1091" s="134">
        <v>0</v>
      </c>
      <c r="CN1091" s="134">
        <v>0</v>
      </c>
      <c r="CO1091" s="134">
        <v>0</v>
      </c>
      <c r="CP1091" s="134">
        <v>0</v>
      </c>
      <c r="CQ1091" s="134">
        <v>0</v>
      </c>
      <c r="CR1091" s="134">
        <v>0</v>
      </c>
      <c r="CS1091" s="134">
        <v>0</v>
      </c>
      <c r="CT1091" s="134">
        <v>0</v>
      </c>
      <c r="CU1091" s="134">
        <v>0</v>
      </c>
      <c r="CV1091" s="134">
        <v>0</v>
      </c>
      <c r="CW1091" s="134">
        <v>0</v>
      </c>
      <c r="CX1091" s="134">
        <v>0</v>
      </c>
      <c r="CY1091" s="134">
        <v>0</v>
      </c>
      <c r="CZ1091" s="134">
        <v>0</v>
      </c>
      <c r="DA1091" s="134">
        <v>0</v>
      </c>
      <c r="DB1091" s="134">
        <v>0</v>
      </c>
      <c r="DC1091" s="134">
        <v>0</v>
      </c>
      <c r="DD1091" s="134">
        <v>0</v>
      </c>
      <c r="DE1091" s="134">
        <v>0</v>
      </c>
      <c r="DF1091" s="134">
        <v>0</v>
      </c>
      <c r="DG1091" s="134">
        <v>0</v>
      </c>
      <c r="DH1091" s="211">
        <v>0</v>
      </c>
    </row>
    <row r="1092" spans="1:112" ht="15" hidden="1" customHeight="1" x14ac:dyDescent="0.15">
      <c r="A1092" s="119"/>
      <c r="B1092" s="197" t="s">
        <v>740</v>
      </c>
      <c r="C1092" s="30" t="s">
        <v>266</v>
      </c>
      <c r="D1092" s="315">
        <v>1.2448265771889903E-5</v>
      </c>
      <c r="E1092" s="134">
        <v>1.0371484471477939E-5</v>
      </c>
      <c r="F1092" s="134">
        <v>2.1231144987382642E-5</v>
      </c>
      <c r="G1092" s="134">
        <v>0</v>
      </c>
      <c r="H1092" s="134">
        <v>2.6170185992490996E-5</v>
      </c>
      <c r="I1092" s="134">
        <v>0</v>
      </c>
      <c r="J1092" s="134">
        <v>0</v>
      </c>
      <c r="K1092" s="134">
        <v>3.3116824883665361E-5</v>
      </c>
      <c r="L1092" s="134">
        <v>1.6403335366535918E-5</v>
      </c>
      <c r="M1092" s="134">
        <v>2.0509694536996332E-5</v>
      </c>
      <c r="N1092" s="134">
        <v>2.3088765586596621E-5</v>
      </c>
      <c r="O1092" s="134">
        <v>2.2786515974002895E-5</v>
      </c>
      <c r="P1092" s="134">
        <v>0</v>
      </c>
      <c r="Q1092" s="134">
        <v>0</v>
      </c>
      <c r="R1092" s="134">
        <v>7.6053091958419691E-5</v>
      </c>
      <c r="S1092" s="134">
        <v>2.4174608724613548E-5</v>
      </c>
      <c r="T1092" s="134">
        <v>4.7928760059690024E-5</v>
      </c>
      <c r="U1092" s="134">
        <v>0</v>
      </c>
      <c r="V1092" s="134">
        <v>0</v>
      </c>
      <c r="W1092" s="134">
        <v>5.6612930130284106E-5</v>
      </c>
      <c r="X1092" s="134">
        <v>0</v>
      </c>
      <c r="Y1092" s="134">
        <v>0</v>
      </c>
      <c r="Z1092" s="134">
        <v>0</v>
      </c>
      <c r="AA1092" s="134">
        <v>0</v>
      </c>
      <c r="AB1092" s="134">
        <v>0</v>
      </c>
      <c r="AC1092" s="134">
        <v>0</v>
      </c>
      <c r="AD1092" s="134">
        <v>0</v>
      </c>
      <c r="AE1092" s="134">
        <v>0</v>
      </c>
      <c r="AF1092" s="134">
        <v>0</v>
      </c>
      <c r="AG1092" s="134">
        <v>0</v>
      </c>
      <c r="AH1092" s="134">
        <v>0</v>
      </c>
      <c r="AI1092" s="134">
        <v>4.4620525737207569E-5</v>
      </c>
      <c r="AJ1092" s="134">
        <v>0</v>
      </c>
      <c r="AK1092" s="134">
        <v>3.972964533892024E-5</v>
      </c>
      <c r="AL1092" s="134">
        <v>0</v>
      </c>
      <c r="AM1092" s="134">
        <v>1.252275288389345E-4</v>
      </c>
      <c r="AN1092" s="134">
        <v>0</v>
      </c>
      <c r="AO1092" s="134">
        <v>-2.6075141762165876E-4</v>
      </c>
      <c r="AP1092" s="134">
        <v>0</v>
      </c>
      <c r="AQ1092" s="134">
        <v>0</v>
      </c>
      <c r="AR1092" s="134">
        <v>0</v>
      </c>
      <c r="AS1092" s="134">
        <v>0</v>
      </c>
      <c r="AT1092" s="134">
        <v>1.1925664372470635E-4</v>
      </c>
      <c r="AU1092" s="134">
        <v>6.3888202326582133E-5</v>
      </c>
      <c r="AV1092" s="134">
        <v>0</v>
      </c>
      <c r="AW1092" s="134">
        <v>1.4808173018703264E-5</v>
      </c>
      <c r="AX1092" s="134">
        <v>0</v>
      </c>
      <c r="AY1092" s="134">
        <v>0</v>
      </c>
      <c r="AZ1092" s="134">
        <v>8.3330073837113876E-5</v>
      </c>
      <c r="BA1092" s="134">
        <v>0</v>
      </c>
      <c r="BB1092" s="134">
        <v>0</v>
      </c>
      <c r="BC1092" s="134">
        <v>0</v>
      </c>
      <c r="BD1092" s="134">
        <v>0</v>
      </c>
      <c r="BE1092" s="134">
        <v>0</v>
      </c>
      <c r="BF1092" s="134">
        <v>0</v>
      </c>
      <c r="BG1092" s="134">
        <v>0</v>
      </c>
      <c r="BH1092" s="134">
        <v>0</v>
      </c>
      <c r="BI1092" s="134">
        <v>1.9924993526200351E-5</v>
      </c>
      <c r="BJ1092" s="134">
        <v>6.2875781819578312E-5</v>
      </c>
      <c r="BK1092" s="134">
        <v>0</v>
      </c>
      <c r="BL1092" s="134">
        <v>8.4091155854104326E-5</v>
      </c>
      <c r="BM1092" s="134">
        <v>0</v>
      </c>
      <c r="BN1092" s="134">
        <v>4.2475783068712476E-5</v>
      </c>
      <c r="BO1092" s="134">
        <v>4.7015978788199718E-5</v>
      </c>
      <c r="BP1092" s="134">
        <v>4.4662198248683949E-5</v>
      </c>
      <c r="BQ1092" s="134">
        <v>3.8773942398128843E-5</v>
      </c>
      <c r="BR1092" s="134">
        <v>0</v>
      </c>
      <c r="BS1092" s="134">
        <v>1.7563611846577205E-5</v>
      </c>
      <c r="BT1092" s="134">
        <v>0</v>
      </c>
      <c r="BU1092" s="134">
        <v>2.5091935620840419E-4</v>
      </c>
      <c r="BV1092" s="134">
        <v>1.549508681621224E-4</v>
      </c>
      <c r="BW1092" s="134">
        <v>5.2362997623975066E-5</v>
      </c>
      <c r="BX1092" s="134">
        <v>3.4526641383731695E-4</v>
      </c>
      <c r="BY1092" s="134">
        <v>4.5305057240868987E-5</v>
      </c>
      <c r="BZ1092" s="134">
        <v>2.7847819144303131E-5</v>
      </c>
      <c r="CA1092" s="134">
        <v>0</v>
      </c>
      <c r="CB1092" s="134">
        <v>1</v>
      </c>
      <c r="CC1092" s="134">
        <v>3.4787748926852267E-5</v>
      </c>
      <c r="CD1092" s="134">
        <v>3.0047878325647726E-5</v>
      </c>
      <c r="CE1092" s="134">
        <v>5.7180010913752484E-5</v>
      </c>
      <c r="CF1092" s="134">
        <v>0</v>
      </c>
      <c r="CG1092" s="134">
        <v>0</v>
      </c>
      <c r="CH1092" s="134">
        <v>4.1190226194256329E-5</v>
      </c>
      <c r="CI1092" s="134">
        <v>4.9900930586199984E-5</v>
      </c>
      <c r="CJ1092" s="134">
        <v>4.3377177766297337E-5</v>
      </c>
      <c r="CK1092" s="134">
        <v>0</v>
      </c>
      <c r="CL1092" s="134">
        <v>0</v>
      </c>
      <c r="CM1092" s="134">
        <v>0</v>
      </c>
      <c r="CN1092" s="134">
        <v>0</v>
      </c>
      <c r="CO1092" s="134">
        <v>0</v>
      </c>
      <c r="CP1092" s="134">
        <v>0</v>
      </c>
      <c r="CQ1092" s="134">
        <v>8.7939245955203943E-5</v>
      </c>
      <c r="CR1092" s="134">
        <v>0</v>
      </c>
      <c r="CS1092" s="134">
        <v>3.7112684929924456E-5</v>
      </c>
      <c r="CT1092" s="134">
        <v>0</v>
      </c>
      <c r="CU1092" s="134">
        <v>3.3891436642032269E-5</v>
      </c>
      <c r="CV1092" s="134">
        <v>2.0927446230110823E-5</v>
      </c>
      <c r="CW1092" s="134">
        <v>9.7575379322485491E-5</v>
      </c>
      <c r="CX1092" s="134">
        <v>3.0908321147469772E-5</v>
      </c>
      <c r="CY1092" s="134">
        <v>0</v>
      </c>
      <c r="CZ1092" s="134">
        <v>1.7355763670516861E-5</v>
      </c>
      <c r="DA1092" s="134">
        <v>3.4465789705589912E-5</v>
      </c>
      <c r="DB1092" s="134">
        <v>4.918269115741789E-5</v>
      </c>
      <c r="DC1092" s="134">
        <v>5.6985927973520465E-5</v>
      </c>
      <c r="DD1092" s="134">
        <v>4.6157606982351912E-5</v>
      </c>
      <c r="DE1092" s="134">
        <v>4.9052042557251116E-5</v>
      </c>
      <c r="DF1092" s="134">
        <v>6.1608941962242023E-5</v>
      </c>
      <c r="DG1092" s="134">
        <v>2.8297685220130149E-5</v>
      </c>
      <c r="DH1092" s="211">
        <v>2.6075141762165876E-4</v>
      </c>
    </row>
    <row r="1093" spans="1:112" ht="15" hidden="1" customHeight="1" x14ac:dyDescent="0.15">
      <c r="A1093" s="119"/>
      <c r="B1093" s="197" t="s">
        <v>741</v>
      </c>
      <c r="C1093" s="30" t="s">
        <v>694</v>
      </c>
      <c r="D1093" s="315">
        <v>8.3105325281758926E-3</v>
      </c>
      <c r="E1093" s="134">
        <v>3.5980178567455071E-2</v>
      </c>
      <c r="F1093" s="134">
        <v>6.859017724644232E-3</v>
      </c>
      <c r="G1093" s="134">
        <v>0</v>
      </c>
      <c r="H1093" s="134">
        <v>9.4390065949935022E-3</v>
      </c>
      <c r="I1093" s="134">
        <v>0</v>
      </c>
      <c r="J1093" s="134">
        <v>0</v>
      </c>
      <c r="K1093" s="134">
        <v>1.7272206056743653E-2</v>
      </c>
      <c r="L1093" s="134">
        <v>1.7486792117393256E-2</v>
      </c>
      <c r="M1093" s="134">
        <v>1.8086988656888115E-2</v>
      </c>
      <c r="N1093" s="134">
        <v>9.0812026380026768E-3</v>
      </c>
      <c r="O1093" s="134">
        <v>2.4335507321857665E-2</v>
      </c>
      <c r="P1093" s="134">
        <v>0</v>
      </c>
      <c r="Q1093" s="134">
        <v>0</v>
      </c>
      <c r="R1093" s="134">
        <v>1.051768621054326E-2</v>
      </c>
      <c r="S1093" s="134">
        <v>1.7577031302556865E-2</v>
      </c>
      <c r="T1093" s="134">
        <v>1.6766510060957959E-2</v>
      </c>
      <c r="U1093" s="134">
        <v>0</v>
      </c>
      <c r="V1093" s="134">
        <v>0</v>
      </c>
      <c r="W1093" s="134">
        <v>1.1418098077655231E-2</v>
      </c>
      <c r="X1093" s="134">
        <v>0</v>
      </c>
      <c r="Y1093" s="134">
        <v>0</v>
      </c>
      <c r="Z1093" s="134">
        <v>0</v>
      </c>
      <c r="AA1093" s="134">
        <v>0</v>
      </c>
      <c r="AB1093" s="134">
        <v>0</v>
      </c>
      <c r="AC1093" s="134">
        <v>0</v>
      </c>
      <c r="AD1093" s="134">
        <v>0</v>
      </c>
      <c r="AE1093" s="134">
        <v>0</v>
      </c>
      <c r="AF1093" s="134">
        <v>0</v>
      </c>
      <c r="AG1093" s="134">
        <v>0</v>
      </c>
      <c r="AH1093" s="134">
        <v>0</v>
      </c>
      <c r="AI1093" s="134">
        <v>1.0132555866794372E-2</v>
      </c>
      <c r="AJ1093" s="134">
        <v>0</v>
      </c>
      <c r="AK1093" s="134">
        <v>2.980511411368968E-2</v>
      </c>
      <c r="AL1093" s="134">
        <v>0</v>
      </c>
      <c r="AM1093" s="134">
        <v>1.9897651153009677E-2</v>
      </c>
      <c r="AN1093" s="134">
        <v>0</v>
      </c>
      <c r="AO1093" s="134">
        <v>-3.0406804232286515E-2</v>
      </c>
      <c r="AP1093" s="134">
        <v>0</v>
      </c>
      <c r="AQ1093" s="134">
        <v>0</v>
      </c>
      <c r="AR1093" s="134">
        <v>0</v>
      </c>
      <c r="AS1093" s="134">
        <v>0</v>
      </c>
      <c r="AT1093" s="134">
        <v>1.6425210674704489E-2</v>
      </c>
      <c r="AU1093" s="134">
        <v>1.289415960136403E-2</v>
      </c>
      <c r="AV1093" s="134">
        <v>0</v>
      </c>
      <c r="AW1093" s="134">
        <v>2.94698069398167E-3</v>
      </c>
      <c r="AX1093" s="134">
        <v>0</v>
      </c>
      <c r="AY1093" s="134">
        <v>0</v>
      </c>
      <c r="AZ1093" s="134">
        <v>9.5174108203046111E-3</v>
      </c>
      <c r="BA1093" s="134">
        <v>0</v>
      </c>
      <c r="BB1093" s="134">
        <v>0</v>
      </c>
      <c r="BC1093" s="134">
        <v>0</v>
      </c>
      <c r="BD1093" s="134">
        <v>0</v>
      </c>
      <c r="BE1093" s="134">
        <v>0</v>
      </c>
      <c r="BF1093" s="134">
        <v>0</v>
      </c>
      <c r="BG1093" s="134">
        <v>0</v>
      </c>
      <c r="BH1093" s="134">
        <v>0</v>
      </c>
      <c r="BI1093" s="134">
        <v>7.8443583769358186E-3</v>
      </c>
      <c r="BJ1093" s="134">
        <v>1.4270913335849542E-2</v>
      </c>
      <c r="BK1093" s="134">
        <v>0</v>
      </c>
      <c r="BL1093" s="134">
        <v>1.4187996649603758E-2</v>
      </c>
      <c r="BM1093" s="134">
        <v>0</v>
      </c>
      <c r="BN1093" s="134">
        <v>1.8749812141739659E-2</v>
      </c>
      <c r="BO1093" s="134">
        <v>1.8716675937444149E-2</v>
      </c>
      <c r="BP1093" s="134">
        <v>1.8495522034824158E-2</v>
      </c>
      <c r="BQ1093" s="134">
        <v>2.0256642007686371E-2</v>
      </c>
      <c r="BR1093" s="134">
        <v>0</v>
      </c>
      <c r="BS1093" s="134">
        <v>2.0641506956665775E-2</v>
      </c>
      <c r="BT1093" s="134">
        <v>0</v>
      </c>
      <c r="BU1093" s="134">
        <v>1.8995236293992614E-2</v>
      </c>
      <c r="BV1093" s="134">
        <v>4.8117116812341904E-3</v>
      </c>
      <c r="BW1093" s="134">
        <v>4.110817530852926E-3</v>
      </c>
      <c r="BX1093" s="134">
        <v>8.0419097432301596E-3</v>
      </c>
      <c r="BY1093" s="134">
        <v>1.829794668103515E-3</v>
      </c>
      <c r="BZ1093" s="134">
        <v>1.518178551438328E-3</v>
      </c>
      <c r="CA1093" s="134">
        <v>0</v>
      </c>
      <c r="CB1093" s="134">
        <v>0</v>
      </c>
      <c r="CC1093" s="134">
        <v>1.0036140235906441</v>
      </c>
      <c r="CD1093" s="134">
        <v>5.1418964803864684E-3</v>
      </c>
      <c r="CE1093" s="134">
        <v>5.9851431194585091E-3</v>
      </c>
      <c r="CF1093" s="134">
        <v>0</v>
      </c>
      <c r="CG1093" s="134">
        <v>0</v>
      </c>
      <c r="CH1093" s="134">
        <v>2.5713774267578197E-3</v>
      </c>
      <c r="CI1093" s="134">
        <v>4.220303161867907E-3</v>
      </c>
      <c r="CJ1093" s="134">
        <v>5.9658830915697854E-2</v>
      </c>
      <c r="CK1093" s="134">
        <v>0</v>
      </c>
      <c r="CL1093" s="134">
        <v>0</v>
      </c>
      <c r="CM1093" s="134">
        <v>0</v>
      </c>
      <c r="CN1093" s="134">
        <v>0</v>
      </c>
      <c r="CO1093" s="134">
        <v>0</v>
      </c>
      <c r="CP1093" s="134">
        <v>0</v>
      </c>
      <c r="CQ1093" s="134">
        <v>3.3930812937739757E-3</v>
      </c>
      <c r="CR1093" s="134">
        <v>0</v>
      </c>
      <c r="CS1093" s="134">
        <v>6.681373059029984E-3</v>
      </c>
      <c r="CT1093" s="134">
        <v>0</v>
      </c>
      <c r="CU1093" s="134">
        <v>5.0608662200323767E-3</v>
      </c>
      <c r="CV1093" s="134">
        <v>3.8170593813307251E-3</v>
      </c>
      <c r="CW1093" s="134">
        <v>1.0087924315990243E-2</v>
      </c>
      <c r="CX1093" s="134">
        <v>3.8808073790701759E-3</v>
      </c>
      <c r="CY1093" s="134">
        <v>0</v>
      </c>
      <c r="CZ1093" s="134">
        <v>7.5902594117964687E-3</v>
      </c>
      <c r="DA1093" s="134">
        <v>2.8659259520246792E-3</v>
      </c>
      <c r="DB1093" s="134">
        <v>7.5223742356409712E-3</v>
      </c>
      <c r="DC1093" s="134">
        <v>1.4342987114179664E-2</v>
      </c>
      <c r="DD1093" s="134">
        <v>3.5964834981666036E-3</v>
      </c>
      <c r="DE1093" s="134">
        <v>3.7347176469632619E-3</v>
      </c>
      <c r="DF1093" s="134">
        <v>1.3685301220045191E-2</v>
      </c>
      <c r="DG1093" s="134">
        <v>3.3023157954990966E-2</v>
      </c>
      <c r="DH1093" s="211">
        <v>3.0406804232286515E-2</v>
      </c>
    </row>
    <row r="1094" spans="1:112" ht="15" hidden="1" customHeight="1" x14ac:dyDescent="0.15">
      <c r="A1094" s="119"/>
      <c r="B1094" s="197" t="s">
        <v>742</v>
      </c>
      <c r="C1094" s="30" t="s">
        <v>268</v>
      </c>
      <c r="D1094" s="315">
        <v>4.1273265791381374E-2</v>
      </c>
      <c r="E1094" s="134">
        <v>1.4876647032905707E-2</v>
      </c>
      <c r="F1094" s="134">
        <v>1.634148817338596E-2</v>
      </c>
      <c r="G1094" s="134">
        <v>0</v>
      </c>
      <c r="H1094" s="134">
        <v>2.5548508094202352E-2</v>
      </c>
      <c r="I1094" s="134">
        <v>0</v>
      </c>
      <c r="J1094" s="134">
        <v>0</v>
      </c>
      <c r="K1094" s="134">
        <v>1.0279945844520362E-2</v>
      </c>
      <c r="L1094" s="134">
        <v>1.4607088749066561E-2</v>
      </c>
      <c r="M1094" s="134">
        <v>1.0258868539220622E-2</v>
      </c>
      <c r="N1094" s="134">
        <v>6.874819070040024E-3</v>
      </c>
      <c r="O1094" s="134">
        <v>1.1727846818839094E-2</v>
      </c>
      <c r="P1094" s="134">
        <v>0</v>
      </c>
      <c r="Q1094" s="134">
        <v>0</v>
      </c>
      <c r="R1094" s="134">
        <v>1.830959027592487E-2</v>
      </c>
      <c r="S1094" s="134">
        <v>1.7302186593528252E-2</v>
      </c>
      <c r="T1094" s="134">
        <v>9.2273665670052317E-3</v>
      </c>
      <c r="U1094" s="134">
        <v>0</v>
      </c>
      <c r="V1094" s="134">
        <v>0</v>
      </c>
      <c r="W1094" s="134">
        <v>9.7215300219730821E-3</v>
      </c>
      <c r="X1094" s="134">
        <v>0</v>
      </c>
      <c r="Y1094" s="134">
        <v>0</v>
      </c>
      <c r="Z1094" s="134">
        <v>0</v>
      </c>
      <c r="AA1094" s="134">
        <v>0</v>
      </c>
      <c r="AB1094" s="134">
        <v>0</v>
      </c>
      <c r="AC1094" s="134">
        <v>0</v>
      </c>
      <c r="AD1094" s="134">
        <v>0</v>
      </c>
      <c r="AE1094" s="134">
        <v>0</v>
      </c>
      <c r="AF1094" s="134">
        <v>0</v>
      </c>
      <c r="AG1094" s="134">
        <v>0</v>
      </c>
      <c r="AH1094" s="134">
        <v>0</v>
      </c>
      <c r="AI1094" s="134">
        <v>1.2466289003603684E-2</v>
      </c>
      <c r="AJ1094" s="134">
        <v>0</v>
      </c>
      <c r="AK1094" s="134">
        <v>3.3420907406479954E-2</v>
      </c>
      <c r="AL1094" s="134">
        <v>0</v>
      </c>
      <c r="AM1094" s="134">
        <v>5.6725155050866725E-3</v>
      </c>
      <c r="AN1094" s="134">
        <v>0</v>
      </c>
      <c r="AO1094" s="134">
        <v>-1.7143073665166732E-2</v>
      </c>
      <c r="AP1094" s="134">
        <v>0</v>
      </c>
      <c r="AQ1094" s="134">
        <v>0</v>
      </c>
      <c r="AR1094" s="134">
        <v>0</v>
      </c>
      <c r="AS1094" s="134">
        <v>0</v>
      </c>
      <c r="AT1094" s="134">
        <v>1.3109794785606237E-2</v>
      </c>
      <c r="AU1094" s="134">
        <v>1.1177838423988624E-2</v>
      </c>
      <c r="AV1094" s="134">
        <v>0</v>
      </c>
      <c r="AW1094" s="134">
        <v>2.517015888017587E-3</v>
      </c>
      <c r="AX1094" s="134">
        <v>0</v>
      </c>
      <c r="AY1094" s="134">
        <v>0</v>
      </c>
      <c r="AZ1094" s="134">
        <v>2.1564540496714236E-3</v>
      </c>
      <c r="BA1094" s="134">
        <v>0</v>
      </c>
      <c r="BB1094" s="134">
        <v>0</v>
      </c>
      <c r="BC1094" s="134">
        <v>0</v>
      </c>
      <c r="BD1094" s="134">
        <v>0</v>
      </c>
      <c r="BE1094" s="134">
        <v>0</v>
      </c>
      <c r="BF1094" s="134">
        <v>0</v>
      </c>
      <c r="BG1094" s="134">
        <v>0</v>
      </c>
      <c r="BH1094" s="134">
        <v>0</v>
      </c>
      <c r="BI1094" s="134">
        <v>2.3848259979355776E-3</v>
      </c>
      <c r="BJ1094" s="134">
        <v>4.7861700046660958E-3</v>
      </c>
      <c r="BK1094" s="134">
        <v>0</v>
      </c>
      <c r="BL1094" s="134">
        <v>4.0002465399921881E-2</v>
      </c>
      <c r="BM1094" s="134">
        <v>0</v>
      </c>
      <c r="BN1094" s="134">
        <v>2.0903456230347794E-2</v>
      </c>
      <c r="BO1094" s="134">
        <v>2.2214095494129373E-2</v>
      </c>
      <c r="BP1094" s="134">
        <v>2.4673847391104179E-2</v>
      </c>
      <c r="BQ1094" s="134">
        <v>1.653891374033873E-2</v>
      </c>
      <c r="BR1094" s="134">
        <v>0</v>
      </c>
      <c r="BS1094" s="134">
        <v>5.3504739171149462E-3</v>
      </c>
      <c r="BT1094" s="134">
        <v>0</v>
      </c>
      <c r="BU1094" s="134">
        <v>2.1033295438916074E-2</v>
      </c>
      <c r="BV1094" s="134">
        <v>3.749511549930043E-2</v>
      </c>
      <c r="BW1094" s="134">
        <v>3.1225632974219514E-2</v>
      </c>
      <c r="BX1094" s="134">
        <v>5.7761910351720423E-3</v>
      </c>
      <c r="BY1094" s="134">
        <v>6.1519010760736799E-3</v>
      </c>
      <c r="BZ1094" s="134">
        <v>4.1685130786395502E-3</v>
      </c>
      <c r="CA1094" s="134">
        <v>0</v>
      </c>
      <c r="CB1094" s="134">
        <v>0</v>
      </c>
      <c r="CC1094" s="134">
        <v>2.6930547640228062E-3</v>
      </c>
      <c r="CD1094" s="134">
        <v>1.0046189776984611</v>
      </c>
      <c r="CE1094" s="134">
        <v>1.2016878675504159E-2</v>
      </c>
      <c r="CF1094" s="134">
        <v>0</v>
      </c>
      <c r="CG1094" s="134">
        <v>0</v>
      </c>
      <c r="CH1094" s="134">
        <v>3.6303884188797421E-3</v>
      </c>
      <c r="CI1094" s="134">
        <v>4.8635190421008794E-3</v>
      </c>
      <c r="CJ1094" s="134">
        <v>8.0504511670969042E-3</v>
      </c>
      <c r="CK1094" s="134">
        <v>0</v>
      </c>
      <c r="CL1094" s="134">
        <v>0</v>
      </c>
      <c r="CM1094" s="134">
        <v>0</v>
      </c>
      <c r="CN1094" s="134">
        <v>0</v>
      </c>
      <c r="CO1094" s="134">
        <v>0</v>
      </c>
      <c r="CP1094" s="134">
        <v>0</v>
      </c>
      <c r="CQ1094" s="134">
        <v>9.500037657371856E-3</v>
      </c>
      <c r="CR1094" s="134">
        <v>0</v>
      </c>
      <c r="CS1094" s="134">
        <v>5.2691238111997113E-3</v>
      </c>
      <c r="CT1094" s="134">
        <v>0</v>
      </c>
      <c r="CU1094" s="134">
        <v>7.5358450705662076E-3</v>
      </c>
      <c r="CV1094" s="134">
        <v>7.8704526436879189E-3</v>
      </c>
      <c r="CW1094" s="134">
        <v>1.2947639062448243E-2</v>
      </c>
      <c r="CX1094" s="134">
        <v>1.2254708433126775E-2</v>
      </c>
      <c r="CY1094" s="134">
        <v>0</v>
      </c>
      <c r="CZ1094" s="134">
        <v>6.2398961841722365E-3</v>
      </c>
      <c r="DA1094" s="134">
        <v>7.0648120967671153E-3</v>
      </c>
      <c r="DB1094" s="134">
        <v>3.1954367711902194E-2</v>
      </c>
      <c r="DC1094" s="134">
        <v>6.1696853592124847E-3</v>
      </c>
      <c r="DD1094" s="134">
        <v>1.45036577749718E-2</v>
      </c>
      <c r="DE1094" s="134">
        <v>2.4783351586762162E-2</v>
      </c>
      <c r="DF1094" s="134">
        <v>2.572633345806798E-2</v>
      </c>
      <c r="DG1094" s="134">
        <v>5.8433669186486502E-3</v>
      </c>
      <c r="DH1094" s="211">
        <v>1.7143073665166732E-2</v>
      </c>
    </row>
    <row r="1095" spans="1:112" ht="15" hidden="1" customHeight="1" x14ac:dyDescent="0.15">
      <c r="A1095" s="119"/>
      <c r="B1095" s="197" t="s">
        <v>743</v>
      </c>
      <c r="C1095" s="30" t="s">
        <v>173</v>
      </c>
      <c r="D1095" s="315">
        <v>1.8968944386254267E-3</v>
      </c>
      <c r="E1095" s="134">
        <v>4.2425291204195243E-3</v>
      </c>
      <c r="F1095" s="134">
        <v>5.8735814150415297E-4</v>
      </c>
      <c r="G1095" s="134">
        <v>0</v>
      </c>
      <c r="H1095" s="134">
        <v>1.6556241915146772E-3</v>
      </c>
      <c r="I1095" s="134">
        <v>0</v>
      </c>
      <c r="J1095" s="134">
        <v>0</v>
      </c>
      <c r="K1095" s="134">
        <v>9.7645432751241007E-4</v>
      </c>
      <c r="L1095" s="134">
        <v>9.4235791035467121E-4</v>
      </c>
      <c r="M1095" s="134">
        <v>1.5194836531511138E-3</v>
      </c>
      <c r="N1095" s="134">
        <v>6.1763007973539557E-4</v>
      </c>
      <c r="O1095" s="134">
        <v>3.6940206724696135E-3</v>
      </c>
      <c r="P1095" s="134">
        <v>0</v>
      </c>
      <c r="Q1095" s="134">
        <v>0</v>
      </c>
      <c r="R1095" s="134">
        <v>4.6362272426726391E-4</v>
      </c>
      <c r="S1095" s="134">
        <v>2.5891411921555533E-3</v>
      </c>
      <c r="T1095" s="134">
        <v>1.1886649380223855E-3</v>
      </c>
      <c r="U1095" s="134">
        <v>0</v>
      </c>
      <c r="V1095" s="134">
        <v>0</v>
      </c>
      <c r="W1095" s="134">
        <v>6.790715789172446E-4</v>
      </c>
      <c r="X1095" s="134">
        <v>0</v>
      </c>
      <c r="Y1095" s="134">
        <v>0</v>
      </c>
      <c r="Z1095" s="134">
        <v>0</v>
      </c>
      <c r="AA1095" s="134">
        <v>0</v>
      </c>
      <c r="AB1095" s="134">
        <v>0</v>
      </c>
      <c r="AC1095" s="134">
        <v>0</v>
      </c>
      <c r="AD1095" s="134">
        <v>0</v>
      </c>
      <c r="AE1095" s="134">
        <v>0</v>
      </c>
      <c r="AF1095" s="134">
        <v>0</v>
      </c>
      <c r="AG1095" s="134">
        <v>0</v>
      </c>
      <c r="AH1095" s="134">
        <v>0</v>
      </c>
      <c r="AI1095" s="134">
        <v>7.4619447952332821E-4</v>
      </c>
      <c r="AJ1095" s="134">
        <v>0</v>
      </c>
      <c r="AK1095" s="134">
        <v>7.2760705202996757E-3</v>
      </c>
      <c r="AL1095" s="134">
        <v>0</v>
      </c>
      <c r="AM1095" s="134">
        <v>4.8470226095084397E-3</v>
      </c>
      <c r="AN1095" s="134">
        <v>0</v>
      </c>
      <c r="AO1095" s="134">
        <v>-2.0889600338364145E-3</v>
      </c>
      <c r="AP1095" s="134">
        <v>0</v>
      </c>
      <c r="AQ1095" s="134">
        <v>0</v>
      </c>
      <c r="AR1095" s="134">
        <v>0</v>
      </c>
      <c r="AS1095" s="134">
        <v>0</v>
      </c>
      <c r="AT1095" s="134">
        <v>2.3209328318985968E-3</v>
      </c>
      <c r="AU1095" s="134">
        <v>1.7383009033231506E-3</v>
      </c>
      <c r="AV1095" s="134">
        <v>0</v>
      </c>
      <c r="AW1095" s="134">
        <v>3.420602195343964E-4</v>
      </c>
      <c r="AX1095" s="134">
        <v>0</v>
      </c>
      <c r="AY1095" s="134">
        <v>0</v>
      </c>
      <c r="AZ1095" s="134">
        <v>6.834270198762234E-4</v>
      </c>
      <c r="BA1095" s="134">
        <v>0</v>
      </c>
      <c r="BB1095" s="134">
        <v>0</v>
      </c>
      <c r="BC1095" s="134">
        <v>0</v>
      </c>
      <c r="BD1095" s="134">
        <v>0</v>
      </c>
      <c r="BE1095" s="134">
        <v>0</v>
      </c>
      <c r="BF1095" s="134">
        <v>0</v>
      </c>
      <c r="BG1095" s="134">
        <v>0</v>
      </c>
      <c r="BH1095" s="134">
        <v>0</v>
      </c>
      <c r="BI1095" s="134">
        <v>1.162416737621891E-3</v>
      </c>
      <c r="BJ1095" s="134">
        <v>1.7725464140480823E-3</v>
      </c>
      <c r="BK1095" s="134">
        <v>0</v>
      </c>
      <c r="BL1095" s="134">
        <v>8.1901541511413597E-4</v>
      </c>
      <c r="BM1095" s="134">
        <v>0</v>
      </c>
      <c r="BN1095" s="134">
        <v>1.2211535727221399E-3</v>
      </c>
      <c r="BO1095" s="134">
        <v>1.0532423647561912E-3</v>
      </c>
      <c r="BP1095" s="134">
        <v>1.9298481797873426E-3</v>
      </c>
      <c r="BQ1095" s="134">
        <v>2.26613511560749E-3</v>
      </c>
      <c r="BR1095" s="134">
        <v>0</v>
      </c>
      <c r="BS1095" s="134">
        <v>4.1177963183744214E-3</v>
      </c>
      <c r="BT1095" s="134">
        <v>0</v>
      </c>
      <c r="BU1095" s="134">
        <v>6.2939871197801017E-4</v>
      </c>
      <c r="BV1095" s="134">
        <v>3.6842780732208489E-4</v>
      </c>
      <c r="BW1095" s="134">
        <v>3.5820012322636426E-4</v>
      </c>
      <c r="BX1095" s="134">
        <v>3.3047390196644003E-4</v>
      </c>
      <c r="BY1095" s="134">
        <v>1.446462534041037E-4</v>
      </c>
      <c r="BZ1095" s="134">
        <v>8.4319350610120787E-5</v>
      </c>
      <c r="CA1095" s="134">
        <v>0</v>
      </c>
      <c r="CB1095" s="134">
        <v>0</v>
      </c>
      <c r="CC1095" s="134">
        <v>2.2936514230899297E-3</v>
      </c>
      <c r="CD1095" s="134">
        <v>4.960953757840599E-3</v>
      </c>
      <c r="CE1095" s="134">
        <v>1.0179194146399224</v>
      </c>
      <c r="CF1095" s="134">
        <v>0</v>
      </c>
      <c r="CG1095" s="134">
        <v>0</v>
      </c>
      <c r="CH1095" s="134">
        <v>1.3894339359729569E-4</v>
      </c>
      <c r="CI1095" s="134">
        <v>2.3804179795482912E-4</v>
      </c>
      <c r="CJ1095" s="134">
        <v>1.4344062870517774E-3</v>
      </c>
      <c r="CK1095" s="134">
        <v>0</v>
      </c>
      <c r="CL1095" s="134">
        <v>0</v>
      </c>
      <c r="CM1095" s="134">
        <v>0</v>
      </c>
      <c r="CN1095" s="134">
        <v>0</v>
      </c>
      <c r="CO1095" s="134">
        <v>0</v>
      </c>
      <c r="CP1095" s="134">
        <v>0</v>
      </c>
      <c r="CQ1095" s="134">
        <v>2.6116253352282429E-4</v>
      </c>
      <c r="CR1095" s="134">
        <v>0</v>
      </c>
      <c r="CS1095" s="134">
        <v>2.2433540594603776E-4</v>
      </c>
      <c r="CT1095" s="134">
        <v>0</v>
      </c>
      <c r="CU1095" s="134">
        <v>2.9513601859244365E-4</v>
      </c>
      <c r="CV1095" s="134">
        <v>2.7164758082781095E-4</v>
      </c>
      <c r="CW1095" s="134">
        <v>3.9122343977812397E-4</v>
      </c>
      <c r="CX1095" s="134">
        <v>2.8889728148537731E-4</v>
      </c>
      <c r="CY1095" s="134">
        <v>0</v>
      </c>
      <c r="CZ1095" s="134">
        <v>1.2363473009398768E-3</v>
      </c>
      <c r="DA1095" s="134">
        <v>1.7300736439366073E-4</v>
      </c>
      <c r="DB1095" s="134">
        <v>5.1960128275507084E-4</v>
      </c>
      <c r="DC1095" s="134">
        <v>6.806282591341207E-4</v>
      </c>
      <c r="DD1095" s="134">
        <v>3.4602081981781921E-4</v>
      </c>
      <c r="DE1095" s="134">
        <v>3.7086773306230512E-4</v>
      </c>
      <c r="DF1095" s="134">
        <v>4.6280876420639428E-4</v>
      </c>
      <c r="DG1095" s="134">
        <v>3.0206595477359922E-3</v>
      </c>
      <c r="DH1095" s="211">
        <v>2.0889600338364145E-3</v>
      </c>
    </row>
    <row r="1096" spans="1:112" ht="15" hidden="1" customHeight="1" x14ac:dyDescent="0.15">
      <c r="A1096" s="119"/>
      <c r="B1096" s="197" t="s">
        <v>744</v>
      </c>
      <c r="C1096" s="30" t="s">
        <v>174</v>
      </c>
      <c r="D1096" s="315">
        <v>0</v>
      </c>
      <c r="E1096" s="134">
        <v>0</v>
      </c>
      <c r="F1096" s="134">
        <v>0</v>
      </c>
      <c r="G1096" s="134">
        <v>0</v>
      </c>
      <c r="H1096" s="134">
        <v>0</v>
      </c>
      <c r="I1096" s="134">
        <v>0</v>
      </c>
      <c r="J1096" s="134">
        <v>0</v>
      </c>
      <c r="K1096" s="134">
        <v>0</v>
      </c>
      <c r="L1096" s="134">
        <v>0</v>
      </c>
      <c r="M1096" s="134">
        <v>0</v>
      </c>
      <c r="N1096" s="134">
        <v>0</v>
      </c>
      <c r="O1096" s="134">
        <v>0</v>
      </c>
      <c r="P1096" s="134">
        <v>0</v>
      </c>
      <c r="Q1096" s="134">
        <v>0</v>
      </c>
      <c r="R1096" s="134">
        <v>0</v>
      </c>
      <c r="S1096" s="134">
        <v>0</v>
      </c>
      <c r="T1096" s="134">
        <v>0</v>
      </c>
      <c r="U1096" s="134">
        <v>0</v>
      </c>
      <c r="V1096" s="134">
        <v>0</v>
      </c>
      <c r="W1096" s="134">
        <v>0</v>
      </c>
      <c r="X1096" s="134">
        <v>0</v>
      </c>
      <c r="Y1096" s="134">
        <v>0</v>
      </c>
      <c r="Z1096" s="134">
        <v>0</v>
      </c>
      <c r="AA1096" s="134">
        <v>0</v>
      </c>
      <c r="AB1096" s="134">
        <v>0</v>
      </c>
      <c r="AC1096" s="134">
        <v>0</v>
      </c>
      <c r="AD1096" s="134">
        <v>0</v>
      </c>
      <c r="AE1096" s="134">
        <v>0</v>
      </c>
      <c r="AF1096" s="134">
        <v>0</v>
      </c>
      <c r="AG1096" s="134">
        <v>0</v>
      </c>
      <c r="AH1096" s="134">
        <v>0</v>
      </c>
      <c r="AI1096" s="134">
        <v>0</v>
      </c>
      <c r="AJ1096" s="134">
        <v>0</v>
      </c>
      <c r="AK1096" s="134">
        <v>0</v>
      </c>
      <c r="AL1096" s="134">
        <v>0</v>
      </c>
      <c r="AM1096" s="134">
        <v>0</v>
      </c>
      <c r="AN1096" s="134">
        <v>0</v>
      </c>
      <c r="AO1096" s="134">
        <v>0</v>
      </c>
      <c r="AP1096" s="134">
        <v>0</v>
      </c>
      <c r="AQ1096" s="134">
        <v>0</v>
      </c>
      <c r="AR1096" s="134">
        <v>0</v>
      </c>
      <c r="AS1096" s="134">
        <v>0</v>
      </c>
      <c r="AT1096" s="134">
        <v>0</v>
      </c>
      <c r="AU1096" s="134">
        <v>0</v>
      </c>
      <c r="AV1096" s="134">
        <v>0</v>
      </c>
      <c r="AW1096" s="134">
        <v>0</v>
      </c>
      <c r="AX1096" s="134">
        <v>0</v>
      </c>
      <c r="AY1096" s="134">
        <v>0</v>
      </c>
      <c r="AZ1096" s="134">
        <v>0</v>
      </c>
      <c r="BA1096" s="134">
        <v>0</v>
      </c>
      <c r="BB1096" s="134">
        <v>0</v>
      </c>
      <c r="BC1096" s="134">
        <v>0</v>
      </c>
      <c r="BD1096" s="134">
        <v>0</v>
      </c>
      <c r="BE1096" s="134">
        <v>0</v>
      </c>
      <c r="BF1096" s="134">
        <v>0</v>
      </c>
      <c r="BG1096" s="134">
        <v>0</v>
      </c>
      <c r="BH1096" s="134">
        <v>0</v>
      </c>
      <c r="BI1096" s="134">
        <v>0</v>
      </c>
      <c r="BJ1096" s="134">
        <v>0</v>
      </c>
      <c r="BK1096" s="134">
        <v>0</v>
      </c>
      <c r="BL1096" s="134">
        <v>0</v>
      </c>
      <c r="BM1096" s="134">
        <v>0</v>
      </c>
      <c r="BN1096" s="134">
        <v>0</v>
      </c>
      <c r="BO1096" s="134">
        <v>0</v>
      </c>
      <c r="BP1096" s="134">
        <v>0</v>
      </c>
      <c r="BQ1096" s="134">
        <v>0</v>
      </c>
      <c r="BR1096" s="134">
        <v>0</v>
      </c>
      <c r="BS1096" s="134">
        <v>0</v>
      </c>
      <c r="BT1096" s="134">
        <v>0</v>
      </c>
      <c r="BU1096" s="134">
        <v>0</v>
      </c>
      <c r="BV1096" s="134">
        <v>0</v>
      </c>
      <c r="BW1096" s="134">
        <v>0</v>
      </c>
      <c r="BX1096" s="134">
        <v>0</v>
      </c>
      <c r="BY1096" s="134">
        <v>0</v>
      </c>
      <c r="BZ1096" s="134">
        <v>0</v>
      </c>
      <c r="CA1096" s="134">
        <v>0</v>
      </c>
      <c r="CB1096" s="134">
        <v>0</v>
      </c>
      <c r="CC1096" s="134">
        <v>0</v>
      </c>
      <c r="CD1096" s="134">
        <v>0</v>
      </c>
      <c r="CE1096" s="134">
        <v>0</v>
      </c>
      <c r="CF1096" s="134">
        <v>1</v>
      </c>
      <c r="CG1096" s="134">
        <v>0</v>
      </c>
      <c r="CH1096" s="134">
        <v>0</v>
      </c>
      <c r="CI1096" s="134">
        <v>0</v>
      </c>
      <c r="CJ1096" s="134">
        <v>0</v>
      </c>
      <c r="CK1096" s="134">
        <v>0</v>
      </c>
      <c r="CL1096" s="134">
        <v>0</v>
      </c>
      <c r="CM1096" s="134">
        <v>0</v>
      </c>
      <c r="CN1096" s="134">
        <v>0</v>
      </c>
      <c r="CO1096" s="134">
        <v>0</v>
      </c>
      <c r="CP1096" s="134">
        <v>0</v>
      </c>
      <c r="CQ1096" s="134">
        <v>0</v>
      </c>
      <c r="CR1096" s="134">
        <v>0</v>
      </c>
      <c r="CS1096" s="134">
        <v>0</v>
      </c>
      <c r="CT1096" s="134">
        <v>0</v>
      </c>
      <c r="CU1096" s="134">
        <v>0</v>
      </c>
      <c r="CV1096" s="134">
        <v>0</v>
      </c>
      <c r="CW1096" s="134">
        <v>0</v>
      </c>
      <c r="CX1096" s="134">
        <v>0</v>
      </c>
      <c r="CY1096" s="134">
        <v>0</v>
      </c>
      <c r="CZ1096" s="134">
        <v>0</v>
      </c>
      <c r="DA1096" s="134">
        <v>0</v>
      </c>
      <c r="DB1096" s="134">
        <v>0</v>
      </c>
      <c r="DC1096" s="134">
        <v>0</v>
      </c>
      <c r="DD1096" s="134">
        <v>0</v>
      </c>
      <c r="DE1096" s="134">
        <v>0</v>
      </c>
      <c r="DF1096" s="134">
        <v>0</v>
      </c>
      <c r="DG1096" s="134">
        <v>0</v>
      </c>
      <c r="DH1096" s="211">
        <v>0</v>
      </c>
    </row>
    <row r="1097" spans="1:112" ht="15" hidden="1" customHeight="1" x14ac:dyDescent="0.15">
      <c r="A1097" s="119"/>
      <c r="B1097" s="197" t="s">
        <v>745</v>
      </c>
      <c r="C1097" s="30" t="s">
        <v>269</v>
      </c>
      <c r="D1097" s="315">
        <v>4.00463000083421E-4</v>
      </c>
      <c r="E1097" s="134">
        <v>1.5109512421259456E-3</v>
      </c>
      <c r="F1097" s="134">
        <v>2.8022539673976408E-4</v>
      </c>
      <c r="G1097" s="134">
        <v>0</v>
      </c>
      <c r="H1097" s="134">
        <v>5.2397767443762599E-4</v>
      </c>
      <c r="I1097" s="134">
        <v>0</v>
      </c>
      <c r="J1097" s="134">
        <v>0</v>
      </c>
      <c r="K1097" s="134">
        <v>7.0649623892261285E-4</v>
      </c>
      <c r="L1097" s="134">
        <v>1.2747341530907441E-3</v>
      </c>
      <c r="M1097" s="134">
        <v>8.9356334300318293E-4</v>
      </c>
      <c r="N1097" s="134">
        <v>3.7635034818320337E-4</v>
      </c>
      <c r="O1097" s="134">
        <v>1.0722810086920311E-3</v>
      </c>
      <c r="P1097" s="134">
        <v>0</v>
      </c>
      <c r="Q1097" s="134">
        <v>0</v>
      </c>
      <c r="R1097" s="134">
        <v>3.9226535733676959E-4</v>
      </c>
      <c r="S1097" s="134">
        <v>6.6964611252484684E-4</v>
      </c>
      <c r="T1097" s="134">
        <v>6.1866229843261962E-4</v>
      </c>
      <c r="U1097" s="134">
        <v>0</v>
      </c>
      <c r="V1097" s="134">
        <v>0</v>
      </c>
      <c r="W1097" s="134">
        <v>6.9035482487954337E-4</v>
      </c>
      <c r="X1097" s="134">
        <v>0</v>
      </c>
      <c r="Y1097" s="134">
        <v>0</v>
      </c>
      <c r="Z1097" s="134">
        <v>0</v>
      </c>
      <c r="AA1097" s="134">
        <v>0</v>
      </c>
      <c r="AB1097" s="134">
        <v>0</v>
      </c>
      <c r="AC1097" s="134">
        <v>0</v>
      </c>
      <c r="AD1097" s="134">
        <v>0</v>
      </c>
      <c r="AE1097" s="134">
        <v>0</v>
      </c>
      <c r="AF1097" s="134">
        <v>0</v>
      </c>
      <c r="AG1097" s="134">
        <v>0</v>
      </c>
      <c r="AH1097" s="134">
        <v>0</v>
      </c>
      <c r="AI1097" s="134">
        <v>3.9452388981849366E-4</v>
      </c>
      <c r="AJ1097" s="134">
        <v>0</v>
      </c>
      <c r="AK1097" s="134">
        <v>1.6080569213140206E-3</v>
      </c>
      <c r="AL1097" s="134">
        <v>0</v>
      </c>
      <c r="AM1097" s="134">
        <v>1.0546320734839685E-3</v>
      </c>
      <c r="AN1097" s="134">
        <v>0</v>
      </c>
      <c r="AO1097" s="134">
        <v>-1.0165513102193522E-4</v>
      </c>
      <c r="AP1097" s="134">
        <v>0</v>
      </c>
      <c r="AQ1097" s="134">
        <v>0</v>
      </c>
      <c r="AR1097" s="134">
        <v>0</v>
      </c>
      <c r="AS1097" s="134">
        <v>0</v>
      </c>
      <c r="AT1097" s="134">
        <v>4.3419833354720944E-4</v>
      </c>
      <c r="AU1097" s="134">
        <v>3.4685370493011444E-4</v>
      </c>
      <c r="AV1097" s="134">
        <v>0</v>
      </c>
      <c r="AW1097" s="134">
        <v>8.700833269688876E-5</v>
      </c>
      <c r="AX1097" s="134">
        <v>0</v>
      </c>
      <c r="AY1097" s="134">
        <v>0</v>
      </c>
      <c r="AZ1097" s="134">
        <v>3.1597711371902747E-4</v>
      </c>
      <c r="BA1097" s="134">
        <v>0</v>
      </c>
      <c r="BB1097" s="134">
        <v>0</v>
      </c>
      <c r="BC1097" s="134">
        <v>0</v>
      </c>
      <c r="BD1097" s="134">
        <v>0</v>
      </c>
      <c r="BE1097" s="134">
        <v>0</v>
      </c>
      <c r="BF1097" s="134">
        <v>0</v>
      </c>
      <c r="BG1097" s="134">
        <v>0</v>
      </c>
      <c r="BH1097" s="134">
        <v>0</v>
      </c>
      <c r="BI1097" s="134">
        <v>3.2191021456035734E-4</v>
      </c>
      <c r="BJ1097" s="134">
        <v>4.2855428739001629E-4</v>
      </c>
      <c r="BK1097" s="134">
        <v>0</v>
      </c>
      <c r="BL1097" s="134">
        <v>4.7661359252029934E-4</v>
      </c>
      <c r="BM1097" s="134">
        <v>0</v>
      </c>
      <c r="BN1097" s="134">
        <v>6.2890061918866947E-4</v>
      </c>
      <c r="BO1097" s="134">
        <v>6.186725977246042E-4</v>
      </c>
      <c r="BP1097" s="134">
        <v>6.3201372371778791E-4</v>
      </c>
      <c r="BQ1097" s="134">
        <v>7.0141104396166155E-4</v>
      </c>
      <c r="BR1097" s="134">
        <v>0</v>
      </c>
      <c r="BS1097" s="134">
        <v>9.6568091708957779E-4</v>
      </c>
      <c r="BT1097" s="134">
        <v>0</v>
      </c>
      <c r="BU1097" s="134">
        <v>1.4126804211880492E-4</v>
      </c>
      <c r="BV1097" s="134">
        <v>8.1658340652070323E-5</v>
      </c>
      <c r="BW1097" s="134">
        <v>1.1350935998166342E-4</v>
      </c>
      <c r="BX1097" s="134">
        <v>7.1697553487434773E-5</v>
      </c>
      <c r="BY1097" s="134">
        <v>4.0060794844360658E-5</v>
      </c>
      <c r="BZ1097" s="134">
        <v>3.0676560553215393E-5</v>
      </c>
      <c r="CA1097" s="134">
        <v>0</v>
      </c>
      <c r="CB1097" s="134">
        <v>0</v>
      </c>
      <c r="CC1097" s="134">
        <v>5.9113653549607741E-4</v>
      </c>
      <c r="CD1097" s="134">
        <v>4.2100403682290556E-4</v>
      </c>
      <c r="CE1097" s="134">
        <v>3.0539632851777889E-4</v>
      </c>
      <c r="CF1097" s="134">
        <v>0</v>
      </c>
      <c r="CG1097" s="134">
        <v>1</v>
      </c>
      <c r="CH1097" s="134">
        <v>6.6006494016016793E-5</v>
      </c>
      <c r="CI1097" s="134">
        <v>7.0485775484269207E-5</v>
      </c>
      <c r="CJ1097" s="134">
        <v>4.778075724600114E-3</v>
      </c>
      <c r="CK1097" s="134">
        <v>0</v>
      </c>
      <c r="CL1097" s="134">
        <v>0</v>
      </c>
      <c r="CM1097" s="134">
        <v>0</v>
      </c>
      <c r="CN1097" s="134">
        <v>0</v>
      </c>
      <c r="CO1097" s="134">
        <v>0</v>
      </c>
      <c r="CP1097" s="134">
        <v>0</v>
      </c>
      <c r="CQ1097" s="134">
        <v>9.353969049420855E-5</v>
      </c>
      <c r="CR1097" s="134">
        <v>0</v>
      </c>
      <c r="CS1097" s="134">
        <v>2.997175199445751E-4</v>
      </c>
      <c r="CT1097" s="134">
        <v>0</v>
      </c>
      <c r="CU1097" s="134">
        <v>1.8725029960712307E-4</v>
      </c>
      <c r="CV1097" s="134">
        <v>1.6308580238689381E-4</v>
      </c>
      <c r="CW1097" s="134">
        <v>2.2329293417591497E-4</v>
      </c>
      <c r="CX1097" s="134">
        <v>1.0328592271917797E-4</v>
      </c>
      <c r="CY1097" s="134">
        <v>0</v>
      </c>
      <c r="CZ1097" s="134">
        <v>3.6698520530591784E-4</v>
      </c>
      <c r="DA1097" s="134">
        <v>6.8518056921745228E-5</v>
      </c>
      <c r="DB1097" s="134">
        <v>3.0380778179946643E-4</v>
      </c>
      <c r="DC1097" s="134">
        <v>6.4232317901530159E-4</v>
      </c>
      <c r="DD1097" s="134">
        <v>1.3485202078764304E-4</v>
      </c>
      <c r="DE1097" s="134">
        <v>1.0804938383730635E-4</v>
      </c>
      <c r="DF1097" s="134">
        <v>1.5145887296141018E-4</v>
      </c>
      <c r="DG1097" s="134">
        <v>1.5424687899669668E-3</v>
      </c>
      <c r="DH1097" s="211">
        <v>1.0165513102193522E-4</v>
      </c>
    </row>
    <row r="1098" spans="1:112" ht="15" hidden="1" customHeight="1" x14ac:dyDescent="0.15">
      <c r="A1098" s="119"/>
      <c r="B1098" s="197" t="s">
        <v>746</v>
      </c>
      <c r="C1098" s="30" t="s">
        <v>175</v>
      </c>
      <c r="D1098" s="315">
        <v>1.6243025216757811E-3</v>
      </c>
      <c r="E1098" s="134">
        <v>5.0889533939019651E-3</v>
      </c>
      <c r="F1098" s="134">
        <v>9.5174971219781374E-4</v>
      </c>
      <c r="G1098" s="134">
        <v>0</v>
      </c>
      <c r="H1098" s="134">
        <v>2.2473418397285943E-3</v>
      </c>
      <c r="I1098" s="134">
        <v>0</v>
      </c>
      <c r="J1098" s="134">
        <v>0</v>
      </c>
      <c r="K1098" s="134">
        <v>2.7572550550170887E-3</v>
      </c>
      <c r="L1098" s="134">
        <v>5.9235800124702344E-3</v>
      </c>
      <c r="M1098" s="134">
        <v>6.4667181737151566E-3</v>
      </c>
      <c r="N1098" s="134">
        <v>1.7980574413048267E-3</v>
      </c>
      <c r="O1098" s="134">
        <v>1.912320138160839E-2</v>
      </c>
      <c r="P1098" s="134">
        <v>0</v>
      </c>
      <c r="Q1098" s="134">
        <v>0</v>
      </c>
      <c r="R1098" s="134">
        <v>1.6442482718475966E-3</v>
      </c>
      <c r="S1098" s="134">
        <v>2.1147177886730669E-3</v>
      </c>
      <c r="T1098" s="134">
        <v>1.7923013369938678E-3</v>
      </c>
      <c r="U1098" s="134">
        <v>0</v>
      </c>
      <c r="V1098" s="134">
        <v>0</v>
      </c>
      <c r="W1098" s="134">
        <v>2.0310607544040513E-3</v>
      </c>
      <c r="X1098" s="134">
        <v>0</v>
      </c>
      <c r="Y1098" s="134">
        <v>0</v>
      </c>
      <c r="Z1098" s="134">
        <v>0</v>
      </c>
      <c r="AA1098" s="134">
        <v>0</v>
      </c>
      <c r="AB1098" s="134">
        <v>0</v>
      </c>
      <c r="AC1098" s="134">
        <v>0</v>
      </c>
      <c r="AD1098" s="134">
        <v>0</v>
      </c>
      <c r="AE1098" s="134">
        <v>0</v>
      </c>
      <c r="AF1098" s="134">
        <v>0</v>
      </c>
      <c r="AG1098" s="134">
        <v>0</v>
      </c>
      <c r="AH1098" s="134">
        <v>0</v>
      </c>
      <c r="AI1098" s="134">
        <v>4.1874271817714569E-3</v>
      </c>
      <c r="AJ1098" s="134">
        <v>0</v>
      </c>
      <c r="AK1098" s="134">
        <v>3.7965786666186315E-3</v>
      </c>
      <c r="AL1098" s="134">
        <v>0</v>
      </c>
      <c r="AM1098" s="134">
        <v>4.5155415176511568E-3</v>
      </c>
      <c r="AN1098" s="134">
        <v>0</v>
      </c>
      <c r="AO1098" s="134">
        <v>-2.465911647589587E-4</v>
      </c>
      <c r="AP1098" s="134">
        <v>0</v>
      </c>
      <c r="AQ1098" s="134">
        <v>0</v>
      </c>
      <c r="AR1098" s="134">
        <v>0</v>
      </c>
      <c r="AS1098" s="134">
        <v>0</v>
      </c>
      <c r="AT1098" s="134">
        <v>1.6707641642016544E-3</v>
      </c>
      <c r="AU1098" s="134">
        <v>1.7180978245673151E-3</v>
      </c>
      <c r="AV1098" s="134">
        <v>0</v>
      </c>
      <c r="AW1098" s="134">
        <v>3.7057365091669594E-4</v>
      </c>
      <c r="AX1098" s="134">
        <v>0</v>
      </c>
      <c r="AY1098" s="134">
        <v>0</v>
      </c>
      <c r="AZ1098" s="134">
        <v>1.3009960728869376E-3</v>
      </c>
      <c r="BA1098" s="134">
        <v>0</v>
      </c>
      <c r="BB1098" s="134">
        <v>0</v>
      </c>
      <c r="BC1098" s="134">
        <v>0</v>
      </c>
      <c r="BD1098" s="134">
        <v>0</v>
      </c>
      <c r="BE1098" s="134">
        <v>0</v>
      </c>
      <c r="BF1098" s="134">
        <v>0</v>
      </c>
      <c r="BG1098" s="134">
        <v>0</v>
      </c>
      <c r="BH1098" s="134">
        <v>0</v>
      </c>
      <c r="BI1098" s="134">
        <v>1.0983465444451542E-3</v>
      </c>
      <c r="BJ1098" s="134">
        <v>1.4947980522696301E-3</v>
      </c>
      <c r="BK1098" s="134">
        <v>0</v>
      </c>
      <c r="BL1098" s="134">
        <v>1.6813515711848949E-3</v>
      </c>
      <c r="BM1098" s="134">
        <v>0</v>
      </c>
      <c r="BN1098" s="134">
        <v>1.459290762696289E-3</v>
      </c>
      <c r="BO1098" s="134">
        <v>1.417112893807048E-3</v>
      </c>
      <c r="BP1098" s="134">
        <v>1.463844019668708E-3</v>
      </c>
      <c r="BQ1098" s="134">
        <v>1.6583310361503883E-3</v>
      </c>
      <c r="BR1098" s="134">
        <v>0</v>
      </c>
      <c r="BS1098" s="134">
        <v>1.6951372723682044E-2</v>
      </c>
      <c r="BT1098" s="134">
        <v>0</v>
      </c>
      <c r="BU1098" s="134">
        <v>5.1020217663246957E-4</v>
      </c>
      <c r="BV1098" s="134">
        <v>2.9546446262413768E-4</v>
      </c>
      <c r="BW1098" s="134">
        <v>5.1904053445366754E-4</v>
      </c>
      <c r="BX1098" s="134">
        <v>3.244739612412302E-4</v>
      </c>
      <c r="BY1098" s="134">
        <v>2.0663747192917572E-4</v>
      </c>
      <c r="BZ1098" s="134">
        <v>1.0651333547841961E-4</v>
      </c>
      <c r="CA1098" s="134">
        <v>0</v>
      </c>
      <c r="CB1098" s="134">
        <v>0</v>
      </c>
      <c r="CC1098" s="134">
        <v>3.0699067208410569E-4</v>
      </c>
      <c r="CD1098" s="134">
        <v>1.0326897197437631E-3</v>
      </c>
      <c r="CE1098" s="134">
        <v>4.6953624058397131E-4</v>
      </c>
      <c r="CF1098" s="134">
        <v>0</v>
      </c>
      <c r="CG1098" s="134">
        <v>0</v>
      </c>
      <c r="CH1098" s="134">
        <v>1.0002236165475398</v>
      </c>
      <c r="CI1098" s="134">
        <v>2.9781999496968916E-4</v>
      </c>
      <c r="CJ1098" s="134">
        <v>1.9632177486401213E-4</v>
      </c>
      <c r="CK1098" s="134">
        <v>0</v>
      </c>
      <c r="CL1098" s="134">
        <v>0</v>
      </c>
      <c r="CM1098" s="134">
        <v>0</v>
      </c>
      <c r="CN1098" s="134">
        <v>0</v>
      </c>
      <c r="CO1098" s="134">
        <v>0</v>
      </c>
      <c r="CP1098" s="134">
        <v>0</v>
      </c>
      <c r="CQ1098" s="134">
        <v>4.2697520722244733E-4</v>
      </c>
      <c r="CR1098" s="134">
        <v>0</v>
      </c>
      <c r="CS1098" s="134">
        <v>6.0686914988595077E-4</v>
      </c>
      <c r="CT1098" s="134">
        <v>0</v>
      </c>
      <c r="CU1098" s="134">
        <v>7.5301226938341364E-4</v>
      </c>
      <c r="CV1098" s="134">
        <v>6.0583785210962474E-4</v>
      </c>
      <c r="CW1098" s="134">
        <v>7.5885259620648486E-4</v>
      </c>
      <c r="CX1098" s="134">
        <v>2.6756239624484591E-4</v>
      </c>
      <c r="CY1098" s="134">
        <v>0</v>
      </c>
      <c r="CZ1098" s="134">
        <v>8.7160813775918075E-4</v>
      </c>
      <c r="DA1098" s="134">
        <v>2.1058947495819469E-4</v>
      </c>
      <c r="DB1098" s="134">
        <v>1.2287774018966658E-3</v>
      </c>
      <c r="DC1098" s="134">
        <v>2.632558895568547E-3</v>
      </c>
      <c r="DD1098" s="134">
        <v>4.9430145423436437E-4</v>
      </c>
      <c r="DE1098" s="134">
        <v>3.3690392151911546E-4</v>
      </c>
      <c r="DF1098" s="134">
        <v>4.8866267246153151E-4</v>
      </c>
      <c r="DG1098" s="134">
        <v>3.7415032902496925E-3</v>
      </c>
      <c r="DH1098" s="211">
        <v>2.465911647589587E-4</v>
      </c>
    </row>
    <row r="1099" spans="1:112" ht="15" hidden="1" customHeight="1" x14ac:dyDescent="0.15">
      <c r="A1099" s="119"/>
      <c r="B1099" s="197" t="s">
        <v>747</v>
      </c>
      <c r="C1099" s="30" t="s">
        <v>359</v>
      </c>
      <c r="D1099" s="315">
        <v>2.6626552233084459E-8</v>
      </c>
      <c r="E1099" s="134">
        <v>1.6574680479195842E-8</v>
      </c>
      <c r="F1099" s="134">
        <v>1.1330142941963788E-8</v>
      </c>
      <c r="G1099" s="134">
        <v>0</v>
      </c>
      <c r="H1099" s="134">
        <v>2.6920104483856549E-8</v>
      </c>
      <c r="I1099" s="134">
        <v>0</v>
      </c>
      <c r="J1099" s="134">
        <v>0</v>
      </c>
      <c r="K1099" s="134">
        <v>1.5455524714333804E-8</v>
      </c>
      <c r="L1099" s="134">
        <v>1.6560141558231998E-8</v>
      </c>
      <c r="M1099" s="134">
        <v>1.2483827941116548E-8</v>
      </c>
      <c r="N1099" s="134">
        <v>1.1198077830637607E-8</v>
      </c>
      <c r="O1099" s="134">
        <v>1.9767467488124908E-8</v>
      </c>
      <c r="P1099" s="134">
        <v>0</v>
      </c>
      <c r="Q1099" s="134">
        <v>0</v>
      </c>
      <c r="R1099" s="134">
        <v>1.7057226844231006E-8</v>
      </c>
      <c r="S1099" s="134">
        <v>1.7787918914397786E-8</v>
      </c>
      <c r="T1099" s="134">
        <v>1.7503588244670238E-8</v>
      </c>
      <c r="U1099" s="134">
        <v>0</v>
      </c>
      <c r="V1099" s="134">
        <v>0</v>
      </c>
      <c r="W1099" s="134">
        <v>1.6260193189963924E-8</v>
      </c>
      <c r="X1099" s="134">
        <v>0</v>
      </c>
      <c r="Y1099" s="134">
        <v>0</v>
      </c>
      <c r="Z1099" s="134">
        <v>0</v>
      </c>
      <c r="AA1099" s="134">
        <v>0</v>
      </c>
      <c r="AB1099" s="134">
        <v>0</v>
      </c>
      <c r="AC1099" s="134">
        <v>0</v>
      </c>
      <c r="AD1099" s="134">
        <v>0</v>
      </c>
      <c r="AE1099" s="134">
        <v>0</v>
      </c>
      <c r="AF1099" s="134">
        <v>0</v>
      </c>
      <c r="AG1099" s="134">
        <v>0</v>
      </c>
      <c r="AH1099" s="134">
        <v>0</v>
      </c>
      <c r="AI1099" s="134">
        <v>1.241035433004436E-8</v>
      </c>
      <c r="AJ1099" s="134">
        <v>0</v>
      </c>
      <c r="AK1099" s="134">
        <v>3.0449698290925173E-8</v>
      </c>
      <c r="AL1099" s="134">
        <v>0</v>
      </c>
      <c r="AM1099" s="134">
        <v>1.187316531961607E-8</v>
      </c>
      <c r="AN1099" s="134">
        <v>0</v>
      </c>
      <c r="AO1099" s="134">
        <v>-1.0024527727856725E-7</v>
      </c>
      <c r="AP1099" s="134">
        <v>0</v>
      </c>
      <c r="AQ1099" s="134">
        <v>0</v>
      </c>
      <c r="AR1099" s="134">
        <v>0</v>
      </c>
      <c r="AS1099" s="134">
        <v>0</v>
      </c>
      <c r="AT1099" s="134">
        <v>2.5847483877062381E-8</v>
      </c>
      <c r="AU1099" s="134">
        <v>2.4645151948773167E-8</v>
      </c>
      <c r="AV1099" s="134">
        <v>0</v>
      </c>
      <c r="AW1099" s="134">
        <v>4.8034510562442358E-9</v>
      </c>
      <c r="AX1099" s="134">
        <v>0</v>
      </c>
      <c r="AY1099" s="134">
        <v>0</v>
      </c>
      <c r="AZ1099" s="134">
        <v>8.4030454310073885E-9</v>
      </c>
      <c r="BA1099" s="134">
        <v>0</v>
      </c>
      <c r="BB1099" s="134">
        <v>0</v>
      </c>
      <c r="BC1099" s="134">
        <v>0</v>
      </c>
      <c r="BD1099" s="134">
        <v>0</v>
      </c>
      <c r="BE1099" s="134">
        <v>0</v>
      </c>
      <c r="BF1099" s="134">
        <v>0</v>
      </c>
      <c r="BG1099" s="134">
        <v>0</v>
      </c>
      <c r="BH1099" s="134">
        <v>0</v>
      </c>
      <c r="BI1099" s="134">
        <v>1.2488524948382209E-8</v>
      </c>
      <c r="BJ1099" s="134">
        <v>1.7913311595283515E-8</v>
      </c>
      <c r="BK1099" s="134">
        <v>0</v>
      </c>
      <c r="BL1099" s="134">
        <v>2.8757259763795937E-8</v>
      </c>
      <c r="BM1099" s="134">
        <v>0</v>
      </c>
      <c r="BN1099" s="134">
        <v>1.9009111276885453E-8</v>
      </c>
      <c r="BO1099" s="134">
        <v>1.9737372308930263E-8</v>
      </c>
      <c r="BP1099" s="134">
        <v>2.0558085420446457E-8</v>
      </c>
      <c r="BQ1099" s="134">
        <v>1.7677132292923226E-8</v>
      </c>
      <c r="BR1099" s="134">
        <v>0</v>
      </c>
      <c r="BS1099" s="134">
        <v>9.4469362808025307E-9</v>
      </c>
      <c r="BT1099" s="134">
        <v>0</v>
      </c>
      <c r="BU1099" s="134">
        <v>1.6342151332128034E-8</v>
      </c>
      <c r="BV1099" s="134">
        <v>6.1100491549127892E-8</v>
      </c>
      <c r="BW1099" s="134">
        <v>2.1822048829015842E-8</v>
      </c>
      <c r="BX1099" s="134">
        <v>5.1215836446795345E-9</v>
      </c>
      <c r="BY1099" s="134">
        <v>4.398760685471327E-9</v>
      </c>
      <c r="BZ1099" s="134">
        <v>2.8352531943993502E-9</v>
      </c>
      <c r="CA1099" s="134">
        <v>0</v>
      </c>
      <c r="CB1099" s="134">
        <v>0</v>
      </c>
      <c r="CC1099" s="134">
        <v>1.4250253591363671E-7</v>
      </c>
      <c r="CD1099" s="134">
        <v>5.7224914912010534E-7</v>
      </c>
      <c r="CE1099" s="134">
        <v>5.6402107010762444E-7</v>
      </c>
      <c r="CF1099" s="134">
        <v>0</v>
      </c>
      <c r="CG1099" s="134">
        <v>0</v>
      </c>
      <c r="CH1099" s="134">
        <v>4.9870718928145696E-8</v>
      </c>
      <c r="CI1099" s="134">
        <v>1.000000100210896</v>
      </c>
      <c r="CJ1099" s="134">
        <v>1.38016997546536E-8</v>
      </c>
      <c r="CK1099" s="134">
        <v>0</v>
      </c>
      <c r="CL1099" s="134">
        <v>0</v>
      </c>
      <c r="CM1099" s="134">
        <v>0</v>
      </c>
      <c r="CN1099" s="134">
        <v>0</v>
      </c>
      <c r="CO1099" s="134">
        <v>0</v>
      </c>
      <c r="CP1099" s="134">
        <v>0</v>
      </c>
      <c r="CQ1099" s="134">
        <v>6.8738805234286641E-9</v>
      </c>
      <c r="CR1099" s="134">
        <v>0</v>
      </c>
      <c r="CS1099" s="134">
        <v>4.9534149330247935E-9</v>
      </c>
      <c r="CT1099" s="134">
        <v>0</v>
      </c>
      <c r="CU1099" s="134">
        <v>6.2341598474528109E-9</v>
      </c>
      <c r="CV1099" s="134">
        <v>5.8071355422259553E-9</v>
      </c>
      <c r="CW1099" s="134">
        <v>9.7031488973519488E-9</v>
      </c>
      <c r="CX1099" s="134">
        <v>8.1768287452000233E-9</v>
      </c>
      <c r="CY1099" s="134">
        <v>0</v>
      </c>
      <c r="CZ1099" s="134">
        <v>6.6980569710290692E-9</v>
      </c>
      <c r="DA1099" s="134">
        <v>4.8101439678982968E-9</v>
      </c>
      <c r="DB1099" s="134">
        <v>3.3189482798562647E-7</v>
      </c>
      <c r="DC1099" s="134">
        <v>2.3016910257045705E-8</v>
      </c>
      <c r="DD1099" s="134">
        <v>9.7246525485434676E-9</v>
      </c>
      <c r="DE1099" s="134">
        <v>3.3794324708057554E-8</v>
      </c>
      <c r="DF1099" s="134">
        <v>1.7509181809406906E-8</v>
      </c>
      <c r="DG1099" s="134">
        <v>1.1628557454218967E-8</v>
      </c>
      <c r="DH1099" s="211">
        <v>1.0024527727856725E-7</v>
      </c>
    </row>
    <row r="1100" spans="1:112" ht="15" hidden="1" customHeight="1" x14ac:dyDescent="0.15">
      <c r="A1100" s="119"/>
      <c r="B1100" s="197" t="s">
        <v>748</v>
      </c>
      <c r="C1100" s="30" t="s">
        <v>271</v>
      </c>
      <c r="D1100" s="315">
        <v>2.5393754160173912E-5</v>
      </c>
      <c r="E1100" s="134">
        <v>2.9720629276504064E-5</v>
      </c>
      <c r="F1100" s="134">
        <v>6.0868103302108655E-5</v>
      </c>
      <c r="G1100" s="134">
        <v>0</v>
      </c>
      <c r="H1100" s="134">
        <v>3.842791137563724E-5</v>
      </c>
      <c r="I1100" s="134">
        <v>0</v>
      </c>
      <c r="J1100" s="134">
        <v>0</v>
      </c>
      <c r="K1100" s="134">
        <v>1.886988980291238E-5</v>
      </c>
      <c r="L1100" s="134">
        <v>2.8054311230216139E-5</v>
      </c>
      <c r="M1100" s="134">
        <v>2.4532629921717596E-5</v>
      </c>
      <c r="N1100" s="134">
        <v>2.5693458934237157E-5</v>
      </c>
      <c r="O1100" s="134">
        <v>2.1740190975141464E-5</v>
      </c>
      <c r="P1100" s="134">
        <v>0</v>
      </c>
      <c r="Q1100" s="134">
        <v>0</v>
      </c>
      <c r="R1100" s="134">
        <v>4.6646389377419258E-5</v>
      </c>
      <c r="S1100" s="134">
        <v>2.0550268345324207E-5</v>
      </c>
      <c r="T1100" s="134">
        <v>3.1295753456996234E-5</v>
      </c>
      <c r="U1100" s="134">
        <v>0</v>
      </c>
      <c r="V1100" s="134">
        <v>0</v>
      </c>
      <c r="W1100" s="134">
        <v>3.3674704886674993E-5</v>
      </c>
      <c r="X1100" s="134">
        <v>0</v>
      </c>
      <c r="Y1100" s="134">
        <v>0</v>
      </c>
      <c r="Z1100" s="134">
        <v>0</v>
      </c>
      <c r="AA1100" s="134">
        <v>0</v>
      </c>
      <c r="AB1100" s="134">
        <v>0</v>
      </c>
      <c r="AC1100" s="134">
        <v>0</v>
      </c>
      <c r="AD1100" s="134">
        <v>0</v>
      </c>
      <c r="AE1100" s="134">
        <v>0</v>
      </c>
      <c r="AF1100" s="134">
        <v>0</v>
      </c>
      <c r="AG1100" s="134">
        <v>0</v>
      </c>
      <c r="AH1100" s="134">
        <v>0</v>
      </c>
      <c r="AI1100" s="134">
        <v>2.6000584893059772E-5</v>
      </c>
      <c r="AJ1100" s="134">
        <v>0</v>
      </c>
      <c r="AK1100" s="134">
        <v>3.4143804717944233E-5</v>
      </c>
      <c r="AL1100" s="134">
        <v>0</v>
      </c>
      <c r="AM1100" s="134">
        <v>3.5009327417925017E-5</v>
      </c>
      <c r="AN1100" s="134">
        <v>0</v>
      </c>
      <c r="AO1100" s="134">
        <v>-6.7995615122849536E-5</v>
      </c>
      <c r="AP1100" s="134">
        <v>0</v>
      </c>
      <c r="AQ1100" s="134">
        <v>0</v>
      </c>
      <c r="AR1100" s="134">
        <v>0</v>
      </c>
      <c r="AS1100" s="134">
        <v>0</v>
      </c>
      <c r="AT1100" s="134">
        <v>3.9480166438566611E-5</v>
      </c>
      <c r="AU1100" s="134">
        <v>3.2125865687725174E-5</v>
      </c>
      <c r="AV1100" s="134">
        <v>0</v>
      </c>
      <c r="AW1100" s="134">
        <v>1.0332592986150424E-5</v>
      </c>
      <c r="AX1100" s="134">
        <v>0</v>
      </c>
      <c r="AY1100" s="134">
        <v>0</v>
      </c>
      <c r="AZ1100" s="134">
        <v>1.9273919262507539E-5</v>
      </c>
      <c r="BA1100" s="134">
        <v>0</v>
      </c>
      <c r="BB1100" s="134">
        <v>0</v>
      </c>
      <c r="BC1100" s="134">
        <v>0</v>
      </c>
      <c r="BD1100" s="134">
        <v>0</v>
      </c>
      <c r="BE1100" s="134">
        <v>0</v>
      </c>
      <c r="BF1100" s="134">
        <v>0</v>
      </c>
      <c r="BG1100" s="134">
        <v>0</v>
      </c>
      <c r="BH1100" s="134">
        <v>0</v>
      </c>
      <c r="BI1100" s="134">
        <v>1.5265833481002613E-5</v>
      </c>
      <c r="BJ1100" s="134">
        <v>2.6973094460443733E-5</v>
      </c>
      <c r="BK1100" s="134">
        <v>0</v>
      </c>
      <c r="BL1100" s="134">
        <v>4.1811051370052346E-5</v>
      </c>
      <c r="BM1100" s="134">
        <v>0</v>
      </c>
      <c r="BN1100" s="134">
        <v>4.0632908081577347E-5</v>
      </c>
      <c r="BO1100" s="134">
        <v>9.7607718878060909E-5</v>
      </c>
      <c r="BP1100" s="134">
        <v>7.1797563834455379E-5</v>
      </c>
      <c r="BQ1100" s="134">
        <v>6.5937848682038263E-5</v>
      </c>
      <c r="BR1100" s="134">
        <v>0</v>
      </c>
      <c r="BS1100" s="134">
        <v>2.471423232348897E-4</v>
      </c>
      <c r="BT1100" s="134">
        <v>0</v>
      </c>
      <c r="BU1100" s="134">
        <v>1.0234089802446733E-4</v>
      </c>
      <c r="BV1100" s="134">
        <v>1.2475690304460641E-4</v>
      </c>
      <c r="BW1100" s="134">
        <v>1.6047005925985981E-4</v>
      </c>
      <c r="BX1100" s="134">
        <v>4.1019619845113675E-4</v>
      </c>
      <c r="BY1100" s="134">
        <v>8.1600411471408044E-5</v>
      </c>
      <c r="BZ1100" s="134">
        <v>1.0973152333908779E-4</v>
      </c>
      <c r="CA1100" s="134">
        <v>0</v>
      </c>
      <c r="CB1100" s="134">
        <v>0</v>
      </c>
      <c r="CC1100" s="134">
        <v>2.4984843989429519E-5</v>
      </c>
      <c r="CD1100" s="134">
        <v>5.4354681152981338E-5</v>
      </c>
      <c r="CE1100" s="134">
        <v>4.655493742932393E-4</v>
      </c>
      <c r="CF1100" s="134">
        <v>0</v>
      </c>
      <c r="CG1100" s="134">
        <v>0</v>
      </c>
      <c r="CH1100" s="134">
        <v>1.1434060717177577E-4</v>
      </c>
      <c r="CI1100" s="134">
        <v>1.6067078861314104E-4</v>
      </c>
      <c r="CJ1100" s="134">
        <v>1.0016986916799995</v>
      </c>
      <c r="CK1100" s="134">
        <v>0</v>
      </c>
      <c r="CL1100" s="134">
        <v>0</v>
      </c>
      <c r="CM1100" s="134">
        <v>0</v>
      </c>
      <c r="CN1100" s="134">
        <v>0</v>
      </c>
      <c r="CO1100" s="134">
        <v>0</v>
      </c>
      <c r="CP1100" s="134">
        <v>0</v>
      </c>
      <c r="CQ1100" s="134">
        <v>9.4726073247555144E-5</v>
      </c>
      <c r="CR1100" s="134">
        <v>0</v>
      </c>
      <c r="CS1100" s="134">
        <v>4.3836050552144941E-5</v>
      </c>
      <c r="CT1100" s="134">
        <v>0</v>
      </c>
      <c r="CU1100" s="134">
        <v>3.9970621523837812E-4</v>
      </c>
      <c r="CV1100" s="134">
        <v>1.2969976309653059E-4</v>
      </c>
      <c r="CW1100" s="134">
        <v>5.4134937074770521E-4</v>
      </c>
      <c r="CX1100" s="134">
        <v>6.966307628879127E-5</v>
      </c>
      <c r="CY1100" s="134">
        <v>0</v>
      </c>
      <c r="CZ1100" s="134">
        <v>1.1337152765755409E-4</v>
      </c>
      <c r="DA1100" s="134">
        <v>1.0508928342536606E-4</v>
      </c>
      <c r="DB1100" s="134">
        <v>1.4457975464227387E-4</v>
      </c>
      <c r="DC1100" s="134">
        <v>1.239922508072991E-4</v>
      </c>
      <c r="DD1100" s="134">
        <v>1.2199886711184955E-4</v>
      </c>
      <c r="DE1100" s="134">
        <v>8.3973591376685676E-5</v>
      </c>
      <c r="DF1100" s="134">
        <v>2.4715634011729636E-4</v>
      </c>
      <c r="DG1100" s="134">
        <v>2.253102402565879E-5</v>
      </c>
      <c r="DH1100" s="211">
        <v>6.7995615122849536E-5</v>
      </c>
    </row>
    <row r="1101" spans="1:112" ht="15" hidden="1" customHeight="1" x14ac:dyDescent="0.15">
      <c r="A1101" s="119"/>
      <c r="B1101" s="197" t="s">
        <v>749</v>
      </c>
      <c r="C1101" s="30" t="s">
        <v>270</v>
      </c>
      <c r="D1101" s="315">
        <v>0</v>
      </c>
      <c r="E1101" s="134">
        <v>0</v>
      </c>
      <c r="F1101" s="134">
        <v>0</v>
      </c>
      <c r="G1101" s="134">
        <v>0</v>
      </c>
      <c r="H1101" s="134">
        <v>0</v>
      </c>
      <c r="I1101" s="134">
        <v>0</v>
      </c>
      <c r="J1101" s="134">
        <v>0</v>
      </c>
      <c r="K1101" s="134">
        <v>0</v>
      </c>
      <c r="L1101" s="134">
        <v>0</v>
      </c>
      <c r="M1101" s="134">
        <v>0</v>
      </c>
      <c r="N1101" s="134">
        <v>0</v>
      </c>
      <c r="O1101" s="134">
        <v>0</v>
      </c>
      <c r="P1101" s="134">
        <v>0</v>
      </c>
      <c r="Q1101" s="134">
        <v>0</v>
      </c>
      <c r="R1101" s="134">
        <v>0</v>
      </c>
      <c r="S1101" s="134">
        <v>0</v>
      </c>
      <c r="T1101" s="134">
        <v>0</v>
      </c>
      <c r="U1101" s="134">
        <v>0</v>
      </c>
      <c r="V1101" s="134">
        <v>0</v>
      </c>
      <c r="W1101" s="134">
        <v>0</v>
      </c>
      <c r="X1101" s="134">
        <v>0</v>
      </c>
      <c r="Y1101" s="134">
        <v>0</v>
      </c>
      <c r="Z1101" s="134">
        <v>0</v>
      </c>
      <c r="AA1101" s="134">
        <v>0</v>
      </c>
      <c r="AB1101" s="134">
        <v>0</v>
      </c>
      <c r="AC1101" s="134">
        <v>0</v>
      </c>
      <c r="AD1101" s="134">
        <v>0</v>
      </c>
      <c r="AE1101" s="134">
        <v>0</v>
      </c>
      <c r="AF1101" s="134">
        <v>0</v>
      </c>
      <c r="AG1101" s="134">
        <v>0</v>
      </c>
      <c r="AH1101" s="134">
        <v>0</v>
      </c>
      <c r="AI1101" s="134">
        <v>0</v>
      </c>
      <c r="AJ1101" s="134">
        <v>0</v>
      </c>
      <c r="AK1101" s="134">
        <v>0</v>
      </c>
      <c r="AL1101" s="134">
        <v>0</v>
      </c>
      <c r="AM1101" s="134">
        <v>0</v>
      </c>
      <c r="AN1101" s="134">
        <v>0</v>
      </c>
      <c r="AO1101" s="134">
        <v>0</v>
      </c>
      <c r="AP1101" s="134">
        <v>0</v>
      </c>
      <c r="AQ1101" s="134">
        <v>0</v>
      </c>
      <c r="AR1101" s="134">
        <v>0</v>
      </c>
      <c r="AS1101" s="134">
        <v>0</v>
      </c>
      <c r="AT1101" s="134">
        <v>0</v>
      </c>
      <c r="AU1101" s="134">
        <v>0</v>
      </c>
      <c r="AV1101" s="134">
        <v>0</v>
      </c>
      <c r="AW1101" s="134">
        <v>0</v>
      </c>
      <c r="AX1101" s="134">
        <v>0</v>
      </c>
      <c r="AY1101" s="134">
        <v>0</v>
      </c>
      <c r="AZ1101" s="134">
        <v>0</v>
      </c>
      <c r="BA1101" s="134">
        <v>0</v>
      </c>
      <c r="BB1101" s="134">
        <v>0</v>
      </c>
      <c r="BC1101" s="134">
        <v>0</v>
      </c>
      <c r="BD1101" s="134">
        <v>0</v>
      </c>
      <c r="BE1101" s="134">
        <v>0</v>
      </c>
      <c r="BF1101" s="134">
        <v>0</v>
      </c>
      <c r="BG1101" s="134">
        <v>0</v>
      </c>
      <c r="BH1101" s="134">
        <v>0</v>
      </c>
      <c r="BI1101" s="134">
        <v>0</v>
      </c>
      <c r="BJ1101" s="134">
        <v>0</v>
      </c>
      <c r="BK1101" s="134">
        <v>0</v>
      </c>
      <c r="BL1101" s="134">
        <v>0</v>
      </c>
      <c r="BM1101" s="134">
        <v>0</v>
      </c>
      <c r="BN1101" s="134">
        <v>0</v>
      </c>
      <c r="BO1101" s="134">
        <v>0</v>
      </c>
      <c r="BP1101" s="134">
        <v>0</v>
      </c>
      <c r="BQ1101" s="134">
        <v>0</v>
      </c>
      <c r="BR1101" s="134">
        <v>0</v>
      </c>
      <c r="BS1101" s="134">
        <v>0</v>
      </c>
      <c r="BT1101" s="134">
        <v>0</v>
      </c>
      <c r="BU1101" s="134">
        <v>0</v>
      </c>
      <c r="BV1101" s="134">
        <v>0</v>
      </c>
      <c r="BW1101" s="134">
        <v>0</v>
      </c>
      <c r="BX1101" s="134">
        <v>0</v>
      </c>
      <c r="BY1101" s="134">
        <v>0</v>
      </c>
      <c r="BZ1101" s="134">
        <v>0</v>
      </c>
      <c r="CA1101" s="134">
        <v>0</v>
      </c>
      <c r="CB1101" s="134">
        <v>0</v>
      </c>
      <c r="CC1101" s="134">
        <v>0</v>
      </c>
      <c r="CD1101" s="134">
        <v>0</v>
      </c>
      <c r="CE1101" s="134">
        <v>0</v>
      </c>
      <c r="CF1101" s="134">
        <v>0</v>
      </c>
      <c r="CG1101" s="134">
        <v>0</v>
      </c>
      <c r="CH1101" s="134">
        <v>0</v>
      </c>
      <c r="CI1101" s="134">
        <v>0</v>
      </c>
      <c r="CJ1101" s="134">
        <v>0</v>
      </c>
      <c r="CK1101" s="134">
        <v>1</v>
      </c>
      <c r="CL1101" s="134">
        <v>0</v>
      </c>
      <c r="CM1101" s="134">
        <v>0</v>
      </c>
      <c r="CN1101" s="134">
        <v>0</v>
      </c>
      <c r="CO1101" s="134">
        <v>0</v>
      </c>
      <c r="CP1101" s="134">
        <v>0</v>
      </c>
      <c r="CQ1101" s="134">
        <v>0</v>
      </c>
      <c r="CR1101" s="134">
        <v>0</v>
      </c>
      <c r="CS1101" s="134">
        <v>0</v>
      </c>
      <c r="CT1101" s="134">
        <v>0</v>
      </c>
      <c r="CU1101" s="134">
        <v>0</v>
      </c>
      <c r="CV1101" s="134">
        <v>0</v>
      </c>
      <c r="CW1101" s="134">
        <v>0</v>
      </c>
      <c r="CX1101" s="134">
        <v>0</v>
      </c>
      <c r="CY1101" s="134">
        <v>0</v>
      </c>
      <c r="CZ1101" s="134">
        <v>0</v>
      </c>
      <c r="DA1101" s="134">
        <v>0</v>
      </c>
      <c r="DB1101" s="134">
        <v>0</v>
      </c>
      <c r="DC1101" s="134">
        <v>0</v>
      </c>
      <c r="DD1101" s="134">
        <v>0</v>
      </c>
      <c r="DE1101" s="134">
        <v>0</v>
      </c>
      <c r="DF1101" s="134">
        <v>0</v>
      </c>
      <c r="DG1101" s="134">
        <v>0</v>
      </c>
      <c r="DH1101" s="211">
        <v>0</v>
      </c>
    </row>
    <row r="1102" spans="1:112" ht="15" hidden="1" customHeight="1" x14ac:dyDescent="0.15">
      <c r="A1102" s="119"/>
      <c r="B1102" s="197" t="s">
        <v>750</v>
      </c>
      <c r="C1102" s="30" t="s">
        <v>272</v>
      </c>
      <c r="D1102" s="315">
        <v>1.5504387060878001E-5</v>
      </c>
      <c r="E1102" s="134">
        <v>5.4306695248374534E-6</v>
      </c>
      <c r="F1102" s="134">
        <v>9.5836159759329493E-6</v>
      </c>
      <c r="G1102" s="134">
        <v>0</v>
      </c>
      <c r="H1102" s="134">
        <v>1.5994776150346937E-6</v>
      </c>
      <c r="I1102" s="134">
        <v>0</v>
      </c>
      <c r="J1102" s="134">
        <v>0</v>
      </c>
      <c r="K1102" s="134">
        <v>2.8960311303149471E-6</v>
      </c>
      <c r="L1102" s="134">
        <v>1.9004997357382136E-6</v>
      </c>
      <c r="M1102" s="134">
        <v>3.4345527431416522E-6</v>
      </c>
      <c r="N1102" s="134">
        <v>1.9957182941376118E-6</v>
      </c>
      <c r="O1102" s="134">
        <v>4.2073635148487517E-6</v>
      </c>
      <c r="P1102" s="134">
        <v>0</v>
      </c>
      <c r="Q1102" s="134">
        <v>0</v>
      </c>
      <c r="R1102" s="134">
        <v>3.89682625626658E-6</v>
      </c>
      <c r="S1102" s="134">
        <v>1.612758212909964E-6</v>
      </c>
      <c r="T1102" s="134">
        <v>3.7517724402456436E-6</v>
      </c>
      <c r="U1102" s="134">
        <v>0</v>
      </c>
      <c r="V1102" s="134">
        <v>0</v>
      </c>
      <c r="W1102" s="134">
        <v>2.7992827019073276E-6</v>
      </c>
      <c r="X1102" s="134">
        <v>0</v>
      </c>
      <c r="Y1102" s="134">
        <v>0</v>
      </c>
      <c r="Z1102" s="134">
        <v>0</v>
      </c>
      <c r="AA1102" s="134">
        <v>0</v>
      </c>
      <c r="AB1102" s="134">
        <v>0</v>
      </c>
      <c r="AC1102" s="134">
        <v>0</v>
      </c>
      <c r="AD1102" s="134">
        <v>0</v>
      </c>
      <c r="AE1102" s="134">
        <v>0</v>
      </c>
      <c r="AF1102" s="134">
        <v>0</v>
      </c>
      <c r="AG1102" s="134">
        <v>0</v>
      </c>
      <c r="AH1102" s="134">
        <v>0</v>
      </c>
      <c r="AI1102" s="134">
        <v>1.6631928541273083E-6</v>
      </c>
      <c r="AJ1102" s="134">
        <v>0</v>
      </c>
      <c r="AK1102" s="134">
        <v>3.3072920585654176E-6</v>
      </c>
      <c r="AL1102" s="134">
        <v>0</v>
      </c>
      <c r="AM1102" s="134">
        <v>1.6467999421277318E-6</v>
      </c>
      <c r="AN1102" s="134">
        <v>0</v>
      </c>
      <c r="AO1102" s="134">
        <v>-4.0573356818519562E-5</v>
      </c>
      <c r="AP1102" s="134">
        <v>0</v>
      </c>
      <c r="AQ1102" s="134">
        <v>0</v>
      </c>
      <c r="AR1102" s="134">
        <v>0</v>
      </c>
      <c r="AS1102" s="134">
        <v>0</v>
      </c>
      <c r="AT1102" s="134">
        <v>9.1889686586655172E-6</v>
      </c>
      <c r="AU1102" s="134">
        <v>5.9049073975471973E-6</v>
      </c>
      <c r="AV1102" s="134">
        <v>0</v>
      </c>
      <c r="AW1102" s="134">
        <v>1.5205689926642776E-6</v>
      </c>
      <c r="AX1102" s="134">
        <v>0</v>
      </c>
      <c r="AY1102" s="134">
        <v>0</v>
      </c>
      <c r="AZ1102" s="134">
        <v>1.2986759388953281E-6</v>
      </c>
      <c r="BA1102" s="134">
        <v>0</v>
      </c>
      <c r="BB1102" s="134">
        <v>0</v>
      </c>
      <c r="BC1102" s="134">
        <v>0</v>
      </c>
      <c r="BD1102" s="134">
        <v>0</v>
      </c>
      <c r="BE1102" s="134">
        <v>0</v>
      </c>
      <c r="BF1102" s="134">
        <v>0</v>
      </c>
      <c r="BG1102" s="134">
        <v>0</v>
      </c>
      <c r="BH1102" s="134">
        <v>0</v>
      </c>
      <c r="BI1102" s="134">
        <v>1.4063733069101248E-6</v>
      </c>
      <c r="BJ1102" s="134">
        <v>7.6396275569134353E-6</v>
      </c>
      <c r="BK1102" s="134">
        <v>0</v>
      </c>
      <c r="BL1102" s="134">
        <v>3.7631395421161486E-6</v>
      </c>
      <c r="BM1102" s="134">
        <v>0</v>
      </c>
      <c r="BN1102" s="134">
        <v>7.9187020076827054E-6</v>
      </c>
      <c r="BO1102" s="134">
        <v>8.1905418335983011E-6</v>
      </c>
      <c r="BP1102" s="134">
        <v>6.7401417591373265E-6</v>
      </c>
      <c r="BQ1102" s="134">
        <v>9.1105493010230862E-6</v>
      </c>
      <c r="BR1102" s="134">
        <v>0</v>
      </c>
      <c r="BS1102" s="134">
        <v>1.2396849397608332E-6</v>
      </c>
      <c r="BT1102" s="134">
        <v>0</v>
      </c>
      <c r="BU1102" s="134">
        <v>1.6180836708430288E-5</v>
      </c>
      <c r="BV1102" s="134">
        <v>9.9671543972937338E-6</v>
      </c>
      <c r="BW1102" s="134">
        <v>3.7390409542700913E-5</v>
      </c>
      <c r="BX1102" s="134">
        <v>1.5249375280910644E-5</v>
      </c>
      <c r="BY1102" s="134">
        <v>1.1542380945298219E-5</v>
      </c>
      <c r="BZ1102" s="134">
        <v>8.3996014033009611E-6</v>
      </c>
      <c r="CA1102" s="134">
        <v>0</v>
      </c>
      <c r="CB1102" s="134">
        <v>0</v>
      </c>
      <c r="CC1102" s="134">
        <v>2.6570381265671997E-6</v>
      </c>
      <c r="CD1102" s="134">
        <v>5.0382537108182666E-6</v>
      </c>
      <c r="CE1102" s="134">
        <v>1.923879933031981E-5</v>
      </c>
      <c r="CF1102" s="134">
        <v>0</v>
      </c>
      <c r="CG1102" s="134">
        <v>0</v>
      </c>
      <c r="CH1102" s="134">
        <v>2.6204782061073496E-6</v>
      </c>
      <c r="CI1102" s="134">
        <v>4.093714464653362E-5</v>
      </c>
      <c r="CJ1102" s="134">
        <v>6.5091735387589473E-6</v>
      </c>
      <c r="CK1102" s="134">
        <v>0</v>
      </c>
      <c r="CL1102" s="134">
        <v>1</v>
      </c>
      <c r="CM1102" s="134">
        <v>0</v>
      </c>
      <c r="CN1102" s="134">
        <v>0</v>
      </c>
      <c r="CO1102" s="134">
        <v>0</v>
      </c>
      <c r="CP1102" s="134">
        <v>0</v>
      </c>
      <c r="CQ1102" s="134">
        <v>8.2583397684048729E-6</v>
      </c>
      <c r="CR1102" s="134">
        <v>0</v>
      </c>
      <c r="CS1102" s="134">
        <v>1.3098986259316204E-5</v>
      </c>
      <c r="CT1102" s="134">
        <v>0</v>
      </c>
      <c r="CU1102" s="134">
        <v>2.008424092440488E-5</v>
      </c>
      <c r="CV1102" s="134">
        <v>2.0658474930075283E-5</v>
      </c>
      <c r="CW1102" s="134">
        <v>2.7333589374240964E-5</v>
      </c>
      <c r="CX1102" s="134">
        <v>1.3501683503606703E-5</v>
      </c>
      <c r="CY1102" s="134">
        <v>0</v>
      </c>
      <c r="CZ1102" s="134">
        <v>7.3784495851394717E-6</v>
      </c>
      <c r="DA1102" s="134">
        <v>4.4499947902101367E-6</v>
      </c>
      <c r="DB1102" s="134">
        <v>1.1215651038276891E-4</v>
      </c>
      <c r="DC1102" s="134">
        <v>4.2955182973334846E-4</v>
      </c>
      <c r="DD1102" s="134">
        <v>5.3512473831023933E-4</v>
      </c>
      <c r="DE1102" s="134">
        <v>9.1621852481200915E-5</v>
      </c>
      <c r="DF1102" s="134">
        <v>8.7760176861077395E-6</v>
      </c>
      <c r="DG1102" s="134">
        <v>3.8187925777834015E-6</v>
      </c>
      <c r="DH1102" s="211">
        <v>4.0573356818519562E-5</v>
      </c>
    </row>
    <row r="1103" spans="1:112" ht="15" hidden="1" customHeight="1" x14ac:dyDescent="0.15">
      <c r="A1103" s="119"/>
      <c r="B1103" s="197" t="s">
        <v>751</v>
      </c>
      <c r="C1103" s="30" t="s">
        <v>273</v>
      </c>
      <c r="D1103" s="315">
        <v>0</v>
      </c>
      <c r="E1103" s="134">
        <v>0</v>
      </c>
      <c r="F1103" s="134">
        <v>0</v>
      </c>
      <c r="G1103" s="134">
        <v>0</v>
      </c>
      <c r="H1103" s="134">
        <v>0</v>
      </c>
      <c r="I1103" s="134">
        <v>0</v>
      </c>
      <c r="J1103" s="134">
        <v>0</v>
      </c>
      <c r="K1103" s="134">
        <v>0</v>
      </c>
      <c r="L1103" s="134">
        <v>0</v>
      </c>
      <c r="M1103" s="134">
        <v>0</v>
      </c>
      <c r="N1103" s="134">
        <v>0</v>
      </c>
      <c r="O1103" s="134">
        <v>0</v>
      </c>
      <c r="P1103" s="134">
        <v>0</v>
      </c>
      <c r="Q1103" s="134">
        <v>0</v>
      </c>
      <c r="R1103" s="134">
        <v>0</v>
      </c>
      <c r="S1103" s="134">
        <v>0</v>
      </c>
      <c r="T1103" s="134">
        <v>0</v>
      </c>
      <c r="U1103" s="134">
        <v>0</v>
      </c>
      <c r="V1103" s="134">
        <v>0</v>
      </c>
      <c r="W1103" s="134">
        <v>0</v>
      </c>
      <c r="X1103" s="134">
        <v>0</v>
      </c>
      <c r="Y1103" s="134">
        <v>0</v>
      </c>
      <c r="Z1103" s="134">
        <v>0</v>
      </c>
      <c r="AA1103" s="134">
        <v>0</v>
      </c>
      <c r="AB1103" s="134">
        <v>0</v>
      </c>
      <c r="AC1103" s="134">
        <v>0</v>
      </c>
      <c r="AD1103" s="134">
        <v>0</v>
      </c>
      <c r="AE1103" s="134">
        <v>0</v>
      </c>
      <c r="AF1103" s="134">
        <v>0</v>
      </c>
      <c r="AG1103" s="134">
        <v>0</v>
      </c>
      <c r="AH1103" s="134">
        <v>0</v>
      </c>
      <c r="AI1103" s="134">
        <v>0</v>
      </c>
      <c r="AJ1103" s="134">
        <v>0</v>
      </c>
      <c r="AK1103" s="134">
        <v>0</v>
      </c>
      <c r="AL1103" s="134">
        <v>0</v>
      </c>
      <c r="AM1103" s="134">
        <v>0</v>
      </c>
      <c r="AN1103" s="134">
        <v>0</v>
      </c>
      <c r="AO1103" s="134">
        <v>0</v>
      </c>
      <c r="AP1103" s="134">
        <v>0</v>
      </c>
      <c r="AQ1103" s="134">
        <v>0</v>
      </c>
      <c r="AR1103" s="134">
        <v>0</v>
      </c>
      <c r="AS1103" s="134">
        <v>0</v>
      </c>
      <c r="AT1103" s="134">
        <v>0</v>
      </c>
      <c r="AU1103" s="134">
        <v>0</v>
      </c>
      <c r="AV1103" s="134">
        <v>0</v>
      </c>
      <c r="AW1103" s="134">
        <v>0</v>
      </c>
      <c r="AX1103" s="134">
        <v>0</v>
      </c>
      <c r="AY1103" s="134">
        <v>0</v>
      </c>
      <c r="AZ1103" s="134">
        <v>0</v>
      </c>
      <c r="BA1103" s="134">
        <v>0</v>
      </c>
      <c r="BB1103" s="134">
        <v>0</v>
      </c>
      <c r="BC1103" s="134">
        <v>0</v>
      </c>
      <c r="BD1103" s="134">
        <v>0</v>
      </c>
      <c r="BE1103" s="134">
        <v>0</v>
      </c>
      <c r="BF1103" s="134">
        <v>0</v>
      </c>
      <c r="BG1103" s="134">
        <v>0</v>
      </c>
      <c r="BH1103" s="134">
        <v>0</v>
      </c>
      <c r="BI1103" s="134">
        <v>0</v>
      </c>
      <c r="BJ1103" s="134">
        <v>0</v>
      </c>
      <c r="BK1103" s="134">
        <v>0</v>
      </c>
      <c r="BL1103" s="134">
        <v>0</v>
      </c>
      <c r="BM1103" s="134">
        <v>0</v>
      </c>
      <c r="BN1103" s="134">
        <v>0</v>
      </c>
      <c r="BO1103" s="134">
        <v>0</v>
      </c>
      <c r="BP1103" s="134">
        <v>0</v>
      </c>
      <c r="BQ1103" s="134">
        <v>0</v>
      </c>
      <c r="BR1103" s="134">
        <v>0</v>
      </c>
      <c r="BS1103" s="134">
        <v>0</v>
      </c>
      <c r="BT1103" s="134">
        <v>0</v>
      </c>
      <c r="BU1103" s="134">
        <v>0</v>
      </c>
      <c r="BV1103" s="134">
        <v>0</v>
      </c>
      <c r="BW1103" s="134">
        <v>0</v>
      </c>
      <c r="BX1103" s="134">
        <v>0</v>
      </c>
      <c r="BY1103" s="134">
        <v>0</v>
      </c>
      <c r="BZ1103" s="134">
        <v>0</v>
      </c>
      <c r="CA1103" s="134">
        <v>0</v>
      </c>
      <c r="CB1103" s="134">
        <v>0</v>
      </c>
      <c r="CC1103" s="134">
        <v>0</v>
      </c>
      <c r="CD1103" s="134">
        <v>0</v>
      </c>
      <c r="CE1103" s="134">
        <v>0</v>
      </c>
      <c r="CF1103" s="134">
        <v>0</v>
      </c>
      <c r="CG1103" s="134">
        <v>0</v>
      </c>
      <c r="CH1103" s="134">
        <v>0</v>
      </c>
      <c r="CI1103" s="134">
        <v>0</v>
      </c>
      <c r="CJ1103" s="134">
        <v>0</v>
      </c>
      <c r="CK1103" s="134">
        <v>0</v>
      </c>
      <c r="CL1103" s="134">
        <v>0</v>
      </c>
      <c r="CM1103" s="134">
        <v>1</v>
      </c>
      <c r="CN1103" s="134">
        <v>0</v>
      </c>
      <c r="CO1103" s="134">
        <v>0</v>
      </c>
      <c r="CP1103" s="134">
        <v>0</v>
      </c>
      <c r="CQ1103" s="134">
        <v>0</v>
      </c>
      <c r="CR1103" s="134">
        <v>0</v>
      </c>
      <c r="CS1103" s="134">
        <v>0</v>
      </c>
      <c r="CT1103" s="134">
        <v>0</v>
      </c>
      <c r="CU1103" s="134">
        <v>0</v>
      </c>
      <c r="CV1103" s="134">
        <v>0</v>
      </c>
      <c r="CW1103" s="134">
        <v>0</v>
      </c>
      <c r="CX1103" s="134">
        <v>0</v>
      </c>
      <c r="CY1103" s="134">
        <v>0</v>
      </c>
      <c r="CZ1103" s="134">
        <v>0</v>
      </c>
      <c r="DA1103" s="134">
        <v>0</v>
      </c>
      <c r="DB1103" s="134">
        <v>0</v>
      </c>
      <c r="DC1103" s="134">
        <v>0</v>
      </c>
      <c r="DD1103" s="134">
        <v>0</v>
      </c>
      <c r="DE1103" s="134">
        <v>0</v>
      </c>
      <c r="DF1103" s="134">
        <v>0</v>
      </c>
      <c r="DG1103" s="134">
        <v>0</v>
      </c>
      <c r="DH1103" s="211">
        <v>0</v>
      </c>
    </row>
    <row r="1104" spans="1:112" ht="15" hidden="1" customHeight="1" x14ac:dyDescent="0.15">
      <c r="A1104" s="119"/>
      <c r="B1104" s="197" t="s">
        <v>752</v>
      </c>
      <c r="C1104" s="30" t="s">
        <v>274</v>
      </c>
      <c r="D1104" s="315">
        <v>0</v>
      </c>
      <c r="E1104" s="134">
        <v>0</v>
      </c>
      <c r="F1104" s="134">
        <v>0</v>
      </c>
      <c r="G1104" s="134">
        <v>0</v>
      </c>
      <c r="H1104" s="134">
        <v>0</v>
      </c>
      <c r="I1104" s="134">
        <v>0</v>
      </c>
      <c r="J1104" s="134">
        <v>0</v>
      </c>
      <c r="K1104" s="134">
        <v>0</v>
      </c>
      <c r="L1104" s="134">
        <v>0</v>
      </c>
      <c r="M1104" s="134">
        <v>0</v>
      </c>
      <c r="N1104" s="134">
        <v>0</v>
      </c>
      <c r="O1104" s="134">
        <v>0</v>
      </c>
      <c r="P1104" s="134">
        <v>0</v>
      </c>
      <c r="Q1104" s="134">
        <v>0</v>
      </c>
      <c r="R1104" s="134">
        <v>0</v>
      </c>
      <c r="S1104" s="134">
        <v>0</v>
      </c>
      <c r="T1104" s="134">
        <v>0</v>
      </c>
      <c r="U1104" s="134">
        <v>0</v>
      </c>
      <c r="V1104" s="134">
        <v>0</v>
      </c>
      <c r="W1104" s="134">
        <v>0</v>
      </c>
      <c r="X1104" s="134">
        <v>0</v>
      </c>
      <c r="Y1104" s="134">
        <v>0</v>
      </c>
      <c r="Z1104" s="134">
        <v>0</v>
      </c>
      <c r="AA1104" s="134">
        <v>0</v>
      </c>
      <c r="AB1104" s="134">
        <v>0</v>
      </c>
      <c r="AC1104" s="134">
        <v>0</v>
      </c>
      <c r="AD1104" s="134">
        <v>0</v>
      </c>
      <c r="AE1104" s="134">
        <v>0</v>
      </c>
      <c r="AF1104" s="134">
        <v>0</v>
      </c>
      <c r="AG1104" s="134">
        <v>0</v>
      </c>
      <c r="AH1104" s="134">
        <v>0</v>
      </c>
      <c r="AI1104" s="134">
        <v>0</v>
      </c>
      <c r="AJ1104" s="134">
        <v>0</v>
      </c>
      <c r="AK1104" s="134">
        <v>0</v>
      </c>
      <c r="AL1104" s="134">
        <v>0</v>
      </c>
      <c r="AM1104" s="134">
        <v>0</v>
      </c>
      <c r="AN1104" s="134">
        <v>0</v>
      </c>
      <c r="AO1104" s="134">
        <v>0</v>
      </c>
      <c r="AP1104" s="134">
        <v>0</v>
      </c>
      <c r="AQ1104" s="134">
        <v>0</v>
      </c>
      <c r="AR1104" s="134">
        <v>0</v>
      </c>
      <c r="AS1104" s="134">
        <v>0</v>
      </c>
      <c r="AT1104" s="134">
        <v>0</v>
      </c>
      <c r="AU1104" s="134">
        <v>0</v>
      </c>
      <c r="AV1104" s="134">
        <v>0</v>
      </c>
      <c r="AW1104" s="134">
        <v>0</v>
      </c>
      <c r="AX1104" s="134">
        <v>0</v>
      </c>
      <c r="AY1104" s="134">
        <v>0</v>
      </c>
      <c r="AZ1104" s="134">
        <v>0</v>
      </c>
      <c r="BA1104" s="134">
        <v>0</v>
      </c>
      <c r="BB1104" s="134">
        <v>0</v>
      </c>
      <c r="BC1104" s="134">
        <v>0</v>
      </c>
      <c r="BD1104" s="134">
        <v>0</v>
      </c>
      <c r="BE1104" s="134">
        <v>0</v>
      </c>
      <c r="BF1104" s="134">
        <v>0</v>
      </c>
      <c r="BG1104" s="134">
        <v>0</v>
      </c>
      <c r="BH1104" s="134">
        <v>0</v>
      </c>
      <c r="BI1104" s="134">
        <v>0</v>
      </c>
      <c r="BJ1104" s="134">
        <v>0</v>
      </c>
      <c r="BK1104" s="134">
        <v>0</v>
      </c>
      <c r="BL1104" s="134">
        <v>0</v>
      </c>
      <c r="BM1104" s="134">
        <v>0</v>
      </c>
      <c r="BN1104" s="134">
        <v>0</v>
      </c>
      <c r="BO1104" s="134">
        <v>0</v>
      </c>
      <c r="BP1104" s="134">
        <v>0</v>
      </c>
      <c r="BQ1104" s="134">
        <v>0</v>
      </c>
      <c r="BR1104" s="134">
        <v>0</v>
      </c>
      <c r="BS1104" s="134">
        <v>0</v>
      </c>
      <c r="BT1104" s="134">
        <v>0</v>
      </c>
      <c r="BU1104" s="134">
        <v>0</v>
      </c>
      <c r="BV1104" s="134">
        <v>0</v>
      </c>
      <c r="BW1104" s="134">
        <v>0</v>
      </c>
      <c r="BX1104" s="134">
        <v>0</v>
      </c>
      <c r="BY1104" s="134">
        <v>0</v>
      </c>
      <c r="BZ1104" s="134">
        <v>0</v>
      </c>
      <c r="CA1104" s="134">
        <v>0</v>
      </c>
      <c r="CB1104" s="134">
        <v>0</v>
      </c>
      <c r="CC1104" s="134">
        <v>0</v>
      </c>
      <c r="CD1104" s="134">
        <v>0</v>
      </c>
      <c r="CE1104" s="134">
        <v>0</v>
      </c>
      <c r="CF1104" s="134">
        <v>0</v>
      </c>
      <c r="CG1104" s="134">
        <v>0</v>
      </c>
      <c r="CH1104" s="134">
        <v>0</v>
      </c>
      <c r="CI1104" s="134">
        <v>0</v>
      </c>
      <c r="CJ1104" s="134">
        <v>0</v>
      </c>
      <c r="CK1104" s="134">
        <v>0</v>
      </c>
      <c r="CL1104" s="134">
        <v>0</v>
      </c>
      <c r="CM1104" s="134">
        <v>0</v>
      </c>
      <c r="CN1104" s="134">
        <v>1</v>
      </c>
      <c r="CO1104" s="134">
        <v>0</v>
      </c>
      <c r="CP1104" s="134">
        <v>0</v>
      </c>
      <c r="CQ1104" s="134">
        <v>0</v>
      </c>
      <c r="CR1104" s="134">
        <v>0</v>
      </c>
      <c r="CS1104" s="134">
        <v>0</v>
      </c>
      <c r="CT1104" s="134">
        <v>0</v>
      </c>
      <c r="CU1104" s="134">
        <v>0</v>
      </c>
      <c r="CV1104" s="134">
        <v>0</v>
      </c>
      <c r="CW1104" s="134">
        <v>0</v>
      </c>
      <c r="CX1104" s="134">
        <v>0</v>
      </c>
      <c r="CY1104" s="134">
        <v>0</v>
      </c>
      <c r="CZ1104" s="134">
        <v>0</v>
      </c>
      <c r="DA1104" s="134">
        <v>0</v>
      </c>
      <c r="DB1104" s="134">
        <v>0</v>
      </c>
      <c r="DC1104" s="134">
        <v>0</v>
      </c>
      <c r="DD1104" s="134">
        <v>0</v>
      </c>
      <c r="DE1104" s="134">
        <v>0</v>
      </c>
      <c r="DF1104" s="134">
        <v>0</v>
      </c>
      <c r="DG1104" s="134">
        <v>0</v>
      </c>
      <c r="DH1104" s="211">
        <v>0</v>
      </c>
    </row>
    <row r="1105" spans="1:112" ht="15" hidden="1" customHeight="1" x14ac:dyDescent="0.15">
      <c r="A1105" s="119"/>
      <c r="B1105" s="197" t="s">
        <v>753</v>
      </c>
      <c r="C1105" s="30" t="s">
        <v>360</v>
      </c>
      <c r="D1105" s="315">
        <v>3.9573937567979087E-5</v>
      </c>
      <c r="E1105" s="134">
        <v>4.4803158552852126E-5</v>
      </c>
      <c r="F1105" s="134">
        <v>1.7112542574322886E-4</v>
      </c>
      <c r="G1105" s="134">
        <v>0</v>
      </c>
      <c r="H1105" s="134">
        <v>8.7816411275814174E-5</v>
      </c>
      <c r="I1105" s="134">
        <v>0</v>
      </c>
      <c r="J1105" s="134">
        <v>0</v>
      </c>
      <c r="K1105" s="134">
        <v>7.3055778602900141E-5</v>
      </c>
      <c r="L1105" s="134">
        <v>1.2407097451076768E-4</v>
      </c>
      <c r="M1105" s="134">
        <v>8.5421038783028473E-5</v>
      </c>
      <c r="N1105" s="134">
        <v>6.3834274642448268E-5</v>
      </c>
      <c r="O1105" s="134">
        <v>8.1671714964933338E-5</v>
      </c>
      <c r="P1105" s="134">
        <v>0</v>
      </c>
      <c r="Q1105" s="134">
        <v>0</v>
      </c>
      <c r="R1105" s="134">
        <v>2.3855071376574459E-4</v>
      </c>
      <c r="S1105" s="134">
        <v>9.1429275006725341E-5</v>
      </c>
      <c r="T1105" s="134">
        <v>1.5725959181769815E-4</v>
      </c>
      <c r="U1105" s="134">
        <v>0</v>
      </c>
      <c r="V1105" s="134">
        <v>0</v>
      </c>
      <c r="W1105" s="134">
        <v>1.2425466619933652E-4</v>
      </c>
      <c r="X1105" s="134">
        <v>0</v>
      </c>
      <c r="Y1105" s="134">
        <v>0</v>
      </c>
      <c r="Z1105" s="134">
        <v>0</v>
      </c>
      <c r="AA1105" s="134">
        <v>0</v>
      </c>
      <c r="AB1105" s="134">
        <v>0</v>
      </c>
      <c r="AC1105" s="134">
        <v>0</v>
      </c>
      <c r="AD1105" s="134">
        <v>0</v>
      </c>
      <c r="AE1105" s="134">
        <v>0</v>
      </c>
      <c r="AF1105" s="134">
        <v>0</v>
      </c>
      <c r="AG1105" s="134">
        <v>0</v>
      </c>
      <c r="AH1105" s="134">
        <v>0</v>
      </c>
      <c r="AI1105" s="134">
        <v>1.3407820194546159E-4</v>
      </c>
      <c r="AJ1105" s="134">
        <v>0</v>
      </c>
      <c r="AK1105" s="134">
        <v>6.2615739269670351E-5</v>
      </c>
      <c r="AL1105" s="134">
        <v>0</v>
      </c>
      <c r="AM1105" s="134">
        <v>1.0236248792980204E-4</v>
      </c>
      <c r="AN1105" s="134">
        <v>0</v>
      </c>
      <c r="AO1105" s="134">
        <v>-3.472536930796404E-4</v>
      </c>
      <c r="AP1105" s="134">
        <v>0</v>
      </c>
      <c r="AQ1105" s="134">
        <v>0</v>
      </c>
      <c r="AR1105" s="134">
        <v>0</v>
      </c>
      <c r="AS1105" s="134">
        <v>0</v>
      </c>
      <c r="AT1105" s="134">
        <v>1.3082292232490338E-4</v>
      </c>
      <c r="AU1105" s="134">
        <v>1.4968933802850254E-4</v>
      </c>
      <c r="AV1105" s="134">
        <v>0</v>
      </c>
      <c r="AW1105" s="134">
        <v>3.7134350205502768E-5</v>
      </c>
      <c r="AX1105" s="134">
        <v>0</v>
      </c>
      <c r="AY1105" s="134">
        <v>0</v>
      </c>
      <c r="AZ1105" s="134">
        <v>1.5052856887139815E-4</v>
      </c>
      <c r="BA1105" s="134">
        <v>0</v>
      </c>
      <c r="BB1105" s="134">
        <v>0</v>
      </c>
      <c r="BC1105" s="134">
        <v>0</v>
      </c>
      <c r="BD1105" s="134">
        <v>0</v>
      </c>
      <c r="BE1105" s="134">
        <v>0</v>
      </c>
      <c r="BF1105" s="134">
        <v>0</v>
      </c>
      <c r="BG1105" s="134">
        <v>0</v>
      </c>
      <c r="BH1105" s="134">
        <v>0</v>
      </c>
      <c r="BI1105" s="134">
        <v>4.4368044914862478E-5</v>
      </c>
      <c r="BJ1105" s="134">
        <v>9.9669096931544236E-5</v>
      </c>
      <c r="BK1105" s="134">
        <v>0</v>
      </c>
      <c r="BL1105" s="134">
        <v>1.2878873818921536E-4</v>
      </c>
      <c r="BM1105" s="134">
        <v>0</v>
      </c>
      <c r="BN1105" s="134">
        <v>1.3289009318514995E-4</v>
      </c>
      <c r="BO1105" s="134">
        <v>1.2818718541400412E-4</v>
      </c>
      <c r="BP1105" s="134">
        <v>1.4929437909074847E-4</v>
      </c>
      <c r="BQ1105" s="134">
        <v>1.2959774542350213E-4</v>
      </c>
      <c r="BR1105" s="134">
        <v>0</v>
      </c>
      <c r="BS1105" s="134">
        <v>3.6547866544044447E-5</v>
      </c>
      <c r="BT1105" s="134">
        <v>0</v>
      </c>
      <c r="BU1105" s="134">
        <v>1.2814911460389282E-4</v>
      </c>
      <c r="BV1105" s="134">
        <v>1.4618795756200225E-4</v>
      </c>
      <c r="BW1105" s="134">
        <v>1.7977081024367193E-4</v>
      </c>
      <c r="BX1105" s="134">
        <v>2.5147578750673823E-4</v>
      </c>
      <c r="BY1105" s="134">
        <v>1.0490125737230289E-4</v>
      </c>
      <c r="BZ1105" s="134">
        <v>7.423037217506316E-5</v>
      </c>
      <c r="CA1105" s="134">
        <v>0</v>
      </c>
      <c r="CB1105" s="134">
        <v>0</v>
      </c>
      <c r="CC1105" s="134">
        <v>1.6015439086884445E-4</v>
      </c>
      <c r="CD1105" s="134">
        <v>4.610026937451937E-5</v>
      </c>
      <c r="CE1105" s="134">
        <v>1.065165988267919E-4</v>
      </c>
      <c r="CF1105" s="134">
        <v>0</v>
      </c>
      <c r="CG1105" s="134">
        <v>0</v>
      </c>
      <c r="CH1105" s="134">
        <v>1.975645143860653E-4</v>
      </c>
      <c r="CI1105" s="134">
        <v>1.5052625375377863E-4</v>
      </c>
      <c r="CJ1105" s="134">
        <v>4.2541677866282006E-4</v>
      </c>
      <c r="CK1105" s="134">
        <v>0</v>
      </c>
      <c r="CL1105" s="134">
        <v>0</v>
      </c>
      <c r="CM1105" s="134">
        <v>0</v>
      </c>
      <c r="CN1105" s="134">
        <v>0</v>
      </c>
      <c r="CO1105" s="134">
        <v>1</v>
      </c>
      <c r="CP1105" s="134">
        <v>0</v>
      </c>
      <c r="CQ1105" s="134">
        <v>1.7203548662692519E-4</v>
      </c>
      <c r="CR1105" s="134">
        <v>0</v>
      </c>
      <c r="CS1105" s="134">
        <v>1.535685678210915E-4</v>
      </c>
      <c r="CT1105" s="134">
        <v>0</v>
      </c>
      <c r="CU1105" s="134">
        <v>5.2347245764219701E-4</v>
      </c>
      <c r="CV1105" s="134">
        <v>1.3603100528886182E-4</v>
      </c>
      <c r="CW1105" s="134">
        <v>1.2760736078029427E-3</v>
      </c>
      <c r="CX1105" s="134">
        <v>1.5424288050320189E-4</v>
      </c>
      <c r="CY1105" s="134">
        <v>0</v>
      </c>
      <c r="CZ1105" s="134">
        <v>5.8843873259911626E-5</v>
      </c>
      <c r="DA1105" s="134">
        <v>3.2886727352032097E-4</v>
      </c>
      <c r="DB1105" s="134">
        <v>2.6903754589566008E-4</v>
      </c>
      <c r="DC1105" s="134">
        <v>1.4897658893677602E-4</v>
      </c>
      <c r="DD1105" s="134">
        <v>3.445745813487081E-4</v>
      </c>
      <c r="DE1105" s="134">
        <v>9.1021913382405566E-4</v>
      </c>
      <c r="DF1105" s="134">
        <v>2.1184775042537305E-4</v>
      </c>
      <c r="DG1105" s="134">
        <v>3.6353948190580132E-5</v>
      </c>
      <c r="DH1105" s="211">
        <v>3.472536930796404E-4</v>
      </c>
    </row>
    <row r="1106" spans="1:112" ht="15" hidden="1" customHeight="1" x14ac:dyDescent="0.15">
      <c r="A1106" s="119"/>
      <c r="B1106" s="197" t="s">
        <v>754</v>
      </c>
      <c r="C1106" s="30" t="s">
        <v>13</v>
      </c>
      <c r="D1106" s="315">
        <v>1.121454178989888E-3</v>
      </c>
      <c r="E1106" s="134">
        <v>2.7259183555652298E-4</v>
      </c>
      <c r="F1106" s="134">
        <v>2.3580754264691787E-4</v>
      </c>
      <c r="G1106" s="134">
        <v>0</v>
      </c>
      <c r="H1106" s="134">
        <v>1.4624318024023617E-3</v>
      </c>
      <c r="I1106" s="134">
        <v>0</v>
      </c>
      <c r="J1106" s="134">
        <v>0</v>
      </c>
      <c r="K1106" s="134">
        <v>1.5513288817154457E-3</v>
      </c>
      <c r="L1106" s="134">
        <v>1.7481861499810138E-3</v>
      </c>
      <c r="M1106" s="134">
        <v>5.9766152487174306E-4</v>
      </c>
      <c r="N1106" s="134">
        <v>1.1981805857044876E-3</v>
      </c>
      <c r="O1106" s="134">
        <v>3.3299084685672006E-3</v>
      </c>
      <c r="P1106" s="134">
        <v>0</v>
      </c>
      <c r="Q1106" s="134">
        <v>0</v>
      </c>
      <c r="R1106" s="134">
        <v>6.671786959982672E-4</v>
      </c>
      <c r="S1106" s="134">
        <v>1.6105725020869269E-3</v>
      </c>
      <c r="T1106" s="134">
        <v>6.3915416880633872E-3</v>
      </c>
      <c r="U1106" s="134">
        <v>0</v>
      </c>
      <c r="V1106" s="134">
        <v>0</v>
      </c>
      <c r="W1106" s="134">
        <v>4.2111791638353257E-4</v>
      </c>
      <c r="X1106" s="134">
        <v>0</v>
      </c>
      <c r="Y1106" s="134">
        <v>0</v>
      </c>
      <c r="Z1106" s="134">
        <v>0</v>
      </c>
      <c r="AA1106" s="134">
        <v>0</v>
      </c>
      <c r="AB1106" s="134">
        <v>0</v>
      </c>
      <c r="AC1106" s="134">
        <v>0</v>
      </c>
      <c r="AD1106" s="134">
        <v>0</v>
      </c>
      <c r="AE1106" s="134">
        <v>0</v>
      </c>
      <c r="AF1106" s="134">
        <v>0</v>
      </c>
      <c r="AG1106" s="134">
        <v>0</v>
      </c>
      <c r="AH1106" s="134">
        <v>0</v>
      </c>
      <c r="AI1106" s="134">
        <v>1.0258430562020626E-3</v>
      </c>
      <c r="AJ1106" s="134">
        <v>0</v>
      </c>
      <c r="AK1106" s="134">
        <v>4.8313778175316634E-3</v>
      </c>
      <c r="AL1106" s="134">
        <v>0</v>
      </c>
      <c r="AM1106" s="134">
        <v>2.2566884649830804E-3</v>
      </c>
      <c r="AN1106" s="134">
        <v>0</v>
      </c>
      <c r="AO1106" s="134">
        <v>-0.2330058877334292</v>
      </c>
      <c r="AP1106" s="134">
        <v>0</v>
      </c>
      <c r="AQ1106" s="134">
        <v>0</v>
      </c>
      <c r="AR1106" s="134">
        <v>0</v>
      </c>
      <c r="AS1106" s="134">
        <v>0</v>
      </c>
      <c r="AT1106" s="134">
        <v>3.7890762516063582E-2</v>
      </c>
      <c r="AU1106" s="134">
        <v>3.0130004215057977E-2</v>
      </c>
      <c r="AV1106" s="134">
        <v>0</v>
      </c>
      <c r="AW1106" s="134">
        <v>5.2623053516117546E-3</v>
      </c>
      <c r="AX1106" s="134">
        <v>0</v>
      </c>
      <c r="AY1106" s="134">
        <v>0</v>
      </c>
      <c r="AZ1106" s="134">
        <v>2.0907998903979597E-3</v>
      </c>
      <c r="BA1106" s="134">
        <v>0</v>
      </c>
      <c r="BB1106" s="134">
        <v>0</v>
      </c>
      <c r="BC1106" s="134">
        <v>0</v>
      </c>
      <c r="BD1106" s="134">
        <v>0</v>
      </c>
      <c r="BE1106" s="134">
        <v>0</v>
      </c>
      <c r="BF1106" s="134">
        <v>0</v>
      </c>
      <c r="BG1106" s="134">
        <v>0</v>
      </c>
      <c r="BH1106" s="134">
        <v>0</v>
      </c>
      <c r="BI1106" s="134">
        <v>5.1893031915399932E-3</v>
      </c>
      <c r="BJ1106" s="134">
        <v>2.9992085189639289E-2</v>
      </c>
      <c r="BK1106" s="134">
        <v>0</v>
      </c>
      <c r="BL1106" s="134">
        <v>2.851934935524806E-3</v>
      </c>
      <c r="BM1106" s="134">
        <v>0</v>
      </c>
      <c r="BN1106" s="134">
        <v>8.0869323024916305E-3</v>
      </c>
      <c r="BO1106" s="134">
        <v>7.9417862886644753E-3</v>
      </c>
      <c r="BP1106" s="134">
        <v>6.2154592029425963E-3</v>
      </c>
      <c r="BQ1106" s="134">
        <v>1.0106181811361813E-2</v>
      </c>
      <c r="BR1106" s="134">
        <v>0</v>
      </c>
      <c r="BS1106" s="134">
        <v>5.321007675505306E-4</v>
      </c>
      <c r="BT1106" s="134">
        <v>0</v>
      </c>
      <c r="BU1106" s="134">
        <v>3.4644597439017228E-3</v>
      </c>
      <c r="BV1106" s="134">
        <v>1.1062724580461079E-3</v>
      </c>
      <c r="BW1106" s="134">
        <v>1.4092036255334576E-3</v>
      </c>
      <c r="BX1106" s="134">
        <v>1.1001920353601725E-3</v>
      </c>
      <c r="BY1106" s="134">
        <v>1.4712083800601935E-3</v>
      </c>
      <c r="BZ1106" s="134">
        <v>4.6273227520807181E-4</v>
      </c>
      <c r="CA1106" s="134">
        <v>0</v>
      </c>
      <c r="CB1106" s="134">
        <v>0</v>
      </c>
      <c r="CC1106" s="134">
        <v>2.1122775679095558E-3</v>
      </c>
      <c r="CD1106" s="134">
        <v>4.21533955875983E-4</v>
      </c>
      <c r="CE1106" s="134">
        <v>1.2553585579033596E-3</v>
      </c>
      <c r="CF1106" s="134">
        <v>0</v>
      </c>
      <c r="CG1106" s="134">
        <v>0</v>
      </c>
      <c r="CH1106" s="134">
        <v>7.7888185287530156E-4</v>
      </c>
      <c r="CI1106" s="134">
        <v>1.8024264476249597E-3</v>
      </c>
      <c r="CJ1106" s="134">
        <v>3.7544572427846746E-4</v>
      </c>
      <c r="CK1106" s="134">
        <v>0</v>
      </c>
      <c r="CL1106" s="134">
        <v>0</v>
      </c>
      <c r="CM1106" s="134">
        <v>0</v>
      </c>
      <c r="CN1106" s="134">
        <v>0</v>
      </c>
      <c r="CO1106" s="134">
        <v>0</v>
      </c>
      <c r="CP1106" s="134">
        <v>1</v>
      </c>
      <c r="CQ1106" s="134">
        <v>1.9191623545948813E-3</v>
      </c>
      <c r="CR1106" s="134">
        <v>0</v>
      </c>
      <c r="CS1106" s="134">
        <v>4.2355381728457001E-4</v>
      </c>
      <c r="CT1106" s="134">
        <v>0</v>
      </c>
      <c r="CU1106" s="134">
        <v>2.0076021436990399E-3</v>
      </c>
      <c r="CV1106" s="134">
        <v>7.5371316250584573E-4</v>
      </c>
      <c r="CW1106" s="134">
        <v>9.2316031503976372E-4</v>
      </c>
      <c r="CX1106" s="134">
        <v>7.7333551977971015E-4</v>
      </c>
      <c r="CY1106" s="134">
        <v>0</v>
      </c>
      <c r="CZ1106" s="134">
        <v>6.5727680697654693E-4</v>
      </c>
      <c r="DA1106" s="134">
        <v>5.8235077235626969E-4</v>
      </c>
      <c r="DB1106" s="134">
        <v>6.6473229534481449E-4</v>
      </c>
      <c r="DC1106" s="134">
        <v>6.8011489872650576E-4</v>
      </c>
      <c r="DD1106" s="134">
        <v>1.3788994037979287E-3</v>
      </c>
      <c r="DE1106" s="134">
        <v>3.4694057825046206E-4</v>
      </c>
      <c r="DF1106" s="134">
        <v>1.3401505159427185E-3</v>
      </c>
      <c r="DG1106" s="134">
        <v>4.2229418047246844E-4</v>
      </c>
      <c r="DH1106" s="211">
        <v>0.2330058877334292</v>
      </c>
    </row>
    <row r="1107" spans="1:112" ht="15" hidden="1" customHeight="1" x14ac:dyDescent="0.15">
      <c r="A1107" s="119"/>
      <c r="B1107" s="197" t="s">
        <v>755</v>
      </c>
      <c r="C1107" s="30" t="s">
        <v>14</v>
      </c>
      <c r="D1107" s="315">
        <v>2.3992066842889645E-5</v>
      </c>
      <c r="E1107" s="134">
        <v>2.3215364647102451E-5</v>
      </c>
      <c r="F1107" s="134">
        <v>1.8270621970769017E-4</v>
      </c>
      <c r="G1107" s="134">
        <v>0</v>
      </c>
      <c r="H1107" s="134">
        <v>1.6240277102775903E-5</v>
      </c>
      <c r="I1107" s="134">
        <v>0</v>
      </c>
      <c r="J1107" s="134">
        <v>0</v>
      </c>
      <c r="K1107" s="134">
        <v>6.994439139413102E-5</v>
      </c>
      <c r="L1107" s="134">
        <v>1.9881284666612713E-4</v>
      </c>
      <c r="M1107" s="134">
        <v>2.4619919561713139E-4</v>
      </c>
      <c r="N1107" s="134">
        <v>1.9106166767640434E-5</v>
      </c>
      <c r="O1107" s="134">
        <v>1.2883075008129078E-4</v>
      </c>
      <c r="P1107" s="134">
        <v>0</v>
      </c>
      <c r="Q1107" s="134">
        <v>0</v>
      </c>
      <c r="R1107" s="134">
        <v>1.8947725212164274E-5</v>
      </c>
      <c r="S1107" s="134">
        <v>4.528967988595669E-5</v>
      </c>
      <c r="T1107" s="134">
        <v>1.2187289775105446E-4</v>
      </c>
      <c r="U1107" s="134">
        <v>0</v>
      </c>
      <c r="V1107" s="134">
        <v>0</v>
      </c>
      <c r="W1107" s="134">
        <v>1.8749656866326217E-5</v>
      </c>
      <c r="X1107" s="134">
        <v>0</v>
      </c>
      <c r="Y1107" s="134">
        <v>0</v>
      </c>
      <c r="Z1107" s="134">
        <v>0</v>
      </c>
      <c r="AA1107" s="134">
        <v>0</v>
      </c>
      <c r="AB1107" s="134">
        <v>0</v>
      </c>
      <c r="AC1107" s="134">
        <v>0</v>
      </c>
      <c r="AD1107" s="134">
        <v>0</v>
      </c>
      <c r="AE1107" s="134">
        <v>0</v>
      </c>
      <c r="AF1107" s="134">
        <v>0</v>
      </c>
      <c r="AG1107" s="134">
        <v>0</v>
      </c>
      <c r="AH1107" s="134">
        <v>0</v>
      </c>
      <c r="AI1107" s="134">
        <v>1.4561245183872788E-5</v>
      </c>
      <c r="AJ1107" s="134">
        <v>0</v>
      </c>
      <c r="AK1107" s="134">
        <v>1.5361615180735754E-4</v>
      </c>
      <c r="AL1107" s="134">
        <v>0</v>
      </c>
      <c r="AM1107" s="134">
        <v>6.1094711744199976E-5</v>
      </c>
      <c r="AN1107" s="134">
        <v>0</v>
      </c>
      <c r="AO1107" s="134">
        <v>-7.0795688672952502E-5</v>
      </c>
      <c r="AP1107" s="134">
        <v>0</v>
      </c>
      <c r="AQ1107" s="134">
        <v>0</v>
      </c>
      <c r="AR1107" s="134">
        <v>0</v>
      </c>
      <c r="AS1107" s="134">
        <v>0</v>
      </c>
      <c r="AT1107" s="134">
        <v>2.8863006454128291E-4</v>
      </c>
      <c r="AU1107" s="134">
        <v>1.1283894328400016E-4</v>
      </c>
      <c r="AV1107" s="134">
        <v>0</v>
      </c>
      <c r="AW1107" s="134">
        <v>4.1371600253177039E-5</v>
      </c>
      <c r="AX1107" s="134">
        <v>0</v>
      </c>
      <c r="AY1107" s="134">
        <v>0</v>
      </c>
      <c r="AZ1107" s="134">
        <v>7.6148380237669175E-4</v>
      </c>
      <c r="BA1107" s="134">
        <v>0</v>
      </c>
      <c r="BB1107" s="134">
        <v>0</v>
      </c>
      <c r="BC1107" s="134">
        <v>0</v>
      </c>
      <c r="BD1107" s="134">
        <v>0</v>
      </c>
      <c r="BE1107" s="134">
        <v>0</v>
      </c>
      <c r="BF1107" s="134">
        <v>0</v>
      </c>
      <c r="BG1107" s="134">
        <v>0</v>
      </c>
      <c r="BH1107" s="134">
        <v>0</v>
      </c>
      <c r="BI1107" s="134">
        <v>1.0594320565424E-4</v>
      </c>
      <c r="BJ1107" s="134">
        <v>2.5405402567206861E-4</v>
      </c>
      <c r="BK1107" s="134">
        <v>0</v>
      </c>
      <c r="BL1107" s="134">
        <v>3.5092371754869681E-5</v>
      </c>
      <c r="BM1107" s="134">
        <v>0</v>
      </c>
      <c r="BN1107" s="134">
        <v>1.0557238254900636E-4</v>
      </c>
      <c r="BO1107" s="134">
        <v>3.5989222803929654E-5</v>
      </c>
      <c r="BP1107" s="134">
        <v>8.8619233890864697E-5</v>
      </c>
      <c r="BQ1107" s="134">
        <v>9.2254467482202635E-5</v>
      </c>
      <c r="BR1107" s="134">
        <v>0</v>
      </c>
      <c r="BS1107" s="134">
        <v>1.8366922853733667E-4</v>
      </c>
      <c r="BT1107" s="134">
        <v>0</v>
      </c>
      <c r="BU1107" s="134">
        <v>7.4319819510997099E-5</v>
      </c>
      <c r="BV1107" s="134">
        <v>8.5972469563523653E-5</v>
      </c>
      <c r="BW1107" s="134">
        <v>1.2237358593450621E-4</v>
      </c>
      <c r="BX1107" s="134">
        <v>1.5304994158853158E-4</v>
      </c>
      <c r="BY1107" s="134">
        <v>2.6943882832008021E-5</v>
      </c>
      <c r="BZ1107" s="134">
        <v>1.8122755282105701E-5</v>
      </c>
      <c r="CA1107" s="134">
        <v>0</v>
      </c>
      <c r="CB1107" s="134">
        <v>0</v>
      </c>
      <c r="CC1107" s="134">
        <v>1.0685585906933804E-4</v>
      </c>
      <c r="CD1107" s="134">
        <v>1.6072882843848376E-4</v>
      </c>
      <c r="CE1107" s="134">
        <v>1.8733057990551202E-5</v>
      </c>
      <c r="CF1107" s="134">
        <v>0</v>
      </c>
      <c r="CG1107" s="134">
        <v>0</v>
      </c>
      <c r="CH1107" s="134">
        <v>1.4532922498543843E-4</v>
      </c>
      <c r="CI1107" s="134">
        <v>2.190680180251693E-4</v>
      </c>
      <c r="CJ1107" s="134">
        <v>1.0705078341719203E-4</v>
      </c>
      <c r="CK1107" s="134">
        <v>0</v>
      </c>
      <c r="CL1107" s="134">
        <v>0</v>
      </c>
      <c r="CM1107" s="134">
        <v>0</v>
      </c>
      <c r="CN1107" s="134">
        <v>0</v>
      </c>
      <c r="CO1107" s="134">
        <v>0</v>
      </c>
      <c r="CP1107" s="134">
        <v>0</v>
      </c>
      <c r="CQ1107" s="134">
        <v>1.0000115370122482</v>
      </c>
      <c r="CR1107" s="134">
        <v>0</v>
      </c>
      <c r="CS1107" s="134">
        <v>5.8667901620250762E-5</v>
      </c>
      <c r="CT1107" s="134">
        <v>0</v>
      </c>
      <c r="CU1107" s="134">
        <v>5.8515224324192513E-5</v>
      </c>
      <c r="CV1107" s="134">
        <v>2.5374541317265126E-5</v>
      </c>
      <c r="CW1107" s="134">
        <v>1.9268805547818689E-5</v>
      </c>
      <c r="CX1107" s="134">
        <v>1.7880930696305593E-4</v>
      </c>
      <c r="CY1107" s="134">
        <v>0</v>
      </c>
      <c r="CZ1107" s="134">
        <v>1.8441885502121378E-5</v>
      </c>
      <c r="DA1107" s="134">
        <v>2.5402279170684983E-4</v>
      </c>
      <c r="DB1107" s="134">
        <v>1.2112001992236722E-4</v>
      </c>
      <c r="DC1107" s="134">
        <v>2.0006809560337246E-4</v>
      </c>
      <c r="DD1107" s="134">
        <v>4.1600877025361246E-4</v>
      </c>
      <c r="DE1107" s="134">
        <v>1.0174115490975099E-4</v>
      </c>
      <c r="DF1107" s="134">
        <v>2.0322055494543094E-4</v>
      </c>
      <c r="DG1107" s="134">
        <v>4.1584182915539527E-5</v>
      </c>
      <c r="DH1107" s="211">
        <v>7.0795688672952502E-5</v>
      </c>
    </row>
    <row r="1108" spans="1:112" ht="15" hidden="1" customHeight="1" x14ac:dyDescent="0.15">
      <c r="A1108" s="119"/>
      <c r="B1108" s="197" t="s">
        <v>756</v>
      </c>
      <c r="C1108" s="30" t="s">
        <v>15</v>
      </c>
      <c r="D1108" s="315">
        <v>0</v>
      </c>
      <c r="E1108" s="134">
        <v>0</v>
      </c>
      <c r="F1108" s="134">
        <v>0</v>
      </c>
      <c r="G1108" s="134">
        <v>0</v>
      </c>
      <c r="H1108" s="134">
        <v>0</v>
      </c>
      <c r="I1108" s="134">
        <v>0</v>
      </c>
      <c r="J1108" s="134">
        <v>0</v>
      </c>
      <c r="K1108" s="134">
        <v>0</v>
      </c>
      <c r="L1108" s="134">
        <v>0</v>
      </c>
      <c r="M1108" s="134">
        <v>0</v>
      </c>
      <c r="N1108" s="134">
        <v>0</v>
      </c>
      <c r="O1108" s="134">
        <v>0</v>
      </c>
      <c r="P1108" s="134">
        <v>0</v>
      </c>
      <c r="Q1108" s="134">
        <v>0</v>
      </c>
      <c r="R1108" s="134">
        <v>0</v>
      </c>
      <c r="S1108" s="134">
        <v>0</v>
      </c>
      <c r="T1108" s="134">
        <v>0</v>
      </c>
      <c r="U1108" s="134">
        <v>0</v>
      </c>
      <c r="V1108" s="134">
        <v>0</v>
      </c>
      <c r="W1108" s="134">
        <v>0</v>
      </c>
      <c r="X1108" s="134">
        <v>0</v>
      </c>
      <c r="Y1108" s="134">
        <v>0</v>
      </c>
      <c r="Z1108" s="134">
        <v>0</v>
      </c>
      <c r="AA1108" s="134">
        <v>0</v>
      </c>
      <c r="AB1108" s="134">
        <v>0</v>
      </c>
      <c r="AC1108" s="134">
        <v>0</v>
      </c>
      <c r="AD1108" s="134">
        <v>0</v>
      </c>
      <c r="AE1108" s="134">
        <v>0</v>
      </c>
      <c r="AF1108" s="134">
        <v>0</v>
      </c>
      <c r="AG1108" s="134">
        <v>0</v>
      </c>
      <c r="AH1108" s="134">
        <v>0</v>
      </c>
      <c r="AI1108" s="134">
        <v>0</v>
      </c>
      <c r="AJ1108" s="134">
        <v>0</v>
      </c>
      <c r="AK1108" s="134">
        <v>0</v>
      </c>
      <c r="AL1108" s="134">
        <v>0</v>
      </c>
      <c r="AM1108" s="134">
        <v>0</v>
      </c>
      <c r="AN1108" s="134">
        <v>0</v>
      </c>
      <c r="AO1108" s="134">
        <v>0</v>
      </c>
      <c r="AP1108" s="134">
        <v>0</v>
      </c>
      <c r="AQ1108" s="134">
        <v>0</v>
      </c>
      <c r="AR1108" s="134">
        <v>0</v>
      </c>
      <c r="AS1108" s="134">
        <v>0</v>
      </c>
      <c r="AT1108" s="134">
        <v>0</v>
      </c>
      <c r="AU1108" s="134">
        <v>0</v>
      </c>
      <c r="AV1108" s="134">
        <v>0</v>
      </c>
      <c r="AW1108" s="134">
        <v>0</v>
      </c>
      <c r="AX1108" s="134">
        <v>0</v>
      </c>
      <c r="AY1108" s="134">
        <v>0</v>
      </c>
      <c r="AZ1108" s="134">
        <v>0</v>
      </c>
      <c r="BA1108" s="134">
        <v>0</v>
      </c>
      <c r="BB1108" s="134">
        <v>0</v>
      </c>
      <c r="BC1108" s="134">
        <v>0</v>
      </c>
      <c r="BD1108" s="134">
        <v>0</v>
      </c>
      <c r="BE1108" s="134">
        <v>0</v>
      </c>
      <c r="BF1108" s="134">
        <v>0</v>
      </c>
      <c r="BG1108" s="134">
        <v>0</v>
      </c>
      <c r="BH1108" s="134">
        <v>0</v>
      </c>
      <c r="BI1108" s="134">
        <v>0</v>
      </c>
      <c r="BJ1108" s="134">
        <v>0</v>
      </c>
      <c r="BK1108" s="134">
        <v>0</v>
      </c>
      <c r="BL1108" s="134">
        <v>0</v>
      </c>
      <c r="BM1108" s="134">
        <v>0</v>
      </c>
      <c r="BN1108" s="134">
        <v>0</v>
      </c>
      <c r="BO1108" s="134">
        <v>0</v>
      </c>
      <c r="BP1108" s="134">
        <v>0</v>
      </c>
      <c r="BQ1108" s="134">
        <v>0</v>
      </c>
      <c r="BR1108" s="134">
        <v>0</v>
      </c>
      <c r="BS1108" s="134">
        <v>0</v>
      </c>
      <c r="BT1108" s="134">
        <v>0</v>
      </c>
      <c r="BU1108" s="134">
        <v>0</v>
      </c>
      <c r="BV1108" s="134">
        <v>0</v>
      </c>
      <c r="BW1108" s="134">
        <v>0</v>
      </c>
      <c r="BX1108" s="134">
        <v>0</v>
      </c>
      <c r="BY1108" s="134">
        <v>0</v>
      </c>
      <c r="BZ1108" s="134">
        <v>0</v>
      </c>
      <c r="CA1108" s="134">
        <v>0</v>
      </c>
      <c r="CB1108" s="134">
        <v>0</v>
      </c>
      <c r="CC1108" s="134">
        <v>0</v>
      </c>
      <c r="CD1108" s="134">
        <v>0</v>
      </c>
      <c r="CE1108" s="134">
        <v>0</v>
      </c>
      <c r="CF1108" s="134">
        <v>0</v>
      </c>
      <c r="CG1108" s="134">
        <v>0</v>
      </c>
      <c r="CH1108" s="134">
        <v>0</v>
      </c>
      <c r="CI1108" s="134">
        <v>0</v>
      </c>
      <c r="CJ1108" s="134">
        <v>0</v>
      </c>
      <c r="CK1108" s="134">
        <v>0</v>
      </c>
      <c r="CL1108" s="134">
        <v>0</v>
      </c>
      <c r="CM1108" s="134">
        <v>0</v>
      </c>
      <c r="CN1108" s="134">
        <v>0</v>
      </c>
      <c r="CO1108" s="134">
        <v>0</v>
      </c>
      <c r="CP1108" s="134">
        <v>0</v>
      </c>
      <c r="CQ1108" s="134">
        <v>0</v>
      </c>
      <c r="CR1108" s="134">
        <v>1</v>
      </c>
      <c r="CS1108" s="134">
        <v>0</v>
      </c>
      <c r="CT1108" s="134">
        <v>0</v>
      </c>
      <c r="CU1108" s="134">
        <v>0</v>
      </c>
      <c r="CV1108" s="134">
        <v>0</v>
      </c>
      <c r="CW1108" s="134">
        <v>0</v>
      </c>
      <c r="CX1108" s="134">
        <v>0</v>
      </c>
      <c r="CY1108" s="134">
        <v>0</v>
      </c>
      <c r="CZ1108" s="134">
        <v>0</v>
      </c>
      <c r="DA1108" s="134">
        <v>0</v>
      </c>
      <c r="DB1108" s="134">
        <v>0</v>
      </c>
      <c r="DC1108" s="134">
        <v>0</v>
      </c>
      <c r="DD1108" s="134">
        <v>0</v>
      </c>
      <c r="DE1108" s="134">
        <v>0</v>
      </c>
      <c r="DF1108" s="134">
        <v>0</v>
      </c>
      <c r="DG1108" s="134">
        <v>0</v>
      </c>
      <c r="DH1108" s="211">
        <v>0</v>
      </c>
    </row>
    <row r="1109" spans="1:112" ht="15" hidden="1" customHeight="1" x14ac:dyDescent="0.15">
      <c r="A1109" s="119"/>
      <c r="B1109" s="197" t="s">
        <v>757</v>
      </c>
      <c r="C1109" s="30" t="s">
        <v>176</v>
      </c>
      <c r="D1109" s="315">
        <v>0</v>
      </c>
      <c r="E1109" s="134">
        <v>0</v>
      </c>
      <c r="F1109" s="134">
        <v>0</v>
      </c>
      <c r="G1109" s="134">
        <v>0</v>
      </c>
      <c r="H1109" s="134">
        <v>0</v>
      </c>
      <c r="I1109" s="134">
        <v>0</v>
      </c>
      <c r="J1109" s="134">
        <v>0</v>
      </c>
      <c r="K1109" s="134">
        <v>0</v>
      </c>
      <c r="L1109" s="134">
        <v>0</v>
      </c>
      <c r="M1109" s="134">
        <v>0</v>
      </c>
      <c r="N1109" s="134">
        <v>0</v>
      </c>
      <c r="O1109" s="134">
        <v>0</v>
      </c>
      <c r="P1109" s="134">
        <v>0</v>
      </c>
      <c r="Q1109" s="134">
        <v>0</v>
      </c>
      <c r="R1109" s="134">
        <v>0</v>
      </c>
      <c r="S1109" s="134">
        <v>0</v>
      </c>
      <c r="T1109" s="134">
        <v>0</v>
      </c>
      <c r="U1109" s="134">
        <v>0</v>
      </c>
      <c r="V1109" s="134">
        <v>0</v>
      </c>
      <c r="W1109" s="134">
        <v>0</v>
      </c>
      <c r="X1109" s="134">
        <v>0</v>
      </c>
      <c r="Y1109" s="134">
        <v>0</v>
      </c>
      <c r="Z1109" s="134">
        <v>0</v>
      </c>
      <c r="AA1109" s="134">
        <v>0</v>
      </c>
      <c r="AB1109" s="134">
        <v>0</v>
      </c>
      <c r="AC1109" s="134">
        <v>0</v>
      </c>
      <c r="AD1109" s="134">
        <v>0</v>
      </c>
      <c r="AE1109" s="134">
        <v>0</v>
      </c>
      <c r="AF1109" s="134">
        <v>0</v>
      </c>
      <c r="AG1109" s="134">
        <v>0</v>
      </c>
      <c r="AH1109" s="134">
        <v>0</v>
      </c>
      <c r="AI1109" s="134">
        <v>0</v>
      </c>
      <c r="AJ1109" s="134">
        <v>0</v>
      </c>
      <c r="AK1109" s="134">
        <v>0</v>
      </c>
      <c r="AL1109" s="134">
        <v>0</v>
      </c>
      <c r="AM1109" s="134">
        <v>0</v>
      </c>
      <c r="AN1109" s="134">
        <v>0</v>
      </c>
      <c r="AO1109" s="134">
        <v>0</v>
      </c>
      <c r="AP1109" s="134">
        <v>0</v>
      </c>
      <c r="AQ1109" s="134">
        <v>0</v>
      </c>
      <c r="AR1109" s="134">
        <v>0</v>
      </c>
      <c r="AS1109" s="134">
        <v>0</v>
      </c>
      <c r="AT1109" s="134">
        <v>0</v>
      </c>
      <c r="AU1109" s="134">
        <v>0</v>
      </c>
      <c r="AV1109" s="134">
        <v>0</v>
      </c>
      <c r="AW1109" s="134">
        <v>0</v>
      </c>
      <c r="AX1109" s="134">
        <v>0</v>
      </c>
      <c r="AY1109" s="134">
        <v>0</v>
      </c>
      <c r="AZ1109" s="134">
        <v>0</v>
      </c>
      <c r="BA1109" s="134">
        <v>0</v>
      </c>
      <c r="BB1109" s="134">
        <v>0</v>
      </c>
      <c r="BC1109" s="134">
        <v>0</v>
      </c>
      <c r="BD1109" s="134">
        <v>0</v>
      </c>
      <c r="BE1109" s="134">
        <v>0</v>
      </c>
      <c r="BF1109" s="134">
        <v>0</v>
      </c>
      <c r="BG1109" s="134">
        <v>0</v>
      </c>
      <c r="BH1109" s="134">
        <v>0</v>
      </c>
      <c r="BI1109" s="134">
        <v>0</v>
      </c>
      <c r="BJ1109" s="134">
        <v>0</v>
      </c>
      <c r="BK1109" s="134">
        <v>0</v>
      </c>
      <c r="BL1109" s="134">
        <v>0</v>
      </c>
      <c r="BM1109" s="134">
        <v>0</v>
      </c>
      <c r="BN1109" s="134">
        <v>0</v>
      </c>
      <c r="BO1109" s="134">
        <v>0</v>
      </c>
      <c r="BP1109" s="134">
        <v>0</v>
      </c>
      <c r="BQ1109" s="134">
        <v>0</v>
      </c>
      <c r="BR1109" s="134">
        <v>0</v>
      </c>
      <c r="BS1109" s="134">
        <v>0</v>
      </c>
      <c r="BT1109" s="134">
        <v>0</v>
      </c>
      <c r="BU1109" s="134">
        <v>0</v>
      </c>
      <c r="BV1109" s="134">
        <v>0</v>
      </c>
      <c r="BW1109" s="134">
        <v>0</v>
      </c>
      <c r="BX1109" s="134">
        <v>0</v>
      </c>
      <c r="BY1109" s="134">
        <v>0</v>
      </c>
      <c r="BZ1109" s="134">
        <v>0</v>
      </c>
      <c r="CA1109" s="134">
        <v>0</v>
      </c>
      <c r="CB1109" s="134">
        <v>0</v>
      </c>
      <c r="CC1109" s="134">
        <v>0</v>
      </c>
      <c r="CD1109" s="134">
        <v>0</v>
      </c>
      <c r="CE1109" s="134">
        <v>0</v>
      </c>
      <c r="CF1109" s="134">
        <v>0</v>
      </c>
      <c r="CG1109" s="134">
        <v>0</v>
      </c>
      <c r="CH1109" s="134">
        <v>0</v>
      </c>
      <c r="CI1109" s="134">
        <v>0</v>
      </c>
      <c r="CJ1109" s="134">
        <v>0</v>
      </c>
      <c r="CK1109" s="134">
        <v>0</v>
      </c>
      <c r="CL1109" s="134">
        <v>0</v>
      </c>
      <c r="CM1109" s="134">
        <v>0</v>
      </c>
      <c r="CN1109" s="134">
        <v>0</v>
      </c>
      <c r="CO1109" s="134">
        <v>0</v>
      </c>
      <c r="CP1109" s="134">
        <v>0</v>
      </c>
      <c r="CQ1109" s="134">
        <v>0</v>
      </c>
      <c r="CR1109" s="134">
        <v>0</v>
      </c>
      <c r="CS1109" s="134">
        <v>1.0063578579255514</v>
      </c>
      <c r="CT1109" s="134">
        <v>0</v>
      </c>
      <c r="CU1109" s="134">
        <v>0</v>
      </c>
      <c r="CV1109" s="134">
        <v>5.1538215836436469E-4</v>
      </c>
      <c r="CW1109" s="134">
        <v>0</v>
      </c>
      <c r="CX1109" s="134">
        <v>0</v>
      </c>
      <c r="CY1109" s="134">
        <v>0</v>
      </c>
      <c r="CZ1109" s="134">
        <v>0</v>
      </c>
      <c r="DA1109" s="134">
        <v>0</v>
      </c>
      <c r="DB1109" s="134">
        <v>0</v>
      </c>
      <c r="DC1109" s="134">
        <v>0</v>
      </c>
      <c r="DD1109" s="134">
        <v>0</v>
      </c>
      <c r="DE1109" s="134">
        <v>0</v>
      </c>
      <c r="DF1109" s="134">
        <v>0</v>
      </c>
      <c r="DG1109" s="134">
        <v>0</v>
      </c>
      <c r="DH1109" s="211">
        <v>0</v>
      </c>
    </row>
    <row r="1110" spans="1:112" ht="15" hidden="1" customHeight="1" x14ac:dyDescent="0.15">
      <c r="A1110" s="119"/>
      <c r="B1110" s="197" t="s">
        <v>758</v>
      </c>
      <c r="C1110" s="30" t="s">
        <v>361</v>
      </c>
      <c r="D1110" s="315">
        <v>3.6089842211165586E-4</v>
      </c>
      <c r="E1110" s="134">
        <v>4.2249736867547771E-4</v>
      </c>
      <c r="F1110" s="134">
        <v>5.4210155859043888E-3</v>
      </c>
      <c r="G1110" s="134">
        <v>0</v>
      </c>
      <c r="H1110" s="134">
        <v>7.8116948273796016E-5</v>
      </c>
      <c r="I1110" s="134">
        <v>0</v>
      </c>
      <c r="J1110" s="134">
        <v>0</v>
      </c>
      <c r="K1110" s="134">
        <v>1.2639018761512235E-4</v>
      </c>
      <c r="L1110" s="134">
        <v>1.7064632135374463E-4</v>
      </c>
      <c r="M1110" s="134">
        <v>1.962171621504434E-4</v>
      </c>
      <c r="N1110" s="134">
        <v>6.7215286434929038E-5</v>
      </c>
      <c r="O1110" s="134">
        <v>5.6522893285886131E-4</v>
      </c>
      <c r="P1110" s="134">
        <v>0</v>
      </c>
      <c r="Q1110" s="134">
        <v>0</v>
      </c>
      <c r="R1110" s="134">
        <v>5.7962321935861892E-5</v>
      </c>
      <c r="S1110" s="134">
        <v>7.7136439834761468E-5</v>
      </c>
      <c r="T1110" s="134">
        <v>1.2127654959630507E-4</v>
      </c>
      <c r="U1110" s="134">
        <v>0</v>
      </c>
      <c r="V1110" s="134">
        <v>0</v>
      </c>
      <c r="W1110" s="134">
        <v>8.2822969548635903E-5</v>
      </c>
      <c r="X1110" s="134">
        <v>0</v>
      </c>
      <c r="Y1110" s="134">
        <v>0</v>
      </c>
      <c r="Z1110" s="134">
        <v>0</v>
      </c>
      <c r="AA1110" s="134">
        <v>0</v>
      </c>
      <c r="AB1110" s="134">
        <v>0</v>
      </c>
      <c r="AC1110" s="134">
        <v>0</v>
      </c>
      <c r="AD1110" s="134">
        <v>0</v>
      </c>
      <c r="AE1110" s="134">
        <v>0</v>
      </c>
      <c r="AF1110" s="134">
        <v>0</v>
      </c>
      <c r="AG1110" s="134">
        <v>0</v>
      </c>
      <c r="AH1110" s="134">
        <v>0</v>
      </c>
      <c r="AI1110" s="134">
        <v>1.2320204348327261E-4</v>
      </c>
      <c r="AJ1110" s="134">
        <v>0</v>
      </c>
      <c r="AK1110" s="134">
        <v>1.6337573124872249E-4</v>
      </c>
      <c r="AL1110" s="134">
        <v>0</v>
      </c>
      <c r="AM1110" s="134">
        <v>1.4844728706431515E-4</v>
      </c>
      <c r="AN1110" s="134">
        <v>0</v>
      </c>
      <c r="AO1110" s="134">
        <v>-2.5411008719873063E-3</v>
      </c>
      <c r="AP1110" s="134">
        <v>0</v>
      </c>
      <c r="AQ1110" s="134">
        <v>0</v>
      </c>
      <c r="AR1110" s="134">
        <v>0</v>
      </c>
      <c r="AS1110" s="134">
        <v>0</v>
      </c>
      <c r="AT1110" s="134">
        <v>4.6145910581426187E-4</v>
      </c>
      <c r="AU1110" s="134">
        <v>3.7615113490646211E-4</v>
      </c>
      <c r="AV1110" s="134">
        <v>0</v>
      </c>
      <c r="AW1110" s="134">
        <v>6.7923315111546943E-5</v>
      </c>
      <c r="AX1110" s="134">
        <v>0</v>
      </c>
      <c r="AY1110" s="134">
        <v>0</v>
      </c>
      <c r="AZ1110" s="134">
        <v>5.9483317262215041E-5</v>
      </c>
      <c r="BA1110" s="134">
        <v>0</v>
      </c>
      <c r="BB1110" s="134">
        <v>0</v>
      </c>
      <c r="BC1110" s="134">
        <v>0</v>
      </c>
      <c r="BD1110" s="134">
        <v>0</v>
      </c>
      <c r="BE1110" s="134">
        <v>0</v>
      </c>
      <c r="BF1110" s="134">
        <v>0</v>
      </c>
      <c r="BG1110" s="134">
        <v>0</v>
      </c>
      <c r="BH1110" s="134">
        <v>0</v>
      </c>
      <c r="BI1110" s="134">
        <v>8.7537637277295115E-5</v>
      </c>
      <c r="BJ1110" s="134">
        <v>3.7017920132384572E-4</v>
      </c>
      <c r="BK1110" s="134">
        <v>0</v>
      </c>
      <c r="BL1110" s="134">
        <v>8.1635784317420486E-5</v>
      </c>
      <c r="BM1110" s="134">
        <v>0</v>
      </c>
      <c r="BN1110" s="134">
        <v>1.3261772282533696E-4</v>
      </c>
      <c r="BO1110" s="134">
        <v>1.2852363754654463E-4</v>
      </c>
      <c r="BP1110" s="134">
        <v>1.1822731340736068E-4</v>
      </c>
      <c r="BQ1110" s="134">
        <v>1.6256039351866927E-4</v>
      </c>
      <c r="BR1110" s="134">
        <v>0</v>
      </c>
      <c r="BS1110" s="134">
        <v>4.4040224603759357E-4</v>
      </c>
      <c r="BT1110" s="134">
        <v>0</v>
      </c>
      <c r="BU1110" s="134">
        <v>5.9382170524578068E-5</v>
      </c>
      <c r="BV1110" s="134">
        <v>4.8870433396618044E-5</v>
      </c>
      <c r="BW1110" s="134">
        <v>6.848160949027464E-5</v>
      </c>
      <c r="BX1110" s="134">
        <v>2.6778315998335486E-4</v>
      </c>
      <c r="BY1110" s="134">
        <v>6.3713790759825788E-5</v>
      </c>
      <c r="BZ1110" s="134">
        <v>4.6126196769260897E-5</v>
      </c>
      <c r="CA1110" s="134">
        <v>0</v>
      </c>
      <c r="CB1110" s="134">
        <v>0</v>
      </c>
      <c r="CC1110" s="134">
        <v>4.3343969860803445E-5</v>
      </c>
      <c r="CD1110" s="134">
        <v>5.1882487368696245E-5</v>
      </c>
      <c r="CE1110" s="134">
        <v>1.6896993548629804E-3</v>
      </c>
      <c r="CF1110" s="134">
        <v>0</v>
      </c>
      <c r="CG1110" s="134">
        <v>0</v>
      </c>
      <c r="CH1110" s="134">
        <v>2.469969138176107E-2</v>
      </c>
      <c r="CI1110" s="134">
        <v>1.4812475154584095E-3</v>
      </c>
      <c r="CJ1110" s="134">
        <v>7.2007713605612349E-5</v>
      </c>
      <c r="CK1110" s="134">
        <v>0</v>
      </c>
      <c r="CL1110" s="134">
        <v>0</v>
      </c>
      <c r="CM1110" s="134">
        <v>0</v>
      </c>
      <c r="CN1110" s="134">
        <v>0</v>
      </c>
      <c r="CO1110" s="134">
        <v>0</v>
      </c>
      <c r="CP1110" s="134">
        <v>0</v>
      </c>
      <c r="CQ1110" s="134">
        <v>6.004098133095633E-5</v>
      </c>
      <c r="CR1110" s="134">
        <v>0</v>
      </c>
      <c r="CS1110" s="134">
        <v>1.2772603689790475E-2</v>
      </c>
      <c r="CT1110" s="134">
        <v>1</v>
      </c>
      <c r="CU1110" s="134">
        <v>3.2308215247688825E-3</v>
      </c>
      <c r="CV1110" s="134">
        <v>1.4455219946348903E-3</v>
      </c>
      <c r="CW1110" s="134">
        <v>5.2938589364686815E-5</v>
      </c>
      <c r="CX1110" s="134">
        <v>2.774505704971118E-5</v>
      </c>
      <c r="CY1110" s="134">
        <v>0</v>
      </c>
      <c r="CZ1110" s="134">
        <v>3.4254355148692912E-5</v>
      </c>
      <c r="DA1110" s="134">
        <v>7.9369811904753801E-5</v>
      </c>
      <c r="DB1110" s="134">
        <v>5.3970955717575805E-5</v>
      </c>
      <c r="DC1110" s="134">
        <v>1.8520918831741375E-4</v>
      </c>
      <c r="DD1110" s="134">
        <v>3.5174231809094495E-5</v>
      </c>
      <c r="DE1110" s="134">
        <v>1.2209181731725636E-4</v>
      </c>
      <c r="DF1110" s="134">
        <v>1.1931684764817373E-4</v>
      </c>
      <c r="DG1110" s="134">
        <v>1.069210525054752E-4</v>
      </c>
      <c r="DH1110" s="211">
        <v>2.5411008719873063E-3</v>
      </c>
    </row>
    <row r="1111" spans="1:112" ht="15" hidden="1" customHeight="1" x14ac:dyDescent="0.15">
      <c r="A1111" s="119"/>
      <c r="B1111" s="197" t="s">
        <v>759</v>
      </c>
      <c r="C1111" s="30" t="s">
        <v>362</v>
      </c>
      <c r="D1111" s="315">
        <v>0</v>
      </c>
      <c r="E1111" s="134">
        <v>0</v>
      </c>
      <c r="F1111" s="134">
        <v>0</v>
      </c>
      <c r="G1111" s="134">
        <v>0</v>
      </c>
      <c r="H1111" s="134">
        <v>0</v>
      </c>
      <c r="I1111" s="134">
        <v>0</v>
      </c>
      <c r="J1111" s="134">
        <v>0</v>
      </c>
      <c r="K1111" s="134">
        <v>0</v>
      </c>
      <c r="L1111" s="134">
        <v>0</v>
      </c>
      <c r="M1111" s="134">
        <v>0</v>
      </c>
      <c r="N1111" s="134">
        <v>0</v>
      </c>
      <c r="O1111" s="134">
        <v>0</v>
      </c>
      <c r="P1111" s="134">
        <v>0</v>
      </c>
      <c r="Q1111" s="134">
        <v>0</v>
      </c>
      <c r="R1111" s="134">
        <v>0</v>
      </c>
      <c r="S1111" s="134">
        <v>0</v>
      </c>
      <c r="T1111" s="134">
        <v>0</v>
      </c>
      <c r="U1111" s="134">
        <v>0</v>
      </c>
      <c r="V1111" s="134">
        <v>0</v>
      </c>
      <c r="W1111" s="134">
        <v>0</v>
      </c>
      <c r="X1111" s="134">
        <v>0</v>
      </c>
      <c r="Y1111" s="134">
        <v>0</v>
      </c>
      <c r="Z1111" s="134">
        <v>0</v>
      </c>
      <c r="AA1111" s="134">
        <v>0</v>
      </c>
      <c r="AB1111" s="134">
        <v>0</v>
      </c>
      <c r="AC1111" s="134">
        <v>0</v>
      </c>
      <c r="AD1111" s="134">
        <v>0</v>
      </c>
      <c r="AE1111" s="134">
        <v>0</v>
      </c>
      <c r="AF1111" s="134">
        <v>0</v>
      </c>
      <c r="AG1111" s="134">
        <v>0</v>
      </c>
      <c r="AH1111" s="134">
        <v>0</v>
      </c>
      <c r="AI1111" s="134">
        <v>0</v>
      </c>
      <c r="AJ1111" s="134">
        <v>0</v>
      </c>
      <c r="AK1111" s="134">
        <v>0</v>
      </c>
      <c r="AL1111" s="134">
        <v>0</v>
      </c>
      <c r="AM1111" s="134">
        <v>0</v>
      </c>
      <c r="AN1111" s="134">
        <v>0</v>
      </c>
      <c r="AO1111" s="134">
        <v>0</v>
      </c>
      <c r="AP1111" s="134">
        <v>0</v>
      </c>
      <c r="AQ1111" s="134">
        <v>0</v>
      </c>
      <c r="AR1111" s="134">
        <v>0</v>
      </c>
      <c r="AS1111" s="134">
        <v>0</v>
      </c>
      <c r="AT1111" s="134">
        <v>0</v>
      </c>
      <c r="AU1111" s="134">
        <v>0</v>
      </c>
      <c r="AV1111" s="134">
        <v>0</v>
      </c>
      <c r="AW1111" s="134">
        <v>0</v>
      </c>
      <c r="AX1111" s="134">
        <v>0</v>
      </c>
      <c r="AY1111" s="134">
        <v>0</v>
      </c>
      <c r="AZ1111" s="134">
        <v>0</v>
      </c>
      <c r="BA1111" s="134">
        <v>0</v>
      </c>
      <c r="BB1111" s="134">
        <v>0</v>
      </c>
      <c r="BC1111" s="134">
        <v>0</v>
      </c>
      <c r="BD1111" s="134">
        <v>0</v>
      </c>
      <c r="BE1111" s="134">
        <v>0</v>
      </c>
      <c r="BF1111" s="134">
        <v>0</v>
      </c>
      <c r="BG1111" s="134">
        <v>0</v>
      </c>
      <c r="BH1111" s="134">
        <v>0</v>
      </c>
      <c r="BI1111" s="134">
        <v>0</v>
      </c>
      <c r="BJ1111" s="134">
        <v>0</v>
      </c>
      <c r="BK1111" s="134">
        <v>0</v>
      </c>
      <c r="BL1111" s="134">
        <v>0</v>
      </c>
      <c r="BM1111" s="134">
        <v>0</v>
      </c>
      <c r="BN1111" s="134">
        <v>0</v>
      </c>
      <c r="BO1111" s="134">
        <v>0</v>
      </c>
      <c r="BP1111" s="134">
        <v>0</v>
      </c>
      <c r="BQ1111" s="134">
        <v>0</v>
      </c>
      <c r="BR1111" s="134">
        <v>0</v>
      </c>
      <c r="BS1111" s="134">
        <v>0</v>
      </c>
      <c r="BT1111" s="134">
        <v>0</v>
      </c>
      <c r="BU1111" s="134">
        <v>0</v>
      </c>
      <c r="BV1111" s="134">
        <v>0</v>
      </c>
      <c r="BW1111" s="134">
        <v>0</v>
      </c>
      <c r="BX1111" s="134">
        <v>0</v>
      </c>
      <c r="BY1111" s="134">
        <v>0</v>
      </c>
      <c r="BZ1111" s="134">
        <v>0</v>
      </c>
      <c r="CA1111" s="134">
        <v>0</v>
      </c>
      <c r="CB1111" s="134">
        <v>0</v>
      </c>
      <c r="CC1111" s="134">
        <v>0</v>
      </c>
      <c r="CD1111" s="134">
        <v>0</v>
      </c>
      <c r="CE1111" s="134">
        <v>0</v>
      </c>
      <c r="CF1111" s="134">
        <v>0</v>
      </c>
      <c r="CG1111" s="134">
        <v>0</v>
      </c>
      <c r="CH1111" s="134">
        <v>0</v>
      </c>
      <c r="CI1111" s="134">
        <v>0</v>
      </c>
      <c r="CJ1111" s="134">
        <v>0</v>
      </c>
      <c r="CK1111" s="134">
        <v>0</v>
      </c>
      <c r="CL1111" s="134">
        <v>0</v>
      </c>
      <c r="CM1111" s="134">
        <v>0</v>
      </c>
      <c r="CN1111" s="134">
        <v>0</v>
      </c>
      <c r="CO1111" s="134">
        <v>0</v>
      </c>
      <c r="CP1111" s="134">
        <v>0</v>
      </c>
      <c r="CQ1111" s="134">
        <v>0</v>
      </c>
      <c r="CR1111" s="134">
        <v>0</v>
      </c>
      <c r="CS1111" s="134">
        <v>0</v>
      </c>
      <c r="CT1111" s="134">
        <v>0</v>
      </c>
      <c r="CU1111" s="134">
        <v>1</v>
      </c>
      <c r="CV1111" s="134">
        <v>0</v>
      </c>
      <c r="CW1111" s="134">
        <v>0</v>
      </c>
      <c r="CX1111" s="134">
        <v>0</v>
      </c>
      <c r="CY1111" s="134">
        <v>0</v>
      </c>
      <c r="CZ1111" s="134">
        <v>0</v>
      </c>
      <c r="DA1111" s="134">
        <v>0</v>
      </c>
      <c r="DB1111" s="134">
        <v>0</v>
      </c>
      <c r="DC1111" s="134">
        <v>0</v>
      </c>
      <c r="DD1111" s="134">
        <v>0</v>
      </c>
      <c r="DE1111" s="134">
        <v>0</v>
      </c>
      <c r="DF1111" s="134">
        <v>0</v>
      </c>
      <c r="DG1111" s="134">
        <v>0</v>
      </c>
      <c r="DH1111" s="211">
        <v>0</v>
      </c>
    </row>
    <row r="1112" spans="1:112" ht="15" hidden="1" customHeight="1" x14ac:dyDescent="0.15">
      <c r="A1112" s="119"/>
      <c r="B1112" s="197" t="s">
        <v>760</v>
      </c>
      <c r="C1112" s="30" t="s">
        <v>177</v>
      </c>
      <c r="D1112" s="315">
        <v>0</v>
      </c>
      <c r="E1112" s="134">
        <v>0</v>
      </c>
      <c r="F1112" s="134">
        <v>0</v>
      </c>
      <c r="G1112" s="134">
        <v>0</v>
      </c>
      <c r="H1112" s="134">
        <v>0</v>
      </c>
      <c r="I1112" s="134">
        <v>0</v>
      </c>
      <c r="J1112" s="134">
        <v>0</v>
      </c>
      <c r="K1112" s="134">
        <v>0</v>
      </c>
      <c r="L1112" s="134">
        <v>0</v>
      </c>
      <c r="M1112" s="134">
        <v>0</v>
      </c>
      <c r="N1112" s="134">
        <v>0</v>
      </c>
      <c r="O1112" s="134">
        <v>0</v>
      </c>
      <c r="P1112" s="134">
        <v>0</v>
      </c>
      <c r="Q1112" s="134">
        <v>0</v>
      </c>
      <c r="R1112" s="134">
        <v>0</v>
      </c>
      <c r="S1112" s="134">
        <v>0</v>
      </c>
      <c r="T1112" s="134">
        <v>0</v>
      </c>
      <c r="U1112" s="134">
        <v>0</v>
      </c>
      <c r="V1112" s="134">
        <v>0</v>
      </c>
      <c r="W1112" s="134">
        <v>0</v>
      </c>
      <c r="X1112" s="134">
        <v>0</v>
      </c>
      <c r="Y1112" s="134">
        <v>0</v>
      </c>
      <c r="Z1112" s="134">
        <v>0</v>
      </c>
      <c r="AA1112" s="134">
        <v>0</v>
      </c>
      <c r="AB1112" s="134">
        <v>0</v>
      </c>
      <c r="AC1112" s="134">
        <v>0</v>
      </c>
      <c r="AD1112" s="134">
        <v>0</v>
      </c>
      <c r="AE1112" s="134">
        <v>0</v>
      </c>
      <c r="AF1112" s="134">
        <v>0</v>
      </c>
      <c r="AG1112" s="134">
        <v>0</v>
      </c>
      <c r="AH1112" s="134">
        <v>0</v>
      </c>
      <c r="AI1112" s="134">
        <v>0</v>
      </c>
      <c r="AJ1112" s="134">
        <v>0</v>
      </c>
      <c r="AK1112" s="134">
        <v>0</v>
      </c>
      <c r="AL1112" s="134">
        <v>0</v>
      </c>
      <c r="AM1112" s="134">
        <v>0</v>
      </c>
      <c r="AN1112" s="134">
        <v>0</v>
      </c>
      <c r="AO1112" s="134">
        <v>0</v>
      </c>
      <c r="AP1112" s="134">
        <v>0</v>
      </c>
      <c r="AQ1112" s="134">
        <v>0</v>
      </c>
      <c r="AR1112" s="134">
        <v>0</v>
      </c>
      <c r="AS1112" s="134">
        <v>0</v>
      </c>
      <c r="AT1112" s="134">
        <v>0</v>
      </c>
      <c r="AU1112" s="134">
        <v>0</v>
      </c>
      <c r="AV1112" s="134">
        <v>0</v>
      </c>
      <c r="AW1112" s="134">
        <v>0</v>
      </c>
      <c r="AX1112" s="134">
        <v>0</v>
      </c>
      <c r="AY1112" s="134">
        <v>0</v>
      </c>
      <c r="AZ1112" s="134">
        <v>0</v>
      </c>
      <c r="BA1112" s="134">
        <v>0</v>
      </c>
      <c r="BB1112" s="134">
        <v>0</v>
      </c>
      <c r="BC1112" s="134">
        <v>0</v>
      </c>
      <c r="BD1112" s="134">
        <v>0</v>
      </c>
      <c r="BE1112" s="134">
        <v>0</v>
      </c>
      <c r="BF1112" s="134">
        <v>0</v>
      </c>
      <c r="BG1112" s="134">
        <v>0</v>
      </c>
      <c r="BH1112" s="134">
        <v>0</v>
      </c>
      <c r="BI1112" s="134">
        <v>0</v>
      </c>
      <c r="BJ1112" s="134">
        <v>0</v>
      </c>
      <c r="BK1112" s="134">
        <v>0</v>
      </c>
      <c r="BL1112" s="134">
        <v>0</v>
      </c>
      <c r="BM1112" s="134">
        <v>0</v>
      </c>
      <c r="BN1112" s="134">
        <v>0</v>
      </c>
      <c r="BO1112" s="134">
        <v>0</v>
      </c>
      <c r="BP1112" s="134">
        <v>0</v>
      </c>
      <c r="BQ1112" s="134">
        <v>0</v>
      </c>
      <c r="BR1112" s="134">
        <v>0</v>
      </c>
      <c r="BS1112" s="134">
        <v>0</v>
      </c>
      <c r="BT1112" s="134">
        <v>0</v>
      </c>
      <c r="BU1112" s="134">
        <v>0</v>
      </c>
      <c r="BV1112" s="134">
        <v>0</v>
      </c>
      <c r="BW1112" s="134">
        <v>0</v>
      </c>
      <c r="BX1112" s="134">
        <v>0</v>
      </c>
      <c r="BY1112" s="134">
        <v>0</v>
      </c>
      <c r="BZ1112" s="134">
        <v>0</v>
      </c>
      <c r="CA1112" s="134">
        <v>0</v>
      </c>
      <c r="CB1112" s="134">
        <v>0</v>
      </c>
      <c r="CC1112" s="134">
        <v>0</v>
      </c>
      <c r="CD1112" s="134">
        <v>0</v>
      </c>
      <c r="CE1112" s="134">
        <v>0</v>
      </c>
      <c r="CF1112" s="134">
        <v>0</v>
      </c>
      <c r="CG1112" s="134">
        <v>0</v>
      </c>
      <c r="CH1112" s="134">
        <v>0</v>
      </c>
      <c r="CI1112" s="134">
        <v>0</v>
      </c>
      <c r="CJ1112" s="134">
        <v>0</v>
      </c>
      <c r="CK1112" s="134">
        <v>0</v>
      </c>
      <c r="CL1112" s="134">
        <v>0</v>
      </c>
      <c r="CM1112" s="134">
        <v>0</v>
      </c>
      <c r="CN1112" s="134">
        <v>0</v>
      </c>
      <c r="CO1112" s="134">
        <v>0</v>
      </c>
      <c r="CP1112" s="134">
        <v>0</v>
      </c>
      <c r="CQ1112" s="134">
        <v>0</v>
      </c>
      <c r="CR1112" s="134">
        <v>0</v>
      </c>
      <c r="CS1112" s="134">
        <v>0</v>
      </c>
      <c r="CT1112" s="134">
        <v>0</v>
      </c>
      <c r="CU1112" s="134">
        <v>0</v>
      </c>
      <c r="CV1112" s="134">
        <v>1</v>
      </c>
      <c r="CW1112" s="134">
        <v>0</v>
      </c>
      <c r="CX1112" s="134">
        <v>0</v>
      </c>
      <c r="CY1112" s="134">
        <v>0</v>
      </c>
      <c r="CZ1112" s="134">
        <v>0</v>
      </c>
      <c r="DA1112" s="134">
        <v>0</v>
      </c>
      <c r="DB1112" s="134">
        <v>0</v>
      </c>
      <c r="DC1112" s="134">
        <v>0</v>
      </c>
      <c r="DD1112" s="134">
        <v>0</v>
      </c>
      <c r="DE1112" s="134">
        <v>0</v>
      </c>
      <c r="DF1112" s="134">
        <v>0</v>
      </c>
      <c r="DG1112" s="134">
        <v>0</v>
      </c>
      <c r="DH1112" s="211">
        <v>0</v>
      </c>
    </row>
    <row r="1113" spans="1:112" ht="15" hidden="1" customHeight="1" x14ac:dyDescent="0.15">
      <c r="A1113" s="119"/>
      <c r="B1113" s="197" t="s">
        <v>761</v>
      </c>
      <c r="C1113" s="30" t="s">
        <v>363</v>
      </c>
      <c r="D1113" s="315">
        <v>2.599017022642481E-4</v>
      </c>
      <c r="E1113" s="134">
        <v>2.6494025207572972E-4</v>
      </c>
      <c r="F1113" s="134">
        <v>1.409889237566608E-3</v>
      </c>
      <c r="G1113" s="134">
        <v>0</v>
      </c>
      <c r="H1113" s="134">
        <v>8.6161233561529611E-3</v>
      </c>
      <c r="I1113" s="134">
        <v>0</v>
      </c>
      <c r="J1113" s="134">
        <v>0</v>
      </c>
      <c r="K1113" s="134">
        <v>1.2293619039110055E-3</v>
      </c>
      <c r="L1113" s="134">
        <v>2.2519640061494993E-3</v>
      </c>
      <c r="M1113" s="134">
        <v>8.4119213365801027E-4</v>
      </c>
      <c r="N1113" s="134">
        <v>1.8763465438549922E-3</v>
      </c>
      <c r="O1113" s="134">
        <v>2.5396937416594257E-3</v>
      </c>
      <c r="P1113" s="134">
        <v>0</v>
      </c>
      <c r="Q1113" s="134">
        <v>0</v>
      </c>
      <c r="R1113" s="134">
        <v>1.0777097167478504E-3</v>
      </c>
      <c r="S1113" s="134">
        <v>1.0761401720797352E-3</v>
      </c>
      <c r="T1113" s="134">
        <v>2.5736446470796524E-3</v>
      </c>
      <c r="U1113" s="134">
        <v>0</v>
      </c>
      <c r="V1113" s="134">
        <v>0</v>
      </c>
      <c r="W1113" s="134">
        <v>7.9557726150356913E-4</v>
      </c>
      <c r="X1113" s="134">
        <v>0</v>
      </c>
      <c r="Y1113" s="134">
        <v>0</v>
      </c>
      <c r="Z1113" s="134">
        <v>0</v>
      </c>
      <c r="AA1113" s="134">
        <v>0</v>
      </c>
      <c r="AB1113" s="134">
        <v>0</v>
      </c>
      <c r="AC1113" s="134">
        <v>0</v>
      </c>
      <c r="AD1113" s="134">
        <v>0</v>
      </c>
      <c r="AE1113" s="134">
        <v>0</v>
      </c>
      <c r="AF1113" s="134">
        <v>0</v>
      </c>
      <c r="AG1113" s="134">
        <v>0</v>
      </c>
      <c r="AH1113" s="134">
        <v>0</v>
      </c>
      <c r="AI1113" s="134">
        <v>4.0978571516873827E-4</v>
      </c>
      <c r="AJ1113" s="134">
        <v>0</v>
      </c>
      <c r="AK1113" s="134">
        <v>2.0868357974957417E-3</v>
      </c>
      <c r="AL1113" s="134">
        <v>0</v>
      </c>
      <c r="AM1113" s="134">
        <v>6.5590578117833776E-4</v>
      </c>
      <c r="AN1113" s="134">
        <v>0</v>
      </c>
      <c r="AO1113" s="134">
        <v>-7.8716696739529503E-3</v>
      </c>
      <c r="AP1113" s="134">
        <v>0</v>
      </c>
      <c r="AQ1113" s="134">
        <v>0</v>
      </c>
      <c r="AR1113" s="134">
        <v>0</v>
      </c>
      <c r="AS1113" s="134">
        <v>0</v>
      </c>
      <c r="AT1113" s="134">
        <v>2.2096902450539509E-3</v>
      </c>
      <c r="AU1113" s="134">
        <v>2.071051713846301E-3</v>
      </c>
      <c r="AV1113" s="134">
        <v>0</v>
      </c>
      <c r="AW1113" s="134">
        <v>6.8380755129452222E-4</v>
      </c>
      <c r="AX1113" s="134">
        <v>0</v>
      </c>
      <c r="AY1113" s="134">
        <v>0</v>
      </c>
      <c r="AZ1113" s="134">
        <v>1.0130264545225114E-3</v>
      </c>
      <c r="BA1113" s="134">
        <v>0</v>
      </c>
      <c r="BB1113" s="134">
        <v>0</v>
      </c>
      <c r="BC1113" s="134">
        <v>0</v>
      </c>
      <c r="BD1113" s="134">
        <v>0</v>
      </c>
      <c r="BE1113" s="134">
        <v>0</v>
      </c>
      <c r="BF1113" s="134">
        <v>0</v>
      </c>
      <c r="BG1113" s="134">
        <v>0</v>
      </c>
      <c r="BH1113" s="134">
        <v>0</v>
      </c>
      <c r="BI1113" s="134">
        <v>3.7522683897430169E-4</v>
      </c>
      <c r="BJ1113" s="134">
        <v>1.7868912100173189E-3</v>
      </c>
      <c r="BK1113" s="134">
        <v>0</v>
      </c>
      <c r="BL1113" s="134">
        <v>1.1482761186271827E-3</v>
      </c>
      <c r="BM1113" s="134">
        <v>0</v>
      </c>
      <c r="BN1113" s="134">
        <v>7.7585643770987627E-4</v>
      </c>
      <c r="BO1113" s="134">
        <v>2.6984830035295215E-3</v>
      </c>
      <c r="BP1113" s="134">
        <v>1.6367944656593596E-3</v>
      </c>
      <c r="BQ1113" s="134">
        <v>1.8020184153926585E-3</v>
      </c>
      <c r="BR1113" s="134">
        <v>0</v>
      </c>
      <c r="BS1113" s="134">
        <v>4.0042869861476966E-3</v>
      </c>
      <c r="BT1113" s="134">
        <v>0</v>
      </c>
      <c r="BU1113" s="134">
        <v>2.2620733369584011E-3</v>
      </c>
      <c r="BV1113" s="134">
        <v>6.3179037240425817E-4</v>
      </c>
      <c r="BW1113" s="134">
        <v>1.0994204973829385E-3</v>
      </c>
      <c r="BX1113" s="134">
        <v>4.0170167415340546E-3</v>
      </c>
      <c r="BY1113" s="134">
        <v>1.362149908227655E-3</v>
      </c>
      <c r="BZ1113" s="134">
        <v>1.3835971582070441E-3</v>
      </c>
      <c r="CA1113" s="134">
        <v>0</v>
      </c>
      <c r="CB1113" s="134">
        <v>0</v>
      </c>
      <c r="CC1113" s="134">
        <v>1.7139609088882019E-3</v>
      </c>
      <c r="CD1113" s="134">
        <v>7.4842756613680602E-4</v>
      </c>
      <c r="CE1113" s="134">
        <v>1.7938348662695396E-3</v>
      </c>
      <c r="CF1113" s="134">
        <v>0</v>
      </c>
      <c r="CG1113" s="134">
        <v>0</v>
      </c>
      <c r="CH1113" s="134">
        <v>4.7061377466399721E-3</v>
      </c>
      <c r="CI1113" s="134">
        <v>2.4364531522065008E-3</v>
      </c>
      <c r="CJ1113" s="134">
        <v>2.3038634919962301E-4</v>
      </c>
      <c r="CK1113" s="134">
        <v>0</v>
      </c>
      <c r="CL1113" s="134">
        <v>0</v>
      </c>
      <c r="CM1113" s="134">
        <v>0</v>
      </c>
      <c r="CN1113" s="134">
        <v>0</v>
      </c>
      <c r="CO1113" s="134">
        <v>0</v>
      </c>
      <c r="CP1113" s="134">
        <v>0</v>
      </c>
      <c r="CQ1113" s="134">
        <v>5.6244501813688496E-4</v>
      </c>
      <c r="CR1113" s="134">
        <v>0</v>
      </c>
      <c r="CS1113" s="134">
        <v>1.5008465152858016E-3</v>
      </c>
      <c r="CT1113" s="134">
        <v>0</v>
      </c>
      <c r="CU1113" s="134">
        <v>3.4686744686470236E-4</v>
      </c>
      <c r="CV1113" s="134">
        <v>5.8541496118863056E-4</v>
      </c>
      <c r="CW1113" s="134">
        <v>1.0003094290470271</v>
      </c>
      <c r="CX1113" s="134">
        <v>1.8712989060740389E-3</v>
      </c>
      <c r="CY1113" s="134">
        <v>0</v>
      </c>
      <c r="CZ1113" s="134">
        <v>1.8354082681537539E-3</v>
      </c>
      <c r="DA1113" s="134">
        <v>2.2526203952611961E-3</v>
      </c>
      <c r="DB1113" s="134">
        <v>1.9607065171054561E-3</v>
      </c>
      <c r="DC1113" s="134">
        <v>2.0109942264305344E-3</v>
      </c>
      <c r="DD1113" s="134">
        <v>1.6551304006055367E-3</v>
      </c>
      <c r="DE1113" s="134">
        <v>8.0762660380942208E-3</v>
      </c>
      <c r="DF1113" s="134">
        <v>2.8210879857427668E-3</v>
      </c>
      <c r="DG1113" s="134">
        <v>2.7127282184855208E-4</v>
      </c>
      <c r="DH1113" s="211">
        <v>7.8716696739529503E-3</v>
      </c>
    </row>
    <row r="1114" spans="1:112" ht="15" hidden="1" customHeight="1" x14ac:dyDescent="0.15">
      <c r="A1114" s="119"/>
      <c r="B1114" s="197" t="s">
        <v>762</v>
      </c>
      <c r="C1114" s="30" t="s">
        <v>280</v>
      </c>
      <c r="D1114" s="315">
        <v>5.1697524136530603E-3</v>
      </c>
      <c r="E1114" s="134">
        <v>5.6694456184012369E-3</v>
      </c>
      <c r="F1114" s="134">
        <v>6.5408698759431907E-3</v>
      </c>
      <c r="G1114" s="134">
        <v>0</v>
      </c>
      <c r="H1114" s="134">
        <v>3.2484768863607653E-3</v>
      </c>
      <c r="I1114" s="134">
        <v>0</v>
      </c>
      <c r="J1114" s="134">
        <v>0</v>
      </c>
      <c r="K1114" s="134">
        <v>3.3028969345466862E-3</v>
      </c>
      <c r="L1114" s="134">
        <v>3.4830066332780718E-3</v>
      </c>
      <c r="M1114" s="134">
        <v>3.4456054047434471E-3</v>
      </c>
      <c r="N1114" s="134">
        <v>3.4426426220247812E-3</v>
      </c>
      <c r="O1114" s="134">
        <v>2.6629288666116316E-3</v>
      </c>
      <c r="P1114" s="134">
        <v>0</v>
      </c>
      <c r="Q1114" s="134">
        <v>0</v>
      </c>
      <c r="R1114" s="134">
        <v>4.1045341734028675E-3</v>
      </c>
      <c r="S1114" s="134">
        <v>5.6401359101934945E-3</v>
      </c>
      <c r="T1114" s="134">
        <v>4.6662473230219582E-3</v>
      </c>
      <c r="U1114" s="134">
        <v>0</v>
      </c>
      <c r="V1114" s="134">
        <v>0</v>
      </c>
      <c r="W1114" s="134">
        <v>6.7037937597767055E-3</v>
      </c>
      <c r="X1114" s="134">
        <v>0</v>
      </c>
      <c r="Y1114" s="134">
        <v>0</v>
      </c>
      <c r="Z1114" s="134">
        <v>0</v>
      </c>
      <c r="AA1114" s="134">
        <v>0</v>
      </c>
      <c r="AB1114" s="134">
        <v>0</v>
      </c>
      <c r="AC1114" s="134">
        <v>0</v>
      </c>
      <c r="AD1114" s="134">
        <v>0</v>
      </c>
      <c r="AE1114" s="134">
        <v>0</v>
      </c>
      <c r="AF1114" s="134">
        <v>0</v>
      </c>
      <c r="AG1114" s="134">
        <v>0</v>
      </c>
      <c r="AH1114" s="134">
        <v>0</v>
      </c>
      <c r="AI1114" s="134">
        <v>2.7528696577821315E-3</v>
      </c>
      <c r="AJ1114" s="134">
        <v>0</v>
      </c>
      <c r="AK1114" s="134">
        <v>6.499324472299328E-3</v>
      </c>
      <c r="AL1114" s="134">
        <v>0</v>
      </c>
      <c r="AM1114" s="134">
        <v>6.4762835176472204E-3</v>
      </c>
      <c r="AN1114" s="134">
        <v>0</v>
      </c>
      <c r="AO1114" s="134">
        <v>-4.5368256501285955E-3</v>
      </c>
      <c r="AP1114" s="134">
        <v>0</v>
      </c>
      <c r="AQ1114" s="134">
        <v>0</v>
      </c>
      <c r="AR1114" s="134">
        <v>0</v>
      </c>
      <c r="AS1114" s="134">
        <v>0</v>
      </c>
      <c r="AT1114" s="134">
        <v>3.4664945893320867E-3</v>
      </c>
      <c r="AU1114" s="134">
        <v>4.5410240662403061E-3</v>
      </c>
      <c r="AV1114" s="134">
        <v>0</v>
      </c>
      <c r="AW1114" s="134">
        <v>1.8927031713573271E-3</v>
      </c>
      <c r="AX1114" s="134">
        <v>0</v>
      </c>
      <c r="AY1114" s="134">
        <v>0</v>
      </c>
      <c r="AZ1114" s="134">
        <v>4.9254776020365345E-3</v>
      </c>
      <c r="BA1114" s="134">
        <v>0</v>
      </c>
      <c r="BB1114" s="134">
        <v>0</v>
      </c>
      <c r="BC1114" s="134">
        <v>0</v>
      </c>
      <c r="BD1114" s="134">
        <v>0</v>
      </c>
      <c r="BE1114" s="134">
        <v>0</v>
      </c>
      <c r="BF1114" s="134">
        <v>0</v>
      </c>
      <c r="BG1114" s="134">
        <v>0</v>
      </c>
      <c r="BH1114" s="134">
        <v>0</v>
      </c>
      <c r="BI1114" s="134">
        <v>2.5406764385228204E-3</v>
      </c>
      <c r="BJ1114" s="134">
        <v>7.9671900820485562E-3</v>
      </c>
      <c r="BK1114" s="134">
        <v>0</v>
      </c>
      <c r="BL1114" s="134">
        <v>6.238250223722229E-3</v>
      </c>
      <c r="BM1114" s="134">
        <v>0</v>
      </c>
      <c r="BN1114" s="134">
        <v>1.0867503187061343E-2</v>
      </c>
      <c r="BO1114" s="134">
        <v>8.8083512873263214E-3</v>
      </c>
      <c r="BP1114" s="134">
        <v>2.5795448088925275E-2</v>
      </c>
      <c r="BQ1114" s="134">
        <v>3.8102869145608113E-2</v>
      </c>
      <c r="BR1114" s="134">
        <v>0</v>
      </c>
      <c r="BS1114" s="134">
        <v>5.437430426659169E-3</v>
      </c>
      <c r="BT1114" s="134">
        <v>0</v>
      </c>
      <c r="BU1114" s="134">
        <v>5.7559876786042862E-3</v>
      </c>
      <c r="BV1114" s="134">
        <v>8.3759666618149053E-3</v>
      </c>
      <c r="BW1114" s="134">
        <v>9.2170592317092157E-3</v>
      </c>
      <c r="BX1114" s="134">
        <v>1.1236889584035285E-2</v>
      </c>
      <c r="BY1114" s="134">
        <v>2.719081907803904E-3</v>
      </c>
      <c r="BZ1114" s="134">
        <v>2.4936614649883576E-3</v>
      </c>
      <c r="CA1114" s="134">
        <v>0</v>
      </c>
      <c r="CB1114" s="134">
        <v>0</v>
      </c>
      <c r="CC1114" s="134">
        <v>7.0162524360869319E-3</v>
      </c>
      <c r="CD1114" s="134">
        <v>8.0082137488845601E-2</v>
      </c>
      <c r="CE1114" s="134">
        <v>2.9021314138768261E-3</v>
      </c>
      <c r="CF1114" s="134">
        <v>0</v>
      </c>
      <c r="CG1114" s="134">
        <v>0</v>
      </c>
      <c r="CH1114" s="134">
        <v>4.5282056433045325E-3</v>
      </c>
      <c r="CI1114" s="134">
        <v>6.752537139077675E-3</v>
      </c>
      <c r="CJ1114" s="134">
        <v>1.3571897849460565E-3</v>
      </c>
      <c r="CK1114" s="134">
        <v>0</v>
      </c>
      <c r="CL1114" s="134">
        <v>0</v>
      </c>
      <c r="CM1114" s="134">
        <v>0</v>
      </c>
      <c r="CN1114" s="134">
        <v>0</v>
      </c>
      <c r="CO1114" s="134">
        <v>0</v>
      </c>
      <c r="CP1114" s="134">
        <v>0</v>
      </c>
      <c r="CQ1114" s="134">
        <v>2.2645636780908949E-3</v>
      </c>
      <c r="CR1114" s="134">
        <v>0</v>
      </c>
      <c r="CS1114" s="134">
        <v>4.722408181453675E-3</v>
      </c>
      <c r="CT1114" s="134">
        <v>0</v>
      </c>
      <c r="CU1114" s="134">
        <v>6.90190449204728E-3</v>
      </c>
      <c r="CV1114" s="134">
        <v>1.2988634873367679E-2</v>
      </c>
      <c r="CW1114" s="134">
        <v>5.4805645845699457E-3</v>
      </c>
      <c r="CX1114" s="134">
        <v>1.0039031425474694</v>
      </c>
      <c r="CY1114" s="134">
        <v>0</v>
      </c>
      <c r="CZ1114" s="134">
        <v>3.9025477156487734E-3</v>
      </c>
      <c r="DA1114" s="134">
        <v>7.4623223183005174E-3</v>
      </c>
      <c r="DB1114" s="134">
        <v>8.7309692196062359E-3</v>
      </c>
      <c r="DC1114" s="134">
        <v>2.6261678606107537E-3</v>
      </c>
      <c r="DD1114" s="134">
        <v>3.7478174609325496E-3</v>
      </c>
      <c r="DE1114" s="134">
        <v>5.5690532914633517E-3</v>
      </c>
      <c r="DF1114" s="134">
        <v>4.9742743302669448E-3</v>
      </c>
      <c r="DG1114" s="134">
        <v>1.7229533240149066E-3</v>
      </c>
      <c r="DH1114" s="211">
        <v>4.5368256501285955E-3</v>
      </c>
    </row>
    <row r="1115" spans="1:112" ht="15" hidden="1" customHeight="1" x14ac:dyDescent="0.15">
      <c r="A1115" s="119"/>
      <c r="B1115" s="197" t="s">
        <v>763</v>
      </c>
      <c r="C1115" s="30" t="s">
        <v>232</v>
      </c>
      <c r="D1115" s="315">
        <v>0</v>
      </c>
      <c r="E1115" s="134">
        <v>0</v>
      </c>
      <c r="F1115" s="134">
        <v>0</v>
      </c>
      <c r="G1115" s="134">
        <v>0</v>
      </c>
      <c r="H1115" s="134">
        <v>0</v>
      </c>
      <c r="I1115" s="134">
        <v>0</v>
      </c>
      <c r="J1115" s="134">
        <v>0</v>
      </c>
      <c r="K1115" s="134">
        <v>0</v>
      </c>
      <c r="L1115" s="134">
        <v>0</v>
      </c>
      <c r="M1115" s="134">
        <v>0</v>
      </c>
      <c r="N1115" s="134">
        <v>0</v>
      </c>
      <c r="O1115" s="134">
        <v>0</v>
      </c>
      <c r="P1115" s="134">
        <v>0</v>
      </c>
      <c r="Q1115" s="134">
        <v>0</v>
      </c>
      <c r="R1115" s="134">
        <v>0</v>
      </c>
      <c r="S1115" s="134">
        <v>0</v>
      </c>
      <c r="T1115" s="134">
        <v>0</v>
      </c>
      <c r="U1115" s="134">
        <v>0</v>
      </c>
      <c r="V1115" s="134">
        <v>0</v>
      </c>
      <c r="W1115" s="134">
        <v>0</v>
      </c>
      <c r="X1115" s="134">
        <v>0</v>
      </c>
      <c r="Y1115" s="134">
        <v>0</v>
      </c>
      <c r="Z1115" s="134">
        <v>0</v>
      </c>
      <c r="AA1115" s="134">
        <v>0</v>
      </c>
      <c r="AB1115" s="134">
        <v>0</v>
      </c>
      <c r="AC1115" s="134">
        <v>0</v>
      </c>
      <c r="AD1115" s="134">
        <v>0</v>
      </c>
      <c r="AE1115" s="134">
        <v>0</v>
      </c>
      <c r="AF1115" s="134">
        <v>0</v>
      </c>
      <c r="AG1115" s="134">
        <v>0</v>
      </c>
      <c r="AH1115" s="134">
        <v>0</v>
      </c>
      <c r="AI1115" s="134">
        <v>0</v>
      </c>
      <c r="AJ1115" s="134">
        <v>0</v>
      </c>
      <c r="AK1115" s="134">
        <v>0</v>
      </c>
      <c r="AL1115" s="134">
        <v>0</v>
      </c>
      <c r="AM1115" s="134">
        <v>0</v>
      </c>
      <c r="AN1115" s="134">
        <v>0</v>
      </c>
      <c r="AO1115" s="134">
        <v>0</v>
      </c>
      <c r="AP1115" s="134">
        <v>0</v>
      </c>
      <c r="AQ1115" s="134">
        <v>0</v>
      </c>
      <c r="AR1115" s="134">
        <v>0</v>
      </c>
      <c r="AS1115" s="134">
        <v>0</v>
      </c>
      <c r="AT1115" s="134">
        <v>0</v>
      </c>
      <c r="AU1115" s="134">
        <v>0</v>
      </c>
      <c r="AV1115" s="134">
        <v>0</v>
      </c>
      <c r="AW1115" s="134">
        <v>0</v>
      </c>
      <c r="AX1115" s="134">
        <v>0</v>
      </c>
      <c r="AY1115" s="134">
        <v>0</v>
      </c>
      <c r="AZ1115" s="134">
        <v>0</v>
      </c>
      <c r="BA1115" s="134">
        <v>0</v>
      </c>
      <c r="BB1115" s="134">
        <v>0</v>
      </c>
      <c r="BC1115" s="134">
        <v>0</v>
      </c>
      <c r="BD1115" s="134">
        <v>0</v>
      </c>
      <c r="BE1115" s="134">
        <v>0</v>
      </c>
      <c r="BF1115" s="134">
        <v>0</v>
      </c>
      <c r="BG1115" s="134">
        <v>0</v>
      </c>
      <c r="BH1115" s="134">
        <v>0</v>
      </c>
      <c r="BI1115" s="134">
        <v>0</v>
      </c>
      <c r="BJ1115" s="134">
        <v>0</v>
      </c>
      <c r="BK1115" s="134">
        <v>0</v>
      </c>
      <c r="BL1115" s="134">
        <v>0</v>
      </c>
      <c r="BM1115" s="134">
        <v>0</v>
      </c>
      <c r="BN1115" s="134">
        <v>0</v>
      </c>
      <c r="BO1115" s="134">
        <v>0</v>
      </c>
      <c r="BP1115" s="134">
        <v>0</v>
      </c>
      <c r="BQ1115" s="134">
        <v>0</v>
      </c>
      <c r="BR1115" s="134">
        <v>0</v>
      </c>
      <c r="BS1115" s="134">
        <v>0</v>
      </c>
      <c r="BT1115" s="134">
        <v>0</v>
      </c>
      <c r="BU1115" s="134">
        <v>0</v>
      </c>
      <c r="BV1115" s="134">
        <v>0</v>
      </c>
      <c r="BW1115" s="134">
        <v>0</v>
      </c>
      <c r="BX1115" s="134">
        <v>0</v>
      </c>
      <c r="BY1115" s="134">
        <v>0</v>
      </c>
      <c r="BZ1115" s="134">
        <v>0</v>
      </c>
      <c r="CA1115" s="134">
        <v>0</v>
      </c>
      <c r="CB1115" s="134">
        <v>0</v>
      </c>
      <c r="CC1115" s="134">
        <v>0</v>
      </c>
      <c r="CD1115" s="134">
        <v>0</v>
      </c>
      <c r="CE1115" s="134">
        <v>0</v>
      </c>
      <c r="CF1115" s="134">
        <v>0</v>
      </c>
      <c r="CG1115" s="134">
        <v>0</v>
      </c>
      <c r="CH1115" s="134">
        <v>0</v>
      </c>
      <c r="CI1115" s="134">
        <v>0</v>
      </c>
      <c r="CJ1115" s="134">
        <v>0</v>
      </c>
      <c r="CK1115" s="134">
        <v>0</v>
      </c>
      <c r="CL1115" s="134">
        <v>0</v>
      </c>
      <c r="CM1115" s="134">
        <v>0</v>
      </c>
      <c r="CN1115" s="134">
        <v>0</v>
      </c>
      <c r="CO1115" s="134">
        <v>0</v>
      </c>
      <c r="CP1115" s="134">
        <v>0</v>
      </c>
      <c r="CQ1115" s="134">
        <v>0</v>
      </c>
      <c r="CR1115" s="134">
        <v>0</v>
      </c>
      <c r="CS1115" s="134">
        <v>0</v>
      </c>
      <c r="CT1115" s="134">
        <v>0</v>
      </c>
      <c r="CU1115" s="134">
        <v>0</v>
      </c>
      <c r="CV1115" s="134">
        <v>0</v>
      </c>
      <c r="CW1115" s="134">
        <v>0</v>
      </c>
      <c r="CX1115" s="134">
        <v>0</v>
      </c>
      <c r="CY1115" s="134">
        <v>1</v>
      </c>
      <c r="CZ1115" s="134">
        <v>0</v>
      </c>
      <c r="DA1115" s="134">
        <v>0</v>
      </c>
      <c r="DB1115" s="134">
        <v>0</v>
      </c>
      <c r="DC1115" s="134">
        <v>0</v>
      </c>
      <c r="DD1115" s="134">
        <v>0</v>
      </c>
      <c r="DE1115" s="134">
        <v>0</v>
      </c>
      <c r="DF1115" s="134">
        <v>0</v>
      </c>
      <c r="DG1115" s="134">
        <v>0</v>
      </c>
      <c r="DH1115" s="211">
        <v>0</v>
      </c>
    </row>
    <row r="1116" spans="1:112" ht="15" hidden="1" customHeight="1" x14ac:dyDescent="0.15">
      <c r="A1116" s="119"/>
      <c r="B1116" s="197" t="s">
        <v>764</v>
      </c>
      <c r="C1116" s="30" t="s">
        <v>364</v>
      </c>
      <c r="D1116" s="315">
        <v>2.197232630266974E-2</v>
      </c>
      <c r="E1116" s="134">
        <v>1.1166707273979358E-2</v>
      </c>
      <c r="F1116" s="134">
        <v>1.8520732619085142E-2</v>
      </c>
      <c r="G1116" s="134">
        <v>0</v>
      </c>
      <c r="H1116" s="134">
        <v>7.7164539516082929E-3</v>
      </c>
      <c r="I1116" s="134">
        <v>0</v>
      </c>
      <c r="J1116" s="134">
        <v>0</v>
      </c>
      <c r="K1116" s="134">
        <v>6.6088717845659587E-3</v>
      </c>
      <c r="L1116" s="134">
        <v>7.9567034766536773E-3</v>
      </c>
      <c r="M1116" s="134">
        <v>9.8634564594163292E-3</v>
      </c>
      <c r="N1116" s="134">
        <v>5.6488461000842273E-3</v>
      </c>
      <c r="O1116" s="134">
        <v>8.1252956465541256E-3</v>
      </c>
      <c r="P1116" s="134">
        <v>0</v>
      </c>
      <c r="Q1116" s="134">
        <v>0</v>
      </c>
      <c r="R1116" s="134">
        <v>7.3017666549807063E-3</v>
      </c>
      <c r="S1116" s="134">
        <v>1.3752239886419841E-2</v>
      </c>
      <c r="T1116" s="134">
        <v>5.4128002551375254E-3</v>
      </c>
      <c r="U1116" s="134">
        <v>0</v>
      </c>
      <c r="V1116" s="134">
        <v>0</v>
      </c>
      <c r="W1116" s="134">
        <v>5.8455970730026882E-3</v>
      </c>
      <c r="X1116" s="134">
        <v>0</v>
      </c>
      <c r="Y1116" s="134">
        <v>0</v>
      </c>
      <c r="Z1116" s="134">
        <v>0</v>
      </c>
      <c r="AA1116" s="134">
        <v>0</v>
      </c>
      <c r="AB1116" s="134">
        <v>0</v>
      </c>
      <c r="AC1116" s="134">
        <v>0</v>
      </c>
      <c r="AD1116" s="134">
        <v>0</v>
      </c>
      <c r="AE1116" s="134">
        <v>0</v>
      </c>
      <c r="AF1116" s="134">
        <v>0</v>
      </c>
      <c r="AG1116" s="134">
        <v>0</v>
      </c>
      <c r="AH1116" s="134">
        <v>0</v>
      </c>
      <c r="AI1116" s="134">
        <v>5.5935779301773828E-3</v>
      </c>
      <c r="AJ1116" s="134">
        <v>0</v>
      </c>
      <c r="AK1116" s="134">
        <v>1.8889134908425882E-2</v>
      </c>
      <c r="AL1116" s="134">
        <v>0</v>
      </c>
      <c r="AM1116" s="134">
        <v>1.5913757528800431E-2</v>
      </c>
      <c r="AN1116" s="134">
        <v>0</v>
      </c>
      <c r="AO1116" s="134">
        <v>-7.5486872209258871E-3</v>
      </c>
      <c r="AP1116" s="134">
        <v>0</v>
      </c>
      <c r="AQ1116" s="134">
        <v>0</v>
      </c>
      <c r="AR1116" s="134">
        <v>0</v>
      </c>
      <c r="AS1116" s="134">
        <v>0</v>
      </c>
      <c r="AT1116" s="134">
        <v>1.0684543314992953E-2</v>
      </c>
      <c r="AU1116" s="134">
        <v>9.3504302867532148E-3</v>
      </c>
      <c r="AV1116" s="134">
        <v>0</v>
      </c>
      <c r="AW1116" s="134">
        <v>2.8184857744332904E-3</v>
      </c>
      <c r="AX1116" s="134">
        <v>0</v>
      </c>
      <c r="AY1116" s="134">
        <v>0</v>
      </c>
      <c r="AZ1116" s="134">
        <v>1.1287031027186371E-2</v>
      </c>
      <c r="BA1116" s="134">
        <v>0</v>
      </c>
      <c r="BB1116" s="134">
        <v>0</v>
      </c>
      <c r="BC1116" s="134">
        <v>0</v>
      </c>
      <c r="BD1116" s="134">
        <v>0</v>
      </c>
      <c r="BE1116" s="134">
        <v>0</v>
      </c>
      <c r="BF1116" s="134">
        <v>0</v>
      </c>
      <c r="BG1116" s="134">
        <v>0</v>
      </c>
      <c r="BH1116" s="134">
        <v>0</v>
      </c>
      <c r="BI1116" s="134">
        <v>5.4984979722085816E-3</v>
      </c>
      <c r="BJ1116" s="134">
        <v>4.2698366339533333E-3</v>
      </c>
      <c r="BK1116" s="134">
        <v>0</v>
      </c>
      <c r="BL1116" s="134">
        <v>1.1543955164741292E-2</v>
      </c>
      <c r="BM1116" s="134">
        <v>0</v>
      </c>
      <c r="BN1116" s="134">
        <v>8.3762328001729669E-3</v>
      </c>
      <c r="BO1116" s="134">
        <v>1.4236893753397798E-2</v>
      </c>
      <c r="BP1116" s="134">
        <v>1.5629582365858697E-2</v>
      </c>
      <c r="BQ1116" s="134">
        <v>1.4654693085165807E-2</v>
      </c>
      <c r="BR1116" s="134">
        <v>0</v>
      </c>
      <c r="BS1116" s="134">
        <v>4.3813891964701781E-3</v>
      </c>
      <c r="BT1116" s="134">
        <v>0</v>
      </c>
      <c r="BU1116" s="134">
        <v>2.2171877392091598E-2</v>
      </c>
      <c r="BV1116" s="134">
        <v>8.4671597166959666E-3</v>
      </c>
      <c r="BW1116" s="134">
        <v>7.7178529868597162E-3</v>
      </c>
      <c r="BX1116" s="134">
        <v>4.4800143511880778E-3</v>
      </c>
      <c r="BY1116" s="134">
        <v>3.85383666227256E-3</v>
      </c>
      <c r="BZ1116" s="134">
        <v>2.8600046645386266E-3</v>
      </c>
      <c r="CA1116" s="134">
        <v>0</v>
      </c>
      <c r="CB1116" s="134">
        <v>0</v>
      </c>
      <c r="CC1116" s="134">
        <v>3.1944520450949157E-2</v>
      </c>
      <c r="CD1116" s="134">
        <v>0.18967992254438326</v>
      </c>
      <c r="CE1116" s="134">
        <v>4.0919073032958855E-3</v>
      </c>
      <c r="CF1116" s="134">
        <v>0</v>
      </c>
      <c r="CG1116" s="134">
        <v>0</v>
      </c>
      <c r="CH1116" s="134">
        <v>8.4512871452508843E-3</v>
      </c>
      <c r="CI1116" s="134">
        <v>9.8505072397941304E-3</v>
      </c>
      <c r="CJ1116" s="134">
        <v>4.085538942957624E-3</v>
      </c>
      <c r="CK1116" s="134">
        <v>0</v>
      </c>
      <c r="CL1116" s="134">
        <v>0</v>
      </c>
      <c r="CM1116" s="134">
        <v>0</v>
      </c>
      <c r="CN1116" s="134">
        <v>0</v>
      </c>
      <c r="CO1116" s="134">
        <v>0</v>
      </c>
      <c r="CP1116" s="134">
        <v>0</v>
      </c>
      <c r="CQ1116" s="134">
        <v>4.4664766804057504E-3</v>
      </c>
      <c r="CR1116" s="134">
        <v>0</v>
      </c>
      <c r="CS1116" s="134">
        <v>3.6764311501040637E-3</v>
      </c>
      <c r="CT1116" s="134">
        <v>0</v>
      </c>
      <c r="CU1116" s="134">
        <v>6.777990193129379E-3</v>
      </c>
      <c r="CV1116" s="134">
        <v>5.0305568006795334E-3</v>
      </c>
      <c r="CW1116" s="134">
        <v>1.0644105305917764E-2</v>
      </c>
      <c r="CX1116" s="134">
        <v>0.11196732252908248</v>
      </c>
      <c r="CY1116" s="134">
        <v>0</v>
      </c>
      <c r="CZ1116" s="134">
        <v>1.0124733824854197</v>
      </c>
      <c r="DA1116" s="134">
        <v>5.8681856198499289E-3</v>
      </c>
      <c r="DB1116" s="134">
        <v>1.0053720229129572E-2</v>
      </c>
      <c r="DC1116" s="134">
        <v>6.9657841787839608E-3</v>
      </c>
      <c r="DD1116" s="134">
        <v>9.8132990369515713E-3</v>
      </c>
      <c r="DE1116" s="134">
        <v>1.0455330292842846E-2</v>
      </c>
      <c r="DF1116" s="134">
        <v>7.5238143131778007E-3</v>
      </c>
      <c r="DG1116" s="134">
        <v>2.8324876557416275E-3</v>
      </c>
      <c r="DH1116" s="211">
        <v>7.5486872209258871E-3</v>
      </c>
    </row>
    <row r="1117" spans="1:112" ht="15" hidden="1" customHeight="1" x14ac:dyDescent="0.15">
      <c r="A1117" s="119"/>
      <c r="B1117" s="197" t="s">
        <v>765</v>
      </c>
      <c r="C1117" s="30" t="s">
        <v>235</v>
      </c>
      <c r="D1117" s="315">
        <v>3.9742336622802217E-3</v>
      </c>
      <c r="E1117" s="134">
        <v>3.8551412237210259E-3</v>
      </c>
      <c r="F1117" s="134">
        <v>1.2792786431534538E-2</v>
      </c>
      <c r="G1117" s="134">
        <v>0</v>
      </c>
      <c r="H1117" s="134">
        <v>6.9200595189779406E-3</v>
      </c>
      <c r="I1117" s="134">
        <v>0</v>
      </c>
      <c r="J1117" s="134">
        <v>0</v>
      </c>
      <c r="K1117" s="134">
        <v>1.0011523891099092E-2</v>
      </c>
      <c r="L1117" s="134">
        <v>9.8087382254591817E-3</v>
      </c>
      <c r="M1117" s="134">
        <v>1.1700526378952634E-2</v>
      </c>
      <c r="N1117" s="134">
        <v>9.1007798058730313E-3</v>
      </c>
      <c r="O1117" s="134">
        <v>7.6507224670754447E-3</v>
      </c>
      <c r="P1117" s="134">
        <v>0</v>
      </c>
      <c r="Q1117" s="134">
        <v>0</v>
      </c>
      <c r="R1117" s="134">
        <v>1.7380144871872234E-2</v>
      </c>
      <c r="S1117" s="134">
        <v>5.9237131686454697E-3</v>
      </c>
      <c r="T1117" s="134">
        <v>1.5783423628516164E-2</v>
      </c>
      <c r="U1117" s="134">
        <v>0</v>
      </c>
      <c r="V1117" s="134">
        <v>0</v>
      </c>
      <c r="W1117" s="134">
        <v>1.7188943988824833E-2</v>
      </c>
      <c r="X1117" s="134">
        <v>0</v>
      </c>
      <c r="Y1117" s="134">
        <v>0</v>
      </c>
      <c r="Z1117" s="134">
        <v>0</v>
      </c>
      <c r="AA1117" s="134">
        <v>0</v>
      </c>
      <c r="AB1117" s="134">
        <v>0</v>
      </c>
      <c r="AC1117" s="134">
        <v>0</v>
      </c>
      <c r="AD1117" s="134">
        <v>0</v>
      </c>
      <c r="AE1117" s="134">
        <v>0</v>
      </c>
      <c r="AF1117" s="134">
        <v>0</v>
      </c>
      <c r="AG1117" s="134">
        <v>0</v>
      </c>
      <c r="AH1117" s="134">
        <v>0</v>
      </c>
      <c r="AI1117" s="134">
        <v>1.5402543674714527E-2</v>
      </c>
      <c r="AJ1117" s="134">
        <v>0</v>
      </c>
      <c r="AK1117" s="134">
        <v>2.6009764932602885E-2</v>
      </c>
      <c r="AL1117" s="134">
        <v>0</v>
      </c>
      <c r="AM1117" s="134">
        <v>2.174108209537615E-2</v>
      </c>
      <c r="AN1117" s="134">
        <v>0</v>
      </c>
      <c r="AO1117" s="134">
        <v>-1.4392493850246966E-2</v>
      </c>
      <c r="AP1117" s="134">
        <v>0</v>
      </c>
      <c r="AQ1117" s="134">
        <v>0</v>
      </c>
      <c r="AR1117" s="134">
        <v>0</v>
      </c>
      <c r="AS1117" s="134">
        <v>0</v>
      </c>
      <c r="AT1117" s="134">
        <v>1.1530571337613704E-2</v>
      </c>
      <c r="AU1117" s="134">
        <v>1.4886979899828883E-2</v>
      </c>
      <c r="AV1117" s="134">
        <v>0</v>
      </c>
      <c r="AW1117" s="134">
        <v>4.178190841210184E-3</v>
      </c>
      <c r="AX1117" s="134">
        <v>0</v>
      </c>
      <c r="AY1117" s="134">
        <v>0</v>
      </c>
      <c r="AZ1117" s="134">
        <v>1.6833005098606232E-2</v>
      </c>
      <c r="BA1117" s="134">
        <v>0</v>
      </c>
      <c r="BB1117" s="134">
        <v>0</v>
      </c>
      <c r="BC1117" s="134">
        <v>0</v>
      </c>
      <c r="BD1117" s="134">
        <v>0</v>
      </c>
      <c r="BE1117" s="134">
        <v>0</v>
      </c>
      <c r="BF1117" s="134">
        <v>0</v>
      </c>
      <c r="BG1117" s="134">
        <v>0</v>
      </c>
      <c r="BH1117" s="134">
        <v>0</v>
      </c>
      <c r="BI1117" s="134">
        <v>1.1230728716164436E-2</v>
      </c>
      <c r="BJ1117" s="134">
        <v>9.4446300670019238E-3</v>
      </c>
      <c r="BK1117" s="134">
        <v>0</v>
      </c>
      <c r="BL1117" s="134">
        <v>9.823606048195389E-3</v>
      </c>
      <c r="BM1117" s="134">
        <v>0</v>
      </c>
      <c r="BN1117" s="134">
        <v>3.3318991041273262E-2</v>
      </c>
      <c r="BO1117" s="134">
        <v>1.4160290775480974E-2</v>
      </c>
      <c r="BP1117" s="134">
        <v>6.4868354839323752E-2</v>
      </c>
      <c r="BQ1117" s="134">
        <v>2.0752687773712791E-2</v>
      </c>
      <c r="BR1117" s="134">
        <v>0</v>
      </c>
      <c r="BS1117" s="134">
        <v>1.4841127184543793E-2</v>
      </c>
      <c r="BT1117" s="134">
        <v>0</v>
      </c>
      <c r="BU1117" s="134">
        <v>2.2205868452137928E-2</v>
      </c>
      <c r="BV1117" s="134">
        <v>3.2303337039764034E-2</v>
      </c>
      <c r="BW1117" s="134">
        <v>4.4896499831901339E-2</v>
      </c>
      <c r="BX1117" s="134">
        <v>4.6895034916631224E-2</v>
      </c>
      <c r="BY1117" s="134">
        <v>4.5423445418793472E-2</v>
      </c>
      <c r="BZ1117" s="134">
        <v>2.7705865787007056E-2</v>
      </c>
      <c r="CA1117" s="134">
        <v>0</v>
      </c>
      <c r="CB1117" s="134">
        <v>0</v>
      </c>
      <c r="CC1117" s="134">
        <v>9.4261796429619248E-3</v>
      </c>
      <c r="CD1117" s="134">
        <v>1.0467261864340282E-2</v>
      </c>
      <c r="CE1117" s="134">
        <v>1.4120398203385771E-2</v>
      </c>
      <c r="CF1117" s="134">
        <v>0</v>
      </c>
      <c r="CG1117" s="134">
        <v>0</v>
      </c>
      <c r="CH1117" s="134">
        <v>6.5214656206523974E-2</v>
      </c>
      <c r="CI1117" s="134">
        <v>7.0571072820267949E-2</v>
      </c>
      <c r="CJ1117" s="134">
        <v>5.9113753526382285E-3</v>
      </c>
      <c r="CK1117" s="134">
        <v>0</v>
      </c>
      <c r="CL1117" s="134">
        <v>0</v>
      </c>
      <c r="CM1117" s="134">
        <v>0</v>
      </c>
      <c r="CN1117" s="134">
        <v>0</v>
      </c>
      <c r="CO1117" s="134">
        <v>0</v>
      </c>
      <c r="CP1117" s="134">
        <v>0</v>
      </c>
      <c r="CQ1117" s="134">
        <v>1.7419912110718618E-2</v>
      </c>
      <c r="CR1117" s="134">
        <v>0</v>
      </c>
      <c r="CS1117" s="134">
        <v>2.0467054509315175E-2</v>
      </c>
      <c r="CT1117" s="134">
        <v>0</v>
      </c>
      <c r="CU1117" s="134">
        <v>2.7529831850810829E-2</v>
      </c>
      <c r="CV1117" s="134">
        <v>1.5590805043533594E-2</v>
      </c>
      <c r="CW1117" s="134">
        <v>3.5097613122537306E-2</v>
      </c>
      <c r="CX1117" s="134">
        <v>4.2529629701058835E-2</v>
      </c>
      <c r="CY1117" s="134">
        <v>0</v>
      </c>
      <c r="CZ1117" s="134">
        <v>9.1661135612912687E-3</v>
      </c>
      <c r="DA1117" s="134">
        <v>1.0724655307766129</v>
      </c>
      <c r="DB1117" s="134">
        <v>1.163934899565526E-2</v>
      </c>
      <c r="DC1117" s="134">
        <v>1.3644982843643443E-2</v>
      </c>
      <c r="DD1117" s="134">
        <v>1.7276764563716848E-2</v>
      </c>
      <c r="DE1117" s="134">
        <v>1.6806993631366333E-2</v>
      </c>
      <c r="DF1117" s="134">
        <v>1.3156208432984673E-2</v>
      </c>
      <c r="DG1117" s="134">
        <v>6.3527906882048148E-3</v>
      </c>
      <c r="DH1117" s="211">
        <v>1.4392493850246966E-2</v>
      </c>
    </row>
    <row r="1118" spans="1:112" ht="15" hidden="1" customHeight="1" x14ac:dyDescent="0.15">
      <c r="A1118" s="119"/>
      <c r="B1118" s="197" t="s">
        <v>766</v>
      </c>
      <c r="C1118" s="30" t="s">
        <v>178</v>
      </c>
      <c r="D1118" s="315">
        <v>0</v>
      </c>
      <c r="E1118" s="134">
        <v>0</v>
      </c>
      <c r="F1118" s="134">
        <v>0</v>
      </c>
      <c r="G1118" s="134">
        <v>0</v>
      </c>
      <c r="H1118" s="134">
        <v>0</v>
      </c>
      <c r="I1118" s="134">
        <v>0</v>
      </c>
      <c r="J1118" s="134">
        <v>0</v>
      </c>
      <c r="K1118" s="134">
        <v>0</v>
      </c>
      <c r="L1118" s="134">
        <v>0</v>
      </c>
      <c r="M1118" s="134">
        <v>0</v>
      </c>
      <c r="N1118" s="134">
        <v>0</v>
      </c>
      <c r="O1118" s="134">
        <v>0</v>
      </c>
      <c r="P1118" s="134">
        <v>0</v>
      </c>
      <c r="Q1118" s="134">
        <v>0</v>
      </c>
      <c r="R1118" s="134">
        <v>0</v>
      </c>
      <c r="S1118" s="134">
        <v>0</v>
      </c>
      <c r="T1118" s="134">
        <v>0</v>
      </c>
      <c r="U1118" s="134">
        <v>0</v>
      </c>
      <c r="V1118" s="134">
        <v>0</v>
      </c>
      <c r="W1118" s="134">
        <v>0</v>
      </c>
      <c r="X1118" s="134">
        <v>0</v>
      </c>
      <c r="Y1118" s="134">
        <v>0</v>
      </c>
      <c r="Z1118" s="134">
        <v>0</v>
      </c>
      <c r="AA1118" s="134">
        <v>0</v>
      </c>
      <c r="AB1118" s="134">
        <v>0</v>
      </c>
      <c r="AC1118" s="134">
        <v>0</v>
      </c>
      <c r="AD1118" s="134">
        <v>0</v>
      </c>
      <c r="AE1118" s="134">
        <v>0</v>
      </c>
      <c r="AF1118" s="134">
        <v>0</v>
      </c>
      <c r="AG1118" s="134">
        <v>0</v>
      </c>
      <c r="AH1118" s="134">
        <v>0</v>
      </c>
      <c r="AI1118" s="134">
        <v>0</v>
      </c>
      <c r="AJ1118" s="134">
        <v>0</v>
      </c>
      <c r="AK1118" s="134">
        <v>0</v>
      </c>
      <c r="AL1118" s="134">
        <v>0</v>
      </c>
      <c r="AM1118" s="134">
        <v>0</v>
      </c>
      <c r="AN1118" s="134">
        <v>0</v>
      </c>
      <c r="AO1118" s="134">
        <v>0</v>
      </c>
      <c r="AP1118" s="134">
        <v>0</v>
      </c>
      <c r="AQ1118" s="134">
        <v>0</v>
      </c>
      <c r="AR1118" s="134">
        <v>0</v>
      </c>
      <c r="AS1118" s="134">
        <v>0</v>
      </c>
      <c r="AT1118" s="134">
        <v>0</v>
      </c>
      <c r="AU1118" s="134">
        <v>0</v>
      </c>
      <c r="AV1118" s="134">
        <v>0</v>
      </c>
      <c r="AW1118" s="134">
        <v>0</v>
      </c>
      <c r="AX1118" s="134">
        <v>0</v>
      </c>
      <c r="AY1118" s="134">
        <v>0</v>
      </c>
      <c r="AZ1118" s="134">
        <v>0</v>
      </c>
      <c r="BA1118" s="134">
        <v>0</v>
      </c>
      <c r="BB1118" s="134">
        <v>0</v>
      </c>
      <c r="BC1118" s="134">
        <v>0</v>
      </c>
      <c r="BD1118" s="134">
        <v>0</v>
      </c>
      <c r="BE1118" s="134">
        <v>0</v>
      </c>
      <c r="BF1118" s="134">
        <v>0</v>
      </c>
      <c r="BG1118" s="134">
        <v>0</v>
      </c>
      <c r="BH1118" s="134">
        <v>0</v>
      </c>
      <c r="BI1118" s="134">
        <v>0</v>
      </c>
      <c r="BJ1118" s="134">
        <v>0</v>
      </c>
      <c r="BK1118" s="134">
        <v>0</v>
      </c>
      <c r="BL1118" s="134">
        <v>0</v>
      </c>
      <c r="BM1118" s="134">
        <v>0</v>
      </c>
      <c r="BN1118" s="134">
        <v>0</v>
      </c>
      <c r="BO1118" s="134">
        <v>0</v>
      </c>
      <c r="BP1118" s="134">
        <v>0</v>
      </c>
      <c r="BQ1118" s="134">
        <v>0</v>
      </c>
      <c r="BR1118" s="134">
        <v>0</v>
      </c>
      <c r="BS1118" s="134">
        <v>0</v>
      </c>
      <c r="BT1118" s="134">
        <v>0</v>
      </c>
      <c r="BU1118" s="134">
        <v>0</v>
      </c>
      <c r="BV1118" s="134">
        <v>0</v>
      </c>
      <c r="BW1118" s="134">
        <v>0</v>
      </c>
      <c r="BX1118" s="134">
        <v>0</v>
      </c>
      <c r="BY1118" s="134">
        <v>0</v>
      </c>
      <c r="BZ1118" s="134">
        <v>0</v>
      </c>
      <c r="CA1118" s="134">
        <v>0</v>
      </c>
      <c r="CB1118" s="134">
        <v>0</v>
      </c>
      <c r="CC1118" s="134">
        <v>0</v>
      </c>
      <c r="CD1118" s="134">
        <v>0</v>
      </c>
      <c r="CE1118" s="134">
        <v>0</v>
      </c>
      <c r="CF1118" s="134">
        <v>0</v>
      </c>
      <c r="CG1118" s="134">
        <v>0</v>
      </c>
      <c r="CH1118" s="134">
        <v>0</v>
      </c>
      <c r="CI1118" s="134">
        <v>0</v>
      </c>
      <c r="CJ1118" s="134">
        <v>0</v>
      </c>
      <c r="CK1118" s="134">
        <v>0</v>
      </c>
      <c r="CL1118" s="134">
        <v>0</v>
      </c>
      <c r="CM1118" s="134">
        <v>0</v>
      </c>
      <c r="CN1118" s="134">
        <v>0</v>
      </c>
      <c r="CO1118" s="134">
        <v>0</v>
      </c>
      <c r="CP1118" s="134">
        <v>0</v>
      </c>
      <c r="CQ1118" s="134">
        <v>0</v>
      </c>
      <c r="CR1118" s="134">
        <v>0</v>
      </c>
      <c r="CS1118" s="134">
        <v>0</v>
      </c>
      <c r="CT1118" s="134">
        <v>0</v>
      </c>
      <c r="CU1118" s="134">
        <v>0</v>
      </c>
      <c r="CV1118" s="134">
        <v>0</v>
      </c>
      <c r="CW1118" s="134">
        <v>0</v>
      </c>
      <c r="CX1118" s="134">
        <v>0</v>
      </c>
      <c r="CY1118" s="134">
        <v>0</v>
      </c>
      <c r="CZ1118" s="134">
        <v>0</v>
      </c>
      <c r="DA1118" s="134">
        <v>0</v>
      </c>
      <c r="DB1118" s="134">
        <v>1</v>
      </c>
      <c r="DC1118" s="134">
        <v>0</v>
      </c>
      <c r="DD1118" s="134">
        <v>0</v>
      </c>
      <c r="DE1118" s="134">
        <v>0</v>
      </c>
      <c r="DF1118" s="134">
        <v>0</v>
      </c>
      <c r="DG1118" s="134">
        <v>0</v>
      </c>
      <c r="DH1118" s="211">
        <v>0</v>
      </c>
    </row>
    <row r="1119" spans="1:112" ht="15" hidden="1" customHeight="1" x14ac:dyDescent="0.15">
      <c r="A1119" s="119"/>
      <c r="B1119" s="197" t="s">
        <v>767</v>
      </c>
      <c r="C1119" s="30" t="s">
        <v>365</v>
      </c>
      <c r="D1119" s="315">
        <v>4.9641226529530231E-8</v>
      </c>
      <c r="E1119" s="134">
        <v>4.8034176586749571E-8</v>
      </c>
      <c r="F1119" s="134">
        <v>3.7803165939209223E-7</v>
      </c>
      <c r="G1119" s="134">
        <v>0</v>
      </c>
      <c r="H1119" s="134">
        <v>3.3602243601624745E-8</v>
      </c>
      <c r="I1119" s="134">
        <v>0</v>
      </c>
      <c r="J1119" s="134">
        <v>0</v>
      </c>
      <c r="K1119" s="134">
        <v>1.4471972758341957E-7</v>
      </c>
      <c r="L1119" s="134">
        <v>4.1135737170801006E-7</v>
      </c>
      <c r="M1119" s="134">
        <v>5.0940296728292034E-7</v>
      </c>
      <c r="N1119" s="134">
        <v>3.9531965246441766E-8</v>
      </c>
      <c r="O1119" s="134">
        <v>2.6655962950728375E-7</v>
      </c>
      <c r="P1119" s="134">
        <v>0</v>
      </c>
      <c r="Q1119" s="134">
        <v>0</v>
      </c>
      <c r="R1119" s="134">
        <v>3.9204138836212567E-8</v>
      </c>
      <c r="S1119" s="134">
        <v>9.3707443939327721E-8</v>
      </c>
      <c r="T1119" s="134">
        <v>2.5216335735840712E-7</v>
      </c>
      <c r="U1119" s="134">
        <v>0</v>
      </c>
      <c r="V1119" s="134">
        <v>0</v>
      </c>
      <c r="W1119" s="134">
        <v>3.8794321887616079E-8</v>
      </c>
      <c r="X1119" s="134">
        <v>0</v>
      </c>
      <c r="Y1119" s="134">
        <v>0</v>
      </c>
      <c r="Z1119" s="134">
        <v>0</v>
      </c>
      <c r="AA1119" s="134">
        <v>0</v>
      </c>
      <c r="AB1119" s="134">
        <v>0</v>
      </c>
      <c r="AC1119" s="134">
        <v>0</v>
      </c>
      <c r="AD1119" s="134">
        <v>0</v>
      </c>
      <c r="AE1119" s="134">
        <v>0</v>
      </c>
      <c r="AF1119" s="134">
        <v>0</v>
      </c>
      <c r="AG1119" s="134">
        <v>0</v>
      </c>
      <c r="AH1119" s="134">
        <v>0</v>
      </c>
      <c r="AI1119" s="134">
        <v>3.0128211773421372E-8</v>
      </c>
      <c r="AJ1119" s="134">
        <v>0</v>
      </c>
      <c r="AK1119" s="134">
        <v>3.178423201469078E-7</v>
      </c>
      <c r="AL1119" s="134">
        <v>0</v>
      </c>
      <c r="AM1119" s="134">
        <v>1.2640913537422047E-7</v>
      </c>
      <c r="AN1119" s="134">
        <v>0</v>
      </c>
      <c r="AO1119" s="134">
        <v>-1.4648111985273439E-7</v>
      </c>
      <c r="AP1119" s="134">
        <v>0</v>
      </c>
      <c r="AQ1119" s="134">
        <v>0</v>
      </c>
      <c r="AR1119" s="134">
        <v>0</v>
      </c>
      <c r="AS1119" s="134">
        <v>0</v>
      </c>
      <c r="AT1119" s="134">
        <v>5.9719533589800039E-7</v>
      </c>
      <c r="AU1119" s="134">
        <v>2.3347148795452485E-7</v>
      </c>
      <c r="AV1119" s="134">
        <v>0</v>
      </c>
      <c r="AW1119" s="134">
        <v>8.5600669317315698E-8</v>
      </c>
      <c r="AX1119" s="134">
        <v>0</v>
      </c>
      <c r="AY1119" s="134">
        <v>0</v>
      </c>
      <c r="AZ1119" s="134">
        <v>1.5755620464000248E-6</v>
      </c>
      <c r="BA1119" s="134">
        <v>0</v>
      </c>
      <c r="BB1119" s="134">
        <v>0</v>
      </c>
      <c r="BC1119" s="134">
        <v>0</v>
      </c>
      <c r="BD1119" s="134">
        <v>0</v>
      </c>
      <c r="BE1119" s="134">
        <v>0</v>
      </c>
      <c r="BF1119" s="134">
        <v>0</v>
      </c>
      <c r="BG1119" s="134">
        <v>0</v>
      </c>
      <c r="BH1119" s="134">
        <v>0</v>
      </c>
      <c r="BI1119" s="134">
        <v>2.1920373536744099E-7</v>
      </c>
      <c r="BJ1119" s="134">
        <v>5.2565514766660618E-7</v>
      </c>
      <c r="BK1119" s="134">
        <v>0</v>
      </c>
      <c r="BL1119" s="134">
        <v>7.2608516271212647E-8</v>
      </c>
      <c r="BM1119" s="134">
        <v>0</v>
      </c>
      <c r="BN1119" s="134">
        <v>2.1843647701117551E-7</v>
      </c>
      <c r="BO1119" s="134">
        <v>7.4464162405460871E-8</v>
      </c>
      <c r="BP1119" s="134">
        <v>1.8335925342562089E-7</v>
      </c>
      <c r="BQ1119" s="134">
        <v>1.9088080025095597E-7</v>
      </c>
      <c r="BR1119" s="134">
        <v>0</v>
      </c>
      <c r="BS1119" s="134">
        <v>3.8002419049728922E-7</v>
      </c>
      <c r="BT1119" s="134">
        <v>0</v>
      </c>
      <c r="BU1119" s="134">
        <v>1.5377278748590133E-7</v>
      </c>
      <c r="BV1119" s="134">
        <v>1.7788291708477097E-7</v>
      </c>
      <c r="BW1119" s="134">
        <v>2.5319931543980743E-7</v>
      </c>
      <c r="BX1119" s="134">
        <v>3.166707924948663E-7</v>
      </c>
      <c r="BY1119" s="134">
        <v>5.5748735613631566E-8</v>
      </c>
      <c r="BZ1119" s="134">
        <v>3.7497219651372726E-8</v>
      </c>
      <c r="CA1119" s="134">
        <v>0</v>
      </c>
      <c r="CB1119" s="134">
        <v>0</v>
      </c>
      <c r="CC1119" s="134">
        <v>2.2109207767735985E-7</v>
      </c>
      <c r="CD1119" s="134">
        <v>3.3255893435897897E-7</v>
      </c>
      <c r="CE1119" s="134">
        <v>3.8759977678845781E-8</v>
      </c>
      <c r="CF1119" s="134">
        <v>0</v>
      </c>
      <c r="CG1119" s="134">
        <v>0</v>
      </c>
      <c r="CH1119" s="134">
        <v>3.0069610201178941E-7</v>
      </c>
      <c r="CI1119" s="134">
        <v>4.5326670600642855E-7</v>
      </c>
      <c r="CJ1119" s="134">
        <v>2.2149538947918612E-7</v>
      </c>
      <c r="CK1119" s="134">
        <v>0</v>
      </c>
      <c r="CL1119" s="134">
        <v>0</v>
      </c>
      <c r="CM1119" s="134">
        <v>0</v>
      </c>
      <c r="CN1119" s="134">
        <v>0</v>
      </c>
      <c r="CO1119" s="134">
        <v>0</v>
      </c>
      <c r="CP1119" s="134">
        <v>0</v>
      </c>
      <c r="CQ1119" s="134">
        <v>2.0690922364481786E-3</v>
      </c>
      <c r="CR1119" s="134">
        <v>0</v>
      </c>
      <c r="CS1119" s="134">
        <v>1.249789674879781E-3</v>
      </c>
      <c r="CT1119" s="134">
        <v>0</v>
      </c>
      <c r="CU1119" s="134">
        <v>1.1911929080313801E-3</v>
      </c>
      <c r="CV1119" s="134">
        <v>3.9285488485092676E-3</v>
      </c>
      <c r="CW1119" s="134">
        <v>3.9868476001525284E-8</v>
      </c>
      <c r="CX1119" s="134">
        <v>3.6996868050873963E-7</v>
      </c>
      <c r="CY1119" s="134">
        <v>0</v>
      </c>
      <c r="CZ1119" s="134">
        <v>3.8157521894108106E-8</v>
      </c>
      <c r="DA1119" s="134">
        <v>5.2559052245724048E-7</v>
      </c>
      <c r="DB1119" s="134">
        <v>1.107632303984433E-2</v>
      </c>
      <c r="DC1119" s="134">
        <v>1.0053386060025928</v>
      </c>
      <c r="DD1119" s="134">
        <v>8.6075058633604633E-7</v>
      </c>
      <c r="DE1119" s="134">
        <v>2.1050940510145224E-7</v>
      </c>
      <c r="DF1119" s="134">
        <v>4.2047722147342741E-7</v>
      </c>
      <c r="DG1119" s="134">
        <v>8.6040517379080971E-8</v>
      </c>
      <c r="DH1119" s="211">
        <v>1.4648111985273439E-7</v>
      </c>
    </row>
    <row r="1120" spans="1:112" ht="15" hidden="1" customHeight="1" x14ac:dyDescent="0.15">
      <c r="A1120" s="119"/>
      <c r="B1120" s="197" t="s">
        <v>768</v>
      </c>
      <c r="C1120" s="30" t="s">
        <v>179</v>
      </c>
      <c r="D1120" s="315">
        <v>2.2673467323383707E-5</v>
      </c>
      <c r="E1120" s="134">
        <v>2.0799277632465566E-5</v>
      </c>
      <c r="F1120" s="134">
        <v>2.3953721958335942E-4</v>
      </c>
      <c r="G1120" s="134">
        <v>0</v>
      </c>
      <c r="H1120" s="134">
        <v>4.0722780286067334E-5</v>
      </c>
      <c r="I1120" s="134">
        <v>0</v>
      </c>
      <c r="J1120" s="134">
        <v>0</v>
      </c>
      <c r="K1120" s="134">
        <v>1.7089282546931372E-4</v>
      </c>
      <c r="L1120" s="134">
        <v>4.8504301826807669E-5</v>
      </c>
      <c r="M1120" s="134">
        <v>4.1523506298215899E-5</v>
      </c>
      <c r="N1120" s="134">
        <v>1.2053675099704602E-4</v>
      </c>
      <c r="O1120" s="134">
        <v>6.2880384134890991E-5</v>
      </c>
      <c r="P1120" s="134">
        <v>0</v>
      </c>
      <c r="Q1120" s="134">
        <v>0</v>
      </c>
      <c r="R1120" s="134">
        <v>1.401980090681609E-4</v>
      </c>
      <c r="S1120" s="134">
        <v>4.6185164422737435E-5</v>
      </c>
      <c r="T1120" s="134">
        <v>5.8218992746547461E-5</v>
      </c>
      <c r="U1120" s="134">
        <v>0</v>
      </c>
      <c r="V1120" s="134">
        <v>0</v>
      </c>
      <c r="W1120" s="134">
        <v>4.7958616312483216E-5</v>
      </c>
      <c r="X1120" s="134">
        <v>0</v>
      </c>
      <c r="Y1120" s="134">
        <v>0</v>
      </c>
      <c r="Z1120" s="134">
        <v>0</v>
      </c>
      <c r="AA1120" s="134">
        <v>0</v>
      </c>
      <c r="AB1120" s="134">
        <v>0</v>
      </c>
      <c r="AC1120" s="134">
        <v>0</v>
      </c>
      <c r="AD1120" s="134">
        <v>0</v>
      </c>
      <c r="AE1120" s="134">
        <v>0</v>
      </c>
      <c r="AF1120" s="134">
        <v>0</v>
      </c>
      <c r="AG1120" s="134">
        <v>0</v>
      </c>
      <c r="AH1120" s="134">
        <v>0</v>
      </c>
      <c r="AI1120" s="134">
        <v>5.7317602882533237E-5</v>
      </c>
      <c r="AJ1120" s="134">
        <v>0</v>
      </c>
      <c r="AK1120" s="134">
        <v>2.7402689227973589E-5</v>
      </c>
      <c r="AL1120" s="134">
        <v>0</v>
      </c>
      <c r="AM1120" s="134">
        <v>1.7479716520415039E-5</v>
      </c>
      <c r="AN1120" s="134">
        <v>0</v>
      </c>
      <c r="AO1120" s="134">
        <v>-7.0129342022488762E-4</v>
      </c>
      <c r="AP1120" s="134">
        <v>0</v>
      </c>
      <c r="AQ1120" s="134">
        <v>0</v>
      </c>
      <c r="AR1120" s="134">
        <v>0</v>
      </c>
      <c r="AS1120" s="134">
        <v>0</v>
      </c>
      <c r="AT1120" s="134">
        <v>1.4980557508606845E-4</v>
      </c>
      <c r="AU1120" s="134">
        <v>1.294227101104244E-4</v>
      </c>
      <c r="AV1120" s="134">
        <v>0</v>
      </c>
      <c r="AW1120" s="134">
        <v>1.8053651177618485E-5</v>
      </c>
      <c r="AX1120" s="134">
        <v>0</v>
      </c>
      <c r="AY1120" s="134">
        <v>0</v>
      </c>
      <c r="AZ1120" s="134">
        <v>1.0748422810496802E-4</v>
      </c>
      <c r="BA1120" s="134">
        <v>0</v>
      </c>
      <c r="BB1120" s="134">
        <v>0</v>
      </c>
      <c r="BC1120" s="134">
        <v>0</v>
      </c>
      <c r="BD1120" s="134">
        <v>0</v>
      </c>
      <c r="BE1120" s="134">
        <v>0</v>
      </c>
      <c r="BF1120" s="134">
        <v>0</v>
      </c>
      <c r="BG1120" s="134">
        <v>0</v>
      </c>
      <c r="BH1120" s="134">
        <v>0</v>
      </c>
      <c r="BI1120" s="134">
        <v>6.4354927457048512E-5</v>
      </c>
      <c r="BJ1120" s="134">
        <v>1.6171078683323165E-4</v>
      </c>
      <c r="BK1120" s="134">
        <v>0</v>
      </c>
      <c r="BL1120" s="134">
        <v>1.0432121844976036E-4</v>
      </c>
      <c r="BM1120" s="134">
        <v>0</v>
      </c>
      <c r="BN1120" s="134">
        <v>3.9366981961141742E-5</v>
      </c>
      <c r="BO1120" s="134">
        <v>4.8641018602902676E-5</v>
      </c>
      <c r="BP1120" s="134">
        <v>1.0248266140054722E-4</v>
      </c>
      <c r="BQ1120" s="134">
        <v>7.4112399991505871E-5</v>
      </c>
      <c r="BR1120" s="134">
        <v>0</v>
      </c>
      <c r="BS1120" s="134">
        <v>1.4966938078975934E-5</v>
      </c>
      <c r="BT1120" s="134">
        <v>0</v>
      </c>
      <c r="BU1120" s="134">
        <v>6.2567846838051328E-5</v>
      </c>
      <c r="BV1120" s="134">
        <v>7.0925982640511931E-5</v>
      </c>
      <c r="BW1120" s="134">
        <v>6.6677727232179843E-5</v>
      </c>
      <c r="BX1120" s="134">
        <v>6.9341059830668278E-5</v>
      </c>
      <c r="BY1120" s="134">
        <v>5.1501666548977377E-5</v>
      </c>
      <c r="BZ1120" s="134">
        <v>3.2600926167474656E-5</v>
      </c>
      <c r="CA1120" s="134">
        <v>0</v>
      </c>
      <c r="CB1120" s="134">
        <v>0</v>
      </c>
      <c r="CC1120" s="134">
        <v>7.3807620212065265E-5</v>
      </c>
      <c r="CD1120" s="134">
        <v>2.9826478169077513E-5</v>
      </c>
      <c r="CE1120" s="134">
        <v>2.9243203425425391E-4</v>
      </c>
      <c r="CF1120" s="134">
        <v>0</v>
      </c>
      <c r="CG1120" s="134">
        <v>0</v>
      </c>
      <c r="CH1120" s="134">
        <v>3.6432527348500147E-5</v>
      </c>
      <c r="CI1120" s="134">
        <v>6.0351774007648236E-5</v>
      </c>
      <c r="CJ1120" s="134">
        <v>2.8986862007024551E-4</v>
      </c>
      <c r="CK1120" s="134">
        <v>0</v>
      </c>
      <c r="CL1120" s="134">
        <v>0</v>
      </c>
      <c r="CM1120" s="134">
        <v>0</v>
      </c>
      <c r="CN1120" s="134">
        <v>0</v>
      </c>
      <c r="CO1120" s="134">
        <v>0</v>
      </c>
      <c r="CP1120" s="134">
        <v>0</v>
      </c>
      <c r="CQ1120" s="134">
        <v>1.2929748804184867E-4</v>
      </c>
      <c r="CR1120" s="134">
        <v>0</v>
      </c>
      <c r="CS1120" s="134">
        <v>9.3066130466253338E-3</v>
      </c>
      <c r="CT1120" s="134">
        <v>0</v>
      </c>
      <c r="CU1120" s="134">
        <v>9.8864619520743439E-3</v>
      </c>
      <c r="CV1120" s="134">
        <v>8.8821655418244196E-3</v>
      </c>
      <c r="CW1120" s="134">
        <v>7.38725977101143E-5</v>
      </c>
      <c r="CX1120" s="134">
        <v>7.5457793433285551E-5</v>
      </c>
      <c r="CY1120" s="134">
        <v>0</v>
      </c>
      <c r="CZ1120" s="134">
        <v>3.1496782055031274E-5</v>
      </c>
      <c r="DA1120" s="134">
        <v>6.7289641809794613E-5</v>
      </c>
      <c r="DB1120" s="134">
        <v>1.0156641051853975E-2</v>
      </c>
      <c r="DC1120" s="134">
        <v>2.6971496759816051E-3</v>
      </c>
      <c r="DD1120" s="134">
        <v>1.0192259116624445</v>
      </c>
      <c r="DE1120" s="134">
        <v>2.1856390439147289E-4</v>
      </c>
      <c r="DF1120" s="134">
        <v>3.9927861527606912E-4</v>
      </c>
      <c r="DG1120" s="134">
        <v>1.9181187908404035E-5</v>
      </c>
      <c r="DH1120" s="211">
        <v>7.0129342022488762E-4</v>
      </c>
    </row>
    <row r="1121" spans="1:112" ht="15" hidden="1" customHeight="1" x14ac:dyDescent="0.15">
      <c r="A1121" s="119"/>
      <c r="B1121" s="197" t="s">
        <v>769</v>
      </c>
      <c r="C1121" s="30" t="s">
        <v>281</v>
      </c>
      <c r="D1121" s="315">
        <v>2.5775274093617984E-6</v>
      </c>
      <c r="E1121" s="134">
        <v>1.0922334942867993E-6</v>
      </c>
      <c r="F1121" s="134">
        <v>1.8108871763898642E-6</v>
      </c>
      <c r="G1121" s="134">
        <v>0</v>
      </c>
      <c r="H1121" s="134">
        <v>3.5412968686954432E-6</v>
      </c>
      <c r="I1121" s="134">
        <v>0</v>
      </c>
      <c r="J1121" s="134">
        <v>0</v>
      </c>
      <c r="K1121" s="134">
        <v>2.5517961281410003E-6</v>
      </c>
      <c r="L1121" s="134">
        <v>2.8911028725952897E-6</v>
      </c>
      <c r="M1121" s="134">
        <v>1.3458647269411578E-6</v>
      </c>
      <c r="N1121" s="134">
        <v>1.9501274407080524E-6</v>
      </c>
      <c r="O1121" s="134">
        <v>5.0414320946657885E-6</v>
      </c>
      <c r="P1121" s="134">
        <v>0</v>
      </c>
      <c r="Q1121" s="134">
        <v>0</v>
      </c>
      <c r="R1121" s="134">
        <v>2.143432202517686E-6</v>
      </c>
      <c r="S1121" s="134">
        <v>2.4310766997331525E-6</v>
      </c>
      <c r="T1121" s="134">
        <v>9.427864192862934E-6</v>
      </c>
      <c r="U1121" s="134">
        <v>0</v>
      </c>
      <c r="V1121" s="134">
        <v>0</v>
      </c>
      <c r="W1121" s="134">
        <v>8.0190350293250164E-7</v>
      </c>
      <c r="X1121" s="134">
        <v>0</v>
      </c>
      <c r="Y1121" s="134">
        <v>0</v>
      </c>
      <c r="Z1121" s="134">
        <v>0</v>
      </c>
      <c r="AA1121" s="134">
        <v>0</v>
      </c>
      <c r="AB1121" s="134">
        <v>0</v>
      </c>
      <c r="AC1121" s="134">
        <v>0</v>
      </c>
      <c r="AD1121" s="134">
        <v>0</v>
      </c>
      <c r="AE1121" s="134">
        <v>0</v>
      </c>
      <c r="AF1121" s="134">
        <v>0</v>
      </c>
      <c r="AG1121" s="134">
        <v>0</v>
      </c>
      <c r="AH1121" s="134">
        <v>0</v>
      </c>
      <c r="AI1121" s="134">
        <v>1.7185253649992205E-6</v>
      </c>
      <c r="AJ1121" s="134">
        <v>0</v>
      </c>
      <c r="AK1121" s="134">
        <v>6.9834256407857533E-6</v>
      </c>
      <c r="AL1121" s="134">
        <v>0</v>
      </c>
      <c r="AM1121" s="134">
        <v>3.3756832702940193E-6</v>
      </c>
      <c r="AN1121" s="134">
        <v>0</v>
      </c>
      <c r="AO1121" s="134">
        <v>-3.2492923238105722E-4</v>
      </c>
      <c r="AP1121" s="134">
        <v>0</v>
      </c>
      <c r="AQ1121" s="134">
        <v>0</v>
      </c>
      <c r="AR1121" s="134">
        <v>0</v>
      </c>
      <c r="AS1121" s="134">
        <v>0</v>
      </c>
      <c r="AT1121" s="134">
        <v>5.3027293346200648E-5</v>
      </c>
      <c r="AU1121" s="134">
        <v>4.2184377875577422E-5</v>
      </c>
      <c r="AV1121" s="134">
        <v>0</v>
      </c>
      <c r="AW1121" s="134">
        <v>7.4803420123727459E-6</v>
      </c>
      <c r="AX1121" s="134">
        <v>0</v>
      </c>
      <c r="AY1121" s="134">
        <v>0</v>
      </c>
      <c r="AZ1121" s="134">
        <v>3.2275814228097702E-6</v>
      </c>
      <c r="BA1121" s="134">
        <v>0</v>
      </c>
      <c r="BB1121" s="134">
        <v>0</v>
      </c>
      <c r="BC1121" s="134">
        <v>0</v>
      </c>
      <c r="BD1121" s="134">
        <v>0</v>
      </c>
      <c r="BE1121" s="134">
        <v>0</v>
      </c>
      <c r="BF1121" s="134">
        <v>0</v>
      </c>
      <c r="BG1121" s="134">
        <v>0</v>
      </c>
      <c r="BH1121" s="134">
        <v>0</v>
      </c>
      <c r="BI1121" s="134">
        <v>7.39340754181246E-6</v>
      </c>
      <c r="BJ1121" s="134">
        <v>4.2108337042045664E-5</v>
      </c>
      <c r="BK1121" s="134">
        <v>0</v>
      </c>
      <c r="BL1121" s="134">
        <v>3.9930887531442876E-5</v>
      </c>
      <c r="BM1121" s="134">
        <v>0</v>
      </c>
      <c r="BN1121" s="134">
        <v>1.1696828327073183E-5</v>
      </c>
      <c r="BO1121" s="134">
        <v>1.1487888359183121E-5</v>
      </c>
      <c r="BP1121" s="134">
        <v>9.3821483133663025E-6</v>
      </c>
      <c r="BQ1121" s="134">
        <v>1.4779392532067243E-5</v>
      </c>
      <c r="BR1121" s="134">
        <v>0</v>
      </c>
      <c r="BS1121" s="134">
        <v>9.0642707714147979E-7</v>
      </c>
      <c r="BT1121" s="134">
        <v>0</v>
      </c>
      <c r="BU1121" s="134">
        <v>5.0366089548356525E-6</v>
      </c>
      <c r="BV1121" s="134">
        <v>2.8512708347869864E-6</v>
      </c>
      <c r="BW1121" s="134">
        <v>2.827573018965502E-5</v>
      </c>
      <c r="BX1121" s="134">
        <v>1.8935183780851384E-6</v>
      </c>
      <c r="BY1121" s="134">
        <v>3.5764037697713639E-6</v>
      </c>
      <c r="BZ1121" s="134">
        <v>1.5057169924316229E-6</v>
      </c>
      <c r="CA1121" s="134">
        <v>0</v>
      </c>
      <c r="CB1121" s="134">
        <v>0</v>
      </c>
      <c r="CC1121" s="134">
        <v>3.438020536590481E-6</v>
      </c>
      <c r="CD1121" s="134">
        <v>1.9439947162493994E-6</v>
      </c>
      <c r="CE1121" s="134">
        <v>2.2753946561302152E-6</v>
      </c>
      <c r="CF1121" s="134">
        <v>0</v>
      </c>
      <c r="CG1121" s="134">
        <v>0</v>
      </c>
      <c r="CH1121" s="134">
        <v>1.6067225016319766E-6</v>
      </c>
      <c r="CI1121" s="134">
        <v>3.0430978297422658E-6</v>
      </c>
      <c r="CJ1121" s="134">
        <v>9.2848430073960206E-7</v>
      </c>
      <c r="CK1121" s="134">
        <v>0</v>
      </c>
      <c r="CL1121" s="134">
        <v>0</v>
      </c>
      <c r="CM1121" s="134">
        <v>0</v>
      </c>
      <c r="CN1121" s="134">
        <v>0</v>
      </c>
      <c r="CO1121" s="134">
        <v>0</v>
      </c>
      <c r="CP1121" s="134">
        <v>0</v>
      </c>
      <c r="CQ1121" s="134">
        <v>8.2646118226115714E-5</v>
      </c>
      <c r="CR1121" s="134">
        <v>0</v>
      </c>
      <c r="CS1121" s="134">
        <v>1.3776976261864163E-6</v>
      </c>
      <c r="CT1121" s="134">
        <v>0</v>
      </c>
      <c r="CU1121" s="134">
        <v>3.577956207506341E-6</v>
      </c>
      <c r="CV1121" s="134">
        <v>2.3628791254691896E-6</v>
      </c>
      <c r="CW1121" s="134">
        <v>4.742339565066059E-6</v>
      </c>
      <c r="CX1121" s="134">
        <v>2.4310488161840782E-6</v>
      </c>
      <c r="CY1121" s="134">
        <v>0</v>
      </c>
      <c r="CZ1121" s="134">
        <v>1.3306797994348029E-6</v>
      </c>
      <c r="DA1121" s="134">
        <v>2.2477250116531792E-6</v>
      </c>
      <c r="DB1121" s="134">
        <v>1.9635252697149902E-3</v>
      </c>
      <c r="DC1121" s="134">
        <v>1.7647792751877386E-4</v>
      </c>
      <c r="DD1121" s="134">
        <v>4.7460755004441204E-6</v>
      </c>
      <c r="DE1121" s="134">
        <v>1.0142437671966023</v>
      </c>
      <c r="DF1121" s="134">
        <v>1.318075300047708E-3</v>
      </c>
      <c r="DG1121" s="134">
        <v>4.4684306234084682E-6</v>
      </c>
      <c r="DH1121" s="211">
        <v>3.2492923238105722E-4</v>
      </c>
    </row>
    <row r="1122" spans="1:112" ht="15" hidden="1" customHeight="1" x14ac:dyDescent="0.15">
      <c r="A1122" s="119"/>
      <c r="B1122" s="197" t="s">
        <v>770</v>
      </c>
      <c r="C1122" s="30" t="s">
        <v>180</v>
      </c>
      <c r="D1122" s="315">
        <v>1.0063134711067754E-4</v>
      </c>
      <c r="E1122" s="134">
        <v>9.4848530129365818E-5</v>
      </c>
      <c r="F1122" s="134">
        <v>9.5091780924466316E-4</v>
      </c>
      <c r="G1122" s="134">
        <v>0</v>
      </c>
      <c r="H1122" s="134">
        <v>8.8356619760126187E-4</v>
      </c>
      <c r="I1122" s="134">
        <v>0</v>
      </c>
      <c r="J1122" s="134">
        <v>0</v>
      </c>
      <c r="K1122" s="134">
        <v>2.1065799164871334E-4</v>
      </c>
      <c r="L1122" s="134">
        <v>2.517625703162951E-4</v>
      </c>
      <c r="M1122" s="134">
        <v>1.8123331027827913E-4</v>
      </c>
      <c r="N1122" s="134">
        <v>1.5687789550696216E-4</v>
      </c>
      <c r="O1122" s="134">
        <v>1.6688452576830689E-4</v>
      </c>
      <c r="P1122" s="134">
        <v>0</v>
      </c>
      <c r="Q1122" s="134">
        <v>0</v>
      </c>
      <c r="R1122" s="134">
        <v>1.7476228476608207E-4</v>
      </c>
      <c r="S1122" s="134">
        <v>8.0328084148563748E-5</v>
      </c>
      <c r="T1122" s="134">
        <v>1.5397240633474417E-4</v>
      </c>
      <c r="U1122" s="134">
        <v>0</v>
      </c>
      <c r="V1122" s="134">
        <v>0</v>
      </c>
      <c r="W1122" s="134">
        <v>1.3411918037317444E-4</v>
      </c>
      <c r="X1122" s="134">
        <v>0</v>
      </c>
      <c r="Y1122" s="134">
        <v>0</v>
      </c>
      <c r="Z1122" s="134">
        <v>0</v>
      </c>
      <c r="AA1122" s="134">
        <v>0</v>
      </c>
      <c r="AB1122" s="134">
        <v>0</v>
      </c>
      <c r="AC1122" s="134">
        <v>0</v>
      </c>
      <c r="AD1122" s="134">
        <v>0</v>
      </c>
      <c r="AE1122" s="134">
        <v>0</v>
      </c>
      <c r="AF1122" s="134">
        <v>0</v>
      </c>
      <c r="AG1122" s="134">
        <v>0</v>
      </c>
      <c r="AH1122" s="134">
        <v>0</v>
      </c>
      <c r="AI1122" s="134">
        <v>1.0801693984908074E-4</v>
      </c>
      <c r="AJ1122" s="134">
        <v>0</v>
      </c>
      <c r="AK1122" s="134">
        <v>1.2560317948956236E-4</v>
      </c>
      <c r="AL1122" s="134">
        <v>0</v>
      </c>
      <c r="AM1122" s="134">
        <v>1.0602592497111265E-4</v>
      </c>
      <c r="AN1122" s="134">
        <v>0</v>
      </c>
      <c r="AO1122" s="134">
        <v>-4.1169072095615511E-4</v>
      </c>
      <c r="AP1122" s="134">
        <v>0</v>
      </c>
      <c r="AQ1122" s="134">
        <v>0</v>
      </c>
      <c r="AR1122" s="134">
        <v>0</v>
      </c>
      <c r="AS1122" s="134">
        <v>0</v>
      </c>
      <c r="AT1122" s="134">
        <v>1.6423728328575073E-4</v>
      </c>
      <c r="AU1122" s="134">
        <v>1.4279983105064831E-4</v>
      </c>
      <c r="AV1122" s="134">
        <v>0</v>
      </c>
      <c r="AW1122" s="134">
        <v>4.1806225333850658E-5</v>
      </c>
      <c r="AX1122" s="134">
        <v>0</v>
      </c>
      <c r="AY1122" s="134">
        <v>0</v>
      </c>
      <c r="AZ1122" s="134">
        <v>1.3014193048730652E-4</v>
      </c>
      <c r="BA1122" s="134">
        <v>0</v>
      </c>
      <c r="BB1122" s="134">
        <v>0</v>
      </c>
      <c r="BC1122" s="134">
        <v>0</v>
      </c>
      <c r="BD1122" s="134">
        <v>0</v>
      </c>
      <c r="BE1122" s="134">
        <v>0</v>
      </c>
      <c r="BF1122" s="134">
        <v>0</v>
      </c>
      <c r="BG1122" s="134">
        <v>0</v>
      </c>
      <c r="BH1122" s="134">
        <v>0</v>
      </c>
      <c r="BI1122" s="134">
        <v>9.5677192325121431E-5</v>
      </c>
      <c r="BJ1122" s="134">
        <v>1.9336721392285443E-4</v>
      </c>
      <c r="BK1122" s="134">
        <v>0</v>
      </c>
      <c r="BL1122" s="134">
        <v>1.2318262431286684E-4</v>
      </c>
      <c r="BM1122" s="134">
        <v>0</v>
      </c>
      <c r="BN1122" s="134">
        <v>2.2830048261792327E-4</v>
      </c>
      <c r="BO1122" s="134">
        <v>1.8240417151907476E-4</v>
      </c>
      <c r="BP1122" s="134">
        <v>4.1106835013872401E-4</v>
      </c>
      <c r="BQ1122" s="134">
        <v>4.2051659088076083E-4</v>
      </c>
      <c r="BR1122" s="134">
        <v>0</v>
      </c>
      <c r="BS1122" s="134">
        <v>9.417944112286444E-5</v>
      </c>
      <c r="BT1122" s="134">
        <v>0</v>
      </c>
      <c r="BU1122" s="134">
        <v>5.6689523339390126E-5</v>
      </c>
      <c r="BV1122" s="134">
        <v>9.0278957502963793E-4</v>
      </c>
      <c r="BW1122" s="134">
        <v>6.1069304482875382E-4</v>
      </c>
      <c r="BX1122" s="134">
        <v>2.1097614785961768E-4</v>
      </c>
      <c r="BY1122" s="134">
        <v>1.1401698943292557E-3</v>
      </c>
      <c r="BZ1122" s="134">
        <v>6.1384003913949031E-4</v>
      </c>
      <c r="CA1122" s="134">
        <v>0</v>
      </c>
      <c r="CB1122" s="134">
        <v>0</v>
      </c>
      <c r="CC1122" s="134">
        <v>2.9252833195545853E-4</v>
      </c>
      <c r="CD1122" s="134">
        <v>1.7494060717205604E-4</v>
      </c>
      <c r="CE1122" s="134">
        <v>2.9520641172156402E-4</v>
      </c>
      <c r="CF1122" s="134">
        <v>0</v>
      </c>
      <c r="CG1122" s="134">
        <v>0</v>
      </c>
      <c r="CH1122" s="134">
        <v>3.4068223614049288E-4</v>
      </c>
      <c r="CI1122" s="134">
        <v>3.4438178766820583E-4</v>
      </c>
      <c r="CJ1122" s="134">
        <v>2.2330783504181787E-4</v>
      </c>
      <c r="CK1122" s="134">
        <v>0</v>
      </c>
      <c r="CL1122" s="134">
        <v>0</v>
      </c>
      <c r="CM1122" s="134">
        <v>0</v>
      </c>
      <c r="CN1122" s="134">
        <v>0</v>
      </c>
      <c r="CO1122" s="134">
        <v>0</v>
      </c>
      <c r="CP1122" s="134">
        <v>0</v>
      </c>
      <c r="CQ1122" s="134">
        <v>3.2767210501143373E-4</v>
      </c>
      <c r="CR1122" s="134">
        <v>0</v>
      </c>
      <c r="CS1122" s="134">
        <v>3.7503860610758796E-4</v>
      </c>
      <c r="CT1122" s="134">
        <v>0</v>
      </c>
      <c r="CU1122" s="134">
        <v>2.3264655524289185E-4</v>
      </c>
      <c r="CV1122" s="134">
        <v>3.203792265098208E-4</v>
      </c>
      <c r="CW1122" s="134">
        <v>2.322431213449664E-3</v>
      </c>
      <c r="CX1122" s="134">
        <v>7.9699783155882616E-4</v>
      </c>
      <c r="CY1122" s="134">
        <v>0</v>
      </c>
      <c r="CZ1122" s="134">
        <v>2.3090269763599995E-4</v>
      </c>
      <c r="DA1122" s="134">
        <v>9.590747779391921E-4</v>
      </c>
      <c r="DB1122" s="134">
        <v>2.3781714992262637E-3</v>
      </c>
      <c r="DC1122" s="134">
        <v>4.511734530498417E-4</v>
      </c>
      <c r="DD1122" s="134">
        <v>1.8960982143660849E-3</v>
      </c>
      <c r="DE1122" s="134">
        <v>2.7196854439751803E-3</v>
      </c>
      <c r="DF1122" s="134">
        <v>1.0085675029804178</v>
      </c>
      <c r="DG1122" s="134">
        <v>1.0170737581916001E-4</v>
      </c>
      <c r="DH1122" s="211">
        <v>4.1169072095615511E-4</v>
      </c>
    </row>
    <row r="1123" spans="1:112" ht="15" hidden="1" customHeight="1" x14ac:dyDescent="0.15">
      <c r="A1123" s="119"/>
      <c r="B1123" s="197" t="s">
        <v>771</v>
      </c>
      <c r="C1123" s="30" t="s">
        <v>16</v>
      </c>
      <c r="D1123" s="315">
        <v>6.0095499452857506E-4</v>
      </c>
      <c r="E1123" s="134">
        <v>1.1834800759114455E-3</v>
      </c>
      <c r="F1123" s="134">
        <v>2.907539314989287E-3</v>
      </c>
      <c r="G1123" s="134">
        <v>0</v>
      </c>
      <c r="H1123" s="134">
        <v>1.4742584281361426E-3</v>
      </c>
      <c r="I1123" s="134">
        <v>0</v>
      </c>
      <c r="J1123" s="134">
        <v>0</v>
      </c>
      <c r="K1123" s="134">
        <v>1.1422898021418077E-3</v>
      </c>
      <c r="L1123" s="134">
        <v>1.145400922624178E-3</v>
      </c>
      <c r="M1123" s="134">
        <v>1.3535227053656273E-3</v>
      </c>
      <c r="N1123" s="134">
        <v>6.7032119094832462E-4</v>
      </c>
      <c r="O1123" s="134">
        <v>4.6582146214807827E-4</v>
      </c>
      <c r="P1123" s="134">
        <v>0</v>
      </c>
      <c r="Q1123" s="134">
        <v>0</v>
      </c>
      <c r="R1123" s="134">
        <v>1.532330794510981E-3</v>
      </c>
      <c r="S1123" s="134">
        <v>9.7013843725674779E-4</v>
      </c>
      <c r="T1123" s="134">
        <v>1.526526862954814E-3</v>
      </c>
      <c r="U1123" s="134">
        <v>0</v>
      </c>
      <c r="V1123" s="134">
        <v>0</v>
      </c>
      <c r="W1123" s="134">
        <v>1.1760191230997588E-3</v>
      </c>
      <c r="X1123" s="134">
        <v>0</v>
      </c>
      <c r="Y1123" s="134">
        <v>0</v>
      </c>
      <c r="Z1123" s="134">
        <v>0</v>
      </c>
      <c r="AA1123" s="134">
        <v>0</v>
      </c>
      <c r="AB1123" s="134">
        <v>0</v>
      </c>
      <c r="AC1123" s="134">
        <v>0</v>
      </c>
      <c r="AD1123" s="134">
        <v>0</v>
      </c>
      <c r="AE1123" s="134">
        <v>0</v>
      </c>
      <c r="AF1123" s="134">
        <v>0</v>
      </c>
      <c r="AG1123" s="134">
        <v>0</v>
      </c>
      <c r="AH1123" s="134">
        <v>0</v>
      </c>
      <c r="AI1123" s="134">
        <v>1.9436076643189984E-3</v>
      </c>
      <c r="AJ1123" s="134">
        <v>0</v>
      </c>
      <c r="AK1123" s="134">
        <v>1.1893829628738168E-3</v>
      </c>
      <c r="AL1123" s="134">
        <v>0</v>
      </c>
      <c r="AM1123" s="134">
        <v>1.3494450014068838E-3</v>
      </c>
      <c r="AN1123" s="134">
        <v>0</v>
      </c>
      <c r="AO1123" s="134">
        <v>-4.5275690736166319E-4</v>
      </c>
      <c r="AP1123" s="134">
        <v>0</v>
      </c>
      <c r="AQ1123" s="134">
        <v>0</v>
      </c>
      <c r="AR1123" s="134">
        <v>0</v>
      </c>
      <c r="AS1123" s="134">
        <v>0</v>
      </c>
      <c r="AT1123" s="134">
        <v>6.5536518324452132E-4</v>
      </c>
      <c r="AU1123" s="134">
        <v>6.5032649950826538E-4</v>
      </c>
      <c r="AV1123" s="134">
        <v>0</v>
      </c>
      <c r="AW1123" s="134">
        <v>2.9218976492883776E-4</v>
      </c>
      <c r="AX1123" s="134">
        <v>0</v>
      </c>
      <c r="AY1123" s="134">
        <v>0</v>
      </c>
      <c r="AZ1123" s="134">
        <v>1.1125270433394857E-3</v>
      </c>
      <c r="BA1123" s="134">
        <v>0</v>
      </c>
      <c r="BB1123" s="134">
        <v>0</v>
      </c>
      <c r="BC1123" s="134">
        <v>0</v>
      </c>
      <c r="BD1123" s="134">
        <v>0</v>
      </c>
      <c r="BE1123" s="134">
        <v>0</v>
      </c>
      <c r="BF1123" s="134">
        <v>0</v>
      </c>
      <c r="BG1123" s="134">
        <v>0</v>
      </c>
      <c r="BH1123" s="134">
        <v>0</v>
      </c>
      <c r="BI1123" s="134">
        <v>4.9833350671764365E-4</v>
      </c>
      <c r="BJ1123" s="134">
        <v>9.1426075552360176E-4</v>
      </c>
      <c r="BK1123" s="134">
        <v>0</v>
      </c>
      <c r="BL1123" s="134">
        <v>2.8062547470896074E-3</v>
      </c>
      <c r="BM1123" s="134">
        <v>0</v>
      </c>
      <c r="BN1123" s="134">
        <v>1.1411962861983774E-3</v>
      </c>
      <c r="BO1123" s="134">
        <v>3.1546909360417771E-4</v>
      </c>
      <c r="BP1123" s="134">
        <v>2.945065097993423E-3</v>
      </c>
      <c r="BQ1123" s="134">
        <v>8.0239456453742679E-4</v>
      </c>
      <c r="BR1123" s="134">
        <v>0</v>
      </c>
      <c r="BS1123" s="134">
        <v>3.0586827749099144E-4</v>
      </c>
      <c r="BT1123" s="134">
        <v>0</v>
      </c>
      <c r="BU1123" s="134">
        <v>3.5338151072904344E-3</v>
      </c>
      <c r="BV1123" s="134">
        <v>2.0691258360033245E-3</v>
      </c>
      <c r="BW1123" s="134">
        <v>2.6264983268943108E-3</v>
      </c>
      <c r="BX1123" s="134">
        <v>4.039204962528427E-3</v>
      </c>
      <c r="BY1123" s="134">
        <v>1.7337124970238792E-3</v>
      </c>
      <c r="BZ1123" s="134">
        <v>9.8350652169799263E-4</v>
      </c>
      <c r="CA1123" s="134">
        <v>0</v>
      </c>
      <c r="CB1123" s="134">
        <v>0</v>
      </c>
      <c r="CC1123" s="134">
        <v>1.7720971728582538E-3</v>
      </c>
      <c r="CD1123" s="134">
        <v>1.6582483340562258E-3</v>
      </c>
      <c r="CE1123" s="134">
        <v>9.3059423055955898E-3</v>
      </c>
      <c r="CF1123" s="134">
        <v>0</v>
      </c>
      <c r="CG1123" s="134">
        <v>0</v>
      </c>
      <c r="CH1123" s="134">
        <v>2.2420359100526017E-3</v>
      </c>
      <c r="CI1123" s="134">
        <v>3.1845572759252841E-3</v>
      </c>
      <c r="CJ1123" s="134">
        <v>3.9576147923535429E-3</v>
      </c>
      <c r="CK1123" s="134">
        <v>0</v>
      </c>
      <c r="CL1123" s="134">
        <v>0</v>
      </c>
      <c r="CM1123" s="134">
        <v>0</v>
      </c>
      <c r="CN1123" s="134">
        <v>0</v>
      </c>
      <c r="CO1123" s="134">
        <v>0</v>
      </c>
      <c r="CP1123" s="134">
        <v>0</v>
      </c>
      <c r="CQ1123" s="134">
        <v>1.7773817578415341E-3</v>
      </c>
      <c r="CR1123" s="134">
        <v>0</v>
      </c>
      <c r="CS1123" s="134">
        <v>1.4783567267945431E-3</v>
      </c>
      <c r="CT1123" s="134">
        <v>0</v>
      </c>
      <c r="CU1123" s="134">
        <v>4.4158036740112048E-3</v>
      </c>
      <c r="CV1123" s="134">
        <v>5.7668076538518447E-3</v>
      </c>
      <c r="CW1123" s="134">
        <v>5.3543983750777248E-3</v>
      </c>
      <c r="CX1123" s="134">
        <v>1.2351811210249916E-3</v>
      </c>
      <c r="CY1123" s="134">
        <v>0</v>
      </c>
      <c r="CZ1123" s="134">
        <v>2.0431614423653843E-3</v>
      </c>
      <c r="DA1123" s="134">
        <v>2.058768781260966E-3</v>
      </c>
      <c r="DB1123" s="134">
        <v>2.7490404436774996E-3</v>
      </c>
      <c r="DC1123" s="134">
        <v>1.3352168964937722E-3</v>
      </c>
      <c r="DD1123" s="134">
        <v>4.3157503957657927E-3</v>
      </c>
      <c r="DE1123" s="134">
        <v>2.7042220184150751E-3</v>
      </c>
      <c r="DF1123" s="134">
        <v>3.0425514164958436E-3</v>
      </c>
      <c r="DG1123" s="134">
        <v>1.0005376296423678</v>
      </c>
      <c r="DH1123" s="211">
        <v>4.5275690736166319E-4</v>
      </c>
    </row>
    <row r="1124" spans="1:112" ht="15" hidden="1" customHeight="1" x14ac:dyDescent="0.15">
      <c r="A1124" s="119"/>
      <c r="B1124" s="198" t="s">
        <v>772</v>
      </c>
      <c r="C1124" s="241" t="s">
        <v>17</v>
      </c>
      <c r="D1124" s="316">
        <v>4.8330872252815519E-3</v>
      </c>
      <c r="E1124" s="212">
        <v>1.1747783751012801E-3</v>
      </c>
      <c r="F1124" s="212">
        <v>1.016250546249139E-3</v>
      </c>
      <c r="G1124" s="212">
        <v>0</v>
      </c>
      <c r="H1124" s="212">
        <v>6.3025851563571203E-3</v>
      </c>
      <c r="I1124" s="212">
        <v>0</v>
      </c>
      <c r="J1124" s="212">
        <v>0</v>
      </c>
      <c r="K1124" s="212">
        <v>6.685701423113464E-3</v>
      </c>
      <c r="L1124" s="212">
        <v>7.5340894948535938E-3</v>
      </c>
      <c r="M1124" s="212">
        <v>2.5757185046130712E-3</v>
      </c>
      <c r="N1124" s="212">
        <v>5.1637520202249317E-3</v>
      </c>
      <c r="O1124" s="212">
        <v>1.4350776324436976E-2</v>
      </c>
      <c r="P1124" s="212">
        <v>0</v>
      </c>
      <c r="Q1124" s="212">
        <v>0</v>
      </c>
      <c r="R1124" s="212">
        <v>2.8753139388304014E-3</v>
      </c>
      <c r="S1124" s="212">
        <v>6.941021337347265E-3</v>
      </c>
      <c r="T1124" s="212">
        <v>2.7545377297766689E-2</v>
      </c>
      <c r="U1124" s="212">
        <v>0</v>
      </c>
      <c r="V1124" s="212">
        <v>0</v>
      </c>
      <c r="W1124" s="212">
        <v>1.8148754181322533E-3</v>
      </c>
      <c r="X1124" s="212">
        <v>0</v>
      </c>
      <c r="Y1124" s="212">
        <v>0</v>
      </c>
      <c r="Z1124" s="212">
        <v>0</v>
      </c>
      <c r="AA1124" s="212">
        <v>0</v>
      </c>
      <c r="AB1124" s="212">
        <v>0</v>
      </c>
      <c r="AC1124" s="212">
        <v>0</v>
      </c>
      <c r="AD1124" s="212">
        <v>0</v>
      </c>
      <c r="AE1124" s="212">
        <v>0</v>
      </c>
      <c r="AF1124" s="212">
        <v>0</v>
      </c>
      <c r="AG1124" s="212">
        <v>0</v>
      </c>
      <c r="AH1124" s="212">
        <v>0</v>
      </c>
      <c r="AI1124" s="212">
        <v>4.4210357078875171E-3</v>
      </c>
      <c r="AJ1124" s="212">
        <v>0</v>
      </c>
      <c r="AK1124" s="212">
        <v>2.0821600068808066E-2</v>
      </c>
      <c r="AL1124" s="212">
        <v>0</v>
      </c>
      <c r="AM1124" s="212">
        <v>9.7255620389001245E-3</v>
      </c>
      <c r="AN1124" s="212">
        <v>0</v>
      </c>
      <c r="AO1124" s="212">
        <v>-1.0041763636158141</v>
      </c>
      <c r="AP1124" s="212">
        <v>0</v>
      </c>
      <c r="AQ1124" s="212">
        <v>0</v>
      </c>
      <c r="AR1124" s="212">
        <v>0</v>
      </c>
      <c r="AS1124" s="212">
        <v>0</v>
      </c>
      <c r="AT1124" s="212">
        <v>0.16329633765109472</v>
      </c>
      <c r="AU1124" s="212">
        <v>0.12985010105418587</v>
      </c>
      <c r="AV1124" s="212">
        <v>0</v>
      </c>
      <c r="AW1124" s="212">
        <v>2.2678751612761918E-2</v>
      </c>
      <c r="AX1124" s="212">
        <v>0</v>
      </c>
      <c r="AY1124" s="212">
        <v>0</v>
      </c>
      <c r="AZ1124" s="212">
        <v>9.0106385354096243E-3</v>
      </c>
      <c r="BA1124" s="212">
        <v>0</v>
      </c>
      <c r="BB1124" s="212">
        <v>0</v>
      </c>
      <c r="BC1124" s="212">
        <v>0</v>
      </c>
      <c r="BD1124" s="212">
        <v>0</v>
      </c>
      <c r="BE1124" s="212">
        <v>0</v>
      </c>
      <c r="BF1124" s="212">
        <v>0</v>
      </c>
      <c r="BG1124" s="212">
        <v>0</v>
      </c>
      <c r="BH1124" s="212">
        <v>0</v>
      </c>
      <c r="BI1124" s="212">
        <v>2.2364137057953638E-2</v>
      </c>
      <c r="BJ1124" s="212">
        <v>0.12925571682310233</v>
      </c>
      <c r="BK1124" s="212">
        <v>0</v>
      </c>
      <c r="BL1124" s="212">
        <v>1.229087247829801E-2</v>
      </c>
      <c r="BM1124" s="212">
        <v>0</v>
      </c>
      <c r="BN1124" s="212">
        <v>3.485193593740351E-2</v>
      </c>
      <c r="BO1124" s="212">
        <v>3.4226405836958018E-2</v>
      </c>
      <c r="BP1124" s="212">
        <v>2.6786521496632083E-2</v>
      </c>
      <c r="BQ1124" s="212">
        <v>4.3554216591229961E-2</v>
      </c>
      <c r="BR1124" s="212">
        <v>0</v>
      </c>
      <c r="BS1124" s="212">
        <v>2.2931738722729985E-3</v>
      </c>
      <c r="BT1124" s="212">
        <v>0</v>
      </c>
      <c r="BU1124" s="212">
        <v>1.4930646694664991E-2</v>
      </c>
      <c r="BV1124" s="212">
        <v>4.7676591561496831E-3</v>
      </c>
      <c r="BW1124" s="212">
        <v>6.0731897637768878E-3</v>
      </c>
      <c r="BX1124" s="212">
        <v>4.7414545962503425E-3</v>
      </c>
      <c r="BY1124" s="212">
        <v>6.3404092299166525E-3</v>
      </c>
      <c r="BZ1124" s="212">
        <v>1.9942191931978746E-3</v>
      </c>
      <c r="CA1124" s="212">
        <v>0</v>
      </c>
      <c r="CB1124" s="212">
        <v>0</v>
      </c>
      <c r="CC1124" s="212">
        <v>9.1032000423839979E-3</v>
      </c>
      <c r="CD1124" s="212">
        <v>1.8166684072653324E-3</v>
      </c>
      <c r="CE1124" s="212">
        <v>5.4101696912980217E-3</v>
      </c>
      <c r="CF1124" s="212">
        <v>0</v>
      </c>
      <c r="CG1124" s="212">
        <v>0</v>
      </c>
      <c r="CH1124" s="212">
        <v>3.3567166663250607E-3</v>
      </c>
      <c r="CI1124" s="212">
        <v>7.7678467847631504E-3</v>
      </c>
      <c r="CJ1124" s="212">
        <v>1.6180437576426407E-3</v>
      </c>
      <c r="CK1124" s="212">
        <v>0</v>
      </c>
      <c r="CL1124" s="212">
        <v>0</v>
      </c>
      <c r="CM1124" s="212">
        <v>0</v>
      </c>
      <c r="CN1124" s="212">
        <v>0</v>
      </c>
      <c r="CO1124" s="212">
        <v>0</v>
      </c>
      <c r="CP1124" s="212">
        <v>0</v>
      </c>
      <c r="CQ1124" s="212">
        <v>8.2709389585478733E-3</v>
      </c>
      <c r="CR1124" s="212">
        <v>0</v>
      </c>
      <c r="CS1124" s="212">
        <v>1.8253733249994424E-3</v>
      </c>
      <c r="CT1124" s="212">
        <v>0</v>
      </c>
      <c r="CU1124" s="212">
        <v>8.6520844595712881E-3</v>
      </c>
      <c r="CV1124" s="212">
        <v>3.2482481455592379E-3</v>
      </c>
      <c r="CW1124" s="212">
        <v>3.9785079132919308E-3</v>
      </c>
      <c r="CX1124" s="212">
        <v>3.3328138514498212E-3</v>
      </c>
      <c r="CY1124" s="212">
        <v>0</v>
      </c>
      <c r="CZ1124" s="212">
        <v>2.8326401548866499E-3</v>
      </c>
      <c r="DA1124" s="212">
        <v>2.509734353161932E-3</v>
      </c>
      <c r="DB1124" s="212">
        <v>2.8647707815907786E-3</v>
      </c>
      <c r="DC1124" s="212">
        <v>2.931064585910621E-3</v>
      </c>
      <c r="DD1124" s="212">
        <v>5.9425888442867971E-3</v>
      </c>
      <c r="DE1124" s="212">
        <v>1.4951962443837147E-3</v>
      </c>
      <c r="DF1124" s="212">
        <v>5.7755942774150885E-3</v>
      </c>
      <c r="DG1124" s="212">
        <v>1.8199447174833102E-3</v>
      </c>
      <c r="DH1124" s="213">
        <v>1.0041763636158141</v>
      </c>
    </row>
    <row r="1125" spans="1:112" ht="15" hidden="1" customHeight="1" x14ac:dyDescent="0.15">
      <c r="A1125" s="119"/>
      <c r="B1125" s="121"/>
      <c r="C1125" s="117"/>
      <c r="D1125" s="134"/>
      <c r="E1125" s="134"/>
      <c r="F1125" s="134"/>
      <c r="G1125" s="134"/>
      <c r="H1125" s="134"/>
      <c r="I1125" s="134"/>
      <c r="J1125" s="134"/>
      <c r="K1125" s="134"/>
      <c r="L1125" s="134"/>
      <c r="M1125" s="134"/>
      <c r="N1125" s="134"/>
      <c r="O1125" s="134"/>
      <c r="P1125" s="134"/>
      <c r="Q1125" s="134"/>
      <c r="R1125" s="134"/>
      <c r="S1125" s="134"/>
      <c r="T1125" s="134"/>
      <c r="U1125" s="134"/>
      <c r="V1125" s="134"/>
      <c r="W1125" s="134"/>
      <c r="X1125" s="134"/>
      <c r="Y1125" s="134"/>
      <c r="Z1125" s="134"/>
      <c r="AA1125" s="134"/>
      <c r="AB1125" s="134"/>
      <c r="AC1125" s="134"/>
      <c r="AD1125" s="134"/>
      <c r="AE1125" s="134"/>
      <c r="AF1125" s="134"/>
      <c r="AG1125" s="134"/>
      <c r="AH1125" s="134"/>
      <c r="AI1125" s="134"/>
      <c r="AJ1125" s="134"/>
      <c r="AK1125" s="134"/>
      <c r="AL1125" s="134"/>
      <c r="AM1125" s="134"/>
      <c r="AN1125" s="134"/>
      <c r="AO1125" s="134"/>
      <c r="AP1125" s="134"/>
      <c r="AQ1125" s="134"/>
      <c r="AR1125" s="134"/>
      <c r="AS1125" s="134"/>
      <c r="AT1125" s="134"/>
      <c r="AU1125" s="134"/>
      <c r="AV1125" s="134"/>
      <c r="AW1125" s="134"/>
      <c r="AX1125" s="134"/>
      <c r="AY1125" s="134"/>
      <c r="AZ1125" s="134"/>
      <c r="BA1125" s="134"/>
      <c r="BB1125" s="134"/>
      <c r="BC1125" s="134"/>
      <c r="BD1125" s="134"/>
      <c r="BE1125" s="134"/>
      <c r="BF1125" s="134"/>
      <c r="BG1125" s="134"/>
      <c r="BH1125" s="134"/>
      <c r="BI1125" s="134"/>
      <c r="BJ1125" s="134"/>
      <c r="BK1125" s="134"/>
      <c r="BL1125" s="134"/>
      <c r="BM1125" s="134"/>
      <c r="BN1125" s="134"/>
      <c r="BO1125" s="134"/>
      <c r="BP1125" s="134"/>
      <c r="BQ1125" s="134"/>
      <c r="BR1125" s="134"/>
      <c r="BS1125" s="134"/>
      <c r="BT1125" s="134"/>
      <c r="BU1125" s="134"/>
      <c r="BV1125" s="134"/>
      <c r="BW1125" s="134"/>
      <c r="BX1125" s="134"/>
      <c r="BY1125" s="134"/>
      <c r="BZ1125" s="134"/>
      <c r="CA1125" s="134"/>
      <c r="CB1125" s="134"/>
      <c r="CC1125" s="134"/>
      <c r="CD1125" s="134"/>
      <c r="CE1125" s="134"/>
      <c r="CF1125" s="134"/>
      <c r="CG1125" s="134"/>
      <c r="CH1125" s="134"/>
      <c r="CI1125" s="134"/>
      <c r="CJ1125" s="134"/>
      <c r="CK1125" s="134"/>
      <c r="CL1125" s="134"/>
      <c r="CM1125" s="134"/>
      <c r="CN1125" s="134"/>
      <c r="CO1125" s="134"/>
      <c r="CP1125" s="134"/>
      <c r="CQ1125" s="134"/>
      <c r="CR1125" s="134"/>
      <c r="CS1125" s="134"/>
      <c r="CT1125" s="134"/>
      <c r="CU1125" s="134"/>
      <c r="CV1125" s="134"/>
      <c r="CW1125" s="134"/>
      <c r="CX1125" s="134"/>
      <c r="CY1125" s="134"/>
      <c r="CZ1125" s="134"/>
      <c r="DA1125" s="134"/>
      <c r="DB1125" s="134"/>
      <c r="DC1125" s="134"/>
      <c r="DD1125" s="134"/>
      <c r="DE1125" s="134"/>
      <c r="DF1125" s="134"/>
      <c r="DG1125" s="134"/>
      <c r="DH1125" s="134"/>
    </row>
    <row r="1126" spans="1:112" ht="15" hidden="1" customHeight="1" x14ac:dyDescent="0.15">
      <c r="B1126" s="159" t="s">
        <v>552</v>
      </c>
      <c r="C1126" s="117"/>
      <c r="D1126" s="134"/>
      <c r="E1126" s="134"/>
      <c r="F1126" s="134"/>
      <c r="G1126" s="134"/>
      <c r="H1126" s="134"/>
      <c r="I1126" s="134"/>
      <c r="J1126" s="134"/>
      <c r="K1126" s="134"/>
      <c r="L1126" s="134"/>
      <c r="M1126" s="134"/>
      <c r="N1126" s="134"/>
      <c r="O1126" s="134"/>
      <c r="P1126" s="134"/>
      <c r="Q1126" s="134"/>
      <c r="R1126" s="134"/>
      <c r="S1126" s="134"/>
      <c r="T1126" s="134"/>
      <c r="U1126" s="134"/>
      <c r="V1126" s="134"/>
      <c r="W1126" s="134"/>
      <c r="X1126" s="134"/>
      <c r="Y1126" s="134"/>
      <c r="Z1126" s="134"/>
      <c r="AA1126" s="134"/>
      <c r="AB1126" s="134"/>
      <c r="AC1126" s="134"/>
      <c r="AD1126" s="134"/>
      <c r="AE1126" s="134"/>
      <c r="AF1126" s="134"/>
      <c r="AG1126" s="134"/>
      <c r="AH1126" s="134"/>
      <c r="AI1126" s="134"/>
      <c r="AJ1126" s="134"/>
      <c r="AK1126" s="134"/>
      <c r="AL1126" s="134"/>
      <c r="AM1126" s="134"/>
      <c r="AN1126" s="134"/>
      <c r="AO1126" s="134"/>
      <c r="AP1126" s="134"/>
      <c r="AQ1126" s="134"/>
      <c r="AR1126" s="134"/>
      <c r="AS1126" s="134"/>
      <c r="AT1126" s="134"/>
      <c r="AU1126" s="134"/>
      <c r="AV1126" s="134"/>
      <c r="AW1126" s="134"/>
      <c r="AX1126" s="134"/>
      <c r="AY1126" s="134"/>
      <c r="AZ1126" s="134"/>
      <c r="BA1126" s="134"/>
      <c r="BB1126" s="134"/>
      <c r="BC1126" s="134"/>
      <c r="BD1126" s="134"/>
      <c r="BE1126" s="134"/>
      <c r="BF1126" s="134"/>
      <c r="BG1126" s="134"/>
      <c r="BH1126" s="134"/>
      <c r="BI1126" s="134"/>
      <c r="BJ1126" s="134"/>
      <c r="BK1126" s="134"/>
      <c r="BL1126" s="134"/>
      <c r="BM1126" s="134"/>
      <c r="BN1126" s="134"/>
      <c r="BO1126" s="134"/>
      <c r="BP1126" s="134"/>
      <c r="BQ1126" s="134"/>
      <c r="BR1126" s="134"/>
      <c r="BS1126" s="134"/>
      <c r="BT1126" s="134"/>
      <c r="BU1126" s="134"/>
      <c r="BV1126" s="134"/>
      <c r="BW1126" s="134"/>
      <c r="BX1126" s="134"/>
      <c r="BY1126" s="134"/>
      <c r="BZ1126" s="134"/>
      <c r="CA1126" s="134"/>
      <c r="CB1126" s="134"/>
      <c r="CC1126" s="134"/>
      <c r="CD1126" s="134"/>
      <c r="CE1126" s="134"/>
      <c r="CF1126" s="134"/>
      <c r="CG1126" s="134"/>
      <c r="CH1126" s="134"/>
      <c r="CI1126" s="134"/>
      <c r="CJ1126" s="134"/>
      <c r="CK1126" s="134"/>
      <c r="CL1126" s="134"/>
      <c r="CM1126" s="134"/>
      <c r="CN1126" s="134"/>
      <c r="CO1126" s="134"/>
      <c r="CP1126" s="134"/>
      <c r="CQ1126" s="134"/>
      <c r="CR1126" s="134"/>
      <c r="CS1126" s="134"/>
      <c r="CT1126" s="134"/>
      <c r="CU1126" s="134"/>
      <c r="CV1126" s="134"/>
      <c r="CW1126" s="134"/>
      <c r="CX1126" s="134"/>
      <c r="CY1126" s="134"/>
      <c r="CZ1126" s="134"/>
      <c r="DA1126" s="134"/>
      <c r="DB1126" s="134"/>
      <c r="DC1126" s="134"/>
      <c r="DD1126" s="134"/>
      <c r="DE1126" s="134"/>
      <c r="DF1126" s="134"/>
      <c r="DG1126" s="134"/>
      <c r="DH1126" s="134"/>
    </row>
    <row r="1127" spans="1:112" ht="15" hidden="1" customHeight="1" x14ac:dyDescent="0.15">
      <c r="A1127" s="119"/>
      <c r="B1127" s="193" t="s">
        <v>302</v>
      </c>
      <c r="C1127" s="307" t="s">
        <v>0</v>
      </c>
      <c r="D1127" s="314">
        <f t="array" ref="D1127:DH1235">MMULT(D1016:DH1124,D683:DH791)</f>
        <v>0.54845538707047803</v>
      </c>
      <c r="E1127" s="209">
        <v>1.3071074425586296E-2</v>
      </c>
      <c r="F1127" s="209">
        <v>4.1288148959660485E-3</v>
      </c>
      <c r="G1127" s="209">
        <v>0</v>
      </c>
      <c r="H1127" s="209">
        <v>1.8037963940436741E-4</v>
      </c>
      <c r="I1127" s="209">
        <v>0</v>
      </c>
      <c r="J1127" s="209">
        <v>0</v>
      </c>
      <c r="K1127" s="209">
        <v>3.6645124128894231E-3</v>
      </c>
      <c r="L1127" s="209">
        <v>1.2368741140344405E-3</v>
      </c>
      <c r="M1127" s="209">
        <v>2.771880622695657E-2</v>
      </c>
      <c r="N1127" s="209">
        <v>7.5326753943179472E-3</v>
      </c>
      <c r="O1127" s="209">
        <v>2.2459627296480306E-3</v>
      </c>
      <c r="P1127" s="209">
        <v>0</v>
      </c>
      <c r="Q1127" s="209">
        <v>0</v>
      </c>
      <c r="R1127" s="209">
        <v>3.8411953924879926E-5</v>
      </c>
      <c r="S1127" s="209">
        <v>1.7442745261232308E-5</v>
      </c>
      <c r="T1127" s="209">
        <v>1.463345277167159E-6</v>
      </c>
      <c r="U1127" s="209">
        <v>0</v>
      </c>
      <c r="V1127" s="209">
        <v>0</v>
      </c>
      <c r="W1127" s="209">
        <v>1.9467587136838725E-7</v>
      </c>
      <c r="X1127" s="209">
        <v>0</v>
      </c>
      <c r="Y1127" s="209">
        <v>0</v>
      </c>
      <c r="Z1127" s="209">
        <v>0</v>
      </c>
      <c r="AA1127" s="209">
        <v>0</v>
      </c>
      <c r="AB1127" s="209">
        <v>0</v>
      </c>
      <c r="AC1127" s="209">
        <v>0</v>
      </c>
      <c r="AD1127" s="209">
        <v>0</v>
      </c>
      <c r="AE1127" s="209">
        <v>0</v>
      </c>
      <c r="AF1127" s="209">
        <v>0</v>
      </c>
      <c r="AG1127" s="209">
        <v>0</v>
      </c>
      <c r="AH1127" s="209">
        <v>0</v>
      </c>
      <c r="AI1127" s="209">
        <v>6.7149549255147605E-6</v>
      </c>
      <c r="AJ1127" s="209">
        <v>0</v>
      </c>
      <c r="AK1127" s="209">
        <v>3.0636379621175182E-6</v>
      </c>
      <c r="AL1127" s="209">
        <v>0</v>
      </c>
      <c r="AM1127" s="209">
        <v>-1.2234186155518191E-8</v>
      </c>
      <c r="AN1127" s="209">
        <v>0</v>
      </c>
      <c r="AO1127" s="209">
        <v>3.4131281747011344E-5</v>
      </c>
      <c r="AP1127" s="209">
        <v>0</v>
      </c>
      <c r="AQ1127" s="209">
        <v>0</v>
      </c>
      <c r="AR1127" s="209">
        <v>0</v>
      </c>
      <c r="AS1127" s="209">
        <v>0</v>
      </c>
      <c r="AT1127" s="209">
        <v>9.9961112516008027E-7</v>
      </c>
      <c r="AU1127" s="209">
        <v>2.6446919601796217E-6</v>
      </c>
      <c r="AV1127" s="209">
        <v>0</v>
      </c>
      <c r="AW1127" s="209">
        <v>4.1053673186342883E-7</v>
      </c>
      <c r="AX1127" s="209">
        <v>0</v>
      </c>
      <c r="AY1127" s="209">
        <v>0</v>
      </c>
      <c r="AZ1127" s="209">
        <v>2.7836501175093479E-6</v>
      </c>
      <c r="BA1127" s="209">
        <v>0</v>
      </c>
      <c r="BB1127" s="209">
        <v>0</v>
      </c>
      <c r="BC1127" s="209">
        <v>0</v>
      </c>
      <c r="BD1127" s="209">
        <v>0</v>
      </c>
      <c r="BE1127" s="209">
        <v>0</v>
      </c>
      <c r="BF1127" s="209">
        <v>0</v>
      </c>
      <c r="BG1127" s="209">
        <v>0</v>
      </c>
      <c r="BH1127" s="209">
        <v>0</v>
      </c>
      <c r="BI1127" s="209">
        <v>4.3803125392141076E-7</v>
      </c>
      <c r="BJ1127" s="209">
        <v>2.7105173084759671E-7</v>
      </c>
      <c r="BK1127" s="209">
        <v>0</v>
      </c>
      <c r="BL1127" s="209">
        <v>8.2021431968826072E-5</v>
      </c>
      <c r="BM1127" s="209">
        <v>0</v>
      </c>
      <c r="BN1127" s="209">
        <v>3.1303166960093906E-4</v>
      </c>
      <c r="BO1127" s="209">
        <v>1.0990444988783793E-5</v>
      </c>
      <c r="BP1127" s="209">
        <v>1.2740012699104931E-3</v>
      </c>
      <c r="BQ1127" s="209">
        <v>8.2015397013639039E-4</v>
      </c>
      <c r="BR1127" s="209">
        <v>0</v>
      </c>
      <c r="BS1127" s="209">
        <v>5.4539119759839308E-6</v>
      </c>
      <c r="BT1127" s="209">
        <v>0</v>
      </c>
      <c r="BU1127" s="209">
        <v>4.3482024993158704E-6</v>
      </c>
      <c r="BV1127" s="209">
        <v>1.8677017413225461E-6</v>
      </c>
      <c r="BW1127" s="209">
        <v>1.0887442895959262E-4</v>
      </c>
      <c r="BX1127" s="209">
        <v>6.0558839302295737E-6</v>
      </c>
      <c r="BY1127" s="209">
        <v>6.3676263855986491E-6</v>
      </c>
      <c r="BZ1127" s="209">
        <v>4.4196556773745311E-6</v>
      </c>
      <c r="CA1127" s="209">
        <v>0</v>
      </c>
      <c r="CB1127" s="209">
        <v>0</v>
      </c>
      <c r="CC1127" s="209">
        <v>3.4146184338482376E-6</v>
      </c>
      <c r="CD1127" s="209">
        <v>1.2116353181635063E-5</v>
      </c>
      <c r="CE1127" s="209">
        <v>3.4093656157110763E-6</v>
      </c>
      <c r="CF1127" s="209">
        <v>0</v>
      </c>
      <c r="CG1127" s="209">
        <v>0</v>
      </c>
      <c r="CH1127" s="209">
        <v>6.6421861864519761E-6</v>
      </c>
      <c r="CI1127" s="209">
        <v>7.5842931503892514E-10</v>
      </c>
      <c r="CJ1127" s="209">
        <v>1.8688437376108319E-7</v>
      </c>
      <c r="CK1127" s="209">
        <v>0</v>
      </c>
      <c r="CL1127" s="209">
        <v>0</v>
      </c>
      <c r="CM1127" s="209">
        <v>0</v>
      </c>
      <c r="CN1127" s="209">
        <v>0</v>
      </c>
      <c r="CO1127" s="209">
        <v>0</v>
      </c>
      <c r="CP1127" s="209">
        <v>0</v>
      </c>
      <c r="CQ1127" s="209">
        <v>4.4917014651947189E-4</v>
      </c>
      <c r="CR1127" s="209">
        <v>0</v>
      </c>
      <c r="CS1127" s="209">
        <v>6.2417797735064059E-4</v>
      </c>
      <c r="CT1127" s="209">
        <v>0</v>
      </c>
      <c r="CU1127" s="209">
        <v>1.9983774838320057E-3</v>
      </c>
      <c r="CV1127" s="209">
        <v>3.2714024659425069E-3</v>
      </c>
      <c r="CW1127" s="209">
        <v>1.1693049848396243E-3</v>
      </c>
      <c r="CX1127" s="209">
        <v>3.6262342375412797E-5</v>
      </c>
      <c r="CY1127" s="209">
        <v>0</v>
      </c>
      <c r="CZ1127" s="209">
        <v>3.5335249965784546E-6</v>
      </c>
      <c r="DA1127" s="209">
        <v>4.2816547130600686E-6</v>
      </c>
      <c r="DB1127" s="209">
        <v>7.5083341937876697E-4</v>
      </c>
      <c r="DC1127" s="209">
        <v>1.2070027771629509E-2</v>
      </c>
      <c r="DD1127" s="209">
        <v>4.7238996069156441E-5</v>
      </c>
      <c r="DE1127" s="209">
        <v>1.265340104949469E-3</v>
      </c>
      <c r="DF1127" s="209">
        <v>2.9220152738716199E-3</v>
      </c>
      <c r="DG1127" s="209">
        <v>2.4750779030309613E-5</v>
      </c>
      <c r="DH1127" s="210">
        <v>2.3021549538359156E-5</v>
      </c>
    </row>
    <row r="1128" spans="1:112" ht="15" hidden="1" customHeight="1" x14ac:dyDescent="0.15">
      <c r="A1128" s="119"/>
      <c r="B1128" s="167" t="s">
        <v>303</v>
      </c>
      <c r="C1128" s="30" t="s">
        <v>1</v>
      </c>
      <c r="D1128" s="315">
        <v>9.264257827569744E-4</v>
      </c>
      <c r="E1128" s="134">
        <v>0.28425402125256688</v>
      </c>
      <c r="F1128" s="134">
        <v>5.2584317632236033E-3</v>
      </c>
      <c r="G1128" s="134">
        <v>0</v>
      </c>
      <c r="H1128" s="134">
        <v>1.165971750690543E-5</v>
      </c>
      <c r="I1128" s="134">
        <v>0</v>
      </c>
      <c r="J1128" s="134">
        <v>0</v>
      </c>
      <c r="K1128" s="134">
        <v>6.9489786837931472E-2</v>
      </c>
      <c r="L1128" s="134">
        <v>2.7881661525561559E-4</v>
      </c>
      <c r="M1128" s="134">
        <v>1.8242406230279309E-3</v>
      </c>
      <c r="N1128" s="134">
        <v>3.6916500027573714E-4</v>
      </c>
      <c r="O1128" s="134">
        <v>3.5101052093878298E-5</v>
      </c>
      <c r="P1128" s="134">
        <v>0</v>
      </c>
      <c r="Q1128" s="134">
        <v>0</v>
      </c>
      <c r="R1128" s="134">
        <v>1.9091528365949138E-5</v>
      </c>
      <c r="S1128" s="134">
        <v>7.4973038434293293E-7</v>
      </c>
      <c r="T1128" s="134">
        <v>7.3627178946399043E-8</v>
      </c>
      <c r="U1128" s="134">
        <v>0</v>
      </c>
      <c r="V1128" s="134">
        <v>0</v>
      </c>
      <c r="W1128" s="134">
        <v>6.5473278010858723E-9</v>
      </c>
      <c r="X1128" s="134">
        <v>0</v>
      </c>
      <c r="Y1128" s="134">
        <v>0</v>
      </c>
      <c r="Z1128" s="134">
        <v>0</v>
      </c>
      <c r="AA1128" s="134">
        <v>0</v>
      </c>
      <c r="AB1128" s="134">
        <v>0</v>
      </c>
      <c r="AC1128" s="134">
        <v>0</v>
      </c>
      <c r="AD1128" s="134">
        <v>0</v>
      </c>
      <c r="AE1128" s="134">
        <v>0</v>
      </c>
      <c r="AF1128" s="134">
        <v>0</v>
      </c>
      <c r="AG1128" s="134">
        <v>0</v>
      </c>
      <c r="AH1128" s="134">
        <v>0</v>
      </c>
      <c r="AI1128" s="134">
        <v>1.3647004187832264E-4</v>
      </c>
      <c r="AJ1128" s="134">
        <v>0</v>
      </c>
      <c r="AK1128" s="134">
        <v>1.1385361447089469E-7</v>
      </c>
      <c r="AL1128" s="134">
        <v>0</v>
      </c>
      <c r="AM1128" s="134">
        <v>-1.0204200811808059E-10</v>
      </c>
      <c r="AN1128" s="134">
        <v>0</v>
      </c>
      <c r="AO1128" s="134">
        <v>1.3803865729071151E-6</v>
      </c>
      <c r="AP1128" s="134">
        <v>0</v>
      </c>
      <c r="AQ1128" s="134">
        <v>0</v>
      </c>
      <c r="AR1128" s="134">
        <v>0</v>
      </c>
      <c r="AS1128" s="134">
        <v>0</v>
      </c>
      <c r="AT1128" s="134">
        <v>5.3586945178667407E-8</v>
      </c>
      <c r="AU1128" s="134">
        <v>1.0833583724543067E-7</v>
      </c>
      <c r="AV1128" s="134">
        <v>0</v>
      </c>
      <c r="AW1128" s="134">
        <v>1.4045032822821614E-8</v>
      </c>
      <c r="AX1128" s="134">
        <v>0</v>
      </c>
      <c r="AY1128" s="134">
        <v>0</v>
      </c>
      <c r="AZ1128" s="134">
        <v>3.2579062062957681E-7</v>
      </c>
      <c r="BA1128" s="134">
        <v>0</v>
      </c>
      <c r="BB1128" s="134">
        <v>0</v>
      </c>
      <c r="BC1128" s="134">
        <v>0</v>
      </c>
      <c r="BD1128" s="134">
        <v>0</v>
      </c>
      <c r="BE1128" s="134">
        <v>0</v>
      </c>
      <c r="BF1128" s="134">
        <v>0</v>
      </c>
      <c r="BG1128" s="134">
        <v>0</v>
      </c>
      <c r="BH1128" s="134">
        <v>0</v>
      </c>
      <c r="BI1128" s="134">
        <v>2.9553439451573941E-8</v>
      </c>
      <c r="BJ1128" s="134">
        <v>1.2871464319617548E-8</v>
      </c>
      <c r="BK1128" s="134">
        <v>0</v>
      </c>
      <c r="BL1128" s="134">
        <v>4.7933160857108056E-6</v>
      </c>
      <c r="BM1128" s="134">
        <v>0</v>
      </c>
      <c r="BN1128" s="134">
        <v>8.0172223544823985E-7</v>
      </c>
      <c r="BO1128" s="134">
        <v>2.024053940811336E-7</v>
      </c>
      <c r="BP1128" s="134">
        <v>2.3705081431638767E-6</v>
      </c>
      <c r="BQ1128" s="134">
        <v>1.6364751468626194E-6</v>
      </c>
      <c r="BR1128" s="134">
        <v>0</v>
      </c>
      <c r="BS1128" s="134">
        <v>5.7206644033755821E-7</v>
      </c>
      <c r="BT1128" s="134">
        <v>0</v>
      </c>
      <c r="BU1128" s="134">
        <v>1.3900325106964604E-7</v>
      </c>
      <c r="BV1128" s="134">
        <v>1.1080682422098992E-7</v>
      </c>
      <c r="BW1128" s="134">
        <v>4.2614145097000587E-7</v>
      </c>
      <c r="BX1128" s="134">
        <v>1.6452598688666435E-7</v>
      </c>
      <c r="BY1128" s="134">
        <v>2.8778767943505122E-7</v>
      </c>
      <c r="BZ1128" s="134">
        <v>1.5986680948470956E-7</v>
      </c>
      <c r="CA1128" s="134">
        <v>0</v>
      </c>
      <c r="CB1128" s="134">
        <v>0</v>
      </c>
      <c r="CC1128" s="134">
        <v>1.2195737970664431E-7</v>
      </c>
      <c r="CD1128" s="134">
        <v>1.6480638993876596E-7</v>
      </c>
      <c r="CE1128" s="134">
        <v>2.0253984432753814E-7</v>
      </c>
      <c r="CF1128" s="134">
        <v>0</v>
      </c>
      <c r="CG1128" s="134">
        <v>0</v>
      </c>
      <c r="CH1128" s="134">
        <v>1.5820184647711926E-7</v>
      </c>
      <c r="CI1128" s="134">
        <v>1.143990768247088E-10</v>
      </c>
      <c r="CJ1128" s="134">
        <v>2.0325964568417111E-8</v>
      </c>
      <c r="CK1128" s="134">
        <v>0</v>
      </c>
      <c r="CL1128" s="134">
        <v>0</v>
      </c>
      <c r="CM1128" s="134">
        <v>0</v>
      </c>
      <c r="CN1128" s="134">
        <v>0</v>
      </c>
      <c r="CO1128" s="134">
        <v>0</v>
      </c>
      <c r="CP1128" s="134">
        <v>0</v>
      </c>
      <c r="CQ1128" s="134">
        <v>1.3157575450104333E-4</v>
      </c>
      <c r="CR1128" s="134">
        <v>0</v>
      </c>
      <c r="CS1128" s="134">
        <v>1.1018078987142843E-4</v>
      </c>
      <c r="CT1128" s="134">
        <v>0</v>
      </c>
      <c r="CU1128" s="134">
        <v>3.6288223392199476E-4</v>
      </c>
      <c r="CV1128" s="134">
        <v>6.6148622954382359E-4</v>
      </c>
      <c r="CW1128" s="134">
        <v>5.648143514436041E-6</v>
      </c>
      <c r="CX1128" s="134">
        <v>3.6232301079346906E-7</v>
      </c>
      <c r="CY1128" s="134">
        <v>0</v>
      </c>
      <c r="CZ1128" s="134">
        <v>9.6903059460048707E-8</v>
      </c>
      <c r="DA1128" s="134">
        <v>1.967975886301905E-7</v>
      </c>
      <c r="DB1128" s="134">
        <v>1.8270911844139149E-4</v>
      </c>
      <c r="DC1128" s="134">
        <v>4.4917530508252817E-3</v>
      </c>
      <c r="DD1128" s="134">
        <v>7.6940276460996903E-7</v>
      </c>
      <c r="DE1128" s="134">
        <v>9.2981607882931698E-6</v>
      </c>
      <c r="DF1128" s="134">
        <v>1.9416310129220091E-4</v>
      </c>
      <c r="DG1128" s="134">
        <v>8.365743487338041E-7</v>
      </c>
      <c r="DH1128" s="211">
        <v>9.3107074342584924E-7</v>
      </c>
    </row>
    <row r="1129" spans="1:112" ht="15" hidden="1" customHeight="1" x14ac:dyDescent="0.15">
      <c r="A1129" s="119"/>
      <c r="B1129" s="167" t="s">
        <v>304</v>
      </c>
      <c r="C1129" s="30" t="s">
        <v>2</v>
      </c>
      <c r="D1129" s="315">
        <v>3.023659758508139E-2</v>
      </c>
      <c r="E1129" s="134">
        <v>1.4583318407209993E-2</v>
      </c>
      <c r="F1129" s="134">
        <v>1.0004838037364443</v>
      </c>
      <c r="G1129" s="134">
        <v>0</v>
      </c>
      <c r="H1129" s="134">
        <v>1.0502890343668936E-5</v>
      </c>
      <c r="I1129" s="134">
        <v>0</v>
      </c>
      <c r="J1129" s="134">
        <v>0</v>
      </c>
      <c r="K1129" s="134">
        <v>3.5909267137391541E-3</v>
      </c>
      <c r="L1129" s="134">
        <v>8.1725565360798048E-5</v>
      </c>
      <c r="M1129" s="134">
        <v>1.6148654090465139E-3</v>
      </c>
      <c r="N1129" s="134">
        <v>4.3266966096864906E-4</v>
      </c>
      <c r="O1129" s="134">
        <v>1.2534846557765245E-4</v>
      </c>
      <c r="P1129" s="134">
        <v>0</v>
      </c>
      <c r="Q1129" s="134">
        <v>0</v>
      </c>
      <c r="R1129" s="134">
        <v>3.0471322358993581E-6</v>
      </c>
      <c r="S1129" s="134">
        <v>1.0007894673926119E-6</v>
      </c>
      <c r="T1129" s="134">
        <v>9.19735197850191E-8</v>
      </c>
      <c r="U1129" s="134">
        <v>0</v>
      </c>
      <c r="V1129" s="134">
        <v>0</v>
      </c>
      <c r="W1129" s="134">
        <v>1.1618343460297555E-8</v>
      </c>
      <c r="X1129" s="134">
        <v>0</v>
      </c>
      <c r="Y1129" s="134">
        <v>0</v>
      </c>
      <c r="Z1129" s="134">
        <v>0</v>
      </c>
      <c r="AA1129" s="134">
        <v>0</v>
      </c>
      <c r="AB1129" s="134">
        <v>0</v>
      </c>
      <c r="AC1129" s="134">
        <v>0</v>
      </c>
      <c r="AD1129" s="134">
        <v>0</v>
      </c>
      <c r="AE1129" s="134">
        <v>0</v>
      </c>
      <c r="AF1129" s="134">
        <v>0</v>
      </c>
      <c r="AG1129" s="134">
        <v>0</v>
      </c>
      <c r="AH1129" s="134">
        <v>0</v>
      </c>
      <c r="AI1129" s="134">
        <v>7.0256890561690081E-6</v>
      </c>
      <c r="AJ1129" s="134">
        <v>0</v>
      </c>
      <c r="AK1129" s="134">
        <v>2.0970870250924073E-7</v>
      </c>
      <c r="AL1129" s="134">
        <v>0</v>
      </c>
      <c r="AM1129" s="134">
        <v>-6.7905972523408999E-10</v>
      </c>
      <c r="AN1129" s="134">
        <v>0</v>
      </c>
      <c r="AO1129" s="134">
        <v>2.3490679981973191E-6</v>
      </c>
      <c r="AP1129" s="134">
        <v>0</v>
      </c>
      <c r="AQ1129" s="134">
        <v>0</v>
      </c>
      <c r="AR1129" s="134">
        <v>0</v>
      </c>
      <c r="AS1129" s="134">
        <v>0</v>
      </c>
      <c r="AT1129" s="134">
        <v>7.6151316283510649E-8</v>
      </c>
      <c r="AU1129" s="134">
        <v>1.834640171059167E-7</v>
      </c>
      <c r="AV1129" s="134">
        <v>0</v>
      </c>
      <c r="AW1129" s="134">
        <v>2.7082312509572173E-8</v>
      </c>
      <c r="AX1129" s="134">
        <v>0</v>
      </c>
      <c r="AY1129" s="134">
        <v>0</v>
      </c>
      <c r="AZ1129" s="134">
        <v>3.343742843894824E-7</v>
      </c>
      <c r="BA1129" s="134">
        <v>0</v>
      </c>
      <c r="BB1129" s="134">
        <v>0</v>
      </c>
      <c r="BC1129" s="134">
        <v>0</v>
      </c>
      <c r="BD1129" s="134">
        <v>0</v>
      </c>
      <c r="BE1129" s="134">
        <v>0</v>
      </c>
      <c r="BF1129" s="134">
        <v>0</v>
      </c>
      <c r="BG1129" s="134">
        <v>0</v>
      </c>
      <c r="BH1129" s="134">
        <v>0</v>
      </c>
      <c r="BI1129" s="134">
        <v>3.4942175579457902E-8</v>
      </c>
      <c r="BJ1129" s="134">
        <v>2.0226949370173416E-8</v>
      </c>
      <c r="BK1129" s="134">
        <v>0</v>
      </c>
      <c r="BL1129" s="134">
        <v>4.7661866627416361E-6</v>
      </c>
      <c r="BM1129" s="134">
        <v>0</v>
      </c>
      <c r="BN1129" s="134">
        <v>1.7314416914031988E-5</v>
      </c>
      <c r="BO1129" s="134">
        <v>6.3855225307041123E-7</v>
      </c>
      <c r="BP1129" s="134">
        <v>7.0282944277860456E-5</v>
      </c>
      <c r="BQ1129" s="134">
        <v>4.5271112575915435E-5</v>
      </c>
      <c r="BR1129" s="134">
        <v>0</v>
      </c>
      <c r="BS1129" s="134">
        <v>3.7672313666401993E-7</v>
      </c>
      <c r="BT1129" s="134">
        <v>0</v>
      </c>
      <c r="BU1129" s="134">
        <v>2.7232835103675366E-7</v>
      </c>
      <c r="BV1129" s="134">
        <v>1.1639562134276122E-7</v>
      </c>
      <c r="BW1129" s="134">
        <v>6.0652317943438114E-6</v>
      </c>
      <c r="BX1129" s="134">
        <v>3.815700598410125E-7</v>
      </c>
      <c r="BY1129" s="134">
        <v>3.7635390928173184E-7</v>
      </c>
      <c r="BZ1129" s="134">
        <v>2.5797030987843991E-7</v>
      </c>
      <c r="CA1129" s="134">
        <v>0</v>
      </c>
      <c r="CB1129" s="134">
        <v>0</v>
      </c>
      <c r="CC1129" s="134">
        <v>2.2073825878183289E-7</v>
      </c>
      <c r="CD1129" s="134">
        <v>7.2259159588896561E-7</v>
      </c>
      <c r="CE1129" s="134">
        <v>2.0348294116824866E-7</v>
      </c>
      <c r="CF1129" s="134">
        <v>0</v>
      </c>
      <c r="CG1129" s="134">
        <v>0</v>
      </c>
      <c r="CH1129" s="134">
        <v>4.1017243687433554E-7</v>
      </c>
      <c r="CI1129" s="134">
        <v>4.7626856739061898E-11</v>
      </c>
      <c r="CJ1129" s="134">
        <v>1.4293630903404471E-8</v>
      </c>
      <c r="CK1129" s="134">
        <v>0</v>
      </c>
      <c r="CL1129" s="134">
        <v>0</v>
      </c>
      <c r="CM1129" s="134">
        <v>0</v>
      </c>
      <c r="CN1129" s="134">
        <v>0</v>
      </c>
      <c r="CO1129" s="134">
        <v>0</v>
      </c>
      <c r="CP1129" s="134">
        <v>0</v>
      </c>
      <c r="CQ1129" s="134">
        <v>1.4244807354713395E-4</v>
      </c>
      <c r="CR1129" s="134">
        <v>0</v>
      </c>
      <c r="CS1129" s="134">
        <v>3.9749555850463891E-5</v>
      </c>
      <c r="CT1129" s="134">
        <v>0</v>
      </c>
      <c r="CU1129" s="134">
        <v>1.2772619006189552E-4</v>
      </c>
      <c r="CV1129" s="134">
        <v>2.1235664750872223E-4</v>
      </c>
      <c r="CW1129" s="134">
        <v>6.4654269366857671E-5</v>
      </c>
      <c r="CX1129" s="134">
        <v>2.0466213843058743E-6</v>
      </c>
      <c r="CY1129" s="134">
        <v>0</v>
      </c>
      <c r="CZ1129" s="134">
        <v>2.0528914181769084E-7</v>
      </c>
      <c r="DA1129" s="134">
        <v>2.8245888302885595E-7</v>
      </c>
      <c r="DB1129" s="134">
        <v>5.0487828430683827E-5</v>
      </c>
      <c r="DC1129" s="134">
        <v>8.8370386531193452E-4</v>
      </c>
      <c r="DD1129" s="134">
        <v>2.749706519941739E-6</v>
      </c>
      <c r="DE1129" s="134">
        <v>9.5572759960016939E-4</v>
      </c>
      <c r="DF1129" s="134">
        <v>1.7174071563704862E-4</v>
      </c>
      <c r="DG1129" s="134">
        <v>1.4202656390638559E-6</v>
      </c>
      <c r="DH1129" s="211">
        <v>1.5844463647840919E-6</v>
      </c>
    </row>
    <row r="1130" spans="1:112" ht="15" hidden="1" customHeight="1" x14ac:dyDescent="0.15">
      <c r="A1130" s="119"/>
      <c r="B1130" s="167" t="s">
        <v>305</v>
      </c>
      <c r="C1130" s="30" t="s">
        <v>3</v>
      </c>
      <c r="D1130" s="315">
        <v>1.1773984919430314E-4</v>
      </c>
      <c r="E1130" s="134">
        <v>3.7602348955745508E-5</v>
      </c>
      <c r="F1130" s="134">
        <v>7.2077159076495403E-6</v>
      </c>
      <c r="G1130" s="134">
        <v>0.72309501776686647</v>
      </c>
      <c r="H1130" s="134">
        <v>9.4963172462660383E-5</v>
      </c>
      <c r="I1130" s="134">
        <v>0</v>
      </c>
      <c r="J1130" s="134">
        <v>0</v>
      </c>
      <c r="K1130" s="134">
        <v>2.5260396033805426E-5</v>
      </c>
      <c r="L1130" s="134">
        <v>1.1675538793549441E-4</v>
      </c>
      <c r="M1130" s="134">
        <v>2.3890241039984658E-4</v>
      </c>
      <c r="N1130" s="134">
        <v>2.0853170373962936E-5</v>
      </c>
      <c r="O1130" s="134">
        <v>4.9033186059586894E-6</v>
      </c>
      <c r="P1130" s="134">
        <v>0</v>
      </c>
      <c r="Q1130" s="134">
        <v>0</v>
      </c>
      <c r="R1130" s="134">
        <v>8.5084201840990462E-6</v>
      </c>
      <c r="S1130" s="134">
        <v>3.2452198964197543E-2</v>
      </c>
      <c r="T1130" s="134">
        <v>6.1398369979017364E-4</v>
      </c>
      <c r="U1130" s="134">
        <v>0</v>
      </c>
      <c r="V1130" s="134">
        <v>0</v>
      </c>
      <c r="W1130" s="134">
        <v>3.5776295846713468E-7</v>
      </c>
      <c r="X1130" s="134">
        <v>0</v>
      </c>
      <c r="Y1130" s="134">
        <v>0</v>
      </c>
      <c r="Z1130" s="134">
        <v>0</v>
      </c>
      <c r="AA1130" s="134">
        <v>0</v>
      </c>
      <c r="AB1130" s="134">
        <v>0</v>
      </c>
      <c r="AC1130" s="134">
        <v>0</v>
      </c>
      <c r="AD1130" s="134">
        <v>0</v>
      </c>
      <c r="AE1130" s="134">
        <v>0</v>
      </c>
      <c r="AF1130" s="134">
        <v>0</v>
      </c>
      <c r="AG1130" s="134">
        <v>0</v>
      </c>
      <c r="AH1130" s="134">
        <v>0</v>
      </c>
      <c r="AI1130" s="134">
        <v>4.5050576067897192E-5</v>
      </c>
      <c r="AJ1130" s="134">
        <v>0</v>
      </c>
      <c r="AK1130" s="134">
        <v>5.6109054787271521E-6</v>
      </c>
      <c r="AL1130" s="134">
        <v>0</v>
      </c>
      <c r="AM1130" s="134">
        <v>-1.8761713117905354E-9</v>
      </c>
      <c r="AN1130" s="134">
        <v>0</v>
      </c>
      <c r="AO1130" s="134">
        <v>1.9822809779126039E-6</v>
      </c>
      <c r="AP1130" s="134">
        <v>0</v>
      </c>
      <c r="AQ1130" s="134">
        <v>0</v>
      </c>
      <c r="AR1130" s="134">
        <v>0</v>
      </c>
      <c r="AS1130" s="134">
        <v>0</v>
      </c>
      <c r="AT1130" s="134">
        <v>6.4302253257299757E-6</v>
      </c>
      <c r="AU1130" s="134">
        <v>1.0798577858493997E-5</v>
      </c>
      <c r="AV1130" s="134">
        <v>0</v>
      </c>
      <c r="AW1130" s="134">
        <v>1.0520875219725003E-6</v>
      </c>
      <c r="AX1130" s="134">
        <v>0</v>
      </c>
      <c r="AY1130" s="134">
        <v>0</v>
      </c>
      <c r="AZ1130" s="134">
        <v>8.8737543236043657E-6</v>
      </c>
      <c r="BA1130" s="134">
        <v>0</v>
      </c>
      <c r="BB1130" s="134">
        <v>0</v>
      </c>
      <c r="BC1130" s="134">
        <v>0</v>
      </c>
      <c r="BD1130" s="134">
        <v>0</v>
      </c>
      <c r="BE1130" s="134">
        <v>0</v>
      </c>
      <c r="BF1130" s="134">
        <v>0</v>
      </c>
      <c r="BG1130" s="134">
        <v>0</v>
      </c>
      <c r="BH1130" s="134">
        <v>0</v>
      </c>
      <c r="BI1130" s="134">
        <v>2.7151592607259804E-6</v>
      </c>
      <c r="BJ1130" s="134">
        <v>4.3210787120893551E-6</v>
      </c>
      <c r="BK1130" s="134">
        <v>0</v>
      </c>
      <c r="BL1130" s="134">
        <v>2.223958853229828E-4</v>
      </c>
      <c r="BM1130" s="134">
        <v>0</v>
      </c>
      <c r="BN1130" s="134">
        <v>3.3122095694387951E-3</v>
      </c>
      <c r="BO1130" s="134">
        <v>5.5266757483215807E-4</v>
      </c>
      <c r="BP1130" s="134">
        <v>1.4097749734265632E-4</v>
      </c>
      <c r="BQ1130" s="134">
        <v>1.721676627852223E-4</v>
      </c>
      <c r="BR1130" s="134">
        <v>0</v>
      </c>
      <c r="BS1130" s="134">
        <v>1.4324630937375342E-5</v>
      </c>
      <c r="BT1130" s="134">
        <v>0</v>
      </c>
      <c r="BU1130" s="134">
        <v>4.3518298419011843E-6</v>
      </c>
      <c r="BV1130" s="134">
        <v>1.149902687398557E-5</v>
      </c>
      <c r="BW1130" s="134">
        <v>1.3295087787733077E-5</v>
      </c>
      <c r="BX1130" s="134">
        <v>3.7164058366589358E-6</v>
      </c>
      <c r="BY1130" s="134">
        <v>3.6631063717992862E-6</v>
      </c>
      <c r="BZ1130" s="134">
        <v>7.5770817844311015E-6</v>
      </c>
      <c r="CA1130" s="134">
        <v>0</v>
      </c>
      <c r="CB1130" s="134">
        <v>0</v>
      </c>
      <c r="CC1130" s="134">
        <v>1.2178077810559886E-6</v>
      </c>
      <c r="CD1130" s="134">
        <v>9.3206046479717117E-6</v>
      </c>
      <c r="CE1130" s="134">
        <v>4.6994360079608684E-6</v>
      </c>
      <c r="CF1130" s="134">
        <v>0</v>
      </c>
      <c r="CG1130" s="134">
        <v>0</v>
      </c>
      <c r="CH1130" s="134">
        <v>2.2100224560967838E-5</v>
      </c>
      <c r="CI1130" s="134">
        <v>4.8505226499407948E-11</v>
      </c>
      <c r="CJ1130" s="134">
        <v>2.813262239964584E-7</v>
      </c>
      <c r="CK1130" s="134">
        <v>0</v>
      </c>
      <c r="CL1130" s="134">
        <v>0</v>
      </c>
      <c r="CM1130" s="134">
        <v>0</v>
      </c>
      <c r="CN1130" s="134">
        <v>0</v>
      </c>
      <c r="CO1130" s="134">
        <v>0</v>
      </c>
      <c r="CP1130" s="134">
        <v>0</v>
      </c>
      <c r="CQ1130" s="134">
        <v>2.7221613462443847E-5</v>
      </c>
      <c r="CR1130" s="134">
        <v>0</v>
      </c>
      <c r="CS1130" s="134">
        <v>1.280942973644092E-5</v>
      </c>
      <c r="CT1130" s="134">
        <v>0</v>
      </c>
      <c r="CU1130" s="134">
        <v>1.0591979741688796E-4</v>
      </c>
      <c r="CV1130" s="134">
        <v>1.8559526098296141E-4</v>
      </c>
      <c r="CW1130" s="134">
        <v>1.7337633542935233E-5</v>
      </c>
      <c r="CX1130" s="134">
        <v>4.4886266438162372E-6</v>
      </c>
      <c r="CY1130" s="134">
        <v>0</v>
      </c>
      <c r="CZ1130" s="134">
        <v>4.172007621082438E-6</v>
      </c>
      <c r="DA1130" s="134">
        <v>5.6278930999956783E-6</v>
      </c>
      <c r="DB1130" s="134">
        <v>8.2012465650153419E-5</v>
      </c>
      <c r="DC1130" s="134">
        <v>1.0687743323026108E-3</v>
      </c>
      <c r="DD1130" s="134">
        <v>1.417784357363649E-5</v>
      </c>
      <c r="DE1130" s="134">
        <v>2.095274401904782E-5</v>
      </c>
      <c r="DF1130" s="134">
        <v>1.0783382865848841E-4</v>
      </c>
      <c r="DG1130" s="134">
        <v>3.5953328741499774E-5</v>
      </c>
      <c r="DH1130" s="211">
        <v>1.3370485196020515E-6</v>
      </c>
    </row>
    <row r="1131" spans="1:112" ht="15" hidden="1" customHeight="1" x14ac:dyDescent="0.15">
      <c r="A1131" s="119"/>
      <c r="B1131" s="167" t="s">
        <v>306</v>
      </c>
      <c r="C1131" s="30" t="s">
        <v>4</v>
      </c>
      <c r="D1131" s="315">
        <v>1.7052942880041013E-7</v>
      </c>
      <c r="E1131" s="134">
        <v>7.3935590627230389E-6</v>
      </c>
      <c r="F1131" s="134">
        <v>1.1095506731240389E-6</v>
      </c>
      <c r="G1131" s="134">
        <v>0</v>
      </c>
      <c r="H1131" s="134">
        <v>0.54437198122838926</v>
      </c>
      <c r="I1131" s="134">
        <v>0</v>
      </c>
      <c r="J1131" s="134">
        <v>0</v>
      </c>
      <c r="K1131" s="134">
        <v>7.0079799489009329E-5</v>
      </c>
      <c r="L1131" s="134">
        <v>0.12593693599624445</v>
      </c>
      <c r="M1131" s="134">
        <v>1.2654216000371398E-3</v>
      </c>
      <c r="N1131" s="134">
        <v>3.4633104650288901E-5</v>
      </c>
      <c r="O1131" s="134">
        <v>2.7922184541410674E-5</v>
      </c>
      <c r="P1131" s="134">
        <v>0</v>
      </c>
      <c r="Q1131" s="134">
        <v>0</v>
      </c>
      <c r="R1131" s="134">
        <v>6.1128736945519868E-7</v>
      </c>
      <c r="S1131" s="134">
        <v>5.5647307373550056E-7</v>
      </c>
      <c r="T1131" s="134">
        <v>2.2522894016762155E-7</v>
      </c>
      <c r="U1131" s="134">
        <v>0</v>
      </c>
      <c r="V1131" s="134">
        <v>0</v>
      </c>
      <c r="W1131" s="134">
        <v>9.3172678554117665E-9</v>
      </c>
      <c r="X1131" s="134">
        <v>0</v>
      </c>
      <c r="Y1131" s="134">
        <v>0</v>
      </c>
      <c r="Z1131" s="134">
        <v>0</v>
      </c>
      <c r="AA1131" s="134">
        <v>0</v>
      </c>
      <c r="AB1131" s="134">
        <v>0</v>
      </c>
      <c r="AC1131" s="134">
        <v>0</v>
      </c>
      <c r="AD1131" s="134">
        <v>0</v>
      </c>
      <c r="AE1131" s="134">
        <v>0</v>
      </c>
      <c r="AF1131" s="134">
        <v>0</v>
      </c>
      <c r="AG1131" s="134">
        <v>0</v>
      </c>
      <c r="AH1131" s="134">
        <v>0</v>
      </c>
      <c r="AI1131" s="134">
        <v>6.7917249827332339E-8</v>
      </c>
      <c r="AJ1131" s="134">
        <v>0</v>
      </c>
      <c r="AK1131" s="134">
        <v>1.0130815702553714E-7</v>
      </c>
      <c r="AL1131" s="134">
        <v>0</v>
      </c>
      <c r="AM1131" s="134">
        <v>-6.3109219821281533E-11</v>
      </c>
      <c r="AN1131" s="134">
        <v>0</v>
      </c>
      <c r="AO1131" s="134">
        <v>3.6460509967237908E-7</v>
      </c>
      <c r="AP1131" s="134">
        <v>0</v>
      </c>
      <c r="AQ1131" s="134">
        <v>0</v>
      </c>
      <c r="AR1131" s="134">
        <v>0</v>
      </c>
      <c r="AS1131" s="134">
        <v>0</v>
      </c>
      <c r="AT1131" s="134">
        <v>2.1519809801678712E-8</v>
      </c>
      <c r="AU1131" s="134">
        <v>5.6877344381670231E-8</v>
      </c>
      <c r="AV1131" s="134">
        <v>0</v>
      </c>
      <c r="AW1131" s="134">
        <v>4.758180469246376E-8</v>
      </c>
      <c r="AX1131" s="134">
        <v>0</v>
      </c>
      <c r="AY1131" s="134">
        <v>0</v>
      </c>
      <c r="AZ1131" s="134">
        <v>2.8650024754930735E-7</v>
      </c>
      <c r="BA1131" s="134">
        <v>0</v>
      </c>
      <c r="BB1131" s="134">
        <v>0</v>
      </c>
      <c r="BC1131" s="134">
        <v>0</v>
      </c>
      <c r="BD1131" s="134">
        <v>0</v>
      </c>
      <c r="BE1131" s="134">
        <v>0</v>
      </c>
      <c r="BF1131" s="134">
        <v>0</v>
      </c>
      <c r="BG1131" s="134">
        <v>0</v>
      </c>
      <c r="BH1131" s="134">
        <v>0</v>
      </c>
      <c r="BI1131" s="134">
        <v>3.4622803383124621E-8</v>
      </c>
      <c r="BJ1131" s="134">
        <v>8.8936852363209802E-9</v>
      </c>
      <c r="BK1131" s="134">
        <v>0</v>
      </c>
      <c r="BL1131" s="134">
        <v>1.1765011607435876E-4</v>
      </c>
      <c r="BM1131" s="134">
        <v>0</v>
      </c>
      <c r="BN1131" s="134">
        <v>4.4766660022932309E-7</v>
      </c>
      <c r="BO1131" s="134">
        <v>7.5631074123791955E-7</v>
      </c>
      <c r="BP1131" s="134">
        <v>6.6024778873689026E-7</v>
      </c>
      <c r="BQ1131" s="134">
        <v>6.7319468109452956E-7</v>
      </c>
      <c r="BR1131" s="134">
        <v>0</v>
      </c>
      <c r="BS1131" s="134">
        <v>9.9186198666675442E-8</v>
      </c>
      <c r="BT1131" s="134">
        <v>0</v>
      </c>
      <c r="BU1131" s="134">
        <v>1.7900701262965655E-7</v>
      </c>
      <c r="BV1131" s="134">
        <v>1.3365207761128922E-7</v>
      </c>
      <c r="BW1131" s="134">
        <v>2.7984915916781112E-7</v>
      </c>
      <c r="BX1131" s="134">
        <v>2.0750340103984043E-7</v>
      </c>
      <c r="BY1131" s="134">
        <v>4.8261248197207852E-7</v>
      </c>
      <c r="BZ1131" s="134">
        <v>2.7191816255311364E-7</v>
      </c>
      <c r="CA1131" s="134">
        <v>0</v>
      </c>
      <c r="CB1131" s="134">
        <v>0</v>
      </c>
      <c r="CC1131" s="134">
        <v>1.5711308115370777E-7</v>
      </c>
      <c r="CD1131" s="134">
        <v>2.5245645476051348E-7</v>
      </c>
      <c r="CE1131" s="134">
        <v>3.0447187905361725E-7</v>
      </c>
      <c r="CF1131" s="134">
        <v>0</v>
      </c>
      <c r="CG1131" s="134">
        <v>0</v>
      </c>
      <c r="CH1131" s="134">
        <v>2.1089946862550264E-7</v>
      </c>
      <c r="CI1131" s="134">
        <v>1.0526382932026377E-10</v>
      </c>
      <c r="CJ1131" s="134">
        <v>1.7701089067627772E-8</v>
      </c>
      <c r="CK1131" s="134">
        <v>0</v>
      </c>
      <c r="CL1131" s="134">
        <v>0</v>
      </c>
      <c r="CM1131" s="134">
        <v>0</v>
      </c>
      <c r="CN1131" s="134">
        <v>0</v>
      </c>
      <c r="CO1131" s="134">
        <v>0</v>
      </c>
      <c r="CP1131" s="134">
        <v>0</v>
      </c>
      <c r="CQ1131" s="134">
        <v>5.7189429963664083E-5</v>
      </c>
      <c r="CR1131" s="134">
        <v>0</v>
      </c>
      <c r="CS1131" s="134">
        <v>2.0584293429334232E-4</v>
      </c>
      <c r="CT1131" s="134">
        <v>0</v>
      </c>
      <c r="CU1131" s="134">
        <v>7.5697425087303772E-4</v>
      </c>
      <c r="CV1131" s="134">
        <v>1.5245769071861569E-3</v>
      </c>
      <c r="CW1131" s="134">
        <v>3.2873124938374684E-6</v>
      </c>
      <c r="CX1131" s="134">
        <v>8.9247339341489915E-7</v>
      </c>
      <c r="CY1131" s="134">
        <v>0</v>
      </c>
      <c r="CZ1131" s="134">
        <v>2.6784752386133099E-7</v>
      </c>
      <c r="DA1131" s="134">
        <v>4.5106386910286137E-7</v>
      </c>
      <c r="DB1131" s="134">
        <v>3.4269589149234724E-4</v>
      </c>
      <c r="DC1131" s="134">
        <v>5.2797397302961572E-3</v>
      </c>
      <c r="DD1131" s="134">
        <v>1.2466933358527239E-6</v>
      </c>
      <c r="DE1131" s="134">
        <v>1.4371991726112107E-5</v>
      </c>
      <c r="DF1131" s="134">
        <v>3.2210736145224246E-4</v>
      </c>
      <c r="DG1131" s="134">
        <v>1.7343783127504789E-5</v>
      </c>
      <c r="DH1131" s="211">
        <v>2.4592613972901971E-7</v>
      </c>
    </row>
    <row r="1132" spans="1:112" ht="15" hidden="1" customHeight="1" x14ac:dyDescent="0.15">
      <c r="A1132" s="119"/>
      <c r="B1132" s="167" t="s">
        <v>307</v>
      </c>
      <c r="C1132" s="30" t="s">
        <v>132</v>
      </c>
      <c r="D1132" s="315">
        <v>0</v>
      </c>
      <c r="E1132" s="134">
        <v>0</v>
      </c>
      <c r="F1132" s="134">
        <v>0</v>
      </c>
      <c r="G1132" s="134">
        <v>0</v>
      </c>
      <c r="H1132" s="134">
        <v>0</v>
      </c>
      <c r="I1132" s="134">
        <v>0</v>
      </c>
      <c r="J1132" s="134">
        <v>0</v>
      </c>
      <c r="K1132" s="134">
        <v>0</v>
      </c>
      <c r="L1132" s="134">
        <v>0</v>
      </c>
      <c r="M1132" s="134">
        <v>0</v>
      </c>
      <c r="N1132" s="134">
        <v>0</v>
      </c>
      <c r="O1132" s="134">
        <v>0</v>
      </c>
      <c r="P1132" s="134">
        <v>0</v>
      </c>
      <c r="Q1132" s="134">
        <v>0</v>
      </c>
      <c r="R1132" s="134">
        <v>0</v>
      </c>
      <c r="S1132" s="134">
        <v>0</v>
      </c>
      <c r="T1132" s="134">
        <v>0</v>
      </c>
      <c r="U1132" s="134">
        <v>0</v>
      </c>
      <c r="V1132" s="134">
        <v>0</v>
      </c>
      <c r="W1132" s="134">
        <v>0</v>
      </c>
      <c r="X1132" s="134">
        <v>0</v>
      </c>
      <c r="Y1132" s="134">
        <v>0</v>
      </c>
      <c r="Z1132" s="134">
        <v>0</v>
      </c>
      <c r="AA1132" s="134">
        <v>0</v>
      </c>
      <c r="AB1132" s="134">
        <v>0</v>
      </c>
      <c r="AC1132" s="134">
        <v>0</v>
      </c>
      <c r="AD1132" s="134">
        <v>0</v>
      </c>
      <c r="AE1132" s="134">
        <v>0</v>
      </c>
      <c r="AF1132" s="134">
        <v>0</v>
      </c>
      <c r="AG1132" s="134">
        <v>0</v>
      </c>
      <c r="AH1132" s="134">
        <v>0</v>
      </c>
      <c r="AI1132" s="134">
        <v>0</v>
      </c>
      <c r="AJ1132" s="134">
        <v>0</v>
      </c>
      <c r="AK1132" s="134">
        <v>0</v>
      </c>
      <c r="AL1132" s="134">
        <v>0</v>
      </c>
      <c r="AM1132" s="134">
        <v>0</v>
      </c>
      <c r="AN1132" s="134">
        <v>0</v>
      </c>
      <c r="AO1132" s="134">
        <v>0</v>
      </c>
      <c r="AP1132" s="134">
        <v>0</v>
      </c>
      <c r="AQ1132" s="134">
        <v>0</v>
      </c>
      <c r="AR1132" s="134">
        <v>0</v>
      </c>
      <c r="AS1132" s="134">
        <v>0</v>
      </c>
      <c r="AT1132" s="134">
        <v>0</v>
      </c>
      <c r="AU1132" s="134">
        <v>0</v>
      </c>
      <c r="AV1132" s="134">
        <v>0</v>
      </c>
      <c r="AW1132" s="134">
        <v>0</v>
      </c>
      <c r="AX1132" s="134">
        <v>0</v>
      </c>
      <c r="AY1132" s="134">
        <v>0</v>
      </c>
      <c r="AZ1132" s="134">
        <v>0</v>
      </c>
      <c r="BA1132" s="134">
        <v>0</v>
      </c>
      <c r="BB1132" s="134">
        <v>0</v>
      </c>
      <c r="BC1132" s="134">
        <v>0</v>
      </c>
      <c r="BD1132" s="134">
        <v>0</v>
      </c>
      <c r="BE1132" s="134">
        <v>0</v>
      </c>
      <c r="BF1132" s="134">
        <v>0</v>
      </c>
      <c r="BG1132" s="134">
        <v>0</v>
      </c>
      <c r="BH1132" s="134">
        <v>0</v>
      </c>
      <c r="BI1132" s="134">
        <v>0</v>
      </c>
      <c r="BJ1132" s="134">
        <v>0</v>
      </c>
      <c r="BK1132" s="134">
        <v>0</v>
      </c>
      <c r="BL1132" s="134">
        <v>0</v>
      </c>
      <c r="BM1132" s="134">
        <v>0</v>
      </c>
      <c r="BN1132" s="134">
        <v>0</v>
      </c>
      <c r="BO1132" s="134">
        <v>0</v>
      </c>
      <c r="BP1132" s="134">
        <v>0</v>
      </c>
      <c r="BQ1132" s="134">
        <v>0</v>
      </c>
      <c r="BR1132" s="134">
        <v>0</v>
      </c>
      <c r="BS1132" s="134">
        <v>0</v>
      </c>
      <c r="BT1132" s="134">
        <v>0</v>
      </c>
      <c r="BU1132" s="134">
        <v>0</v>
      </c>
      <c r="BV1132" s="134">
        <v>0</v>
      </c>
      <c r="BW1132" s="134">
        <v>0</v>
      </c>
      <c r="BX1132" s="134">
        <v>0</v>
      </c>
      <c r="BY1132" s="134">
        <v>0</v>
      </c>
      <c r="BZ1132" s="134">
        <v>0</v>
      </c>
      <c r="CA1132" s="134">
        <v>0</v>
      </c>
      <c r="CB1132" s="134">
        <v>0</v>
      </c>
      <c r="CC1132" s="134">
        <v>0</v>
      </c>
      <c r="CD1132" s="134">
        <v>0</v>
      </c>
      <c r="CE1132" s="134">
        <v>0</v>
      </c>
      <c r="CF1132" s="134">
        <v>0</v>
      </c>
      <c r="CG1132" s="134">
        <v>0</v>
      </c>
      <c r="CH1132" s="134">
        <v>0</v>
      </c>
      <c r="CI1132" s="134">
        <v>0</v>
      </c>
      <c r="CJ1132" s="134">
        <v>0</v>
      </c>
      <c r="CK1132" s="134">
        <v>0</v>
      </c>
      <c r="CL1132" s="134">
        <v>0</v>
      </c>
      <c r="CM1132" s="134">
        <v>0</v>
      </c>
      <c r="CN1132" s="134">
        <v>0</v>
      </c>
      <c r="CO1132" s="134">
        <v>0</v>
      </c>
      <c r="CP1132" s="134">
        <v>0</v>
      </c>
      <c r="CQ1132" s="134">
        <v>0</v>
      </c>
      <c r="CR1132" s="134">
        <v>0</v>
      </c>
      <c r="CS1132" s="134">
        <v>0</v>
      </c>
      <c r="CT1132" s="134">
        <v>0</v>
      </c>
      <c r="CU1132" s="134">
        <v>0</v>
      </c>
      <c r="CV1132" s="134">
        <v>0</v>
      </c>
      <c r="CW1132" s="134">
        <v>0</v>
      </c>
      <c r="CX1132" s="134">
        <v>0</v>
      </c>
      <c r="CY1132" s="134">
        <v>0</v>
      </c>
      <c r="CZ1132" s="134">
        <v>0</v>
      </c>
      <c r="DA1132" s="134">
        <v>0</v>
      </c>
      <c r="DB1132" s="134">
        <v>0</v>
      </c>
      <c r="DC1132" s="134">
        <v>0</v>
      </c>
      <c r="DD1132" s="134">
        <v>0</v>
      </c>
      <c r="DE1132" s="134">
        <v>0</v>
      </c>
      <c r="DF1132" s="134">
        <v>0</v>
      </c>
      <c r="DG1132" s="134">
        <v>0</v>
      </c>
      <c r="DH1132" s="211">
        <v>0</v>
      </c>
    </row>
    <row r="1133" spans="1:112" ht="15" hidden="1" customHeight="1" x14ac:dyDescent="0.15">
      <c r="A1133" s="119"/>
      <c r="B1133" s="167" t="s">
        <v>308</v>
      </c>
      <c r="C1133" s="30" t="s">
        <v>345</v>
      </c>
      <c r="D1133" s="315">
        <v>6.2226352098627759E-8</v>
      </c>
      <c r="E1133" s="134">
        <v>1.9329625857870924E-8</v>
      </c>
      <c r="F1133" s="134">
        <v>5.3432376343535387E-8</v>
      </c>
      <c r="G1133" s="134">
        <v>0</v>
      </c>
      <c r="H1133" s="134">
        <v>2.9814890721000557E-8</v>
      </c>
      <c r="I1133" s="134">
        <v>0</v>
      </c>
      <c r="J1133" s="134">
        <v>1.2067367436148557E-2</v>
      </c>
      <c r="K1133" s="134">
        <v>3.0704827333651556E-8</v>
      </c>
      <c r="L1133" s="134">
        <v>3.346547343280874E-8</v>
      </c>
      <c r="M1133" s="134">
        <v>6.9338709647358548E-8</v>
      </c>
      <c r="N1133" s="134">
        <v>3.4171734497127367E-8</v>
      </c>
      <c r="O1133" s="134">
        <v>4.2079067939438015E-8</v>
      </c>
      <c r="P1133" s="134">
        <v>0</v>
      </c>
      <c r="Q1133" s="134">
        <v>0</v>
      </c>
      <c r="R1133" s="134">
        <v>1.7695204624035559E-8</v>
      </c>
      <c r="S1133" s="134">
        <v>1.7871489623144883E-8</v>
      </c>
      <c r="T1133" s="134">
        <v>2.5510185700634106E-8</v>
      </c>
      <c r="U1133" s="134">
        <v>0</v>
      </c>
      <c r="V1133" s="134">
        <v>0</v>
      </c>
      <c r="W1133" s="134">
        <v>4.6728624237175941E-9</v>
      </c>
      <c r="X1133" s="134">
        <v>0</v>
      </c>
      <c r="Y1133" s="134">
        <v>0</v>
      </c>
      <c r="Z1133" s="134">
        <v>0</v>
      </c>
      <c r="AA1133" s="134">
        <v>0</v>
      </c>
      <c r="AB1133" s="134">
        <v>0</v>
      </c>
      <c r="AC1133" s="134">
        <v>0</v>
      </c>
      <c r="AD1133" s="134">
        <v>0</v>
      </c>
      <c r="AE1133" s="134">
        <v>0</v>
      </c>
      <c r="AF1133" s="134">
        <v>0</v>
      </c>
      <c r="AG1133" s="134">
        <v>0</v>
      </c>
      <c r="AH1133" s="134">
        <v>0</v>
      </c>
      <c r="AI1133" s="134">
        <v>8.7053823308395319E-9</v>
      </c>
      <c r="AJ1133" s="134">
        <v>0</v>
      </c>
      <c r="AK1133" s="134">
        <v>5.5786660170670222E-4</v>
      </c>
      <c r="AL1133" s="134">
        <v>0</v>
      </c>
      <c r="AM1133" s="134">
        <v>-1.4239453919700094E-8</v>
      </c>
      <c r="AN1133" s="134">
        <v>0</v>
      </c>
      <c r="AO1133" s="134">
        <v>2.8937823344390276E-6</v>
      </c>
      <c r="AP1133" s="134">
        <v>0</v>
      </c>
      <c r="AQ1133" s="134">
        <v>0</v>
      </c>
      <c r="AR1133" s="134">
        <v>0</v>
      </c>
      <c r="AS1133" s="134">
        <v>0</v>
      </c>
      <c r="AT1133" s="134">
        <v>2.0918179144478455E-7</v>
      </c>
      <c r="AU1133" s="134">
        <v>3.1162937329137726E-7</v>
      </c>
      <c r="AV1133" s="134">
        <v>0</v>
      </c>
      <c r="AW1133" s="134">
        <v>1.5472341652692369E-8</v>
      </c>
      <c r="AX1133" s="134">
        <v>0</v>
      </c>
      <c r="AY1133" s="134">
        <v>0</v>
      </c>
      <c r="AZ1133" s="134">
        <v>1.2734455761190654E-7</v>
      </c>
      <c r="BA1133" s="134">
        <v>0</v>
      </c>
      <c r="BB1133" s="134">
        <v>0</v>
      </c>
      <c r="BC1133" s="134">
        <v>0</v>
      </c>
      <c r="BD1133" s="134">
        <v>0</v>
      </c>
      <c r="BE1133" s="134">
        <v>0</v>
      </c>
      <c r="BF1133" s="134">
        <v>0</v>
      </c>
      <c r="BG1133" s="134">
        <v>0</v>
      </c>
      <c r="BH1133" s="134">
        <v>0</v>
      </c>
      <c r="BI1133" s="134">
        <v>2.1222428420627787E-8</v>
      </c>
      <c r="BJ1133" s="134">
        <v>1.5906009518046763E-8</v>
      </c>
      <c r="BK1133" s="134">
        <v>0</v>
      </c>
      <c r="BL1133" s="134">
        <v>6.5715093611763841E-7</v>
      </c>
      <c r="BM1133" s="134">
        <v>0</v>
      </c>
      <c r="BN1133" s="134">
        <v>3.8171929041839747E-5</v>
      </c>
      <c r="BO1133" s="134">
        <v>2.3343490618964614E-5</v>
      </c>
      <c r="BP1133" s="134">
        <v>2.2226975057034569E-4</v>
      </c>
      <c r="BQ1133" s="134">
        <v>2.0219462447518957E-4</v>
      </c>
      <c r="BR1133" s="134">
        <v>0</v>
      </c>
      <c r="BS1133" s="134">
        <v>5.5444081559050412E-7</v>
      </c>
      <c r="BT1133" s="134">
        <v>0</v>
      </c>
      <c r="BU1133" s="134">
        <v>2.2264692347399297E-7</v>
      </c>
      <c r="BV1133" s="134">
        <v>2.6486443467243923E-8</v>
      </c>
      <c r="BW1133" s="134">
        <v>8.95163405431561E-8</v>
      </c>
      <c r="BX1133" s="134">
        <v>6.9944237048496587E-8</v>
      </c>
      <c r="BY1133" s="134">
        <v>1.2554413420567266E-7</v>
      </c>
      <c r="BZ1133" s="134">
        <v>2.8884166345115038E-7</v>
      </c>
      <c r="CA1133" s="134">
        <v>0</v>
      </c>
      <c r="CB1133" s="134">
        <v>0</v>
      </c>
      <c r="CC1133" s="134">
        <v>4.3083283554043884E-8</v>
      </c>
      <c r="CD1133" s="134">
        <v>2.8842302411379797E-7</v>
      </c>
      <c r="CE1133" s="134">
        <v>9.9368398607609166E-8</v>
      </c>
      <c r="CF1133" s="134">
        <v>0</v>
      </c>
      <c r="CG1133" s="134">
        <v>0</v>
      </c>
      <c r="CH1133" s="134">
        <v>2.5839502076950759E-7</v>
      </c>
      <c r="CI1133" s="134">
        <v>1.4860243705042345E-12</v>
      </c>
      <c r="CJ1133" s="134">
        <v>4.5595226725588556E-9</v>
      </c>
      <c r="CK1133" s="134">
        <v>0</v>
      </c>
      <c r="CL1133" s="134">
        <v>0</v>
      </c>
      <c r="CM1133" s="134">
        <v>0</v>
      </c>
      <c r="CN1133" s="134">
        <v>0</v>
      </c>
      <c r="CO1133" s="134">
        <v>0</v>
      </c>
      <c r="CP1133" s="134">
        <v>0</v>
      </c>
      <c r="CQ1133" s="134">
        <v>7.1248777774060612E-8</v>
      </c>
      <c r="CR1133" s="134">
        <v>0</v>
      </c>
      <c r="CS1133" s="134">
        <v>5.2852597060380596E-8</v>
      </c>
      <c r="CT1133" s="134">
        <v>0</v>
      </c>
      <c r="CU1133" s="134">
        <v>1.2557962700956924E-7</v>
      </c>
      <c r="CV1133" s="134">
        <v>7.79574829345305E-8</v>
      </c>
      <c r="CW1133" s="134">
        <v>6.7928817384039481E-8</v>
      </c>
      <c r="CX1133" s="134">
        <v>4.4107959277737323E-8</v>
      </c>
      <c r="CY1133" s="134">
        <v>0</v>
      </c>
      <c r="CZ1133" s="134">
        <v>3.4748260717582839E-8</v>
      </c>
      <c r="DA1133" s="134">
        <v>2.542052506364425E-8</v>
      </c>
      <c r="DB1133" s="134">
        <v>-5.2551438832831083E-8</v>
      </c>
      <c r="DC1133" s="134">
        <v>-2.0718270668754435E-7</v>
      </c>
      <c r="DD1133" s="134">
        <v>8.695801874562958E-8</v>
      </c>
      <c r="DE1133" s="134">
        <v>3.9114459899567193E-7</v>
      </c>
      <c r="DF1133" s="134">
        <v>1.0406335492696287E-6</v>
      </c>
      <c r="DG1133" s="134">
        <v>1.1773325475977211E-7</v>
      </c>
      <c r="DH1133" s="211">
        <v>1.9518561845791242E-6</v>
      </c>
    </row>
    <row r="1134" spans="1:112" ht="15" hidden="1" customHeight="1" x14ac:dyDescent="0.15">
      <c r="A1134" s="119"/>
      <c r="B1134" s="167" t="s">
        <v>309</v>
      </c>
      <c r="C1134" s="145" t="s">
        <v>240</v>
      </c>
      <c r="D1134" s="315">
        <v>1.7661607734503351E-6</v>
      </c>
      <c r="E1134" s="134">
        <v>1.2971765575395662E-4</v>
      </c>
      <c r="F1134" s="134">
        <v>8.3019394372439174E-6</v>
      </c>
      <c r="G1134" s="134">
        <v>0</v>
      </c>
      <c r="H1134" s="134">
        <v>5.4186665498656771E-5</v>
      </c>
      <c r="I1134" s="134">
        <v>0</v>
      </c>
      <c r="J1134" s="134">
        <v>0</v>
      </c>
      <c r="K1134" s="134">
        <v>0.56162462780958355</v>
      </c>
      <c r="L1134" s="134">
        <v>9.1088083851917497E-4</v>
      </c>
      <c r="M1134" s="134">
        <v>7.7165570111873616E-3</v>
      </c>
      <c r="N1134" s="134">
        <v>2.7017641215750575E-3</v>
      </c>
      <c r="O1134" s="134">
        <v>1.912643066445427E-4</v>
      </c>
      <c r="P1134" s="134">
        <v>0</v>
      </c>
      <c r="Q1134" s="134">
        <v>0</v>
      </c>
      <c r="R1134" s="134">
        <v>1.2755047861150241E-4</v>
      </c>
      <c r="S1134" s="134">
        <v>3.1646610908142685E-6</v>
      </c>
      <c r="T1134" s="134">
        <v>3.6202496079683455E-7</v>
      </c>
      <c r="U1134" s="134">
        <v>0</v>
      </c>
      <c r="V1134" s="134">
        <v>0</v>
      </c>
      <c r="W1134" s="134">
        <v>3.4108857378401482E-8</v>
      </c>
      <c r="X1134" s="134">
        <v>0</v>
      </c>
      <c r="Y1134" s="134">
        <v>0</v>
      </c>
      <c r="Z1134" s="134">
        <v>0</v>
      </c>
      <c r="AA1134" s="134">
        <v>0</v>
      </c>
      <c r="AB1134" s="134">
        <v>0</v>
      </c>
      <c r="AC1134" s="134">
        <v>0</v>
      </c>
      <c r="AD1134" s="134">
        <v>0</v>
      </c>
      <c r="AE1134" s="134">
        <v>0</v>
      </c>
      <c r="AF1134" s="134">
        <v>0</v>
      </c>
      <c r="AG1134" s="134">
        <v>0</v>
      </c>
      <c r="AH1134" s="134">
        <v>0</v>
      </c>
      <c r="AI1134" s="134">
        <v>4.9430879130847876E-4</v>
      </c>
      <c r="AJ1134" s="134">
        <v>0</v>
      </c>
      <c r="AK1134" s="134">
        <v>6.494924741021707E-7</v>
      </c>
      <c r="AL1134" s="134">
        <v>0</v>
      </c>
      <c r="AM1134" s="134">
        <v>-3.5959585014173481E-10</v>
      </c>
      <c r="AN1134" s="134">
        <v>0</v>
      </c>
      <c r="AO1134" s="134">
        <v>9.1608772107471584E-6</v>
      </c>
      <c r="AP1134" s="134">
        <v>0</v>
      </c>
      <c r="AQ1134" s="134">
        <v>0</v>
      </c>
      <c r="AR1134" s="134">
        <v>0</v>
      </c>
      <c r="AS1134" s="134">
        <v>0</v>
      </c>
      <c r="AT1134" s="134">
        <v>3.2715945166241687E-7</v>
      </c>
      <c r="AU1134" s="134">
        <v>6.8583018780397846E-7</v>
      </c>
      <c r="AV1134" s="134">
        <v>0</v>
      </c>
      <c r="AW1134" s="134">
        <v>8.5409401610509988E-8</v>
      </c>
      <c r="AX1134" s="134">
        <v>0</v>
      </c>
      <c r="AY1134" s="134">
        <v>0</v>
      </c>
      <c r="AZ1134" s="134">
        <v>1.9512471408228285E-6</v>
      </c>
      <c r="BA1134" s="134">
        <v>0</v>
      </c>
      <c r="BB1134" s="134">
        <v>0</v>
      </c>
      <c r="BC1134" s="134">
        <v>0</v>
      </c>
      <c r="BD1134" s="134">
        <v>0</v>
      </c>
      <c r="BE1134" s="134">
        <v>0</v>
      </c>
      <c r="BF1134" s="134">
        <v>0</v>
      </c>
      <c r="BG1134" s="134">
        <v>0</v>
      </c>
      <c r="BH1134" s="134">
        <v>0</v>
      </c>
      <c r="BI1134" s="134">
        <v>1.7204688662983262E-7</v>
      </c>
      <c r="BJ1134" s="134">
        <v>8.0793519421682056E-8</v>
      </c>
      <c r="BK1134" s="134">
        <v>0</v>
      </c>
      <c r="BL1134" s="134">
        <v>2.8750320669554188E-5</v>
      </c>
      <c r="BM1134" s="134">
        <v>0</v>
      </c>
      <c r="BN1134" s="134">
        <v>1.589540863120143E-6</v>
      </c>
      <c r="BO1134" s="134">
        <v>1.1255599761370634E-6</v>
      </c>
      <c r="BP1134" s="134">
        <v>1.3276109278411073E-6</v>
      </c>
      <c r="BQ1134" s="134">
        <v>1.524224938141737E-6</v>
      </c>
      <c r="BR1134" s="134">
        <v>0</v>
      </c>
      <c r="BS1134" s="134">
        <v>2.284612784305999E-6</v>
      </c>
      <c r="BT1134" s="134">
        <v>0</v>
      </c>
      <c r="BU1134" s="134">
        <v>7.6623391123830367E-7</v>
      </c>
      <c r="BV1134" s="134">
        <v>6.5776656118875262E-7</v>
      </c>
      <c r="BW1134" s="134">
        <v>1.4624992129171072E-6</v>
      </c>
      <c r="BX1134" s="134">
        <v>8.6282788611104524E-7</v>
      </c>
      <c r="BY1134" s="134">
        <v>1.5741450253697837E-6</v>
      </c>
      <c r="BZ1134" s="134">
        <v>8.6162608851391778E-7</v>
      </c>
      <c r="CA1134" s="134">
        <v>0</v>
      </c>
      <c r="CB1134" s="134">
        <v>0</v>
      </c>
      <c r="CC1134" s="134">
        <v>6.9270501253789337E-7</v>
      </c>
      <c r="CD1134" s="134">
        <v>8.6254992663000865E-7</v>
      </c>
      <c r="CE1134" s="134">
        <v>1.2320951943567137E-6</v>
      </c>
      <c r="CF1134" s="134">
        <v>0</v>
      </c>
      <c r="CG1134" s="134">
        <v>0</v>
      </c>
      <c r="CH1134" s="134">
        <v>8.6347893005797939E-7</v>
      </c>
      <c r="CI1134" s="134">
        <v>5.5500635313881004E-10</v>
      </c>
      <c r="CJ1134" s="134">
        <v>1.0320580920248189E-7</v>
      </c>
      <c r="CK1134" s="134">
        <v>0</v>
      </c>
      <c r="CL1134" s="134">
        <v>0</v>
      </c>
      <c r="CM1134" s="134">
        <v>0</v>
      </c>
      <c r="CN1134" s="134">
        <v>0</v>
      </c>
      <c r="CO1134" s="134">
        <v>0</v>
      </c>
      <c r="CP1134" s="134">
        <v>0</v>
      </c>
      <c r="CQ1134" s="134">
        <v>8.2908472030296799E-4</v>
      </c>
      <c r="CR1134" s="134">
        <v>0</v>
      </c>
      <c r="CS1134" s="134">
        <v>5.5149105520899664E-4</v>
      </c>
      <c r="CT1134" s="134">
        <v>0</v>
      </c>
      <c r="CU1134" s="134">
        <v>1.717303690570971E-3</v>
      </c>
      <c r="CV1134" s="134">
        <v>3.0384178251923301E-3</v>
      </c>
      <c r="CW1134" s="134">
        <v>1.7621259878261773E-5</v>
      </c>
      <c r="CX1134" s="134">
        <v>1.6469146331386793E-6</v>
      </c>
      <c r="CY1134" s="134">
        <v>0</v>
      </c>
      <c r="CZ1134" s="134">
        <v>5.3409077843614944E-7</v>
      </c>
      <c r="DA1134" s="134">
        <v>1.1076111674332537E-6</v>
      </c>
      <c r="DB1134" s="134">
        <v>9.9509499881376474E-4</v>
      </c>
      <c r="DC1134" s="134">
        <v>2.5338905607626781E-2</v>
      </c>
      <c r="DD1134" s="134">
        <v>3.9885853197862753E-6</v>
      </c>
      <c r="DE1134" s="134">
        <v>1.3978971324241449E-5</v>
      </c>
      <c r="DF1134" s="134">
        <v>1.0674477342521675E-3</v>
      </c>
      <c r="DG1134" s="134">
        <v>4.9301949066328562E-6</v>
      </c>
      <c r="DH1134" s="211">
        <v>6.1790116786489592E-6</v>
      </c>
    </row>
    <row r="1135" spans="1:112" ht="15" hidden="1" customHeight="1" x14ac:dyDescent="0.15">
      <c r="A1135" s="119"/>
      <c r="B1135" s="167" t="s">
        <v>310</v>
      </c>
      <c r="C1135" s="146" t="s">
        <v>241</v>
      </c>
      <c r="D1135" s="315">
        <v>3.350197101980326E-7</v>
      </c>
      <c r="E1135" s="134">
        <v>1.8615939654530675E-5</v>
      </c>
      <c r="F1135" s="134">
        <v>2.2587034354928876E-6</v>
      </c>
      <c r="G1135" s="134">
        <v>0</v>
      </c>
      <c r="H1135" s="134">
        <v>1.2804522619749662E-2</v>
      </c>
      <c r="I1135" s="134">
        <v>0</v>
      </c>
      <c r="J1135" s="134">
        <v>0</v>
      </c>
      <c r="K1135" s="134">
        <v>1.5139858788087665E-4</v>
      </c>
      <c r="L1135" s="134">
        <v>0.70388864131374407</v>
      </c>
      <c r="M1135" s="134">
        <v>3.3204509219687062E-3</v>
      </c>
      <c r="N1135" s="134">
        <v>9.0240532343453827E-5</v>
      </c>
      <c r="O1135" s="134">
        <v>6.4066094894818274E-5</v>
      </c>
      <c r="P1135" s="134">
        <v>0</v>
      </c>
      <c r="Q1135" s="134">
        <v>0</v>
      </c>
      <c r="R1135" s="134">
        <v>7.3460337724408599E-8</v>
      </c>
      <c r="S1135" s="134">
        <v>1.3088868107913826E-6</v>
      </c>
      <c r="T1135" s="134">
        <v>6.0268038756718615E-8</v>
      </c>
      <c r="U1135" s="134">
        <v>0</v>
      </c>
      <c r="V1135" s="134">
        <v>0</v>
      </c>
      <c r="W1135" s="134">
        <v>9.714995675488228E-9</v>
      </c>
      <c r="X1135" s="134">
        <v>0</v>
      </c>
      <c r="Y1135" s="134">
        <v>0</v>
      </c>
      <c r="Z1135" s="134">
        <v>0</v>
      </c>
      <c r="AA1135" s="134">
        <v>0</v>
      </c>
      <c r="AB1135" s="134">
        <v>0</v>
      </c>
      <c r="AC1135" s="134">
        <v>0</v>
      </c>
      <c r="AD1135" s="134">
        <v>0</v>
      </c>
      <c r="AE1135" s="134">
        <v>0</v>
      </c>
      <c r="AF1135" s="134">
        <v>0</v>
      </c>
      <c r="AG1135" s="134">
        <v>0</v>
      </c>
      <c r="AH1135" s="134">
        <v>0</v>
      </c>
      <c r="AI1135" s="134">
        <v>1.399544573725762E-7</v>
      </c>
      <c r="AJ1135" s="134">
        <v>0</v>
      </c>
      <c r="AK1135" s="134">
        <v>1.2128425877029422E-7</v>
      </c>
      <c r="AL1135" s="134">
        <v>0</v>
      </c>
      <c r="AM1135" s="134">
        <v>-1.4801266449483617E-10</v>
      </c>
      <c r="AN1135" s="134">
        <v>0</v>
      </c>
      <c r="AO1135" s="134">
        <v>6.0952714172103609E-7</v>
      </c>
      <c r="AP1135" s="134">
        <v>0</v>
      </c>
      <c r="AQ1135" s="134">
        <v>0</v>
      </c>
      <c r="AR1135" s="134">
        <v>0</v>
      </c>
      <c r="AS1135" s="134">
        <v>0</v>
      </c>
      <c r="AT1135" s="134">
        <v>3.9455302224499169E-8</v>
      </c>
      <c r="AU1135" s="134">
        <v>7.8467077575144383E-8</v>
      </c>
      <c r="AV1135" s="134">
        <v>0</v>
      </c>
      <c r="AW1135" s="134">
        <v>1.1665508397859613E-8</v>
      </c>
      <c r="AX1135" s="134">
        <v>0</v>
      </c>
      <c r="AY1135" s="134">
        <v>0</v>
      </c>
      <c r="AZ1135" s="134">
        <v>3.5719017586873037E-7</v>
      </c>
      <c r="BA1135" s="134">
        <v>0</v>
      </c>
      <c r="BB1135" s="134">
        <v>0</v>
      </c>
      <c r="BC1135" s="134">
        <v>0</v>
      </c>
      <c r="BD1135" s="134">
        <v>0</v>
      </c>
      <c r="BE1135" s="134">
        <v>0</v>
      </c>
      <c r="BF1135" s="134">
        <v>0</v>
      </c>
      <c r="BG1135" s="134">
        <v>0</v>
      </c>
      <c r="BH1135" s="134">
        <v>0</v>
      </c>
      <c r="BI1135" s="134">
        <v>3.0602503008959679E-8</v>
      </c>
      <c r="BJ1135" s="134">
        <v>1.1648331166871925E-8</v>
      </c>
      <c r="BK1135" s="134">
        <v>0</v>
      </c>
      <c r="BL1135" s="134">
        <v>2.8128242277758232E-6</v>
      </c>
      <c r="BM1135" s="134">
        <v>0</v>
      </c>
      <c r="BN1135" s="134">
        <v>3.5423602335280108E-7</v>
      </c>
      <c r="BO1135" s="134">
        <v>1.9694033320317322E-7</v>
      </c>
      <c r="BP1135" s="134">
        <v>3.5348276706077662E-7</v>
      </c>
      <c r="BQ1135" s="134">
        <v>3.6217441854624525E-7</v>
      </c>
      <c r="BR1135" s="134">
        <v>0</v>
      </c>
      <c r="BS1135" s="134">
        <v>1.5990844179539169E-7</v>
      </c>
      <c r="BT1135" s="134">
        <v>0</v>
      </c>
      <c r="BU1135" s="134">
        <v>8.9934637903991226E-8</v>
      </c>
      <c r="BV1135" s="134">
        <v>1.9610049019267913E-7</v>
      </c>
      <c r="BW1135" s="134">
        <v>3.6690335529290111E-7</v>
      </c>
      <c r="BX1135" s="134">
        <v>2.1099044417079605E-7</v>
      </c>
      <c r="BY1135" s="134">
        <v>7.7804999765982903E-7</v>
      </c>
      <c r="BZ1135" s="134">
        <v>4.2424609390269494E-7</v>
      </c>
      <c r="CA1135" s="134">
        <v>0</v>
      </c>
      <c r="CB1135" s="134">
        <v>0</v>
      </c>
      <c r="CC1135" s="134">
        <v>2.0308032310226416E-7</v>
      </c>
      <c r="CD1135" s="134">
        <v>2.0364941448683403E-7</v>
      </c>
      <c r="CE1135" s="134">
        <v>1.6556848065181278E-7</v>
      </c>
      <c r="CF1135" s="134">
        <v>0</v>
      </c>
      <c r="CG1135" s="134">
        <v>0</v>
      </c>
      <c r="CH1135" s="134">
        <v>2.7778509765999129E-7</v>
      </c>
      <c r="CI1135" s="134">
        <v>1.5448202885508012E-10</v>
      </c>
      <c r="CJ1135" s="134">
        <v>1.9707450521862809E-8</v>
      </c>
      <c r="CK1135" s="134">
        <v>0</v>
      </c>
      <c r="CL1135" s="134">
        <v>0</v>
      </c>
      <c r="CM1135" s="134">
        <v>0</v>
      </c>
      <c r="CN1135" s="134">
        <v>0</v>
      </c>
      <c r="CO1135" s="134">
        <v>0</v>
      </c>
      <c r="CP1135" s="134">
        <v>0</v>
      </c>
      <c r="CQ1135" s="134">
        <v>1.9331750015730528E-4</v>
      </c>
      <c r="CR1135" s="134">
        <v>0</v>
      </c>
      <c r="CS1135" s="134">
        <v>4.1281454311101846E-4</v>
      </c>
      <c r="CT1135" s="134">
        <v>0</v>
      </c>
      <c r="CU1135" s="134">
        <v>1.8586289932588423E-3</v>
      </c>
      <c r="CV1135" s="134">
        <v>3.306907483794063E-3</v>
      </c>
      <c r="CW1135" s="134">
        <v>6.1318422123540696E-6</v>
      </c>
      <c r="CX1135" s="134">
        <v>4.0202310159544513E-7</v>
      </c>
      <c r="CY1135" s="134">
        <v>0</v>
      </c>
      <c r="CZ1135" s="134">
        <v>1.581981088751889E-7</v>
      </c>
      <c r="DA1135" s="134">
        <v>3.9306048390909527E-7</v>
      </c>
      <c r="DB1135" s="134">
        <v>6.5755901533219097E-4</v>
      </c>
      <c r="DC1135" s="134">
        <v>1.4130683352487804E-2</v>
      </c>
      <c r="DD1135" s="134">
        <v>1.3523501555137785E-6</v>
      </c>
      <c r="DE1135" s="134">
        <v>7.7396549036528568E-6</v>
      </c>
      <c r="DF1135" s="134">
        <v>5.8954081333794652E-4</v>
      </c>
      <c r="DG1135" s="134">
        <v>5.0000859852669889E-7</v>
      </c>
      <c r="DH1135" s="211">
        <v>4.1112605709083893E-7</v>
      </c>
    </row>
    <row r="1136" spans="1:112" ht="15" hidden="1" customHeight="1" x14ac:dyDescent="0.15">
      <c r="A1136" s="119"/>
      <c r="B1136" s="197" t="s">
        <v>311</v>
      </c>
      <c r="C1136" s="30" t="s">
        <v>688</v>
      </c>
      <c r="D1136" s="315">
        <v>1.0567235298212357E-5</v>
      </c>
      <c r="E1136" s="134">
        <v>1.6920794910163161E-3</v>
      </c>
      <c r="F1136" s="134">
        <v>5.8394042586028566E-5</v>
      </c>
      <c r="G1136" s="134">
        <v>0</v>
      </c>
      <c r="H1136" s="134">
        <v>8.565015245310453E-4</v>
      </c>
      <c r="I1136" s="134">
        <v>0</v>
      </c>
      <c r="J1136" s="134">
        <v>0</v>
      </c>
      <c r="K1136" s="134">
        <v>4.4720926627536744E-3</v>
      </c>
      <c r="L1136" s="134">
        <v>7.7413860082644562E-3</v>
      </c>
      <c r="M1136" s="134">
        <v>0.39242245695673178</v>
      </c>
      <c r="N1136" s="134">
        <v>1.0595691741037316E-2</v>
      </c>
      <c r="O1136" s="134">
        <v>1.3284059845927029E-3</v>
      </c>
      <c r="P1136" s="134">
        <v>0</v>
      </c>
      <c r="Q1136" s="134">
        <v>0</v>
      </c>
      <c r="R1136" s="134">
        <v>1.2555824120013985E-6</v>
      </c>
      <c r="S1136" s="134">
        <v>1.5226762346709686E-4</v>
      </c>
      <c r="T1136" s="134">
        <v>3.3150636046960247E-6</v>
      </c>
      <c r="U1136" s="134">
        <v>0</v>
      </c>
      <c r="V1136" s="134">
        <v>0</v>
      </c>
      <c r="W1136" s="134">
        <v>6.7797928534062267E-8</v>
      </c>
      <c r="X1136" s="134">
        <v>0</v>
      </c>
      <c r="Y1136" s="134">
        <v>0</v>
      </c>
      <c r="Z1136" s="134">
        <v>0</v>
      </c>
      <c r="AA1136" s="134">
        <v>0</v>
      </c>
      <c r="AB1136" s="134">
        <v>0</v>
      </c>
      <c r="AC1136" s="134">
        <v>0</v>
      </c>
      <c r="AD1136" s="134">
        <v>0</v>
      </c>
      <c r="AE1136" s="134">
        <v>0</v>
      </c>
      <c r="AF1136" s="134">
        <v>0</v>
      </c>
      <c r="AG1136" s="134">
        <v>0</v>
      </c>
      <c r="AH1136" s="134">
        <v>0</v>
      </c>
      <c r="AI1136" s="134">
        <v>4.5065683012032602E-6</v>
      </c>
      <c r="AJ1136" s="134">
        <v>0</v>
      </c>
      <c r="AK1136" s="134">
        <v>1.4862509808880055E-6</v>
      </c>
      <c r="AL1136" s="134">
        <v>0</v>
      </c>
      <c r="AM1136" s="134">
        <v>-1.7136137900711476E-8</v>
      </c>
      <c r="AN1136" s="134">
        <v>0</v>
      </c>
      <c r="AO1136" s="134">
        <v>3.5491233969202224E-5</v>
      </c>
      <c r="AP1136" s="134">
        <v>0</v>
      </c>
      <c r="AQ1136" s="134">
        <v>0</v>
      </c>
      <c r="AR1136" s="134">
        <v>0</v>
      </c>
      <c r="AS1136" s="134">
        <v>0</v>
      </c>
      <c r="AT1136" s="134">
        <v>8.9469039597637517E-7</v>
      </c>
      <c r="AU1136" s="134">
        <v>2.2129722662483219E-6</v>
      </c>
      <c r="AV1136" s="134">
        <v>0</v>
      </c>
      <c r="AW1136" s="134">
        <v>2.2189800249630172E-7</v>
      </c>
      <c r="AX1136" s="134">
        <v>0</v>
      </c>
      <c r="AY1136" s="134">
        <v>0</v>
      </c>
      <c r="AZ1136" s="134">
        <v>1.4180307870313243E-6</v>
      </c>
      <c r="BA1136" s="134">
        <v>0</v>
      </c>
      <c r="BB1136" s="134">
        <v>0</v>
      </c>
      <c r="BC1136" s="134">
        <v>0</v>
      </c>
      <c r="BD1136" s="134">
        <v>0</v>
      </c>
      <c r="BE1136" s="134">
        <v>0</v>
      </c>
      <c r="BF1136" s="134">
        <v>0</v>
      </c>
      <c r="BG1136" s="134">
        <v>0</v>
      </c>
      <c r="BH1136" s="134">
        <v>0</v>
      </c>
      <c r="BI1136" s="134">
        <v>2.9057725893968216E-7</v>
      </c>
      <c r="BJ1136" s="134">
        <v>2.2981059018971448E-7</v>
      </c>
      <c r="BK1136" s="134">
        <v>0</v>
      </c>
      <c r="BL1136" s="134">
        <v>1.4360257791963633E-6</v>
      </c>
      <c r="BM1136" s="134">
        <v>0</v>
      </c>
      <c r="BN1136" s="134">
        <v>1.7388730541198946E-5</v>
      </c>
      <c r="BO1136" s="134">
        <v>5.2649363182900199E-6</v>
      </c>
      <c r="BP1136" s="134">
        <v>2.8110861706550611E-6</v>
      </c>
      <c r="BQ1136" s="134">
        <v>3.6593326463369432E-6</v>
      </c>
      <c r="BR1136" s="134">
        <v>0</v>
      </c>
      <c r="BS1136" s="134">
        <v>2.4721051269989875E-6</v>
      </c>
      <c r="BT1136" s="134">
        <v>0</v>
      </c>
      <c r="BU1136" s="134">
        <v>1.8367454775148749E-6</v>
      </c>
      <c r="BV1136" s="134">
        <v>9.7541840905639183E-7</v>
      </c>
      <c r="BW1136" s="134">
        <v>1.8617460679939184E-6</v>
      </c>
      <c r="BX1136" s="134">
        <v>2.4854748144835208E-6</v>
      </c>
      <c r="BY1136" s="134">
        <v>2.3462328429800345E-6</v>
      </c>
      <c r="BZ1136" s="134">
        <v>1.6112768637027809E-6</v>
      </c>
      <c r="CA1136" s="134">
        <v>0</v>
      </c>
      <c r="CB1136" s="134">
        <v>0</v>
      </c>
      <c r="CC1136" s="134">
        <v>1.3353190755440719E-6</v>
      </c>
      <c r="CD1136" s="134">
        <v>9.5159789251458925E-7</v>
      </c>
      <c r="CE1136" s="134">
        <v>1.1756300060063136E-6</v>
      </c>
      <c r="CF1136" s="134">
        <v>0</v>
      </c>
      <c r="CG1136" s="134">
        <v>0</v>
      </c>
      <c r="CH1136" s="134">
        <v>2.9138716988113278E-6</v>
      </c>
      <c r="CI1136" s="134">
        <v>7.2596486028620913E-10</v>
      </c>
      <c r="CJ1136" s="134">
        <v>5.5704178185861347E-8</v>
      </c>
      <c r="CK1136" s="134">
        <v>0</v>
      </c>
      <c r="CL1136" s="134">
        <v>0</v>
      </c>
      <c r="CM1136" s="134">
        <v>0</v>
      </c>
      <c r="CN1136" s="134">
        <v>0</v>
      </c>
      <c r="CO1136" s="134">
        <v>0</v>
      </c>
      <c r="CP1136" s="134">
        <v>0</v>
      </c>
      <c r="CQ1136" s="134">
        <v>4.1733102248769227E-4</v>
      </c>
      <c r="CR1136" s="134">
        <v>0</v>
      </c>
      <c r="CS1136" s="134">
        <v>8.9455682351842784E-4</v>
      </c>
      <c r="CT1136" s="134">
        <v>0</v>
      </c>
      <c r="CU1136" s="134">
        <v>2.5445292138539617E-3</v>
      </c>
      <c r="CV1136" s="134">
        <v>4.9900274016424417E-3</v>
      </c>
      <c r="CW1136" s="134">
        <v>5.4550645759925739E-4</v>
      </c>
      <c r="CX1136" s="134">
        <v>1.4334036062762057E-6</v>
      </c>
      <c r="CY1136" s="134">
        <v>0</v>
      </c>
      <c r="CZ1136" s="134">
        <v>1.2931795216510061E-6</v>
      </c>
      <c r="DA1136" s="134">
        <v>1.4451662668330463E-6</v>
      </c>
      <c r="DB1136" s="134">
        <v>1.077105230568068E-3</v>
      </c>
      <c r="DC1136" s="134">
        <v>2.5890668298262962E-2</v>
      </c>
      <c r="DD1136" s="134">
        <v>3.5341348882356032E-6</v>
      </c>
      <c r="DE1136" s="134">
        <v>7.3428097707357818E-6</v>
      </c>
      <c r="DF1136" s="134">
        <v>1.0561346012508115E-3</v>
      </c>
      <c r="DG1136" s="134">
        <v>6.5699509975792289E-7</v>
      </c>
      <c r="DH1136" s="211">
        <v>2.3938837312226905E-5</v>
      </c>
    </row>
    <row r="1137" spans="1:112" ht="15" hidden="1" customHeight="1" x14ac:dyDescent="0.15">
      <c r="A1137" s="119"/>
      <c r="B1137" s="197" t="s">
        <v>312</v>
      </c>
      <c r="C1137" s="30" t="s">
        <v>133</v>
      </c>
      <c r="D1137" s="315">
        <v>7.8258866643506282E-6</v>
      </c>
      <c r="E1137" s="134">
        <v>5.0870440666685683E-5</v>
      </c>
      <c r="F1137" s="134">
        <v>3.2885601659357834E-5</v>
      </c>
      <c r="G1137" s="134">
        <v>0</v>
      </c>
      <c r="H1137" s="134">
        <v>5.3281086380988895E-3</v>
      </c>
      <c r="I1137" s="134">
        <v>0</v>
      </c>
      <c r="J1137" s="134">
        <v>0</v>
      </c>
      <c r="K1137" s="134">
        <v>1.2789287048419677E-3</v>
      </c>
      <c r="L1137" s="134">
        <v>1.8131703607284098E-3</v>
      </c>
      <c r="M1137" s="134">
        <v>6.5916172499411651E-4</v>
      </c>
      <c r="N1137" s="134">
        <v>0.70984025165462183</v>
      </c>
      <c r="O1137" s="134">
        <v>3.3340631233921281E-6</v>
      </c>
      <c r="P1137" s="134">
        <v>0</v>
      </c>
      <c r="Q1137" s="134">
        <v>0</v>
      </c>
      <c r="R1137" s="134">
        <v>2.080212240782004E-6</v>
      </c>
      <c r="S1137" s="134">
        <v>4.4538318645071178E-6</v>
      </c>
      <c r="T1137" s="134">
        <v>1.0134931059052227E-5</v>
      </c>
      <c r="U1137" s="134">
        <v>0</v>
      </c>
      <c r="V1137" s="134">
        <v>0</v>
      </c>
      <c r="W1137" s="134">
        <v>5.6389510702741946E-7</v>
      </c>
      <c r="X1137" s="134">
        <v>0</v>
      </c>
      <c r="Y1137" s="134">
        <v>0</v>
      </c>
      <c r="Z1137" s="134">
        <v>0</v>
      </c>
      <c r="AA1137" s="134">
        <v>0</v>
      </c>
      <c r="AB1137" s="134">
        <v>0</v>
      </c>
      <c r="AC1137" s="134">
        <v>0</v>
      </c>
      <c r="AD1137" s="134">
        <v>0</v>
      </c>
      <c r="AE1137" s="134">
        <v>0</v>
      </c>
      <c r="AF1137" s="134">
        <v>0</v>
      </c>
      <c r="AG1137" s="134">
        <v>0</v>
      </c>
      <c r="AH1137" s="134">
        <v>0</v>
      </c>
      <c r="AI1137" s="134">
        <v>1.2462437339735983E-6</v>
      </c>
      <c r="AJ1137" s="134">
        <v>0</v>
      </c>
      <c r="AK1137" s="134">
        <v>3.0269200862596718E-5</v>
      </c>
      <c r="AL1137" s="134">
        <v>0</v>
      </c>
      <c r="AM1137" s="134">
        <v>-6.4861156325909194E-10</v>
      </c>
      <c r="AN1137" s="134">
        <v>0</v>
      </c>
      <c r="AO1137" s="134">
        <v>2.0482726563585242E-3</v>
      </c>
      <c r="AP1137" s="134">
        <v>0</v>
      </c>
      <c r="AQ1137" s="134">
        <v>0</v>
      </c>
      <c r="AR1137" s="134">
        <v>0</v>
      </c>
      <c r="AS1137" s="134">
        <v>0</v>
      </c>
      <c r="AT1137" s="134">
        <v>4.309637213242633E-5</v>
      </c>
      <c r="AU1137" s="134">
        <v>1.0652055519990829E-4</v>
      </c>
      <c r="AV1137" s="134">
        <v>0</v>
      </c>
      <c r="AW1137" s="134">
        <v>8.6813699388638783E-6</v>
      </c>
      <c r="AX1137" s="134">
        <v>0</v>
      </c>
      <c r="AY1137" s="134">
        <v>0</v>
      </c>
      <c r="AZ1137" s="134">
        <v>1.5233248036117922E-5</v>
      </c>
      <c r="BA1137" s="134">
        <v>0</v>
      </c>
      <c r="BB1137" s="134">
        <v>0</v>
      </c>
      <c r="BC1137" s="134">
        <v>0</v>
      </c>
      <c r="BD1137" s="134">
        <v>0</v>
      </c>
      <c r="BE1137" s="134">
        <v>0</v>
      </c>
      <c r="BF1137" s="134">
        <v>0</v>
      </c>
      <c r="BG1137" s="134">
        <v>0</v>
      </c>
      <c r="BH1137" s="134">
        <v>0</v>
      </c>
      <c r="BI1137" s="134">
        <v>1.1569492986194297E-5</v>
      </c>
      <c r="BJ1137" s="134">
        <v>1.0251763661022409E-5</v>
      </c>
      <c r="BK1137" s="134">
        <v>0</v>
      </c>
      <c r="BL1137" s="134">
        <v>9.8224061202390263E-6</v>
      </c>
      <c r="BM1137" s="134">
        <v>0</v>
      </c>
      <c r="BN1137" s="134">
        <v>7.3624079485780274E-5</v>
      </c>
      <c r="BO1137" s="134">
        <v>7.2404720168880537E-5</v>
      </c>
      <c r="BP1137" s="134">
        <v>5.6906765371825285E-5</v>
      </c>
      <c r="BQ1137" s="134">
        <v>9.0729871330533013E-5</v>
      </c>
      <c r="BR1137" s="134">
        <v>0</v>
      </c>
      <c r="BS1137" s="134">
        <v>5.281975077548844E-6</v>
      </c>
      <c r="BT1137" s="134">
        <v>0</v>
      </c>
      <c r="BU1137" s="134">
        <v>3.0467054408354824E-5</v>
      </c>
      <c r="BV1137" s="134">
        <v>3.1955217551237877E-5</v>
      </c>
      <c r="BW1137" s="134">
        <v>4.0905484479784384E-5</v>
      </c>
      <c r="BX1137" s="134">
        <v>9.2967518688928803E-6</v>
      </c>
      <c r="BY1137" s="134">
        <v>1.4558028439379012E-5</v>
      </c>
      <c r="BZ1137" s="134">
        <v>5.0772035416544569E-6</v>
      </c>
      <c r="CA1137" s="134">
        <v>0</v>
      </c>
      <c r="CB1137" s="134">
        <v>0</v>
      </c>
      <c r="CC1137" s="134">
        <v>1.5253746198510316E-5</v>
      </c>
      <c r="CD1137" s="134">
        <v>7.7217793357954906E-6</v>
      </c>
      <c r="CE1137" s="134">
        <v>9.2181213014404283E-6</v>
      </c>
      <c r="CF1137" s="134">
        <v>0</v>
      </c>
      <c r="CG1137" s="134">
        <v>0</v>
      </c>
      <c r="CH1137" s="134">
        <v>6.8537617114046421E-6</v>
      </c>
      <c r="CI1137" s="134">
        <v>2.2444057749951722E-9</v>
      </c>
      <c r="CJ1137" s="134">
        <v>3.7496699685321378E-7</v>
      </c>
      <c r="CK1137" s="134">
        <v>0</v>
      </c>
      <c r="CL1137" s="134">
        <v>0</v>
      </c>
      <c r="CM1137" s="134">
        <v>0</v>
      </c>
      <c r="CN1137" s="134">
        <v>0</v>
      </c>
      <c r="CO1137" s="134">
        <v>0</v>
      </c>
      <c r="CP1137" s="134">
        <v>0</v>
      </c>
      <c r="CQ1137" s="134">
        <v>8.324191986694379E-5</v>
      </c>
      <c r="CR1137" s="134">
        <v>0</v>
      </c>
      <c r="CS1137" s="134">
        <v>3.7950494303321848E-4</v>
      </c>
      <c r="CT1137" s="134">
        <v>0</v>
      </c>
      <c r="CU1137" s="134">
        <v>1.0165978213983937E-3</v>
      </c>
      <c r="CV1137" s="134">
        <v>1.976676243918452E-3</v>
      </c>
      <c r="CW1137" s="134">
        <v>1.2843299749309404E-5</v>
      </c>
      <c r="CX1137" s="134">
        <v>5.3715955933602981E-6</v>
      </c>
      <c r="CY1137" s="134">
        <v>0</v>
      </c>
      <c r="CZ1137" s="134">
        <v>7.1365602410522785E-6</v>
      </c>
      <c r="DA1137" s="134">
        <v>6.6098009612807789E-6</v>
      </c>
      <c r="DB1137" s="134">
        <v>1.8151880266341425E-3</v>
      </c>
      <c r="DC1137" s="134">
        <v>4.1544665249663597E-2</v>
      </c>
      <c r="DD1137" s="134">
        <v>1.4061105628698701E-5</v>
      </c>
      <c r="DE1137" s="134">
        <v>5.5877456058770933E-6</v>
      </c>
      <c r="DF1137" s="134">
        <v>9.719319752054794E-4</v>
      </c>
      <c r="DG1137" s="134">
        <v>1.0867570546333233E-5</v>
      </c>
      <c r="DH1137" s="211">
        <v>1.3815599067138248E-3</v>
      </c>
    </row>
    <row r="1138" spans="1:112" ht="15" hidden="1" customHeight="1" x14ac:dyDescent="0.15">
      <c r="A1138" s="119"/>
      <c r="B1138" s="197" t="s">
        <v>313</v>
      </c>
      <c r="C1138" s="30" t="s">
        <v>541</v>
      </c>
      <c r="D1138" s="315">
        <v>5.4279547088724746E-5</v>
      </c>
      <c r="E1138" s="134">
        <v>1.1384895802728679E-3</v>
      </c>
      <c r="F1138" s="134">
        <v>2.8140987763451713E-4</v>
      </c>
      <c r="G1138" s="134">
        <v>0</v>
      </c>
      <c r="H1138" s="134">
        <v>3.2081972064060098E-4</v>
      </c>
      <c r="I1138" s="134">
        <v>0</v>
      </c>
      <c r="J1138" s="134">
        <v>0</v>
      </c>
      <c r="K1138" s="134">
        <v>2.7829423473606896E-4</v>
      </c>
      <c r="L1138" s="134">
        <v>7.5436141561755022E-5</v>
      </c>
      <c r="M1138" s="134">
        <v>1.0602331615794823E-5</v>
      </c>
      <c r="N1138" s="134">
        <v>2.1930508114734442E-6</v>
      </c>
      <c r="O1138" s="134">
        <v>1.4110776397164879E-2</v>
      </c>
      <c r="P1138" s="134">
        <v>0</v>
      </c>
      <c r="Q1138" s="134">
        <v>0</v>
      </c>
      <c r="R1138" s="134">
        <v>8.690123634342174E-8</v>
      </c>
      <c r="S1138" s="134">
        <v>5.7803129892549065E-9</v>
      </c>
      <c r="T1138" s="134">
        <v>2.522748330303799E-9</v>
      </c>
      <c r="U1138" s="134">
        <v>0</v>
      </c>
      <c r="V1138" s="134">
        <v>0</v>
      </c>
      <c r="W1138" s="134">
        <v>2.2109140968318358E-10</v>
      </c>
      <c r="X1138" s="134">
        <v>0</v>
      </c>
      <c r="Y1138" s="134">
        <v>0</v>
      </c>
      <c r="Z1138" s="134">
        <v>0</v>
      </c>
      <c r="AA1138" s="134">
        <v>0</v>
      </c>
      <c r="AB1138" s="134">
        <v>0</v>
      </c>
      <c r="AC1138" s="134">
        <v>0</v>
      </c>
      <c r="AD1138" s="134">
        <v>0</v>
      </c>
      <c r="AE1138" s="134">
        <v>0</v>
      </c>
      <c r="AF1138" s="134">
        <v>0</v>
      </c>
      <c r="AG1138" s="134">
        <v>0</v>
      </c>
      <c r="AH1138" s="134">
        <v>0</v>
      </c>
      <c r="AI1138" s="134">
        <v>5.4662144160599135E-7</v>
      </c>
      <c r="AJ1138" s="134">
        <v>0</v>
      </c>
      <c r="AK1138" s="134">
        <v>3.9449978482180107E-9</v>
      </c>
      <c r="AL1138" s="134">
        <v>0</v>
      </c>
      <c r="AM1138" s="134">
        <v>-1.6849221715748736E-12</v>
      </c>
      <c r="AN1138" s="134">
        <v>0</v>
      </c>
      <c r="AO1138" s="134">
        <v>2.1751877940505877E-8</v>
      </c>
      <c r="AP1138" s="134">
        <v>0</v>
      </c>
      <c r="AQ1138" s="134">
        <v>0</v>
      </c>
      <c r="AR1138" s="134">
        <v>0</v>
      </c>
      <c r="AS1138" s="134">
        <v>0</v>
      </c>
      <c r="AT1138" s="134">
        <v>9.5993488434155054E-10</v>
      </c>
      <c r="AU1138" s="134">
        <v>2.3024763935998561E-9</v>
      </c>
      <c r="AV1138" s="134">
        <v>0</v>
      </c>
      <c r="AW1138" s="134">
        <v>9.0056160846773371E-10</v>
      </c>
      <c r="AX1138" s="134">
        <v>0</v>
      </c>
      <c r="AY1138" s="134">
        <v>0</v>
      </c>
      <c r="AZ1138" s="134">
        <v>6.5483198034664281E-9</v>
      </c>
      <c r="BA1138" s="134">
        <v>0</v>
      </c>
      <c r="BB1138" s="134">
        <v>0</v>
      </c>
      <c r="BC1138" s="134">
        <v>0</v>
      </c>
      <c r="BD1138" s="134">
        <v>0</v>
      </c>
      <c r="BE1138" s="134">
        <v>0</v>
      </c>
      <c r="BF1138" s="134">
        <v>0</v>
      </c>
      <c r="BG1138" s="134">
        <v>0</v>
      </c>
      <c r="BH1138" s="134">
        <v>0</v>
      </c>
      <c r="BI1138" s="134">
        <v>6.833521382155901E-10</v>
      </c>
      <c r="BJ1138" s="134">
        <v>3.2194752600382911E-10</v>
      </c>
      <c r="BK1138" s="134">
        <v>0</v>
      </c>
      <c r="BL1138" s="134">
        <v>1.0496424973048609E-7</v>
      </c>
      <c r="BM1138" s="134">
        <v>0</v>
      </c>
      <c r="BN1138" s="134">
        <v>3.8415044582983936E-8</v>
      </c>
      <c r="BO1138" s="134">
        <v>9.3023616693294356E-9</v>
      </c>
      <c r="BP1138" s="134">
        <v>1.878330254018864E-6</v>
      </c>
      <c r="BQ1138" s="134">
        <v>8.8855379992643849E-8</v>
      </c>
      <c r="BR1138" s="134">
        <v>0</v>
      </c>
      <c r="BS1138" s="134">
        <v>4.6551949433121218E-9</v>
      </c>
      <c r="BT1138" s="134">
        <v>0</v>
      </c>
      <c r="BU1138" s="134">
        <v>7.3492683184489364E-9</v>
      </c>
      <c r="BV1138" s="134">
        <v>2.5390708997277127E-9</v>
      </c>
      <c r="BW1138" s="134">
        <v>9.667165852249204E-7</v>
      </c>
      <c r="BX1138" s="134">
        <v>4.6836483065738718E-9</v>
      </c>
      <c r="BY1138" s="134">
        <v>3.8610896038428721E-9</v>
      </c>
      <c r="BZ1138" s="134">
        <v>4.0573019393095366E-9</v>
      </c>
      <c r="CA1138" s="134">
        <v>0</v>
      </c>
      <c r="CB1138" s="134">
        <v>0</v>
      </c>
      <c r="CC1138" s="134">
        <v>5.2318915366495418E-9</v>
      </c>
      <c r="CD1138" s="134">
        <v>5.7243519031439701E-8</v>
      </c>
      <c r="CE1138" s="134">
        <v>5.6374362687437054E-9</v>
      </c>
      <c r="CF1138" s="134">
        <v>0</v>
      </c>
      <c r="CG1138" s="134">
        <v>0</v>
      </c>
      <c r="CH1138" s="134">
        <v>4.3707116064609355E-9</v>
      </c>
      <c r="CI1138" s="134">
        <v>6.0652090002655948E-13</v>
      </c>
      <c r="CJ1138" s="134">
        <v>6.2107333117585746E-10</v>
      </c>
      <c r="CK1138" s="134">
        <v>0</v>
      </c>
      <c r="CL1138" s="134">
        <v>0</v>
      </c>
      <c r="CM1138" s="134">
        <v>0</v>
      </c>
      <c r="CN1138" s="134">
        <v>0</v>
      </c>
      <c r="CO1138" s="134">
        <v>0</v>
      </c>
      <c r="CP1138" s="134">
        <v>0</v>
      </c>
      <c r="CQ1138" s="134">
        <v>2.1267579123005768E-6</v>
      </c>
      <c r="CR1138" s="134">
        <v>0</v>
      </c>
      <c r="CS1138" s="134">
        <v>1.1242472340500402E-6</v>
      </c>
      <c r="CT1138" s="134">
        <v>0</v>
      </c>
      <c r="CU1138" s="134">
        <v>2.9174943064276139E-6</v>
      </c>
      <c r="CV1138" s="134">
        <v>4.1820082018026767E-6</v>
      </c>
      <c r="CW1138" s="134">
        <v>1.5003220890711402E-7</v>
      </c>
      <c r="CX1138" s="134">
        <v>1.182102131334673E-8</v>
      </c>
      <c r="CY1138" s="134">
        <v>0</v>
      </c>
      <c r="CZ1138" s="134">
        <v>5.1409891332193395E-9</v>
      </c>
      <c r="DA1138" s="134">
        <v>4.925079531167105E-9</v>
      </c>
      <c r="DB1138" s="134">
        <v>1.0076996642928074E-6</v>
      </c>
      <c r="DC1138" s="134">
        <v>2.2226137998828297E-5</v>
      </c>
      <c r="DD1138" s="134">
        <v>2.1637170770412155E-8</v>
      </c>
      <c r="DE1138" s="134">
        <v>1.2886943441375888E-5</v>
      </c>
      <c r="DF1138" s="134">
        <v>1.2721089359999391E-6</v>
      </c>
      <c r="DG1138" s="134">
        <v>1.2390437425666022E-7</v>
      </c>
      <c r="DH1138" s="211">
        <v>1.4671641670871216E-8</v>
      </c>
    </row>
    <row r="1139" spans="1:112" ht="15" hidden="1" customHeight="1" x14ac:dyDescent="0.15">
      <c r="A1139" s="119"/>
      <c r="B1139" s="197" t="s">
        <v>314</v>
      </c>
      <c r="C1139" s="30" t="s">
        <v>134</v>
      </c>
      <c r="D1139" s="315">
        <v>0</v>
      </c>
      <c r="E1139" s="134">
        <v>0</v>
      </c>
      <c r="F1139" s="134">
        <v>0</v>
      </c>
      <c r="G1139" s="134">
        <v>0</v>
      </c>
      <c r="H1139" s="134">
        <v>0</v>
      </c>
      <c r="I1139" s="134">
        <v>0</v>
      </c>
      <c r="J1139" s="134">
        <v>0</v>
      </c>
      <c r="K1139" s="134">
        <v>0</v>
      </c>
      <c r="L1139" s="134">
        <v>0</v>
      </c>
      <c r="M1139" s="134">
        <v>0</v>
      </c>
      <c r="N1139" s="134">
        <v>0</v>
      </c>
      <c r="O1139" s="134">
        <v>0</v>
      </c>
      <c r="P1139" s="134">
        <v>0</v>
      </c>
      <c r="Q1139" s="134">
        <v>0</v>
      </c>
      <c r="R1139" s="134">
        <v>0</v>
      </c>
      <c r="S1139" s="134">
        <v>0</v>
      </c>
      <c r="T1139" s="134">
        <v>0</v>
      </c>
      <c r="U1139" s="134">
        <v>0</v>
      </c>
      <c r="V1139" s="134">
        <v>0</v>
      </c>
      <c r="W1139" s="134">
        <v>0</v>
      </c>
      <c r="X1139" s="134">
        <v>0</v>
      </c>
      <c r="Y1139" s="134">
        <v>0</v>
      </c>
      <c r="Z1139" s="134">
        <v>0</v>
      </c>
      <c r="AA1139" s="134">
        <v>0</v>
      </c>
      <c r="AB1139" s="134">
        <v>0</v>
      </c>
      <c r="AC1139" s="134">
        <v>0</v>
      </c>
      <c r="AD1139" s="134">
        <v>0</v>
      </c>
      <c r="AE1139" s="134">
        <v>0</v>
      </c>
      <c r="AF1139" s="134">
        <v>0</v>
      </c>
      <c r="AG1139" s="134">
        <v>0</v>
      </c>
      <c r="AH1139" s="134">
        <v>0</v>
      </c>
      <c r="AI1139" s="134">
        <v>0</v>
      </c>
      <c r="AJ1139" s="134">
        <v>0</v>
      </c>
      <c r="AK1139" s="134">
        <v>0</v>
      </c>
      <c r="AL1139" s="134">
        <v>0</v>
      </c>
      <c r="AM1139" s="134">
        <v>0</v>
      </c>
      <c r="AN1139" s="134">
        <v>0</v>
      </c>
      <c r="AO1139" s="134">
        <v>0</v>
      </c>
      <c r="AP1139" s="134">
        <v>0</v>
      </c>
      <c r="AQ1139" s="134">
        <v>0</v>
      </c>
      <c r="AR1139" s="134">
        <v>0</v>
      </c>
      <c r="AS1139" s="134">
        <v>0</v>
      </c>
      <c r="AT1139" s="134">
        <v>0</v>
      </c>
      <c r="AU1139" s="134">
        <v>0</v>
      </c>
      <c r="AV1139" s="134">
        <v>0</v>
      </c>
      <c r="AW1139" s="134">
        <v>0</v>
      </c>
      <c r="AX1139" s="134">
        <v>0</v>
      </c>
      <c r="AY1139" s="134">
        <v>0</v>
      </c>
      <c r="AZ1139" s="134">
        <v>0</v>
      </c>
      <c r="BA1139" s="134">
        <v>0</v>
      </c>
      <c r="BB1139" s="134">
        <v>0</v>
      </c>
      <c r="BC1139" s="134">
        <v>0</v>
      </c>
      <c r="BD1139" s="134">
        <v>0</v>
      </c>
      <c r="BE1139" s="134">
        <v>0</v>
      </c>
      <c r="BF1139" s="134">
        <v>0</v>
      </c>
      <c r="BG1139" s="134">
        <v>0</v>
      </c>
      <c r="BH1139" s="134">
        <v>0</v>
      </c>
      <c r="BI1139" s="134">
        <v>0</v>
      </c>
      <c r="BJ1139" s="134">
        <v>0</v>
      </c>
      <c r="BK1139" s="134">
        <v>0</v>
      </c>
      <c r="BL1139" s="134">
        <v>0</v>
      </c>
      <c r="BM1139" s="134">
        <v>0</v>
      </c>
      <c r="BN1139" s="134">
        <v>0</v>
      </c>
      <c r="BO1139" s="134">
        <v>0</v>
      </c>
      <c r="BP1139" s="134">
        <v>0</v>
      </c>
      <c r="BQ1139" s="134">
        <v>0</v>
      </c>
      <c r="BR1139" s="134">
        <v>0</v>
      </c>
      <c r="BS1139" s="134">
        <v>0</v>
      </c>
      <c r="BT1139" s="134">
        <v>0</v>
      </c>
      <c r="BU1139" s="134">
        <v>0</v>
      </c>
      <c r="BV1139" s="134">
        <v>0</v>
      </c>
      <c r="BW1139" s="134">
        <v>0</v>
      </c>
      <c r="BX1139" s="134">
        <v>0</v>
      </c>
      <c r="BY1139" s="134">
        <v>0</v>
      </c>
      <c r="BZ1139" s="134">
        <v>0</v>
      </c>
      <c r="CA1139" s="134">
        <v>0</v>
      </c>
      <c r="CB1139" s="134">
        <v>0</v>
      </c>
      <c r="CC1139" s="134">
        <v>0</v>
      </c>
      <c r="CD1139" s="134">
        <v>0</v>
      </c>
      <c r="CE1139" s="134">
        <v>0</v>
      </c>
      <c r="CF1139" s="134">
        <v>0</v>
      </c>
      <c r="CG1139" s="134">
        <v>0</v>
      </c>
      <c r="CH1139" s="134">
        <v>0</v>
      </c>
      <c r="CI1139" s="134">
        <v>0</v>
      </c>
      <c r="CJ1139" s="134">
        <v>0</v>
      </c>
      <c r="CK1139" s="134">
        <v>0</v>
      </c>
      <c r="CL1139" s="134">
        <v>0</v>
      </c>
      <c r="CM1139" s="134">
        <v>0</v>
      </c>
      <c r="CN1139" s="134">
        <v>0</v>
      </c>
      <c r="CO1139" s="134">
        <v>0</v>
      </c>
      <c r="CP1139" s="134">
        <v>0</v>
      </c>
      <c r="CQ1139" s="134">
        <v>0</v>
      </c>
      <c r="CR1139" s="134">
        <v>0</v>
      </c>
      <c r="CS1139" s="134">
        <v>0</v>
      </c>
      <c r="CT1139" s="134">
        <v>0</v>
      </c>
      <c r="CU1139" s="134">
        <v>0</v>
      </c>
      <c r="CV1139" s="134">
        <v>0</v>
      </c>
      <c r="CW1139" s="134">
        <v>0</v>
      </c>
      <c r="CX1139" s="134">
        <v>0</v>
      </c>
      <c r="CY1139" s="134">
        <v>0</v>
      </c>
      <c r="CZ1139" s="134">
        <v>0</v>
      </c>
      <c r="DA1139" s="134">
        <v>0</v>
      </c>
      <c r="DB1139" s="134">
        <v>0</v>
      </c>
      <c r="DC1139" s="134">
        <v>0</v>
      </c>
      <c r="DD1139" s="134">
        <v>0</v>
      </c>
      <c r="DE1139" s="134">
        <v>0</v>
      </c>
      <c r="DF1139" s="134">
        <v>0</v>
      </c>
      <c r="DG1139" s="134">
        <v>0</v>
      </c>
      <c r="DH1139" s="211">
        <v>0</v>
      </c>
    </row>
    <row r="1140" spans="1:112" ht="15" hidden="1" customHeight="1" x14ac:dyDescent="0.15">
      <c r="A1140" s="119"/>
      <c r="B1140" s="197" t="s">
        <v>315</v>
      </c>
      <c r="C1140" s="30" t="s">
        <v>135</v>
      </c>
      <c r="D1140" s="315">
        <v>0</v>
      </c>
      <c r="E1140" s="134">
        <v>0</v>
      </c>
      <c r="F1140" s="134">
        <v>0</v>
      </c>
      <c r="G1140" s="134">
        <v>0</v>
      </c>
      <c r="H1140" s="134">
        <v>0</v>
      </c>
      <c r="I1140" s="134">
        <v>0</v>
      </c>
      <c r="J1140" s="134">
        <v>0</v>
      </c>
      <c r="K1140" s="134">
        <v>0</v>
      </c>
      <c r="L1140" s="134">
        <v>0</v>
      </c>
      <c r="M1140" s="134">
        <v>0</v>
      </c>
      <c r="N1140" s="134">
        <v>0</v>
      </c>
      <c r="O1140" s="134">
        <v>0</v>
      </c>
      <c r="P1140" s="134">
        <v>0</v>
      </c>
      <c r="Q1140" s="134">
        <v>0</v>
      </c>
      <c r="R1140" s="134">
        <v>0</v>
      </c>
      <c r="S1140" s="134">
        <v>0</v>
      </c>
      <c r="T1140" s="134">
        <v>0</v>
      </c>
      <c r="U1140" s="134">
        <v>0</v>
      </c>
      <c r="V1140" s="134">
        <v>0</v>
      </c>
      <c r="W1140" s="134">
        <v>0</v>
      </c>
      <c r="X1140" s="134">
        <v>0</v>
      </c>
      <c r="Y1140" s="134">
        <v>0</v>
      </c>
      <c r="Z1140" s="134">
        <v>0</v>
      </c>
      <c r="AA1140" s="134">
        <v>0</v>
      </c>
      <c r="AB1140" s="134">
        <v>0</v>
      </c>
      <c r="AC1140" s="134">
        <v>0</v>
      </c>
      <c r="AD1140" s="134">
        <v>0</v>
      </c>
      <c r="AE1140" s="134">
        <v>0</v>
      </c>
      <c r="AF1140" s="134">
        <v>0</v>
      </c>
      <c r="AG1140" s="134">
        <v>0</v>
      </c>
      <c r="AH1140" s="134">
        <v>0</v>
      </c>
      <c r="AI1140" s="134">
        <v>0</v>
      </c>
      <c r="AJ1140" s="134">
        <v>0</v>
      </c>
      <c r="AK1140" s="134">
        <v>0</v>
      </c>
      <c r="AL1140" s="134">
        <v>0</v>
      </c>
      <c r="AM1140" s="134">
        <v>0</v>
      </c>
      <c r="AN1140" s="134">
        <v>0</v>
      </c>
      <c r="AO1140" s="134">
        <v>0</v>
      </c>
      <c r="AP1140" s="134">
        <v>0</v>
      </c>
      <c r="AQ1140" s="134">
        <v>0</v>
      </c>
      <c r="AR1140" s="134">
        <v>0</v>
      </c>
      <c r="AS1140" s="134">
        <v>0</v>
      </c>
      <c r="AT1140" s="134">
        <v>0</v>
      </c>
      <c r="AU1140" s="134">
        <v>0</v>
      </c>
      <c r="AV1140" s="134">
        <v>0</v>
      </c>
      <c r="AW1140" s="134">
        <v>0</v>
      </c>
      <c r="AX1140" s="134">
        <v>0</v>
      </c>
      <c r="AY1140" s="134">
        <v>0</v>
      </c>
      <c r="AZ1140" s="134">
        <v>0</v>
      </c>
      <c r="BA1140" s="134">
        <v>0</v>
      </c>
      <c r="BB1140" s="134">
        <v>0</v>
      </c>
      <c r="BC1140" s="134">
        <v>0</v>
      </c>
      <c r="BD1140" s="134">
        <v>0</v>
      </c>
      <c r="BE1140" s="134">
        <v>0</v>
      </c>
      <c r="BF1140" s="134">
        <v>0</v>
      </c>
      <c r="BG1140" s="134">
        <v>0</v>
      </c>
      <c r="BH1140" s="134">
        <v>0</v>
      </c>
      <c r="BI1140" s="134">
        <v>0</v>
      </c>
      <c r="BJ1140" s="134">
        <v>0</v>
      </c>
      <c r="BK1140" s="134">
        <v>0</v>
      </c>
      <c r="BL1140" s="134">
        <v>0</v>
      </c>
      <c r="BM1140" s="134">
        <v>0</v>
      </c>
      <c r="BN1140" s="134">
        <v>0</v>
      </c>
      <c r="BO1140" s="134">
        <v>0</v>
      </c>
      <c r="BP1140" s="134">
        <v>0</v>
      </c>
      <c r="BQ1140" s="134">
        <v>0</v>
      </c>
      <c r="BR1140" s="134">
        <v>0</v>
      </c>
      <c r="BS1140" s="134">
        <v>0</v>
      </c>
      <c r="BT1140" s="134">
        <v>0</v>
      </c>
      <c r="BU1140" s="134">
        <v>0</v>
      </c>
      <c r="BV1140" s="134">
        <v>0</v>
      </c>
      <c r="BW1140" s="134">
        <v>0</v>
      </c>
      <c r="BX1140" s="134">
        <v>0</v>
      </c>
      <c r="BY1140" s="134">
        <v>0</v>
      </c>
      <c r="BZ1140" s="134">
        <v>0</v>
      </c>
      <c r="CA1140" s="134">
        <v>0</v>
      </c>
      <c r="CB1140" s="134">
        <v>0</v>
      </c>
      <c r="CC1140" s="134">
        <v>0</v>
      </c>
      <c r="CD1140" s="134">
        <v>0</v>
      </c>
      <c r="CE1140" s="134">
        <v>0</v>
      </c>
      <c r="CF1140" s="134">
        <v>0</v>
      </c>
      <c r="CG1140" s="134">
        <v>0</v>
      </c>
      <c r="CH1140" s="134">
        <v>0</v>
      </c>
      <c r="CI1140" s="134">
        <v>0</v>
      </c>
      <c r="CJ1140" s="134">
        <v>0</v>
      </c>
      <c r="CK1140" s="134">
        <v>0</v>
      </c>
      <c r="CL1140" s="134">
        <v>0</v>
      </c>
      <c r="CM1140" s="134">
        <v>0</v>
      </c>
      <c r="CN1140" s="134">
        <v>0</v>
      </c>
      <c r="CO1140" s="134">
        <v>0</v>
      </c>
      <c r="CP1140" s="134">
        <v>0</v>
      </c>
      <c r="CQ1140" s="134">
        <v>0</v>
      </c>
      <c r="CR1140" s="134">
        <v>0</v>
      </c>
      <c r="CS1140" s="134">
        <v>0</v>
      </c>
      <c r="CT1140" s="134">
        <v>0</v>
      </c>
      <c r="CU1140" s="134">
        <v>0</v>
      </c>
      <c r="CV1140" s="134">
        <v>0</v>
      </c>
      <c r="CW1140" s="134">
        <v>0</v>
      </c>
      <c r="CX1140" s="134">
        <v>0</v>
      </c>
      <c r="CY1140" s="134">
        <v>0</v>
      </c>
      <c r="CZ1140" s="134">
        <v>0</v>
      </c>
      <c r="DA1140" s="134">
        <v>0</v>
      </c>
      <c r="DB1140" s="134">
        <v>0</v>
      </c>
      <c r="DC1140" s="134">
        <v>0</v>
      </c>
      <c r="DD1140" s="134">
        <v>0</v>
      </c>
      <c r="DE1140" s="134">
        <v>0</v>
      </c>
      <c r="DF1140" s="134">
        <v>0</v>
      </c>
      <c r="DG1140" s="134">
        <v>0</v>
      </c>
      <c r="DH1140" s="211">
        <v>0</v>
      </c>
    </row>
    <row r="1141" spans="1:112" ht="15" hidden="1" customHeight="1" x14ac:dyDescent="0.15">
      <c r="A1141" s="119"/>
      <c r="B1141" s="197" t="s">
        <v>316</v>
      </c>
      <c r="C1141" s="30" t="s">
        <v>249</v>
      </c>
      <c r="D1141" s="315">
        <v>7.4706226308296519E-4</v>
      </c>
      <c r="E1141" s="134">
        <v>8.1925973381213101E-5</v>
      </c>
      <c r="F1141" s="134">
        <v>1.0122923658823031E-3</v>
      </c>
      <c r="G1141" s="134">
        <v>0</v>
      </c>
      <c r="H1141" s="134">
        <v>7.0808469573197766E-4</v>
      </c>
      <c r="I1141" s="134">
        <v>0</v>
      </c>
      <c r="J1141" s="134">
        <v>0</v>
      </c>
      <c r="K1141" s="134">
        <v>1.3947996564886458E-4</v>
      </c>
      <c r="L1141" s="134">
        <v>3.3212145511062573E-4</v>
      </c>
      <c r="M1141" s="134">
        <v>1.4058590465604849E-4</v>
      </c>
      <c r="N1141" s="134">
        <v>6.8607943745820142E-5</v>
      </c>
      <c r="O1141" s="134">
        <v>4.3002058754250413E-6</v>
      </c>
      <c r="P1141" s="134">
        <v>0</v>
      </c>
      <c r="Q1141" s="134">
        <v>0</v>
      </c>
      <c r="R1141" s="134">
        <v>0.19035097949162652</v>
      </c>
      <c r="S1141" s="134">
        <v>8.7189147932834326E-5</v>
      </c>
      <c r="T1141" s="134">
        <v>7.83058369383166E-5</v>
      </c>
      <c r="U1141" s="134">
        <v>0</v>
      </c>
      <c r="V1141" s="134">
        <v>0</v>
      </c>
      <c r="W1141" s="134">
        <v>9.6363321715036368E-6</v>
      </c>
      <c r="X1141" s="134">
        <v>0</v>
      </c>
      <c r="Y1141" s="134">
        <v>0</v>
      </c>
      <c r="Z1141" s="134">
        <v>0</v>
      </c>
      <c r="AA1141" s="134">
        <v>0</v>
      </c>
      <c r="AB1141" s="134">
        <v>0</v>
      </c>
      <c r="AC1141" s="134">
        <v>0</v>
      </c>
      <c r="AD1141" s="134">
        <v>0</v>
      </c>
      <c r="AE1141" s="134">
        <v>0</v>
      </c>
      <c r="AF1141" s="134">
        <v>0</v>
      </c>
      <c r="AG1141" s="134">
        <v>0</v>
      </c>
      <c r="AH1141" s="134">
        <v>0</v>
      </c>
      <c r="AI1141" s="134">
        <v>3.834733992732639E-6</v>
      </c>
      <c r="AJ1141" s="134">
        <v>0</v>
      </c>
      <c r="AK1141" s="134">
        <v>1.8197125236794757E-4</v>
      </c>
      <c r="AL1141" s="134">
        <v>0</v>
      </c>
      <c r="AM1141" s="134">
        <v>-1.3859196349509534E-8</v>
      </c>
      <c r="AN1141" s="134">
        <v>0</v>
      </c>
      <c r="AO1141" s="134">
        <v>1.3963729372554458E-4</v>
      </c>
      <c r="AP1141" s="134">
        <v>0</v>
      </c>
      <c r="AQ1141" s="134">
        <v>0</v>
      </c>
      <c r="AR1141" s="134">
        <v>0</v>
      </c>
      <c r="AS1141" s="134">
        <v>0</v>
      </c>
      <c r="AT1141" s="134">
        <v>3.2704002880742578E-5</v>
      </c>
      <c r="AU1141" s="134">
        <v>9.5564789103957723E-5</v>
      </c>
      <c r="AV1141" s="134">
        <v>0</v>
      </c>
      <c r="AW1141" s="134">
        <v>1.6765365358153402E-5</v>
      </c>
      <c r="AX1141" s="134">
        <v>0</v>
      </c>
      <c r="AY1141" s="134">
        <v>0</v>
      </c>
      <c r="AZ1141" s="134">
        <v>5.8566020630824208E-4</v>
      </c>
      <c r="BA1141" s="134">
        <v>0</v>
      </c>
      <c r="BB1141" s="134">
        <v>0</v>
      </c>
      <c r="BC1141" s="134">
        <v>0</v>
      </c>
      <c r="BD1141" s="134">
        <v>0</v>
      </c>
      <c r="BE1141" s="134">
        <v>0</v>
      </c>
      <c r="BF1141" s="134">
        <v>0</v>
      </c>
      <c r="BG1141" s="134">
        <v>0</v>
      </c>
      <c r="BH1141" s="134">
        <v>0</v>
      </c>
      <c r="BI1141" s="134">
        <v>3.0100021068367831E-5</v>
      </c>
      <c r="BJ1141" s="134">
        <v>9.4169982506527067E-6</v>
      </c>
      <c r="BK1141" s="134">
        <v>0</v>
      </c>
      <c r="BL1141" s="134">
        <v>1.1002091080630635E-3</v>
      </c>
      <c r="BM1141" s="134">
        <v>0</v>
      </c>
      <c r="BN1141" s="134">
        <v>5.8806771380012811E-4</v>
      </c>
      <c r="BO1141" s="134">
        <v>4.1444924762342746E-4</v>
      </c>
      <c r="BP1141" s="134">
        <v>3.3555304518262797E-4</v>
      </c>
      <c r="BQ1141" s="134">
        <v>3.7615036198902481E-4</v>
      </c>
      <c r="BR1141" s="134">
        <v>0</v>
      </c>
      <c r="BS1141" s="134">
        <v>1.169735481092948E-4</v>
      </c>
      <c r="BT1141" s="134">
        <v>0</v>
      </c>
      <c r="BU1141" s="134">
        <v>3.9705582489076913E-4</v>
      </c>
      <c r="BV1141" s="134">
        <v>2.0660211810246727E-4</v>
      </c>
      <c r="BW1141" s="134">
        <v>6.7664385311228415E-4</v>
      </c>
      <c r="BX1141" s="134">
        <v>2.15183245803516E-4</v>
      </c>
      <c r="BY1141" s="134">
        <v>7.3210376222754487E-5</v>
      </c>
      <c r="BZ1141" s="134">
        <v>4.6002424765526346E-5</v>
      </c>
      <c r="CA1141" s="134">
        <v>0</v>
      </c>
      <c r="CB1141" s="134">
        <v>0</v>
      </c>
      <c r="CC1141" s="134">
        <v>1.9454033163111438E-4</v>
      </c>
      <c r="CD1141" s="134">
        <v>2.8402097681978213E-4</v>
      </c>
      <c r="CE1141" s="134">
        <v>1.2048270340000453E-3</v>
      </c>
      <c r="CF1141" s="134">
        <v>0</v>
      </c>
      <c r="CG1141" s="134">
        <v>0</v>
      </c>
      <c r="CH1141" s="134">
        <v>2.1066319240389551E-4</v>
      </c>
      <c r="CI1141" s="134">
        <v>1.6650727206694164E-9</v>
      </c>
      <c r="CJ1141" s="134">
        <v>3.4575335082687678E-5</v>
      </c>
      <c r="CK1141" s="134">
        <v>0</v>
      </c>
      <c r="CL1141" s="134">
        <v>0</v>
      </c>
      <c r="CM1141" s="134">
        <v>0</v>
      </c>
      <c r="CN1141" s="134">
        <v>0</v>
      </c>
      <c r="CO1141" s="134">
        <v>0</v>
      </c>
      <c r="CP1141" s="134">
        <v>0</v>
      </c>
      <c r="CQ1141" s="134">
        <v>2.0592812087572602E-5</v>
      </c>
      <c r="CR1141" s="134">
        <v>0</v>
      </c>
      <c r="CS1141" s="134">
        <v>4.0415925300676833E-4</v>
      </c>
      <c r="CT1141" s="134">
        <v>0</v>
      </c>
      <c r="CU1141" s="134">
        <v>1.131266268327599E-3</v>
      </c>
      <c r="CV1141" s="134">
        <v>6.1113465353160432E-4</v>
      </c>
      <c r="CW1141" s="134">
        <v>4.7547248301072617E-3</v>
      </c>
      <c r="CX1141" s="134">
        <v>5.4234920125068519E-4</v>
      </c>
      <c r="CY1141" s="134">
        <v>0</v>
      </c>
      <c r="CZ1141" s="134">
        <v>2.1508388146627988E-4</v>
      </c>
      <c r="DA1141" s="134">
        <v>1.9890092226674597E-4</v>
      </c>
      <c r="DB1141" s="134">
        <v>1.974423062993559E-4</v>
      </c>
      <c r="DC1141" s="134">
        <v>2.0022379061110187E-4</v>
      </c>
      <c r="DD1141" s="134">
        <v>1.0636165871978705E-3</v>
      </c>
      <c r="DE1141" s="134">
        <v>6.2338816583849756E-4</v>
      </c>
      <c r="DF1141" s="134">
        <v>8.7557713379124154E-4</v>
      </c>
      <c r="DG1141" s="134">
        <v>8.3160947506965991E-4</v>
      </c>
      <c r="DH1141" s="211">
        <v>9.4185354617879841E-5</v>
      </c>
    </row>
    <row r="1142" spans="1:112" ht="15" hidden="1" customHeight="1" x14ac:dyDescent="0.15">
      <c r="A1142" s="119"/>
      <c r="B1142" s="197" t="s">
        <v>317</v>
      </c>
      <c r="C1142" s="30" t="s">
        <v>347</v>
      </c>
      <c r="D1142" s="315">
        <v>3.7104696260960185E-5</v>
      </c>
      <c r="E1142" s="134">
        <v>2.8052902161827044E-4</v>
      </c>
      <c r="F1142" s="134">
        <v>4.9847390779352419E-5</v>
      </c>
      <c r="G1142" s="134">
        <v>0</v>
      </c>
      <c r="H1142" s="134">
        <v>2.5592313262000175E-4</v>
      </c>
      <c r="I1142" s="134">
        <v>0</v>
      </c>
      <c r="J1142" s="134">
        <v>0</v>
      </c>
      <c r="K1142" s="134">
        <v>1.7808323648428525E-4</v>
      </c>
      <c r="L1142" s="134">
        <v>3.3396715180459538E-4</v>
      </c>
      <c r="M1142" s="134">
        <v>3.6315464008726265E-5</v>
      </c>
      <c r="N1142" s="134">
        <v>1.0660217560243195E-4</v>
      </c>
      <c r="O1142" s="134">
        <v>1.5506260908829769E-5</v>
      </c>
      <c r="P1142" s="134">
        <v>0</v>
      </c>
      <c r="Q1142" s="134">
        <v>0</v>
      </c>
      <c r="R1142" s="134">
        <v>6.1959068814074374E-5</v>
      </c>
      <c r="S1142" s="134">
        <v>0.26987666476362832</v>
      </c>
      <c r="T1142" s="134">
        <v>5.0829455624886366E-3</v>
      </c>
      <c r="U1142" s="134">
        <v>0</v>
      </c>
      <c r="V1142" s="134">
        <v>0</v>
      </c>
      <c r="W1142" s="134">
        <v>2.858118890887582E-6</v>
      </c>
      <c r="X1142" s="134">
        <v>0</v>
      </c>
      <c r="Y1142" s="134">
        <v>0</v>
      </c>
      <c r="Z1142" s="134">
        <v>0</v>
      </c>
      <c r="AA1142" s="134">
        <v>0</v>
      </c>
      <c r="AB1142" s="134">
        <v>0</v>
      </c>
      <c r="AC1142" s="134">
        <v>0</v>
      </c>
      <c r="AD1142" s="134">
        <v>0</v>
      </c>
      <c r="AE1142" s="134">
        <v>0</v>
      </c>
      <c r="AF1142" s="134">
        <v>0</v>
      </c>
      <c r="AG1142" s="134">
        <v>0</v>
      </c>
      <c r="AH1142" s="134">
        <v>0</v>
      </c>
      <c r="AI1142" s="134">
        <v>1.386965168768098E-6</v>
      </c>
      <c r="AJ1142" s="134">
        <v>0</v>
      </c>
      <c r="AK1142" s="134">
        <v>4.4519693785205818E-5</v>
      </c>
      <c r="AL1142" s="134">
        <v>0</v>
      </c>
      <c r="AM1142" s="134">
        <v>-1.5362765772731738E-8</v>
      </c>
      <c r="AN1142" s="134">
        <v>0</v>
      </c>
      <c r="AO1142" s="134">
        <v>1.4317985057355352E-5</v>
      </c>
      <c r="AP1142" s="134">
        <v>0</v>
      </c>
      <c r="AQ1142" s="134">
        <v>0</v>
      </c>
      <c r="AR1142" s="134">
        <v>0</v>
      </c>
      <c r="AS1142" s="134">
        <v>0</v>
      </c>
      <c r="AT1142" s="134">
        <v>5.3150515595445297E-5</v>
      </c>
      <c r="AU1142" s="134">
        <v>8.9015829581743904E-5</v>
      </c>
      <c r="AV1142" s="134">
        <v>0</v>
      </c>
      <c r="AW1142" s="134">
        <v>8.1683513530672058E-6</v>
      </c>
      <c r="AX1142" s="134">
        <v>0</v>
      </c>
      <c r="AY1142" s="134">
        <v>0</v>
      </c>
      <c r="AZ1142" s="134">
        <v>7.006813647792249E-5</v>
      </c>
      <c r="BA1142" s="134">
        <v>0</v>
      </c>
      <c r="BB1142" s="134">
        <v>0</v>
      </c>
      <c r="BC1142" s="134">
        <v>0</v>
      </c>
      <c r="BD1142" s="134">
        <v>0</v>
      </c>
      <c r="BE1142" s="134">
        <v>0</v>
      </c>
      <c r="BF1142" s="134">
        <v>0</v>
      </c>
      <c r="BG1142" s="134">
        <v>0</v>
      </c>
      <c r="BH1142" s="134">
        <v>0</v>
      </c>
      <c r="BI1142" s="134">
        <v>2.2203343135457613E-5</v>
      </c>
      <c r="BJ1142" s="134">
        <v>3.4635157488124873E-5</v>
      </c>
      <c r="BK1142" s="134">
        <v>0</v>
      </c>
      <c r="BL1142" s="134">
        <v>3.9206286221818068E-4</v>
      </c>
      <c r="BM1142" s="134">
        <v>0</v>
      </c>
      <c r="BN1142" s="134">
        <v>2.7467615836569842E-2</v>
      </c>
      <c r="BO1142" s="134">
        <v>4.3225469512970707E-3</v>
      </c>
      <c r="BP1142" s="134">
        <v>5.1374022263054307E-4</v>
      </c>
      <c r="BQ1142" s="134">
        <v>1.2408092434543557E-3</v>
      </c>
      <c r="BR1142" s="134">
        <v>0</v>
      </c>
      <c r="BS1142" s="134">
        <v>1.1103073311668541E-4</v>
      </c>
      <c r="BT1142" s="134">
        <v>0</v>
      </c>
      <c r="BU1142" s="134">
        <v>3.3312932235026935E-5</v>
      </c>
      <c r="BV1142" s="134">
        <v>9.4748558923426593E-5</v>
      </c>
      <c r="BW1142" s="134">
        <v>1.0787647815553559E-4</v>
      </c>
      <c r="BX1142" s="134">
        <v>2.8481618966799145E-5</v>
      </c>
      <c r="BY1142" s="134">
        <v>2.7533071660859035E-5</v>
      </c>
      <c r="BZ1142" s="134">
        <v>5.8934353481482768E-5</v>
      </c>
      <c r="CA1142" s="134">
        <v>0</v>
      </c>
      <c r="CB1142" s="134">
        <v>0</v>
      </c>
      <c r="CC1142" s="134">
        <v>8.8945511849406202E-6</v>
      </c>
      <c r="CD1142" s="134">
        <v>7.1977022553259667E-5</v>
      </c>
      <c r="CE1142" s="134">
        <v>3.5065792185542828E-5</v>
      </c>
      <c r="CF1142" s="134">
        <v>0</v>
      </c>
      <c r="CG1142" s="134">
        <v>0</v>
      </c>
      <c r="CH1142" s="134">
        <v>1.7959821781209404E-4</v>
      </c>
      <c r="CI1142" s="134">
        <v>3.7371269245713508E-10</v>
      </c>
      <c r="CJ1142" s="134">
        <v>2.1450307522004558E-6</v>
      </c>
      <c r="CK1142" s="134">
        <v>0</v>
      </c>
      <c r="CL1142" s="134">
        <v>0</v>
      </c>
      <c r="CM1142" s="134">
        <v>0</v>
      </c>
      <c r="CN1142" s="134">
        <v>0</v>
      </c>
      <c r="CO1142" s="134">
        <v>0</v>
      </c>
      <c r="CP1142" s="134">
        <v>0</v>
      </c>
      <c r="CQ1142" s="134">
        <v>1.9807467636966485E-5</v>
      </c>
      <c r="CR1142" s="134">
        <v>0</v>
      </c>
      <c r="CS1142" s="134">
        <v>2.5723409870299719E-5</v>
      </c>
      <c r="CT1142" s="134">
        <v>0</v>
      </c>
      <c r="CU1142" s="134">
        <v>7.7004093205990123E-5</v>
      </c>
      <c r="CV1142" s="134">
        <v>4.9291211725352643E-5</v>
      </c>
      <c r="CW1142" s="134">
        <v>1.2751591382930764E-4</v>
      </c>
      <c r="CX1142" s="134">
        <v>2.7583940650009189E-5</v>
      </c>
      <c r="CY1142" s="134">
        <v>0</v>
      </c>
      <c r="CZ1142" s="134">
        <v>3.1878352051351079E-5</v>
      </c>
      <c r="DA1142" s="134">
        <v>4.2903021449012758E-5</v>
      </c>
      <c r="DB1142" s="134">
        <v>1.1930438792086902E-5</v>
      </c>
      <c r="DC1142" s="134">
        <v>2.3495829415043156E-4</v>
      </c>
      <c r="DD1142" s="134">
        <v>1.0838053879348112E-4</v>
      </c>
      <c r="DE1142" s="134">
        <v>1.6189947235331007E-4</v>
      </c>
      <c r="DF1142" s="134">
        <v>2.0126716979802567E-4</v>
      </c>
      <c r="DG1142" s="134">
        <v>8.4327106347895206E-5</v>
      </c>
      <c r="DH1142" s="211">
        <v>9.6574809211861863E-6</v>
      </c>
    </row>
    <row r="1143" spans="1:112" ht="15" hidden="1" customHeight="1" x14ac:dyDescent="0.15">
      <c r="A1143" s="119"/>
      <c r="B1143" s="197" t="s">
        <v>318</v>
      </c>
      <c r="C1143" s="30" t="s">
        <v>136</v>
      </c>
      <c r="D1143" s="315">
        <v>2.1677420284593399E-5</v>
      </c>
      <c r="E1143" s="134">
        <v>9.1445264452528262E-6</v>
      </c>
      <c r="F1143" s="134">
        <v>4.4180010831107814E-5</v>
      </c>
      <c r="G1143" s="134">
        <v>0</v>
      </c>
      <c r="H1143" s="134">
        <v>6.0191774996491698E-5</v>
      </c>
      <c r="I1143" s="134">
        <v>0</v>
      </c>
      <c r="J1143" s="134">
        <v>0</v>
      </c>
      <c r="K1143" s="134">
        <v>3.8540068309125182E-5</v>
      </c>
      <c r="L1143" s="134">
        <v>5.4359097238801428E-5</v>
      </c>
      <c r="M1143" s="134">
        <v>4.406523636924783E-5</v>
      </c>
      <c r="N1143" s="134">
        <v>3.9995940097184668E-5</v>
      </c>
      <c r="O1143" s="134">
        <v>7.3647096063469626E-7</v>
      </c>
      <c r="P1143" s="134">
        <v>0</v>
      </c>
      <c r="Q1143" s="134">
        <v>0</v>
      </c>
      <c r="R1143" s="134">
        <v>4.0778174467270961E-5</v>
      </c>
      <c r="S1143" s="134">
        <v>2.2204831490511023E-5</v>
      </c>
      <c r="T1143" s="134">
        <v>0.17307804483848654</v>
      </c>
      <c r="U1143" s="134">
        <v>0</v>
      </c>
      <c r="V1143" s="134">
        <v>0</v>
      </c>
      <c r="W1143" s="134">
        <v>9.696077809047259E-6</v>
      </c>
      <c r="X1143" s="134">
        <v>0</v>
      </c>
      <c r="Y1143" s="134">
        <v>0</v>
      </c>
      <c r="Z1143" s="134">
        <v>0</v>
      </c>
      <c r="AA1143" s="134">
        <v>0</v>
      </c>
      <c r="AB1143" s="134">
        <v>0</v>
      </c>
      <c r="AC1143" s="134">
        <v>0</v>
      </c>
      <c r="AD1143" s="134">
        <v>0</v>
      </c>
      <c r="AE1143" s="134">
        <v>0</v>
      </c>
      <c r="AF1143" s="134">
        <v>0</v>
      </c>
      <c r="AG1143" s="134">
        <v>0</v>
      </c>
      <c r="AH1143" s="134">
        <v>0</v>
      </c>
      <c r="AI1143" s="134">
        <v>3.6951604603816677E-7</v>
      </c>
      <c r="AJ1143" s="134">
        <v>0</v>
      </c>
      <c r="AK1143" s="134">
        <v>1.2934489485908626E-4</v>
      </c>
      <c r="AL1143" s="134">
        <v>0</v>
      </c>
      <c r="AM1143" s="134">
        <v>-8.9239093405513965E-9</v>
      </c>
      <c r="AN1143" s="134">
        <v>0</v>
      </c>
      <c r="AO1143" s="134">
        <v>9.1796455215428517E-5</v>
      </c>
      <c r="AP1143" s="134">
        <v>0</v>
      </c>
      <c r="AQ1143" s="134">
        <v>0</v>
      </c>
      <c r="AR1143" s="134">
        <v>0</v>
      </c>
      <c r="AS1143" s="134">
        <v>0</v>
      </c>
      <c r="AT1143" s="134">
        <v>1.5459176901807715E-5</v>
      </c>
      <c r="AU1143" s="134">
        <v>3.5693035322860189E-5</v>
      </c>
      <c r="AV1143" s="134">
        <v>0</v>
      </c>
      <c r="AW1143" s="134">
        <v>7.2454547588145144E-6</v>
      </c>
      <c r="AX1143" s="134">
        <v>0</v>
      </c>
      <c r="AY1143" s="134">
        <v>0</v>
      </c>
      <c r="AZ1143" s="134">
        <v>1.9992096214994717E-4</v>
      </c>
      <c r="BA1143" s="134">
        <v>0</v>
      </c>
      <c r="BB1143" s="134">
        <v>0</v>
      </c>
      <c r="BC1143" s="134">
        <v>0</v>
      </c>
      <c r="BD1143" s="134">
        <v>0</v>
      </c>
      <c r="BE1143" s="134">
        <v>0</v>
      </c>
      <c r="BF1143" s="134">
        <v>0</v>
      </c>
      <c r="BG1143" s="134">
        <v>0</v>
      </c>
      <c r="BH1143" s="134">
        <v>0</v>
      </c>
      <c r="BI1143" s="134">
        <v>1.8928525428479272E-5</v>
      </c>
      <c r="BJ1143" s="134">
        <v>3.6662355918915301E-5</v>
      </c>
      <c r="BK1143" s="134">
        <v>0</v>
      </c>
      <c r="BL1143" s="134">
        <v>7.3268003398710557E-5</v>
      </c>
      <c r="BM1143" s="134">
        <v>0</v>
      </c>
      <c r="BN1143" s="134">
        <v>2.6911985231668264E-3</v>
      </c>
      <c r="BO1143" s="134">
        <v>4.2772623884232098E-3</v>
      </c>
      <c r="BP1143" s="134">
        <v>7.7483154173124872E-5</v>
      </c>
      <c r="BQ1143" s="134">
        <v>7.3710424949968169E-5</v>
      </c>
      <c r="BR1143" s="134">
        <v>0</v>
      </c>
      <c r="BS1143" s="134">
        <v>1.8359520504022505E-4</v>
      </c>
      <c r="BT1143" s="134">
        <v>0</v>
      </c>
      <c r="BU1143" s="134">
        <v>4.8731064524668141E-4</v>
      </c>
      <c r="BV1143" s="134">
        <v>8.1243809892762726E-5</v>
      </c>
      <c r="BW1143" s="134">
        <v>1.8397992342233737E-4</v>
      </c>
      <c r="BX1143" s="134">
        <v>4.8229156534310646E-4</v>
      </c>
      <c r="BY1143" s="134">
        <v>1.5997367349327511E-4</v>
      </c>
      <c r="BZ1143" s="134">
        <v>2.9665113765090461E-4</v>
      </c>
      <c r="CA1143" s="134">
        <v>0</v>
      </c>
      <c r="CB1143" s="134">
        <v>0</v>
      </c>
      <c r="CC1143" s="134">
        <v>7.5836061046875085E-5</v>
      </c>
      <c r="CD1143" s="134">
        <v>1.2960392779274771E-4</v>
      </c>
      <c r="CE1143" s="134">
        <v>4.5697343872905136E-4</v>
      </c>
      <c r="CF1143" s="134">
        <v>0</v>
      </c>
      <c r="CG1143" s="134">
        <v>0</v>
      </c>
      <c r="CH1143" s="134">
        <v>4.2761395170882099E-4</v>
      </c>
      <c r="CI1143" s="134">
        <v>2.2671367703655563E-9</v>
      </c>
      <c r="CJ1143" s="134">
        <v>7.5815622633952073E-6</v>
      </c>
      <c r="CK1143" s="134">
        <v>0</v>
      </c>
      <c r="CL1143" s="134">
        <v>0</v>
      </c>
      <c r="CM1143" s="134">
        <v>0</v>
      </c>
      <c r="CN1143" s="134">
        <v>0</v>
      </c>
      <c r="CO1143" s="134">
        <v>0</v>
      </c>
      <c r="CP1143" s="134">
        <v>0</v>
      </c>
      <c r="CQ1143" s="134">
        <v>1.498284466575556E-4</v>
      </c>
      <c r="CR1143" s="134">
        <v>0</v>
      </c>
      <c r="CS1143" s="134">
        <v>2.9362298089988692E-4</v>
      </c>
      <c r="CT1143" s="134">
        <v>0</v>
      </c>
      <c r="CU1143" s="134">
        <v>1.3693021278186643E-3</v>
      </c>
      <c r="CV1143" s="134">
        <v>6.5060022131535698E-4</v>
      </c>
      <c r="CW1143" s="134">
        <v>2.4527234790998179E-3</v>
      </c>
      <c r="CX1143" s="134">
        <v>2.1064448674018734E-4</v>
      </c>
      <c r="CY1143" s="134">
        <v>0</v>
      </c>
      <c r="CZ1143" s="134">
        <v>6.8018589447087858E-5</v>
      </c>
      <c r="DA1143" s="134">
        <v>1.9033084688053575E-4</v>
      </c>
      <c r="DB1143" s="134">
        <v>6.249110300483274E-5</v>
      </c>
      <c r="DC1143" s="134">
        <v>3.8080838361819082E-4</v>
      </c>
      <c r="DD1143" s="134">
        <v>1.9072772239366978E-4</v>
      </c>
      <c r="DE1143" s="134">
        <v>6.3903495389404472E-4</v>
      </c>
      <c r="DF1143" s="134">
        <v>5.9904666913355162E-4</v>
      </c>
      <c r="DG1143" s="134">
        <v>5.4862654395340675E-5</v>
      </c>
      <c r="DH1143" s="211">
        <v>6.1916709042806546E-5</v>
      </c>
    </row>
    <row r="1144" spans="1:112" ht="15" hidden="1" customHeight="1" x14ac:dyDescent="0.15">
      <c r="A1144" s="119"/>
      <c r="B1144" s="197" t="s">
        <v>319</v>
      </c>
      <c r="C1144" s="30" t="s">
        <v>137</v>
      </c>
      <c r="D1144" s="315">
        <v>0</v>
      </c>
      <c r="E1144" s="134">
        <v>0</v>
      </c>
      <c r="F1144" s="134">
        <v>0</v>
      </c>
      <c r="G1144" s="134">
        <v>0</v>
      </c>
      <c r="H1144" s="134">
        <v>0</v>
      </c>
      <c r="I1144" s="134">
        <v>0</v>
      </c>
      <c r="J1144" s="134">
        <v>0</v>
      </c>
      <c r="K1144" s="134">
        <v>0</v>
      </c>
      <c r="L1144" s="134">
        <v>0</v>
      </c>
      <c r="M1144" s="134">
        <v>0</v>
      </c>
      <c r="N1144" s="134">
        <v>0</v>
      </c>
      <c r="O1144" s="134">
        <v>0</v>
      </c>
      <c r="P1144" s="134">
        <v>0</v>
      </c>
      <c r="Q1144" s="134">
        <v>0</v>
      </c>
      <c r="R1144" s="134">
        <v>0</v>
      </c>
      <c r="S1144" s="134">
        <v>0</v>
      </c>
      <c r="T1144" s="134">
        <v>0</v>
      </c>
      <c r="U1144" s="134">
        <v>0</v>
      </c>
      <c r="V1144" s="134">
        <v>0</v>
      </c>
      <c r="W1144" s="134">
        <v>0</v>
      </c>
      <c r="X1144" s="134">
        <v>0</v>
      </c>
      <c r="Y1144" s="134">
        <v>0</v>
      </c>
      <c r="Z1144" s="134">
        <v>0</v>
      </c>
      <c r="AA1144" s="134">
        <v>0</v>
      </c>
      <c r="AB1144" s="134">
        <v>0</v>
      </c>
      <c r="AC1144" s="134">
        <v>0</v>
      </c>
      <c r="AD1144" s="134">
        <v>0</v>
      </c>
      <c r="AE1144" s="134">
        <v>0</v>
      </c>
      <c r="AF1144" s="134">
        <v>0</v>
      </c>
      <c r="AG1144" s="134">
        <v>0</v>
      </c>
      <c r="AH1144" s="134">
        <v>0</v>
      </c>
      <c r="AI1144" s="134">
        <v>0</v>
      </c>
      <c r="AJ1144" s="134">
        <v>0</v>
      </c>
      <c r="AK1144" s="134">
        <v>0</v>
      </c>
      <c r="AL1144" s="134">
        <v>0</v>
      </c>
      <c r="AM1144" s="134">
        <v>0</v>
      </c>
      <c r="AN1144" s="134">
        <v>0</v>
      </c>
      <c r="AO1144" s="134">
        <v>0</v>
      </c>
      <c r="AP1144" s="134">
        <v>0</v>
      </c>
      <c r="AQ1144" s="134">
        <v>0</v>
      </c>
      <c r="AR1144" s="134">
        <v>0</v>
      </c>
      <c r="AS1144" s="134">
        <v>0</v>
      </c>
      <c r="AT1144" s="134">
        <v>0</v>
      </c>
      <c r="AU1144" s="134">
        <v>0</v>
      </c>
      <c r="AV1144" s="134">
        <v>0</v>
      </c>
      <c r="AW1144" s="134">
        <v>0</v>
      </c>
      <c r="AX1144" s="134">
        <v>0</v>
      </c>
      <c r="AY1144" s="134">
        <v>0</v>
      </c>
      <c r="AZ1144" s="134">
        <v>0</v>
      </c>
      <c r="BA1144" s="134">
        <v>0</v>
      </c>
      <c r="BB1144" s="134">
        <v>0</v>
      </c>
      <c r="BC1144" s="134">
        <v>0</v>
      </c>
      <c r="BD1144" s="134">
        <v>0</v>
      </c>
      <c r="BE1144" s="134">
        <v>0</v>
      </c>
      <c r="BF1144" s="134">
        <v>0</v>
      </c>
      <c r="BG1144" s="134">
        <v>0</v>
      </c>
      <c r="BH1144" s="134">
        <v>0</v>
      </c>
      <c r="BI1144" s="134">
        <v>0</v>
      </c>
      <c r="BJ1144" s="134">
        <v>0</v>
      </c>
      <c r="BK1144" s="134">
        <v>0</v>
      </c>
      <c r="BL1144" s="134">
        <v>0</v>
      </c>
      <c r="BM1144" s="134">
        <v>0</v>
      </c>
      <c r="BN1144" s="134">
        <v>0</v>
      </c>
      <c r="BO1144" s="134">
        <v>0</v>
      </c>
      <c r="BP1144" s="134">
        <v>0</v>
      </c>
      <c r="BQ1144" s="134">
        <v>0</v>
      </c>
      <c r="BR1144" s="134">
        <v>0</v>
      </c>
      <c r="BS1144" s="134">
        <v>0</v>
      </c>
      <c r="BT1144" s="134">
        <v>0</v>
      </c>
      <c r="BU1144" s="134">
        <v>0</v>
      </c>
      <c r="BV1144" s="134">
        <v>0</v>
      </c>
      <c r="BW1144" s="134">
        <v>0</v>
      </c>
      <c r="BX1144" s="134">
        <v>0</v>
      </c>
      <c r="BY1144" s="134">
        <v>0</v>
      </c>
      <c r="BZ1144" s="134">
        <v>0</v>
      </c>
      <c r="CA1144" s="134">
        <v>0</v>
      </c>
      <c r="CB1144" s="134">
        <v>0</v>
      </c>
      <c r="CC1144" s="134">
        <v>0</v>
      </c>
      <c r="CD1144" s="134">
        <v>0</v>
      </c>
      <c r="CE1144" s="134">
        <v>0</v>
      </c>
      <c r="CF1144" s="134">
        <v>0</v>
      </c>
      <c r="CG1144" s="134">
        <v>0</v>
      </c>
      <c r="CH1144" s="134">
        <v>0</v>
      </c>
      <c r="CI1144" s="134">
        <v>0</v>
      </c>
      <c r="CJ1144" s="134">
        <v>0</v>
      </c>
      <c r="CK1144" s="134">
        <v>0</v>
      </c>
      <c r="CL1144" s="134">
        <v>0</v>
      </c>
      <c r="CM1144" s="134">
        <v>0</v>
      </c>
      <c r="CN1144" s="134">
        <v>0</v>
      </c>
      <c r="CO1144" s="134">
        <v>0</v>
      </c>
      <c r="CP1144" s="134">
        <v>0</v>
      </c>
      <c r="CQ1144" s="134">
        <v>0</v>
      </c>
      <c r="CR1144" s="134">
        <v>0</v>
      </c>
      <c r="CS1144" s="134">
        <v>0</v>
      </c>
      <c r="CT1144" s="134">
        <v>0</v>
      </c>
      <c r="CU1144" s="134">
        <v>0</v>
      </c>
      <c r="CV1144" s="134">
        <v>0</v>
      </c>
      <c r="CW1144" s="134">
        <v>0</v>
      </c>
      <c r="CX1144" s="134">
        <v>0</v>
      </c>
      <c r="CY1144" s="134">
        <v>0</v>
      </c>
      <c r="CZ1144" s="134">
        <v>0</v>
      </c>
      <c r="DA1144" s="134">
        <v>0</v>
      </c>
      <c r="DB1144" s="134">
        <v>0</v>
      </c>
      <c r="DC1144" s="134">
        <v>0</v>
      </c>
      <c r="DD1144" s="134">
        <v>0</v>
      </c>
      <c r="DE1144" s="134">
        <v>0</v>
      </c>
      <c r="DF1144" s="134">
        <v>0</v>
      </c>
      <c r="DG1144" s="134">
        <v>0</v>
      </c>
      <c r="DH1144" s="211">
        <v>0</v>
      </c>
    </row>
    <row r="1145" spans="1:112" ht="15" hidden="1" customHeight="1" x14ac:dyDescent="0.15">
      <c r="A1145" s="119"/>
      <c r="B1145" s="197" t="s">
        <v>320</v>
      </c>
      <c r="C1145" s="30" t="s">
        <v>139</v>
      </c>
      <c r="D1145" s="315">
        <v>1.1556836692861241E-8</v>
      </c>
      <c r="E1145" s="134">
        <v>1.4997568830583251E-9</v>
      </c>
      <c r="F1145" s="134">
        <v>1.601524375146527E-8</v>
      </c>
      <c r="G1145" s="134">
        <v>0</v>
      </c>
      <c r="H1145" s="134">
        <v>6.7817687921499245E-10</v>
      </c>
      <c r="I1145" s="134">
        <v>0</v>
      </c>
      <c r="J1145" s="134">
        <v>0</v>
      </c>
      <c r="K1145" s="134">
        <v>4.2030215964226696E-9</v>
      </c>
      <c r="L1145" s="134">
        <v>6.2282690092291859E-9</v>
      </c>
      <c r="M1145" s="134">
        <v>3.3578227526793492E-9</v>
      </c>
      <c r="N1145" s="134">
        <v>8.4631179162484732E-9</v>
      </c>
      <c r="O1145" s="134">
        <v>7.0734355511278874E-11</v>
      </c>
      <c r="P1145" s="134">
        <v>0</v>
      </c>
      <c r="Q1145" s="134">
        <v>0</v>
      </c>
      <c r="R1145" s="134">
        <v>8.1155283199857987E-10</v>
      </c>
      <c r="S1145" s="134">
        <v>1.8994116310759647E-10</v>
      </c>
      <c r="T1145" s="134">
        <v>9.5066529983544083E-10</v>
      </c>
      <c r="U1145" s="134">
        <v>0</v>
      </c>
      <c r="V1145" s="134">
        <v>4.8783698958221322E-7</v>
      </c>
      <c r="W1145" s="134">
        <v>7.44613634800583E-11</v>
      </c>
      <c r="X1145" s="134">
        <v>0</v>
      </c>
      <c r="Y1145" s="134">
        <v>0</v>
      </c>
      <c r="Z1145" s="134">
        <v>0</v>
      </c>
      <c r="AA1145" s="134">
        <v>0</v>
      </c>
      <c r="AB1145" s="134">
        <v>0</v>
      </c>
      <c r="AC1145" s="134">
        <v>0</v>
      </c>
      <c r="AD1145" s="134">
        <v>0</v>
      </c>
      <c r="AE1145" s="134">
        <v>0</v>
      </c>
      <c r="AF1145" s="134">
        <v>0</v>
      </c>
      <c r="AG1145" s="134">
        <v>0</v>
      </c>
      <c r="AH1145" s="134">
        <v>0</v>
      </c>
      <c r="AI1145" s="134">
        <v>3.7882456339484971E-11</v>
      </c>
      <c r="AJ1145" s="134">
        <v>0</v>
      </c>
      <c r="AK1145" s="134">
        <v>1.2275903111152554E-9</v>
      </c>
      <c r="AL1145" s="134">
        <v>0</v>
      </c>
      <c r="AM1145" s="134">
        <v>-7.6369104057305738E-14</v>
      </c>
      <c r="AN1145" s="134">
        <v>0</v>
      </c>
      <c r="AO1145" s="134">
        <v>3.3775482927871092E-10</v>
      </c>
      <c r="AP1145" s="134">
        <v>0</v>
      </c>
      <c r="AQ1145" s="134">
        <v>0</v>
      </c>
      <c r="AR1145" s="134">
        <v>0</v>
      </c>
      <c r="AS1145" s="134">
        <v>0</v>
      </c>
      <c r="AT1145" s="134">
        <v>3.6185567079399665E-11</v>
      </c>
      <c r="AU1145" s="134">
        <v>4.7975160857015158E-10</v>
      </c>
      <c r="AV1145" s="134">
        <v>0</v>
      </c>
      <c r="AW1145" s="134">
        <v>4.6749231941403672E-11</v>
      </c>
      <c r="AX1145" s="134">
        <v>0</v>
      </c>
      <c r="AY1145" s="134">
        <v>0</v>
      </c>
      <c r="AZ1145" s="134">
        <v>1.7037161143629063E-9</v>
      </c>
      <c r="BA1145" s="134">
        <v>0</v>
      </c>
      <c r="BB1145" s="134">
        <v>0</v>
      </c>
      <c r="BC1145" s="134">
        <v>0</v>
      </c>
      <c r="BD1145" s="134">
        <v>0</v>
      </c>
      <c r="BE1145" s="134">
        <v>0</v>
      </c>
      <c r="BF1145" s="134">
        <v>0</v>
      </c>
      <c r="BG1145" s="134">
        <v>0</v>
      </c>
      <c r="BH1145" s="134">
        <v>0</v>
      </c>
      <c r="BI1145" s="134">
        <v>8.2100015731055125E-11</v>
      </c>
      <c r="BJ1145" s="134">
        <v>1.1385720310725647E-11</v>
      </c>
      <c r="BK1145" s="134">
        <v>0</v>
      </c>
      <c r="BL1145" s="134">
        <v>1.5505500939518928E-9</v>
      </c>
      <c r="BM1145" s="134">
        <v>0</v>
      </c>
      <c r="BN1145" s="134">
        <v>3.6975762742471462E-10</v>
      </c>
      <c r="BO1145" s="134">
        <v>1.3696624680267888E-9</v>
      </c>
      <c r="BP1145" s="134">
        <v>6.6186925943193487E-10</v>
      </c>
      <c r="BQ1145" s="134">
        <v>2.8464461619043082E-10</v>
      </c>
      <c r="BR1145" s="134">
        <v>0</v>
      </c>
      <c r="BS1145" s="134">
        <v>1.3514195737775997E-10</v>
      </c>
      <c r="BT1145" s="134">
        <v>0</v>
      </c>
      <c r="BU1145" s="134">
        <v>8.9272960194935002E-10</v>
      </c>
      <c r="BV1145" s="134">
        <v>9.9392817716377724E-10</v>
      </c>
      <c r="BW1145" s="134">
        <v>2.908421054392275E-9</v>
      </c>
      <c r="BX1145" s="134">
        <v>1.2597113295668687E-9</v>
      </c>
      <c r="BY1145" s="134">
        <v>3.8284760904679582E-10</v>
      </c>
      <c r="BZ1145" s="134">
        <v>2.4173914731869231E-10</v>
      </c>
      <c r="CA1145" s="134">
        <v>0</v>
      </c>
      <c r="CB1145" s="134">
        <v>0</v>
      </c>
      <c r="CC1145" s="134">
        <v>4.2032125638228731E-10</v>
      </c>
      <c r="CD1145" s="134">
        <v>5.2941769666421417E-10</v>
      </c>
      <c r="CE1145" s="134">
        <v>1.9802445570364408E-9</v>
      </c>
      <c r="CF1145" s="134">
        <v>0</v>
      </c>
      <c r="CG1145" s="134">
        <v>0</v>
      </c>
      <c r="CH1145" s="134">
        <v>1.0634746266939715E-9</v>
      </c>
      <c r="CI1145" s="134">
        <v>4.9415467885282165E-15</v>
      </c>
      <c r="CJ1145" s="134">
        <v>7.880520754741102E-11</v>
      </c>
      <c r="CK1145" s="134">
        <v>0</v>
      </c>
      <c r="CL1145" s="134">
        <v>0</v>
      </c>
      <c r="CM1145" s="134">
        <v>0</v>
      </c>
      <c r="CN1145" s="134">
        <v>0</v>
      </c>
      <c r="CO1145" s="134">
        <v>0</v>
      </c>
      <c r="CP1145" s="134">
        <v>0</v>
      </c>
      <c r="CQ1145" s="134">
        <v>2.6561737196640444E-10</v>
      </c>
      <c r="CR1145" s="134">
        <v>0</v>
      </c>
      <c r="CS1145" s="134">
        <v>6.9861674539151284E-10</v>
      </c>
      <c r="CT1145" s="134">
        <v>0</v>
      </c>
      <c r="CU1145" s="134">
        <v>3.9691367712702393E-9</v>
      </c>
      <c r="CV1145" s="134">
        <v>3.1720225026932127E-9</v>
      </c>
      <c r="CW1145" s="134">
        <v>1.8761535262648992E-9</v>
      </c>
      <c r="CX1145" s="134">
        <v>1.9059149276332154E-10</v>
      </c>
      <c r="CY1145" s="134">
        <v>0</v>
      </c>
      <c r="CZ1145" s="134">
        <v>3.7785510553086682E-10</v>
      </c>
      <c r="DA1145" s="134">
        <v>4.0852900519453556E-10</v>
      </c>
      <c r="DB1145" s="134">
        <v>1.5222900960427414E-10</v>
      </c>
      <c r="DC1145" s="134">
        <v>2.6097081733536446E-9</v>
      </c>
      <c r="DD1145" s="134">
        <v>9.052226008099155E-10</v>
      </c>
      <c r="DE1145" s="134">
        <v>6.0520861144511455E-10</v>
      </c>
      <c r="DF1145" s="134">
        <v>1.275094082772905E-9</v>
      </c>
      <c r="DG1145" s="134">
        <v>1.5200198752144581E-7</v>
      </c>
      <c r="DH1145" s="211">
        <v>2.2781563234849055E-10</v>
      </c>
    </row>
    <row r="1146" spans="1:112" ht="15" hidden="1" customHeight="1" x14ac:dyDescent="0.15">
      <c r="A1146" s="119"/>
      <c r="B1146" s="197" t="s">
        <v>321</v>
      </c>
      <c r="C1146" s="30" t="s">
        <v>140</v>
      </c>
      <c r="D1146" s="315">
        <v>2.8077008266127226E-5</v>
      </c>
      <c r="E1146" s="134">
        <v>1.3849930715501002E-5</v>
      </c>
      <c r="F1146" s="134">
        <v>7.4265939383383236E-5</v>
      </c>
      <c r="G1146" s="134">
        <v>0</v>
      </c>
      <c r="H1146" s="134">
        <v>6.7805966360242999E-5</v>
      </c>
      <c r="I1146" s="134">
        <v>0</v>
      </c>
      <c r="J1146" s="134">
        <v>0</v>
      </c>
      <c r="K1146" s="134">
        <v>5.1853488715586978E-4</v>
      </c>
      <c r="L1146" s="134">
        <v>3.5029993230130179E-4</v>
      </c>
      <c r="M1146" s="134">
        <v>3.2369297882121342E-4</v>
      </c>
      <c r="N1146" s="134">
        <v>9.0932796507674137E-5</v>
      </c>
      <c r="O1146" s="134">
        <v>2.1216540622305284E-6</v>
      </c>
      <c r="P1146" s="134">
        <v>0</v>
      </c>
      <c r="Q1146" s="134">
        <v>0</v>
      </c>
      <c r="R1146" s="134">
        <v>8.5803202049917628E-5</v>
      </c>
      <c r="S1146" s="134">
        <v>3.2771469420750001E-5</v>
      </c>
      <c r="T1146" s="134">
        <v>6.4346475730153618E-5</v>
      </c>
      <c r="U1146" s="134">
        <v>0</v>
      </c>
      <c r="V1146" s="134">
        <v>0</v>
      </c>
      <c r="W1146" s="134">
        <v>9.3977783089398109E-2</v>
      </c>
      <c r="X1146" s="134">
        <v>0</v>
      </c>
      <c r="Y1146" s="134">
        <v>0</v>
      </c>
      <c r="Z1146" s="134">
        <v>0</v>
      </c>
      <c r="AA1146" s="134">
        <v>0</v>
      </c>
      <c r="AB1146" s="134">
        <v>0</v>
      </c>
      <c r="AC1146" s="134">
        <v>0</v>
      </c>
      <c r="AD1146" s="134">
        <v>0</v>
      </c>
      <c r="AE1146" s="134">
        <v>0</v>
      </c>
      <c r="AF1146" s="134">
        <v>0</v>
      </c>
      <c r="AG1146" s="134">
        <v>0</v>
      </c>
      <c r="AH1146" s="134">
        <v>0</v>
      </c>
      <c r="AI1146" s="134">
        <v>1.78049795922857E-6</v>
      </c>
      <c r="AJ1146" s="134">
        <v>0</v>
      </c>
      <c r="AK1146" s="134">
        <v>4.3199608905828283E-5</v>
      </c>
      <c r="AL1146" s="134">
        <v>0</v>
      </c>
      <c r="AM1146" s="134">
        <v>-1.9899951304316195E-9</v>
      </c>
      <c r="AN1146" s="134">
        <v>0</v>
      </c>
      <c r="AO1146" s="134">
        <v>6.2493100067655008E-5</v>
      </c>
      <c r="AP1146" s="134">
        <v>0</v>
      </c>
      <c r="AQ1146" s="134">
        <v>0</v>
      </c>
      <c r="AR1146" s="134">
        <v>0</v>
      </c>
      <c r="AS1146" s="134">
        <v>0</v>
      </c>
      <c r="AT1146" s="134">
        <v>1.0948557305349971E-5</v>
      </c>
      <c r="AU1146" s="134">
        <v>4.861035105649948E-5</v>
      </c>
      <c r="AV1146" s="134">
        <v>0</v>
      </c>
      <c r="AW1146" s="134">
        <v>1.4174230459455723E-5</v>
      </c>
      <c r="AX1146" s="134">
        <v>0</v>
      </c>
      <c r="AY1146" s="134">
        <v>0</v>
      </c>
      <c r="AZ1146" s="134">
        <v>2.26371947762165E-4</v>
      </c>
      <c r="BA1146" s="134">
        <v>0</v>
      </c>
      <c r="BB1146" s="134">
        <v>0</v>
      </c>
      <c r="BC1146" s="134">
        <v>0</v>
      </c>
      <c r="BD1146" s="134">
        <v>0</v>
      </c>
      <c r="BE1146" s="134">
        <v>0</v>
      </c>
      <c r="BF1146" s="134">
        <v>0</v>
      </c>
      <c r="BG1146" s="134">
        <v>0</v>
      </c>
      <c r="BH1146" s="134">
        <v>0</v>
      </c>
      <c r="BI1146" s="134">
        <v>1.5388896203318523E-5</v>
      </c>
      <c r="BJ1146" s="134">
        <v>6.1714731106057177E-6</v>
      </c>
      <c r="BK1146" s="134">
        <v>0</v>
      </c>
      <c r="BL1146" s="134">
        <v>5.1432920751209738E-5</v>
      </c>
      <c r="BM1146" s="134">
        <v>0</v>
      </c>
      <c r="BN1146" s="134">
        <v>9.7585797609478581E-5</v>
      </c>
      <c r="BO1146" s="134">
        <v>1.3872790113089172E-4</v>
      </c>
      <c r="BP1146" s="134">
        <v>1.1840625925265289E-4</v>
      </c>
      <c r="BQ1146" s="134">
        <v>9.2091075333720053E-5</v>
      </c>
      <c r="BR1146" s="134">
        <v>0</v>
      </c>
      <c r="BS1146" s="134">
        <v>3.4983642522205615E-4</v>
      </c>
      <c r="BT1146" s="134">
        <v>0</v>
      </c>
      <c r="BU1146" s="134">
        <v>3.6017167831799634E-4</v>
      </c>
      <c r="BV1146" s="134">
        <v>1.2356161346970931E-4</v>
      </c>
      <c r="BW1146" s="134">
        <v>5.9362383390112875E-4</v>
      </c>
      <c r="BX1146" s="134">
        <v>1.442052955935249E-3</v>
      </c>
      <c r="BY1146" s="134">
        <v>1.8168333321269724E-4</v>
      </c>
      <c r="BZ1146" s="134">
        <v>1.2813655563938885E-4</v>
      </c>
      <c r="CA1146" s="134">
        <v>0</v>
      </c>
      <c r="CB1146" s="134">
        <v>0</v>
      </c>
      <c r="CC1146" s="134">
        <v>1.430977083969828E-4</v>
      </c>
      <c r="CD1146" s="134">
        <v>1.4531822168205376E-4</v>
      </c>
      <c r="CE1146" s="134">
        <v>2.6532946281389817E-4</v>
      </c>
      <c r="CF1146" s="134">
        <v>0</v>
      </c>
      <c r="CG1146" s="134">
        <v>0</v>
      </c>
      <c r="CH1146" s="134">
        <v>1.3696371714438084E-4</v>
      </c>
      <c r="CI1146" s="134">
        <v>3.6147115763450626E-9</v>
      </c>
      <c r="CJ1146" s="134">
        <v>6.7111636467104296E-5</v>
      </c>
      <c r="CK1146" s="134">
        <v>0</v>
      </c>
      <c r="CL1146" s="134">
        <v>0</v>
      </c>
      <c r="CM1146" s="134">
        <v>0</v>
      </c>
      <c r="CN1146" s="134">
        <v>0</v>
      </c>
      <c r="CO1146" s="134">
        <v>0</v>
      </c>
      <c r="CP1146" s="134">
        <v>0</v>
      </c>
      <c r="CQ1146" s="134">
        <v>2.0977106044012345E-4</v>
      </c>
      <c r="CR1146" s="134">
        <v>0</v>
      </c>
      <c r="CS1146" s="134">
        <v>2.2576748714700281E-4</v>
      </c>
      <c r="CT1146" s="134">
        <v>0</v>
      </c>
      <c r="CU1146" s="134">
        <v>8.1189012533111312E-4</v>
      </c>
      <c r="CV1146" s="134">
        <v>2.1039134925384921E-4</v>
      </c>
      <c r="CW1146" s="134">
        <v>3.8320769584211109E-3</v>
      </c>
      <c r="CX1146" s="134">
        <v>1.3807171279501065E-4</v>
      </c>
      <c r="CY1146" s="134">
        <v>0</v>
      </c>
      <c r="CZ1146" s="134">
        <v>1.0471052769549286E-4</v>
      </c>
      <c r="DA1146" s="134">
        <v>1.4433708167504224E-4</v>
      </c>
      <c r="DB1146" s="134">
        <v>1.6562005735111294E-5</v>
      </c>
      <c r="DC1146" s="134">
        <v>1.4509503033042023E-4</v>
      </c>
      <c r="DD1146" s="134">
        <v>2.1687797838617213E-4</v>
      </c>
      <c r="DE1146" s="134">
        <v>4.9400623241092976E-4</v>
      </c>
      <c r="DF1146" s="134">
        <v>3.7439975908672244E-4</v>
      </c>
      <c r="DG1146" s="134">
        <v>1.0384849020807641E-4</v>
      </c>
      <c r="DH1146" s="211">
        <v>4.2151595995633308E-5</v>
      </c>
    </row>
    <row r="1147" spans="1:112" ht="15" hidden="1" customHeight="1" x14ac:dyDescent="0.15">
      <c r="A1147" s="119"/>
      <c r="B1147" s="197" t="s">
        <v>322</v>
      </c>
      <c r="C1147" s="30" t="s">
        <v>141</v>
      </c>
      <c r="D1147" s="315">
        <v>0</v>
      </c>
      <c r="E1147" s="134">
        <v>0</v>
      </c>
      <c r="F1147" s="134">
        <v>0</v>
      </c>
      <c r="G1147" s="134">
        <v>0</v>
      </c>
      <c r="H1147" s="134">
        <v>0</v>
      </c>
      <c r="I1147" s="134">
        <v>0</v>
      </c>
      <c r="J1147" s="134">
        <v>0</v>
      </c>
      <c r="K1147" s="134">
        <v>0</v>
      </c>
      <c r="L1147" s="134">
        <v>0</v>
      </c>
      <c r="M1147" s="134">
        <v>0</v>
      </c>
      <c r="N1147" s="134">
        <v>0</v>
      </c>
      <c r="O1147" s="134">
        <v>0</v>
      </c>
      <c r="P1147" s="134">
        <v>0</v>
      </c>
      <c r="Q1147" s="134">
        <v>0</v>
      </c>
      <c r="R1147" s="134">
        <v>0</v>
      </c>
      <c r="S1147" s="134">
        <v>0</v>
      </c>
      <c r="T1147" s="134">
        <v>0</v>
      </c>
      <c r="U1147" s="134">
        <v>0</v>
      </c>
      <c r="V1147" s="134">
        <v>0</v>
      </c>
      <c r="W1147" s="134">
        <v>0</v>
      </c>
      <c r="X1147" s="134">
        <v>0</v>
      </c>
      <c r="Y1147" s="134">
        <v>0</v>
      </c>
      <c r="Z1147" s="134">
        <v>0</v>
      </c>
      <c r="AA1147" s="134">
        <v>0</v>
      </c>
      <c r="AB1147" s="134">
        <v>0</v>
      </c>
      <c r="AC1147" s="134">
        <v>0</v>
      </c>
      <c r="AD1147" s="134">
        <v>0</v>
      </c>
      <c r="AE1147" s="134">
        <v>0</v>
      </c>
      <c r="AF1147" s="134">
        <v>0</v>
      </c>
      <c r="AG1147" s="134">
        <v>0</v>
      </c>
      <c r="AH1147" s="134">
        <v>0</v>
      </c>
      <c r="AI1147" s="134">
        <v>0</v>
      </c>
      <c r="AJ1147" s="134">
        <v>0</v>
      </c>
      <c r="AK1147" s="134">
        <v>0</v>
      </c>
      <c r="AL1147" s="134">
        <v>0</v>
      </c>
      <c r="AM1147" s="134">
        <v>0</v>
      </c>
      <c r="AN1147" s="134">
        <v>0</v>
      </c>
      <c r="AO1147" s="134">
        <v>0</v>
      </c>
      <c r="AP1147" s="134">
        <v>0</v>
      </c>
      <c r="AQ1147" s="134">
        <v>0</v>
      </c>
      <c r="AR1147" s="134">
        <v>0</v>
      </c>
      <c r="AS1147" s="134">
        <v>0</v>
      </c>
      <c r="AT1147" s="134">
        <v>0</v>
      </c>
      <c r="AU1147" s="134">
        <v>0</v>
      </c>
      <c r="AV1147" s="134">
        <v>0</v>
      </c>
      <c r="AW1147" s="134">
        <v>0</v>
      </c>
      <c r="AX1147" s="134">
        <v>0</v>
      </c>
      <c r="AY1147" s="134">
        <v>0</v>
      </c>
      <c r="AZ1147" s="134">
        <v>0</v>
      </c>
      <c r="BA1147" s="134">
        <v>0</v>
      </c>
      <c r="BB1147" s="134">
        <v>0</v>
      </c>
      <c r="BC1147" s="134">
        <v>0</v>
      </c>
      <c r="BD1147" s="134">
        <v>0</v>
      </c>
      <c r="BE1147" s="134">
        <v>0</v>
      </c>
      <c r="BF1147" s="134">
        <v>0</v>
      </c>
      <c r="BG1147" s="134">
        <v>0</v>
      </c>
      <c r="BH1147" s="134">
        <v>0</v>
      </c>
      <c r="BI1147" s="134">
        <v>0</v>
      </c>
      <c r="BJ1147" s="134">
        <v>0</v>
      </c>
      <c r="BK1147" s="134">
        <v>0</v>
      </c>
      <c r="BL1147" s="134">
        <v>0</v>
      </c>
      <c r="BM1147" s="134">
        <v>0</v>
      </c>
      <c r="BN1147" s="134">
        <v>0</v>
      </c>
      <c r="BO1147" s="134">
        <v>0</v>
      </c>
      <c r="BP1147" s="134">
        <v>0</v>
      </c>
      <c r="BQ1147" s="134">
        <v>0</v>
      </c>
      <c r="BR1147" s="134">
        <v>0</v>
      </c>
      <c r="BS1147" s="134">
        <v>0</v>
      </c>
      <c r="BT1147" s="134">
        <v>0</v>
      </c>
      <c r="BU1147" s="134">
        <v>0</v>
      </c>
      <c r="BV1147" s="134">
        <v>0</v>
      </c>
      <c r="BW1147" s="134">
        <v>0</v>
      </c>
      <c r="BX1147" s="134">
        <v>0</v>
      </c>
      <c r="BY1147" s="134">
        <v>0</v>
      </c>
      <c r="BZ1147" s="134">
        <v>0</v>
      </c>
      <c r="CA1147" s="134">
        <v>0</v>
      </c>
      <c r="CB1147" s="134">
        <v>0</v>
      </c>
      <c r="CC1147" s="134">
        <v>0</v>
      </c>
      <c r="CD1147" s="134">
        <v>0</v>
      </c>
      <c r="CE1147" s="134">
        <v>0</v>
      </c>
      <c r="CF1147" s="134">
        <v>0</v>
      </c>
      <c r="CG1147" s="134">
        <v>0</v>
      </c>
      <c r="CH1147" s="134">
        <v>0</v>
      </c>
      <c r="CI1147" s="134">
        <v>0</v>
      </c>
      <c r="CJ1147" s="134">
        <v>0</v>
      </c>
      <c r="CK1147" s="134">
        <v>0</v>
      </c>
      <c r="CL1147" s="134">
        <v>0</v>
      </c>
      <c r="CM1147" s="134">
        <v>0</v>
      </c>
      <c r="CN1147" s="134">
        <v>0</v>
      </c>
      <c r="CO1147" s="134">
        <v>0</v>
      </c>
      <c r="CP1147" s="134">
        <v>0</v>
      </c>
      <c r="CQ1147" s="134">
        <v>0</v>
      </c>
      <c r="CR1147" s="134">
        <v>0</v>
      </c>
      <c r="CS1147" s="134">
        <v>0</v>
      </c>
      <c r="CT1147" s="134">
        <v>0</v>
      </c>
      <c r="CU1147" s="134">
        <v>0</v>
      </c>
      <c r="CV1147" s="134">
        <v>0</v>
      </c>
      <c r="CW1147" s="134">
        <v>0</v>
      </c>
      <c r="CX1147" s="134">
        <v>0</v>
      </c>
      <c r="CY1147" s="134">
        <v>0</v>
      </c>
      <c r="CZ1147" s="134">
        <v>0</v>
      </c>
      <c r="DA1147" s="134">
        <v>0</v>
      </c>
      <c r="DB1147" s="134">
        <v>0</v>
      </c>
      <c r="DC1147" s="134">
        <v>0</v>
      </c>
      <c r="DD1147" s="134">
        <v>0</v>
      </c>
      <c r="DE1147" s="134">
        <v>0</v>
      </c>
      <c r="DF1147" s="134">
        <v>0</v>
      </c>
      <c r="DG1147" s="134">
        <v>0</v>
      </c>
      <c r="DH1147" s="211">
        <v>0</v>
      </c>
    </row>
    <row r="1148" spans="1:112" ht="15" hidden="1" customHeight="1" x14ac:dyDescent="0.15">
      <c r="A1148" s="119"/>
      <c r="B1148" s="197" t="s">
        <v>323</v>
      </c>
      <c r="C1148" s="30" t="s">
        <v>142</v>
      </c>
      <c r="D1148" s="315">
        <v>0</v>
      </c>
      <c r="E1148" s="134">
        <v>0</v>
      </c>
      <c r="F1148" s="134">
        <v>0</v>
      </c>
      <c r="G1148" s="134">
        <v>0</v>
      </c>
      <c r="H1148" s="134">
        <v>0</v>
      </c>
      <c r="I1148" s="134">
        <v>0</v>
      </c>
      <c r="J1148" s="134">
        <v>0</v>
      </c>
      <c r="K1148" s="134">
        <v>0</v>
      </c>
      <c r="L1148" s="134">
        <v>0</v>
      </c>
      <c r="M1148" s="134">
        <v>0</v>
      </c>
      <c r="N1148" s="134">
        <v>0</v>
      </c>
      <c r="O1148" s="134">
        <v>0</v>
      </c>
      <c r="P1148" s="134">
        <v>0</v>
      </c>
      <c r="Q1148" s="134">
        <v>0</v>
      </c>
      <c r="R1148" s="134">
        <v>0</v>
      </c>
      <c r="S1148" s="134">
        <v>0</v>
      </c>
      <c r="T1148" s="134">
        <v>0</v>
      </c>
      <c r="U1148" s="134">
        <v>0</v>
      </c>
      <c r="V1148" s="134">
        <v>0</v>
      </c>
      <c r="W1148" s="134">
        <v>0</v>
      </c>
      <c r="X1148" s="134">
        <v>0</v>
      </c>
      <c r="Y1148" s="134">
        <v>0</v>
      </c>
      <c r="Z1148" s="134">
        <v>0</v>
      </c>
      <c r="AA1148" s="134">
        <v>0</v>
      </c>
      <c r="AB1148" s="134">
        <v>0</v>
      </c>
      <c r="AC1148" s="134">
        <v>0</v>
      </c>
      <c r="AD1148" s="134">
        <v>0</v>
      </c>
      <c r="AE1148" s="134">
        <v>0</v>
      </c>
      <c r="AF1148" s="134">
        <v>0</v>
      </c>
      <c r="AG1148" s="134">
        <v>0</v>
      </c>
      <c r="AH1148" s="134">
        <v>0</v>
      </c>
      <c r="AI1148" s="134">
        <v>0</v>
      </c>
      <c r="AJ1148" s="134">
        <v>0</v>
      </c>
      <c r="AK1148" s="134">
        <v>0</v>
      </c>
      <c r="AL1148" s="134">
        <v>0</v>
      </c>
      <c r="AM1148" s="134">
        <v>0</v>
      </c>
      <c r="AN1148" s="134">
        <v>0</v>
      </c>
      <c r="AO1148" s="134">
        <v>0</v>
      </c>
      <c r="AP1148" s="134">
        <v>0</v>
      </c>
      <c r="AQ1148" s="134">
        <v>0</v>
      </c>
      <c r="AR1148" s="134">
        <v>0</v>
      </c>
      <c r="AS1148" s="134">
        <v>0</v>
      </c>
      <c r="AT1148" s="134">
        <v>0</v>
      </c>
      <c r="AU1148" s="134">
        <v>0</v>
      </c>
      <c r="AV1148" s="134">
        <v>0</v>
      </c>
      <c r="AW1148" s="134">
        <v>0</v>
      </c>
      <c r="AX1148" s="134">
        <v>0</v>
      </c>
      <c r="AY1148" s="134">
        <v>0</v>
      </c>
      <c r="AZ1148" s="134">
        <v>0</v>
      </c>
      <c r="BA1148" s="134">
        <v>0</v>
      </c>
      <c r="BB1148" s="134">
        <v>0</v>
      </c>
      <c r="BC1148" s="134">
        <v>0</v>
      </c>
      <c r="BD1148" s="134">
        <v>0</v>
      </c>
      <c r="BE1148" s="134">
        <v>0</v>
      </c>
      <c r="BF1148" s="134">
        <v>0</v>
      </c>
      <c r="BG1148" s="134">
        <v>0</v>
      </c>
      <c r="BH1148" s="134">
        <v>0</v>
      </c>
      <c r="BI1148" s="134">
        <v>0</v>
      </c>
      <c r="BJ1148" s="134">
        <v>0</v>
      </c>
      <c r="BK1148" s="134">
        <v>0</v>
      </c>
      <c r="BL1148" s="134">
        <v>0</v>
      </c>
      <c r="BM1148" s="134">
        <v>0</v>
      </c>
      <c r="BN1148" s="134">
        <v>0</v>
      </c>
      <c r="BO1148" s="134">
        <v>0</v>
      </c>
      <c r="BP1148" s="134">
        <v>0</v>
      </c>
      <c r="BQ1148" s="134">
        <v>0</v>
      </c>
      <c r="BR1148" s="134">
        <v>0</v>
      </c>
      <c r="BS1148" s="134">
        <v>0</v>
      </c>
      <c r="BT1148" s="134">
        <v>0</v>
      </c>
      <c r="BU1148" s="134">
        <v>0</v>
      </c>
      <c r="BV1148" s="134">
        <v>0</v>
      </c>
      <c r="BW1148" s="134">
        <v>0</v>
      </c>
      <c r="BX1148" s="134">
        <v>0</v>
      </c>
      <c r="BY1148" s="134">
        <v>0</v>
      </c>
      <c r="BZ1148" s="134">
        <v>0</v>
      </c>
      <c r="CA1148" s="134">
        <v>0</v>
      </c>
      <c r="CB1148" s="134">
        <v>0</v>
      </c>
      <c r="CC1148" s="134">
        <v>0</v>
      </c>
      <c r="CD1148" s="134">
        <v>0</v>
      </c>
      <c r="CE1148" s="134">
        <v>0</v>
      </c>
      <c r="CF1148" s="134">
        <v>0</v>
      </c>
      <c r="CG1148" s="134">
        <v>0</v>
      </c>
      <c r="CH1148" s="134">
        <v>0</v>
      </c>
      <c r="CI1148" s="134">
        <v>0</v>
      </c>
      <c r="CJ1148" s="134">
        <v>0</v>
      </c>
      <c r="CK1148" s="134">
        <v>0</v>
      </c>
      <c r="CL1148" s="134">
        <v>0</v>
      </c>
      <c r="CM1148" s="134">
        <v>0</v>
      </c>
      <c r="CN1148" s="134">
        <v>0</v>
      </c>
      <c r="CO1148" s="134">
        <v>0</v>
      </c>
      <c r="CP1148" s="134">
        <v>0</v>
      </c>
      <c r="CQ1148" s="134">
        <v>0</v>
      </c>
      <c r="CR1148" s="134">
        <v>0</v>
      </c>
      <c r="CS1148" s="134">
        <v>0</v>
      </c>
      <c r="CT1148" s="134">
        <v>0</v>
      </c>
      <c r="CU1148" s="134">
        <v>0</v>
      </c>
      <c r="CV1148" s="134">
        <v>0</v>
      </c>
      <c r="CW1148" s="134">
        <v>0</v>
      </c>
      <c r="CX1148" s="134">
        <v>0</v>
      </c>
      <c r="CY1148" s="134">
        <v>0</v>
      </c>
      <c r="CZ1148" s="134">
        <v>0</v>
      </c>
      <c r="DA1148" s="134">
        <v>0</v>
      </c>
      <c r="DB1148" s="134">
        <v>0</v>
      </c>
      <c r="DC1148" s="134">
        <v>0</v>
      </c>
      <c r="DD1148" s="134">
        <v>0</v>
      </c>
      <c r="DE1148" s="134">
        <v>0</v>
      </c>
      <c r="DF1148" s="134">
        <v>0</v>
      </c>
      <c r="DG1148" s="134">
        <v>0</v>
      </c>
      <c r="DH1148" s="211">
        <v>0</v>
      </c>
    </row>
    <row r="1149" spans="1:112" ht="15" hidden="1" customHeight="1" x14ac:dyDescent="0.15">
      <c r="A1149" s="119"/>
      <c r="B1149" s="197" t="s">
        <v>324</v>
      </c>
      <c r="C1149" s="30" t="s">
        <v>348</v>
      </c>
      <c r="D1149" s="315">
        <v>0</v>
      </c>
      <c r="E1149" s="134">
        <v>0</v>
      </c>
      <c r="F1149" s="134">
        <v>0</v>
      </c>
      <c r="G1149" s="134">
        <v>0</v>
      </c>
      <c r="H1149" s="134">
        <v>0</v>
      </c>
      <c r="I1149" s="134">
        <v>0</v>
      </c>
      <c r="J1149" s="134">
        <v>0</v>
      </c>
      <c r="K1149" s="134">
        <v>0</v>
      </c>
      <c r="L1149" s="134">
        <v>0</v>
      </c>
      <c r="M1149" s="134">
        <v>0</v>
      </c>
      <c r="N1149" s="134">
        <v>0</v>
      </c>
      <c r="O1149" s="134">
        <v>0</v>
      </c>
      <c r="P1149" s="134">
        <v>0</v>
      </c>
      <c r="Q1149" s="134">
        <v>0</v>
      </c>
      <c r="R1149" s="134">
        <v>0</v>
      </c>
      <c r="S1149" s="134">
        <v>0</v>
      </c>
      <c r="T1149" s="134">
        <v>0</v>
      </c>
      <c r="U1149" s="134">
        <v>0</v>
      </c>
      <c r="V1149" s="134">
        <v>0</v>
      </c>
      <c r="W1149" s="134">
        <v>0</v>
      </c>
      <c r="X1149" s="134">
        <v>0</v>
      </c>
      <c r="Y1149" s="134">
        <v>0</v>
      </c>
      <c r="Z1149" s="134">
        <v>0</v>
      </c>
      <c r="AA1149" s="134">
        <v>0</v>
      </c>
      <c r="AB1149" s="134">
        <v>0</v>
      </c>
      <c r="AC1149" s="134">
        <v>0</v>
      </c>
      <c r="AD1149" s="134">
        <v>0</v>
      </c>
      <c r="AE1149" s="134">
        <v>0</v>
      </c>
      <c r="AF1149" s="134">
        <v>0</v>
      </c>
      <c r="AG1149" s="134">
        <v>0</v>
      </c>
      <c r="AH1149" s="134">
        <v>0</v>
      </c>
      <c r="AI1149" s="134">
        <v>0</v>
      </c>
      <c r="AJ1149" s="134">
        <v>0</v>
      </c>
      <c r="AK1149" s="134">
        <v>0</v>
      </c>
      <c r="AL1149" s="134">
        <v>0</v>
      </c>
      <c r="AM1149" s="134">
        <v>0</v>
      </c>
      <c r="AN1149" s="134">
        <v>0</v>
      </c>
      <c r="AO1149" s="134">
        <v>0</v>
      </c>
      <c r="AP1149" s="134">
        <v>0</v>
      </c>
      <c r="AQ1149" s="134">
        <v>0</v>
      </c>
      <c r="AR1149" s="134">
        <v>0</v>
      </c>
      <c r="AS1149" s="134">
        <v>0</v>
      </c>
      <c r="AT1149" s="134">
        <v>0</v>
      </c>
      <c r="AU1149" s="134">
        <v>0</v>
      </c>
      <c r="AV1149" s="134">
        <v>0</v>
      </c>
      <c r="AW1149" s="134">
        <v>0</v>
      </c>
      <c r="AX1149" s="134">
        <v>0</v>
      </c>
      <c r="AY1149" s="134">
        <v>0</v>
      </c>
      <c r="AZ1149" s="134">
        <v>0</v>
      </c>
      <c r="BA1149" s="134">
        <v>0</v>
      </c>
      <c r="BB1149" s="134">
        <v>0</v>
      </c>
      <c r="BC1149" s="134">
        <v>0</v>
      </c>
      <c r="BD1149" s="134">
        <v>0</v>
      </c>
      <c r="BE1149" s="134">
        <v>0</v>
      </c>
      <c r="BF1149" s="134">
        <v>0</v>
      </c>
      <c r="BG1149" s="134">
        <v>0</v>
      </c>
      <c r="BH1149" s="134">
        <v>0</v>
      </c>
      <c r="BI1149" s="134">
        <v>0</v>
      </c>
      <c r="BJ1149" s="134">
        <v>0</v>
      </c>
      <c r="BK1149" s="134">
        <v>0</v>
      </c>
      <c r="BL1149" s="134">
        <v>0</v>
      </c>
      <c r="BM1149" s="134">
        <v>0</v>
      </c>
      <c r="BN1149" s="134">
        <v>0</v>
      </c>
      <c r="BO1149" s="134">
        <v>0</v>
      </c>
      <c r="BP1149" s="134">
        <v>0</v>
      </c>
      <c r="BQ1149" s="134">
        <v>0</v>
      </c>
      <c r="BR1149" s="134">
        <v>0</v>
      </c>
      <c r="BS1149" s="134">
        <v>0</v>
      </c>
      <c r="BT1149" s="134">
        <v>0</v>
      </c>
      <c r="BU1149" s="134">
        <v>0</v>
      </c>
      <c r="BV1149" s="134">
        <v>0</v>
      </c>
      <c r="BW1149" s="134">
        <v>0</v>
      </c>
      <c r="BX1149" s="134">
        <v>0</v>
      </c>
      <c r="BY1149" s="134">
        <v>0</v>
      </c>
      <c r="BZ1149" s="134">
        <v>0</v>
      </c>
      <c r="CA1149" s="134">
        <v>0</v>
      </c>
      <c r="CB1149" s="134">
        <v>0</v>
      </c>
      <c r="CC1149" s="134">
        <v>0</v>
      </c>
      <c r="CD1149" s="134">
        <v>0</v>
      </c>
      <c r="CE1149" s="134">
        <v>0</v>
      </c>
      <c r="CF1149" s="134">
        <v>0</v>
      </c>
      <c r="CG1149" s="134">
        <v>0</v>
      </c>
      <c r="CH1149" s="134">
        <v>0</v>
      </c>
      <c r="CI1149" s="134">
        <v>0</v>
      </c>
      <c r="CJ1149" s="134">
        <v>0</v>
      </c>
      <c r="CK1149" s="134">
        <v>0</v>
      </c>
      <c r="CL1149" s="134">
        <v>0</v>
      </c>
      <c r="CM1149" s="134">
        <v>0</v>
      </c>
      <c r="CN1149" s="134">
        <v>0</v>
      </c>
      <c r="CO1149" s="134">
        <v>0</v>
      </c>
      <c r="CP1149" s="134">
        <v>0</v>
      </c>
      <c r="CQ1149" s="134">
        <v>0</v>
      </c>
      <c r="CR1149" s="134">
        <v>0</v>
      </c>
      <c r="CS1149" s="134">
        <v>0</v>
      </c>
      <c r="CT1149" s="134">
        <v>0</v>
      </c>
      <c r="CU1149" s="134">
        <v>0</v>
      </c>
      <c r="CV1149" s="134">
        <v>0</v>
      </c>
      <c r="CW1149" s="134">
        <v>0</v>
      </c>
      <c r="CX1149" s="134">
        <v>0</v>
      </c>
      <c r="CY1149" s="134">
        <v>0</v>
      </c>
      <c r="CZ1149" s="134">
        <v>0</v>
      </c>
      <c r="DA1149" s="134">
        <v>0</v>
      </c>
      <c r="DB1149" s="134">
        <v>0</v>
      </c>
      <c r="DC1149" s="134">
        <v>0</v>
      </c>
      <c r="DD1149" s="134">
        <v>0</v>
      </c>
      <c r="DE1149" s="134">
        <v>0</v>
      </c>
      <c r="DF1149" s="134">
        <v>0</v>
      </c>
      <c r="DG1149" s="134">
        <v>0</v>
      </c>
      <c r="DH1149" s="211">
        <v>0</v>
      </c>
    </row>
    <row r="1150" spans="1:112" ht="15" hidden="1" customHeight="1" x14ac:dyDescent="0.15">
      <c r="A1150" s="119"/>
      <c r="B1150" s="197" t="s">
        <v>325</v>
      </c>
      <c r="C1150" s="30" t="s">
        <v>349</v>
      </c>
      <c r="D1150" s="315">
        <v>0</v>
      </c>
      <c r="E1150" s="134">
        <v>0</v>
      </c>
      <c r="F1150" s="134">
        <v>0</v>
      </c>
      <c r="G1150" s="134">
        <v>0</v>
      </c>
      <c r="H1150" s="134">
        <v>0</v>
      </c>
      <c r="I1150" s="134">
        <v>0</v>
      </c>
      <c r="J1150" s="134">
        <v>0</v>
      </c>
      <c r="K1150" s="134">
        <v>0</v>
      </c>
      <c r="L1150" s="134">
        <v>0</v>
      </c>
      <c r="M1150" s="134">
        <v>0</v>
      </c>
      <c r="N1150" s="134">
        <v>0</v>
      </c>
      <c r="O1150" s="134">
        <v>0</v>
      </c>
      <c r="P1150" s="134">
        <v>0</v>
      </c>
      <c r="Q1150" s="134">
        <v>0</v>
      </c>
      <c r="R1150" s="134">
        <v>0</v>
      </c>
      <c r="S1150" s="134">
        <v>0</v>
      </c>
      <c r="T1150" s="134">
        <v>0</v>
      </c>
      <c r="U1150" s="134">
        <v>0</v>
      </c>
      <c r="V1150" s="134">
        <v>0</v>
      </c>
      <c r="W1150" s="134">
        <v>0</v>
      </c>
      <c r="X1150" s="134">
        <v>0</v>
      </c>
      <c r="Y1150" s="134">
        <v>0</v>
      </c>
      <c r="Z1150" s="134">
        <v>0</v>
      </c>
      <c r="AA1150" s="134">
        <v>0</v>
      </c>
      <c r="AB1150" s="134">
        <v>0</v>
      </c>
      <c r="AC1150" s="134">
        <v>0</v>
      </c>
      <c r="AD1150" s="134">
        <v>0</v>
      </c>
      <c r="AE1150" s="134">
        <v>0</v>
      </c>
      <c r="AF1150" s="134">
        <v>0</v>
      </c>
      <c r="AG1150" s="134">
        <v>0</v>
      </c>
      <c r="AH1150" s="134">
        <v>0</v>
      </c>
      <c r="AI1150" s="134">
        <v>0</v>
      </c>
      <c r="AJ1150" s="134">
        <v>0</v>
      </c>
      <c r="AK1150" s="134">
        <v>0</v>
      </c>
      <c r="AL1150" s="134">
        <v>0</v>
      </c>
      <c r="AM1150" s="134">
        <v>0</v>
      </c>
      <c r="AN1150" s="134">
        <v>0</v>
      </c>
      <c r="AO1150" s="134">
        <v>0</v>
      </c>
      <c r="AP1150" s="134">
        <v>0</v>
      </c>
      <c r="AQ1150" s="134">
        <v>0</v>
      </c>
      <c r="AR1150" s="134">
        <v>0</v>
      </c>
      <c r="AS1150" s="134">
        <v>0</v>
      </c>
      <c r="AT1150" s="134">
        <v>0</v>
      </c>
      <c r="AU1150" s="134">
        <v>0</v>
      </c>
      <c r="AV1150" s="134">
        <v>0</v>
      </c>
      <c r="AW1150" s="134">
        <v>0</v>
      </c>
      <c r="AX1150" s="134">
        <v>0</v>
      </c>
      <c r="AY1150" s="134">
        <v>0</v>
      </c>
      <c r="AZ1150" s="134">
        <v>0</v>
      </c>
      <c r="BA1150" s="134">
        <v>0</v>
      </c>
      <c r="BB1150" s="134">
        <v>0</v>
      </c>
      <c r="BC1150" s="134">
        <v>0</v>
      </c>
      <c r="BD1150" s="134">
        <v>0</v>
      </c>
      <c r="BE1150" s="134">
        <v>0</v>
      </c>
      <c r="BF1150" s="134">
        <v>0</v>
      </c>
      <c r="BG1150" s="134">
        <v>0</v>
      </c>
      <c r="BH1150" s="134">
        <v>0</v>
      </c>
      <c r="BI1150" s="134">
        <v>0</v>
      </c>
      <c r="BJ1150" s="134">
        <v>0</v>
      </c>
      <c r="BK1150" s="134">
        <v>0</v>
      </c>
      <c r="BL1150" s="134">
        <v>0</v>
      </c>
      <c r="BM1150" s="134">
        <v>0</v>
      </c>
      <c r="BN1150" s="134">
        <v>0</v>
      </c>
      <c r="BO1150" s="134">
        <v>0</v>
      </c>
      <c r="BP1150" s="134">
        <v>0</v>
      </c>
      <c r="BQ1150" s="134">
        <v>0</v>
      </c>
      <c r="BR1150" s="134">
        <v>0</v>
      </c>
      <c r="BS1150" s="134">
        <v>0</v>
      </c>
      <c r="BT1150" s="134">
        <v>0</v>
      </c>
      <c r="BU1150" s="134">
        <v>0</v>
      </c>
      <c r="BV1150" s="134">
        <v>0</v>
      </c>
      <c r="BW1150" s="134">
        <v>0</v>
      </c>
      <c r="BX1150" s="134">
        <v>0</v>
      </c>
      <c r="BY1150" s="134">
        <v>0</v>
      </c>
      <c r="BZ1150" s="134">
        <v>0</v>
      </c>
      <c r="CA1150" s="134">
        <v>0</v>
      </c>
      <c r="CB1150" s="134">
        <v>0</v>
      </c>
      <c r="CC1150" s="134">
        <v>0</v>
      </c>
      <c r="CD1150" s="134">
        <v>0</v>
      </c>
      <c r="CE1150" s="134">
        <v>0</v>
      </c>
      <c r="CF1150" s="134">
        <v>0</v>
      </c>
      <c r="CG1150" s="134">
        <v>0</v>
      </c>
      <c r="CH1150" s="134">
        <v>0</v>
      </c>
      <c r="CI1150" s="134">
        <v>0</v>
      </c>
      <c r="CJ1150" s="134">
        <v>0</v>
      </c>
      <c r="CK1150" s="134">
        <v>0</v>
      </c>
      <c r="CL1150" s="134">
        <v>0</v>
      </c>
      <c r="CM1150" s="134">
        <v>0</v>
      </c>
      <c r="CN1150" s="134">
        <v>0</v>
      </c>
      <c r="CO1150" s="134">
        <v>0</v>
      </c>
      <c r="CP1150" s="134">
        <v>0</v>
      </c>
      <c r="CQ1150" s="134">
        <v>0</v>
      </c>
      <c r="CR1150" s="134">
        <v>0</v>
      </c>
      <c r="CS1150" s="134">
        <v>0</v>
      </c>
      <c r="CT1150" s="134">
        <v>0</v>
      </c>
      <c r="CU1150" s="134">
        <v>0</v>
      </c>
      <c r="CV1150" s="134">
        <v>0</v>
      </c>
      <c r="CW1150" s="134">
        <v>0</v>
      </c>
      <c r="CX1150" s="134">
        <v>0</v>
      </c>
      <c r="CY1150" s="134">
        <v>0</v>
      </c>
      <c r="CZ1150" s="134">
        <v>0</v>
      </c>
      <c r="DA1150" s="134">
        <v>0</v>
      </c>
      <c r="DB1150" s="134">
        <v>0</v>
      </c>
      <c r="DC1150" s="134">
        <v>0</v>
      </c>
      <c r="DD1150" s="134">
        <v>0</v>
      </c>
      <c r="DE1150" s="134">
        <v>0</v>
      </c>
      <c r="DF1150" s="134">
        <v>0</v>
      </c>
      <c r="DG1150" s="134">
        <v>0</v>
      </c>
      <c r="DH1150" s="211">
        <v>0</v>
      </c>
    </row>
    <row r="1151" spans="1:112" ht="15" hidden="1" customHeight="1" x14ac:dyDescent="0.15">
      <c r="A1151" s="119"/>
      <c r="B1151" s="197" t="s">
        <v>326</v>
      </c>
      <c r="C1151" s="30" t="s">
        <v>144</v>
      </c>
      <c r="D1151" s="315">
        <v>0</v>
      </c>
      <c r="E1151" s="134">
        <v>0</v>
      </c>
      <c r="F1151" s="134">
        <v>0</v>
      </c>
      <c r="G1151" s="134">
        <v>0</v>
      </c>
      <c r="H1151" s="134">
        <v>0</v>
      </c>
      <c r="I1151" s="134">
        <v>0</v>
      </c>
      <c r="J1151" s="134">
        <v>0</v>
      </c>
      <c r="K1151" s="134">
        <v>0</v>
      </c>
      <c r="L1151" s="134">
        <v>0</v>
      </c>
      <c r="M1151" s="134">
        <v>0</v>
      </c>
      <c r="N1151" s="134">
        <v>0</v>
      </c>
      <c r="O1151" s="134">
        <v>0</v>
      </c>
      <c r="P1151" s="134">
        <v>0</v>
      </c>
      <c r="Q1151" s="134">
        <v>0</v>
      </c>
      <c r="R1151" s="134">
        <v>0</v>
      </c>
      <c r="S1151" s="134">
        <v>0</v>
      </c>
      <c r="T1151" s="134">
        <v>0</v>
      </c>
      <c r="U1151" s="134">
        <v>0</v>
      </c>
      <c r="V1151" s="134">
        <v>0</v>
      </c>
      <c r="W1151" s="134">
        <v>0</v>
      </c>
      <c r="X1151" s="134">
        <v>0</v>
      </c>
      <c r="Y1151" s="134">
        <v>0</v>
      </c>
      <c r="Z1151" s="134">
        <v>0</v>
      </c>
      <c r="AA1151" s="134">
        <v>0</v>
      </c>
      <c r="AB1151" s="134">
        <v>0</v>
      </c>
      <c r="AC1151" s="134">
        <v>0</v>
      </c>
      <c r="AD1151" s="134">
        <v>0</v>
      </c>
      <c r="AE1151" s="134">
        <v>0</v>
      </c>
      <c r="AF1151" s="134">
        <v>0</v>
      </c>
      <c r="AG1151" s="134">
        <v>0</v>
      </c>
      <c r="AH1151" s="134">
        <v>0</v>
      </c>
      <c r="AI1151" s="134">
        <v>0</v>
      </c>
      <c r="AJ1151" s="134">
        <v>0</v>
      </c>
      <c r="AK1151" s="134">
        <v>0</v>
      </c>
      <c r="AL1151" s="134">
        <v>0</v>
      </c>
      <c r="AM1151" s="134">
        <v>0</v>
      </c>
      <c r="AN1151" s="134">
        <v>0</v>
      </c>
      <c r="AO1151" s="134">
        <v>0</v>
      </c>
      <c r="AP1151" s="134">
        <v>0</v>
      </c>
      <c r="AQ1151" s="134">
        <v>0</v>
      </c>
      <c r="AR1151" s="134">
        <v>0</v>
      </c>
      <c r="AS1151" s="134">
        <v>0</v>
      </c>
      <c r="AT1151" s="134">
        <v>0</v>
      </c>
      <c r="AU1151" s="134">
        <v>0</v>
      </c>
      <c r="AV1151" s="134">
        <v>0</v>
      </c>
      <c r="AW1151" s="134">
        <v>0</v>
      </c>
      <c r="AX1151" s="134">
        <v>0</v>
      </c>
      <c r="AY1151" s="134">
        <v>0</v>
      </c>
      <c r="AZ1151" s="134">
        <v>0</v>
      </c>
      <c r="BA1151" s="134">
        <v>0</v>
      </c>
      <c r="BB1151" s="134">
        <v>0</v>
      </c>
      <c r="BC1151" s="134">
        <v>0</v>
      </c>
      <c r="BD1151" s="134">
        <v>0</v>
      </c>
      <c r="BE1151" s="134">
        <v>0</v>
      </c>
      <c r="BF1151" s="134">
        <v>0</v>
      </c>
      <c r="BG1151" s="134">
        <v>0</v>
      </c>
      <c r="BH1151" s="134">
        <v>0</v>
      </c>
      <c r="BI1151" s="134">
        <v>0</v>
      </c>
      <c r="BJ1151" s="134">
        <v>0</v>
      </c>
      <c r="BK1151" s="134">
        <v>0</v>
      </c>
      <c r="BL1151" s="134">
        <v>0</v>
      </c>
      <c r="BM1151" s="134">
        <v>0</v>
      </c>
      <c r="BN1151" s="134">
        <v>0</v>
      </c>
      <c r="BO1151" s="134">
        <v>0</v>
      </c>
      <c r="BP1151" s="134">
        <v>0</v>
      </c>
      <c r="BQ1151" s="134">
        <v>0</v>
      </c>
      <c r="BR1151" s="134">
        <v>0</v>
      </c>
      <c r="BS1151" s="134">
        <v>0</v>
      </c>
      <c r="BT1151" s="134">
        <v>0</v>
      </c>
      <c r="BU1151" s="134">
        <v>0</v>
      </c>
      <c r="BV1151" s="134">
        <v>0</v>
      </c>
      <c r="BW1151" s="134">
        <v>0</v>
      </c>
      <c r="BX1151" s="134">
        <v>0</v>
      </c>
      <c r="BY1151" s="134">
        <v>0</v>
      </c>
      <c r="BZ1151" s="134">
        <v>0</v>
      </c>
      <c r="CA1151" s="134">
        <v>0</v>
      </c>
      <c r="CB1151" s="134">
        <v>0</v>
      </c>
      <c r="CC1151" s="134">
        <v>0</v>
      </c>
      <c r="CD1151" s="134">
        <v>0</v>
      </c>
      <c r="CE1151" s="134">
        <v>0</v>
      </c>
      <c r="CF1151" s="134">
        <v>0</v>
      </c>
      <c r="CG1151" s="134">
        <v>0</v>
      </c>
      <c r="CH1151" s="134">
        <v>0</v>
      </c>
      <c r="CI1151" s="134">
        <v>0</v>
      </c>
      <c r="CJ1151" s="134">
        <v>0</v>
      </c>
      <c r="CK1151" s="134">
        <v>0</v>
      </c>
      <c r="CL1151" s="134">
        <v>0</v>
      </c>
      <c r="CM1151" s="134">
        <v>0</v>
      </c>
      <c r="CN1151" s="134">
        <v>0</v>
      </c>
      <c r="CO1151" s="134">
        <v>0</v>
      </c>
      <c r="CP1151" s="134">
        <v>0</v>
      </c>
      <c r="CQ1151" s="134">
        <v>0</v>
      </c>
      <c r="CR1151" s="134">
        <v>0</v>
      </c>
      <c r="CS1151" s="134">
        <v>0</v>
      </c>
      <c r="CT1151" s="134">
        <v>0</v>
      </c>
      <c r="CU1151" s="134">
        <v>0</v>
      </c>
      <c r="CV1151" s="134">
        <v>0</v>
      </c>
      <c r="CW1151" s="134">
        <v>0</v>
      </c>
      <c r="CX1151" s="134">
        <v>0</v>
      </c>
      <c r="CY1151" s="134">
        <v>0</v>
      </c>
      <c r="CZ1151" s="134">
        <v>0</v>
      </c>
      <c r="DA1151" s="134">
        <v>0</v>
      </c>
      <c r="DB1151" s="134">
        <v>0</v>
      </c>
      <c r="DC1151" s="134">
        <v>0</v>
      </c>
      <c r="DD1151" s="134">
        <v>0</v>
      </c>
      <c r="DE1151" s="134">
        <v>0</v>
      </c>
      <c r="DF1151" s="134">
        <v>0</v>
      </c>
      <c r="DG1151" s="134">
        <v>0</v>
      </c>
      <c r="DH1151" s="211">
        <v>0</v>
      </c>
    </row>
    <row r="1152" spans="1:112" ht="15" hidden="1" customHeight="1" x14ac:dyDescent="0.15">
      <c r="A1152" s="119"/>
      <c r="B1152" s="197" t="s">
        <v>327</v>
      </c>
      <c r="C1152" s="30" t="s">
        <v>145</v>
      </c>
      <c r="D1152" s="315">
        <v>1.0802619326810359E-7</v>
      </c>
      <c r="E1152" s="134">
        <v>2.5203302958770618E-7</v>
      </c>
      <c r="F1152" s="134">
        <v>3.5419989800736392E-6</v>
      </c>
      <c r="G1152" s="134">
        <v>0</v>
      </c>
      <c r="H1152" s="134">
        <v>2.2621610604795081E-7</v>
      </c>
      <c r="I1152" s="134">
        <v>0</v>
      </c>
      <c r="J1152" s="134">
        <v>0</v>
      </c>
      <c r="K1152" s="134">
        <v>6.4399743054440517E-8</v>
      </c>
      <c r="L1152" s="134">
        <v>5.4126408564659495E-8</v>
      </c>
      <c r="M1152" s="134">
        <v>1.1907145901689165E-8</v>
      </c>
      <c r="N1152" s="134">
        <v>2.5942812896125317E-9</v>
      </c>
      <c r="O1152" s="134">
        <v>2.9112837307469757E-9</v>
      </c>
      <c r="P1152" s="134">
        <v>0</v>
      </c>
      <c r="Q1152" s="134">
        <v>0</v>
      </c>
      <c r="R1152" s="134">
        <v>2.5546380956574815E-10</v>
      </c>
      <c r="S1152" s="134">
        <v>3.3723011893077207E-10</v>
      </c>
      <c r="T1152" s="134">
        <v>7.4216857153577193E-10</v>
      </c>
      <c r="U1152" s="134">
        <v>0</v>
      </c>
      <c r="V1152" s="134">
        <v>0</v>
      </c>
      <c r="W1152" s="134">
        <v>5.3789492240414274E-11</v>
      </c>
      <c r="X1152" s="134">
        <v>0</v>
      </c>
      <c r="Y1152" s="134">
        <v>0</v>
      </c>
      <c r="Z1152" s="134">
        <v>0</v>
      </c>
      <c r="AA1152" s="134">
        <v>0</v>
      </c>
      <c r="AB1152" s="134">
        <v>0</v>
      </c>
      <c r="AC1152" s="134">
        <v>8.176887291966306E-5</v>
      </c>
      <c r="AD1152" s="134">
        <v>0</v>
      </c>
      <c r="AE1152" s="134">
        <v>0</v>
      </c>
      <c r="AF1152" s="134">
        <v>0</v>
      </c>
      <c r="AG1152" s="134">
        <v>0</v>
      </c>
      <c r="AH1152" s="134">
        <v>0</v>
      </c>
      <c r="AI1152" s="134">
        <v>1.3135647479056509E-10</v>
      </c>
      <c r="AJ1152" s="134">
        <v>0</v>
      </c>
      <c r="AK1152" s="134">
        <v>3.1966689847248208E-9</v>
      </c>
      <c r="AL1152" s="134">
        <v>0</v>
      </c>
      <c r="AM1152" s="134">
        <v>-9.1148958833639698E-14</v>
      </c>
      <c r="AN1152" s="134">
        <v>0</v>
      </c>
      <c r="AO1152" s="134">
        <v>1.5002715644000535E-7</v>
      </c>
      <c r="AP1152" s="134">
        <v>0</v>
      </c>
      <c r="AQ1152" s="134">
        <v>0</v>
      </c>
      <c r="AR1152" s="134">
        <v>0</v>
      </c>
      <c r="AS1152" s="134">
        <v>0</v>
      </c>
      <c r="AT1152" s="134">
        <v>3.1573937846198751E-9</v>
      </c>
      <c r="AU1152" s="134">
        <v>7.7969602407341776E-9</v>
      </c>
      <c r="AV1152" s="134">
        <v>0</v>
      </c>
      <c r="AW1152" s="134">
        <v>6.3326708422126743E-10</v>
      </c>
      <c r="AX1152" s="134">
        <v>0</v>
      </c>
      <c r="AY1152" s="134">
        <v>0</v>
      </c>
      <c r="AZ1152" s="134">
        <v>1.3272323980622059E-9</v>
      </c>
      <c r="BA1152" s="134">
        <v>0</v>
      </c>
      <c r="BB1152" s="134">
        <v>0</v>
      </c>
      <c r="BC1152" s="134">
        <v>0</v>
      </c>
      <c r="BD1152" s="134">
        <v>0</v>
      </c>
      <c r="BE1152" s="134">
        <v>0</v>
      </c>
      <c r="BF1152" s="134">
        <v>0</v>
      </c>
      <c r="BG1152" s="134">
        <v>0</v>
      </c>
      <c r="BH1152" s="134">
        <v>0</v>
      </c>
      <c r="BI1152" s="134">
        <v>8.3053188781117357E-10</v>
      </c>
      <c r="BJ1152" s="134">
        <v>7.6246599792084681E-10</v>
      </c>
      <c r="BK1152" s="134">
        <v>0</v>
      </c>
      <c r="BL1152" s="134">
        <v>6.6400556916164416E-10</v>
      </c>
      <c r="BM1152" s="134">
        <v>0</v>
      </c>
      <c r="BN1152" s="134">
        <v>5.5900353807348366E-9</v>
      </c>
      <c r="BO1152" s="134">
        <v>5.2484109198603562E-9</v>
      </c>
      <c r="BP1152" s="134">
        <v>6.2777934941384364E-9</v>
      </c>
      <c r="BQ1152" s="134">
        <v>9.078934381564765E-9</v>
      </c>
      <c r="BR1152" s="134">
        <v>0</v>
      </c>
      <c r="BS1152" s="134">
        <v>1.0455761654611635E-9</v>
      </c>
      <c r="BT1152" s="134">
        <v>0</v>
      </c>
      <c r="BU1152" s="134">
        <v>4.012871417787088E-7</v>
      </c>
      <c r="BV1152" s="134">
        <v>3.6362204448228574E-10</v>
      </c>
      <c r="BW1152" s="134">
        <v>1.2393419257563456E-9</v>
      </c>
      <c r="BX1152" s="134">
        <v>2.1374143525671932E-9</v>
      </c>
      <c r="BY1152" s="134">
        <v>1.1368398981795619E-9</v>
      </c>
      <c r="BZ1152" s="134">
        <v>4.3209304881026203E-10</v>
      </c>
      <c r="CA1152" s="134">
        <v>0</v>
      </c>
      <c r="CB1152" s="134">
        <v>0</v>
      </c>
      <c r="CC1152" s="134">
        <v>2.8371303452596808E-9</v>
      </c>
      <c r="CD1152" s="134">
        <v>5.2744049721982874E-10</v>
      </c>
      <c r="CE1152" s="134">
        <v>8.2737152389459963E-9</v>
      </c>
      <c r="CF1152" s="134">
        <v>0</v>
      </c>
      <c r="CG1152" s="134">
        <v>0</v>
      </c>
      <c r="CH1152" s="134">
        <v>1.0159160749011078E-9</v>
      </c>
      <c r="CI1152" s="134">
        <v>1.8084275362404045E-14</v>
      </c>
      <c r="CJ1152" s="134">
        <v>6.815265674058384E-9</v>
      </c>
      <c r="CK1152" s="134">
        <v>0</v>
      </c>
      <c r="CL1152" s="134">
        <v>0</v>
      </c>
      <c r="CM1152" s="134">
        <v>0</v>
      </c>
      <c r="CN1152" s="134">
        <v>0</v>
      </c>
      <c r="CO1152" s="134">
        <v>0</v>
      </c>
      <c r="CP1152" s="134">
        <v>0</v>
      </c>
      <c r="CQ1152" s="134">
        <v>2.2297957822897705E-9</v>
      </c>
      <c r="CR1152" s="134">
        <v>0</v>
      </c>
      <c r="CS1152" s="134">
        <v>1.3308174642862311E-5</v>
      </c>
      <c r="CT1152" s="134">
        <v>0</v>
      </c>
      <c r="CU1152" s="134">
        <v>6.5336493284978318E-7</v>
      </c>
      <c r="CV1152" s="134">
        <v>3.2316920887623762E-7</v>
      </c>
      <c r="CW1152" s="134">
        <v>9.8067973240856363E-10</v>
      </c>
      <c r="CX1152" s="134">
        <v>4.3045066549829268E-10</v>
      </c>
      <c r="CY1152" s="134">
        <v>0</v>
      </c>
      <c r="CZ1152" s="134">
        <v>7.7483571812016738E-10</v>
      </c>
      <c r="DA1152" s="134">
        <v>2.4613271805841522E-10</v>
      </c>
      <c r="DB1152" s="134">
        <v>2.646891578069282E-9</v>
      </c>
      <c r="DC1152" s="134">
        <v>1.4048431357030007E-8</v>
      </c>
      <c r="DD1152" s="134">
        <v>5.3146396060709507E-9</v>
      </c>
      <c r="DE1152" s="134">
        <v>8.594351098378382E-9</v>
      </c>
      <c r="DF1152" s="134">
        <v>6.9898291954454064E-9</v>
      </c>
      <c r="DG1152" s="134">
        <v>4.8113052767008498E-10</v>
      </c>
      <c r="DH1152" s="211">
        <v>1.0119331701878363E-7</v>
      </c>
    </row>
    <row r="1153" spans="1:112" ht="15" hidden="1" customHeight="1" x14ac:dyDescent="0.15">
      <c r="A1153" s="119"/>
      <c r="B1153" s="197" t="s">
        <v>328</v>
      </c>
      <c r="C1153" s="30" t="s">
        <v>689</v>
      </c>
      <c r="D1153" s="315">
        <v>-1.0970242519721179E-6</v>
      </c>
      <c r="E1153" s="134">
        <v>-5.301109090127607E-8</v>
      </c>
      <c r="F1153" s="134">
        <v>-2.1215852945356168E-7</v>
      </c>
      <c r="G1153" s="134">
        <v>0</v>
      </c>
      <c r="H1153" s="134">
        <v>-9.7427200643637414E-8</v>
      </c>
      <c r="I1153" s="134">
        <v>0</v>
      </c>
      <c r="J1153" s="134">
        <v>0</v>
      </c>
      <c r="K1153" s="134">
        <v>-4.4132028997105854E-8</v>
      </c>
      <c r="L1153" s="134">
        <v>-4.1396045597684348E-8</v>
      </c>
      <c r="M1153" s="134">
        <v>-1.0052166704498809E-7</v>
      </c>
      <c r="N1153" s="134">
        <v>-4.6950299430935807E-8</v>
      </c>
      <c r="O1153" s="134">
        <v>-4.7654607453952713E-9</v>
      </c>
      <c r="P1153" s="134">
        <v>0</v>
      </c>
      <c r="Q1153" s="134">
        <v>0</v>
      </c>
      <c r="R1153" s="134">
        <v>-3.0735617426057028E-8</v>
      </c>
      <c r="S1153" s="134">
        <v>-3.8074922439823181E-7</v>
      </c>
      <c r="T1153" s="134">
        <v>-1.8665278363782741E-7</v>
      </c>
      <c r="U1153" s="134">
        <v>0</v>
      </c>
      <c r="V1153" s="134">
        <v>0</v>
      </c>
      <c r="W1153" s="134">
        <v>-1.1968017404382188E-7</v>
      </c>
      <c r="X1153" s="134">
        <v>0</v>
      </c>
      <c r="Y1153" s="134">
        <v>0</v>
      </c>
      <c r="Z1153" s="134">
        <v>0</v>
      </c>
      <c r="AA1153" s="134">
        <v>0</v>
      </c>
      <c r="AB1153" s="134">
        <v>0</v>
      </c>
      <c r="AC1153" s="134">
        <v>0</v>
      </c>
      <c r="AD1153" s="134">
        <v>-4.1662880730708451E-5</v>
      </c>
      <c r="AE1153" s="134">
        <v>0</v>
      </c>
      <c r="AF1153" s="134">
        <v>0</v>
      </c>
      <c r="AG1153" s="134">
        <v>0</v>
      </c>
      <c r="AH1153" s="134">
        <v>0</v>
      </c>
      <c r="AI1153" s="134">
        <v>-1.0528187148697319E-9</v>
      </c>
      <c r="AJ1153" s="134">
        <v>0</v>
      </c>
      <c r="AK1153" s="134">
        <v>-2.3503269439602227E-7</v>
      </c>
      <c r="AL1153" s="134">
        <v>0</v>
      </c>
      <c r="AM1153" s="134">
        <v>2.364202225942616E-11</v>
      </c>
      <c r="AN1153" s="134">
        <v>0</v>
      </c>
      <c r="AO1153" s="134">
        <v>-5.844964705749168E-8</v>
      </c>
      <c r="AP1153" s="134">
        <v>0</v>
      </c>
      <c r="AQ1153" s="134">
        <v>0</v>
      </c>
      <c r="AR1153" s="134">
        <v>0</v>
      </c>
      <c r="AS1153" s="134">
        <v>0</v>
      </c>
      <c r="AT1153" s="134">
        <v>-3.9025363066372589E-8</v>
      </c>
      <c r="AU1153" s="134">
        <v>-1.1622546810886349E-7</v>
      </c>
      <c r="AV1153" s="134">
        <v>0</v>
      </c>
      <c r="AW1153" s="134">
        <v>-1.0685097025077495E-8</v>
      </c>
      <c r="AX1153" s="134">
        <v>0</v>
      </c>
      <c r="AY1153" s="134">
        <v>0</v>
      </c>
      <c r="AZ1153" s="134">
        <v>-1.819102042294559E-7</v>
      </c>
      <c r="BA1153" s="134">
        <v>0</v>
      </c>
      <c r="BB1153" s="134">
        <v>0</v>
      </c>
      <c r="BC1153" s="134">
        <v>0</v>
      </c>
      <c r="BD1153" s="134">
        <v>0</v>
      </c>
      <c r="BE1153" s="134">
        <v>0</v>
      </c>
      <c r="BF1153" s="134">
        <v>0</v>
      </c>
      <c r="BG1153" s="134">
        <v>0</v>
      </c>
      <c r="BH1153" s="134">
        <v>0</v>
      </c>
      <c r="BI1153" s="134">
        <v>-1.0231990544455099E-7</v>
      </c>
      <c r="BJ1153" s="134">
        <v>-2.5523762135550214E-8</v>
      </c>
      <c r="BK1153" s="134">
        <v>0</v>
      </c>
      <c r="BL1153" s="134">
        <v>-1.8667308000258895E-7</v>
      </c>
      <c r="BM1153" s="134">
        <v>0</v>
      </c>
      <c r="BN1153" s="134">
        <v>-3.4936840076231528E-7</v>
      </c>
      <c r="BO1153" s="134">
        <v>-3.4626245663330366E-7</v>
      </c>
      <c r="BP1153" s="134">
        <v>-1.1799423000610044E-7</v>
      </c>
      <c r="BQ1153" s="134">
        <v>-1.3147332767357471E-7</v>
      </c>
      <c r="BR1153" s="134">
        <v>0</v>
      </c>
      <c r="BS1153" s="134">
        <v>-1.1356343429197863E-7</v>
      </c>
      <c r="BT1153" s="134">
        <v>0</v>
      </c>
      <c r="BU1153" s="134">
        <v>-1.2310667505175676E-7</v>
      </c>
      <c r="BV1153" s="134">
        <v>-4.4798977733198683E-9</v>
      </c>
      <c r="BW1153" s="134">
        <v>-1.4103914260547587E-8</v>
      </c>
      <c r="BX1153" s="134">
        <v>-1.5731548742659297E-8</v>
      </c>
      <c r="BY1153" s="134">
        <v>-1.3508234065701177E-8</v>
      </c>
      <c r="BZ1153" s="134">
        <v>-1.2105051030922678E-8</v>
      </c>
      <c r="CA1153" s="134">
        <v>0</v>
      </c>
      <c r="CB1153" s="134">
        <v>0</v>
      </c>
      <c r="CC1153" s="134">
        <v>-2.8223398556641911E-8</v>
      </c>
      <c r="CD1153" s="134">
        <v>-1.0690180994125654E-7</v>
      </c>
      <c r="CE1153" s="134">
        <v>-2.3567598905023087E-8</v>
      </c>
      <c r="CF1153" s="134">
        <v>0</v>
      </c>
      <c r="CG1153" s="134">
        <v>0</v>
      </c>
      <c r="CH1153" s="134">
        <v>-2.6998108774964928E-8</v>
      </c>
      <c r="CI1153" s="134">
        <v>-1.940348757139459E-13</v>
      </c>
      <c r="CJ1153" s="134">
        <v>-8.0378285835958071E-10</v>
      </c>
      <c r="CK1153" s="134">
        <v>0</v>
      </c>
      <c r="CL1153" s="134">
        <v>0</v>
      </c>
      <c r="CM1153" s="134">
        <v>0</v>
      </c>
      <c r="CN1153" s="134">
        <v>0</v>
      </c>
      <c r="CO1153" s="134">
        <v>0</v>
      </c>
      <c r="CP1153" s="134">
        <v>0</v>
      </c>
      <c r="CQ1153" s="134">
        <v>-6.2248398012444516E-9</v>
      </c>
      <c r="CR1153" s="134">
        <v>0</v>
      </c>
      <c r="CS1153" s="134">
        <v>-7.9223833658514818E-8</v>
      </c>
      <c r="CT1153" s="134">
        <v>0</v>
      </c>
      <c r="CU1153" s="134">
        <v>-1.6839937549133926E-7</v>
      </c>
      <c r="CV1153" s="134">
        <v>-1.5398866595789934E-7</v>
      </c>
      <c r="CW1153" s="134">
        <v>-1.2361884404909978E-7</v>
      </c>
      <c r="CX1153" s="134">
        <v>-1.323322004918169E-7</v>
      </c>
      <c r="CY1153" s="134">
        <v>0</v>
      </c>
      <c r="CZ1153" s="134">
        <v>-4.0305363891060432E-7</v>
      </c>
      <c r="DA1153" s="134">
        <v>-8.5506908928279444E-8</v>
      </c>
      <c r="DB1153" s="134">
        <v>-1.8430600942365291E-8</v>
      </c>
      <c r="DC1153" s="134">
        <v>-1.1294881436663639E-7</v>
      </c>
      <c r="DD1153" s="134">
        <v>-1.0548892179148547E-6</v>
      </c>
      <c r="DE1153" s="134">
        <v>-1.1065301694352875E-7</v>
      </c>
      <c r="DF1153" s="134">
        <v>-2.906773077036825E-7</v>
      </c>
      <c r="DG1153" s="134">
        <v>-4.2723748760228521E-7</v>
      </c>
      <c r="DH1153" s="211">
        <v>-3.9424286940278147E-8</v>
      </c>
    </row>
    <row r="1154" spans="1:112" ht="15" hidden="1" customHeight="1" x14ac:dyDescent="0.15">
      <c r="A1154" s="119"/>
      <c r="B1154" s="197" t="s">
        <v>329</v>
      </c>
      <c r="C1154" s="30" t="s">
        <v>146</v>
      </c>
      <c r="D1154" s="315">
        <v>-3.5569799712336874E-7</v>
      </c>
      <c r="E1154" s="134">
        <v>-7.205656822492894E-8</v>
      </c>
      <c r="F1154" s="134">
        <v>-2.6820388446052121E-7</v>
      </c>
      <c r="G1154" s="134">
        <v>0</v>
      </c>
      <c r="H1154" s="134">
        <v>-8.8074555602236164E-7</v>
      </c>
      <c r="I1154" s="134">
        <v>0</v>
      </c>
      <c r="J1154" s="134">
        <v>0</v>
      </c>
      <c r="K1154" s="134">
        <v>-1.0864552769408087E-7</v>
      </c>
      <c r="L1154" s="134">
        <v>-3.5041627304666629E-7</v>
      </c>
      <c r="M1154" s="134">
        <v>-1.4444113536099758E-7</v>
      </c>
      <c r="N1154" s="134">
        <v>-9.1445394012145575E-8</v>
      </c>
      <c r="O1154" s="134">
        <v>-5.3035379559480596E-9</v>
      </c>
      <c r="P1154" s="134">
        <v>0</v>
      </c>
      <c r="Q1154" s="134">
        <v>0</v>
      </c>
      <c r="R1154" s="134">
        <v>-5.6192666057568765E-8</v>
      </c>
      <c r="S1154" s="134">
        <v>-6.513642673495485E-8</v>
      </c>
      <c r="T1154" s="134">
        <v>-3.0964794261881848E-8</v>
      </c>
      <c r="U1154" s="134">
        <v>0</v>
      </c>
      <c r="V1154" s="134">
        <v>0</v>
      </c>
      <c r="W1154" s="134">
        <v>-1.4494098794710728E-8</v>
      </c>
      <c r="X1154" s="134">
        <v>0</v>
      </c>
      <c r="Y1154" s="134">
        <v>0</v>
      </c>
      <c r="Z1154" s="134">
        <v>0</v>
      </c>
      <c r="AA1154" s="134">
        <v>0</v>
      </c>
      <c r="AB1154" s="134">
        <v>0</v>
      </c>
      <c r="AC1154" s="134">
        <v>0</v>
      </c>
      <c r="AD1154" s="134">
        <v>0</v>
      </c>
      <c r="AE1154" s="134">
        <v>-2.6198915098030184E-5</v>
      </c>
      <c r="AF1154" s="134">
        <v>0</v>
      </c>
      <c r="AG1154" s="134">
        <v>0</v>
      </c>
      <c r="AH1154" s="134">
        <v>0</v>
      </c>
      <c r="AI1154" s="134">
        <v>-1.8571829990982231E-9</v>
      </c>
      <c r="AJ1154" s="134">
        <v>0</v>
      </c>
      <c r="AK1154" s="134">
        <v>-4.4014505600346796E-7</v>
      </c>
      <c r="AL1154" s="134">
        <v>0</v>
      </c>
      <c r="AM1154" s="134">
        <v>1.6620459332802587E-11</v>
      </c>
      <c r="AN1154" s="134">
        <v>0</v>
      </c>
      <c r="AO1154" s="134">
        <v>-6.9081824733072235E-7</v>
      </c>
      <c r="AP1154" s="134">
        <v>0</v>
      </c>
      <c r="AQ1154" s="134">
        <v>0</v>
      </c>
      <c r="AR1154" s="134">
        <v>0</v>
      </c>
      <c r="AS1154" s="134">
        <v>0</v>
      </c>
      <c r="AT1154" s="134">
        <v>-3.9893095737183751E-8</v>
      </c>
      <c r="AU1154" s="134">
        <v>-1.109082252320032E-7</v>
      </c>
      <c r="AV1154" s="134">
        <v>0</v>
      </c>
      <c r="AW1154" s="134">
        <v>-1.0220648934103765E-8</v>
      </c>
      <c r="AX1154" s="134">
        <v>0</v>
      </c>
      <c r="AY1154" s="134">
        <v>0</v>
      </c>
      <c r="AZ1154" s="134">
        <v>-6.2952418272482295E-8</v>
      </c>
      <c r="BA1154" s="134">
        <v>0</v>
      </c>
      <c r="BB1154" s="134">
        <v>0</v>
      </c>
      <c r="BC1154" s="134">
        <v>0</v>
      </c>
      <c r="BD1154" s="134">
        <v>0</v>
      </c>
      <c r="BE1154" s="134">
        <v>0</v>
      </c>
      <c r="BF1154" s="134">
        <v>0</v>
      </c>
      <c r="BG1154" s="134">
        <v>0</v>
      </c>
      <c r="BH1154" s="134">
        <v>0</v>
      </c>
      <c r="BI1154" s="134">
        <v>-2.8271982144481415E-8</v>
      </c>
      <c r="BJ1154" s="134">
        <v>-9.0825576895642172E-9</v>
      </c>
      <c r="BK1154" s="134">
        <v>0</v>
      </c>
      <c r="BL1154" s="134">
        <v>-1.2572331731416783E-7</v>
      </c>
      <c r="BM1154" s="134">
        <v>0</v>
      </c>
      <c r="BN1154" s="134">
        <v>-2.9105661837869538E-7</v>
      </c>
      <c r="BO1154" s="134">
        <v>-3.477510602357676E-7</v>
      </c>
      <c r="BP1154" s="134">
        <v>-5.69981900721953E-7</v>
      </c>
      <c r="BQ1154" s="134">
        <v>-3.4637981362876772E-7</v>
      </c>
      <c r="BR1154" s="134">
        <v>0</v>
      </c>
      <c r="BS1154" s="134">
        <v>-7.7628302461919583E-7</v>
      </c>
      <c r="BT1154" s="134">
        <v>0</v>
      </c>
      <c r="BU1154" s="134">
        <v>-5.1509431402612077E-7</v>
      </c>
      <c r="BV1154" s="134">
        <v>-1.1130310351930709E-7</v>
      </c>
      <c r="BW1154" s="134">
        <v>-2.6869345582121024E-7</v>
      </c>
      <c r="BX1154" s="134">
        <v>-7.8469698436072391E-8</v>
      </c>
      <c r="BY1154" s="134">
        <v>-1.0487874097879782E-7</v>
      </c>
      <c r="BZ1154" s="134">
        <v>-6.9150759689409308E-8</v>
      </c>
      <c r="CA1154" s="134">
        <v>0</v>
      </c>
      <c r="CB1154" s="134">
        <v>0</v>
      </c>
      <c r="CC1154" s="134">
        <v>-1.2543194559807239E-6</v>
      </c>
      <c r="CD1154" s="134">
        <v>-8.9428324696223025E-6</v>
      </c>
      <c r="CE1154" s="134">
        <v>-2.2831956711289198E-6</v>
      </c>
      <c r="CF1154" s="134">
        <v>0</v>
      </c>
      <c r="CG1154" s="134">
        <v>0</v>
      </c>
      <c r="CH1154" s="134">
        <v>-7.0901163736185507E-8</v>
      </c>
      <c r="CI1154" s="134">
        <v>-5.0264269593238862E-13</v>
      </c>
      <c r="CJ1154" s="134">
        <v>-2.8760219091695847E-8</v>
      </c>
      <c r="CK1154" s="134">
        <v>0</v>
      </c>
      <c r="CL1154" s="134">
        <v>0</v>
      </c>
      <c r="CM1154" s="134">
        <v>0</v>
      </c>
      <c r="CN1154" s="134">
        <v>0</v>
      </c>
      <c r="CO1154" s="134">
        <v>0</v>
      </c>
      <c r="CP1154" s="134">
        <v>0</v>
      </c>
      <c r="CQ1154" s="134">
        <v>-5.6117837350180127E-8</v>
      </c>
      <c r="CR1154" s="134">
        <v>0</v>
      </c>
      <c r="CS1154" s="134">
        <v>-1.0774949645201672E-7</v>
      </c>
      <c r="CT1154" s="134">
        <v>0</v>
      </c>
      <c r="CU1154" s="134">
        <v>-1.4205357848208355E-7</v>
      </c>
      <c r="CV1154" s="134">
        <v>-1.7447778698133039E-7</v>
      </c>
      <c r="CW1154" s="134">
        <v>-2.2320821627503929E-7</v>
      </c>
      <c r="CX1154" s="134">
        <v>-9.6828629559063415E-8</v>
      </c>
      <c r="CY1154" s="134">
        <v>0</v>
      </c>
      <c r="CZ1154" s="134">
        <v>-1.4708316631451513E-7</v>
      </c>
      <c r="DA1154" s="134">
        <v>-5.9360685272013838E-8</v>
      </c>
      <c r="DB1154" s="134">
        <v>-4.2499362002837757E-8</v>
      </c>
      <c r="DC1154" s="134">
        <v>-1.7334955518651128E-7</v>
      </c>
      <c r="DD1154" s="134">
        <v>-3.3201789362817854E-7</v>
      </c>
      <c r="DE1154" s="134">
        <v>-3.2667935499478058E-7</v>
      </c>
      <c r="DF1154" s="134">
        <v>-3.1294605676979291E-7</v>
      </c>
      <c r="DG1154" s="134">
        <v>-1.2252223319851378E-7</v>
      </c>
      <c r="DH1154" s="211">
        <v>-4.6595690782457231E-7</v>
      </c>
    </row>
    <row r="1155" spans="1:112" ht="15" hidden="1" customHeight="1" x14ac:dyDescent="0.15">
      <c r="A1155" s="119"/>
      <c r="B1155" s="197" t="s">
        <v>330</v>
      </c>
      <c r="C1155" s="30" t="s">
        <v>147</v>
      </c>
      <c r="D1155" s="315">
        <v>5.2973877169326967E-8</v>
      </c>
      <c r="E1155" s="134">
        <v>5.726860297555554E-8</v>
      </c>
      <c r="F1155" s="134">
        <v>3.9938490112875622E-7</v>
      </c>
      <c r="G1155" s="134">
        <v>0</v>
      </c>
      <c r="H1155" s="134">
        <v>4.8575381625237626E-7</v>
      </c>
      <c r="I1155" s="134">
        <v>0</v>
      </c>
      <c r="J1155" s="134">
        <v>0</v>
      </c>
      <c r="K1155" s="134">
        <v>2.3982638110707343E-7</v>
      </c>
      <c r="L1155" s="134">
        <v>3.6660393753170063E-7</v>
      </c>
      <c r="M1155" s="134">
        <v>4.2100638191635704E-6</v>
      </c>
      <c r="N1155" s="134">
        <v>5.6516089366191879E-7</v>
      </c>
      <c r="O1155" s="134">
        <v>1.9583934259573452E-8</v>
      </c>
      <c r="P1155" s="134">
        <v>0</v>
      </c>
      <c r="Q1155" s="134">
        <v>0</v>
      </c>
      <c r="R1155" s="134">
        <v>3.9885830272679675E-8</v>
      </c>
      <c r="S1155" s="134">
        <v>1.2253940747888877E-7</v>
      </c>
      <c r="T1155" s="134">
        <v>1.6748110592614416E-7</v>
      </c>
      <c r="U1155" s="134">
        <v>0</v>
      </c>
      <c r="V1155" s="134">
        <v>0</v>
      </c>
      <c r="W1155" s="134">
        <v>2.0997653020241747E-8</v>
      </c>
      <c r="X1155" s="134">
        <v>0</v>
      </c>
      <c r="Y1155" s="134">
        <v>0</v>
      </c>
      <c r="Z1155" s="134">
        <v>0</v>
      </c>
      <c r="AA1155" s="134">
        <v>0</v>
      </c>
      <c r="AB1155" s="134">
        <v>0</v>
      </c>
      <c r="AC1155" s="134">
        <v>0</v>
      </c>
      <c r="AD1155" s="134">
        <v>0</v>
      </c>
      <c r="AE1155" s="134">
        <v>0</v>
      </c>
      <c r="AF1155" s="134">
        <v>0.42803992547348146</v>
      </c>
      <c r="AG1155" s="134">
        <v>0</v>
      </c>
      <c r="AH1155" s="134">
        <v>0</v>
      </c>
      <c r="AI1155" s="134">
        <v>2.6376674287014257E-9</v>
      </c>
      <c r="AJ1155" s="134">
        <v>0</v>
      </c>
      <c r="AK1155" s="134">
        <v>4.2132042176140797E-5</v>
      </c>
      <c r="AL1155" s="134">
        <v>0</v>
      </c>
      <c r="AM1155" s="134">
        <v>-1.3646716258096558E-7</v>
      </c>
      <c r="AN1155" s="134">
        <v>0</v>
      </c>
      <c r="AO1155" s="134">
        <v>6.4875578898137102E-6</v>
      </c>
      <c r="AP1155" s="134">
        <v>0</v>
      </c>
      <c r="AQ1155" s="134">
        <v>0</v>
      </c>
      <c r="AR1155" s="134">
        <v>0</v>
      </c>
      <c r="AS1155" s="134">
        <v>0</v>
      </c>
      <c r="AT1155" s="134">
        <v>1.0824783817923217E-6</v>
      </c>
      <c r="AU1155" s="134">
        <v>8.6655233741494723E-6</v>
      </c>
      <c r="AV1155" s="134">
        <v>0</v>
      </c>
      <c r="AW1155" s="134">
        <v>9.1764704677962696E-8</v>
      </c>
      <c r="AX1155" s="134">
        <v>0</v>
      </c>
      <c r="AY1155" s="134">
        <v>0</v>
      </c>
      <c r="AZ1155" s="134">
        <v>4.8976219132259993E-7</v>
      </c>
      <c r="BA1155" s="134">
        <v>0</v>
      </c>
      <c r="BB1155" s="134">
        <v>0</v>
      </c>
      <c r="BC1155" s="134">
        <v>0</v>
      </c>
      <c r="BD1155" s="134">
        <v>0</v>
      </c>
      <c r="BE1155" s="134">
        <v>0</v>
      </c>
      <c r="BF1155" s="134">
        <v>0</v>
      </c>
      <c r="BG1155" s="134">
        <v>0</v>
      </c>
      <c r="BH1155" s="134">
        <v>0</v>
      </c>
      <c r="BI1155" s="134">
        <v>5.5519101888830457E-6</v>
      </c>
      <c r="BJ1155" s="134">
        <v>1.7610330738021022E-7</v>
      </c>
      <c r="BK1155" s="134">
        <v>0</v>
      </c>
      <c r="BL1155" s="134">
        <v>1.8125491408114006E-7</v>
      </c>
      <c r="BM1155" s="134">
        <v>0</v>
      </c>
      <c r="BN1155" s="134">
        <v>8.9361415439286081E-5</v>
      </c>
      <c r="BO1155" s="134">
        <v>1.5569318432849011E-5</v>
      </c>
      <c r="BP1155" s="134">
        <v>1.1799386522700742E-2</v>
      </c>
      <c r="BQ1155" s="134">
        <v>5.5281990850746827E-3</v>
      </c>
      <c r="BR1155" s="134">
        <v>0</v>
      </c>
      <c r="BS1155" s="134">
        <v>8.875429182197714E-7</v>
      </c>
      <c r="BT1155" s="134">
        <v>0</v>
      </c>
      <c r="BU1155" s="134">
        <v>7.6685662860227348E-5</v>
      </c>
      <c r="BV1155" s="134">
        <v>-2.5066568452676949E-7</v>
      </c>
      <c r="BW1155" s="134">
        <v>-2.0751191769702563E-6</v>
      </c>
      <c r="BX1155" s="134">
        <v>7.9771416895285716E-7</v>
      </c>
      <c r="BY1155" s="134">
        <v>3.7670439034159194E-7</v>
      </c>
      <c r="BZ1155" s="134">
        <v>4.0382216646733359E-7</v>
      </c>
      <c r="CA1155" s="134">
        <v>0</v>
      </c>
      <c r="CB1155" s="134">
        <v>0</v>
      </c>
      <c r="CC1155" s="134">
        <v>4.1175640010447997E-7</v>
      </c>
      <c r="CD1155" s="134">
        <v>9.9831144727119195E-7</v>
      </c>
      <c r="CE1155" s="134">
        <v>5.0500567098341283E-7</v>
      </c>
      <c r="CF1155" s="134">
        <v>0</v>
      </c>
      <c r="CG1155" s="134">
        <v>0</v>
      </c>
      <c r="CH1155" s="134">
        <v>7.8977607468139456E-7</v>
      </c>
      <c r="CI1155" s="134">
        <v>5.2269373857719923E-12</v>
      </c>
      <c r="CJ1155" s="134">
        <v>1.8956112238387064E-8</v>
      </c>
      <c r="CK1155" s="134">
        <v>0</v>
      </c>
      <c r="CL1155" s="134">
        <v>0</v>
      </c>
      <c r="CM1155" s="134">
        <v>0</v>
      </c>
      <c r="CN1155" s="134">
        <v>0</v>
      </c>
      <c r="CO1155" s="134">
        <v>0</v>
      </c>
      <c r="CP1155" s="134">
        <v>0</v>
      </c>
      <c r="CQ1155" s="134">
        <v>4.5636687879252321E-7</v>
      </c>
      <c r="CR1155" s="134">
        <v>0</v>
      </c>
      <c r="CS1155" s="134">
        <v>6.9020963071794467E-7</v>
      </c>
      <c r="CT1155" s="134">
        <v>0</v>
      </c>
      <c r="CU1155" s="134">
        <v>8.5904452233153624E-6</v>
      </c>
      <c r="CV1155" s="134">
        <v>1.0634661995995409E-5</v>
      </c>
      <c r="CW1155" s="134">
        <v>8.9855764324361424E-5</v>
      </c>
      <c r="CX1155" s="134">
        <v>4.6718447284649232E-6</v>
      </c>
      <c r="CY1155" s="134">
        <v>0</v>
      </c>
      <c r="CZ1155" s="134">
        <v>1.5752455706062415E-6</v>
      </c>
      <c r="DA1155" s="134">
        <v>9.0534837934563782E-7</v>
      </c>
      <c r="DB1155" s="134">
        <v>7.5975695278478474E-7</v>
      </c>
      <c r="DC1155" s="134">
        <v>1.6253394703257012E-4</v>
      </c>
      <c r="DD1155" s="134">
        <v>1.1639158202860538E-6</v>
      </c>
      <c r="DE1155" s="134">
        <v>1.3563854690924201E-6</v>
      </c>
      <c r="DF1155" s="134">
        <v>2.5613292719323925E-5</v>
      </c>
      <c r="DG1155" s="134">
        <v>-1.8807512750958614E-7</v>
      </c>
      <c r="DH1155" s="211">
        <v>4.3758577966793481E-6</v>
      </c>
    </row>
    <row r="1156" spans="1:112" ht="15" hidden="1" customHeight="1" x14ac:dyDescent="0.15">
      <c r="A1156" s="119"/>
      <c r="B1156" s="197" t="s">
        <v>331</v>
      </c>
      <c r="C1156" s="30" t="s">
        <v>148</v>
      </c>
      <c r="D1156" s="315">
        <v>-9.5915505306414289E-8</v>
      </c>
      <c r="E1156" s="134">
        <v>-2.4314058972491392E-8</v>
      </c>
      <c r="F1156" s="134">
        <v>-9.1760389491385998E-8</v>
      </c>
      <c r="G1156" s="134">
        <v>0</v>
      </c>
      <c r="H1156" s="134">
        <v>-2.3131085163634365E-7</v>
      </c>
      <c r="I1156" s="134">
        <v>0</v>
      </c>
      <c r="J1156" s="134">
        <v>0</v>
      </c>
      <c r="K1156" s="134">
        <v>-9.1047034386730785E-8</v>
      </c>
      <c r="L1156" s="134">
        <v>-4.872662215175519E-7</v>
      </c>
      <c r="M1156" s="134">
        <v>-3.0626637472275943E-7</v>
      </c>
      <c r="N1156" s="134">
        <v>-4.0251337040527876E-7</v>
      </c>
      <c r="O1156" s="134">
        <v>-1.8485313644235829E-9</v>
      </c>
      <c r="P1156" s="134">
        <v>0</v>
      </c>
      <c r="Q1156" s="134">
        <v>0</v>
      </c>
      <c r="R1156" s="134">
        <v>-4.6478021673272474E-8</v>
      </c>
      <c r="S1156" s="134">
        <v>-5.5876784105479089E-8</v>
      </c>
      <c r="T1156" s="134">
        <v>-1.5107619648915482E-7</v>
      </c>
      <c r="U1156" s="134">
        <v>0</v>
      </c>
      <c r="V1156" s="134">
        <v>0</v>
      </c>
      <c r="W1156" s="134">
        <v>-1.1516352031901953E-7</v>
      </c>
      <c r="X1156" s="134">
        <v>0</v>
      </c>
      <c r="Y1156" s="134">
        <v>0</v>
      </c>
      <c r="Z1156" s="134">
        <v>0</v>
      </c>
      <c r="AA1156" s="134">
        <v>0</v>
      </c>
      <c r="AB1156" s="134">
        <v>0</v>
      </c>
      <c r="AC1156" s="134">
        <v>0</v>
      </c>
      <c r="AD1156" s="134">
        <v>0</v>
      </c>
      <c r="AE1156" s="134">
        <v>0</v>
      </c>
      <c r="AF1156" s="134">
        <v>0</v>
      </c>
      <c r="AG1156" s="134">
        <v>-2.544458867759225E-5</v>
      </c>
      <c r="AH1156" s="134">
        <v>0</v>
      </c>
      <c r="AI1156" s="134">
        <v>-1.8051464320643802E-8</v>
      </c>
      <c r="AJ1156" s="134">
        <v>0</v>
      </c>
      <c r="AK1156" s="134">
        <v>-2.8752494516497471E-8</v>
      </c>
      <c r="AL1156" s="134">
        <v>0</v>
      </c>
      <c r="AM1156" s="134">
        <v>2.8972927028779427E-12</v>
      </c>
      <c r="AN1156" s="134">
        <v>0</v>
      </c>
      <c r="AO1156" s="134">
        <v>-9.641351444516292E-8</v>
      </c>
      <c r="AP1156" s="134">
        <v>0</v>
      </c>
      <c r="AQ1156" s="134">
        <v>0</v>
      </c>
      <c r="AR1156" s="134">
        <v>0</v>
      </c>
      <c r="AS1156" s="134">
        <v>0</v>
      </c>
      <c r="AT1156" s="134">
        <v>-1.2349861320745357E-8</v>
      </c>
      <c r="AU1156" s="134">
        <v>-2.5181608911427771E-8</v>
      </c>
      <c r="AV1156" s="134">
        <v>0</v>
      </c>
      <c r="AW1156" s="134">
        <v>-5.4731205938843204E-9</v>
      </c>
      <c r="AX1156" s="134">
        <v>0</v>
      </c>
      <c r="AY1156" s="134">
        <v>0</v>
      </c>
      <c r="AZ1156" s="134">
        <v>-3.7426068603738043E-7</v>
      </c>
      <c r="BA1156" s="134">
        <v>0</v>
      </c>
      <c r="BB1156" s="134">
        <v>0</v>
      </c>
      <c r="BC1156" s="134">
        <v>0</v>
      </c>
      <c r="BD1156" s="134">
        <v>0</v>
      </c>
      <c r="BE1156" s="134">
        <v>0</v>
      </c>
      <c r="BF1156" s="134">
        <v>0</v>
      </c>
      <c r="BG1156" s="134">
        <v>0</v>
      </c>
      <c r="BH1156" s="134">
        <v>0</v>
      </c>
      <c r="BI1156" s="134">
        <v>-1.8686868043064847E-7</v>
      </c>
      <c r="BJ1156" s="134">
        <v>-5.9952893545863348E-9</v>
      </c>
      <c r="BK1156" s="134">
        <v>0</v>
      </c>
      <c r="BL1156" s="134">
        <v>-3.7383368445377739E-7</v>
      </c>
      <c r="BM1156" s="134">
        <v>0</v>
      </c>
      <c r="BN1156" s="134">
        <v>-3.0971665954438643E-7</v>
      </c>
      <c r="BO1156" s="134">
        <v>-4.5254715077247107E-7</v>
      </c>
      <c r="BP1156" s="134">
        <v>-2.5194173886180612E-7</v>
      </c>
      <c r="BQ1156" s="134">
        <v>-3.1103893193957511E-7</v>
      </c>
      <c r="BR1156" s="134">
        <v>0</v>
      </c>
      <c r="BS1156" s="134">
        <v>-1.6629422128933448E-8</v>
      </c>
      <c r="BT1156" s="134">
        <v>0</v>
      </c>
      <c r="BU1156" s="134">
        <v>-6.102958543022213E-8</v>
      </c>
      <c r="BV1156" s="134">
        <v>-1.3303976598192971E-8</v>
      </c>
      <c r="BW1156" s="134">
        <v>-1.8737259126114941E-7</v>
      </c>
      <c r="BX1156" s="134">
        <v>-1.1644454110437011E-7</v>
      </c>
      <c r="BY1156" s="134">
        <v>-3.182099407257401E-8</v>
      </c>
      <c r="BZ1156" s="134">
        <v>-5.1377993065310707E-8</v>
      </c>
      <c r="CA1156" s="134">
        <v>0</v>
      </c>
      <c r="CB1156" s="134">
        <v>0</v>
      </c>
      <c r="CC1156" s="134">
        <v>-2.0834441956217153E-8</v>
      </c>
      <c r="CD1156" s="134">
        <v>-8.3169028571105563E-8</v>
      </c>
      <c r="CE1156" s="134">
        <v>-3.3857415413875591E-8</v>
      </c>
      <c r="CF1156" s="134">
        <v>0</v>
      </c>
      <c r="CG1156" s="134">
        <v>0</v>
      </c>
      <c r="CH1156" s="134">
        <v>-9.4450583357324342E-8</v>
      </c>
      <c r="CI1156" s="134">
        <v>-9.9086362966815552E-14</v>
      </c>
      <c r="CJ1156" s="134">
        <v>-9.4175087526214868E-10</v>
      </c>
      <c r="CK1156" s="134">
        <v>0</v>
      </c>
      <c r="CL1156" s="134">
        <v>0</v>
      </c>
      <c r="CM1156" s="134">
        <v>0</v>
      </c>
      <c r="CN1156" s="134">
        <v>0</v>
      </c>
      <c r="CO1156" s="134">
        <v>0</v>
      </c>
      <c r="CP1156" s="134">
        <v>0</v>
      </c>
      <c r="CQ1156" s="134">
        <v>-7.7853758402530427E-9</v>
      </c>
      <c r="CR1156" s="134">
        <v>0</v>
      </c>
      <c r="CS1156" s="134">
        <v>-3.6042998500449015E-8</v>
      </c>
      <c r="CT1156" s="134">
        <v>0</v>
      </c>
      <c r="CU1156" s="134">
        <v>-2.8656194040910409E-8</v>
      </c>
      <c r="CV1156" s="134">
        <v>-3.1246554409385183E-8</v>
      </c>
      <c r="CW1156" s="134">
        <v>-9.2663741506274189E-8</v>
      </c>
      <c r="CX1156" s="134">
        <v>-3.7100308501125735E-8</v>
      </c>
      <c r="CY1156" s="134">
        <v>0</v>
      </c>
      <c r="CZ1156" s="134">
        <v>-2.7498023136776983E-7</v>
      </c>
      <c r="DA1156" s="134">
        <v>-2.5920680020767774E-8</v>
      </c>
      <c r="DB1156" s="134">
        <v>-9.4925744855459149E-9</v>
      </c>
      <c r="DC1156" s="134">
        <v>-9.4570489887519289E-8</v>
      </c>
      <c r="DD1156" s="134">
        <v>-9.077003540174322E-8</v>
      </c>
      <c r="DE1156" s="134">
        <v>-1.070457116836607E-7</v>
      </c>
      <c r="DF1156" s="134">
        <v>-4.1043771944074041E-8</v>
      </c>
      <c r="DG1156" s="134">
        <v>-1.0359287846212403E-6</v>
      </c>
      <c r="DH1156" s="211">
        <v>-6.5030915493262402E-8</v>
      </c>
    </row>
    <row r="1157" spans="1:112" ht="15" hidden="1" customHeight="1" x14ac:dyDescent="0.15">
      <c r="A1157" s="119"/>
      <c r="B1157" s="197" t="s">
        <v>332</v>
      </c>
      <c r="C1157" s="30" t="s">
        <v>149</v>
      </c>
      <c r="D1157" s="315">
        <v>-5.5273750057349971E-9</v>
      </c>
      <c r="E1157" s="134">
        <v>-1.232636382072409E-9</v>
      </c>
      <c r="F1157" s="134">
        <v>-1.915379667531442E-8</v>
      </c>
      <c r="G1157" s="134">
        <v>0</v>
      </c>
      <c r="H1157" s="134">
        <v>-2.1919750302539565E-9</v>
      </c>
      <c r="I1157" s="134">
        <v>0</v>
      </c>
      <c r="J1157" s="134">
        <v>0</v>
      </c>
      <c r="K1157" s="134">
        <v>-1.2669123960072662E-9</v>
      </c>
      <c r="L1157" s="134">
        <v>-2.0499608879104523E-9</v>
      </c>
      <c r="M1157" s="134">
        <v>-1.1276128630813234E-9</v>
      </c>
      <c r="N1157" s="134">
        <v>-1.1335370496386926E-9</v>
      </c>
      <c r="O1157" s="134">
        <v>-3.8943234534213275E-11</v>
      </c>
      <c r="P1157" s="134">
        <v>0</v>
      </c>
      <c r="Q1157" s="134">
        <v>0</v>
      </c>
      <c r="R1157" s="134">
        <v>-3.0748344302191039E-9</v>
      </c>
      <c r="S1157" s="134">
        <v>-8.7534235888359069E-10</v>
      </c>
      <c r="T1157" s="134">
        <v>-7.0000771976727183E-10</v>
      </c>
      <c r="U1157" s="134">
        <v>0</v>
      </c>
      <c r="V1157" s="134">
        <v>0</v>
      </c>
      <c r="W1157" s="134">
        <v>-2.332886742704093E-10</v>
      </c>
      <c r="X1157" s="134">
        <v>0</v>
      </c>
      <c r="Y1157" s="134">
        <v>0</v>
      </c>
      <c r="Z1157" s="134">
        <v>0</v>
      </c>
      <c r="AA1157" s="134">
        <v>0</v>
      </c>
      <c r="AB1157" s="134">
        <v>0</v>
      </c>
      <c r="AC1157" s="134">
        <v>0</v>
      </c>
      <c r="AD1157" s="134">
        <v>0</v>
      </c>
      <c r="AE1157" s="134">
        <v>0</v>
      </c>
      <c r="AF1157" s="134">
        <v>0</v>
      </c>
      <c r="AG1157" s="134">
        <v>0</v>
      </c>
      <c r="AH1157" s="134">
        <v>-2.2509237043166763E-6</v>
      </c>
      <c r="AI1157" s="134">
        <v>-4.8968511026221367E-11</v>
      </c>
      <c r="AJ1157" s="134">
        <v>0</v>
      </c>
      <c r="AK1157" s="134">
        <v>-5.9210665670290286E-9</v>
      </c>
      <c r="AL1157" s="134">
        <v>0</v>
      </c>
      <c r="AM1157" s="134">
        <v>2.1948105764236168E-13</v>
      </c>
      <c r="AN1157" s="134">
        <v>0</v>
      </c>
      <c r="AO1157" s="134">
        <v>-2.5860470731014196E-9</v>
      </c>
      <c r="AP1157" s="134">
        <v>0</v>
      </c>
      <c r="AQ1157" s="134">
        <v>0</v>
      </c>
      <c r="AR1157" s="134">
        <v>0</v>
      </c>
      <c r="AS1157" s="134">
        <v>0</v>
      </c>
      <c r="AT1157" s="134">
        <v>-1.2065690834701328E-9</v>
      </c>
      <c r="AU1157" s="134">
        <v>-1.2476175518116268E-9</v>
      </c>
      <c r="AV1157" s="134">
        <v>0</v>
      </c>
      <c r="AW1157" s="134">
        <v>-5.4084867011010158E-10</v>
      </c>
      <c r="AX1157" s="134">
        <v>0</v>
      </c>
      <c r="AY1157" s="134">
        <v>0</v>
      </c>
      <c r="AZ1157" s="134">
        <v>-3.4532909253247061E-9</v>
      </c>
      <c r="BA1157" s="134">
        <v>0</v>
      </c>
      <c r="BB1157" s="134">
        <v>0</v>
      </c>
      <c r="BC1157" s="134">
        <v>0</v>
      </c>
      <c r="BD1157" s="134">
        <v>0</v>
      </c>
      <c r="BE1157" s="134">
        <v>0</v>
      </c>
      <c r="BF1157" s="134">
        <v>0</v>
      </c>
      <c r="BG1157" s="134">
        <v>0</v>
      </c>
      <c r="BH1157" s="134">
        <v>0</v>
      </c>
      <c r="BI1157" s="134">
        <v>-9.4449668549737094E-9</v>
      </c>
      <c r="BJ1157" s="134">
        <v>-9.3445087673864316E-10</v>
      </c>
      <c r="BK1157" s="134">
        <v>0</v>
      </c>
      <c r="BL1157" s="134">
        <v>-8.3680207510986663E-9</v>
      </c>
      <c r="BM1157" s="134">
        <v>0</v>
      </c>
      <c r="BN1157" s="134">
        <v>-2.646076274857835E-9</v>
      </c>
      <c r="BO1157" s="134">
        <v>-3.6600310523004519E-9</v>
      </c>
      <c r="BP1157" s="134">
        <v>-1.1093248104439869E-8</v>
      </c>
      <c r="BQ1157" s="134">
        <v>-1.3152473815749527E-8</v>
      </c>
      <c r="BR1157" s="134">
        <v>0</v>
      </c>
      <c r="BS1157" s="134">
        <v>-9.8325287767216455E-10</v>
      </c>
      <c r="BT1157" s="134">
        <v>0</v>
      </c>
      <c r="BU1157" s="134">
        <v>-2.9995299469059845E-8</v>
      </c>
      <c r="BV1157" s="134">
        <v>-6.6176458664113569E-10</v>
      </c>
      <c r="BW1157" s="134">
        <v>-1.6392172684814077E-9</v>
      </c>
      <c r="BX1157" s="134">
        <v>-9.8760826808772801E-10</v>
      </c>
      <c r="BY1157" s="134">
        <v>-7.936812909665425E-10</v>
      </c>
      <c r="BZ1157" s="134">
        <v>-5.8599686971440448E-10</v>
      </c>
      <c r="CA1157" s="134">
        <v>0</v>
      </c>
      <c r="CB1157" s="134">
        <v>0</v>
      </c>
      <c r="CC1157" s="134">
        <v>-7.4067286631954905E-9</v>
      </c>
      <c r="CD1157" s="134">
        <v>-4.463220530194893E-8</v>
      </c>
      <c r="CE1157" s="134">
        <v>-1.0790316634603874E-8</v>
      </c>
      <c r="CF1157" s="134">
        <v>0</v>
      </c>
      <c r="CG1157" s="134">
        <v>0</v>
      </c>
      <c r="CH1157" s="134">
        <v>-2.5764467625191899E-9</v>
      </c>
      <c r="CI1157" s="134">
        <v>-9.1684490187155012E-15</v>
      </c>
      <c r="CJ1157" s="134">
        <v>-1.8751776015095629E-10</v>
      </c>
      <c r="CK1157" s="134">
        <v>0</v>
      </c>
      <c r="CL1157" s="134">
        <v>0</v>
      </c>
      <c r="CM1157" s="134">
        <v>0</v>
      </c>
      <c r="CN1157" s="134">
        <v>0</v>
      </c>
      <c r="CO1157" s="134">
        <v>0</v>
      </c>
      <c r="CP1157" s="134">
        <v>0</v>
      </c>
      <c r="CQ1157" s="134">
        <v>-4.9854283325868703E-10</v>
      </c>
      <c r="CR1157" s="134">
        <v>0</v>
      </c>
      <c r="CS1157" s="134">
        <v>-2.9385270008707735E-9</v>
      </c>
      <c r="CT1157" s="134">
        <v>0</v>
      </c>
      <c r="CU1157" s="134">
        <v>-5.0162915795275474E-9</v>
      </c>
      <c r="CV1157" s="134">
        <v>-4.7981313951753838E-9</v>
      </c>
      <c r="CW1157" s="134">
        <v>-1.3731431117449708E-8</v>
      </c>
      <c r="CX1157" s="134">
        <v>-1.1806304873968922E-8</v>
      </c>
      <c r="CY1157" s="134">
        <v>0</v>
      </c>
      <c r="CZ1157" s="134">
        <v>-1.4145206224654858E-7</v>
      </c>
      <c r="DA1157" s="134">
        <v>-6.327392187264394E-10</v>
      </c>
      <c r="DB1157" s="134">
        <v>-6.7714025870651112E-10</v>
      </c>
      <c r="DC1157" s="134">
        <v>-1.7454053763226145E-9</v>
      </c>
      <c r="DD1157" s="134">
        <v>-3.1081509728288173E-9</v>
      </c>
      <c r="DE1157" s="134">
        <v>-5.5581876661788416E-9</v>
      </c>
      <c r="DF1157" s="134">
        <v>-3.3099923627949699E-9</v>
      </c>
      <c r="DG1157" s="134">
        <v>-2.5063027155316887E-8</v>
      </c>
      <c r="DH1157" s="211">
        <v>-1.7442887508069079E-9</v>
      </c>
    </row>
    <row r="1158" spans="1:112" ht="15" hidden="1" customHeight="1" x14ac:dyDescent="0.15">
      <c r="A1158" s="119"/>
      <c r="B1158" s="197" t="s">
        <v>333</v>
      </c>
      <c r="C1158" s="30" t="s">
        <v>350</v>
      </c>
      <c r="D1158" s="315">
        <v>7.2373958221104595E-7</v>
      </c>
      <c r="E1158" s="134">
        <v>9.4423749102615396E-8</v>
      </c>
      <c r="F1158" s="134">
        <v>6.4799678610835306E-7</v>
      </c>
      <c r="G1158" s="134">
        <v>0</v>
      </c>
      <c r="H1158" s="134">
        <v>2.0214152735536437E-6</v>
      </c>
      <c r="I1158" s="134">
        <v>0</v>
      </c>
      <c r="J1158" s="134">
        <v>0</v>
      </c>
      <c r="K1158" s="134">
        <v>2.2197828438147728E-7</v>
      </c>
      <c r="L1158" s="134">
        <v>7.8395138431781065E-7</v>
      </c>
      <c r="M1158" s="134">
        <v>3.2009929357188789E-7</v>
      </c>
      <c r="N1158" s="134">
        <v>3.5787500715443837E-7</v>
      </c>
      <c r="O1158" s="134">
        <v>8.2812039984683828E-9</v>
      </c>
      <c r="P1158" s="134">
        <v>0</v>
      </c>
      <c r="Q1158" s="134">
        <v>0</v>
      </c>
      <c r="R1158" s="134">
        <v>3.4625119169371319E-5</v>
      </c>
      <c r="S1158" s="134">
        <v>7.2785566015241176E-7</v>
      </c>
      <c r="T1158" s="134">
        <v>1.7638102105678527E-6</v>
      </c>
      <c r="U1158" s="134">
        <v>0</v>
      </c>
      <c r="V1158" s="134">
        <v>0</v>
      </c>
      <c r="W1158" s="134">
        <v>9.9974343341810106E-8</v>
      </c>
      <c r="X1158" s="134">
        <v>0</v>
      </c>
      <c r="Y1158" s="134">
        <v>0</v>
      </c>
      <c r="Z1158" s="134">
        <v>0</v>
      </c>
      <c r="AA1158" s="134">
        <v>0</v>
      </c>
      <c r="AB1158" s="134">
        <v>0</v>
      </c>
      <c r="AC1158" s="134">
        <v>0</v>
      </c>
      <c r="AD1158" s="134">
        <v>0</v>
      </c>
      <c r="AE1158" s="134">
        <v>0</v>
      </c>
      <c r="AF1158" s="134">
        <v>0</v>
      </c>
      <c r="AG1158" s="134">
        <v>0</v>
      </c>
      <c r="AH1158" s="134">
        <v>0</v>
      </c>
      <c r="AI1158" s="134">
        <v>9.614368155049147E-3</v>
      </c>
      <c r="AJ1158" s="134">
        <v>0</v>
      </c>
      <c r="AK1158" s="134">
        <v>1.1932590630919652E-6</v>
      </c>
      <c r="AL1158" s="134">
        <v>0</v>
      </c>
      <c r="AM1158" s="134">
        <v>-5.0636611673815376E-11</v>
      </c>
      <c r="AN1158" s="134">
        <v>0</v>
      </c>
      <c r="AO1158" s="134">
        <v>1.018890104221436E-5</v>
      </c>
      <c r="AP1158" s="134">
        <v>0</v>
      </c>
      <c r="AQ1158" s="134">
        <v>0</v>
      </c>
      <c r="AR1158" s="134">
        <v>0</v>
      </c>
      <c r="AS1158" s="134">
        <v>0</v>
      </c>
      <c r="AT1158" s="134">
        <v>6.4854213406306115E-7</v>
      </c>
      <c r="AU1158" s="134">
        <v>7.6453886390538546E-7</v>
      </c>
      <c r="AV1158" s="134">
        <v>0</v>
      </c>
      <c r="AW1158" s="134">
        <v>9.785675394545691E-8</v>
      </c>
      <c r="AX1158" s="134">
        <v>0</v>
      </c>
      <c r="AY1158" s="134">
        <v>0</v>
      </c>
      <c r="AZ1158" s="134">
        <v>2.620448640700438E-6</v>
      </c>
      <c r="BA1158" s="134">
        <v>0</v>
      </c>
      <c r="BB1158" s="134">
        <v>0</v>
      </c>
      <c r="BC1158" s="134">
        <v>0</v>
      </c>
      <c r="BD1158" s="134">
        <v>0</v>
      </c>
      <c r="BE1158" s="134">
        <v>0</v>
      </c>
      <c r="BF1158" s="134">
        <v>0</v>
      </c>
      <c r="BG1158" s="134">
        <v>0</v>
      </c>
      <c r="BH1158" s="134">
        <v>0</v>
      </c>
      <c r="BI1158" s="134">
        <v>3.9292970841115674E-7</v>
      </c>
      <c r="BJ1158" s="134">
        <v>7.8309903657712822E-8</v>
      </c>
      <c r="BK1158" s="134">
        <v>0</v>
      </c>
      <c r="BL1158" s="134">
        <v>4.1916754866745002E-5</v>
      </c>
      <c r="BM1158" s="134">
        <v>0</v>
      </c>
      <c r="BN1158" s="134">
        <v>9.5692978808522163E-7</v>
      </c>
      <c r="BO1158" s="134">
        <v>1.1533431557040135E-6</v>
      </c>
      <c r="BP1158" s="134">
        <v>1.0861127229568601E-6</v>
      </c>
      <c r="BQ1158" s="134">
        <v>1.7634360372860687E-6</v>
      </c>
      <c r="BR1158" s="134">
        <v>0</v>
      </c>
      <c r="BS1158" s="134">
        <v>3.2678122627468843E-5</v>
      </c>
      <c r="BT1158" s="134">
        <v>0</v>
      </c>
      <c r="BU1158" s="134">
        <v>2.2293281548182811E-6</v>
      </c>
      <c r="BV1158" s="134">
        <v>3.2342039422218237E-7</v>
      </c>
      <c r="BW1158" s="134">
        <v>1.4095283540856458E-6</v>
      </c>
      <c r="BX1158" s="134">
        <v>2.2133250557038691E-6</v>
      </c>
      <c r="BY1158" s="134">
        <v>4.7121530885643812E-7</v>
      </c>
      <c r="BZ1158" s="134">
        <v>2.9420772520717954E-7</v>
      </c>
      <c r="CA1158" s="134">
        <v>0</v>
      </c>
      <c r="CB1158" s="134">
        <v>0</v>
      </c>
      <c r="CC1158" s="134">
        <v>5.4731493569002406E-7</v>
      </c>
      <c r="CD1158" s="134">
        <v>1.0484664780416829E-6</v>
      </c>
      <c r="CE1158" s="134">
        <v>9.1617162372016868E-7</v>
      </c>
      <c r="CF1158" s="134">
        <v>0</v>
      </c>
      <c r="CG1158" s="134">
        <v>0</v>
      </c>
      <c r="CH1158" s="134">
        <v>4.5221990884734396E-7</v>
      </c>
      <c r="CI1158" s="134">
        <v>3.9504088484519283E-12</v>
      </c>
      <c r="CJ1158" s="134">
        <v>5.7317588582964786E-7</v>
      </c>
      <c r="CK1158" s="134">
        <v>0</v>
      </c>
      <c r="CL1158" s="134">
        <v>0</v>
      </c>
      <c r="CM1158" s="134">
        <v>0</v>
      </c>
      <c r="CN1158" s="134">
        <v>0</v>
      </c>
      <c r="CO1158" s="134">
        <v>0</v>
      </c>
      <c r="CP1158" s="134">
        <v>0</v>
      </c>
      <c r="CQ1158" s="134">
        <v>4.3081809299125746E-7</v>
      </c>
      <c r="CR1158" s="134">
        <v>0</v>
      </c>
      <c r="CS1158" s="134">
        <v>5.79842318440004E-7</v>
      </c>
      <c r="CT1158" s="134">
        <v>0</v>
      </c>
      <c r="CU1158" s="134">
        <v>1.6630899398398E-6</v>
      </c>
      <c r="CV1158" s="134">
        <v>1.1482576704650237E-6</v>
      </c>
      <c r="CW1158" s="134">
        <v>1.6500089521908937E-5</v>
      </c>
      <c r="CX1158" s="134">
        <v>5.5616497521469173E-6</v>
      </c>
      <c r="CY1158" s="134">
        <v>0</v>
      </c>
      <c r="CZ1158" s="134">
        <v>4.7481890964918926E-7</v>
      </c>
      <c r="DA1158" s="134">
        <v>8.0916097522905647E-7</v>
      </c>
      <c r="DB1158" s="134">
        <v>6.1664021483556383E-7</v>
      </c>
      <c r="DC1158" s="134">
        <v>8.7806340427953223E-7</v>
      </c>
      <c r="DD1158" s="134">
        <v>4.5844699844083201E-6</v>
      </c>
      <c r="DE1158" s="134">
        <v>2.5905651519059671E-6</v>
      </c>
      <c r="DF1158" s="134">
        <v>1.1231376746629329E-5</v>
      </c>
      <c r="DG1158" s="134">
        <v>6.577237168351049E-6</v>
      </c>
      <c r="DH1158" s="211">
        <v>6.8724137529735868E-6</v>
      </c>
    </row>
    <row r="1159" spans="1:112" ht="15" hidden="1" customHeight="1" x14ac:dyDescent="0.15">
      <c r="A1159" s="119"/>
      <c r="B1159" s="197" t="s">
        <v>334</v>
      </c>
      <c r="C1159" s="30" t="s">
        <v>151</v>
      </c>
      <c r="D1159" s="315">
        <v>-1.2066383146516262E-9</v>
      </c>
      <c r="E1159" s="134">
        <v>-3.7351879564532943E-10</v>
      </c>
      <c r="F1159" s="134">
        <v>-1.7841419745429763E-9</v>
      </c>
      <c r="G1159" s="134">
        <v>0</v>
      </c>
      <c r="H1159" s="134">
        <v>-1.7606871104362288E-9</v>
      </c>
      <c r="I1159" s="134">
        <v>0</v>
      </c>
      <c r="J1159" s="134">
        <v>0</v>
      </c>
      <c r="K1159" s="134">
        <v>-4.5819568794610041E-9</v>
      </c>
      <c r="L1159" s="134">
        <v>-1.048957634645605E-8</v>
      </c>
      <c r="M1159" s="134">
        <v>-1.0297238735636858E-8</v>
      </c>
      <c r="N1159" s="134">
        <v>-1.3524900489229157E-7</v>
      </c>
      <c r="O1159" s="134">
        <v>-5.0472292549221954E-11</v>
      </c>
      <c r="P1159" s="134">
        <v>0</v>
      </c>
      <c r="Q1159" s="134">
        <v>0</v>
      </c>
      <c r="R1159" s="134">
        <v>-5.0154901938886973E-10</v>
      </c>
      <c r="S1159" s="134">
        <v>-5.6192315329457387E-10</v>
      </c>
      <c r="T1159" s="134">
        <v>-3.2175370518162268E-8</v>
      </c>
      <c r="U1159" s="134">
        <v>0</v>
      </c>
      <c r="V1159" s="134">
        <v>0</v>
      </c>
      <c r="W1159" s="134">
        <v>-7.6462771973983694E-11</v>
      </c>
      <c r="X1159" s="134">
        <v>0</v>
      </c>
      <c r="Y1159" s="134">
        <v>0</v>
      </c>
      <c r="Z1159" s="134">
        <v>0</v>
      </c>
      <c r="AA1159" s="134">
        <v>0</v>
      </c>
      <c r="AB1159" s="134">
        <v>0</v>
      </c>
      <c r="AC1159" s="134">
        <v>0</v>
      </c>
      <c r="AD1159" s="134">
        <v>0</v>
      </c>
      <c r="AE1159" s="134">
        <v>0</v>
      </c>
      <c r="AF1159" s="134">
        <v>0</v>
      </c>
      <c r="AG1159" s="134">
        <v>0</v>
      </c>
      <c r="AH1159" s="134">
        <v>0</v>
      </c>
      <c r="AI1159" s="134">
        <v>-1.1363395595500214E-11</v>
      </c>
      <c r="AJ1159" s="134">
        <v>-1.2952288904077847E-5</v>
      </c>
      <c r="AK1159" s="134">
        <v>-1.8453571405480171E-9</v>
      </c>
      <c r="AL1159" s="134">
        <v>0</v>
      </c>
      <c r="AM1159" s="134">
        <v>9.4778270491466086E-13</v>
      </c>
      <c r="AN1159" s="134">
        <v>0</v>
      </c>
      <c r="AO1159" s="134">
        <v>-1.6947820065029677E-8</v>
      </c>
      <c r="AP1159" s="134">
        <v>0</v>
      </c>
      <c r="AQ1159" s="134">
        <v>0</v>
      </c>
      <c r="AR1159" s="134">
        <v>0</v>
      </c>
      <c r="AS1159" s="134">
        <v>0</v>
      </c>
      <c r="AT1159" s="134">
        <v>-1.2362914022615675E-9</v>
      </c>
      <c r="AU1159" s="134">
        <v>-3.8984852207485596E-9</v>
      </c>
      <c r="AV1159" s="134">
        <v>0</v>
      </c>
      <c r="AW1159" s="134">
        <v>-2.0638941392061533E-10</v>
      </c>
      <c r="AX1159" s="134">
        <v>0</v>
      </c>
      <c r="AY1159" s="134">
        <v>0</v>
      </c>
      <c r="AZ1159" s="134">
        <v>-8.721748636150524E-8</v>
      </c>
      <c r="BA1159" s="134">
        <v>0</v>
      </c>
      <c r="BB1159" s="134">
        <v>0</v>
      </c>
      <c r="BC1159" s="134">
        <v>0</v>
      </c>
      <c r="BD1159" s="134">
        <v>0</v>
      </c>
      <c r="BE1159" s="134">
        <v>0</v>
      </c>
      <c r="BF1159" s="134">
        <v>0</v>
      </c>
      <c r="BG1159" s="134">
        <v>0</v>
      </c>
      <c r="BH1159" s="134">
        <v>0</v>
      </c>
      <c r="BI1159" s="134">
        <v>-5.0895306805895443E-10</v>
      </c>
      <c r="BJ1159" s="134">
        <v>-3.9075597696323172E-10</v>
      </c>
      <c r="BK1159" s="134">
        <v>0</v>
      </c>
      <c r="BL1159" s="134">
        <v>-1.8398752755451356E-8</v>
      </c>
      <c r="BM1159" s="134">
        <v>0</v>
      </c>
      <c r="BN1159" s="134">
        <v>-4.809673100160669E-8</v>
      </c>
      <c r="BO1159" s="134">
        <v>-2.8885133953140586E-8</v>
      </c>
      <c r="BP1159" s="134">
        <v>-2.7091170563077097E-9</v>
      </c>
      <c r="BQ1159" s="134">
        <v>-3.2132180165967011E-9</v>
      </c>
      <c r="BR1159" s="134">
        <v>0</v>
      </c>
      <c r="BS1159" s="134">
        <v>-1.0864113204124892E-9</v>
      </c>
      <c r="BT1159" s="134">
        <v>0</v>
      </c>
      <c r="BU1159" s="134">
        <v>-3.781343631055317E-9</v>
      </c>
      <c r="BV1159" s="134">
        <v>-3.7912306536465077E-10</v>
      </c>
      <c r="BW1159" s="134">
        <v>-2.136245026098256E-9</v>
      </c>
      <c r="BX1159" s="134">
        <v>-6.3516671626061109E-10</v>
      </c>
      <c r="BY1159" s="134">
        <v>-6.2357985865102158E-10</v>
      </c>
      <c r="BZ1159" s="134">
        <v>-6.6139883920280315E-10</v>
      </c>
      <c r="CA1159" s="134">
        <v>0</v>
      </c>
      <c r="CB1159" s="134">
        <v>0</v>
      </c>
      <c r="CC1159" s="134">
        <v>-2.6207785088755256E-9</v>
      </c>
      <c r="CD1159" s="134">
        <v>-1.7298126904233381E-8</v>
      </c>
      <c r="CE1159" s="134">
        <v>-3.1915106341864132E-9</v>
      </c>
      <c r="CF1159" s="134">
        <v>0</v>
      </c>
      <c r="CG1159" s="134">
        <v>0</v>
      </c>
      <c r="CH1159" s="134">
        <v>-1.1035012860012881E-9</v>
      </c>
      <c r="CI1159" s="134">
        <v>-7.2759199665545562E-15</v>
      </c>
      <c r="CJ1159" s="134">
        <v>-4.9395879593576876E-11</v>
      </c>
      <c r="CK1159" s="134">
        <v>0</v>
      </c>
      <c r="CL1159" s="134">
        <v>0</v>
      </c>
      <c r="CM1159" s="134">
        <v>0</v>
      </c>
      <c r="CN1159" s="134">
        <v>0</v>
      </c>
      <c r="CO1159" s="134">
        <v>0</v>
      </c>
      <c r="CP1159" s="134">
        <v>0</v>
      </c>
      <c r="CQ1159" s="134">
        <v>-2.2810060718621091E-9</v>
      </c>
      <c r="CR1159" s="134">
        <v>0</v>
      </c>
      <c r="CS1159" s="134">
        <v>-4.3147699372195934E-9</v>
      </c>
      <c r="CT1159" s="134">
        <v>0</v>
      </c>
      <c r="CU1159" s="134">
        <v>-4.6840337606866151E-9</v>
      </c>
      <c r="CV1159" s="134">
        <v>-4.6809221732001984E-9</v>
      </c>
      <c r="CW1159" s="134">
        <v>-5.2433716981709659E-9</v>
      </c>
      <c r="CX1159" s="134">
        <v>-6.3418626260437963E-9</v>
      </c>
      <c r="CY1159" s="134">
        <v>0</v>
      </c>
      <c r="CZ1159" s="134">
        <v>-8.0280833813977108E-8</v>
      </c>
      <c r="DA1159" s="134">
        <v>-4.5867367092169545E-10</v>
      </c>
      <c r="DB1159" s="134">
        <v>-1.553384261928967E-9</v>
      </c>
      <c r="DC1159" s="134">
        <v>-1.3872923488545529E-8</v>
      </c>
      <c r="DD1159" s="134">
        <v>-2.4730404733240123E-9</v>
      </c>
      <c r="DE1159" s="134">
        <v>-6.6112059169111525E-9</v>
      </c>
      <c r="DF1159" s="134">
        <v>-2.0698376569708355E-9</v>
      </c>
      <c r="DG1159" s="134">
        <v>-6.582125516192686E-9</v>
      </c>
      <c r="DH1159" s="211">
        <v>-1.1431304633862519E-8</v>
      </c>
    </row>
    <row r="1160" spans="1:112" ht="15" hidden="1" customHeight="1" x14ac:dyDescent="0.15">
      <c r="A1160" s="119"/>
      <c r="B1160" s="197" t="s">
        <v>335</v>
      </c>
      <c r="C1160" s="30" t="s">
        <v>152</v>
      </c>
      <c r="D1160" s="315">
        <v>6.3702962092967977E-5</v>
      </c>
      <c r="E1160" s="134">
        <v>1.7100634482927276E-5</v>
      </c>
      <c r="F1160" s="134">
        <v>5.5992992415804193E-5</v>
      </c>
      <c r="G1160" s="134">
        <v>0</v>
      </c>
      <c r="H1160" s="134">
        <v>2.0268771316948188E-5</v>
      </c>
      <c r="I1160" s="134">
        <v>0</v>
      </c>
      <c r="J1160" s="134">
        <v>0</v>
      </c>
      <c r="K1160" s="134">
        <v>2.3304021918916537E-5</v>
      </c>
      <c r="L1160" s="134">
        <v>2.0943442052158342E-5</v>
      </c>
      <c r="M1160" s="134">
        <v>1.3992532082823023E-5</v>
      </c>
      <c r="N1160" s="134">
        <v>2.235890732461037E-5</v>
      </c>
      <c r="O1160" s="134">
        <v>6.1040892993691797E-7</v>
      </c>
      <c r="P1160" s="134">
        <v>0</v>
      </c>
      <c r="Q1160" s="134">
        <v>0</v>
      </c>
      <c r="R1160" s="134">
        <v>1.5075765814040553E-5</v>
      </c>
      <c r="S1160" s="134">
        <v>1.0915280052482491E-5</v>
      </c>
      <c r="T1160" s="134">
        <v>1.3325001858103845E-5</v>
      </c>
      <c r="U1160" s="134">
        <v>0</v>
      </c>
      <c r="V1160" s="134">
        <v>0</v>
      </c>
      <c r="W1160" s="134">
        <v>4.8441127307646142E-6</v>
      </c>
      <c r="X1160" s="134">
        <v>0</v>
      </c>
      <c r="Y1160" s="134">
        <v>0</v>
      </c>
      <c r="Z1160" s="134">
        <v>0</v>
      </c>
      <c r="AA1160" s="134">
        <v>0</v>
      </c>
      <c r="AB1160" s="134">
        <v>0</v>
      </c>
      <c r="AC1160" s="134">
        <v>0</v>
      </c>
      <c r="AD1160" s="134">
        <v>0</v>
      </c>
      <c r="AE1160" s="134">
        <v>0</v>
      </c>
      <c r="AF1160" s="134">
        <v>0</v>
      </c>
      <c r="AG1160" s="134">
        <v>0</v>
      </c>
      <c r="AH1160" s="134">
        <v>0</v>
      </c>
      <c r="AI1160" s="134">
        <v>3.7607986526033007E-7</v>
      </c>
      <c r="AJ1160" s="134">
        <v>0</v>
      </c>
      <c r="AK1160" s="134">
        <v>0.74382821435205038</v>
      </c>
      <c r="AL1160" s="134">
        <v>0</v>
      </c>
      <c r="AM1160" s="134">
        <v>-2.4728774238403035E-8</v>
      </c>
      <c r="AN1160" s="134">
        <v>0</v>
      </c>
      <c r="AO1160" s="134">
        <v>4.9943424208517709E-4</v>
      </c>
      <c r="AP1160" s="134">
        <v>0</v>
      </c>
      <c r="AQ1160" s="134">
        <v>0</v>
      </c>
      <c r="AR1160" s="134">
        <v>0</v>
      </c>
      <c r="AS1160" s="134">
        <v>0</v>
      </c>
      <c r="AT1160" s="134">
        <v>2.9482935167491595E-5</v>
      </c>
      <c r="AU1160" s="134">
        <v>8.812812817659211E-5</v>
      </c>
      <c r="AV1160" s="134">
        <v>0</v>
      </c>
      <c r="AW1160" s="134">
        <v>5.4280932742397744E-6</v>
      </c>
      <c r="AX1160" s="134">
        <v>0</v>
      </c>
      <c r="AY1160" s="134">
        <v>0</v>
      </c>
      <c r="AZ1160" s="134">
        <v>1.2284080969006888E-4</v>
      </c>
      <c r="BA1160" s="134">
        <v>0</v>
      </c>
      <c r="BB1160" s="134">
        <v>0</v>
      </c>
      <c r="BC1160" s="134">
        <v>0</v>
      </c>
      <c r="BD1160" s="134">
        <v>0</v>
      </c>
      <c r="BE1160" s="134">
        <v>0</v>
      </c>
      <c r="BF1160" s="134">
        <v>0</v>
      </c>
      <c r="BG1160" s="134">
        <v>0</v>
      </c>
      <c r="BH1160" s="134">
        <v>0</v>
      </c>
      <c r="BI1160" s="134">
        <v>8.553778387592108E-6</v>
      </c>
      <c r="BJ1160" s="134">
        <v>3.9883910040399306E-6</v>
      </c>
      <c r="BK1160" s="134">
        <v>0</v>
      </c>
      <c r="BL1160" s="134">
        <v>2.944773672432419E-5</v>
      </c>
      <c r="BM1160" s="134">
        <v>0</v>
      </c>
      <c r="BN1160" s="134">
        <v>2.035480056209911E-2</v>
      </c>
      <c r="BO1160" s="134">
        <v>2.6731932458980836E-2</v>
      </c>
      <c r="BP1160" s="134">
        <v>4.4291530630297768E-2</v>
      </c>
      <c r="BQ1160" s="134">
        <v>2.8523102918073466E-2</v>
      </c>
      <c r="BR1160" s="134">
        <v>0</v>
      </c>
      <c r="BS1160" s="134">
        <v>6.3167865298399261E-4</v>
      </c>
      <c r="BT1160" s="134">
        <v>0</v>
      </c>
      <c r="BU1160" s="134">
        <v>2.3306115731572784E-4</v>
      </c>
      <c r="BV1160" s="134">
        <v>2.5812010056311035E-5</v>
      </c>
      <c r="BW1160" s="134">
        <v>8.8706850926930779E-5</v>
      </c>
      <c r="BX1160" s="134">
        <v>6.7700417815664356E-5</v>
      </c>
      <c r="BY1160" s="134">
        <v>1.2472209942662502E-4</v>
      </c>
      <c r="BZ1160" s="134">
        <v>3.2891553964748663E-4</v>
      </c>
      <c r="CA1160" s="134">
        <v>0</v>
      </c>
      <c r="CB1160" s="134">
        <v>0</v>
      </c>
      <c r="CC1160" s="134">
        <v>2.8656452928342802E-5</v>
      </c>
      <c r="CD1160" s="134">
        <v>3.2511262460991117E-4</v>
      </c>
      <c r="CE1160" s="134">
        <v>1.0059181658848064E-4</v>
      </c>
      <c r="CF1160" s="134">
        <v>0</v>
      </c>
      <c r="CG1160" s="134">
        <v>0</v>
      </c>
      <c r="CH1160" s="134">
        <v>2.8778913929661303E-4</v>
      </c>
      <c r="CI1160" s="134">
        <v>1.6035102440662152E-9</v>
      </c>
      <c r="CJ1160" s="134">
        <v>4.7251351652344217E-6</v>
      </c>
      <c r="CK1160" s="134">
        <v>0</v>
      </c>
      <c r="CL1160" s="134">
        <v>0</v>
      </c>
      <c r="CM1160" s="134">
        <v>0</v>
      </c>
      <c r="CN1160" s="134">
        <v>0</v>
      </c>
      <c r="CO1160" s="134">
        <v>0</v>
      </c>
      <c r="CP1160" s="134">
        <v>0</v>
      </c>
      <c r="CQ1160" s="134">
        <v>7.1887378533082861E-5</v>
      </c>
      <c r="CR1160" s="134">
        <v>0</v>
      </c>
      <c r="CS1160" s="134">
        <v>5.5722816200114473E-5</v>
      </c>
      <c r="CT1160" s="134">
        <v>0</v>
      </c>
      <c r="CU1160" s="134">
        <v>1.1653384385352833E-4</v>
      </c>
      <c r="CV1160" s="134">
        <v>7.8530027675648145E-5</v>
      </c>
      <c r="CW1160" s="134">
        <v>5.9552794961177807E-5</v>
      </c>
      <c r="CX1160" s="134">
        <v>4.0010319147613778E-5</v>
      </c>
      <c r="CY1160" s="134">
        <v>0</v>
      </c>
      <c r="CZ1160" s="134">
        <v>3.1085667460411483E-5</v>
      </c>
      <c r="DA1160" s="134">
        <v>2.3515900120067923E-5</v>
      </c>
      <c r="DB1160" s="134">
        <v>9.3985183994537405E-6</v>
      </c>
      <c r="DC1160" s="134">
        <v>4.9367223183138003E-5</v>
      </c>
      <c r="DD1160" s="134">
        <v>7.8965574873379003E-5</v>
      </c>
      <c r="DE1160" s="134">
        <v>9.7686289590878946E-5</v>
      </c>
      <c r="DF1160" s="134">
        <v>8.9714937880895453E-5</v>
      </c>
      <c r="DG1160" s="134">
        <v>2.4742854701039128E-5</v>
      </c>
      <c r="DH1160" s="211">
        <v>3.3686839628645199E-4</v>
      </c>
    </row>
    <row r="1161" spans="1:112" ht="15" hidden="1" customHeight="1" x14ac:dyDescent="0.15">
      <c r="A1161" s="119"/>
      <c r="B1161" s="197" t="s">
        <v>336</v>
      </c>
      <c r="C1161" s="30" t="s">
        <v>153</v>
      </c>
      <c r="D1161" s="315">
        <v>-5.380987754840373E-10</v>
      </c>
      <c r="E1161" s="134">
        <v>-1.5467426196171693E-10</v>
      </c>
      <c r="F1161" s="134">
        <v>-6.2962753496393617E-10</v>
      </c>
      <c r="G1161" s="134">
        <v>0</v>
      </c>
      <c r="H1161" s="134">
        <v>-4.7405297219028103E-10</v>
      </c>
      <c r="I1161" s="134">
        <v>0</v>
      </c>
      <c r="J1161" s="134">
        <v>0</v>
      </c>
      <c r="K1161" s="134">
        <v>-3.5800154254648993E-10</v>
      </c>
      <c r="L1161" s="134">
        <v>-4.9733145121034807E-10</v>
      </c>
      <c r="M1161" s="134">
        <v>-2.0633043560244158E-10</v>
      </c>
      <c r="N1161" s="134">
        <v>-9.5524407664810699E-9</v>
      </c>
      <c r="O1161" s="134">
        <v>-1.5300500073018088E-11</v>
      </c>
      <c r="P1161" s="134">
        <v>0</v>
      </c>
      <c r="Q1161" s="134">
        <v>0</v>
      </c>
      <c r="R1161" s="134">
        <v>-1.316205978024677E-10</v>
      </c>
      <c r="S1161" s="134">
        <v>-2.4790719684208412E-10</v>
      </c>
      <c r="T1161" s="134">
        <v>-1.2241475408243612E-8</v>
      </c>
      <c r="U1161" s="134">
        <v>0</v>
      </c>
      <c r="V1161" s="134">
        <v>0</v>
      </c>
      <c r="W1161" s="134">
        <v>-1.7063924192734972E-10</v>
      </c>
      <c r="X1161" s="134">
        <v>0</v>
      </c>
      <c r="Y1161" s="134">
        <v>0</v>
      </c>
      <c r="Z1161" s="134">
        <v>0</v>
      </c>
      <c r="AA1161" s="134">
        <v>0</v>
      </c>
      <c r="AB1161" s="134">
        <v>0</v>
      </c>
      <c r="AC1161" s="134">
        <v>0</v>
      </c>
      <c r="AD1161" s="134">
        <v>0</v>
      </c>
      <c r="AE1161" s="134">
        <v>0</v>
      </c>
      <c r="AF1161" s="134">
        <v>0</v>
      </c>
      <c r="AG1161" s="134">
        <v>0</v>
      </c>
      <c r="AH1161" s="134">
        <v>0</v>
      </c>
      <c r="AI1161" s="134">
        <v>-5.4778771401856596E-12</v>
      </c>
      <c r="AJ1161" s="134">
        <v>0</v>
      </c>
      <c r="AK1161" s="134">
        <v>-3.3446768291457501E-9</v>
      </c>
      <c r="AL1161" s="134">
        <v>-4.5241733128031925E-5</v>
      </c>
      <c r="AM1161" s="134">
        <v>3.3756631086891363E-14</v>
      </c>
      <c r="AN1161" s="134">
        <v>0</v>
      </c>
      <c r="AO1161" s="134">
        <v>-4.9682054150944989E-8</v>
      </c>
      <c r="AP1161" s="134">
        <v>0</v>
      </c>
      <c r="AQ1161" s="134">
        <v>0</v>
      </c>
      <c r="AR1161" s="134">
        <v>0</v>
      </c>
      <c r="AS1161" s="134">
        <v>0</v>
      </c>
      <c r="AT1161" s="134">
        <v>-1.1033143668844478E-9</v>
      </c>
      <c r="AU1161" s="134">
        <v>-3.1095053096982622E-9</v>
      </c>
      <c r="AV1161" s="134">
        <v>0</v>
      </c>
      <c r="AW1161" s="134">
        <v>-1.3605926618648489E-9</v>
      </c>
      <c r="AX1161" s="134">
        <v>0</v>
      </c>
      <c r="AY1161" s="134">
        <v>0</v>
      </c>
      <c r="AZ1161" s="134">
        <v>-1.6531548780652716E-6</v>
      </c>
      <c r="BA1161" s="134">
        <v>0</v>
      </c>
      <c r="BB1161" s="134">
        <v>0</v>
      </c>
      <c r="BC1161" s="134">
        <v>0</v>
      </c>
      <c r="BD1161" s="134">
        <v>0</v>
      </c>
      <c r="BE1161" s="134">
        <v>0</v>
      </c>
      <c r="BF1161" s="134">
        <v>0</v>
      </c>
      <c r="BG1161" s="134">
        <v>0</v>
      </c>
      <c r="BH1161" s="134">
        <v>0</v>
      </c>
      <c r="BI1161" s="134">
        <v>-5.670422021566943E-9</v>
      </c>
      <c r="BJ1161" s="134">
        <v>-3.3914774689425864E-10</v>
      </c>
      <c r="BK1161" s="134">
        <v>0</v>
      </c>
      <c r="BL1161" s="134">
        <v>-2.7184531471380482E-9</v>
      </c>
      <c r="BM1161" s="134">
        <v>0</v>
      </c>
      <c r="BN1161" s="134">
        <v>-2.6228054508444443E-7</v>
      </c>
      <c r="BO1161" s="134">
        <v>-4.0861009022326211E-8</v>
      </c>
      <c r="BP1161" s="134">
        <v>-1.3446978148184944E-8</v>
      </c>
      <c r="BQ1161" s="134">
        <v>-2.7841867220354754E-8</v>
      </c>
      <c r="BR1161" s="134">
        <v>0</v>
      </c>
      <c r="BS1161" s="134">
        <v>-1.212821501224059E-9</v>
      </c>
      <c r="BT1161" s="134">
        <v>0</v>
      </c>
      <c r="BU1161" s="134">
        <v>-9.5016199234919204E-9</v>
      </c>
      <c r="BV1161" s="134">
        <v>-7.1919475335354172E-10</v>
      </c>
      <c r="BW1161" s="134">
        <v>-3.5939455889293747E-9</v>
      </c>
      <c r="BX1161" s="134">
        <v>-7.3165404108927523E-10</v>
      </c>
      <c r="BY1161" s="134">
        <v>-7.0157501034925062E-10</v>
      </c>
      <c r="BZ1161" s="134">
        <v>-6.905863235217337E-10</v>
      </c>
      <c r="CA1161" s="134">
        <v>0</v>
      </c>
      <c r="CB1161" s="134">
        <v>0</v>
      </c>
      <c r="CC1161" s="134">
        <v>-1.5691276317107083E-9</v>
      </c>
      <c r="CD1161" s="134">
        <v>-2.9214435155394957E-9</v>
      </c>
      <c r="CE1161" s="134">
        <v>-9.6724483016545973E-9</v>
      </c>
      <c r="CF1161" s="134">
        <v>0</v>
      </c>
      <c r="CG1161" s="134">
        <v>0</v>
      </c>
      <c r="CH1161" s="134">
        <v>-9.0492827206491903E-10</v>
      </c>
      <c r="CI1161" s="134">
        <v>-7.5878002020652417E-15</v>
      </c>
      <c r="CJ1161" s="134">
        <v>-5.8799198586407292E-11</v>
      </c>
      <c r="CK1161" s="134">
        <v>0</v>
      </c>
      <c r="CL1161" s="134">
        <v>0</v>
      </c>
      <c r="CM1161" s="134">
        <v>0</v>
      </c>
      <c r="CN1161" s="134">
        <v>0</v>
      </c>
      <c r="CO1161" s="134">
        <v>0</v>
      </c>
      <c r="CP1161" s="134">
        <v>0</v>
      </c>
      <c r="CQ1161" s="134">
        <v>-2.1853180783130183E-9</v>
      </c>
      <c r="CR1161" s="134">
        <v>0</v>
      </c>
      <c r="CS1161" s="134">
        <v>-7.4223165770463661E-9</v>
      </c>
      <c r="CT1161" s="134">
        <v>0</v>
      </c>
      <c r="CU1161" s="134">
        <v>-4.8634178470182696E-8</v>
      </c>
      <c r="CV1161" s="134">
        <v>-3.3914277100356008E-8</v>
      </c>
      <c r="CW1161" s="134">
        <v>-9.0537837264319626E-9</v>
      </c>
      <c r="CX1161" s="134">
        <v>-1.0081149911184789E-9</v>
      </c>
      <c r="CY1161" s="134">
        <v>0</v>
      </c>
      <c r="CZ1161" s="134">
        <v>-9.7111031349373792E-9</v>
      </c>
      <c r="DA1161" s="134">
        <v>-3.7431250073762672E-10</v>
      </c>
      <c r="DB1161" s="134">
        <v>-5.1809155891503316E-9</v>
      </c>
      <c r="DC1161" s="134">
        <v>-4.1078799841103226E-8</v>
      </c>
      <c r="DD1161" s="134">
        <v>-9.35463066652994E-10</v>
      </c>
      <c r="DE1161" s="134">
        <v>-1.1713340153770204E-9</v>
      </c>
      <c r="DF1161" s="134">
        <v>-8.5731317554733448E-9</v>
      </c>
      <c r="DG1161" s="134">
        <v>-6.6875743716783821E-8</v>
      </c>
      <c r="DH1161" s="211">
        <v>-3.3510545524812401E-8</v>
      </c>
    </row>
    <row r="1162" spans="1:112" ht="15" hidden="1" customHeight="1" x14ac:dyDescent="0.15">
      <c r="A1162" s="119"/>
      <c r="B1162" s="197" t="s">
        <v>337</v>
      </c>
      <c r="C1162" s="30" t="s">
        <v>154</v>
      </c>
      <c r="D1162" s="315">
        <v>-3.5610534431928011E-8</v>
      </c>
      <c r="E1162" s="134">
        <v>-1.4333906182557693E-8</v>
      </c>
      <c r="F1162" s="134">
        <v>-7.7884460608653761E-8</v>
      </c>
      <c r="G1162" s="134">
        <v>0</v>
      </c>
      <c r="H1162" s="134">
        <v>-1.9604016668198443E-9</v>
      </c>
      <c r="I1162" s="134">
        <v>0</v>
      </c>
      <c r="J1162" s="134">
        <v>0</v>
      </c>
      <c r="K1162" s="134">
        <v>-4.3344371594488921E-9</v>
      </c>
      <c r="L1162" s="134">
        <v>-1.5254893715313081E-9</v>
      </c>
      <c r="M1162" s="134">
        <v>-7.6633682697242074E-9</v>
      </c>
      <c r="N1162" s="134">
        <v>-3.6051802933961339E-9</v>
      </c>
      <c r="O1162" s="134">
        <v>-1.0931961888162176E-9</v>
      </c>
      <c r="P1162" s="134">
        <v>0</v>
      </c>
      <c r="Q1162" s="134">
        <v>0</v>
      </c>
      <c r="R1162" s="134">
        <v>-8.5132821264735524E-10</v>
      </c>
      <c r="S1162" s="134">
        <v>-1.5165101554356323E-9</v>
      </c>
      <c r="T1162" s="134">
        <v>-5.7653184336613197E-9</v>
      </c>
      <c r="U1162" s="134">
        <v>0</v>
      </c>
      <c r="V1162" s="134">
        <v>0</v>
      </c>
      <c r="W1162" s="134">
        <v>-1.826066757618508E-10</v>
      </c>
      <c r="X1162" s="134">
        <v>0</v>
      </c>
      <c r="Y1162" s="134">
        <v>0</v>
      </c>
      <c r="Z1162" s="134">
        <v>0</v>
      </c>
      <c r="AA1162" s="134">
        <v>0</v>
      </c>
      <c r="AB1162" s="134">
        <v>0</v>
      </c>
      <c r="AC1162" s="134">
        <v>0</v>
      </c>
      <c r="AD1162" s="134">
        <v>0</v>
      </c>
      <c r="AE1162" s="134">
        <v>0</v>
      </c>
      <c r="AF1162" s="134">
        <v>0</v>
      </c>
      <c r="AG1162" s="134">
        <v>0</v>
      </c>
      <c r="AH1162" s="134">
        <v>0</v>
      </c>
      <c r="AI1162" s="134">
        <v>-5.0139362085065743E-11</v>
      </c>
      <c r="AJ1162" s="134">
        <v>0</v>
      </c>
      <c r="AK1162" s="134">
        <v>-3.2692646372291796E-7</v>
      </c>
      <c r="AL1162" s="134">
        <v>0</v>
      </c>
      <c r="AM1162" s="134">
        <v>-2.9004103777037337E-5</v>
      </c>
      <c r="AN1162" s="134">
        <v>0</v>
      </c>
      <c r="AO1162" s="134">
        <v>-4.387258011486726E-8</v>
      </c>
      <c r="AP1162" s="134">
        <v>0</v>
      </c>
      <c r="AQ1162" s="134">
        <v>0</v>
      </c>
      <c r="AR1162" s="134">
        <v>0</v>
      </c>
      <c r="AS1162" s="134">
        <v>0</v>
      </c>
      <c r="AT1162" s="134">
        <v>-1.3216071654388687E-8</v>
      </c>
      <c r="AU1162" s="134">
        <v>-3.3067924173536051E-8</v>
      </c>
      <c r="AV1162" s="134">
        <v>0</v>
      </c>
      <c r="AW1162" s="134">
        <v>-1.3687130826341043E-8</v>
      </c>
      <c r="AX1162" s="134">
        <v>0</v>
      </c>
      <c r="AY1162" s="134">
        <v>0</v>
      </c>
      <c r="AZ1162" s="134">
        <v>-8.2143239315176291E-8</v>
      </c>
      <c r="BA1162" s="134">
        <v>0</v>
      </c>
      <c r="BB1162" s="134">
        <v>0</v>
      </c>
      <c r="BC1162" s="134">
        <v>0</v>
      </c>
      <c r="BD1162" s="134">
        <v>0</v>
      </c>
      <c r="BE1162" s="134">
        <v>0</v>
      </c>
      <c r="BF1162" s="134">
        <v>0</v>
      </c>
      <c r="BG1162" s="134">
        <v>0</v>
      </c>
      <c r="BH1162" s="134">
        <v>0</v>
      </c>
      <c r="BI1162" s="134">
        <v>-1.3546761279559347E-8</v>
      </c>
      <c r="BJ1162" s="134">
        <v>-1.7493972495961457E-9</v>
      </c>
      <c r="BK1162" s="134">
        <v>0</v>
      </c>
      <c r="BL1162" s="134">
        <v>-9.0653126779681048E-8</v>
      </c>
      <c r="BM1162" s="134">
        <v>0</v>
      </c>
      <c r="BN1162" s="134">
        <v>-2.2717601407883854E-7</v>
      </c>
      <c r="BO1162" s="134">
        <v>-4.9589184122809394E-7</v>
      </c>
      <c r="BP1162" s="134">
        <v>-1.8553086377482789E-7</v>
      </c>
      <c r="BQ1162" s="134">
        <v>-3.5375156351139011E-7</v>
      </c>
      <c r="BR1162" s="134">
        <v>0</v>
      </c>
      <c r="BS1162" s="134">
        <v>-1.3731910032487197E-8</v>
      </c>
      <c r="BT1162" s="134">
        <v>0</v>
      </c>
      <c r="BU1162" s="134">
        <v>-3.2181494436821876E-9</v>
      </c>
      <c r="BV1162" s="134">
        <v>-1.3388013500056343E-9</v>
      </c>
      <c r="BW1162" s="134">
        <v>-3.5363778411395935E-9</v>
      </c>
      <c r="BX1162" s="134">
        <v>-2.0857269737395218E-9</v>
      </c>
      <c r="BY1162" s="134">
        <v>-2.9042894136506973E-9</v>
      </c>
      <c r="BZ1162" s="134">
        <v>-5.9251237586696071E-9</v>
      </c>
      <c r="CA1162" s="134">
        <v>0</v>
      </c>
      <c r="CB1162" s="134">
        <v>0</v>
      </c>
      <c r="CC1162" s="134">
        <v>-1.3507729619815738E-9</v>
      </c>
      <c r="CD1162" s="134">
        <v>-8.6639602388760243E-9</v>
      </c>
      <c r="CE1162" s="134">
        <v>-3.6769475327777322E-9</v>
      </c>
      <c r="CF1162" s="134">
        <v>0</v>
      </c>
      <c r="CG1162" s="134">
        <v>0</v>
      </c>
      <c r="CH1162" s="134">
        <v>-5.9415327901254639E-9</v>
      </c>
      <c r="CI1162" s="134">
        <v>-3.4252384737459094E-14</v>
      </c>
      <c r="CJ1162" s="134">
        <v>-1.6219670534779938E-10</v>
      </c>
      <c r="CK1162" s="134">
        <v>0</v>
      </c>
      <c r="CL1162" s="134">
        <v>0</v>
      </c>
      <c r="CM1162" s="134">
        <v>0</v>
      </c>
      <c r="CN1162" s="134">
        <v>0</v>
      </c>
      <c r="CO1162" s="134">
        <v>0</v>
      </c>
      <c r="CP1162" s="134">
        <v>0</v>
      </c>
      <c r="CQ1162" s="134">
        <v>-1.3454649623195833E-8</v>
      </c>
      <c r="CR1162" s="134">
        <v>0</v>
      </c>
      <c r="CS1162" s="134">
        <v>-2.5238993467258559E-9</v>
      </c>
      <c r="CT1162" s="134">
        <v>0</v>
      </c>
      <c r="CU1162" s="134">
        <v>-3.876518186840473E-9</v>
      </c>
      <c r="CV1162" s="134">
        <v>-3.3570076950378596E-9</v>
      </c>
      <c r="CW1162" s="134">
        <v>-2.981790914444379E-9</v>
      </c>
      <c r="CX1162" s="134">
        <v>-2.2589413675206954E-9</v>
      </c>
      <c r="CY1162" s="134">
        <v>0</v>
      </c>
      <c r="CZ1162" s="134">
        <v>-1.1087370606296556E-8</v>
      </c>
      <c r="DA1162" s="134">
        <v>-9.252800975170667E-10</v>
      </c>
      <c r="DB1162" s="134">
        <v>-4.7654372475092986E-10</v>
      </c>
      <c r="DC1162" s="134">
        <v>-4.7244783686145765E-9</v>
      </c>
      <c r="DD1162" s="134">
        <v>-3.9639793188783824E-9</v>
      </c>
      <c r="DE1162" s="134">
        <v>-1.5548817389810012E-8</v>
      </c>
      <c r="DF1162" s="134">
        <v>-1.8967030166829677E-8</v>
      </c>
      <c r="DG1162" s="134">
        <v>-1.6186026064091625E-7</v>
      </c>
      <c r="DH1162" s="211">
        <v>-2.9592055287477972E-8</v>
      </c>
    </row>
    <row r="1163" spans="1:112" ht="15" hidden="1" customHeight="1" x14ac:dyDescent="0.15">
      <c r="A1163" s="119"/>
      <c r="B1163" s="197" t="s">
        <v>338</v>
      </c>
      <c r="C1163" s="30" t="s">
        <v>155</v>
      </c>
      <c r="D1163" s="315">
        <v>-1.8742735124637114E-6</v>
      </c>
      <c r="E1163" s="134">
        <v>-6.1407453238809707E-7</v>
      </c>
      <c r="F1163" s="134">
        <v>-1.3764373200875744E-6</v>
      </c>
      <c r="G1163" s="134">
        <v>0</v>
      </c>
      <c r="H1163" s="134">
        <v>-3.6962097914587851E-6</v>
      </c>
      <c r="I1163" s="134">
        <v>0</v>
      </c>
      <c r="J1163" s="134">
        <v>0</v>
      </c>
      <c r="K1163" s="134">
        <v>-1.8830715088173749E-6</v>
      </c>
      <c r="L1163" s="134">
        <v>-5.4943761747458164E-6</v>
      </c>
      <c r="M1163" s="134">
        <v>-1.9067166707983281E-6</v>
      </c>
      <c r="N1163" s="134">
        <v>-2.2097091738863937E-5</v>
      </c>
      <c r="O1163" s="134">
        <v>-3.5079208234625102E-8</v>
      </c>
      <c r="P1163" s="134">
        <v>0</v>
      </c>
      <c r="Q1163" s="134">
        <v>0</v>
      </c>
      <c r="R1163" s="134">
        <v>-1.0333784959957541E-6</v>
      </c>
      <c r="S1163" s="134">
        <v>-1.7646721591119275E-6</v>
      </c>
      <c r="T1163" s="134">
        <v>-7.5751157302627545E-6</v>
      </c>
      <c r="U1163" s="134">
        <v>0</v>
      </c>
      <c r="V1163" s="134">
        <v>0</v>
      </c>
      <c r="W1163" s="134">
        <v>-1.4050543410810929E-7</v>
      </c>
      <c r="X1163" s="134">
        <v>0</v>
      </c>
      <c r="Y1163" s="134">
        <v>0</v>
      </c>
      <c r="Z1163" s="134">
        <v>0</v>
      </c>
      <c r="AA1163" s="134">
        <v>0</v>
      </c>
      <c r="AB1163" s="134">
        <v>0</v>
      </c>
      <c r="AC1163" s="134">
        <v>0</v>
      </c>
      <c r="AD1163" s="134">
        <v>0</v>
      </c>
      <c r="AE1163" s="134">
        <v>0</v>
      </c>
      <c r="AF1163" s="134">
        <v>0</v>
      </c>
      <c r="AG1163" s="134">
        <v>0</v>
      </c>
      <c r="AH1163" s="134">
        <v>0</v>
      </c>
      <c r="AI1163" s="134">
        <v>-1.1748887388786832E-7</v>
      </c>
      <c r="AJ1163" s="134">
        <v>0</v>
      </c>
      <c r="AK1163" s="134">
        <v>-9.465639281313194E-6</v>
      </c>
      <c r="AL1163" s="134">
        <v>0</v>
      </c>
      <c r="AM1163" s="134">
        <v>3.2935837867388664E-10</v>
      </c>
      <c r="AN1163" s="134">
        <v>0.99644677390204228</v>
      </c>
      <c r="AO1163" s="134">
        <v>-3.9775610334085768E-6</v>
      </c>
      <c r="AP1163" s="134">
        <v>0</v>
      </c>
      <c r="AQ1163" s="134">
        <v>0</v>
      </c>
      <c r="AR1163" s="134">
        <v>0</v>
      </c>
      <c r="AS1163" s="134">
        <v>0</v>
      </c>
      <c r="AT1163" s="134">
        <v>-6.71965659394686E-5</v>
      </c>
      <c r="AU1163" s="134">
        <v>-6.9011347919484668E-4</v>
      </c>
      <c r="AV1163" s="134">
        <v>0</v>
      </c>
      <c r="AW1163" s="134">
        <v>-5.9045722308581722E-5</v>
      </c>
      <c r="AX1163" s="134">
        <v>0</v>
      </c>
      <c r="AY1163" s="134">
        <v>0</v>
      </c>
      <c r="AZ1163" s="134">
        <v>-2.3846520665346495E-5</v>
      </c>
      <c r="BA1163" s="134">
        <v>0</v>
      </c>
      <c r="BB1163" s="134">
        <v>0</v>
      </c>
      <c r="BC1163" s="134">
        <v>0</v>
      </c>
      <c r="BD1163" s="134">
        <v>0</v>
      </c>
      <c r="BE1163" s="134">
        <v>0</v>
      </c>
      <c r="BF1163" s="134">
        <v>0</v>
      </c>
      <c r="BG1163" s="134">
        <v>0</v>
      </c>
      <c r="BH1163" s="134">
        <v>0</v>
      </c>
      <c r="BI1163" s="134">
        <v>-4.7635713675882443E-5</v>
      </c>
      <c r="BJ1163" s="134">
        <v>-9.2059621915336728E-5</v>
      </c>
      <c r="BK1163" s="134">
        <v>0</v>
      </c>
      <c r="BL1163" s="134">
        <v>-1.7874375302729556E-5</v>
      </c>
      <c r="BM1163" s="134">
        <v>0</v>
      </c>
      <c r="BN1163" s="134">
        <v>-1.7229072535678548E-5</v>
      </c>
      <c r="BO1163" s="134">
        <v>-4.6711524802627301E-4</v>
      </c>
      <c r="BP1163" s="134">
        <v>-1.0061943620882295E-4</v>
      </c>
      <c r="BQ1163" s="134">
        <v>-8.5910576374928087E-5</v>
      </c>
      <c r="BR1163" s="134">
        <v>0</v>
      </c>
      <c r="BS1163" s="134">
        <v>-1.1938717796481338E-5</v>
      </c>
      <c r="BT1163" s="134">
        <v>0</v>
      </c>
      <c r="BU1163" s="134">
        <v>-2.0978670394301143E-6</v>
      </c>
      <c r="BV1163" s="134">
        <v>-1.2822332884002396E-6</v>
      </c>
      <c r="BW1163" s="134">
        <v>-2.6283133389356612E-6</v>
      </c>
      <c r="BX1163" s="134">
        <v>-1.3647050444912919E-6</v>
      </c>
      <c r="BY1163" s="134">
        <v>-2.2743287662125069E-6</v>
      </c>
      <c r="BZ1163" s="134">
        <v>-5.561310834051961E-6</v>
      </c>
      <c r="CA1163" s="134">
        <v>0</v>
      </c>
      <c r="CB1163" s="134">
        <v>0</v>
      </c>
      <c r="CC1163" s="134">
        <v>-1.602109510221979E-6</v>
      </c>
      <c r="CD1163" s="134">
        <v>-8.5894613556402741E-6</v>
      </c>
      <c r="CE1163" s="134">
        <v>-8.4116055969247936E-6</v>
      </c>
      <c r="CF1163" s="134">
        <v>0</v>
      </c>
      <c r="CG1163" s="134">
        <v>0</v>
      </c>
      <c r="CH1163" s="134">
        <v>-6.7572981262382711E-6</v>
      </c>
      <c r="CI1163" s="134">
        <v>-3.0371558393420601E-11</v>
      </c>
      <c r="CJ1163" s="134">
        <v>-9.9331938519331536E-8</v>
      </c>
      <c r="CK1163" s="134">
        <v>0</v>
      </c>
      <c r="CL1163" s="134">
        <v>0</v>
      </c>
      <c r="CM1163" s="134">
        <v>0</v>
      </c>
      <c r="CN1163" s="134">
        <v>0</v>
      </c>
      <c r="CO1163" s="134">
        <v>0</v>
      </c>
      <c r="CP1163" s="134">
        <v>0</v>
      </c>
      <c r="CQ1163" s="134">
        <v>-1.3510284089031612E-6</v>
      </c>
      <c r="CR1163" s="134">
        <v>0</v>
      </c>
      <c r="CS1163" s="134">
        <v>-1.290755674102223E-6</v>
      </c>
      <c r="CT1163" s="134">
        <v>0</v>
      </c>
      <c r="CU1163" s="134">
        <v>-2.755549635872559E-6</v>
      </c>
      <c r="CV1163" s="134">
        <v>-2.0673803966074517E-6</v>
      </c>
      <c r="CW1163" s="134">
        <v>-3.1139727935836722E-6</v>
      </c>
      <c r="CX1163" s="134">
        <v>-2.0027810771724356E-6</v>
      </c>
      <c r="CY1163" s="134">
        <v>0</v>
      </c>
      <c r="CZ1163" s="134">
        <v>-1.3484544396835034E-5</v>
      </c>
      <c r="DA1163" s="134">
        <v>-5.9450518538296683E-7</v>
      </c>
      <c r="DB1163" s="134">
        <v>-3.2547543068574439E-7</v>
      </c>
      <c r="DC1163" s="134">
        <v>-3.9845058063490663E-6</v>
      </c>
      <c r="DD1163" s="134">
        <v>-3.9689168802095937E-6</v>
      </c>
      <c r="DE1163" s="134">
        <v>-2.034905565694614E-6</v>
      </c>
      <c r="DF1163" s="134">
        <v>-3.1236220260287014E-6</v>
      </c>
      <c r="DG1163" s="134">
        <v>-4.3923532139278256E-6</v>
      </c>
      <c r="DH1163" s="211">
        <v>-2.6828649170340853E-6</v>
      </c>
    </row>
    <row r="1164" spans="1:112" ht="15" hidden="1" customHeight="1" x14ac:dyDescent="0.15">
      <c r="A1164" s="119"/>
      <c r="B1164" s="197" t="s">
        <v>339</v>
      </c>
      <c r="C1164" s="30" t="s">
        <v>156</v>
      </c>
      <c r="D1164" s="315">
        <v>0</v>
      </c>
      <c r="E1164" s="134">
        <v>0</v>
      </c>
      <c r="F1164" s="134">
        <v>0</v>
      </c>
      <c r="G1164" s="134">
        <v>0</v>
      </c>
      <c r="H1164" s="134">
        <v>0</v>
      </c>
      <c r="I1164" s="134">
        <v>0</v>
      </c>
      <c r="J1164" s="134">
        <v>0</v>
      </c>
      <c r="K1164" s="134">
        <v>0</v>
      </c>
      <c r="L1164" s="134">
        <v>0</v>
      </c>
      <c r="M1164" s="134">
        <v>0</v>
      </c>
      <c r="N1164" s="134">
        <v>0</v>
      </c>
      <c r="O1164" s="134">
        <v>0</v>
      </c>
      <c r="P1164" s="134">
        <v>0</v>
      </c>
      <c r="Q1164" s="134">
        <v>0</v>
      </c>
      <c r="R1164" s="134">
        <v>0</v>
      </c>
      <c r="S1164" s="134">
        <v>0</v>
      </c>
      <c r="T1164" s="134">
        <v>0</v>
      </c>
      <c r="U1164" s="134">
        <v>0</v>
      </c>
      <c r="V1164" s="134">
        <v>0</v>
      </c>
      <c r="W1164" s="134">
        <v>0</v>
      </c>
      <c r="X1164" s="134">
        <v>0</v>
      </c>
      <c r="Y1164" s="134">
        <v>0</v>
      </c>
      <c r="Z1164" s="134">
        <v>0</v>
      </c>
      <c r="AA1164" s="134">
        <v>0</v>
      </c>
      <c r="AB1164" s="134">
        <v>0</v>
      </c>
      <c r="AC1164" s="134">
        <v>0</v>
      </c>
      <c r="AD1164" s="134">
        <v>0</v>
      </c>
      <c r="AE1164" s="134">
        <v>0</v>
      </c>
      <c r="AF1164" s="134">
        <v>0</v>
      </c>
      <c r="AG1164" s="134">
        <v>0</v>
      </c>
      <c r="AH1164" s="134">
        <v>0</v>
      </c>
      <c r="AI1164" s="134">
        <v>0</v>
      </c>
      <c r="AJ1164" s="134">
        <v>0</v>
      </c>
      <c r="AK1164" s="134">
        <v>0</v>
      </c>
      <c r="AL1164" s="134">
        <v>0</v>
      </c>
      <c r="AM1164" s="134">
        <v>0</v>
      </c>
      <c r="AN1164" s="134">
        <v>0</v>
      </c>
      <c r="AO1164" s="134">
        <v>0</v>
      </c>
      <c r="AP1164" s="134">
        <v>0</v>
      </c>
      <c r="AQ1164" s="134">
        <v>0</v>
      </c>
      <c r="AR1164" s="134">
        <v>0</v>
      </c>
      <c r="AS1164" s="134">
        <v>0</v>
      </c>
      <c r="AT1164" s="134">
        <v>0</v>
      </c>
      <c r="AU1164" s="134">
        <v>0</v>
      </c>
      <c r="AV1164" s="134">
        <v>0</v>
      </c>
      <c r="AW1164" s="134">
        <v>0</v>
      </c>
      <c r="AX1164" s="134">
        <v>0</v>
      </c>
      <c r="AY1164" s="134">
        <v>0</v>
      </c>
      <c r="AZ1164" s="134">
        <v>0</v>
      </c>
      <c r="BA1164" s="134">
        <v>0</v>
      </c>
      <c r="BB1164" s="134">
        <v>0</v>
      </c>
      <c r="BC1164" s="134">
        <v>0</v>
      </c>
      <c r="BD1164" s="134">
        <v>0</v>
      </c>
      <c r="BE1164" s="134">
        <v>0</v>
      </c>
      <c r="BF1164" s="134">
        <v>0</v>
      </c>
      <c r="BG1164" s="134">
        <v>0</v>
      </c>
      <c r="BH1164" s="134">
        <v>0</v>
      </c>
      <c r="BI1164" s="134">
        <v>0</v>
      </c>
      <c r="BJ1164" s="134">
        <v>0</v>
      </c>
      <c r="BK1164" s="134">
        <v>0</v>
      </c>
      <c r="BL1164" s="134">
        <v>0</v>
      </c>
      <c r="BM1164" s="134">
        <v>0</v>
      </c>
      <c r="BN1164" s="134">
        <v>0</v>
      </c>
      <c r="BO1164" s="134">
        <v>0</v>
      </c>
      <c r="BP1164" s="134">
        <v>0</v>
      </c>
      <c r="BQ1164" s="134">
        <v>0</v>
      </c>
      <c r="BR1164" s="134">
        <v>0</v>
      </c>
      <c r="BS1164" s="134">
        <v>0</v>
      </c>
      <c r="BT1164" s="134">
        <v>0</v>
      </c>
      <c r="BU1164" s="134">
        <v>0</v>
      </c>
      <c r="BV1164" s="134">
        <v>0</v>
      </c>
      <c r="BW1164" s="134">
        <v>0</v>
      </c>
      <c r="BX1164" s="134">
        <v>0</v>
      </c>
      <c r="BY1164" s="134">
        <v>0</v>
      </c>
      <c r="BZ1164" s="134">
        <v>0</v>
      </c>
      <c r="CA1164" s="134">
        <v>0</v>
      </c>
      <c r="CB1164" s="134">
        <v>0</v>
      </c>
      <c r="CC1164" s="134">
        <v>0</v>
      </c>
      <c r="CD1164" s="134">
        <v>0</v>
      </c>
      <c r="CE1164" s="134">
        <v>0</v>
      </c>
      <c r="CF1164" s="134">
        <v>0</v>
      </c>
      <c r="CG1164" s="134">
        <v>0</v>
      </c>
      <c r="CH1164" s="134">
        <v>0</v>
      </c>
      <c r="CI1164" s="134">
        <v>0</v>
      </c>
      <c r="CJ1164" s="134">
        <v>0</v>
      </c>
      <c r="CK1164" s="134">
        <v>0</v>
      </c>
      <c r="CL1164" s="134">
        <v>0</v>
      </c>
      <c r="CM1164" s="134">
        <v>0</v>
      </c>
      <c r="CN1164" s="134">
        <v>0</v>
      </c>
      <c r="CO1164" s="134">
        <v>0</v>
      </c>
      <c r="CP1164" s="134">
        <v>0</v>
      </c>
      <c r="CQ1164" s="134">
        <v>0</v>
      </c>
      <c r="CR1164" s="134">
        <v>0</v>
      </c>
      <c r="CS1164" s="134">
        <v>0</v>
      </c>
      <c r="CT1164" s="134">
        <v>0</v>
      </c>
      <c r="CU1164" s="134">
        <v>0</v>
      </c>
      <c r="CV1164" s="134">
        <v>0</v>
      </c>
      <c r="CW1164" s="134">
        <v>0</v>
      </c>
      <c r="CX1164" s="134">
        <v>0</v>
      </c>
      <c r="CY1164" s="134">
        <v>0</v>
      </c>
      <c r="CZ1164" s="134">
        <v>0</v>
      </c>
      <c r="DA1164" s="134">
        <v>0</v>
      </c>
      <c r="DB1164" s="134">
        <v>0</v>
      </c>
      <c r="DC1164" s="134">
        <v>0</v>
      </c>
      <c r="DD1164" s="134">
        <v>0</v>
      </c>
      <c r="DE1164" s="134">
        <v>0</v>
      </c>
      <c r="DF1164" s="134">
        <v>0</v>
      </c>
      <c r="DG1164" s="134">
        <v>0</v>
      </c>
      <c r="DH1164" s="211">
        <v>0</v>
      </c>
    </row>
    <row r="1165" spans="1:112" ht="15" hidden="1" customHeight="1" x14ac:dyDescent="0.15">
      <c r="A1165" s="119"/>
      <c r="B1165" s="197" t="s">
        <v>707</v>
      </c>
      <c r="C1165" s="30" t="s">
        <v>690</v>
      </c>
      <c r="D1165" s="315">
        <v>0</v>
      </c>
      <c r="E1165" s="134">
        <v>0</v>
      </c>
      <c r="F1165" s="134">
        <v>0</v>
      </c>
      <c r="G1165" s="134">
        <v>0</v>
      </c>
      <c r="H1165" s="134">
        <v>0</v>
      </c>
      <c r="I1165" s="134">
        <v>0</v>
      </c>
      <c r="J1165" s="134">
        <v>0</v>
      </c>
      <c r="K1165" s="134">
        <v>0</v>
      </c>
      <c r="L1165" s="134">
        <v>0</v>
      </c>
      <c r="M1165" s="134">
        <v>0</v>
      </c>
      <c r="N1165" s="134">
        <v>0</v>
      </c>
      <c r="O1165" s="134">
        <v>0</v>
      </c>
      <c r="P1165" s="134">
        <v>0</v>
      </c>
      <c r="Q1165" s="134">
        <v>0</v>
      </c>
      <c r="R1165" s="134">
        <v>0</v>
      </c>
      <c r="S1165" s="134">
        <v>0</v>
      </c>
      <c r="T1165" s="134">
        <v>0</v>
      </c>
      <c r="U1165" s="134">
        <v>0</v>
      </c>
      <c r="V1165" s="134">
        <v>0</v>
      </c>
      <c r="W1165" s="134">
        <v>0</v>
      </c>
      <c r="X1165" s="134">
        <v>0</v>
      </c>
      <c r="Y1165" s="134">
        <v>0</v>
      </c>
      <c r="Z1165" s="134">
        <v>0</v>
      </c>
      <c r="AA1165" s="134">
        <v>0</v>
      </c>
      <c r="AB1165" s="134">
        <v>0</v>
      </c>
      <c r="AC1165" s="134">
        <v>0</v>
      </c>
      <c r="AD1165" s="134">
        <v>0</v>
      </c>
      <c r="AE1165" s="134">
        <v>0</v>
      </c>
      <c r="AF1165" s="134">
        <v>0</v>
      </c>
      <c r="AG1165" s="134">
        <v>0</v>
      </c>
      <c r="AH1165" s="134">
        <v>0</v>
      </c>
      <c r="AI1165" s="134">
        <v>0</v>
      </c>
      <c r="AJ1165" s="134">
        <v>0</v>
      </c>
      <c r="AK1165" s="134">
        <v>0</v>
      </c>
      <c r="AL1165" s="134">
        <v>0</v>
      </c>
      <c r="AM1165" s="134">
        <v>0</v>
      </c>
      <c r="AN1165" s="134">
        <v>0</v>
      </c>
      <c r="AO1165" s="134">
        <v>0</v>
      </c>
      <c r="AP1165" s="134">
        <v>0</v>
      </c>
      <c r="AQ1165" s="134">
        <v>0</v>
      </c>
      <c r="AR1165" s="134">
        <v>0</v>
      </c>
      <c r="AS1165" s="134">
        <v>0</v>
      </c>
      <c r="AT1165" s="134">
        <v>0</v>
      </c>
      <c r="AU1165" s="134">
        <v>0</v>
      </c>
      <c r="AV1165" s="134">
        <v>0</v>
      </c>
      <c r="AW1165" s="134">
        <v>0</v>
      </c>
      <c r="AX1165" s="134">
        <v>0</v>
      </c>
      <c r="AY1165" s="134">
        <v>0</v>
      </c>
      <c r="AZ1165" s="134">
        <v>0</v>
      </c>
      <c r="BA1165" s="134">
        <v>0</v>
      </c>
      <c r="BB1165" s="134">
        <v>0</v>
      </c>
      <c r="BC1165" s="134">
        <v>0</v>
      </c>
      <c r="BD1165" s="134">
        <v>0</v>
      </c>
      <c r="BE1165" s="134">
        <v>0</v>
      </c>
      <c r="BF1165" s="134">
        <v>0</v>
      </c>
      <c r="BG1165" s="134">
        <v>0</v>
      </c>
      <c r="BH1165" s="134">
        <v>0</v>
      </c>
      <c r="BI1165" s="134">
        <v>0</v>
      </c>
      <c r="BJ1165" s="134">
        <v>0</v>
      </c>
      <c r="BK1165" s="134">
        <v>0</v>
      </c>
      <c r="BL1165" s="134">
        <v>0</v>
      </c>
      <c r="BM1165" s="134">
        <v>0</v>
      </c>
      <c r="BN1165" s="134">
        <v>0</v>
      </c>
      <c r="BO1165" s="134">
        <v>0</v>
      </c>
      <c r="BP1165" s="134">
        <v>0</v>
      </c>
      <c r="BQ1165" s="134">
        <v>0</v>
      </c>
      <c r="BR1165" s="134">
        <v>0</v>
      </c>
      <c r="BS1165" s="134">
        <v>0</v>
      </c>
      <c r="BT1165" s="134">
        <v>0</v>
      </c>
      <c r="BU1165" s="134">
        <v>0</v>
      </c>
      <c r="BV1165" s="134">
        <v>0</v>
      </c>
      <c r="BW1165" s="134">
        <v>0</v>
      </c>
      <c r="BX1165" s="134">
        <v>0</v>
      </c>
      <c r="BY1165" s="134">
        <v>0</v>
      </c>
      <c r="BZ1165" s="134">
        <v>0</v>
      </c>
      <c r="CA1165" s="134">
        <v>0</v>
      </c>
      <c r="CB1165" s="134">
        <v>0</v>
      </c>
      <c r="CC1165" s="134">
        <v>0</v>
      </c>
      <c r="CD1165" s="134">
        <v>0</v>
      </c>
      <c r="CE1165" s="134">
        <v>0</v>
      </c>
      <c r="CF1165" s="134">
        <v>0</v>
      </c>
      <c r="CG1165" s="134">
        <v>0</v>
      </c>
      <c r="CH1165" s="134">
        <v>0</v>
      </c>
      <c r="CI1165" s="134">
        <v>0</v>
      </c>
      <c r="CJ1165" s="134">
        <v>0</v>
      </c>
      <c r="CK1165" s="134">
        <v>0</v>
      </c>
      <c r="CL1165" s="134">
        <v>0</v>
      </c>
      <c r="CM1165" s="134">
        <v>0</v>
      </c>
      <c r="CN1165" s="134">
        <v>0</v>
      </c>
      <c r="CO1165" s="134">
        <v>0</v>
      </c>
      <c r="CP1165" s="134">
        <v>0</v>
      </c>
      <c r="CQ1165" s="134">
        <v>0</v>
      </c>
      <c r="CR1165" s="134">
        <v>0</v>
      </c>
      <c r="CS1165" s="134">
        <v>0</v>
      </c>
      <c r="CT1165" s="134">
        <v>0</v>
      </c>
      <c r="CU1165" s="134">
        <v>0</v>
      </c>
      <c r="CV1165" s="134">
        <v>0</v>
      </c>
      <c r="CW1165" s="134">
        <v>0</v>
      </c>
      <c r="CX1165" s="134">
        <v>0</v>
      </c>
      <c r="CY1165" s="134">
        <v>0</v>
      </c>
      <c r="CZ1165" s="134">
        <v>0</v>
      </c>
      <c r="DA1165" s="134">
        <v>0</v>
      </c>
      <c r="DB1165" s="134">
        <v>0</v>
      </c>
      <c r="DC1165" s="134">
        <v>0</v>
      </c>
      <c r="DD1165" s="134">
        <v>0</v>
      </c>
      <c r="DE1165" s="134">
        <v>0</v>
      </c>
      <c r="DF1165" s="134">
        <v>0</v>
      </c>
      <c r="DG1165" s="134">
        <v>0</v>
      </c>
      <c r="DH1165" s="211">
        <v>0</v>
      </c>
    </row>
    <row r="1166" spans="1:112" ht="15" hidden="1" customHeight="1" x14ac:dyDescent="0.15">
      <c r="A1166" s="119"/>
      <c r="B1166" s="197" t="s">
        <v>708</v>
      </c>
      <c r="C1166" s="30" t="s">
        <v>157</v>
      </c>
      <c r="D1166" s="315">
        <v>1.848826124360331E-9</v>
      </c>
      <c r="E1166" s="134">
        <v>6.7469875308643169E-10</v>
      </c>
      <c r="F1166" s="134">
        <v>1.2053915726591624E-9</v>
      </c>
      <c r="G1166" s="134">
        <v>0</v>
      </c>
      <c r="H1166" s="134">
        <v>3.6726311378241825E-9</v>
      </c>
      <c r="I1166" s="134">
        <v>0</v>
      </c>
      <c r="J1166" s="134">
        <v>0</v>
      </c>
      <c r="K1166" s="134">
        <v>2.8411536153859384E-9</v>
      </c>
      <c r="L1166" s="134">
        <v>8.5657648033932006E-9</v>
      </c>
      <c r="M1166" s="134">
        <v>3.0115520841392277E-9</v>
      </c>
      <c r="N1166" s="134">
        <v>3.7193431083943912E-8</v>
      </c>
      <c r="O1166" s="134">
        <v>5.3400777022964053E-11</v>
      </c>
      <c r="P1166" s="134">
        <v>0</v>
      </c>
      <c r="Q1166" s="134">
        <v>0</v>
      </c>
      <c r="R1166" s="134">
        <v>1.3813752391877886E-9</v>
      </c>
      <c r="S1166" s="134">
        <v>3.2493479433373773E-9</v>
      </c>
      <c r="T1166" s="134">
        <v>2.604765666512921E-7</v>
      </c>
      <c r="U1166" s="134">
        <v>0</v>
      </c>
      <c r="V1166" s="134">
        <v>0</v>
      </c>
      <c r="W1166" s="134">
        <v>1.5874067339043032E-10</v>
      </c>
      <c r="X1166" s="134">
        <v>0</v>
      </c>
      <c r="Y1166" s="134">
        <v>0</v>
      </c>
      <c r="Z1166" s="134">
        <v>0</v>
      </c>
      <c r="AA1166" s="134">
        <v>0</v>
      </c>
      <c r="AB1166" s="134">
        <v>0</v>
      </c>
      <c r="AC1166" s="134">
        <v>0</v>
      </c>
      <c r="AD1166" s="134">
        <v>0</v>
      </c>
      <c r="AE1166" s="134">
        <v>0</v>
      </c>
      <c r="AF1166" s="134">
        <v>0</v>
      </c>
      <c r="AG1166" s="134">
        <v>0</v>
      </c>
      <c r="AH1166" s="134">
        <v>0</v>
      </c>
      <c r="AI1166" s="134">
        <v>1.9247830000622026E-10</v>
      </c>
      <c r="AJ1166" s="134">
        <v>0</v>
      </c>
      <c r="AK1166" s="134">
        <v>8.9786001396693969E-8</v>
      </c>
      <c r="AL1166" s="134">
        <v>0</v>
      </c>
      <c r="AM1166" s="134">
        <v>-3.1203847850555347E-12</v>
      </c>
      <c r="AN1166" s="134">
        <v>0</v>
      </c>
      <c r="AO1166" s="134">
        <v>2.949456492305389E-8</v>
      </c>
      <c r="AP1166" s="134">
        <v>0</v>
      </c>
      <c r="AQ1166" s="134">
        <v>3.6882547860606074E-5</v>
      </c>
      <c r="AR1166" s="134">
        <v>0</v>
      </c>
      <c r="AS1166" s="134">
        <v>0</v>
      </c>
      <c r="AT1166" s="134">
        <v>4.8889577480699509E-7</v>
      </c>
      <c r="AU1166" s="134">
        <v>1.1725455888447345E-6</v>
      </c>
      <c r="AV1166" s="134">
        <v>0</v>
      </c>
      <c r="AW1166" s="134">
        <v>5.0942388397073235E-8</v>
      </c>
      <c r="AX1166" s="134">
        <v>0</v>
      </c>
      <c r="AY1166" s="134">
        <v>0</v>
      </c>
      <c r="AZ1166" s="134">
        <v>1.8739410064189002E-7</v>
      </c>
      <c r="BA1166" s="134">
        <v>0</v>
      </c>
      <c r="BB1166" s="134">
        <v>0</v>
      </c>
      <c r="BC1166" s="134">
        <v>0</v>
      </c>
      <c r="BD1166" s="134">
        <v>0</v>
      </c>
      <c r="BE1166" s="134">
        <v>0</v>
      </c>
      <c r="BF1166" s="134">
        <v>0</v>
      </c>
      <c r="BG1166" s="134">
        <v>0</v>
      </c>
      <c r="BH1166" s="134">
        <v>0</v>
      </c>
      <c r="BI1166" s="134">
        <v>8.7357604646638346E-8</v>
      </c>
      <c r="BJ1166" s="134">
        <v>6.7568355717506208E-8</v>
      </c>
      <c r="BK1166" s="134">
        <v>0</v>
      </c>
      <c r="BL1166" s="134">
        <v>8.7891117050034031E-9</v>
      </c>
      <c r="BM1166" s="134">
        <v>0</v>
      </c>
      <c r="BN1166" s="134">
        <v>6.5568259806383897E-8</v>
      </c>
      <c r="BO1166" s="134">
        <v>1.7180081226152206E-7</v>
      </c>
      <c r="BP1166" s="134">
        <v>4.5255966922426729E-8</v>
      </c>
      <c r="BQ1166" s="134">
        <v>4.5709351732321305E-8</v>
      </c>
      <c r="BR1166" s="134">
        <v>0</v>
      </c>
      <c r="BS1166" s="134">
        <v>5.8937940698111926E-9</v>
      </c>
      <c r="BT1166" s="134">
        <v>0</v>
      </c>
      <c r="BU1166" s="134">
        <v>2.6215767684979817E-9</v>
      </c>
      <c r="BV1166" s="134">
        <v>1.7469864080429791E-9</v>
      </c>
      <c r="BW1166" s="134">
        <v>2.8276631259964717E-9</v>
      </c>
      <c r="BX1166" s="134">
        <v>1.5915516481028475E-9</v>
      </c>
      <c r="BY1166" s="134">
        <v>1.3984369726529923E-9</v>
      </c>
      <c r="BZ1166" s="134">
        <v>2.8636527567083163E-9</v>
      </c>
      <c r="CA1166" s="134">
        <v>0</v>
      </c>
      <c r="CB1166" s="134">
        <v>0</v>
      </c>
      <c r="CC1166" s="134">
        <v>2.5011184921894485E-9</v>
      </c>
      <c r="CD1166" s="134">
        <v>7.9348643944024268E-9</v>
      </c>
      <c r="CE1166" s="134">
        <v>9.7693399881953076E-9</v>
      </c>
      <c r="CF1166" s="134">
        <v>0</v>
      </c>
      <c r="CG1166" s="134">
        <v>0</v>
      </c>
      <c r="CH1166" s="134">
        <v>5.4494928167008845E-9</v>
      </c>
      <c r="CI1166" s="134">
        <v>1.8335789257530109E-14</v>
      </c>
      <c r="CJ1166" s="134">
        <v>7.6369386621245118E-11</v>
      </c>
      <c r="CK1166" s="134">
        <v>0</v>
      </c>
      <c r="CL1166" s="134">
        <v>0</v>
      </c>
      <c r="CM1166" s="134">
        <v>0</v>
      </c>
      <c r="CN1166" s="134">
        <v>0</v>
      </c>
      <c r="CO1166" s="134">
        <v>0</v>
      </c>
      <c r="CP1166" s="134">
        <v>0</v>
      </c>
      <c r="CQ1166" s="134">
        <v>9.2122947116284539E-10</v>
      </c>
      <c r="CR1166" s="134">
        <v>0</v>
      </c>
      <c r="CS1166" s="134">
        <v>1.3766544597840689E-9</v>
      </c>
      <c r="CT1166" s="134">
        <v>0</v>
      </c>
      <c r="CU1166" s="134">
        <v>4.1700979912152138E-9</v>
      </c>
      <c r="CV1166" s="134">
        <v>2.7044067492615771E-9</v>
      </c>
      <c r="CW1166" s="134">
        <v>7.4896932340394626E-9</v>
      </c>
      <c r="CX1166" s="134">
        <v>3.0256243312999642E-9</v>
      </c>
      <c r="CY1166" s="134">
        <v>0</v>
      </c>
      <c r="CZ1166" s="134">
        <v>2.6043421952887454E-8</v>
      </c>
      <c r="DA1166" s="134">
        <v>7.4929122782441077E-10</v>
      </c>
      <c r="DB1166" s="134">
        <v>4.4657472635148263E-10</v>
      </c>
      <c r="DC1166" s="134">
        <v>6.2342251966730064E-9</v>
      </c>
      <c r="DD1166" s="134">
        <v>5.34567830079841E-9</v>
      </c>
      <c r="DE1166" s="134">
        <v>2.0805502891912279E-9</v>
      </c>
      <c r="DF1166" s="134">
        <v>7.0428838535309379E-9</v>
      </c>
      <c r="DG1166" s="134">
        <v>9.8662781246312696E-9</v>
      </c>
      <c r="DH1166" s="211">
        <v>1.9894084040599851E-8</v>
      </c>
    </row>
    <row r="1167" spans="1:112" ht="15" hidden="1" customHeight="1" x14ac:dyDescent="0.15">
      <c r="A1167" s="119"/>
      <c r="B1167" s="197" t="s">
        <v>340</v>
      </c>
      <c r="C1167" s="30" t="s">
        <v>158</v>
      </c>
      <c r="D1167" s="315">
        <v>0</v>
      </c>
      <c r="E1167" s="134">
        <v>0</v>
      </c>
      <c r="F1167" s="134">
        <v>0</v>
      </c>
      <c r="G1167" s="134">
        <v>0</v>
      </c>
      <c r="H1167" s="134">
        <v>0</v>
      </c>
      <c r="I1167" s="134">
        <v>0</v>
      </c>
      <c r="J1167" s="134">
        <v>0</v>
      </c>
      <c r="K1167" s="134">
        <v>0</v>
      </c>
      <c r="L1167" s="134">
        <v>0</v>
      </c>
      <c r="M1167" s="134">
        <v>0</v>
      </c>
      <c r="N1167" s="134">
        <v>0</v>
      </c>
      <c r="O1167" s="134">
        <v>0</v>
      </c>
      <c r="P1167" s="134">
        <v>0</v>
      </c>
      <c r="Q1167" s="134">
        <v>0</v>
      </c>
      <c r="R1167" s="134">
        <v>0</v>
      </c>
      <c r="S1167" s="134">
        <v>0</v>
      </c>
      <c r="T1167" s="134">
        <v>0</v>
      </c>
      <c r="U1167" s="134">
        <v>0</v>
      </c>
      <c r="V1167" s="134">
        <v>0</v>
      </c>
      <c r="W1167" s="134">
        <v>0</v>
      </c>
      <c r="X1167" s="134">
        <v>0</v>
      </c>
      <c r="Y1167" s="134">
        <v>0</v>
      </c>
      <c r="Z1167" s="134">
        <v>0</v>
      </c>
      <c r="AA1167" s="134">
        <v>0</v>
      </c>
      <c r="AB1167" s="134">
        <v>0</v>
      </c>
      <c r="AC1167" s="134">
        <v>0</v>
      </c>
      <c r="AD1167" s="134">
        <v>0</v>
      </c>
      <c r="AE1167" s="134">
        <v>0</v>
      </c>
      <c r="AF1167" s="134">
        <v>0</v>
      </c>
      <c r="AG1167" s="134">
        <v>0</v>
      </c>
      <c r="AH1167" s="134">
        <v>0</v>
      </c>
      <c r="AI1167" s="134">
        <v>0</v>
      </c>
      <c r="AJ1167" s="134">
        <v>0</v>
      </c>
      <c r="AK1167" s="134">
        <v>0</v>
      </c>
      <c r="AL1167" s="134">
        <v>0</v>
      </c>
      <c r="AM1167" s="134">
        <v>0</v>
      </c>
      <c r="AN1167" s="134">
        <v>0</v>
      </c>
      <c r="AO1167" s="134">
        <v>0</v>
      </c>
      <c r="AP1167" s="134">
        <v>0</v>
      </c>
      <c r="AQ1167" s="134">
        <v>0</v>
      </c>
      <c r="AR1167" s="134">
        <v>0</v>
      </c>
      <c r="AS1167" s="134">
        <v>0</v>
      </c>
      <c r="AT1167" s="134">
        <v>0</v>
      </c>
      <c r="AU1167" s="134">
        <v>0</v>
      </c>
      <c r="AV1167" s="134">
        <v>0</v>
      </c>
      <c r="AW1167" s="134">
        <v>0</v>
      </c>
      <c r="AX1167" s="134">
        <v>0</v>
      </c>
      <c r="AY1167" s="134">
        <v>0</v>
      </c>
      <c r="AZ1167" s="134">
        <v>0</v>
      </c>
      <c r="BA1167" s="134">
        <v>0</v>
      </c>
      <c r="BB1167" s="134">
        <v>0</v>
      </c>
      <c r="BC1167" s="134">
        <v>0</v>
      </c>
      <c r="BD1167" s="134">
        <v>0</v>
      </c>
      <c r="BE1167" s="134">
        <v>0</v>
      </c>
      <c r="BF1167" s="134">
        <v>0</v>
      </c>
      <c r="BG1167" s="134">
        <v>0</v>
      </c>
      <c r="BH1167" s="134">
        <v>0</v>
      </c>
      <c r="BI1167" s="134">
        <v>0</v>
      </c>
      <c r="BJ1167" s="134">
        <v>0</v>
      </c>
      <c r="BK1167" s="134">
        <v>0</v>
      </c>
      <c r="BL1167" s="134">
        <v>0</v>
      </c>
      <c r="BM1167" s="134">
        <v>0</v>
      </c>
      <c r="BN1167" s="134">
        <v>0</v>
      </c>
      <c r="BO1167" s="134">
        <v>0</v>
      </c>
      <c r="BP1167" s="134">
        <v>0</v>
      </c>
      <c r="BQ1167" s="134">
        <v>0</v>
      </c>
      <c r="BR1167" s="134">
        <v>0</v>
      </c>
      <c r="BS1167" s="134">
        <v>0</v>
      </c>
      <c r="BT1167" s="134">
        <v>0</v>
      </c>
      <c r="BU1167" s="134">
        <v>0</v>
      </c>
      <c r="BV1167" s="134">
        <v>0</v>
      </c>
      <c r="BW1167" s="134">
        <v>0</v>
      </c>
      <c r="BX1167" s="134">
        <v>0</v>
      </c>
      <c r="BY1167" s="134">
        <v>0</v>
      </c>
      <c r="BZ1167" s="134">
        <v>0</v>
      </c>
      <c r="CA1167" s="134">
        <v>0</v>
      </c>
      <c r="CB1167" s="134">
        <v>0</v>
      </c>
      <c r="CC1167" s="134">
        <v>0</v>
      </c>
      <c r="CD1167" s="134">
        <v>0</v>
      </c>
      <c r="CE1167" s="134">
        <v>0</v>
      </c>
      <c r="CF1167" s="134">
        <v>0</v>
      </c>
      <c r="CG1167" s="134">
        <v>0</v>
      </c>
      <c r="CH1167" s="134">
        <v>0</v>
      </c>
      <c r="CI1167" s="134">
        <v>0</v>
      </c>
      <c r="CJ1167" s="134">
        <v>0</v>
      </c>
      <c r="CK1167" s="134">
        <v>0</v>
      </c>
      <c r="CL1167" s="134">
        <v>0</v>
      </c>
      <c r="CM1167" s="134">
        <v>0</v>
      </c>
      <c r="CN1167" s="134">
        <v>0</v>
      </c>
      <c r="CO1167" s="134">
        <v>0</v>
      </c>
      <c r="CP1167" s="134">
        <v>0</v>
      </c>
      <c r="CQ1167" s="134">
        <v>0</v>
      </c>
      <c r="CR1167" s="134">
        <v>0</v>
      </c>
      <c r="CS1167" s="134">
        <v>0</v>
      </c>
      <c r="CT1167" s="134">
        <v>0</v>
      </c>
      <c r="CU1167" s="134">
        <v>0</v>
      </c>
      <c r="CV1167" s="134">
        <v>0</v>
      </c>
      <c r="CW1167" s="134">
        <v>0</v>
      </c>
      <c r="CX1167" s="134">
        <v>0</v>
      </c>
      <c r="CY1167" s="134">
        <v>0</v>
      </c>
      <c r="CZ1167" s="134">
        <v>0</v>
      </c>
      <c r="DA1167" s="134">
        <v>0</v>
      </c>
      <c r="DB1167" s="134">
        <v>0</v>
      </c>
      <c r="DC1167" s="134">
        <v>0</v>
      </c>
      <c r="DD1167" s="134">
        <v>0</v>
      </c>
      <c r="DE1167" s="134">
        <v>0</v>
      </c>
      <c r="DF1167" s="134">
        <v>0</v>
      </c>
      <c r="DG1167" s="134">
        <v>0</v>
      </c>
      <c r="DH1167" s="211">
        <v>0</v>
      </c>
    </row>
    <row r="1168" spans="1:112" ht="15" hidden="1" customHeight="1" x14ac:dyDescent="0.15">
      <c r="A1168" s="119"/>
      <c r="B1168" s="197" t="s">
        <v>341</v>
      </c>
      <c r="C1168" s="30" t="s">
        <v>159</v>
      </c>
      <c r="D1168" s="315">
        <v>-4.1455939353495841E-9</v>
      </c>
      <c r="E1168" s="134">
        <v>-1.3291435929379959E-9</v>
      </c>
      <c r="F1168" s="134">
        <v>-5.0986119708498362E-9</v>
      </c>
      <c r="G1168" s="134">
        <v>0</v>
      </c>
      <c r="H1168" s="134">
        <v>-5.1591435375015238E-9</v>
      </c>
      <c r="I1168" s="134">
        <v>0</v>
      </c>
      <c r="J1168" s="134">
        <v>0</v>
      </c>
      <c r="K1168" s="134">
        <v>-1.3300103953758276E-8</v>
      </c>
      <c r="L1168" s="134">
        <v>-1.9538840179366416E-8</v>
      </c>
      <c r="M1168" s="134">
        <v>-2.2849481216613168E-8</v>
      </c>
      <c r="N1168" s="134">
        <v>-1.1103213798307781E-7</v>
      </c>
      <c r="O1168" s="134">
        <v>-1.4679521546998255E-10</v>
      </c>
      <c r="P1168" s="134">
        <v>0</v>
      </c>
      <c r="Q1168" s="134">
        <v>0</v>
      </c>
      <c r="R1168" s="134">
        <v>-2.506938056837208E-9</v>
      </c>
      <c r="S1168" s="134">
        <v>-1.353088419122833E-8</v>
      </c>
      <c r="T1168" s="134">
        <v>-1.0759563446781636E-7</v>
      </c>
      <c r="U1168" s="134">
        <v>0</v>
      </c>
      <c r="V1168" s="134">
        <v>0</v>
      </c>
      <c r="W1168" s="134">
        <v>-1.0992875077156553E-8</v>
      </c>
      <c r="X1168" s="134">
        <v>0</v>
      </c>
      <c r="Y1168" s="134">
        <v>0</v>
      </c>
      <c r="Z1168" s="134">
        <v>0</v>
      </c>
      <c r="AA1168" s="134">
        <v>0</v>
      </c>
      <c r="AB1168" s="134">
        <v>0</v>
      </c>
      <c r="AC1168" s="134">
        <v>0</v>
      </c>
      <c r="AD1168" s="134">
        <v>0</v>
      </c>
      <c r="AE1168" s="134">
        <v>0</v>
      </c>
      <c r="AF1168" s="134">
        <v>0</v>
      </c>
      <c r="AG1168" s="134">
        <v>0</v>
      </c>
      <c r="AH1168" s="134">
        <v>0</v>
      </c>
      <c r="AI1168" s="134">
        <v>-8.4963108588901098E-10</v>
      </c>
      <c r="AJ1168" s="134">
        <v>0</v>
      </c>
      <c r="AK1168" s="134">
        <v>-1.8304712987319942E-8</v>
      </c>
      <c r="AL1168" s="134">
        <v>0</v>
      </c>
      <c r="AM1168" s="134">
        <v>4.9505955224737542E-12</v>
      </c>
      <c r="AN1168" s="134">
        <v>0</v>
      </c>
      <c r="AO1168" s="134">
        <v>-9.5745420021995596E-8</v>
      </c>
      <c r="AP1168" s="134">
        <v>0</v>
      </c>
      <c r="AQ1168" s="134">
        <v>0</v>
      </c>
      <c r="AR1168" s="134">
        <v>0</v>
      </c>
      <c r="AS1168" s="134">
        <v>-4.4447739523612029E-5</v>
      </c>
      <c r="AT1168" s="134">
        <v>-4.4552452995893685E-7</v>
      </c>
      <c r="AU1168" s="134">
        <v>-6.3738840826858082E-7</v>
      </c>
      <c r="AV1168" s="134">
        <v>0</v>
      </c>
      <c r="AW1168" s="134">
        <v>-5.3434690759034981E-8</v>
      </c>
      <c r="AX1168" s="134">
        <v>0</v>
      </c>
      <c r="AY1168" s="134">
        <v>0</v>
      </c>
      <c r="AZ1168" s="134">
        <v>-2.0969066987607098E-6</v>
      </c>
      <c r="BA1168" s="134">
        <v>0</v>
      </c>
      <c r="BB1168" s="134">
        <v>0</v>
      </c>
      <c r="BC1168" s="134">
        <v>0</v>
      </c>
      <c r="BD1168" s="134">
        <v>0</v>
      </c>
      <c r="BE1168" s="134">
        <v>0</v>
      </c>
      <c r="BF1168" s="134">
        <v>0</v>
      </c>
      <c r="BG1168" s="134">
        <v>0</v>
      </c>
      <c r="BH1168" s="134">
        <v>0</v>
      </c>
      <c r="BI1168" s="134">
        <v>-3.9259388841744808E-7</v>
      </c>
      <c r="BJ1168" s="134">
        <v>-3.5139488322481164E-8</v>
      </c>
      <c r="BK1168" s="134">
        <v>0</v>
      </c>
      <c r="BL1168" s="134">
        <v>-2.5150379822680065E-7</v>
      </c>
      <c r="BM1168" s="134">
        <v>0</v>
      </c>
      <c r="BN1168" s="134">
        <v>-3.1726221828324175E-7</v>
      </c>
      <c r="BO1168" s="134">
        <v>-5.1121641513567309E-7</v>
      </c>
      <c r="BP1168" s="134">
        <v>-2.014176319411248E-7</v>
      </c>
      <c r="BQ1168" s="134">
        <v>-1.0677131996418715E-6</v>
      </c>
      <c r="BR1168" s="134">
        <v>0</v>
      </c>
      <c r="BS1168" s="134">
        <v>-1.3872441386773471E-8</v>
      </c>
      <c r="BT1168" s="134">
        <v>0</v>
      </c>
      <c r="BU1168" s="134">
        <v>-8.1773507100551301E-9</v>
      </c>
      <c r="BV1168" s="134">
        <v>-2.2219435489352322E-9</v>
      </c>
      <c r="BW1168" s="134">
        <v>-5.0885141262623739E-9</v>
      </c>
      <c r="BX1168" s="134">
        <v>-3.7068039130347866E-9</v>
      </c>
      <c r="BY1168" s="134">
        <v>-4.183685303873314E-9</v>
      </c>
      <c r="BZ1168" s="134">
        <v>-7.0801491856736892E-9</v>
      </c>
      <c r="CA1168" s="134">
        <v>0</v>
      </c>
      <c r="CB1168" s="134">
        <v>0</v>
      </c>
      <c r="CC1168" s="134">
        <v>-6.5673953910257344E-9</v>
      </c>
      <c r="CD1168" s="134">
        <v>-3.9816624891283508E-8</v>
      </c>
      <c r="CE1168" s="134">
        <v>-1.9300885219703093E-8</v>
      </c>
      <c r="CF1168" s="134">
        <v>0</v>
      </c>
      <c r="CG1168" s="134">
        <v>0</v>
      </c>
      <c r="CH1168" s="134">
        <v>-9.2155984879710591E-9</v>
      </c>
      <c r="CI1168" s="134">
        <v>-4.8274427742362803E-14</v>
      </c>
      <c r="CJ1168" s="134">
        <v>-2.6585660043977657E-10</v>
      </c>
      <c r="CK1168" s="134">
        <v>0</v>
      </c>
      <c r="CL1168" s="134">
        <v>0</v>
      </c>
      <c r="CM1168" s="134">
        <v>0</v>
      </c>
      <c r="CN1168" s="134">
        <v>0</v>
      </c>
      <c r="CO1168" s="134">
        <v>0</v>
      </c>
      <c r="CP1168" s="134">
        <v>0</v>
      </c>
      <c r="CQ1168" s="134">
        <v>-2.620009716452164E-9</v>
      </c>
      <c r="CR1168" s="134">
        <v>0</v>
      </c>
      <c r="CS1168" s="134">
        <v>-7.0494985635024156E-8</v>
      </c>
      <c r="CT1168" s="134">
        <v>0</v>
      </c>
      <c r="CU1168" s="134">
        <v>-1.4011825889822885E-8</v>
      </c>
      <c r="CV1168" s="134">
        <v>-2.2673895732977021E-8</v>
      </c>
      <c r="CW1168" s="134">
        <v>-1.8657963013433869E-8</v>
      </c>
      <c r="CX1168" s="134">
        <v>-1.479929980415895E-8</v>
      </c>
      <c r="CY1168" s="134">
        <v>0</v>
      </c>
      <c r="CZ1168" s="134">
        <v>-1.5699145899882347E-7</v>
      </c>
      <c r="DA1168" s="134">
        <v>-2.9946914648281743E-9</v>
      </c>
      <c r="DB1168" s="134">
        <v>-4.0278729244948765E-9</v>
      </c>
      <c r="DC1168" s="134">
        <v>-2.4134206301374924E-8</v>
      </c>
      <c r="DD1168" s="134">
        <v>-3.461598192341648E-8</v>
      </c>
      <c r="DE1168" s="134">
        <v>-5.4646177632320826E-9</v>
      </c>
      <c r="DF1168" s="134">
        <v>-2.290203091883892E-8</v>
      </c>
      <c r="DG1168" s="134">
        <v>-1.638209448754634E-7</v>
      </c>
      <c r="DH1168" s="211">
        <v>-6.4580285804836044E-8</v>
      </c>
    </row>
    <row r="1169" spans="1:112" ht="15" hidden="1" customHeight="1" x14ac:dyDescent="0.15">
      <c r="A1169" s="119"/>
      <c r="B1169" s="197" t="s">
        <v>342</v>
      </c>
      <c r="C1169" s="30" t="s">
        <v>352</v>
      </c>
      <c r="D1169" s="315">
        <v>3.0716813412854761E-5</v>
      </c>
      <c r="E1169" s="134">
        <v>8.542611410300002E-6</v>
      </c>
      <c r="F1169" s="134">
        <v>2.7366086787598919E-5</v>
      </c>
      <c r="G1169" s="134">
        <v>0</v>
      </c>
      <c r="H1169" s="134">
        <v>2.525208774941574E-5</v>
      </c>
      <c r="I1169" s="134">
        <v>0</v>
      </c>
      <c r="J1169" s="134">
        <v>0</v>
      </c>
      <c r="K1169" s="134">
        <v>1.0841740548741348E-5</v>
      </c>
      <c r="L1169" s="134">
        <v>1.3450162894397742E-5</v>
      </c>
      <c r="M1169" s="134">
        <v>6.9498969834131004E-6</v>
      </c>
      <c r="N1169" s="134">
        <v>1.1916731406366671E-5</v>
      </c>
      <c r="O1169" s="134">
        <v>2.7612375176870385E-7</v>
      </c>
      <c r="P1169" s="134">
        <v>0</v>
      </c>
      <c r="Q1169" s="134">
        <v>0</v>
      </c>
      <c r="R1169" s="134">
        <v>7.291280807421251E-6</v>
      </c>
      <c r="S1169" s="134">
        <v>6.455449880875216E-6</v>
      </c>
      <c r="T1169" s="134">
        <v>3.5373144896604563E-5</v>
      </c>
      <c r="U1169" s="134">
        <v>0</v>
      </c>
      <c r="V1169" s="134">
        <v>0</v>
      </c>
      <c r="W1169" s="134">
        <v>2.3284695708444916E-6</v>
      </c>
      <c r="X1169" s="134">
        <v>0</v>
      </c>
      <c r="Y1169" s="134">
        <v>0</v>
      </c>
      <c r="Z1169" s="134">
        <v>0</v>
      </c>
      <c r="AA1169" s="134">
        <v>0</v>
      </c>
      <c r="AB1169" s="134">
        <v>0</v>
      </c>
      <c r="AC1169" s="134">
        <v>0</v>
      </c>
      <c r="AD1169" s="134">
        <v>0</v>
      </c>
      <c r="AE1169" s="134">
        <v>0</v>
      </c>
      <c r="AF1169" s="134">
        <v>0</v>
      </c>
      <c r="AG1169" s="134">
        <v>0</v>
      </c>
      <c r="AH1169" s="134">
        <v>0</v>
      </c>
      <c r="AI1169" s="134">
        <v>1.8434222188282311E-7</v>
      </c>
      <c r="AJ1169" s="134">
        <v>0</v>
      </c>
      <c r="AK1169" s="134">
        <v>8.1891288072903767E-5</v>
      </c>
      <c r="AL1169" s="134">
        <v>0</v>
      </c>
      <c r="AM1169" s="134">
        <v>-2.4593992690106782E-9</v>
      </c>
      <c r="AN1169" s="134">
        <v>0</v>
      </c>
      <c r="AO1169" s="134">
        <v>6.4480762173545596E-5</v>
      </c>
      <c r="AP1169" s="134">
        <v>0</v>
      </c>
      <c r="AQ1169" s="134">
        <v>0</v>
      </c>
      <c r="AR1169" s="134">
        <v>0</v>
      </c>
      <c r="AS1169" s="134">
        <v>0</v>
      </c>
      <c r="AT1169" s="134">
        <v>0.1290283659400307</v>
      </c>
      <c r="AU1169" s="134">
        <v>8.3717522086282137E-5</v>
      </c>
      <c r="AV1169" s="134">
        <v>0</v>
      </c>
      <c r="AW1169" s="134">
        <v>2.730640758488212E-6</v>
      </c>
      <c r="AX1169" s="134">
        <v>0</v>
      </c>
      <c r="AY1169" s="134">
        <v>0</v>
      </c>
      <c r="AZ1169" s="134">
        <v>6.4205013235715474E-5</v>
      </c>
      <c r="BA1169" s="134">
        <v>0</v>
      </c>
      <c r="BB1169" s="134">
        <v>0</v>
      </c>
      <c r="BC1169" s="134">
        <v>0</v>
      </c>
      <c r="BD1169" s="134">
        <v>0</v>
      </c>
      <c r="BE1169" s="134">
        <v>0</v>
      </c>
      <c r="BF1169" s="134">
        <v>0</v>
      </c>
      <c r="BG1169" s="134">
        <v>0</v>
      </c>
      <c r="BH1169" s="134">
        <v>0</v>
      </c>
      <c r="BI1169" s="134">
        <v>3.4270792106150653E-6</v>
      </c>
      <c r="BJ1169" s="134">
        <v>3.8630924574312315E-5</v>
      </c>
      <c r="BK1169" s="134">
        <v>0</v>
      </c>
      <c r="BL1169" s="134">
        <v>2.6733761954383553E-5</v>
      </c>
      <c r="BM1169" s="134">
        <v>0</v>
      </c>
      <c r="BN1169" s="134">
        <v>6.8490358413744951E-3</v>
      </c>
      <c r="BO1169" s="134">
        <v>1.273892442649128E-2</v>
      </c>
      <c r="BP1169" s="134">
        <v>3.9013436997248239E-3</v>
      </c>
      <c r="BQ1169" s="134">
        <v>7.7930140844148016E-3</v>
      </c>
      <c r="BR1169" s="134">
        <v>0</v>
      </c>
      <c r="BS1169" s="134">
        <v>2.9918325908859152E-4</v>
      </c>
      <c r="BT1169" s="134">
        <v>0</v>
      </c>
      <c r="BU1169" s="134">
        <v>4.3912925973215716E-5</v>
      </c>
      <c r="BV1169" s="134">
        <v>1.2273355055132109E-5</v>
      </c>
      <c r="BW1169" s="134">
        <v>4.1907008508670741E-5</v>
      </c>
      <c r="BX1169" s="134">
        <v>3.1787258023052447E-5</v>
      </c>
      <c r="BY1169" s="134">
        <v>5.8513879159276148E-5</v>
      </c>
      <c r="BZ1169" s="134">
        <v>1.5638833314677835E-4</v>
      </c>
      <c r="CA1169" s="134">
        <v>0</v>
      </c>
      <c r="CB1169" s="134">
        <v>0</v>
      </c>
      <c r="CC1169" s="134">
        <v>1.387941243684621E-5</v>
      </c>
      <c r="CD1169" s="134">
        <v>1.645228029079946E-4</v>
      </c>
      <c r="CE1169" s="134">
        <v>2.4208689441890667E-4</v>
      </c>
      <c r="CF1169" s="134">
        <v>0</v>
      </c>
      <c r="CG1169" s="134">
        <v>0</v>
      </c>
      <c r="CH1169" s="134">
        <v>1.3716063565492371E-4</v>
      </c>
      <c r="CI1169" s="134">
        <v>7.6366346039825235E-10</v>
      </c>
      <c r="CJ1169" s="134">
        <v>2.2705685733855755E-6</v>
      </c>
      <c r="CK1169" s="134">
        <v>0</v>
      </c>
      <c r="CL1169" s="134">
        <v>0</v>
      </c>
      <c r="CM1169" s="134">
        <v>0</v>
      </c>
      <c r="CN1169" s="134">
        <v>0</v>
      </c>
      <c r="CO1169" s="134">
        <v>0</v>
      </c>
      <c r="CP1169" s="134">
        <v>0</v>
      </c>
      <c r="CQ1169" s="134">
        <v>3.3697653586934532E-5</v>
      </c>
      <c r="CR1169" s="134">
        <v>0</v>
      </c>
      <c r="CS1169" s="134">
        <v>2.6393586252229033E-5</v>
      </c>
      <c r="CT1169" s="134">
        <v>0</v>
      </c>
      <c r="CU1169" s="134">
        <v>5.455806471392999E-5</v>
      </c>
      <c r="CV1169" s="134">
        <v>3.7272351334760118E-5</v>
      </c>
      <c r="CW1169" s="134">
        <v>2.8901504487045373E-5</v>
      </c>
      <c r="CX1169" s="134">
        <v>3.14059602240409E-5</v>
      </c>
      <c r="CY1169" s="134">
        <v>0</v>
      </c>
      <c r="CZ1169" s="134">
        <v>4.9477740694630705E-5</v>
      </c>
      <c r="DA1169" s="134">
        <v>1.124415745738615E-5</v>
      </c>
      <c r="DB1169" s="134">
        <v>4.201359116281489E-6</v>
      </c>
      <c r="DC1169" s="134">
        <v>2.3138816604621953E-5</v>
      </c>
      <c r="DD1169" s="134">
        <v>3.66906430908563E-5</v>
      </c>
      <c r="DE1169" s="134">
        <v>4.6422809274750441E-5</v>
      </c>
      <c r="DF1169" s="134">
        <v>4.1902438589620703E-5</v>
      </c>
      <c r="DG1169" s="134">
        <v>1.4592753199485698E-5</v>
      </c>
      <c r="DH1169" s="211">
        <v>4.3492274086056514E-5</v>
      </c>
    </row>
    <row r="1170" spans="1:112" ht="15" hidden="1" customHeight="1" x14ac:dyDescent="0.15">
      <c r="A1170" s="119"/>
      <c r="B1170" s="197" t="s">
        <v>343</v>
      </c>
      <c r="C1170" s="30" t="s">
        <v>160</v>
      </c>
      <c r="D1170" s="315">
        <v>4.4470292437970706E-4</v>
      </c>
      <c r="E1170" s="134">
        <v>1.8136940872124586E-4</v>
      </c>
      <c r="F1170" s="134">
        <v>1.6550307715501185E-4</v>
      </c>
      <c r="G1170" s="134">
        <v>0</v>
      </c>
      <c r="H1170" s="134">
        <v>5.4522031973637086E-4</v>
      </c>
      <c r="I1170" s="134">
        <v>0</v>
      </c>
      <c r="J1170" s="134">
        <v>0</v>
      </c>
      <c r="K1170" s="134">
        <v>8.8853326023910983E-4</v>
      </c>
      <c r="L1170" s="134">
        <v>2.7047457117449244E-3</v>
      </c>
      <c r="M1170" s="134">
        <v>9.7060844383643394E-4</v>
      </c>
      <c r="N1170" s="134">
        <v>1.2844493460009949E-2</v>
      </c>
      <c r="O1170" s="134">
        <v>1.4977707798474041E-5</v>
      </c>
      <c r="P1170" s="134">
        <v>0</v>
      </c>
      <c r="Q1170" s="134">
        <v>0</v>
      </c>
      <c r="R1170" s="134">
        <v>4.2335348611031179E-4</v>
      </c>
      <c r="S1170" s="134">
        <v>9.3082235793501842E-4</v>
      </c>
      <c r="T1170" s="134">
        <v>4.2372418221685018E-3</v>
      </c>
      <c r="U1170" s="134">
        <v>0</v>
      </c>
      <c r="V1170" s="134">
        <v>0</v>
      </c>
      <c r="W1170" s="134">
        <v>3.4846435865802419E-5</v>
      </c>
      <c r="X1170" s="134">
        <v>0</v>
      </c>
      <c r="Y1170" s="134">
        <v>0</v>
      </c>
      <c r="Z1170" s="134">
        <v>0</v>
      </c>
      <c r="AA1170" s="134">
        <v>0</v>
      </c>
      <c r="AB1170" s="134">
        <v>0</v>
      </c>
      <c r="AC1170" s="134">
        <v>0</v>
      </c>
      <c r="AD1170" s="134">
        <v>0</v>
      </c>
      <c r="AE1170" s="134">
        <v>0</v>
      </c>
      <c r="AF1170" s="134">
        <v>0</v>
      </c>
      <c r="AG1170" s="134">
        <v>0</v>
      </c>
      <c r="AH1170" s="134">
        <v>0</v>
      </c>
      <c r="AI1170" s="134">
        <v>6.5597104193420238E-5</v>
      </c>
      <c r="AJ1170" s="134">
        <v>0</v>
      </c>
      <c r="AK1170" s="134">
        <v>2.9245758640903076E-3</v>
      </c>
      <c r="AL1170" s="134">
        <v>0</v>
      </c>
      <c r="AM1170" s="134">
        <v>-1.4315082633415721E-7</v>
      </c>
      <c r="AN1170" s="134">
        <v>0</v>
      </c>
      <c r="AO1170" s="134">
        <v>2.1654025578429241E-3</v>
      </c>
      <c r="AP1170" s="134">
        <v>0</v>
      </c>
      <c r="AQ1170" s="134">
        <v>0</v>
      </c>
      <c r="AR1170" s="134">
        <v>0</v>
      </c>
      <c r="AS1170" s="134">
        <v>0</v>
      </c>
      <c r="AT1170" s="134">
        <v>2.7924184640408596E-3</v>
      </c>
      <c r="AU1170" s="134">
        <v>0.40777322905734531</v>
      </c>
      <c r="AV1170" s="134">
        <v>0</v>
      </c>
      <c r="AW1170" s="134">
        <v>8.4348272063487491E-4</v>
      </c>
      <c r="AX1170" s="134">
        <v>0</v>
      </c>
      <c r="AY1170" s="134">
        <v>0</v>
      </c>
      <c r="AZ1170" s="134">
        <v>1.0923550696029408E-2</v>
      </c>
      <c r="BA1170" s="134">
        <v>0</v>
      </c>
      <c r="BB1170" s="134">
        <v>0</v>
      </c>
      <c r="BC1170" s="134">
        <v>0</v>
      </c>
      <c r="BD1170" s="134">
        <v>0</v>
      </c>
      <c r="BE1170" s="134">
        <v>0</v>
      </c>
      <c r="BF1170" s="134">
        <v>0</v>
      </c>
      <c r="BG1170" s="134">
        <v>0</v>
      </c>
      <c r="BH1170" s="134">
        <v>0</v>
      </c>
      <c r="BI1170" s="134">
        <v>1.2238333556939642E-3</v>
      </c>
      <c r="BJ1170" s="134">
        <v>5.988148357790867E-4</v>
      </c>
      <c r="BK1170" s="134">
        <v>0</v>
      </c>
      <c r="BL1170" s="134">
        <v>1.8188409426371204E-3</v>
      </c>
      <c r="BM1170" s="134">
        <v>0</v>
      </c>
      <c r="BN1170" s="134">
        <v>7.7937248282754952E-3</v>
      </c>
      <c r="BO1170" s="134">
        <v>3.0938221320428293E-2</v>
      </c>
      <c r="BP1170" s="134">
        <v>3.5025458478443895E-3</v>
      </c>
      <c r="BQ1170" s="134">
        <v>2.9965529072035185E-3</v>
      </c>
      <c r="BR1170" s="134">
        <v>0</v>
      </c>
      <c r="BS1170" s="134">
        <v>1.2849648972720386E-3</v>
      </c>
      <c r="BT1170" s="134">
        <v>0</v>
      </c>
      <c r="BU1170" s="134">
        <v>2.6387677790786667E-4</v>
      </c>
      <c r="BV1170" s="134">
        <v>5.0775149934265194E-4</v>
      </c>
      <c r="BW1170" s="134">
        <v>7.1306579154013219E-4</v>
      </c>
      <c r="BX1170" s="134">
        <v>1.7081564856406893E-4</v>
      </c>
      <c r="BY1170" s="134">
        <v>1.9865567568408488E-4</v>
      </c>
      <c r="BZ1170" s="134">
        <v>4.9102894123239553E-4</v>
      </c>
      <c r="CA1170" s="134">
        <v>0</v>
      </c>
      <c r="CB1170" s="134">
        <v>0</v>
      </c>
      <c r="CC1170" s="134">
        <v>5.2637942794256127E-4</v>
      </c>
      <c r="CD1170" s="134">
        <v>6.9286072876492818E-4</v>
      </c>
      <c r="CE1170" s="134">
        <v>1.8409448572605858E-3</v>
      </c>
      <c r="CF1170" s="134">
        <v>0</v>
      </c>
      <c r="CG1170" s="134">
        <v>0</v>
      </c>
      <c r="CH1170" s="134">
        <v>1.3090485533249082E-3</v>
      </c>
      <c r="CI1170" s="134">
        <v>2.8943272694975162E-9</v>
      </c>
      <c r="CJ1170" s="134">
        <v>1.2253724303608228E-5</v>
      </c>
      <c r="CK1170" s="134">
        <v>0</v>
      </c>
      <c r="CL1170" s="134">
        <v>0</v>
      </c>
      <c r="CM1170" s="134">
        <v>0</v>
      </c>
      <c r="CN1170" s="134">
        <v>0</v>
      </c>
      <c r="CO1170" s="134">
        <v>0</v>
      </c>
      <c r="CP1170" s="134">
        <v>0</v>
      </c>
      <c r="CQ1170" s="134">
        <v>1.3104161116880275E-4</v>
      </c>
      <c r="CR1170" s="134">
        <v>0</v>
      </c>
      <c r="CS1170" s="134">
        <v>2.3386673544176245E-4</v>
      </c>
      <c r="CT1170" s="134">
        <v>0</v>
      </c>
      <c r="CU1170" s="134">
        <v>5.1305100991979019E-4</v>
      </c>
      <c r="CV1170" s="134">
        <v>4.5349321441862691E-4</v>
      </c>
      <c r="CW1170" s="134">
        <v>1.1854905254918217E-3</v>
      </c>
      <c r="CX1170" s="134">
        <v>2.7101753336239556E-4</v>
      </c>
      <c r="CY1170" s="134">
        <v>0</v>
      </c>
      <c r="CZ1170" s="134">
        <v>1.0863468707697371E-3</v>
      </c>
      <c r="DA1170" s="134">
        <v>1.0156022683252769E-4</v>
      </c>
      <c r="DB1170" s="134">
        <v>1.0284541014381806E-4</v>
      </c>
      <c r="DC1170" s="134">
        <v>1.8604041153861429E-3</v>
      </c>
      <c r="DD1170" s="134">
        <v>1.5569472434097235E-3</v>
      </c>
      <c r="DE1170" s="134">
        <v>2.234386558019709E-4</v>
      </c>
      <c r="DF1170" s="134">
        <v>1.9493014473685654E-3</v>
      </c>
      <c r="DG1170" s="134">
        <v>1.0239118129505972E-3</v>
      </c>
      <c r="DH1170" s="211">
        <v>1.4605640252650526E-3</v>
      </c>
    </row>
    <row r="1171" spans="1:112" ht="15" hidden="1" customHeight="1" x14ac:dyDescent="0.15">
      <c r="A1171" s="119"/>
      <c r="B1171" s="197" t="s">
        <v>344</v>
      </c>
      <c r="C1171" s="30" t="s">
        <v>6</v>
      </c>
      <c r="D1171" s="315">
        <v>0</v>
      </c>
      <c r="E1171" s="134">
        <v>0</v>
      </c>
      <c r="F1171" s="134">
        <v>0</v>
      </c>
      <c r="G1171" s="134">
        <v>0</v>
      </c>
      <c r="H1171" s="134">
        <v>0</v>
      </c>
      <c r="I1171" s="134">
        <v>0</v>
      </c>
      <c r="J1171" s="134">
        <v>0</v>
      </c>
      <c r="K1171" s="134">
        <v>0</v>
      </c>
      <c r="L1171" s="134">
        <v>0</v>
      </c>
      <c r="M1171" s="134">
        <v>0</v>
      </c>
      <c r="N1171" s="134">
        <v>0</v>
      </c>
      <c r="O1171" s="134">
        <v>0</v>
      </c>
      <c r="P1171" s="134">
        <v>0</v>
      </c>
      <c r="Q1171" s="134">
        <v>0</v>
      </c>
      <c r="R1171" s="134">
        <v>0</v>
      </c>
      <c r="S1171" s="134">
        <v>0</v>
      </c>
      <c r="T1171" s="134">
        <v>0</v>
      </c>
      <c r="U1171" s="134">
        <v>0</v>
      </c>
      <c r="V1171" s="134">
        <v>0</v>
      </c>
      <c r="W1171" s="134">
        <v>0</v>
      </c>
      <c r="X1171" s="134">
        <v>0</v>
      </c>
      <c r="Y1171" s="134">
        <v>0</v>
      </c>
      <c r="Z1171" s="134">
        <v>0</v>
      </c>
      <c r="AA1171" s="134">
        <v>0</v>
      </c>
      <c r="AB1171" s="134">
        <v>0</v>
      </c>
      <c r="AC1171" s="134">
        <v>0</v>
      </c>
      <c r="AD1171" s="134">
        <v>0</v>
      </c>
      <c r="AE1171" s="134">
        <v>0</v>
      </c>
      <c r="AF1171" s="134">
        <v>0</v>
      </c>
      <c r="AG1171" s="134">
        <v>0</v>
      </c>
      <c r="AH1171" s="134">
        <v>0</v>
      </c>
      <c r="AI1171" s="134">
        <v>0</v>
      </c>
      <c r="AJ1171" s="134">
        <v>0</v>
      </c>
      <c r="AK1171" s="134">
        <v>0</v>
      </c>
      <c r="AL1171" s="134">
        <v>0</v>
      </c>
      <c r="AM1171" s="134">
        <v>0</v>
      </c>
      <c r="AN1171" s="134">
        <v>0</v>
      </c>
      <c r="AO1171" s="134">
        <v>0</v>
      </c>
      <c r="AP1171" s="134">
        <v>0</v>
      </c>
      <c r="AQ1171" s="134">
        <v>0</v>
      </c>
      <c r="AR1171" s="134">
        <v>0</v>
      </c>
      <c r="AS1171" s="134">
        <v>0</v>
      </c>
      <c r="AT1171" s="134">
        <v>0</v>
      </c>
      <c r="AU1171" s="134">
        <v>0</v>
      </c>
      <c r="AV1171" s="134">
        <v>0</v>
      </c>
      <c r="AW1171" s="134">
        <v>0</v>
      </c>
      <c r="AX1171" s="134">
        <v>0</v>
      </c>
      <c r="AY1171" s="134">
        <v>0</v>
      </c>
      <c r="AZ1171" s="134">
        <v>0</v>
      </c>
      <c r="BA1171" s="134">
        <v>0</v>
      </c>
      <c r="BB1171" s="134">
        <v>0</v>
      </c>
      <c r="BC1171" s="134">
        <v>0</v>
      </c>
      <c r="BD1171" s="134">
        <v>0</v>
      </c>
      <c r="BE1171" s="134">
        <v>0</v>
      </c>
      <c r="BF1171" s="134">
        <v>0</v>
      </c>
      <c r="BG1171" s="134">
        <v>0</v>
      </c>
      <c r="BH1171" s="134">
        <v>0</v>
      </c>
      <c r="BI1171" s="134">
        <v>0</v>
      </c>
      <c r="BJ1171" s="134">
        <v>0</v>
      </c>
      <c r="BK1171" s="134">
        <v>0</v>
      </c>
      <c r="BL1171" s="134">
        <v>0</v>
      </c>
      <c r="BM1171" s="134">
        <v>0</v>
      </c>
      <c r="BN1171" s="134">
        <v>0</v>
      </c>
      <c r="BO1171" s="134">
        <v>0</v>
      </c>
      <c r="BP1171" s="134">
        <v>0</v>
      </c>
      <c r="BQ1171" s="134">
        <v>0</v>
      </c>
      <c r="BR1171" s="134">
        <v>0</v>
      </c>
      <c r="BS1171" s="134">
        <v>0</v>
      </c>
      <c r="BT1171" s="134">
        <v>0</v>
      </c>
      <c r="BU1171" s="134">
        <v>0</v>
      </c>
      <c r="BV1171" s="134">
        <v>0</v>
      </c>
      <c r="BW1171" s="134">
        <v>0</v>
      </c>
      <c r="BX1171" s="134">
        <v>0</v>
      </c>
      <c r="BY1171" s="134">
        <v>0</v>
      </c>
      <c r="BZ1171" s="134">
        <v>0</v>
      </c>
      <c r="CA1171" s="134">
        <v>0</v>
      </c>
      <c r="CB1171" s="134">
        <v>0</v>
      </c>
      <c r="CC1171" s="134">
        <v>0</v>
      </c>
      <c r="CD1171" s="134">
        <v>0</v>
      </c>
      <c r="CE1171" s="134">
        <v>0</v>
      </c>
      <c r="CF1171" s="134">
        <v>0</v>
      </c>
      <c r="CG1171" s="134">
        <v>0</v>
      </c>
      <c r="CH1171" s="134">
        <v>0</v>
      </c>
      <c r="CI1171" s="134">
        <v>0</v>
      </c>
      <c r="CJ1171" s="134">
        <v>0</v>
      </c>
      <c r="CK1171" s="134">
        <v>0</v>
      </c>
      <c r="CL1171" s="134">
        <v>0</v>
      </c>
      <c r="CM1171" s="134">
        <v>0</v>
      </c>
      <c r="CN1171" s="134">
        <v>0</v>
      </c>
      <c r="CO1171" s="134">
        <v>0</v>
      </c>
      <c r="CP1171" s="134">
        <v>0</v>
      </c>
      <c r="CQ1171" s="134">
        <v>0</v>
      </c>
      <c r="CR1171" s="134">
        <v>0</v>
      </c>
      <c r="CS1171" s="134">
        <v>0</v>
      </c>
      <c r="CT1171" s="134">
        <v>0</v>
      </c>
      <c r="CU1171" s="134">
        <v>0</v>
      </c>
      <c r="CV1171" s="134">
        <v>0</v>
      </c>
      <c r="CW1171" s="134">
        <v>0</v>
      </c>
      <c r="CX1171" s="134">
        <v>0</v>
      </c>
      <c r="CY1171" s="134">
        <v>0</v>
      </c>
      <c r="CZ1171" s="134">
        <v>0</v>
      </c>
      <c r="DA1171" s="134">
        <v>0</v>
      </c>
      <c r="DB1171" s="134">
        <v>0</v>
      </c>
      <c r="DC1171" s="134">
        <v>0</v>
      </c>
      <c r="DD1171" s="134">
        <v>0</v>
      </c>
      <c r="DE1171" s="134">
        <v>0</v>
      </c>
      <c r="DF1171" s="134">
        <v>0</v>
      </c>
      <c r="DG1171" s="134">
        <v>0</v>
      </c>
      <c r="DH1171" s="211">
        <v>0</v>
      </c>
    </row>
    <row r="1172" spans="1:112" ht="15" hidden="1" customHeight="1" x14ac:dyDescent="0.15">
      <c r="A1172" s="119"/>
      <c r="B1172" s="197" t="s">
        <v>709</v>
      </c>
      <c r="C1172" s="30" t="s">
        <v>7</v>
      </c>
      <c r="D1172" s="315">
        <v>1.8227174015891141E-5</v>
      </c>
      <c r="E1172" s="134">
        <v>4.894586843437448E-6</v>
      </c>
      <c r="F1172" s="134">
        <v>2.833333402832333E-5</v>
      </c>
      <c r="G1172" s="134">
        <v>0</v>
      </c>
      <c r="H1172" s="134">
        <v>7.276519130632656E-6</v>
      </c>
      <c r="I1172" s="134">
        <v>0</v>
      </c>
      <c r="J1172" s="134">
        <v>0</v>
      </c>
      <c r="K1172" s="134">
        <v>5.5180010637371945E-6</v>
      </c>
      <c r="L1172" s="134">
        <v>8.8292744411106871E-6</v>
      </c>
      <c r="M1172" s="134">
        <v>5.7845612206343633E-6</v>
      </c>
      <c r="N1172" s="134">
        <v>8.0998722345585242E-6</v>
      </c>
      <c r="O1172" s="134">
        <v>1.8721292407625995E-7</v>
      </c>
      <c r="P1172" s="134">
        <v>0</v>
      </c>
      <c r="Q1172" s="134">
        <v>0</v>
      </c>
      <c r="R1172" s="134">
        <v>2.3038537528162285E-6</v>
      </c>
      <c r="S1172" s="134">
        <v>7.362254702960366E-6</v>
      </c>
      <c r="T1172" s="134">
        <v>2.1014896696010947E-5</v>
      </c>
      <c r="U1172" s="134">
        <v>0</v>
      </c>
      <c r="V1172" s="134">
        <v>0</v>
      </c>
      <c r="W1172" s="134">
        <v>8.9014960684335906E-7</v>
      </c>
      <c r="X1172" s="134">
        <v>0</v>
      </c>
      <c r="Y1172" s="134">
        <v>0</v>
      </c>
      <c r="Z1172" s="134">
        <v>0</v>
      </c>
      <c r="AA1172" s="134">
        <v>0</v>
      </c>
      <c r="AB1172" s="134">
        <v>0</v>
      </c>
      <c r="AC1172" s="134">
        <v>0</v>
      </c>
      <c r="AD1172" s="134">
        <v>0</v>
      </c>
      <c r="AE1172" s="134">
        <v>0</v>
      </c>
      <c r="AF1172" s="134">
        <v>0</v>
      </c>
      <c r="AG1172" s="134">
        <v>0</v>
      </c>
      <c r="AH1172" s="134">
        <v>0</v>
      </c>
      <c r="AI1172" s="134">
        <v>9.46845784688916E-8</v>
      </c>
      <c r="AJ1172" s="134">
        <v>0</v>
      </c>
      <c r="AK1172" s="134">
        <v>1.0456028454727733E-4</v>
      </c>
      <c r="AL1172" s="134">
        <v>0</v>
      </c>
      <c r="AM1172" s="134">
        <v>-1.1050834254238667E-8</v>
      </c>
      <c r="AN1172" s="134">
        <v>0</v>
      </c>
      <c r="AO1172" s="134">
        <v>1.2172852155291944E-5</v>
      </c>
      <c r="AP1172" s="134">
        <v>0</v>
      </c>
      <c r="AQ1172" s="134">
        <v>0</v>
      </c>
      <c r="AR1172" s="134">
        <v>0</v>
      </c>
      <c r="AS1172" s="134">
        <v>0</v>
      </c>
      <c r="AT1172" s="134">
        <v>3.8154502766991729E-6</v>
      </c>
      <c r="AU1172" s="134">
        <v>6.8311841819603938E-5</v>
      </c>
      <c r="AV1172" s="134">
        <v>0</v>
      </c>
      <c r="AW1172" s="134">
        <v>0.18760655465821527</v>
      </c>
      <c r="AX1172" s="134">
        <v>0</v>
      </c>
      <c r="AY1172" s="134">
        <v>0</v>
      </c>
      <c r="AZ1172" s="134">
        <v>4.1051256572245757E-4</v>
      </c>
      <c r="BA1172" s="134">
        <v>0</v>
      </c>
      <c r="BB1172" s="134">
        <v>0</v>
      </c>
      <c r="BC1172" s="134">
        <v>0</v>
      </c>
      <c r="BD1172" s="134">
        <v>0</v>
      </c>
      <c r="BE1172" s="134">
        <v>0</v>
      </c>
      <c r="BF1172" s="134">
        <v>0</v>
      </c>
      <c r="BG1172" s="134">
        <v>0</v>
      </c>
      <c r="BH1172" s="134">
        <v>0</v>
      </c>
      <c r="BI1172" s="134">
        <v>5.2877933962460838E-5</v>
      </c>
      <c r="BJ1172" s="134">
        <v>2.7990190042573947E-5</v>
      </c>
      <c r="BK1172" s="134">
        <v>0</v>
      </c>
      <c r="BL1172" s="134">
        <v>2.4564497677078456E-5</v>
      </c>
      <c r="BM1172" s="134">
        <v>0</v>
      </c>
      <c r="BN1172" s="134">
        <v>2.0836647711710447E-5</v>
      </c>
      <c r="BO1172" s="134">
        <v>5.2901348909720445E-5</v>
      </c>
      <c r="BP1172" s="134">
        <v>6.1492922700934308E-5</v>
      </c>
      <c r="BQ1172" s="134">
        <v>2.8807978260715493E-5</v>
      </c>
      <c r="BR1172" s="134">
        <v>0</v>
      </c>
      <c r="BS1172" s="134">
        <v>1.3173607297897013E-5</v>
      </c>
      <c r="BT1172" s="134">
        <v>0</v>
      </c>
      <c r="BU1172" s="134">
        <v>3.3176797227908549E-5</v>
      </c>
      <c r="BV1172" s="134">
        <v>4.1861802771765769E-6</v>
      </c>
      <c r="BW1172" s="134">
        <v>9.5914980641919455E-6</v>
      </c>
      <c r="BX1172" s="134">
        <v>6.363873388297637E-6</v>
      </c>
      <c r="BY1172" s="134">
        <v>6.1504954500142022E-6</v>
      </c>
      <c r="BZ1172" s="134">
        <v>4.8245432514447148E-6</v>
      </c>
      <c r="CA1172" s="134">
        <v>0</v>
      </c>
      <c r="CB1172" s="134">
        <v>0</v>
      </c>
      <c r="CC1172" s="134">
        <v>4.0829782803995194E-5</v>
      </c>
      <c r="CD1172" s="134">
        <v>2.8828869663279836E-4</v>
      </c>
      <c r="CE1172" s="134">
        <v>6.9130909714974599E-5</v>
      </c>
      <c r="CF1172" s="134">
        <v>0</v>
      </c>
      <c r="CG1172" s="134">
        <v>0</v>
      </c>
      <c r="CH1172" s="134">
        <v>2.5286759613583218E-5</v>
      </c>
      <c r="CI1172" s="134">
        <v>1.736552490105985E-10</v>
      </c>
      <c r="CJ1172" s="134">
        <v>1.3796541764448029E-6</v>
      </c>
      <c r="CK1172" s="134">
        <v>0</v>
      </c>
      <c r="CL1172" s="134">
        <v>0</v>
      </c>
      <c r="CM1172" s="134">
        <v>0</v>
      </c>
      <c r="CN1172" s="134">
        <v>0</v>
      </c>
      <c r="CO1172" s="134">
        <v>0</v>
      </c>
      <c r="CP1172" s="134">
        <v>0</v>
      </c>
      <c r="CQ1172" s="134">
        <v>2.85854244351384E-6</v>
      </c>
      <c r="CR1172" s="134">
        <v>0</v>
      </c>
      <c r="CS1172" s="134">
        <v>5.1512719247570157E-6</v>
      </c>
      <c r="CT1172" s="134">
        <v>0</v>
      </c>
      <c r="CU1172" s="134">
        <v>1.0916637183477495E-5</v>
      </c>
      <c r="CV1172" s="134">
        <v>8.1016059620020938E-6</v>
      </c>
      <c r="CW1172" s="134">
        <v>1.6711265691183328E-5</v>
      </c>
      <c r="CX1172" s="134">
        <v>1.0475154219371628E-4</v>
      </c>
      <c r="CY1172" s="134">
        <v>0</v>
      </c>
      <c r="CZ1172" s="134">
        <v>1.3718737301659496E-3</v>
      </c>
      <c r="DA1172" s="134">
        <v>5.4015783287019568E-6</v>
      </c>
      <c r="DB1172" s="134">
        <v>1.6557469727599508E-6</v>
      </c>
      <c r="DC1172" s="134">
        <v>8.575121877614214E-6</v>
      </c>
      <c r="DD1172" s="134">
        <v>1.4159611752938353E-5</v>
      </c>
      <c r="DE1172" s="134">
        <v>1.2909546521057581E-5</v>
      </c>
      <c r="DF1172" s="134">
        <v>2.0195109628995598E-5</v>
      </c>
      <c r="DG1172" s="134">
        <v>2.353281331755204E-5</v>
      </c>
      <c r="DH1172" s="211">
        <v>8.210588778744417E-6</v>
      </c>
    </row>
    <row r="1173" spans="1:112" ht="15" hidden="1" customHeight="1" x14ac:dyDescent="0.15">
      <c r="A1173" s="119"/>
      <c r="B1173" s="197" t="s">
        <v>710</v>
      </c>
      <c r="C1173" s="30" t="s">
        <v>8</v>
      </c>
      <c r="D1173" s="315">
        <v>0</v>
      </c>
      <c r="E1173" s="134">
        <v>0</v>
      </c>
      <c r="F1173" s="134">
        <v>0</v>
      </c>
      <c r="G1173" s="134">
        <v>0</v>
      </c>
      <c r="H1173" s="134">
        <v>0</v>
      </c>
      <c r="I1173" s="134">
        <v>0</v>
      </c>
      <c r="J1173" s="134">
        <v>0</v>
      </c>
      <c r="K1173" s="134">
        <v>0</v>
      </c>
      <c r="L1173" s="134">
        <v>0</v>
      </c>
      <c r="M1173" s="134">
        <v>0</v>
      </c>
      <c r="N1173" s="134">
        <v>0</v>
      </c>
      <c r="O1173" s="134">
        <v>0</v>
      </c>
      <c r="P1173" s="134">
        <v>0</v>
      </c>
      <c r="Q1173" s="134">
        <v>0</v>
      </c>
      <c r="R1173" s="134">
        <v>0</v>
      </c>
      <c r="S1173" s="134">
        <v>0</v>
      </c>
      <c r="T1173" s="134">
        <v>0</v>
      </c>
      <c r="U1173" s="134">
        <v>0</v>
      </c>
      <c r="V1173" s="134">
        <v>0</v>
      </c>
      <c r="W1173" s="134">
        <v>0</v>
      </c>
      <c r="X1173" s="134">
        <v>0</v>
      </c>
      <c r="Y1173" s="134">
        <v>0</v>
      </c>
      <c r="Z1173" s="134">
        <v>0</v>
      </c>
      <c r="AA1173" s="134">
        <v>0</v>
      </c>
      <c r="AB1173" s="134">
        <v>0</v>
      </c>
      <c r="AC1173" s="134">
        <v>0</v>
      </c>
      <c r="AD1173" s="134">
        <v>0</v>
      </c>
      <c r="AE1173" s="134">
        <v>0</v>
      </c>
      <c r="AF1173" s="134">
        <v>0</v>
      </c>
      <c r="AG1173" s="134">
        <v>0</v>
      </c>
      <c r="AH1173" s="134">
        <v>0</v>
      </c>
      <c r="AI1173" s="134">
        <v>0</v>
      </c>
      <c r="AJ1173" s="134">
        <v>0</v>
      </c>
      <c r="AK1173" s="134">
        <v>0</v>
      </c>
      <c r="AL1173" s="134">
        <v>0</v>
      </c>
      <c r="AM1173" s="134">
        <v>0</v>
      </c>
      <c r="AN1173" s="134">
        <v>0</v>
      </c>
      <c r="AO1173" s="134">
        <v>0</v>
      </c>
      <c r="AP1173" s="134">
        <v>0</v>
      </c>
      <c r="AQ1173" s="134">
        <v>0</v>
      </c>
      <c r="AR1173" s="134">
        <v>0</v>
      </c>
      <c r="AS1173" s="134">
        <v>0</v>
      </c>
      <c r="AT1173" s="134">
        <v>0</v>
      </c>
      <c r="AU1173" s="134">
        <v>0</v>
      </c>
      <c r="AV1173" s="134">
        <v>0</v>
      </c>
      <c r="AW1173" s="134">
        <v>0</v>
      </c>
      <c r="AX1173" s="134">
        <v>0</v>
      </c>
      <c r="AY1173" s="134">
        <v>0</v>
      </c>
      <c r="AZ1173" s="134">
        <v>0</v>
      </c>
      <c r="BA1173" s="134">
        <v>0</v>
      </c>
      <c r="BB1173" s="134">
        <v>0</v>
      </c>
      <c r="BC1173" s="134">
        <v>0</v>
      </c>
      <c r="BD1173" s="134">
        <v>0</v>
      </c>
      <c r="BE1173" s="134">
        <v>0</v>
      </c>
      <c r="BF1173" s="134">
        <v>0</v>
      </c>
      <c r="BG1173" s="134">
        <v>0</v>
      </c>
      <c r="BH1173" s="134">
        <v>0</v>
      </c>
      <c r="BI1173" s="134">
        <v>0</v>
      </c>
      <c r="BJ1173" s="134">
        <v>0</v>
      </c>
      <c r="BK1173" s="134">
        <v>0</v>
      </c>
      <c r="BL1173" s="134">
        <v>0</v>
      </c>
      <c r="BM1173" s="134">
        <v>0</v>
      </c>
      <c r="BN1173" s="134">
        <v>0</v>
      </c>
      <c r="BO1173" s="134">
        <v>0</v>
      </c>
      <c r="BP1173" s="134">
        <v>0</v>
      </c>
      <c r="BQ1173" s="134">
        <v>0</v>
      </c>
      <c r="BR1173" s="134">
        <v>0</v>
      </c>
      <c r="BS1173" s="134">
        <v>0</v>
      </c>
      <c r="BT1173" s="134">
        <v>0</v>
      </c>
      <c r="BU1173" s="134">
        <v>0</v>
      </c>
      <c r="BV1173" s="134">
        <v>0</v>
      </c>
      <c r="BW1173" s="134">
        <v>0</v>
      </c>
      <c r="BX1173" s="134">
        <v>0</v>
      </c>
      <c r="BY1173" s="134">
        <v>0</v>
      </c>
      <c r="BZ1173" s="134">
        <v>0</v>
      </c>
      <c r="CA1173" s="134">
        <v>0</v>
      </c>
      <c r="CB1173" s="134">
        <v>0</v>
      </c>
      <c r="CC1173" s="134">
        <v>0</v>
      </c>
      <c r="CD1173" s="134">
        <v>0</v>
      </c>
      <c r="CE1173" s="134">
        <v>0</v>
      </c>
      <c r="CF1173" s="134">
        <v>0</v>
      </c>
      <c r="CG1173" s="134">
        <v>0</v>
      </c>
      <c r="CH1173" s="134">
        <v>0</v>
      </c>
      <c r="CI1173" s="134">
        <v>0</v>
      </c>
      <c r="CJ1173" s="134">
        <v>0</v>
      </c>
      <c r="CK1173" s="134">
        <v>0</v>
      </c>
      <c r="CL1173" s="134">
        <v>0</v>
      </c>
      <c r="CM1173" s="134">
        <v>0</v>
      </c>
      <c r="CN1173" s="134">
        <v>0</v>
      </c>
      <c r="CO1173" s="134">
        <v>0</v>
      </c>
      <c r="CP1173" s="134">
        <v>0</v>
      </c>
      <c r="CQ1173" s="134">
        <v>0</v>
      </c>
      <c r="CR1173" s="134">
        <v>0</v>
      </c>
      <c r="CS1173" s="134">
        <v>0</v>
      </c>
      <c r="CT1173" s="134">
        <v>0</v>
      </c>
      <c r="CU1173" s="134">
        <v>0</v>
      </c>
      <c r="CV1173" s="134">
        <v>0</v>
      </c>
      <c r="CW1173" s="134">
        <v>0</v>
      </c>
      <c r="CX1173" s="134">
        <v>0</v>
      </c>
      <c r="CY1173" s="134">
        <v>0</v>
      </c>
      <c r="CZ1173" s="134">
        <v>0</v>
      </c>
      <c r="DA1173" s="134">
        <v>0</v>
      </c>
      <c r="DB1173" s="134">
        <v>0</v>
      </c>
      <c r="DC1173" s="134">
        <v>0</v>
      </c>
      <c r="DD1173" s="134">
        <v>0</v>
      </c>
      <c r="DE1173" s="134">
        <v>0</v>
      </c>
      <c r="DF1173" s="134">
        <v>0</v>
      </c>
      <c r="DG1173" s="134">
        <v>0</v>
      </c>
      <c r="DH1173" s="211">
        <v>0</v>
      </c>
    </row>
    <row r="1174" spans="1:112" ht="15" hidden="1" customHeight="1" x14ac:dyDescent="0.15">
      <c r="A1174" s="119"/>
      <c r="B1174" s="197" t="s">
        <v>711</v>
      </c>
      <c r="C1174" s="30" t="s">
        <v>353</v>
      </c>
      <c r="D1174" s="315">
        <v>1.8678276570647748E-5</v>
      </c>
      <c r="E1174" s="134">
        <v>5.4573968467641459E-6</v>
      </c>
      <c r="F1174" s="134">
        <v>3.4232563670157235E-5</v>
      </c>
      <c r="G1174" s="134">
        <v>0</v>
      </c>
      <c r="H1174" s="134">
        <v>3.5156823436442798E-5</v>
      </c>
      <c r="I1174" s="134">
        <v>0</v>
      </c>
      <c r="J1174" s="134">
        <v>0</v>
      </c>
      <c r="K1174" s="134">
        <v>7.1354828410565119E-6</v>
      </c>
      <c r="L1174" s="134">
        <v>1.8766617881222389E-5</v>
      </c>
      <c r="M1174" s="134">
        <v>7.9977937292500741E-6</v>
      </c>
      <c r="N1174" s="134">
        <v>1.8416790004717637E-5</v>
      </c>
      <c r="O1174" s="134">
        <v>1.9847682311712687E-7</v>
      </c>
      <c r="P1174" s="134">
        <v>0</v>
      </c>
      <c r="Q1174" s="134">
        <v>0</v>
      </c>
      <c r="R1174" s="134">
        <v>4.1316724618671851E-5</v>
      </c>
      <c r="S1174" s="134">
        <v>9.0520793850620098E-6</v>
      </c>
      <c r="T1174" s="134">
        <v>1.5286592344238742E-5</v>
      </c>
      <c r="U1174" s="134">
        <v>0</v>
      </c>
      <c r="V1174" s="134">
        <v>0</v>
      </c>
      <c r="W1174" s="134">
        <v>2.8334940899719679E-6</v>
      </c>
      <c r="X1174" s="134">
        <v>0</v>
      </c>
      <c r="Y1174" s="134">
        <v>0</v>
      </c>
      <c r="Z1174" s="134">
        <v>0</v>
      </c>
      <c r="AA1174" s="134">
        <v>0</v>
      </c>
      <c r="AB1174" s="134">
        <v>0</v>
      </c>
      <c r="AC1174" s="134">
        <v>0</v>
      </c>
      <c r="AD1174" s="134">
        <v>0</v>
      </c>
      <c r="AE1174" s="134">
        <v>0</v>
      </c>
      <c r="AF1174" s="134">
        <v>0</v>
      </c>
      <c r="AG1174" s="134">
        <v>0</v>
      </c>
      <c r="AH1174" s="134">
        <v>0</v>
      </c>
      <c r="AI1174" s="134">
        <v>3.3280021651924295E-7</v>
      </c>
      <c r="AJ1174" s="134">
        <v>0</v>
      </c>
      <c r="AK1174" s="134">
        <v>2.2616330395336143E-5</v>
      </c>
      <c r="AL1174" s="134">
        <v>0</v>
      </c>
      <c r="AM1174" s="134">
        <v>-1.1283835243665785E-9</v>
      </c>
      <c r="AN1174" s="134">
        <v>0</v>
      </c>
      <c r="AO1174" s="134">
        <v>1.6939964379073545E-5</v>
      </c>
      <c r="AP1174" s="134">
        <v>0</v>
      </c>
      <c r="AQ1174" s="134">
        <v>0</v>
      </c>
      <c r="AR1174" s="134">
        <v>0</v>
      </c>
      <c r="AS1174" s="134">
        <v>0</v>
      </c>
      <c r="AT1174" s="134">
        <v>2.4926858460540398E-6</v>
      </c>
      <c r="AU1174" s="134">
        <v>1.8609390150293082E-5</v>
      </c>
      <c r="AV1174" s="134">
        <v>0</v>
      </c>
      <c r="AW1174" s="134">
        <v>4.3155653366446825E-5</v>
      </c>
      <c r="AX1174" s="134">
        <v>0</v>
      </c>
      <c r="AY1174" s="134">
        <v>0.46333954698427093</v>
      </c>
      <c r="AZ1174" s="134">
        <v>2.0607965679310142E-2</v>
      </c>
      <c r="BA1174" s="134">
        <v>0</v>
      </c>
      <c r="BB1174" s="134">
        <v>0</v>
      </c>
      <c r="BC1174" s="134">
        <v>0</v>
      </c>
      <c r="BD1174" s="134">
        <v>0</v>
      </c>
      <c r="BE1174" s="134">
        <v>0</v>
      </c>
      <c r="BF1174" s="134">
        <v>0</v>
      </c>
      <c r="BG1174" s="134">
        <v>0</v>
      </c>
      <c r="BH1174" s="134">
        <v>0</v>
      </c>
      <c r="BI1174" s="134">
        <v>1.4794702988197657E-3</v>
      </c>
      <c r="BJ1174" s="134">
        <v>1.3687450673593792E-6</v>
      </c>
      <c r="BK1174" s="134">
        <v>0</v>
      </c>
      <c r="BL1174" s="134">
        <v>7.905147196013004E-3</v>
      </c>
      <c r="BM1174" s="134">
        <v>0</v>
      </c>
      <c r="BN1174" s="134">
        <v>4.6670251330125737E-5</v>
      </c>
      <c r="BO1174" s="134">
        <v>6.9815286318036359E-5</v>
      </c>
      <c r="BP1174" s="134">
        <v>5.8537034775382036E-5</v>
      </c>
      <c r="BQ1174" s="134">
        <v>5.5109849408853039E-5</v>
      </c>
      <c r="BR1174" s="134">
        <v>0</v>
      </c>
      <c r="BS1174" s="134">
        <v>8.5615757512257226E-6</v>
      </c>
      <c r="BT1174" s="134">
        <v>0</v>
      </c>
      <c r="BU1174" s="134">
        <v>4.3007351863029033E-5</v>
      </c>
      <c r="BV1174" s="134">
        <v>6.2573535194575275E-6</v>
      </c>
      <c r="BW1174" s="134">
        <v>1.6845206056823174E-5</v>
      </c>
      <c r="BX1174" s="134">
        <v>1.6534137946239458E-5</v>
      </c>
      <c r="BY1174" s="134">
        <v>1.1263272933637786E-5</v>
      </c>
      <c r="BZ1174" s="134">
        <v>7.9596534362242607E-6</v>
      </c>
      <c r="CA1174" s="134">
        <v>0</v>
      </c>
      <c r="CB1174" s="134">
        <v>0</v>
      </c>
      <c r="CC1174" s="134">
        <v>4.0558360878758111E-5</v>
      </c>
      <c r="CD1174" s="134">
        <v>2.8060601712668676E-4</v>
      </c>
      <c r="CE1174" s="134">
        <v>2.4912061764855601E-5</v>
      </c>
      <c r="CF1174" s="134">
        <v>0</v>
      </c>
      <c r="CG1174" s="134">
        <v>0</v>
      </c>
      <c r="CH1174" s="134">
        <v>1.7304116598825093E-5</v>
      </c>
      <c r="CI1174" s="134">
        <v>1.2495599512494281E-10</v>
      </c>
      <c r="CJ1174" s="134">
        <v>1.4820493265017511E-6</v>
      </c>
      <c r="CK1174" s="134">
        <v>0</v>
      </c>
      <c r="CL1174" s="134">
        <v>0</v>
      </c>
      <c r="CM1174" s="134">
        <v>0</v>
      </c>
      <c r="CN1174" s="134">
        <v>0</v>
      </c>
      <c r="CO1174" s="134">
        <v>0</v>
      </c>
      <c r="CP1174" s="134">
        <v>0</v>
      </c>
      <c r="CQ1174" s="134">
        <v>1.3736002508227025E-5</v>
      </c>
      <c r="CR1174" s="134">
        <v>0</v>
      </c>
      <c r="CS1174" s="134">
        <v>1.0219208152961362E-5</v>
      </c>
      <c r="CT1174" s="134">
        <v>0</v>
      </c>
      <c r="CU1174" s="134">
        <v>4.9302474561223966E-5</v>
      </c>
      <c r="CV1174" s="134">
        <v>3.7117986081008104E-5</v>
      </c>
      <c r="CW1174" s="134">
        <v>6.6928135126311121E-5</v>
      </c>
      <c r="CX1174" s="134">
        <v>1.4496025619299729E-4</v>
      </c>
      <c r="CY1174" s="134">
        <v>0</v>
      </c>
      <c r="CZ1174" s="134">
        <v>1.2930499344619153E-3</v>
      </c>
      <c r="DA1174" s="134">
        <v>2.2706316528414061E-5</v>
      </c>
      <c r="DB1174" s="134">
        <v>4.2191904256334981E-6</v>
      </c>
      <c r="DC1174" s="134">
        <v>2.4012332943965512E-5</v>
      </c>
      <c r="DD1174" s="134">
        <v>5.3935407303839559E-5</v>
      </c>
      <c r="DE1174" s="134">
        <v>5.2939311534895926E-5</v>
      </c>
      <c r="DF1174" s="134">
        <v>7.9020804281148746E-5</v>
      </c>
      <c r="DG1174" s="134">
        <v>1.986720890323505E-3</v>
      </c>
      <c r="DH1174" s="211">
        <v>1.1426005973685107E-5</v>
      </c>
    </row>
    <row r="1175" spans="1:112" ht="15" hidden="1" customHeight="1" x14ac:dyDescent="0.15">
      <c r="A1175" s="119"/>
      <c r="B1175" s="197" t="s">
        <v>712</v>
      </c>
      <c r="C1175" s="30" t="s">
        <v>212</v>
      </c>
      <c r="D1175" s="315">
        <v>7.7680562548767458E-5</v>
      </c>
      <c r="E1175" s="134">
        <v>2.9181674919645823E-5</v>
      </c>
      <c r="F1175" s="134">
        <v>2.0796060922049239E-4</v>
      </c>
      <c r="G1175" s="134">
        <v>0</v>
      </c>
      <c r="H1175" s="134">
        <v>6.0682919544399026E-5</v>
      </c>
      <c r="I1175" s="134">
        <v>0</v>
      </c>
      <c r="J1175" s="134">
        <v>0</v>
      </c>
      <c r="K1175" s="134">
        <v>4.1832303729835494E-5</v>
      </c>
      <c r="L1175" s="134">
        <v>6.2697887903499327E-5</v>
      </c>
      <c r="M1175" s="134">
        <v>3.8940832275604456E-5</v>
      </c>
      <c r="N1175" s="134">
        <v>4.512251845012805E-5</v>
      </c>
      <c r="O1175" s="134">
        <v>8.8607688340871571E-7</v>
      </c>
      <c r="P1175" s="134">
        <v>0</v>
      </c>
      <c r="Q1175" s="134">
        <v>0</v>
      </c>
      <c r="R1175" s="134">
        <v>2.4382923094249555E-5</v>
      </c>
      <c r="S1175" s="134">
        <v>2.9661374721756794E-5</v>
      </c>
      <c r="T1175" s="134">
        <v>1.9528220086801841E-5</v>
      </c>
      <c r="U1175" s="134">
        <v>0</v>
      </c>
      <c r="V1175" s="134">
        <v>0</v>
      </c>
      <c r="W1175" s="134">
        <v>8.062643724102485E-5</v>
      </c>
      <c r="X1175" s="134">
        <v>0</v>
      </c>
      <c r="Y1175" s="134">
        <v>0</v>
      </c>
      <c r="Z1175" s="134">
        <v>0</v>
      </c>
      <c r="AA1175" s="134">
        <v>0</v>
      </c>
      <c r="AB1175" s="134">
        <v>0</v>
      </c>
      <c r="AC1175" s="134">
        <v>0</v>
      </c>
      <c r="AD1175" s="134">
        <v>0</v>
      </c>
      <c r="AE1175" s="134">
        <v>0</v>
      </c>
      <c r="AF1175" s="134">
        <v>0</v>
      </c>
      <c r="AG1175" s="134">
        <v>0</v>
      </c>
      <c r="AH1175" s="134">
        <v>0</v>
      </c>
      <c r="AI1175" s="134">
        <v>1.0191341061484967E-6</v>
      </c>
      <c r="AJ1175" s="134">
        <v>0</v>
      </c>
      <c r="AK1175" s="134">
        <v>1.0359253260474719E-4</v>
      </c>
      <c r="AL1175" s="134">
        <v>0</v>
      </c>
      <c r="AM1175" s="134">
        <v>-4.0884143325693644E-9</v>
      </c>
      <c r="AN1175" s="134">
        <v>0</v>
      </c>
      <c r="AO1175" s="134">
        <v>5.9395297317745771E-5</v>
      </c>
      <c r="AP1175" s="134">
        <v>0</v>
      </c>
      <c r="AQ1175" s="134">
        <v>0</v>
      </c>
      <c r="AR1175" s="134">
        <v>0</v>
      </c>
      <c r="AS1175" s="134">
        <v>0</v>
      </c>
      <c r="AT1175" s="134">
        <v>1.1542981586613105E-5</v>
      </c>
      <c r="AU1175" s="134">
        <v>5.6459264233092217E-5</v>
      </c>
      <c r="AV1175" s="134">
        <v>0</v>
      </c>
      <c r="AW1175" s="134">
        <v>4.9163941871001662E-4</v>
      </c>
      <c r="AX1175" s="134">
        <v>0</v>
      </c>
      <c r="AY1175" s="134">
        <v>0</v>
      </c>
      <c r="AZ1175" s="134">
        <v>0.9041756215152531</v>
      </c>
      <c r="BA1175" s="134">
        <v>0</v>
      </c>
      <c r="BB1175" s="134">
        <v>0</v>
      </c>
      <c r="BC1175" s="134">
        <v>0</v>
      </c>
      <c r="BD1175" s="134">
        <v>0</v>
      </c>
      <c r="BE1175" s="134">
        <v>0</v>
      </c>
      <c r="BF1175" s="134">
        <v>0</v>
      </c>
      <c r="BG1175" s="134">
        <v>0</v>
      </c>
      <c r="BH1175" s="134">
        <v>0</v>
      </c>
      <c r="BI1175" s="134">
        <v>2.1768047883701305E-3</v>
      </c>
      <c r="BJ1175" s="134">
        <v>3.793047387961463E-5</v>
      </c>
      <c r="BK1175" s="134">
        <v>0</v>
      </c>
      <c r="BL1175" s="134">
        <v>1.2205892879461426E-3</v>
      </c>
      <c r="BM1175" s="134">
        <v>0</v>
      </c>
      <c r="BN1175" s="134">
        <v>6.9974020800390438E-4</v>
      </c>
      <c r="BO1175" s="134">
        <v>2.576423302336799E-4</v>
      </c>
      <c r="BP1175" s="134">
        <v>2.4604792812001975E-4</v>
      </c>
      <c r="BQ1175" s="134">
        <v>1.2448986155870237E-4</v>
      </c>
      <c r="BR1175" s="134">
        <v>0</v>
      </c>
      <c r="BS1175" s="134">
        <v>3.9727672222196996E-5</v>
      </c>
      <c r="BT1175" s="134">
        <v>0</v>
      </c>
      <c r="BU1175" s="134">
        <v>2.452512589467147E-4</v>
      </c>
      <c r="BV1175" s="134">
        <v>4.0307506328887054E-5</v>
      </c>
      <c r="BW1175" s="134">
        <v>1.3245343992071364E-4</v>
      </c>
      <c r="BX1175" s="134">
        <v>1.6761182023859069E-4</v>
      </c>
      <c r="BY1175" s="134">
        <v>8.7884741668728251E-5</v>
      </c>
      <c r="BZ1175" s="134">
        <v>5.5493030336521264E-5</v>
      </c>
      <c r="CA1175" s="134">
        <v>0</v>
      </c>
      <c r="CB1175" s="134">
        <v>0</v>
      </c>
      <c r="CC1175" s="134">
        <v>1.8807827172832717E-4</v>
      </c>
      <c r="CD1175" s="134">
        <v>1.0983471032548868E-3</v>
      </c>
      <c r="CE1175" s="134">
        <v>2.7225770005094585E-4</v>
      </c>
      <c r="CF1175" s="134">
        <v>0</v>
      </c>
      <c r="CG1175" s="134">
        <v>0</v>
      </c>
      <c r="CH1175" s="134">
        <v>1.1438913652869004E-4</v>
      </c>
      <c r="CI1175" s="134">
        <v>8.7394105725841455E-10</v>
      </c>
      <c r="CJ1175" s="134">
        <v>1.8185788178571667E-5</v>
      </c>
      <c r="CK1175" s="134">
        <v>0</v>
      </c>
      <c r="CL1175" s="134">
        <v>0</v>
      </c>
      <c r="CM1175" s="134">
        <v>0</v>
      </c>
      <c r="CN1175" s="134">
        <v>0</v>
      </c>
      <c r="CO1175" s="134">
        <v>0</v>
      </c>
      <c r="CP1175" s="134">
        <v>0</v>
      </c>
      <c r="CQ1175" s="134">
        <v>4.9731537105561967E-5</v>
      </c>
      <c r="CR1175" s="134">
        <v>0</v>
      </c>
      <c r="CS1175" s="134">
        <v>6.761067148017627E-5</v>
      </c>
      <c r="CT1175" s="134">
        <v>0</v>
      </c>
      <c r="CU1175" s="134">
        <v>2.2615644255692747E-4</v>
      </c>
      <c r="CV1175" s="134">
        <v>2.4086632347024327E-4</v>
      </c>
      <c r="CW1175" s="134">
        <v>2.5922895180234285E-4</v>
      </c>
      <c r="CX1175" s="134">
        <v>4.1647107279341384E-4</v>
      </c>
      <c r="CY1175" s="134">
        <v>0</v>
      </c>
      <c r="CZ1175" s="134">
        <v>4.9912496868379595E-3</v>
      </c>
      <c r="DA1175" s="134">
        <v>7.5930443204283142E-5</v>
      </c>
      <c r="DB1175" s="134">
        <v>1.6743199972218406E-5</v>
      </c>
      <c r="DC1175" s="134">
        <v>6.9353328894292008E-5</v>
      </c>
      <c r="DD1175" s="134">
        <v>2.0058384155591922E-4</v>
      </c>
      <c r="DE1175" s="134">
        <v>1.2244090704416875E-4</v>
      </c>
      <c r="DF1175" s="134">
        <v>2.1653875942220799E-4</v>
      </c>
      <c r="DG1175" s="134">
        <v>3.6246855821573089E-2</v>
      </c>
      <c r="DH1175" s="211">
        <v>4.0062128040819528E-5</v>
      </c>
    </row>
    <row r="1176" spans="1:112" ht="15" hidden="1" customHeight="1" x14ac:dyDescent="0.15">
      <c r="A1176" s="119"/>
      <c r="B1176" s="197" t="s">
        <v>713</v>
      </c>
      <c r="C1176" s="30" t="s">
        <v>255</v>
      </c>
      <c r="D1176" s="315">
        <v>0</v>
      </c>
      <c r="E1176" s="134">
        <v>0</v>
      </c>
      <c r="F1176" s="134">
        <v>0</v>
      </c>
      <c r="G1176" s="134">
        <v>0</v>
      </c>
      <c r="H1176" s="134">
        <v>0</v>
      </c>
      <c r="I1176" s="134">
        <v>0</v>
      </c>
      <c r="J1176" s="134">
        <v>0</v>
      </c>
      <c r="K1176" s="134">
        <v>0</v>
      </c>
      <c r="L1176" s="134">
        <v>0</v>
      </c>
      <c r="M1176" s="134">
        <v>0</v>
      </c>
      <c r="N1176" s="134">
        <v>0</v>
      </c>
      <c r="O1176" s="134">
        <v>0</v>
      </c>
      <c r="P1176" s="134">
        <v>0</v>
      </c>
      <c r="Q1176" s="134">
        <v>0</v>
      </c>
      <c r="R1176" s="134">
        <v>0</v>
      </c>
      <c r="S1176" s="134">
        <v>0</v>
      </c>
      <c r="T1176" s="134">
        <v>0</v>
      </c>
      <c r="U1176" s="134">
        <v>0</v>
      </c>
      <c r="V1176" s="134">
        <v>0</v>
      </c>
      <c r="W1176" s="134">
        <v>0</v>
      </c>
      <c r="X1176" s="134">
        <v>0</v>
      </c>
      <c r="Y1176" s="134">
        <v>0</v>
      </c>
      <c r="Z1176" s="134">
        <v>0</v>
      </c>
      <c r="AA1176" s="134">
        <v>0</v>
      </c>
      <c r="AB1176" s="134">
        <v>0</v>
      </c>
      <c r="AC1176" s="134">
        <v>0</v>
      </c>
      <c r="AD1176" s="134">
        <v>0</v>
      </c>
      <c r="AE1176" s="134">
        <v>0</v>
      </c>
      <c r="AF1176" s="134">
        <v>0</v>
      </c>
      <c r="AG1176" s="134">
        <v>0</v>
      </c>
      <c r="AH1176" s="134">
        <v>0</v>
      </c>
      <c r="AI1176" s="134">
        <v>0</v>
      </c>
      <c r="AJ1176" s="134">
        <v>0</v>
      </c>
      <c r="AK1176" s="134">
        <v>0</v>
      </c>
      <c r="AL1176" s="134">
        <v>0</v>
      </c>
      <c r="AM1176" s="134">
        <v>0</v>
      </c>
      <c r="AN1176" s="134">
        <v>0</v>
      </c>
      <c r="AO1176" s="134">
        <v>0</v>
      </c>
      <c r="AP1176" s="134">
        <v>0</v>
      </c>
      <c r="AQ1176" s="134">
        <v>0</v>
      </c>
      <c r="AR1176" s="134">
        <v>0</v>
      </c>
      <c r="AS1176" s="134">
        <v>0</v>
      </c>
      <c r="AT1176" s="134">
        <v>0</v>
      </c>
      <c r="AU1176" s="134">
        <v>0</v>
      </c>
      <c r="AV1176" s="134">
        <v>0</v>
      </c>
      <c r="AW1176" s="134">
        <v>0</v>
      </c>
      <c r="AX1176" s="134">
        <v>0</v>
      </c>
      <c r="AY1176" s="134">
        <v>0</v>
      </c>
      <c r="AZ1176" s="134">
        <v>0</v>
      </c>
      <c r="BA1176" s="134">
        <v>0</v>
      </c>
      <c r="BB1176" s="134">
        <v>0</v>
      </c>
      <c r="BC1176" s="134">
        <v>0</v>
      </c>
      <c r="BD1176" s="134">
        <v>0</v>
      </c>
      <c r="BE1176" s="134">
        <v>0</v>
      </c>
      <c r="BF1176" s="134">
        <v>0</v>
      </c>
      <c r="BG1176" s="134">
        <v>0</v>
      </c>
      <c r="BH1176" s="134">
        <v>0</v>
      </c>
      <c r="BI1176" s="134">
        <v>0</v>
      </c>
      <c r="BJ1176" s="134">
        <v>0</v>
      </c>
      <c r="BK1176" s="134">
        <v>0</v>
      </c>
      <c r="BL1176" s="134">
        <v>0</v>
      </c>
      <c r="BM1176" s="134">
        <v>0</v>
      </c>
      <c r="BN1176" s="134">
        <v>0</v>
      </c>
      <c r="BO1176" s="134">
        <v>0</v>
      </c>
      <c r="BP1176" s="134">
        <v>0</v>
      </c>
      <c r="BQ1176" s="134">
        <v>0</v>
      </c>
      <c r="BR1176" s="134">
        <v>0</v>
      </c>
      <c r="BS1176" s="134">
        <v>0</v>
      </c>
      <c r="BT1176" s="134">
        <v>0</v>
      </c>
      <c r="BU1176" s="134">
        <v>0</v>
      </c>
      <c r="BV1176" s="134">
        <v>0</v>
      </c>
      <c r="BW1176" s="134">
        <v>0</v>
      </c>
      <c r="BX1176" s="134">
        <v>0</v>
      </c>
      <c r="BY1176" s="134">
        <v>0</v>
      </c>
      <c r="BZ1176" s="134">
        <v>0</v>
      </c>
      <c r="CA1176" s="134">
        <v>0</v>
      </c>
      <c r="CB1176" s="134">
        <v>0</v>
      </c>
      <c r="CC1176" s="134">
        <v>0</v>
      </c>
      <c r="CD1176" s="134">
        <v>0</v>
      </c>
      <c r="CE1176" s="134">
        <v>0</v>
      </c>
      <c r="CF1176" s="134">
        <v>0</v>
      </c>
      <c r="CG1176" s="134">
        <v>0</v>
      </c>
      <c r="CH1176" s="134">
        <v>0</v>
      </c>
      <c r="CI1176" s="134">
        <v>0</v>
      </c>
      <c r="CJ1176" s="134">
        <v>0</v>
      </c>
      <c r="CK1176" s="134">
        <v>0</v>
      </c>
      <c r="CL1176" s="134">
        <v>0</v>
      </c>
      <c r="CM1176" s="134">
        <v>0</v>
      </c>
      <c r="CN1176" s="134">
        <v>0</v>
      </c>
      <c r="CO1176" s="134">
        <v>0</v>
      </c>
      <c r="CP1176" s="134">
        <v>0</v>
      </c>
      <c r="CQ1176" s="134">
        <v>0</v>
      </c>
      <c r="CR1176" s="134">
        <v>0</v>
      </c>
      <c r="CS1176" s="134">
        <v>0</v>
      </c>
      <c r="CT1176" s="134">
        <v>0</v>
      </c>
      <c r="CU1176" s="134">
        <v>0</v>
      </c>
      <c r="CV1176" s="134">
        <v>0</v>
      </c>
      <c r="CW1176" s="134">
        <v>0</v>
      </c>
      <c r="CX1176" s="134">
        <v>0</v>
      </c>
      <c r="CY1176" s="134">
        <v>0</v>
      </c>
      <c r="CZ1176" s="134">
        <v>0</v>
      </c>
      <c r="DA1176" s="134">
        <v>0</v>
      </c>
      <c r="DB1176" s="134">
        <v>0</v>
      </c>
      <c r="DC1176" s="134">
        <v>0</v>
      </c>
      <c r="DD1176" s="134">
        <v>0</v>
      </c>
      <c r="DE1176" s="134">
        <v>0</v>
      </c>
      <c r="DF1176" s="134">
        <v>0</v>
      </c>
      <c r="DG1176" s="134">
        <v>0</v>
      </c>
      <c r="DH1176" s="211">
        <v>0</v>
      </c>
    </row>
    <row r="1177" spans="1:112" ht="15" hidden="1" customHeight="1" x14ac:dyDescent="0.15">
      <c r="A1177" s="119"/>
      <c r="B1177" s="197" t="s">
        <v>714</v>
      </c>
      <c r="C1177" s="30" t="s">
        <v>161</v>
      </c>
      <c r="D1177" s="315">
        <v>0</v>
      </c>
      <c r="E1177" s="134">
        <v>0</v>
      </c>
      <c r="F1177" s="134">
        <v>0</v>
      </c>
      <c r="G1177" s="134">
        <v>0</v>
      </c>
      <c r="H1177" s="134">
        <v>0</v>
      </c>
      <c r="I1177" s="134">
        <v>0</v>
      </c>
      <c r="J1177" s="134">
        <v>0</v>
      </c>
      <c r="K1177" s="134">
        <v>0</v>
      </c>
      <c r="L1177" s="134">
        <v>0</v>
      </c>
      <c r="M1177" s="134">
        <v>0</v>
      </c>
      <c r="N1177" s="134">
        <v>0</v>
      </c>
      <c r="O1177" s="134">
        <v>0</v>
      </c>
      <c r="P1177" s="134">
        <v>0</v>
      </c>
      <c r="Q1177" s="134">
        <v>0</v>
      </c>
      <c r="R1177" s="134">
        <v>0</v>
      </c>
      <c r="S1177" s="134">
        <v>0</v>
      </c>
      <c r="T1177" s="134">
        <v>0</v>
      </c>
      <c r="U1177" s="134">
        <v>0</v>
      </c>
      <c r="V1177" s="134">
        <v>0</v>
      </c>
      <c r="W1177" s="134">
        <v>0</v>
      </c>
      <c r="X1177" s="134">
        <v>0</v>
      </c>
      <c r="Y1177" s="134">
        <v>0</v>
      </c>
      <c r="Z1177" s="134">
        <v>0</v>
      </c>
      <c r="AA1177" s="134">
        <v>0</v>
      </c>
      <c r="AB1177" s="134">
        <v>0</v>
      </c>
      <c r="AC1177" s="134">
        <v>0</v>
      </c>
      <c r="AD1177" s="134">
        <v>0</v>
      </c>
      <c r="AE1177" s="134">
        <v>0</v>
      </c>
      <c r="AF1177" s="134">
        <v>0</v>
      </c>
      <c r="AG1177" s="134">
        <v>0</v>
      </c>
      <c r="AH1177" s="134">
        <v>0</v>
      </c>
      <c r="AI1177" s="134">
        <v>0</v>
      </c>
      <c r="AJ1177" s="134">
        <v>0</v>
      </c>
      <c r="AK1177" s="134">
        <v>0</v>
      </c>
      <c r="AL1177" s="134">
        <v>0</v>
      </c>
      <c r="AM1177" s="134">
        <v>0</v>
      </c>
      <c r="AN1177" s="134">
        <v>0</v>
      </c>
      <c r="AO1177" s="134">
        <v>0</v>
      </c>
      <c r="AP1177" s="134">
        <v>0</v>
      </c>
      <c r="AQ1177" s="134">
        <v>0</v>
      </c>
      <c r="AR1177" s="134">
        <v>0</v>
      </c>
      <c r="AS1177" s="134">
        <v>0</v>
      </c>
      <c r="AT1177" s="134">
        <v>0</v>
      </c>
      <c r="AU1177" s="134">
        <v>0</v>
      </c>
      <c r="AV1177" s="134">
        <v>0</v>
      </c>
      <c r="AW1177" s="134">
        <v>0</v>
      </c>
      <c r="AX1177" s="134">
        <v>0</v>
      </c>
      <c r="AY1177" s="134">
        <v>0</v>
      </c>
      <c r="AZ1177" s="134">
        <v>0</v>
      </c>
      <c r="BA1177" s="134">
        <v>0</v>
      </c>
      <c r="BB1177" s="134">
        <v>0</v>
      </c>
      <c r="BC1177" s="134">
        <v>0</v>
      </c>
      <c r="BD1177" s="134">
        <v>0</v>
      </c>
      <c r="BE1177" s="134">
        <v>0</v>
      </c>
      <c r="BF1177" s="134">
        <v>0</v>
      </c>
      <c r="BG1177" s="134">
        <v>0</v>
      </c>
      <c r="BH1177" s="134">
        <v>0</v>
      </c>
      <c r="BI1177" s="134">
        <v>0</v>
      </c>
      <c r="BJ1177" s="134">
        <v>0</v>
      </c>
      <c r="BK1177" s="134">
        <v>0</v>
      </c>
      <c r="BL1177" s="134">
        <v>0</v>
      </c>
      <c r="BM1177" s="134">
        <v>0</v>
      </c>
      <c r="BN1177" s="134">
        <v>0</v>
      </c>
      <c r="BO1177" s="134">
        <v>0</v>
      </c>
      <c r="BP1177" s="134">
        <v>0</v>
      </c>
      <c r="BQ1177" s="134">
        <v>0</v>
      </c>
      <c r="BR1177" s="134">
        <v>0</v>
      </c>
      <c r="BS1177" s="134">
        <v>0</v>
      </c>
      <c r="BT1177" s="134">
        <v>0</v>
      </c>
      <c r="BU1177" s="134">
        <v>0</v>
      </c>
      <c r="BV1177" s="134">
        <v>0</v>
      </c>
      <c r="BW1177" s="134">
        <v>0</v>
      </c>
      <c r="BX1177" s="134">
        <v>0</v>
      </c>
      <c r="BY1177" s="134">
        <v>0</v>
      </c>
      <c r="BZ1177" s="134">
        <v>0</v>
      </c>
      <c r="CA1177" s="134">
        <v>0</v>
      </c>
      <c r="CB1177" s="134">
        <v>0</v>
      </c>
      <c r="CC1177" s="134">
        <v>0</v>
      </c>
      <c r="CD1177" s="134">
        <v>0</v>
      </c>
      <c r="CE1177" s="134">
        <v>0</v>
      </c>
      <c r="CF1177" s="134">
        <v>0</v>
      </c>
      <c r="CG1177" s="134">
        <v>0</v>
      </c>
      <c r="CH1177" s="134">
        <v>0</v>
      </c>
      <c r="CI1177" s="134">
        <v>0</v>
      </c>
      <c r="CJ1177" s="134">
        <v>0</v>
      </c>
      <c r="CK1177" s="134">
        <v>0</v>
      </c>
      <c r="CL1177" s="134">
        <v>0</v>
      </c>
      <c r="CM1177" s="134">
        <v>0</v>
      </c>
      <c r="CN1177" s="134">
        <v>0</v>
      </c>
      <c r="CO1177" s="134">
        <v>0</v>
      </c>
      <c r="CP1177" s="134">
        <v>0</v>
      </c>
      <c r="CQ1177" s="134">
        <v>0</v>
      </c>
      <c r="CR1177" s="134">
        <v>0</v>
      </c>
      <c r="CS1177" s="134">
        <v>0</v>
      </c>
      <c r="CT1177" s="134">
        <v>0</v>
      </c>
      <c r="CU1177" s="134">
        <v>0</v>
      </c>
      <c r="CV1177" s="134">
        <v>0</v>
      </c>
      <c r="CW1177" s="134">
        <v>0</v>
      </c>
      <c r="CX1177" s="134">
        <v>0</v>
      </c>
      <c r="CY1177" s="134">
        <v>0</v>
      </c>
      <c r="CZ1177" s="134">
        <v>0</v>
      </c>
      <c r="DA1177" s="134">
        <v>0</v>
      </c>
      <c r="DB1177" s="134">
        <v>0</v>
      </c>
      <c r="DC1177" s="134">
        <v>0</v>
      </c>
      <c r="DD1177" s="134">
        <v>0</v>
      </c>
      <c r="DE1177" s="134">
        <v>0</v>
      </c>
      <c r="DF1177" s="134">
        <v>0</v>
      </c>
      <c r="DG1177" s="134">
        <v>0</v>
      </c>
      <c r="DH1177" s="211">
        <v>0</v>
      </c>
    </row>
    <row r="1178" spans="1:112" ht="15" hidden="1" customHeight="1" x14ac:dyDescent="0.15">
      <c r="A1178" s="119"/>
      <c r="B1178" s="197" t="s">
        <v>715</v>
      </c>
      <c r="C1178" s="30" t="s">
        <v>256</v>
      </c>
      <c r="D1178" s="315">
        <v>0</v>
      </c>
      <c r="E1178" s="134">
        <v>0</v>
      </c>
      <c r="F1178" s="134">
        <v>0</v>
      </c>
      <c r="G1178" s="134">
        <v>0</v>
      </c>
      <c r="H1178" s="134">
        <v>0</v>
      </c>
      <c r="I1178" s="134">
        <v>0</v>
      </c>
      <c r="J1178" s="134">
        <v>0</v>
      </c>
      <c r="K1178" s="134">
        <v>0</v>
      </c>
      <c r="L1178" s="134">
        <v>0</v>
      </c>
      <c r="M1178" s="134">
        <v>0</v>
      </c>
      <c r="N1178" s="134">
        <v>0</v>
      </c>
      <c r="O1178" s="134">
        <v>0</v>
      </c>
      <c r="P1178" s="134">
        <v>0</v>
      </c>
      <c r="Q1178" s="134">
        <v>0</v>
      </c>
      <c r="R1178" s="134">
        <v>0</v>
      </c>
      <c r="S1178" s="134">
        <v>0</v>
      </c>
      <c r="T1178" s="134">
        <v>0</v>
      </c>
      <c r="U1178" s="134">
        <v>0</v>
      </c>
      <c r="V1178" s="134">
        <v>0</v>
      </c>
      <c r="W1178" s="134">
        <v>0</v>
      </c>
      <c r="X1178" s="134">
        <v>0</v>
      </c>
      <c r="Y1178" s="134">
        <v>0</v>
      </c>
      <c r="Z1178" s="134">
        <v>0</v>
      </c>
      <c r="AA1178" s="134">
        <v>0</v>
      </c>
      <c r="AB1178" s="134">
        <v>0</v>
      </c>
      <c r="AC1178" s="134">
        <v>0</v>
      </c>
      <c r="AD1178" s="134">
        <v>0</v>
      </c>
      <c r="AE1178" s="134">
        <v>0</v>
      </c>
      <c r="AF1178" s="134">
        <v>0</v>
      </c>
      <c r="AG1178" s="134">
        <v>0</v>
      </c>
      <c r="AH1178" s="134">
        <v>0</v>
      </c>
      <c r="AI1178" s="134">
        <v>0</v>
      </c>
      <c r="AJ1178" s="134">
        <v>0</v>
      </c>
      <c r="AK1178" s="134">
        <v>0</v>
      </c>
      <c r="AL1178" s="134">
        <v>0</v>
      </c>
      <c r="AM1178" s="134">
        <v>0</v>
      </c>
      <c r="AN1178" s="134">
        <v>0</v>
      </c>
      <c r="AO1178" s="134">
        <v>0</v>
      </c>
      <c r="AP1178" s="134">
        <v>0</v>
      </c>
      <c r="AQ1178" s="134">
        <v>0</v>
      </c>
      <c r="AR1178" s="134">
        <v>0</v>
      </c>
      <c r="AS1178" s="134">
        <v>0</v>
      </c>
      <c r="AT1178" s="134">
        <v>0</v>
      </c>
      <c r="AU1178" s="134">
        <v>0</v>
      </c>
      <c r="AV1178" s="134">
        <v>0</v>
      </c>
      <c r="AW1178" s="134">
        <v>0</v>
      </c>
      <c r="AX1178" s="134">
        <v>0</v>
      </c>
      <c r="AY1178" s="134">
        <v>0</v>
      </c>
      <c r="AZ1178" s="134">
        <v>0</v>
      </c>
      <c r="BA1178" s="134">
        <v>0</v>
      </c>
      <c r="BB1178" s="134">
        <v>0</v>
      </c>
      <c r="BC1178" s="134">
        <v>0</v>
      </c>
      <c r="BD1178" s="134">
        <v>0</v>
      </c>
      <c r="BE1178" s="134">
        <v>0</v>
      </c>
      <c r="BF1178" s="134">
        <v>0</v>
      </c>
      <c r="BG1178" s="134">
        <v>0</v>
      </c>
      <c r="BH1178" s="134">
        <v>0</v>
      </c>
      <c r="BI1178" s="134">
        <v>0</v>
      </c>
      <c r="BJ1178" s="134">
        <v>0</v>
      </c>
      <c r="BK1178" s="134">
        <v>0</v>
      </c>
      <c r="BL1178" s="134">
        <v>0</v>
      </c>
      <c r="BM1178" s="134">
        <v>0</v>
      </c>
      <c r="BN1178" s="134">
        <v>0</v>
      </c>
      <c r="BO1178" s="134">
        <v>0</v>
      </c>
      <c r="BP1178" s="134">
        <v>0</v>
      </c>
      <c r="BQ1178" s="134">
        <v>0</v>
      </c>
      <c r="BR1178" s="134">
        <v>0</v>
      </c>
      <c r="BS1178" s="134">
        <v>0</v>
      </c>
      <c r="BT1178" s="134">
        <v>0</v>
      </c>
      <c r="BU1178" s="134">
        <v>0</v>
      </c>
      <c r="BV1178" s="134">
        <v>0</v>
      </c>
      <c r="BW1178" s="134">
        <v>0</v>
      </c>
      <c r="BX1178" s="134">
        <v>0</v>
      </c>
      <c r="BY1178" s="134">
        <v>0</v>
      </c>
      <c r="BZ1178" s="134">
        <v>0</v>
      </c>
      <c r="CA1178" s="134">
        <v>0</v>
      </c>
      <c r="CB1178" s="134">
        <v>0</v>
      </c>
      <c r="CC1178" s="134">
        <v>0</v>
      </c>
      <c r="CD1178" s="134">
        <v>0</v>
      </c>
      <c r="CE1178" s="134">
        <v>0</v>
      </c>
      <c r="CF1178" s="134">
        <v>0</v>
      </c>
      <c r="CG1178" s="134">
        <v>0</v>
      </c>
      <c r="CH1178" s="134">
        <v>0</v>
      </c>
      <c r="CI1178" s="134">
        <v>0</v>
      </c>
      <c r="CJ1178" s="134">
        <v>0</v>
      </c>
      <c r="CK1178" s="134">
        <v>0</v>
      </c>
      <c r="CL1178" s="134">
        <v>0</v>
      </c>
      <c r="CM1178" s="134">
        <v>0</v>
      </c>
      <c r="CN1178" s="134">
        <v>0</v>
      </c>
      <c r="CO1178" s="134">
        <v>0</v>
      </c>
      <c r="CP1178" s="134">
        <v>0</v>
      </c>
      <c r="CQ1178" s="134">
        <v>0</v>
      </c>
      <c r="CR1178" s="134">
        <v>0</v>
      </c>
      <c r="CS1178" s="134">
        <v>0</v>
      </c>
      <c r="CT1178" s="134">
        <v>0</v>
      </c>
      <c r="CU1178" s="134">
        <v>0</v>
      </c>
      <c r="CV1178" s="134">
        <v>0</v>
      </c>
      <c r="CW1178" s="134">
        <v>0</v>
      </c>
      <c r="CX1178" s="134">
        <v>0</v>
      </c>
      <c r="CY1178" s="134">
        <v>0</v>
      </c>
      <c r="CZ1178" s="134">
        <v>0</v>
      </c>
      <c r="DA1178" s="134">
        <v>0</v>
      </c>
      <c r="DB1178" s="134">
        <v>0</v>
      </c>
      <c r="DC1178" s="134">
        <v>0</v>
      </c>
      <c r="DD1178" s="134">
        <v>0</v>
      </c>
      <c r="DE1178" s="134">
        <v>0</v>
      </c>
      <c r="DF1178" s="134">
        <v>0</v>
      </c>
      <c r="DG1178" s="134">
        <v>0</v>
      </c>
      <c r="DH1178" s="211">
        <v>0</v>
      </c>
    </row>
    <row r="1179" spans="1:112" ht="15" hidden="1" customHeight="1" x14ac:dyDescent="0.15">
      <c r="A1179" s="119"/>
      <c r="B1179" s="197" t="s">
        <v>716</v>
      </c>
      <c r="C1179" s="30" t="s">
        <v>354</v>
      </c>
      <c r="D1179" s="315">
        <v>0</v>
      </c>
      <c r="E1179" s="134">
        <v>0</v>
      </c>
      <c r="F1179" s="134">
        <v>0</v>
      </c>
      <c r="G1179" s="134">
        <v>0</v>
      </c>
      <c r="H1179" s="134">
        <v>0</v>
      </c>
      <c r="I1179" s="134">
        <v>0</v>
      </c>
      <c r="J1179" s="134">
        <v>0</v>
      </c>
      <c r="K1179" s="134">
        <v>0</v>
      </c>
      <c r="L1179" s="134">
        <v>0</v>
      </c>
      <c r="M1179" s="134">
        <v>0</v>
      </c>
      <c r="N1179" s="134">
        <v>0</v>
      </c>
      <c r="O1179" s="134">
        <v>0</v>
      </c>
      <c r="P1179" s="134">
        <v>0</v>
      </c>
      <c r="Q1179" s="134">
        <v>0</v>
      </c>
      <c r="R1179" s="134">
        <v>0</v>
      </c>
      <c r="S1179" s="134">
        <v>0</v>
      </c>
      <c r="T1179" s="134">
        <v>0</v>
      </c>
      <c r="U1179" s="134">
        <v>0</v>
      </c>
      <c r="V1179" s="134">
        <v>0</v>
      </c>
      <c r="W1179" s="134">
        <v>0</v>
      </c>
      <c r="X1179" s="134">
        <v>0</v>
      </c>
      <c r="Y1179" s="134">
        <v>0</v>
      </c>
      <c r="Z1179" s="134">
        <v>0</v>
      </c>
      <c r="AA1179" s="134">
        <v>0</v>
      </c>
      <c r="AB1179" s="134">
        <v>0</v>
      </c>
      <c r="AC1179" s="134">
        <v>0</v>
      </c>
      <c r="AD1179" s="134">
        <v>0</v>
      </c>
      <c r="AE1179" s="134">
        <v>0</v>
      </c>
      <c r="AF1179" s="134">
        <v>0</v>
      </c>
      <c r="AG1179" s="134">
        <v>0</v>
      </c>
      <c r="AH1179" s="134">
        <v>0</v>
      </c>
      <c r="AI1179" s="134">
        <v>0</v>
      </c>
      <c r="AJ1179" s="134">
        <v>0</v>
      </c>
      <c r="AK1179" s="134">
        <v>0</v>
      </c>
      <c r="AL1179" s="134">
        <v>0</v>
      </c>
      <c r="AM1179" s="134">
        <v>0</v>
      </c>
      <c r="AN1179" s="134">
        <v>0</v>
      </c>
      <c r="AO1179" s="134">
        <v>0</v>
      </c>
      <c r="AP1179" s="134">
        <v>0</v>
      </c>
      <c r="AQ1179" s="134">
        <v>0</v>
      </c>
      <c r="AR1179" s="134">
        <v>0</v>
      </c>
      <c r="AS1179" s="134">
        <v>0</v>
      </c>
      <c r="AT1179" s="134">
        <v>0</v>
      </c>
      <c r="AU1179" s="134">
        <v>0</v>
      </c>
      <c r="AV1179" s="134">
        <v>0</v>
      </c>
      <c r="AW1179" s="134">
        <v>0</v>
      </c>
      <c r="AX1179" s="134">
        <v>0</v>
      </c>
      <c r="AY1179" s="134">
        <v>0</v>
      </c>
      <c r="AZ1179" s="134">
        <v>0</v>
      </c>
      <c r="BA1179" s="134">
        <v>0</v>
      </c>
      <c r="BB1179" s="134">
        <v>0</v>
      </c>
      <c r="BC1179" s="134">
        <v>0</v>
      </c>
      <c r="BD1179" s="134">
        <v>0</v>
      </c>
      <c r="BE1179" s="134">
        <v>0</v>
      </c>
      <c r="BF1179" s="134">
        <v>0</v>
      </c>
      <c r="BG1179" s="134">
        <v>0</v>
      </c>
      <c r="BH1179" s="134">
        <v>0</v>
      </c>
      <c r="BI1179" s="134">
        <v>0</v>
      </c>
      <c r="BJ1179" s="134">
        <v>0</v>
      </c>
      <c r="BK1179" s="134">
        <v>0</v>
      </c>
      <c r="BL1179" s="134">
        <v>0</v>
      </c>
      <c r="BM1179" s="134">
        <v>0</v>
      </c>
      <c r="BN1179" s="134">
        <v>0</v>
      </c>
      <c r="BO1179" s="134">
        <v>0</v>
      </c>
      <c r="BP1179" s="134">
        <v>0</v>
      </c>
      <c r="BQ1179" s="134">
        <v>0</v>
      </c>
      <c r="BR1179" s="134">
        <v>0</v>
      </c>
      <c r="BS1179" s="134">
        <v>0</v>
      </c>
      <c r="BT1179" s="134">
        <v>0</v>
      </c>
      <c r="BU1179" s="134">
        <v>0</v>
      </c>
      <c r="BV1179" s="134">
        <v>0</v>
      </c>
      <c r="BW1179" s="134">
        <v>0</v>
      </c>
      <c r="BX1179" s="134">
        <v>0</v>
      </c>
      <c r="BY1179" s="134">
        <v>0</v>
      </c>
      <c r="BZ1179" s="134">
        <v>0</v>
      </c>
      <c r="CA1179" s="134">
        <v>0</v>
      </c>
      <c r="CB1179" s="134">
        <v>0</v>
      </c>
      <c r="CC1179" s="134">
        <v>0</v>
      </c>
      <c r="CD1179" s="134">
        <v>0</v>
      </c>
      <c r="CE1179" s="134">
        <v>0</v>
      </c>
      <c r="CF1179" s="134">
        <v>0</v>
      </c>
      <c r="CG1179" s="134">
        <v>0</v>
      </c>
      <c r="CH1179" s="134">
        <v>0</v>
      </c>
      <c r="CI1179" s="134">
        <v>0</v>
      </c>
      <c r="CJ1179" s="134">
        <v>0</v>
      </c>
      <c r="CK1179" s="134">
        <v>0</v>
      </c>
      <c r="CL1179" s="134">
        <v>0</v>
      </c>
      <c r="CM1179" s="134">
        <v>0</v>
      </c>
      <c r="CN1179" s="134">
        <v>0</v>
      </c>
      <c r="CO1179" s="134">
        <v>0</v>
      </c>
      <c r="CP1179" s="134">
        <v>0</v>
      </c>
      <c r="CQ1179" s="134">
        <v>0</v>
      </c>
      <c r="CR1179" s="134">
        <v>0</v>
      </c>
      <c r="CS1179" s="134">
        <v>0</v>
      </c>
      <c r="CT1179" s="134">
        <v>0</v>
      </c>
      <c r="CU1179" s="134">
        <v>0</v>
      </c>
      <c r="CV1179" s="134">
        <v>0</v>
      </c>
      <c r="CW1179" s="134">
        <v>0</v>
      </c>
      <c r="CX1179" s="134">
        <v>0</v>
      </c>
      <c r="CY1179" s="134">
        <v>0</v>
      </c>
      <c r="CZ1179" s="134">
        <v>0</v>
      </c>
      <c r="DA1179" s="134">
        <v>0</v>
      </c>
      <c r="DB1179" s="134">
        <v>0</v>
      </c>
      <c r="DC1179" s="134">
        <v>0</v>
      </c>
      <c r="DD1179" s="134">
        <v>0</v>
      </c>
      <c r="DE1179" s="134">
        <v>0</v>
      </c>
      <c r="DF1179" s="134">
        <v>0</v>
      </c>
      <c r="DG1179" s="134">
        <v>0</v>
      </c>
      <c r="DH1179" s="211">
        <v>0</v>
      </c>
    </row>
    <row r="1180" spans="1:112" ht="15" hidden="1" customHeight="1" x14ac:dyDescent="0.15">
      <c r="A1180" s="119"/>
      <c r="B1180" s="197" t="s">
        <v>717</v>
      </c>
      <c r="C1180" s="30" t="s">
        <v>355</v>
      </c>
      <c r="D1180" s="315">
        <v>0</v>
      </c>
      <c r="E1180" s="134">
        <v>0</v>
      </c>
      <c r="F1180" s="134">
        <v>0</v>
      </c>
      <c r="G1180" s="134">
        <v>0</v>
      </c>
      <c r="H1180" s="134">
        <v>0</v>
      </c>
      <c r="I1180" s="134">
        <v>0</v>
      </c>
      <c r="J1180" s="134">
        <v>0</v>
      </c>
      <c r="K1180" s="134">
        <v>0</v>
      </c>
      <c r="L1180" s="134">
        <v>0</v>
      </c>
      <c r="M1180" s="134">
        <v>0</v>
      </c>
      <c r="N1180" s="134">
        <v>0</v>
      </c>
      <c r="O1180" s="134">
        <v>0</v>
      </c>
      <c r="P1180" s="134">
        <v>0</v>
      </c>
      <c r="Q1180" s="134">
        <v>0</v>
      </c>
      <c r="R1180" s="134">
        <v>0</v>
      </c>
      <c r="S1180" s="134">
        <v>0</v>
      </c>
      <c r="T1180" s="134">
        <v>0</v>
      </c>
      <c r="U1180" s="134">
        <v>0</v>
      </c>
      <c r="V1180" s="134">
        <v>0</v>
      </c>
      <c r="W1180" s="134">
        <v>0</v>
      </c>
      <c r="X1180" s="134">
        <v>0</v>
      </c>
      <c r="Y1180" s="134">
        <v>0</v>
      </c>
      <c r="Z1180" s="134">
        <v>0</v>
      </c>
      <c r="AA1180" s="134">
        <v>0</v>
      </c>
      <c r="AB1180" s="134">
        <v>0</v>
      </c>
      <c r="AC1180" s="134">
        <v>0</v>
      </c>
      <c r="AD1180" s="134">
        <v>0</v>
      </c>
      <c r="AE1180" s="134">
        <v>0</v>
      </c>
      <c r="AF1180" s="134">
        <v>0</v>
      </c>
      <c r="AG1180" s="134">
        <v>0</v>
      </c>
      <c r="AH1180" s="134">
        <v>0</v>
      </c>
      <c r="AI1180" s="134">
        <v>0</v>
      </c>
      <c r="AJ1180" s="134">
        <v>0</v>
      </c>
      <c r="AK1180" s="134">
        <v>0</v>
      </c>
      <c r="AL1180" s="134">
        <v>0</v>
      </c>
      <c r="AM1180" s="134">
        <v>0</v>
      </c>
      <c r="AN1180" s="134">
        <v>0</v>
      </c>
      <c r="AO1180" s="134">
        <v>0</v>
      </c>
      <c r="AP1180" s="134">
        <v>0</v>
      </c>
      <c r="AQ1180" s="134">
        <v>0</v>
      </c>
      <c r="AR1180" s="134">
        <v>0</v>
      </c>
      <c r="AS1180" s="134">
        <v>0</v>
      </c>
      <c r="AT1180" s="134">
        <v>0</v>
      </c>
      <c r="AU1180" s="134">
        <v>0</v>
      </c>
      <c r="AV1180" s="134">
        <v>0</v>
      </c>
      <c r="AW1180" s="134">
        <v>0</v>
      </c>
      <c r="AX1180" s="134">
        <v>0</v>
      </c>
      <c r="AY1180" s="134">
        <v>0</v>
      </c>
      <c r="AZ1180" s="134">
        <v>0</v>
      </c>
      <c r="BA1180" s="134">
        <v>0</v>
      </c>
      <c r="BB1180" s="134">
        <v>0</v>
      </c>
      <c r="BC1180" s="134">
        <v>0</v>
      </c>
      <c r="BD1180" s="134">
        <v>0</v>
      </c>
      <c r="BE1180" s="134">
        <v>0</v>
      </c>
      <c r="BF1180" s="134">
        <v>0</v>
      </c>
      <c r="BG1180" s="134">
        <v>0</v>
      </c>
      <c r="BH1180" s="134">
        <v>0</v>
      </c>
      <c r="BI1180" s="134">
        <v>0</v>
      </c>
      <c r="BJ1180" s="134">
        <v>0</v>
      </c>
      <c r="BK1180" s="134">
        <v>0</v>
      </c>
      <c r="BL1180" s="134">
        <v>0</v>
      </c>
      <c r="BM1180" s="134">
        <v>0</v>
      </c>
      <c r="BN1180" s="134">
        <v>0</v>
      </c>
      <c r="BO1180" s="134">
        <v>0</v>
      </c>
      <c r="BP1180" s="134">
        <v>0</v>
      </c>
      <c r="BQ1180" s="134">
        <v>0</v>
      </c>
      <c r="BR1180" s="134">
        <v>0</v>
      </c>
      <c r="BS1180" s="134">
        <v>0</v>
      </c>
      <c r="BT1180" s="134">
        <v>0</v>
      </c>
      <c r="BU1180" s="134">
        <v>0</v>
      </c>
      <c r="BV1180" s="134">
        <v>0</v>
      </c>
      <c r="BW1180" s="134">
        <v>0</v>
      </c>
      <c r="BX1180" s="134">
        <v>0</v>
      </c>
      <c r="BY1180" s="134">
        <v>0</v>
      </c>
      <c r="BZ1180" s="134">
        <v>0</v>
      </c>
      <c r="CA1180" s="134">
        <v>0</v>
      </c>
      <c r="CB1180" s="134">
        <v>0</v>
      </c>
      <c r="CC1180" s="134">
        <v>0</v>
      </c>
      <c r="CD1180" s="134">
        <v>0</v>
      </c>
      <c r="CE1180" s="134">
        <v>0</v>
      </c>
      <c r="CF1180" s="134">
        <v>0</v>
      </c>
      <c r="CG1180" s="134">
        <v>0</v>
      </c>
      <c r="CH1180" s="134">
        <v>0</v>
      </c>
      <c r="CI1180" s="134">
        <v>0</v>
      </c>
      <c r="CJ1180" s="134">
        <v>0</v>
      </c>
      <c r="CK1180" s="134">
        <v>0</v>
      </c>
      <c r="CL1180" s="134">
        <v>0</v>
      </c>
      <c r="CM1180" s="134">
        <v>0</v>
      </c>
      <c r="CN1180" s="134">
        <v>0</v>
      </c>
      <c r="CO1180" s="134">
        <v>0</v>
      </c>
      <c r="CP1180" s="134">
        <v>0</v>
      </c>
      <c r="CQ1180" s="134">
        <v>0</v>
      </c>
      <c r="CR1180" s="134">
        <v>0</v>
      </c>
      <c r="CS1180" s="134">
        <v>0</v>
      </c>
      <c r="CT1180" s="134">
        <v>0</v>
      </c>
      <c r="CU1180" s="134">
        <v>0</v>
      </c>
      <c r="CV1180" s="134">
        <v>0</v>
      </c>
      <c r="CW1180" s="134">
        <v>0</v>
      </c>
      <c r="CX1180" s="134">
        <v>0</v>
      </c>
      <c r="CY1180" s="134">
        <v>0</v>
      </c>
      <c r="CZ1180" s="134">
        <v>0</v>
      </c>
      <c r="DA1180" s="134">
        <v>0</v>
      </c>
      <c r="DB1180" s="134">
        <v>0</v>
      </c>
      <c r="DC1180" s="134">
        <v>0</v>
      </c>
      <c r="DD1180" s="134">
        <v>0</v>
      </c>
      <c r="DE1180" s="134">
        <v>0</v>
      </c>
      <c r="DF1180" s="134">
        <v>0</v>
      </c>
      <c r="DG1180" s="134">
        <v>0</v>
      </c>
      <c r="DH1180" s="211">
        <v>0</v>
      </c>
    </row>
    <row r="1181" spans="1:112" ht="15" hidden="1" customHeight="1" x14ac:dyDescent="0.15">
      <c r="A1181" s="119"/>
      <c r="B1181" s="197" t="s">
        <v>718</v>
      </c>
      <c r="C1181" s="30" t="s">
        <v>356</v>
      </c>
      <c r="D1181" s="315">
        <v>0</v>
      </c>
      <c r="E1181" s="134">
        <v>0</v>
      </c>
      <c r="F1181" s="134">
        <v>0</v>
      </c>
      <c r="G1181" s="134">
        <v>0</v>
      </c>
      <c r="H1181" s="134">
        <v>0</v>
      </c>
      <c r="I1181" s="134">
        <v>0</v>
      </c>
      <c r="J1181" s="134">
        <v>0</v>
      </c>
      <c r="K1181" s="134">
        <v>0</v>
      </c>
      <c r="L1181" s="134">
        <v>0</v>
      </c>
      <c r="M1181" s="134">
        <v>0</v>
      </c>
      <c r="N1181" s="134">
        <v>0</v>
      </c>
      <c r="O1181" s="134">
        <v>0</v>
      </c>
      <c r="P1181" s="134">
        <v>0</v>
      </c>
      <c r="Q1181" s="134">
        <v>0</v>
      </c>
      <c r="R1181" s="134">
        <v>0</v>
      </c>
      <c r="S1181" s="134">
        <v>0</v>
      </c>
      <c r="T1181" s="134">
        <v>0</v>
      </c>
      <c r="U1181" s="134">
        <v>0</v>
      </c>
      <c r="V1181" s="134">
        <v>0</v>
      </c>
      <c r="W1181" s="134">
        <v>0</v>
      </c>
      <c r="X1181" s="134">
        <v>0</v>
      </c>
      <c r="Y1181" s="134">
        <v>0</v>
      </c>
      <c r="Z1181" s="134">
        <v>0</v>
      </c>
      <c r="AA1181" s="134">
        <v>0</v>
      </c>
      <c r="AB1181" s="134">
        <v>0</v>
      </c>
      <c r="AC1181" s="134">
        <v>0</v>
      </c>
      <c r="AD1181" s="134">
        <v>0</v>
      </c>
      <c r="AE1181" s="134">
        <v>0</v>
      </c>
      <c r="AF1181" s="134">
        <v>0</v>
      </c>
      <c r="AG1181" s="134">
        <v>0</v>
      </c>
      <c r="AH1181" s="134">
        <v>0</v>
      </c>
      <c r="AI1181" s="134">
        <v>0</v>
      </c>
      <c r="AJ1181" s="134">
        <v>0</v>
      </c>
      <c r="AK1181" s="134">
        <v>0</v>
      </c>
      <c r="AL1181" s="134">
        <v>0</v>
      </c>
      <c r="AM1181" s="134">
        <v>0</v>
      </c>
      <c r="AN1181" s="134">
        <v>0</v>
      </c>
      <c r="AO1181" s="134">
        <v>0</v>
      </c>
      <c r="AP1181" s="134">
        <v>0</v>
      </c>
      <c r="AQ1181" s="134">
        <v>0</v>
      </c>
      <c r="AR1181" s="134">
        <v>0</v>
      </c>
      <c r="AS1181" s="134">
        <v>0</v>
      </c>
      <c r="AT1181" s="134">
        <v>0</v>
      </c>
      <c r="AU1181" s="134">
        <v>0</v>
      </c>
      <c r="AV1181" s="134">
        <v>0</v>
      </c>
      <c r="AW1181" s="134">
        <v>0</v>
      </c>
      <c r="AX1181" s="134">
        <v>0</v>
      </c>
      <c r="AY1181" s="134">
        <v>0</v>
      </c>
      <c r="AZ1181" s="134">
        <v>0</v>
      </c>
      <c r="BA1181" s="134">
        <v>0</v>
      </c>
      <c r="BB1181" s="134">
        <v>0</v>
      </c>
      <c r="BC1181" s="134">
        <v>0</v>
      </c>
      <c r="BD1181" s="134">
        <v>0</v>
      </c>
      <c r="BE1181" s="134">
        <v>0</v>
      </c>
      <c r="BF1181" s="134">
        <v>0</v>
      </c>
      <c r="BG1181" s="134">
        <v>0</v>
      </c>
      <c r="BH1181" s="134">
        <v>0</v>
      </c>
      <c r="BI1181" s="134">
        <v>0</v>
      </c>
      <c r="BJ1181" s="134">
        <v>0</v>
      </c>
      <c r="BK1181" s="134">
        <v>0</v>
      </c>
      <c r="BL1181" s="134">
        <v>0</v>
      </c>
      <c r="BM1181" s="134">
        <v>0</v>
      </c>
      <c r="BN1181" s="134">
        <v>0</v>
      </c>
      <c r="BO1181" s="134">
        <v>0</v>
      </c>
      <c r="BP1181" s="134">
        <v>0</v>
      </c>
      <c r="BQ1181" s="134">
        <v>0</v>
      </c>
      <c r="BR1181" s="134">
        <v>0</v>
      </c>
      <c r="BS1181" s="134">
        <v>0</v>
      </c>
      <c r="BT1181" s="134">
        <v>0</v>
      </c>
      <c r="BU1181" s="134">
        <v>0</v>
      </c>
      <c r="BV1181" s="134">
        <v>0</v>
      </c>
      <c r="BW1181" s="134">
        <v>0</v>
      </c>
      <c r="BX1181" s="134">
        <v>0</v>
      </c>
      <c r="BY1181" s="134">
        <v>0</v>
      </c>
      <c r="BZ1181" s="134">
        <v>0</v>
      </c>
      <c r="CA1181" s="134">
        <v>0</v>
      </c>
      <c r="CB1181" s="134">
        <v>0</v>
      </c>
      <c r="CC1181" s="134">
        <v>0</v>
      </c>
      <c r="CD1181" s="134">
        <v>0</v>
      </c>
      <c r="CE1181" s="134">
        <v>0</v>
      </c>
      <c r="CF1181" s="134">
        <v>0</v>
      </c>
      <c r="CG1181" s="134">
        <v>0</v>
      </c>
      <c r="CH1181" s="134">
        <v>0</v>
      </c>
      <c r="CI1181" s="134">
        <v>0</v>
      </c>
      <c r="CJ1181" s="134">
        <v>0</v>
      </c>
      <c r="CK1181" s="134">
        <v>0</v>
      </c>
      <c r="CL1181" s="134">
        <v>0</v>
      </c>
      <c r="CM1181" s="134">
        <v>0</v>
      </c>
      <c r="CN1181" s="134">
        <v>0</v>
      </c>
      <c r="CO1181" s="134">
        <v>0</v>
      </c>
      <c r="CP1181" s="134">
        <v>0</v>
      </c>
      <c r="CQ1181" s="134">
        <v>0</v>
      </c>
      <c r="CR1181" s="134">
        <v>0</v>
      </c>
      <c r="CS1181" s="134">
        <v>0</v>
      </c>
      <c r="CT1181" s="134">
        <v>0</v>
      </c>
      <c r="CU1181" s="134">
        <v>0</v>
      </c>
      <c r="CV1181" s="134">
        <v>0</v>
      </c>
      <c r="CW1181" s="134">
        <v>0</v>
      </c>
      <c r="CX1181" s="134">
        <v>0</v>
      </c>
      <c r="CY1181" s="134">
        <v>0</v>
      </c>
      <c r="CZ1181" s="134">
        <v>0</v>
      </c>
      <c r="DA1181" s="134">
        <v>0</v>
      </c>
      <c r="DB1181" s="134">
        <v>0</v>
      </c>
      <c r="DC1181" s="134">
        <v>0</v>
      </c>
      <c r="DD1181" s="134">
        <v>0</v>
      </c>
      <c r="DE1181" s="134">
        <v>0</v>
      </c>
      <c r="DF1181" s="134">
        <v>0</v>
      </c>
      <c r="DG1181" s="134">
        <v>0</v>
      </c>
      <c r="DH1181" s="211">
        <v>0</v>
      </c>
    </row>
    <row r="1182" spans="1:112" ht="15" hidden="1" customHeight="1" x14ac:dyDescent="0.15">
      <c r="A1182" s="119"/>
      <c r="B1182" s="197" t="s">
        <v>719</v>
      </c>
      <c r="C1182" s="30" t="s">
        <v>162</v>
      </c>
      <c r="D1182" s="315">
        <v>0</v>
      </c>
      <c r="E1182" s="134">
        <v>0</v>
      </c>
      <c r="F1182" s="134">
        <v>0</v>
      </c>
      <c r="G1182" s="134">
        <v>0</v>
      </c>
      <c r="H1182" s="134">
        <v>0</v>
      </c>
      <c r="I1182" s="134">
        <v>0</v>
      </c>
      <c r="J1182" s="134">
        <v>0</v>
      </c>
      <c r="K1182" s="134">
        <v>0</v>
      </c>
      <c r="L1182" s="134">
        <v>0</v>
      </c>
      <c r="M1182" s="134">
        <v>0</v>
      </c>
      <c r="N1182" s="134">
        <v>0</v>
      </c>
      <c r="O1182" s="134">
        <v>0</v>
      </c>
      <c r="P1182" s="134">
        <v>0</v>
      </c>
      <c r="Q1182" s="134">
        <v>0</v>
      </c>
      <c r="R1182" s="134">
        <v>0</v>
      </c>
      <c r="S1182" s="134">
        <v>0</v>
      </c>
      <c r="T1182" s="134">
        <v>0</v>
      </c>
      <c r="U1182" s="134">
        <v>0</v>
      </c>
      <c r="V1182" s="134">
        <v>0</v>
      </c>
      <c r="W1182" s="134">
        <v>0</v>
      </c>
      <c r="X1182" s="134">
        <v>0</v>
      </c>
      <c r="Y1182" s="134">
        <v>0</v>
      </c>
      <c r="Z1182" s="134">
        <v>0</v>
      </c>
      <c r="AA1182" s="134">
        <v>0</v>
      </c>
      <c r="AB1182" s="134">
        <v>0</v>
      </c>
      <c r="AC1182" s="134">
        <v>0</v>
      </c>
      <c r="AD1182" s="134">
        <v>0</v>
      </c>
      <c r="AE1182" s="134">
        <v>0</v>
      </c>
      <c r="AF1182" s="134">
        <v>0</v>
      </c>
      <c r="AG1182" s="134">
        <v>0</v>
      </c>
      <c r="AH1182" s="134">
        <v>0</v>
      </c>
      <c r="AI1182" s="134">
        <v>0</v>
      </c>
      <c r="AJ1182" s="134">
        <v>0</v>
      </c>
      <c r="AK1182" s="134">
        <v>0</v>
      </c>
      <c r="AL1182" s="134">
        <v>0</v>
      </c>
      <c r="AM1182" s="134">
        <v>0</v>
      </c>
      <c r="AN1182" s="134">
        <v>0</v>
      </c>
      <c r="AO1182" s="134">
        <v>0</v>
      </c>
      <c r="AP1182" s="134">
        <v>0</v>
      </c>
      <c r="AQ1182" s="134">
        <v>0</v>
      </c>
      <c r="AR1182" s="134">
        <v>0</v>
      </c>
      <c r="AS1182" s="134">
        <v>0</v>
      </c>
      <c r="AT1182" s="134">
        <v>0</v>
      </c>
      <c r="AU1182" s="134">
        <v>0</v>
      </c>
      <c r="AV1182" s="134">
        <v>0</v>
      </c>
      <c r="AW1182" s="134">
        <v>0</v>
      </c>
      <c r="AX1182" s="134">
        <v>0</v>
      </c>
      <c r="AY1182" s="134">
        <v>0</v>
      </c>
      <c r="AZ1182" s="134">
        <v>0</v>
      </c>
      <c r="BA1182" s="134">
        <v>0</v>
      </c>
      <c r="BB1182" s="134">
        <v>0</v>
      </c>
      <c r="BC1182" s="134">
        <v>0</v>
      </c>
      <c r="BD1182" s="134">
        <v>0</v>
      </c>
      <c r="BE1182" s="134">
        <v>0</v>
      </c>
      <c r="BF1182" s="134">
        <v>0</v>
      </c>
      <c r="BG1182" s="134">
        <v>0</v>
      </c>
      <c r="BH1182" s="134">
        <v>0</v>
      </c>
      <c r="BI1182" s="134">
        <v>0</v>
      </c>
      <c r="BJ1182" s="134">
        <v>0</v>
      </c>
      <c r="BK1182" s="134">
        <v>0</v>
      </c>
      <c r="BL1182" s="134">
        <v>0</v>
      </c>
      <c r="BM1182" s="134">
        <v>0</v>
      </c>
      <c r="BN1182" s="134">
        <v>0</v>
      </c>
      <c r="BO1182" s="134">
        <v>0</v>
      </c>
      <c r="BP1182" s="134">
        <v>0</v>
      </c>
      <c r="BQ1182" s="134">
        <v>0</v>
      </c>
      <c r="BR1182" s="134">
        <v>0</v>
      </c>
      <c r="BS1182" s="134">
        <v>0</v>
      </c>
      <c r="BT1182" s="134">
        <v>0</v>
      </c>
      <c r="BU1182" s="134">
        <v>0</v>
      </c>
      <c r="BV1182" s="134">
        <v>0</v>
      </c>
      <c r="BW1182" s="134">
        <v>0</v>
      </c>
      <c r="BX1182" s="134">
        <v>0</v>
      </c>
      <c r="BY1182" s="134">
        <v>0</v>
      </c>
      <c r="BZ1182" s="134">
        <v>0</v>
      </c>
      <c r="CA1182" s="134">
        <v>0</v>
      </c>
      <c r="CB1182" s="134">
        <v>0</v>
      </c>
      <c r="CC1182" s="134">
        <v>0</v>
      </c>
      <c r="CD1182" s="134">
        <v>0</v>
      </c>
      <c r="CE1182" s="134">
        <v>0</v>
      </c>
      <c r="CF1182" s="134">
        <v>0</v>
      </c>
      <c r="CG1182" s="134">
        <v>0</v>
      </c>
      <c r="CH1182" s="134">
        <v>0</v>
      </c>
      <c r="CI1182" s="134">
        <v>0</v>
      </c>
      <c r="CJ1182" s="134">
        <v>0</v>
      </c>
      <c r="CK1182" s="134">
        <v>0</v>
      </c>
      <c r="CL1182" s="134">
        <v>0</v>
      </c>
      <c r="CM1182" s="134">
        <v>0</v>
      </c>
      <c r="CN1182" s="134">
        <v>0</v>
      </c>
      <c r="CO1182" s="134">
        <v>0</v>
      </c>
      <c r="CP1182" s="134">
        <v>0</v>
      </c>
      <c r="CQ1182" s="134">
        <v>0</v>
      </c>
      <c r="CR1182" s="134">
        <v>0</v>
      </c>
      <c r="CS1182" s="134">
        <v>0</v>
      </c>
      <c r="CT1182" s="134">
        <v>0</v>
      </c>
      <c r="CU1182" s="134">
        <v>0</v>
      </c>
      <c r="CV1182" s="134">
        <v>0</v>
      </c>
      <c r="CW1182" s="134">
        <v>0</v>
      </c>
      <c r="CX1182" s="134">
        <v>0</v>
      </c>
      <c r="CY1182" s="134">
        <v>0</v>
      </c>
      <c r="CZ1182" s="134">
        <v>0</v>
      </c>
      <c r="DA1182" s="134">
        <v>0</v>
      </c>
      <c r="DB1182" s="134">
        <v>0</v>
      </c>
      <c r="DC1182" s="134">
        <v>0</v>
      </c>
      <c r="DD1182" s="134">
        <v>0</v>
      </c>
      <c r="DE1182" s="134">
        <v>0</v>
      </c>
      <c r="DF1182" s="134">
        <v>0</v>
      </c>
      <c r="DG1182" s="134">
        <v>0</v>
      </c>
      <c r="DH1182" s="211">
        <v>0</v>
      </c>
    </row>
    <row r="1183" spans="1:112" ht="15" hidden="1" customHeight="1" x14ac:dyDescent="0.15">
      <c r="A1183" s="119"/>
      <c r="B1183" s="197" t="s">
        <v>720</v>
      </c>
      <c r="C1183" s="30" t="s">
        <v>259</v>
      </c>
      <c r="D1183" s="315">
        <v>3.9537450288323095E-7</v>
      </c>
      <c r="E1183" s="134">
        <v>1.0305699456961875E-7</v>
      </c>
      <c r="F1183" s="134">
        <v>6.1777517289002461E-7</v>
      </c>
      <c r="G1183" s="134">
        <v>0</v>
      </c>
      <c r="H1183" s="134">
        <v>1.3729020141489674E-7</v>
      </c>
      <c r="I1183" s="134">
        <v>0</v>
      </c>
      <c r="J1183" s="134">
        <v>0</v>
      </c>
      <c r="K1183" s="134">
        <v>1.1507921810332819E-7</v>
      </c>
      <c r="L1183" s="134">
        <v>1.7623598820631531E-7</v>
      </c>
      <c r="M1183" s="134">
        <v>1.2042612326943262E-7</v>
      </c>
      <c r="N1183" s="134">
        <v>1.3127231092455028E-7</v>
      </c>
      <c r="O1183" s="134">
        <v>3.8218366641165381E-9</v>
      </c>
      <c r="P1183" s="134">
        <v>0</v>
      </c>
      <c r="Q1183" s="134">
        <v>0</v>
      </c>
      <c r="R1183" s="134">
        <v>4.6051456212461247E-8</v>
      </c>
      <c r="S1183" s="134">
        <v>1.1843216230923409E-7</v>
      </c>
      <c r="T1183" s="134">
        <v>3.1100629634985441E-8</v>
      </c>
      <c r="U1183" s="134">
        <v>0</v>
      </c>
      <c r="V1183" s="134">
        <v>0</v>
      </c>
      <c r="W1183" s="134">
        <v>1.8238510882767164E-8</v>
      </c>
      <c r="X1183" s="134">
        <v>0</v>
      </c>
      <c r="Y1183" s="134">
        <v>0</v>
      </c>
      <c r="Z1183" s="134">
        <v>0</v>
      </c>
      <c r="AA1183" s="134">
        <v>0</v>
      </c>
      <c r="AB1183" s="134">
        <v>0</v>
      </c>
      <c r="AC1183" s="134">
        <v>0</v>
      </c>
      <c r="AD1183" s="134">
        <v>0</v>
      </c>
      <c r="AE1183" s="134">
        <v>0</v>
      </c>
      <c r="AF1183" s="134">
        <v>0</v>
      </c>
      <c r="AG1183" s="134">
        <v>0</v>
      </c>
      <c r="AH1183" s="134">
        <v>0</v>
      </c>
      <c r="AI1183" s="134">
        <v>1.791576246418043E-9</v>
      </c>
      <c r="AJ1183" s="134">
        <v>0</v>
      </c>
      <c r="AK1183" s="134">
        <v>4.3435914573327319E-7</v>
      </c>
      <c r="AL1183" s="134">
        <v>0</v>
      </c>
      <c r="AM1183" s="134">
        <v>-1.5395895948382533E-11</v>
      </c>
      <c r="AN1183" s="134">
        <v>0</v>
      </c>
      <c r="AO1183" s="134">
        <v>2.5179303912603884E-7</v>
      </c>
      <c r="AP1183" s="134">
        <v>0</v>
      </c>
      <c r="AQ1183" s="134">
        <v>0</v>
      </c>
      <c r="AR1183" s="134">
        <v>0</v>
      </c>
      <c r="AS1183" s="134">
        <v>0</v>
      </c>
      <c r="AT1183" s="134">
        <v>4.5875357492662E-8</v>
      </c>
      <c r="AU1183" s="134">
        <v>1.2473080635419892E-7</v>
      </c>
      <c r="AV1183" s="134">
        <v>0</v>
      </c>
      <c r="AW1183" s="134">
        <v>1.7442505234678214E-8</v>
      </c>
      <c r="AX1183" s="134">
        <v>0</v>
      </c>
      <c r="AY1183" s="134">
        <v>0</v>
      </c>
      <c r="AZ1183" s="134">
        <v>2.8495774613527064E-7</v>
      </c>
      <c r="BA1183" s="134">
        <v>0</v>
      </c>
      <c r="BB1183" s="134">
        <v>0</v>
      </c>
      <c r="BC1183" s="134">
        <v>0</v>
      </c>
      <c r="BD1183" s="134">
        <v>0</v>
      </c>
      <c r="BE1183" s="134">
        <v>0</v>
      </c>
      <c r="BF1183" s="134">
        <v>0</v>
      </c>
      <c r="BG1183" s="134">
        <v>0</v>
      </c>
      <c r="BH1183" s="134">
        <v>5.1304200487668483E-3</v>
      </c>
      <c r="BI1183" s="134">
        <v>4.4653483430137698E-8</v>
      </c>
      <c r="BJ1183" s="134">
        <v>5.4976337057751696E-9</v>
      </c>
      <c r="BK1183" s="134">
        <v>0</v>
      </c>
      <c r="BL1183" s="134">
        <v>1.1686814919575216E-7</v>
      </c>
      <c r="BM1183" s="134">
        <v>0</v>
      </c>
      <c r="BN1183" s="134">
        <v>2.7939654292949656E-7</v>
      </c>
      <c r="BO1183" s="134">
        <v>4.7488399518596832E-7</v>
      </c>
      <c r="BP1183" s="134">
        <v>5.213383372490038E-7</v>
      </c>
      <c r="BQ1183" s="134">
        <v>4.8882005590909261E-7</v>
      </c>
      <c r="BR1183" s="134">
        <v>0</v>
      </c>
      <c r="BS1183" s="134">
        <v>1.3447529930963521E-7</v>
      </c>
      <c r="BT1183" s="134">
        <v>0</v>
      </c>
      <c r="BU1183" s="134">
        <v>7.2072279042219311E-7</v>
      </c>
      <c r="BV1183" s="134">
        <v>8.3743312028056938E-8</v>
      </c>
      <c r="BW1183" s="134">
        <v>1.9410923153450661E-7</v>
      </c>
      <c r="BX1183" s="134">
        <v>1.3240523416406023E-7</v>
      </c>
      <c r="BY1183" s="134">
        <v>1.2840350100041209E-7</v>
      </c>
      <c r="BZ1183" s="134">
        <v>9.539266551606041E-8</v>
      </c>
      <c r="CA1183" s="134">
        <v>0</v>
      </c>
      <c r="CB1183" s="134">
        <v>0</v>
      </c>
      <c r="CC1183" s="134">
        <v>8.3675863451512823E-7</v>
      </c>
      <c r="CD1183" s="134">
        <v>6.3269390770682748E-6</v>
      </c>
      <c r="CE1183" s="134">
        <v>1.0161661135810389E-7</v>
      </c>
      <c r="CF1183" s="134">
        <v>0</v>
      </c>
      <c r="CG1183" s="134">
        <v>0</v>
      </c>
      <c r="CH1183" s="134">
        <v>2.4229037446830007E-7</v>
      </c>
      <c r="CI1183" s="134">
        <v>1.4956822263803694E-12</v>
      </c>
      <c r="CJ1183" s="134">
        <v>1.3145347998383389E-8</v>
      </c>
      <c r="CK1183" s="134">
        <v>0</v>
      </c>
      <c r="CL1183" s="134">
        <v>0</v>
      </c>
      <c r="CM1183" s="134">
        <v>0</v>
      </c>
      <c r="CN1183" s="134">
        <v>0</v>
      </c>
      <c r="CO1183" s="134">
        <v>0</v>
      </c>
      <c r="CP1183" s="134">
        <v>0</v>
      </c>
      <c r="CQ1183" s="134">
        <v>5.884055170840679E-8</v>
      </c>
      <c r="CR1183" s="134">
        <v>0</v>
      </c>
      <c r="CS1183" s="134">
        <v>1.0791250980448476E-7</v>
      </c>
      <c r="CT1183" s="134">
        <v>0</v>
      </c>
      <c r="CU1183" s="134">
        <v>2.2608576828610519E-7</v>
      </c>
      <c r="CV1183" s="134">
        <v>1.6779860501146846E-7</v>
      </c>
      <c r="CW1183" s="134">
        <v>3.4860554317369186E-7</v>
      </c>
      <c r="CX1183" s="134">
        <v>2.2994025277240712E-6</v>
      </c>
      <c r="CY1183" s="134">
        <v>0</v>
      </c>
      <c r="CZ1183" s="134">
        <v>3.0204408951033686E-5</v>
      </c>
      <c r="DA1183" s="134">
        <v>9.8020764219201028E-8</v>
      </c>
      <c r="DB1183" s="134">
        <v>3.4949202151174406E-8</v>
      </c>
      <c r="DC1183" s="134">
        <v>1.7417707578344705E-7</v>
      </c>
      <c r="DD1183" s="134">
        <v>2.9793760766412712E-7</v>
      </c>
      <c r="DE1183" s="134">
        <v>2.5838392266543824E-7</v>
      </c>
      <c r="DF1183" s="134">
        <v>2.2119783577899874E-7</v>
      </c>
      <c r="DG1183" s="134">
        <v>9.4480093591517997E-8</v>
      </c>
      <c r="DH1183" s="211">
        <v>1.6983440489051323E-7</v>
      </c>
    </row>
    <row r="1184" spans="1:112" ht="15" hidden="1" customHeight="1" x14ac:dyDescent="0.15">
      <c r="A1184" s="119"/>
      <c r="B1184" s="197" t="s">
        <v>721</v>
      </c>
      <c r="C1184" s="30" t="s">
        <v>357</v>
      </c>
      <c r="D1184" s="315">
        <v>8.317328662536573E-4</v>
      </c>
      <c r="E1184" s="134">
        <v>2.1673856632109767E-4</v>
      </c>
      <c r="F1184" s="134">
        <v>1.2989523045108772E-3</v>
      </c>
      <c r="G1184" s="134">
        <v>0</v>
      </c>
      <c r="H1184" s="134">
        <v>2.8901480741751591E-4</v>
      </c>
      <c r="I1184" s="134">
        <v>0</v>
      </c>
      <c r="J1184" s="134">
        <v>0</v>
      </c>
      <c r="K1184" s="134">
        <v>2.420489700172358E-4</v>
      </c>
      <c r="L1184" s="134">
        <v>3.7073255034898917E-4</v>
      </c>
      <c r="M1184" s="134">
        <v>2.5323114179629208E-4</v>
      </c>
      <c r="N1184" s="134">
        <v>2.7606241430811775E-4</v>
      </c>
      <c r="O1184" s="134">
        <v>8.0381212070453295E-6</v>
      </c>
      <c r="P1184" s="134">
        <v>0</v>
      </c>
      <c r="Q1184" s="134">
        <v>0</v>
      </c>
      <c r="R1184" s="134">
        <v>9.6906454396067482E-5</v>
      </c>
      <c r="S1184" s="134">
        <v>2.4906492840189146E-4</v>
      </c>
      <c r="T1184" s="134">
        <v>6.5419519164614868E-5</v>
      </c>
      <c r="U1184" s="134">
        <v>0</v>
      </c>
      <c r="V1184" s="134">
        <v>0</v>
      </c>
      <c r="W1184" s="134">
        <v>3.8363538217693244E-5</v>
      </c>
      <c r="X1184" s="134">
        <v>0</v>
      </c>
      <c r="Y1184" s="134">
        <v>0</v>
      </c>
      <c r="Z1184" s="134">
        <v>0</v>
      </c>
      <c r="AA1184" s="134">
        <v>0</v>
      </c>
      <c r="AB1184" s="134">
        <v>0</v>
      </c>
      <c r="AC1184" s="134">
        <v>0</v>
      </c>
      <c r="AD1184" s="134">
        <v>0</v>
      </c>
      <c r="AE1184" s="134">
        <v>0</v>
      </c>
      <c r="AF1184" s="134">
        <v>0</v>
      </c>
      <c r="AG1184" s="134">
        <v>0</v>
      </c>
      <c r="AH1184" s="134">
        <v>0</v>
      </c>
      <c r="AI1184" s="134">
        <v>3.7695124348686535E-6</v>
      </c>
      <c r="AJ1184" s="134">
        <v>0</v>
      </c>
      <c r="AK1184" s="134">
        <v>9.1369428808743612E-4</v>
      </c>
      <c r="AL1184" s="134">
        <v>0</v>
      </c>
      <c r="AM1184" s="134">
        <v>-3.2363502497500392E-8</v>
      </c>
      <c r="AN1184" s="134">
        <v>0</v>
      </c>
      <c r="AO1184" s="134">
        <v>5.2978862220627425E-4</v>
      </c>
      <c r="AP1184" s="134">
        <v>0</v>
      </c>
      <c r="AQ1184" s="134">
        <v>0</v>
      </c>
      <c r="AR1184" s="134">
        <v>0</v>
      </c>
      <c r="AS1184" s="134">
        <v>0</v>
      </c>
      <c r="AT1184" s="134">
        <v>9.6475210852023979E-5</v>
      </c>
      <c r="AU1184" s="134">
        <v>2.623030103321502E-4</v>
      </c>
      <c r="AV1184" s="134">
        <v>0</v>
      </c>
      <c r="AW1184" s="134">
        <v>3.6675318938447027E-5</v>
      </c>
      <c r="AX1184" s="134">
        <v>0</v>
      </c>
      <c r="AY1184" s="134">
        <v>0</v>
      </c>
      <c r="AZ1184" s="134">
        <v>5.9895710382954891E-4</v>
      </c>
      <c r="BA1184" s="134">
        <v>0</v>
      </c>
      <c r="BB1184" s="134">
        <v>0</v>
      </c>
      <c r="BC1184" s="134">
        <v>0</v>
      </c>
      <c r="BD1184" s="134">
        <v>0</v>
      </c>
      <c r="BE1184" s="134">
        <v>0</v>
      </c>
      <c r="BF1184" s="134">
        <v>0</v>
      </c>
      <c r="BG1184" s="134">
        <v>0</v>
      </c>
      <c r="BH1184" s="134">
        <v>0</v>
      </c>
      <c r="BI1184" s="134">
        <v>0.26953475248442998</v>
      </c>
      <c r="BJ1184" s="134">
        <v>1.1560841625006089E-5</v>
      </c>
      <c r="BK1184" s="134">
        <v>0</v>
      </c>
      <c r="BL1184" s="134">
        <v>2.4604219872547783E-4</v>
      </c>
      <c r="BM1184" s="134">
        <v>0</v>
      </c>
      <c r="BN1184" s="134">
        <v>5.8793296132673457E-4</v>
      </c>
      <c r="BO1184" s="134">
        <v>9.9883764535493944E-4</v>
      </c>
      <c r="BP1184" s="134">
        <v>1.0965563239889323E-3</v>
      </c>
      <c r="BQ1184" s="134">
        <v>1.0279317943887117E-3</v>
      </c>
      <c r="BR1184" s="134">
        <v>0</v>
      </c>
      <c r="BS1184" s="134">
        <v>2.8279879605509566E-4</v>
      </c>
      <c r="BT1184" s="134">
        <v>0</v>
      </c>
      <c r="BU1184" s="134">
        <v>1.5154623663201576E-3</v>
      </c>
      <c r="BV1184" s="134">
        <v>1.7638787007504325E-4</v>
      </c>
      <c r="BW1184" s="134">
        <v>4.0877405812873505E-4</v>
      </c>
      <c r="BX1184" s="134">
        <v>2.7845481045963921E-4</v>
      </c>
      <c r="BY1184" s="134">
        <v>2.7007967918778989E-4</v>
      </c>
      <c r="BZ1184" s="134">
        <v>2.0063210478511555E-4</v>
      </c>
      <c r="CA1184" s="134">
        <v>0</v>
      </c>
      <c r="CB1184" s="134">
        <v>0</v>
      </c>
      <c r="CC1184" s="134">
        <v>1.7587036831572215E-3</v>
      </c>
      <c r="CD1184" s="134">
        <v>1.333205420260959E-2</v>
      </c>
      <c r="CE1184" s="134">
        <v>2.1387770895949795E-4</v>
      </c>
      <c r="CF1184" s="134">
        <v>0</v>
      </c>
      <c r="CG1184" s="134">
        <v>0</v>
      </c>
      <c r="CH1184" s="134">
        <v>5.0933358221593751E-4</v>
      </c>
      <c r="CI1184" s="134">
        <v>3.1442652457533483E-9</v>
      </c>
      <c r="CJ1184" s="134">
        <v>2.7654570672263083E-5</v>
      </c>
      <c r="CK1184" s="134">
        <v>0</v>
      </c>
      <c r="CL1184" s="134">
        <v>0</v>
      </c>
      <c r="CM1184" s="134">
        <v>0</v>
      </c>
      <c r="CN1184" s="134">
        <v>0</v>
      </c>
      <c r="CO1184" s="134">
        <v>0</v>
      </c>
      <c r="CP1184" s="134">
        <v>0</v>
      </c>
      <c r="CQ1184" s="134">
        <v>1.2379552189555098E-4</v>
      </c>
      <c r="CR1184" s="134">
        <v>0</v>
      </c>
      <c r="CS1184" s="134">
        <v>2.2696142792178733E-4</v>
      </c>
      <c r="CT1184" s="134">
        <v>0</v>
      </c>
      <c r="CU1184" s="134">
        <v>4.754281931832615E-4</v>
      </c>
      <c r="CV1184" s="134">
        <v>3.5293653131141493E-4</v>
      </c>
      <c r="CW1184" s="134">
        <v>7.3310858980621786E-4</v>
      </c>
      <c r="CX1184" s="134">
        <v>4.8329560016773174E-3</v>
      </c>
      <c r="CY1184" s="134">
        <v>0</v>
      </c>
      <c r="CZ1184" s="134">
        <v>6.3481347237399552E-2</v>
      </c>
      <c r="DA1184" s="134">
        <v>2.0613390862619143E-4</v>
      </c>
      <c r="DB1184" s="134">
        <v>7.3568105502244674E-5</v>
      </c>
      <c r="DC1184" s="134">
        <v>3.6623046595141362E-4</v>
      </c>
      <c r="DD1184" s="134">
        <v>6.2663569584690945E-4</v>
      </c>
      <c r="DE1184" s="134">
        <v>5.4368279009620187E-4</v>
      </c>
      <c r="DF1184" s="134">
        <v>4.6567671702890412E-4</v>
      </c>
      <c r="DG1184" s="134">
        <v>1.9877184627651497E-4</v>
      </c>
      <c r="DH1184" s="211">
        <v>3.5734242567813203E-4</v>
      </c>
    </row>
    <row r="1185" spans="1:112" ht="15" hidden="1" customHeight="1" x14ac:dyDescent="0.15">
      <c r="A1185" s="119"/>
      <c r="B1185" s="197" t="s">
        <v>722</v>
      </c>
      <c r="C1185" s="30" t="s">
        <v>163</v>
      </c>
      <c r="D1185" s="315">
        <v>2.0726431278218817E-6</v>
      </c>
      <c r="E1185" s="134">
        <v>2.3903826247851797E-6</v>
      </c>
      <c r="F1185" s="134">
        <v>1.1937693751029023E-6</v>
      </c>
      <c r="G1185" s="134">
        <v>0</v>
      </c>
      <c r="H1185" s="134">
        <v>1.0130512914958488E-3</v>
      </c>
      <c r="I1185" s="134">
        <v>0</v>
      </c>
      <c r="J1185" s="134">
        <v>0</v>
      </c>
      <c r="K1185" s="134">
        <v>1.1627996136336748E-6</v>
      </c>
      <c r="L1185" s="134">
        <v>2.3521707874912175E-4</v>
      </c>
      <c r="M1185" s="134">
        <v>3.4773375613407049E-6</v>
      </c>
      <c r="N1185" s="134">
        <v>9.3629949621091958E-7</v>
      </c>
      <c r="O1185" s="134">
        <v>1.5733548365010094E-7</v>
      </c>
      <c r="P1185" s="134">
        <v>0</v>
      </c>
      <c r="Q1185" s="134">
        <v>0</v>
      </c>
      <c r="R1185" s="134">
        <v>1.7892545842778887E-7</v>
      </c>
      <c r="S1185" s="134">
        <v>1.3546838087872757E-6</v>
      </c>
      <c r="T1185" s="134">
        <v>4.1527345056220701E-7</v>
      </c>
      <c r="U1185" s="134">
        <v>0</v>
      </c>
      <c r="V1185" s="134">
        <v>0</v>
      </c>
      <c r="W1185" s="134">
        <v>1.288310087278895E-7</v>
      </c>
      <c r="X1185" s="134">
        <v>0</v>
      </c>
      <c r="Y1185" s="134">
        <v>0</v>
      </c>
      <c r="Z1185" s="134">
        <v>0</v>
      </c>
      <c r="AA1185" s="134">
        <v>0</v>
      </c>
      <c r="AB1185" s="134">
        <v>0</v>
      </c>
      <c r="AC1185" s="134">
        <v>0</v>
      </c>
      <c r="AD1185" s="134">
        <v>0</v>
      </c>
      <c r="AE1185" s="134">
        <v>0</v>
      </c>
      <c r="AF1185" s="134">
        <v>0</v>
      </c>
      <c r="AG1185" s="134">
        <v>0</v>
      </c>
      <c r="AH1185" s="134">
        <v>0</v>
      </c>
      <c r="AI1185" s="134">
        <v>1.4643326640992943E-8</v>
      </c>
      <c r="AJ1185" s="134">
        <v>0</v>
      </c>
      <c r="AK1185" s="134">
        <v>1.0156237224758653E-5</v>
      </c>
      <c r="AL1185" s="134">
        <v>0</v>
      </c>
      <c r="AM1185" s="134">
        <v>-2.8477711700736975E-10</v>
      </c>
      <c r="AN1185" s="134">
        <v>0</v>
      </c>
      <c r="AO1185" s="134">
        <v>4.231436471067354E-6</v>
      </c>
      <c r="AP1185" s="134">
        <v>0</v>
      </c>
      <c r="AQ1185" s="134">
        <v>0</v>
      </c>
      <c r="AR1185" s="134">
        <v>0</v>
      </c>
      <c r="AS1185" s="134">
        <v>0</v>
      </c>
      <c r="AT1185" s="134">
        <v>6.0508011965254542E-7</v>
      </c>
      <c r="AU1185" s="134">
        <v>1.4081762000219062E-6</v>
      </c>
      <c r="AV1185" s="134">
        <v>0</v>
      </c>
      <c r="AW1185" s="134">
        <v>1.2870096595950088E-7</v>
      </c>
      <c r="AX1185" s="134">
        <v>0</v>
      </c>
      <c r="AY1185" s="134">
        <v>0</v>
      </c>
      <c r="AZ1185" s="134">
        <v>1.0506463859974071E-6</v>
      </c>
      <c r="BA1185" s="134">
        <v>0</v>
      </c>
      <c r="BB1185" s="134">
        <v>0</v>
      </c>
      <c r="BC1185" s="134">
        <v>0</v>
      </c>
      <c r="BD1185" s="134">
        <v>0</v>
      </c>
      <c r="BE1185" s="134">
        <v>0</v>
      </c>
      <c r="BF1185" s="134">
        <v>0</v>
      </c>
      <c r="BG1185" s="134">
        <v>0</v>
      </c>
      <c r="BH1185" s="134">
        <v>0</v>
      </c>
      <c r="BI1185" s="134">
        <v>5.7329146070387784E-7</v>
      </c>
      <c r="BJ1185" s="134">
        <v>3.8797040846225768E-2</v>
      </c>
      <c r="BK1185" s="134">
        <v>0</v>
      </c>
      <c r="BL1185" s="134">
        <v>7.2240396850935834E-7</v>
      </c>
      <c r="BM1185" s="134">
        <v>0</v>
      </c>
      <c r="BN1185" s="134">
        <v>2.4772330334067652E-6</v>
      </c>
      <c r="BO1185" s="134">
        <v>2.1364786239741102E-6</v>
      </c>
      <c r="BP1185" s="134">
        <v>3.9173798810931772E-6</v>
      </c>
      <c r="BQ1185" s="134">
        <v>4.5999538662854164E-6</v>
      </c>
      <c r="BR1185" s="134">
        <v>0</v>
      </c>
      <c r="BS1185" s="134">
        <v>7.6724758501766149E-6</v>
      </c>
      <c r="BT1185" s="134">
        <v>0</v>
      </c>
      <c r="BU1185" s="134">
        <v>1.2444550553661463E-6</v>
      </c>
      <c r="BV1185" s="134">
        <v>2.2247385292762589E-7</v>
      </c>
      <c r="BW1185" s="134">
        <v>5.5060936240000892E-7</v>
      </c>
      <c r="BX1185" s="134">
        <v>5.9767940734388951E-7</v>
      </c>
      <c r="BY1185" s="134">
        <v>2.9579841045698612E-7</v>
      </c>
      <c r="BZ1185" s="134">
        <v>1.7289570173146937E-7</v>
      </c>
      <c r="CA1185" s="134">
        <v>0</v>
      </c>
      <c r="CB1185" s="134">
        <v>0</v>
      </c>
      <c r="CC1185" s="134">
        <v>3.6484034669518039E-6</v>
      </c>
      <c r="CD1185" s="134">
        <v>1.0065546452934639E-5</v>
      </c>
      <c r="CE1185" s="134">
        <v>1.534094124517827E-3</v>
      </c>
      <c r="CF1185" s="134">
        <v>0</v>
      </c>
      <c r="CG1185" s="134">
        <v>0</v>
      </c>
      <c r="CH1185" s="134">
        <v>2.455195963092672E-7</v>
      </c>
      <c r="CI1185" s="134">
        <v>1.1680564300655565E-10</v>
      </c>
      <c r="CJ1185" s="134">
        <v>2.8020420170394116E-7</v>
      </c>
      <c r="CK1185" s="134">
        <v>0</v>
      </c>
      <c r="CL1185" s="134">
        <v>0</v>
      </c>
      <c r="CM1185" s="134">
        <v>0</v>
      </c>
      <c r="CN1185" s="134">
        <v>0</v>
      </c>
      <c r="CO1185" s="134">
        <v>0</v>
      </c>
      <c r="CP1185" s="134">
        <v>0</v>
      </c>
      <c r="CQ1185" s="134">
        <v>1.3655644458195433E-6</v>
      </c>
      <c r="CR1185" s="134">
        <v>0</v>
      </c>
      <c r="CS1185" s="134">
        <v>7.8391638282816651E-7</v>
      </c>
      <c r="CT1185" s="134">
        <v>0</v>
      </c>
      <c r="CU1185" s="134">
        <v>2.0066675111742387E-6</v>
      </c>
      <c r="CV1185" s="134">
        <v>3.3862226341999261E-6</v>
      </c>
      <c r="CW1185" s="134">
        <v>7.8644062450303061E-7</v>
      </c>
      <c r="CX1185" s="134">
        <v>5.3181957802350856E-7</v>
      </c>
      <c r="CY1185" s="134">
        <v>0</v>
      </c>
      <c r="CZ1185" s="134">
        <v>2.2401289032947678E-6</v>
      </c>
      <c r="DA1185" s="134">
        <v>1.966388634714142E-7</v>
      </c>
      <c r="DB1185" s="134">
        <v>7.4666543639281477E-7</v>
      </c>
      <c r="DC1185" s="134">
        <v>1.0842211426063799E-5</v>
      </c>
      <c r="DD1185" s="134">
        <v>6.4236169225024322E-7</v>
      </c>
      <c r="DE1185" s="134">
        <v>9.7485030877023028E-7</v>
      </c>
      <c r="DF1185" s="134">
        <v>1.4267987943499408E-6</v>
      </c>
      <c r="DG1185" s="134">
        <v>6.1477024639172153E-6</v>
      </c>
      <c r="DH1185" s="211">
        <v>2.8541038997349309E-6</v>
      </c>
    </row>
    <row r="1186" spans="1:112" ht="15" hidden="1" customHeight="1" x14ac:dyDescent="0.15">
      <c r="A1186" s="119"/>
      <c r="B1186" s="197" t="s">
        <v>723</v>
      </c>
      <c r="C1186" s="30" t="s">
        <v>260</v>
      </c>
      <c r="D1186" s="315">
        <v>6.0674129952165071E-8</v>
      </c>
      <c r="E1186" s="134">
        <v>1.5866814046527777E-8</v>
      </c>
      <c r="F1186" s="134">
        <v>9.6254500917146851E-8</v>
      </c>
      <c r="G1186" s="134">
        <v>0</v>
      </c>
      <c r="H1186" s="134">
        <v>2.1704307801971124E-8</v>
      </c>
      <c r="I1186" s="134">
        <v>0</v>
      </c>
      <c r="J1186" s="134">
        <v>0</v>
      </c>
      <c r="K1186" s="134">
        <v>1.8037862503928605E-8</v>
      </c>
      <c r="L1186" s="134">
        <v>2.7530279279300083E-8</v>
      </c>
      <c r="M1186" s="134">
        <v>1.8750631257116932E-8</v>
      </c>
      <c r="N1186" s="134">
        <v>2.0587212277142406E-8</v>
      </c>
      <c r="O1186" s="134">
        <v>5.9362504073374785E-10</v>
      </c>
      <c r="P1186" s="134">
        <v>0</v>
      </c>
      <c r="Q1186" s="134">
        <v>0</v>
      </c>
      <c r="R1186" s="134">
        <v>7.2792468210639536E-9</v>
      </c>
      <c r="S1186" s="134">
        <v>1.8238742162613537E-8</v>
      </c>
      <c r="T1186" s="134">
        <v>4.9530441175662868E-9</v>
      </c>
      <c r="U1186" s="134">
        <v>0</v>
      </c>
      <c r="V1186" s="134">
        <v>0</v>
      </c>
      <c r="W1186" s="134">
        <v>2.904164784040938E-9</v>
      </c>
      <c r="X1186" s="134">
        <v>0</v>
      </c>
      <c r="Y1186" s="134">
        <v>0</v>
      </c>
      <c r="Z1186" s="134">
        <v>0</v>
      </c>
      <c r="AA1186" s="134">
        <v>0</v>
      </c>
      <c r="AB1186" s="134">
        <v>0</v>
      </c>
      <c r="AC1186" s="134">
        <v>0</v>
      </c>
      <c r="AD1186" s="134">
        <v>0</v>
      </c>
      <c r="AE1186" s="134">
        <v>0</v>
      </c>
      <c r="AF1186" s="134">
        <v>0</v>
      </c>
      <c r="AG1186" s="134">
        <v>0</v>
      </c>
      <c r="AH1186" s="134">
        <v>0</v>
      </c>
      <c r="AI1186" s="134">
        <v>2.8409152860849066E-10</v>
      </c>
      <c r="AJ1186" s="134">
        <v>0</v>
      </c>
      <c r="AK1186" s="134">
        <v>6.762507581689703E-8</v>
      </c>
      <c r="AL1186" s="134">
        <v>0</v>
      </c>
      <c r="AM1186" s="134">
        <v>-2.3970083299824965E-12</v>
      </c>
      <c r="AN1186" s="134">
        <v>0</v>
      </c>
      <c r="AO1186" s="134">
        <v>3.9826827893317479E-8</v>
      </c>
      <c r="AP1186" s="134">
        <v>0</v>
      </c>
      <c r="AQ1186" s="134">
        <v>0</v>
      </c>
      <c r="AR1186" s="134">
        <v>0</v>
      </c>
      <c r="AS1186" s="134">
        <v>0</v>
      </c>
      <c r="AT1186" s="134">
        <v>7.1297404571121187E-9</v>
      </c>
      <c r="AU1186" s="134">
        <v>1.9505437680481996E-8</v>
      </c>
      <c r="AV1186" s="134">
        <v>0</v>
      </c>
      <c r="AW1186" s="134">
        <v>2.7250998122466385E-9</v>
      </c>
      <c r="AX1186" s="134">
        <v>0</v>
      </c>
      <c r="AY1186" s="134">
        <v>0</v>
      </c>
      <c r="AZ1186" s="134">
        <v>4.4473379844629163E-8</v>
      </c>
      <c r="BA1186" s="134">
        <v>0</v>
      </c>
      <c r="BB1186" s="134">
        <v>0</v>
      </c>
      <c r="BC1186" s="134">
        <v>0</v>
      </c>
      <c r="BD1186" s="134">
        <v>0</v>
      </c>
      <c r="BE1186" s="134">
        <v>0</v>
      </c>
      <c r="BF1186" s="134">
        <v>0</v>
      </c>
      <c r="BG1186" s="134">
        <v>0</v>
      </c>
      <c r="BH1186" s="134">
        <v>0</v>
      </c>
      <c r="BI1186" s="134">
        <v>7.0211833615745102E-9</v>
      </c>
      <c r="BJ1186" s="134">
        <v>8.7329842892609841E-10</v>
      </c>
      <c r="BK1186" s="134">
        <v>5.3072210124837094E-3</v>
      </c>
      <c r="BL1186" s="134">
        <v>1.81075712575147E-8</v>
      </c>
      <c r="BM1186" s="134">
        <v>0</v>
      </c>
      <c r="BN1186" s="134">
        <v>4.5055641928051964E-8</v>
      </c>
      <c r="BO1186" s="134">
        <v>7.374247586712956E-8</v>
      </c>
      <c r="BP1186" s="134">
        <v>8.4278248381250094E-8</v>
      </c>
      <c r="BQ1186" s="134">
        <v>7.6831723922394154E-8</v>
      </c>
      <c r="BR1186" s="134">
        <v>0</v>
      </c>
      <c r="BS1186" s="134">
        <v>2.151829261268431E-8</v>
      </c>
      <c r="BT1186" s="134">
        <v>0</v>
      </c>
      <c r="BU1186" s="134">
        <v>1.1161783812737042E-7</v>
      </c>
      <c r="BV1186" s="134">
        <v>1.3670677161548528E-8</v>
      </c>
      <c r="BW1186" s="134">
        <v>3.2233241946342778E-8</v>
      </c>
      <c r="BX1186" s="134">
        <v>2.3014915773508172E-8</v>
      </c>
      <c r="BY1186" s="134">
        <v>2.3499954122132394E-8</v>
      </c>
      <c r="BZ1186" s="134">
        <v>1.687495415502653E-8</v>
      </c>
      <c r="CA1186" s="134">
        <v>0</v>
      </c>
      <c r="CB1186" s="134">
        <v>0</v>
      </c>
      <c r="CC1186" s="134">
        <v>1.2869000345330065E-7</v>
      </c>
      <c r="CD1186" s="134">
        <v>9.6922130655203696E-7</v>
      </c>
      <c r="CE1186" s="134">
        <v>1.6410693540835886E-8</v>
      </c>
      <c r="CF1186" s="134">
        <v>0</v>
      </c>
      <c r="CG1186" s="134">
        <v>0</v>
      </c>
      <c r="CH1186" s="134">
        <v>4.0718313029760263E-8</v>
      </c>
      <c r="CI1186" s="134">
        <v>3.1529408891676319E-11</v>
      </c>
      <c r="CJ1186" s="134">
        <v>2.0670819303255845E-9</v>
      </c>
      <c r="CK1186" s="134">
        <v>0</v>
      </c>
      <c r="CL1186" s="134">
        <v>0</v>
      </c>
      <c r="CM1186" s="134">
        <v>0</v>
      </c>
      <c r="CN1186" s="134">
        <v>0</v>
      </c>
      <c r="CO1186" s="134">
        <v>0</v>
      </c>
      <c r="CP1186" s="134">
        <v>0</v>
      </c>
      <c r="CQ1186" s="134">
        <v>9.546534920570933E-9</v>
      </c>
      <c r="CR1186" s="134">
        <v>0</v>
      </c>
      <c r="CS1186" s="134">
        <v>1.7948638851257737E-8</v>
      </c>
      <c r="CT1186" s="134">
        <v>0</v>
      </c>
      <c r="CU1186" s="134">
        <v>3.6518993368651501E-8</v>
      </c>
      <c r="CV1186" s="134">
        <v>2.7052141584638259E-8</v>
      </c>
      <c r="CW1186" s="134">
        <v>5.7695498373483046E-8</v>
      </c>
      <c r="CX1186" s="134">
        <v>3.6060416944004126E-7</v>
      </c>
      <c r="CY1186" s="134">
        <v>0</v>
      </c>
      <c r="CZ1186" s="134">
        <v>4.6196246986945308E-6</v>
      </c>
      <c r="DA1186" s="134">
        <v>4.7422779092700126E-8</v>
      </c>
      <c r="DB1186" s="134">
        <v>5.6773118430555816E-9</v>
      </c>
      <c r="DC1186" s="134">
        <v>2.7604979414140962E-8</v>
      </c>
      <c r="DD1186" s="134">
        <v>4.8257962677694023E-8</v>
      </c>
      <c r="DE1186" s="134">
        <v>5.2241567096658658E-8</v>
      </c>
      <c r="DF1186" s="134">
        <v>9.2271553793281558E-7</v>
      </c>
      <c r="DG1186" s="134">
        <v>1.4946549962107244E-8</v>
      </c>
      <c r="DH1186" s="211">
        <v>2.6863195414042645E-8</v>
      </c>
    </row>
    <row r="1187" spans="1:112" ht="15" hidden="1" customHeight="1" x14ac:dyDescent="0.15">
      <c r="A1187" s="119"/>
      <c r="B1187" s="197" t="s">
        <v>724</v>
      </c>
      <c r="C1187" s="30" t="s">
        <v>164</v>
      </c>
      <c r="D1187" s="315">
        <v>6.3703344491198693E-5</v>
      </c>
      <c r="E1187" s="134">
        <v>3.1702720189568988E-5</v>
      </c>
      <c r="F1187" s="134">
        <v>2.2121527329844499E-4</v>
      </c>
      <c r="G1187" s="134">
        <v>0</v>
      </c>
      <c r="H1187" s="134">
        <v>1.1190253751226953E-3</v>
      </c>
      <c r="I1187" s="134">
        <v>0</v>
      </c>
      <c r="J1187" s="134">
        <v>0</v>
      </c>
      <c r="K1187" s="134">
        <v>6.7346994673031429E-5</v>
      </c>
      <c r="L1187" s="134">
        <v>4.112140940625547E-4</v>
      </c>
      <c r="M1187" s="134">
        <v>9.5649381913851908E-5</v>
      </c>
      <c r="N1187" s="134">
        <v>4.7079380667080524E-4</v>
      </c>
      <c r="O1187" s="134">
        <v>1.1886867616385276E-6</v>
      </c>
      <c r="P1187" s="134">
        <v>0</v>
      </c>
      <c r="Q1187" s="134">
        <v>0</v>
      </c>
      <c r="R1187" s="134">
        <v>1.5326011320477319E-3</v>
      </c>
      <c r="S1187" s="134">
        <v>1.4847647447306474E-4</v>
      </c>
      <c r="T1187" s="134">
        <v>5.3182886809136965E-4</v>
      </c>
      <c r="U1187" s="134">
        <v>0</v>
      </c>
      <c r="V1187" s="134">
        <v>0</v>
      </c>
      <c r="W1187" s="134">
        <v>1.1490136942251889E-5</v>
      </c>
      <c r="X1187" s="134">
        <v>0</v>
      </c>
      <c r="Y1187" s="134">
        <v>0</v>
      </c>
      <c r="Z1187" s="134">
        <v>0</v>
      </c>
      <c r="AA1187" s="134">
        <v>0</v>
      </c>
      <c r="AB1187" s="134">
        <v>0</v>
      </c>
      <c r="AC1187" s="134">
        <v>0</v>
      </c>
      <c r="AD1187" s="134">
        <v>0</v>
      </c>
      <c r="AE1187" s="134">
        <v>0</v>
      </c>
      <c r="AF1187" s="134">
        <v>0</v>
      </c>
      <c r="AG1187" s="134">
        <v>0</v>
      </c>
      <c r="AH1187" s="134">
        <v>0</v>
      </c>
      <c r="AI1187" s="134">
        <v>9.3833294954414901E-6</v>
      </c>
      <c r="AJ1187" s="134">
        <v>0</v>
      </c>
      <c r="AK1187" s="134">
        <v>1.3301251915639046E-4</v>
      </c>
      <c r="AL1187" s="134">
        <v>0</v>
      </c>
      <c r="AM1187" s="134">
        <v>-1.7110808554111572E-8</v>
      </c>
      <c r="AN1187" s="134">
        <v>0</v>
      </c>
      <c r="AO1187" s="134">
        <v>2.2806155038879422E-4</v>
      </c>
      <c r="AP1187" s="134">
        <v>0</v>
      </c>
      <c r="AQ1187" s="134">
        <v>0</v>
      </c>
      <c r="AR1187" s="134">
        <v>0</v>
      </c>
      <c r="AS1187" s="134">
        <v>0</v>
      </c>
      <c r="AT1187" s="134">
        <v>1.5019075017919394E-5</v>
      </c>
      <c r="AU1187" s="134">
        <v>5.9574526752804328E-5</v>
      </c>
      <c r="AV1187" s="134">
        <v>0</v>
      </c>
      <c r="AW1187" s="134">
        <v>1.1313599217693708E-4</v>
      </c>
      <c r="AX1187" s="134">
        <v>0</v>
      </c>
      <c r="AY1187" s="134">
        <v>0</v>
      </c>
      <c r="AZ1187" s="134">
        <v>4.3541155186143819E-4</v>
      </c>
      <c r="BA1187" s="134">
        <v>0</v>
      </c>
      <c r="BB1187" s="134">
        <v>0</v>
      </c>
      <c r="BC1187" s="134">
        <v>0</v>
      </c>
      <c r="BD1187" s="134">
        <v>0</v>
      </c>
      <c r="BE1187" s="134">
        <v>0</v>
      </c>
      <c r="BF1187" s="134">
        <v>0</v>
      </c>
      <c r="BG1187" s="134">
        <v>0</v>
      </c>
      <c r="BH1187" s="134">
        <v>0</v>
      </c>
      <c r="BI1187" s="134">
        <v>5.708373716768932E-5</v>
      </c>
      <c r="BJ1187" s="134">
        <v>1.0714250027988161E-5</v>
      </c>
      <c r="BK1187" s="134">
        <v>0</v>
      </c>
      <c r="BL1187" s="134">
        <v>0.30961479353908833</v>
      </c>
      <c r="BM1187" s="134">
        <v>0</v>
      </c>
      <c r="BN1187" s="134">
        <v>7.7595702902987645E-4</v>
      </c>
      <c r="BO1187" s="134">
        <v>1.7603746347129299E-3</v>
      </c>
      <c r="BP1187" s="134">
        <v>1.2856353892831418E-3</v>
      </c>
      <c r="BQ1187" s="134">
        <v>1.3098767621591101E-3</v>
      </c>
      <c r="BR1187" s="134">
        <v>0</v>
      </c>
      <c r="BS1187" s="134">
        <v>9.5391058596569961E-5</v>
      </c>
      <c r="BT1187" s="134">
        <v>0</v>
      </c>
      <c r="BU1187" s="134">
        <v>3.7637524796602529E-4</v>
      </c>
      <c r="BV1187" s="134">
        <v>8.2146650461880087E-5</v>
      </c>
      <c r="BW1187" s="134">
        <v>2.4804938272023785E-4</v>
      </c>
      <c r="BX1187" s="134">
        <v>2.9878946731217701E-4</v>
      </c>
      <c r="BY1187" s="134">
        <v>1.6892928510011429E-4</v>
      </c>
      <c r="BZ1187" s="134">
        <v>1.178652326497504E-4</v>
      </c>
      <c r="CA1187" s="134">
        <v>0</v>
      </c>
      <c r="CB1187" s="134">
        <v>0</v>
      </c>
      <c r="CC1187" s="134">
        <v>1.5480552364897921E-4</v>
      </c>
      <c r="CD1187" s="134">
        <v>4.3182264733444527E-4</v>
      </c>
      <c r="CE1187" s="134">
        <v>5.7917092679884692E-4</v>
      </c>
      <c r="CF1187" s="134">
        <v>0</v>
      </c>
      <c r="CG1187" s="134">
        <v>0</v>
      </c>
      <c r="CH1187" s="134">
        <v>2.085066895797851E-4</v>
      </c>
      <c r="CI1187" s="134">
        <v>1.4611345894565011E-9</v>
      </c>
      <c r="CJ1187" s="134">
        <v>2.2007471977501056E-5</v>
      </c>
      <c r="CK1187" s="134">
        <v>0</v>
      </c>
      <c r="CL1187" s="134">
        <v>0</v>
      </c>
      <c r="CM1187" s="134">
        <v>0</v>
      </c>
      <c r="CN1187" s="134">
        <v>0</v>
      </c>
      <c r="CO1187" s="134">
        <v>0</v>
      </c>
      <c r="CP1187" s="134">
        <v>0</v>
      </c>
      <c r="CQ1187" s="134">
        <v>4.061096988049052E-4</v>
      </c>
      <c r="CR1187" s="134">
        <v>0</v>
      </c>
      <c r="CS1187" s="134">
        <v>1.7712697069360563E-4</v>
      </c>
      <c r="CT1187" s="134">
        <v>0</v>
      </c>
      <c r="CU1187" s="134">
        <v>1.3923510454332299E-3</v>
      </c>
      <c r="CV1187" s="134">
        <v>9.8861329871208496E-4</v>
      </c>
      <c r="CW1187" s="134">
        <v>1.869017112525738E-3</v>
      </c>
      <c r="CX1187" s="134">
        <v>1.8342569463451319E-3</v>
      </c>
      <c r="CY1187" s="134">
        <v>0</v>
      </c>
      <c r="CZ1187" s="134">
        <v>4.9353844599215268E-4</v>
      </c>
      <c r="DA1187" s="134">
        <v>6.759327312836509E-4</v>
      </c>
      <c r="DB1187" s="134">
        <v>9.7707539467859888E-5</v>
      </c>
      <c r="DC1187" s="134">
        <v>6.1561385796651933E-4</v>
      </c>
      <c r="DD1187" s="134">
        <v>1.4871407810976523E-3</v>
      </c>
      <c r="DE1187" s="134">
        <v>1.5793980840927558E-3</v>
      </c>
      <c r="DF1187" s="134">
        <v>2.5754412171248246E-3</v>
      </c>
      <c r="DG1187" s="134">
        <v>4.5533065991311517E-2</v>
      </c>
      <c r="DH1187" s="211">
        <v>1.5382751573724172E-4</v>
      </c>
    </row>
    <row r="1188" spans="1:112" ht="15" hidden="1" customHeight="1" x14ac:dyDescent="0.15">
      <c r="A1188" s="119"/>
      <c r="B1188" s="197" t="s">
        <v>725</v>
      </c>
      <c r="C1188" s="30" t="s">
        <v>165</v>
      </c>
      <c r="D1188" s="315">
        <v>1.8391807838417142E-4</v>
      </c>
      <c r="E1188" s="134">
        <v>7.8772959165939968E-4</v>
      </c>
      <c r="F1188" s="134">
        <v>3.0252511371274733E-5</v>
      </c>
      <c r="G1188" s="134">
        <v>0</v>
      </c>
      <c r="H1188" s="134">
        <v>3.7575696180657622E-5</v>
      </c>
      <c r="I1188" s="134">
        <v>0</v>
      </c>
      <c r="J1188" s="134">
        <v>0</v>
      </c>
      <c r="K1188" s="134">
        <v>2.0646780325558062E-4</v>
      </c>
      <c r="L1188" s="134">
        <v>2.177999036815766E-5</v>
      </c>
      <c r="M1188" s="134">
        <v>3.0823995041690875E-5</v>
      </c>
      <c r="N1188" s="134">
        <v>4.4221700033875121E-3</v>
      </c>
      <c r="O1188" s="134">
        <v>2.8610412204892512E-5</v>
      </c>
      <c r="P1188" s="134">
        <v>0</v>
      </c>
      <c r="Q1188" s="134">
        <v>0</v>
      </c>
      <c r="R1188" s="134">
        <v>2.0520106416675479E-6</v>
      </c>
      <c r="S1188" s="134">
        <v>1.5660423463814076E-3</v>
      </c>
      <c r="T1188" s="134">
        <v>3.3304573442177781E-5</v>
      </c>
      <c r="U1188" s="134">
        <v>0</v>
      </c>
      <c r="V1188" s="134">
        <v>0</v>
      </c>
      <c r="W1188" s="134">
        <v>7.6887395219357553E-7</v>
      </c>
      <c r="X1188" s="134">
        <v>0</v>
      </c>
      <c r="Y1188" s="134">
        <v>0</v>
      </c>
      <c r="Z1188" s="134">
        <v>0</v>
      </c>
      <c r="AA1188" s="134">
        <v>0</v>
      </c>
      <c r="AB1188" s="134">
        <v>0</v>
      </c>
      <c r="AC1188" s="134">
        <v>0</v>
      </c>
      <c r="AD1188" s="134">
        <v>0</v>
      </c>
      <c r="AE1188" s="134">
        <v>0</v>
      </c>
      <c r="AF1188" s="134">
        <v>0</v>
      </c>
      <c r="AG1188" s="134">
        <v>0</v>
      </c>
      <c r="AH1188" s="134">
        <v>0</v>
      </c>
      <c r="AI1188" s="134">
        <v>4.7897064246768438E-7</v>
      </c>
      <c r="AJ1188" s="134">
        <v>0</v>
      </c>
      <c r="AK1188" s="134">
        <v>2.8034183640146576E-3</v>
      </c>
      <c r="AL1188" s="134">
        <v>0</v>
      </c>
      <c r="AM1188" s="134">
        <v>-7.6481531766683841E-9</v>
      </c>
      <c r="AN1188" s="134">
        <v>0</v>
      </c>
      <c r="AO1188" s="134">
        <v>2.5048001411954027E-5</v>
      </c>
      <c r="AP1188" s="134">
        <v>0</v>
      </c>
      <c r="AQ1188" s="134">
        <v>0</v>
      </c>
      <c r="AR1188" s="134">
        <v>0</v>
      </c>
      <c r="AS1188" s="134">
        <v>0</v>
      </c>
      <c r="AT1188" s="134">
        <v>4.3736994597905934E-6</v>
      </c>
      <c r="AU1188" s="134">
        <v>2.3197271367287115E-4</v>
      </c>
      <c r="AV1188" s="134">
        <v>0</v>
      </c>
      <c r="AW1188" s="134">
        <v>1.1474312295964155E-6</v>
      </c>
      <c r="AX1188" s="134">
        <v>0</v>
      </c>
      <c r="AY1188" s="134">
        <v>0</v>
      </c>
      <c r="AZ1188" s="134">
        <v>1.689442889064011E-5</v>
      </c>
      <c r="BA1188" s="134">
        <v>0</v>
      </c>
      <c r="BB1188" s="134">
        <v>0</v>
      </c>
      <c r="BC1188" s="134">
        <v>0</v>
      </c>
      <c r="BD1188" s="134">
        <v>0</v>
      </c>
      <c r="BE1188" s="134">
        <v>0</v>
      </c>
      <c r="BF1188" s="134">
        <v>0</v>
      </c>
      <c r="BG1188" s="134">
        <v>0</v>
      </c>
      <c r="BH1188" s="134">
        <v>0</v>
      </c>
      <c r="BI1188" s="134">
        <v>9.4678395037425356E-5</v>
      </c>
      <c r="BJ1188" s="134">
        <v>1.1968565072221429E-6</v>
      </c>
      <c r="BK1188" s="134">
        <v>0</v>
      </c>
      <c r="BL1188" s="134">
        <v>6.2176112084693092E-6</v>
      </c>
      <c r="BM1188" s="134">
        <v>1</v>
      </c>
      <c r="BN1188" s="134">
        <v>2.5146038174044948E-4</v>
      </c>
      <c r="BO1188" s="134">
        <v>1.5428617375976586E-4</v>
      </c>
      <c r="BP1188" s="134">
        <v>4.6212360453455121E-4</v>
      </c>
      <c r="BQ1188" s="134">
        <v>1.4298762562085023E-4</v>
      </c>
      <c r="BR1188" s="134">
        <v>0</v>
      </c>
      <c r="BS1188" s="134">
        <v>5.0221827588215152E-3</v>
      </c>
      <c r="BT1188" s="134">
        <v>0</v>
      </c>
      <c r="BU1188" s="134">
        <v>2.5397974534399441E-5</v>
      </c>
      <c r="BV1188" s="134">
        <v>3.2341916673535781E-6</v>
      </c>
      <c r="BW1188" s="134">
        <v>3.3675754229659798E-5</v>
      </c>
      <c r="BX1188" s="134">
        <v>8.7576146870247429E-6</v>
      </c>
      <c r="BY1188" s="134">
        <v>1.2998812595620651E-5</v>
      </c>
      <c r="BZ1188" s="134">
        <v>5.192564815957719E-6</v>
      </c>
      <c r="CA1188" s="134">
        <v>0</v>
      </c>
      <c r="CB1188" s="134">
        <v>0</v>
      </c>
      <c r="CC1188" s="134">
        <v>1.9704696091829644E-4</v>
      </c>
      <c r="CD1188" s="134">
        <v>1.2532470362287554E-5</v>
      </c>
      <c r="CE1188" s="134">
        <v>1.18077873869746E-5</v>
      </c>
      <c r="CF1188" s="134">
        <v>0</v>
      </c>
      <c r="CG1188" s="134">
        <v>0</v>
      </c>
      <c r="CH1188" s="134">
        <v>5.7824367528323033E-6</v>
      </c>
      <c r="CI1188" s="134">
        <v>5.6885802363913383E-11</v>
      </c>
      <c r="CJ1188" s="134">
        <v>1.9959379620273449E-6</v>
      </c>
      <c r="CK1188" s="134">
        <v>0</v>
      </c>
      <c r="CL1188" s="134">
        <v>0</v>
      </c>
      <c r="CM1188" s="134">
        <v>0</v>
      </c>
      <c r="CN1188" s="134">
        <v>0</v>
      </c>
      <c r="CO1188" s="134">
        <v>0</v>
      </c>
      <c r="CP1188" s="134">
        <v>0</v>
      </c>
      <c r="CQ1188" s="134">
        <v>1.2129396691661262E-5</v>
      </c>
      <c r="CR1188" s="134">
        <v>0</v>
      </c>
      <c r="CS1188" s="134">
        <v>1.4325274270806163E-5</v>
      </c>
      <c r="CT1188" s="134">
        <v>0</v>
      </c>
      <c r="CU1188" s="134">
        <v>4.6119230972307452E-5</v>
      </c>
      <c r="CV1188" s="134">
        <v>4.7008497359007766E-5</v>
      </c>
      <c r="CW1188" s="134">
        <v>1.4183020906711491E-5</v>
      </c>
      <c r="CX1188" s="134">
        <v>3.8543445750689909E-6</v>
      </c>
      <c r="CY1188" s="134">
        <v>0</v>
      </c>
      <c r="CZ1188" s="134">
        <v>2.8570267003045659E-5</v>
      </c>
      <c r="DA1188" s="134">
        <v>6.1463135519606697E-6</v>
      </c>
      <c r="DB1188" s="134">
        <v>2.2384959731466765E-5</v>
      </c>
      <c r="DC1188" s="134">
        <v>3.9703606302874317E-4</v>
      </c>
      <c r="DD1188" s="134">
        <v>4.6435769323466577E-5</v>
      </c>
      <c r="DE1188" s="134">
        <v>1.0363520798295777E-5</v>
      </c>
      <c r="DF1188" s="134">
        <v>3.84188202449589E-5</v>
      </c>
      <c r="DG1188" s="134">
        <v>1.3741470766890102E-5</v>
      </c>
      <c r="DH1188" s="211">
        <v>1.6894876952362993E-5</v>
      </c>
    </row>
    <row r="1189" spans="1:112" ht="15" hidden="1" customHeight="1" x14ac:dyDescent="0.15">
      <c r="A1189" s="119"/>
      <c r="B1189" s="197" t="s">
        <v>726</v>
      </c>
      <c r="C1189" s="30" t="s">
        <v>166</v>
      </c>
      <c r="D1189" s="315">
        <v>0</v>
      </c>
      <c r="E1189" s="134">
        <v>0</v>
      </c>
      <c r="F1189" s="134">
        <v>0</v>
      </c>
      <c r="G1189" s="134">
        <v>0</v>
      </c>
      <c r="H1189" s="134">
        <v>0</v>
      </c>
      <c r="I1189" s="134">
        <v>0</v>
      </c>
      <c r="J1189" s="134">
        <v>0</v>
      </c>
      <c r="K1189" s="134">
        <v>0</v>
      </c>
      <c r="L1189" s="134">
        <v>0</v>
      </c>
      <c r="M1189" s="134">
        <v>0</v>
      </c>
      <c r="N1189" s="134">
        <v>0</v>
      </c>
      <c r="O1189" s="134">
        <v>0</v>
      </c>
      <c r="P1189" s="134">
        <v>0</v>
      </c>
      <c r="Q1189" s="134">
        <v>0</v>
      </c>
      <c r="R1189" s="134">
        <v>0</v>
      </c>
      <c r="S1189" s="134">
        <v>0</v>
      </c>
      <c r="T1189" s="134">
        <v>0</v>
      </c>
      <c r="U1189" s="134">
        <v>0</v>
      </c>
      <c r="V1189" s="134">
        <v>0</v>
      </c>
      <c r="W1189" s="134">
        <v>0</v>
      </c>
      <c r="X1189" s="134">
        <v>0</v>
      </c>
      <c r="Y1189" s="134">
        <v>0</v>
      </c>
      <c r="Z1189" s="134">
        <v>0</v>
      </c>
      <c r="AA1189" s="134">
        <v>0</v>
      </c>
      <c r="AB1189" s="134">
        <v>0</v>
      </c>
      <c r="AC1189" s="134">
        <v>0</v>
      </c>
      <c r="AD1189" s="134">
        <v>0</v>
      </c>
      <c r="AE1189" s="134">
        <v>0</v>
      </c>
      <c r="AF1189" s="134">
        <v>0</v>
      </c>
      <c r="AG1189" s="134">
        <v>0</v>
      </c>
      <c r="AH1189" s="134">
        <v>0</v>
      </c>
      <c r="AI1189" s="134">
        <v>0</v>
      </c>
      <c r="AJ1189" s="134">
        <v>0</v>
      </c>
      <c r="AK1189" s="134">
        <v>0</v>
      </c>
      <c r="AL1189" s="134">
        <v>0</v>
      </c>
      <c r="AM1189" s="134">
        <v>0</v>
      </c>
      <c r="AN1189" s="134">
        <v>0</v>
      </c>
      <c r="AO1189" s="134">
        <v>0</v>
      </c>
      <c r="AP1189" s="134">
        <v>0</v>
      </c>
      <c r="AQ1189" s="134">
        <v>0</v>
      </c>
      <c r="AR1189" s="134">
        <v>0</v>
      </c>
      <c r="AS1189" s="134">
        <v>0</v>
      </c>
      <c r="AT1189" s="134">
        <v>0</v>
      </c>
      <c r="AU1189" s="134">
        <v>0</v>
      </c>
      <c r="AV1189" s="134">
        <v>0</v>
      </c>
      <c r="AW1189" s="134">
        <v>0</v>
      </c>
      <c r="AX1189" s="134">
        <v>0</v>
      </c>
      <c r="AY1189" s="134">
        <v>0</v>
      </c>
      <c r="AZ1189" s="134">
        <v>0</v>
      </c>
      <c r="BA1189" s="134">
        <v>0</v>
      </c>
      <c r="BB1189" s="134">
        <v>0</v>
      </c>
      <c r="BC1189" s="134">
        <v>0</v>
      </c>
      <c r="BD1189" s="134">
        <v>0</v>
      </c>
      <c r="BE1189" s="134">
        <v>0</v>
      </c>
      <c r="BF1189" s="134">
        <v>0</v>
      </c>
      <c r="BG1189" s="134">
        <v>0</v>
      </c>
      <c r="BH1189" s="134">
        <v>0</v>
      </c>
      <c r="BI1189" s="134">
        <v>0</v>
      </c>
      <c r="BJ1189" s="134">
        <v>0</v>
      </c>
      <c r="BK1189" s="134">
        <v>0</v>
      </c>
      <c r="BL1189" s="134">
        <v>0</v>
      </c>
      <c r="BM1189" s="134">
        <v>0</v>
      </c>
      <c r="BN1189" s="134">
        <v>1</v>
      </c>
      <c r="BO1189" s="134">
        <v>0</v>
      </c>
      <c r="BP1189" s="134">
        <v>0</v>
      </c>
      <c r="BQ1189" s="134">
        <v>0</v>
      </c>
      <c r="BR1189" s="134">
        <v>0</v>
      </c>
      <c r="BS1189" s="134">
        <v>0</v>
      </c>
      <c r="BT1189" s="134">
        <v>0</v>
      </c>
      <c r="BU1189" s="134">
        <v>0</v>
      </c>
      <c r="BV1189" s="134">
        <v>0</v>
      </c>
      <c r="BW1189" s="134">
        <v>0</v>
      </c>
      <c r="BX1189" s="134">
        <v>0</v>
      </c>
      <c r="BY1189" s="134">
        <v>0</v>
      </c>
      <c r="BZ1189" s="134">
        <v>0</v>
      </c>
      <c r="CA1189" s="134">
        <v>0</v>
      </c>
      <c r="CB1189" s="134">
        <v>0</v>
      </c>
      <c r="CC1189" s="134">
        <v>0</v>
      </c>
      <c r="CD1189" s="134">
        <v>0</v>
      </c>
      <c r="CE1189" s="134">
        <v>0</v>
      </c>
      <c r="CF1189" s="134">
        <v>0</v>
      </c>
      <c r="CG1189" s="134">
        <v>0</v>
      </c>
      <c r="CH1189" s="134">
        <v>0</v>
      </c>
      <c r="CI1189" s="134">
        <v>0</v>
      </c>
      <c r="CJ1189" s="134">
        <v>0</v>
      </c>
      <c r="CK1189" s="134">
        <v>0</v>
      </c>
      <c r="CL1189" s="134">
        <v>0</v>
      </c>
      <c r="CM1189" s="134">
        <v>0</v>
      </c>
      <c r="CN1189" s="134">
        <v>0</v>
      </c>
      <c r="CO1189" s="134">
        <v>0</v>
      </c>
      <c r="CP1189" s="134">
        <v>0</v>
      </c>
      <c r="CQ1189" s="134">
        <v>0</v>
      </c>
      <c r="CR1189" s="134">
        <v>0</v>
      </c>
      <c r="CS1189" s="134">
        <v>0</v>
      </c>
      <c r="CT1189" s="134">
        <v>0</v>
      </c>
      <c r="CU1189" s="134">
        <v>0</v>
      </c>
      <c r="CV1189" s="134">
        <v>0</v>
      </c>
      <c r="CW1189" s="134">
        <v>0</v>
      </c>
      <c r="CX1189" s="134">
        <v>0</v>
      </c>
      <c r="CY1189" s="134">
        <v>0</v>
      </c>
      <c r="CZ1189" s="134">
        <v>0</v>
      </c>
      <c r="DA1189" s="134">
        <v>0</v>
      </c>
      <c r="DB1189" s="134">
        <v>0</v>
      </c>
      <c r="DC1189" s="134">
        <v>0</v>
      </c>
      <c r="DD1189" s="134">
        <v>0</v>
      </c>
      <c r="DE1189" s="134">
        <v>0</v>
      </c>
      <c r="DF1189" s="134">
        <v>0</v>
      </c>
      <c r="DG1189" s="134">
        <v>0</v>
      </c>
      <c r="DH1189" s="211">
        <v>0</v>
      </c>
    </row>
    <row r="1190" spans="1:112" ht="15" hidden="1" customHeight="1" x14ac:dyDescent="0.15">
      <c r="A1190" s="119"/>
      <c r="B1190" s="197" t="s">
        <v>727</v>
      </c>
      <c r="C1190" s="30" t="s">
        <v>216</v>
      </c>
      <c r="D1190" s="315">
        <v>2.3399609520735123E-3</v>
      </c>
      <c r="E1190" s="134">
        <v>6.3329822763649041E-4</v>
      </c>
      <c r="F1190" s="134">
        <v>2.0698178552272625E-3</v>
      </c>
      <c r="G1190" s="134">
        <v>0</v>
      </c>
      <c r="H1190" s="134">
        <v>6.9654609203716915E-4</v>
      </c>
      <c r="I1190" s="134">
        <v>0</v>
      </c>
      <c r="J1190" s="134">
        <v>0</v>
      </c>
      <c r="K1190" s="134">
        <v>8.0300371793228518E-4</v>
      </c>
      <c r="L1190" s="134">
        <v>6.8490329553197123E-4</v>
      </c>
      <c r="M1190" s="134">
        <v>5.0363210959598437E-4</v>
      </c>
      <c r="N1190" s="134">
        <v>7.4299919378962708E-4</v>
      </c>
      <c r="O1190" s="134">
        <v>1.9105363406479291E-5</v>
      </c>
      <c r="P1190" s="134">
        <v>0</v>
      </c>
      <c r="Q1190" s="134">
        <v>0</v>
      </c>
      <c r="R1190" s="134">
        <v>5.528978944666699E-4</v>
      </c>
      <c r="S1190" s="134">
        <v>3.2739381159778327E-4</v>
      </c>
      <c r="T1190" s="134">
        <v>4.0258672634050534E-4</v>
      </c>
      <c r="U1190" s="134">
        <v>0</v>
      </c>
      <c r="V1190" s="134">
        <v>0</v>
      </c>
      <c r="W1190" s="134">
        <v>1.7814673446637399E-4</v>
      </c>
      <c r="X1190" s="134">
        <v>0</v>
      </c>
      <c r="Y1190" s="134">
        <v>0</v>
      </c>
      <c r="Z1190" s="134">
        <v>0</v>
      </c>
      <c r="AA1190" s="134">
        <v>0</v>
      </c>
      <c r="AB1190" s="134">
        <v>0</v>
      </c>
      <c r="AC1190" s="134">
        <v>0</v>
      </c>
      <c r="AD1190" s="134">
        <v>0</v>
      </c>
      <c r="AE1190" s="134">
        <v>0</v>
      </c>
      <c r="AF1190" s="134">
        <v>0</v>
      </c>
      <c r="AG1190" s="134">
        <v>0</v>
      </c>
      <c r="AH1190" s="134">
        <v>0</v>
      </c>
      <c r="AI1190" s="134">
        <v>1.3154520074817592E-5</v>
      </c>
      <c r="AJ1190" s="134">
        <v>0</v>
      </c>
      <c r="AK1190" s="134">
        <v>5.0102765723003817E-3</v>
      </c>
      <c r="AL1190" s="134">
        <v>0</v>
      </c>
      <c r="AM1190" s="134">
        <v>-1.8588874955713274E-7</v>
      </c>
      <c r="AN1190" s="134">
        <v>0</v>
      </c>
      <c r="AO1190" s="134">
        <v>4.1954361936245415E-4</v>
      </c>
      <c r="AP1190" s="134">
        <v>0</v>
      </c>
      <c r="AQ1190" s="134">
        <v>0</v>
      </c>
      <c r="AR1190" s="134">
        <v>0</v>
      </c>
      <c r="AS1190" s="134">
        <v>0</v>
      </c>
      <c r="AT1190" s="134">
        <v>7.0391688423802543E-4</v>
      </c>
      <c r="AU1190" s="134">
        <v>1.4837846298804446E-3</v>
      </c>
      <c r="AV1190" s="134">
        <v>0</v>
      </c>
      <c r="AW1190" s="134">
        <v>1.2493459908406563E-4</v>
      </c>
      <c r="AX1190" s="134">
        <v>0</v>
      </c>
      <c r="AY1190" s="134">
        <v>0</v>
      </c>
      <c r="AZ1190" s="134">
        <v>4.4551839048382041E-3</v>
      </c>
      <c r="BA1190" s="134">
        <v>0</v>
      </c>
      <c r="BB1190" s="134">
        <v>0</v>
      </c>
      <c r="BC1190" s="134">
        <v>0</v>
      </c>
      <c r="BD1190" s="134">
        <v>0</v>
      </c>
      <c r="BE1190" s="134">
        <v>0</v>
      </c>
      <c r="BF1190" s="134">
        <v>0</v>
      </c>
      <c r="BG1190" s="134">
        <v>0</v>
      </c>
      <c r="BH1190" s="134">
        <v>0</v>
      </c>
      <c r="BI1190" s="134">
        <v>2.185151038175895E-4</v>
      </c>
      <c r="BJ1190" s="134">
        <v>5.7100836671865123E-5</v>
      </c>
      <c r="BK1190" s="134">
        <v>0</v>
      </c>
      <c r="BL1190" s="134">
        <v>8.3906832228528461E-4</v>
      </c>
      <c r="BM1190" s="134">
        <v>0</v>
      </c>
      <c r="BN1190" s="134">
        <v>1.3236348390440252E-3</v>
      </c>
      <c r="BO1190" s="134">
        <v>1.0019387643192867</v>
      </c>
      <c r="BP1190" s="134">
        <v>1.3463468063013709E-3</v>
      </c>
      <c r="BQ1190" s="134">
        <v>9.7326487627953087E-4</v>
      </c>
      <c r="BR1190" s="134">
        <v>0</v>
      </c>
      <c r="BS1190" s="134">
        <v>2.3424152717115031E-2</v>
      </c>
      <c r="BT1190" s="134">
        <v>0</v>
      </c>
      <c r="BU1190" s="134">
        <v>3.294178552379646E-3</v>
      </c>
      <c r="BV1190" s="134">
        <v>9.3916241040609594E-4</v>
      </c>
      <c r="BW1190" s="134">
        <v>3.2337531865809501E-3</v>
      </c>
      <c r="BX1190" s="134">
        <v>2.4426357620847641E-3</v>
      </c>
      <c r="BY1190" s="134">
        <v>4.5534084044583523E-3</v>
      </c>
      <c r="BZ1190" s="134">
        <v>1.1322697940959043E-2</v>
      </c>
      <c r="CA1190" s="134">
        <v>0</v>
      </c>
      <c r="CB1190" s="134">
        <v>0</v>
      </c>
      <c r="CC1190" s="134">
        <v>9.3312698667257865E-4</v>
      </c>
      <c r="CD1190" s="134">
        <v>1.2156145537343307E-2</v>
      </c>
      <c r="CE1190" s="134">
        <v>3.6782853021589631E-3</v>
      </c>
      <c r="CF1190" s="134">
        <v>0</v>
      </c>
      <c r="CG1190" s="134">
        <v>0</v>
      </c>
      <c r="CH1190" s="134">
        <v>1.0730627691952392E-2</v>
      </c>
      <c r="CI1190" s="134">
        <v>5.9327923080603092E-8</v>
      </c>
      <c r="CJ1190" s="134">
        <v>1.7350595084396239E-4</v>
      </c>
      <c r="CK1190" s="134">
        <v>0</v>
      </c>
      <c r="CL1190" s="134">
        <v>0</v>
      </c>
      <c r="CM1190" s="134">
        <v>0</v>
      </c>
      <c r="CN1190" s="134">
        <v>0</v>
      </c>
      <c r="CO1190" s="134">
        <v>0</v>
      </c>
      <c r="CP1190" s="134">
        <v>0</v>
      </c>
      <c r="CQ1190" s="134">
        <v>2.6234235319552777E-3</v>
      </c>
      <c r="CR1190" s="134">
        <v>0</v>
      </c>
      <c r="CS1190" s="134">
        <v>2.0431568752827551E-3</v>
      </c>
      <c r="CT1190" s="134">
        <v>0</v>
      </c>
      <c r="CU1190" s="134">
        <v>4.1880730611294987E-3</v>
      </c>
      <c r="CV1190" s="134">
        <v>2.8603061728632653E-3</v>
      </c>
      <c r="CW1190" s="134">
        <v>2.1568436818127932E-3</v>
      </c>
      <c r="CX1190" s="134">
        <v>1.4600215729817739E-3</v>
      </c>
      <c r="CY1190" s="134">
        <v>0</v>
      </c>
      <c r="CZ1190" s="134">
        <v>1.1120326568608333E-3</v>
      </c>
      <c r="DA1190" s="134">
        <v>8.5753176965417581E-4</v>
      </c>
      <c r="DB1190" s="134">
        <v>3.2069398872161737E-4</v>
      </c>
      <c r="DC1190" s="134">
        <v>1.7410024587348723E-3</v>
      </c>
      <c r="DD1190" s="134">
        <v>2.7986459696221523E-3</v>
      </c>
      <c r="DE1190" s="134">
        <v>3.5970756604998782E-3</v>
      </c>
      <c r="DF1190" s="134">
        <v>3.1990011743742576E-3</v>
      </c>
      <c r="DG1190" s="134">
        <v>8.6238743037799187E-4</v>
      </c>
      <c r="DH1190" s="211">
        <v>2.8298217125997537E-4</v>
      </c>
    </row>
    <row r="1191" spans="1:112" ht="15" hidden="1" customHeight="1" x14ac:dyDescent="0.15">
      <c r="A1191" s="119"/>
      <c r="B1191" s="197" t="s">
        <v>728</v>
      </c>
      <c r="C1191" s="30" t="s">
        <v>167</v>
      </c>
      <c r="D1191" s="315">
        <v>0</v>
      </c>
      <c r="E1191" s="134">
        <v>0</v>
      </c>
      <c r="F1191" s="134">
        <v>0</v>
      </c>
      <c r="G1191" s="134">
        <v>0</v>
      </c>
      <c r="H1191" s="134">
        <v>0</v>
      </c>
      <c r="I1191" s="134">
        <v>0</v>
      </c>
      <c r="J1191" s="134">
        <v>0</v>
      </c>
      <c r="K1191" s="134">
        <v>0</v>
      </c>
      <c r="L1191" s="134">
        <v>0</v>
      </c>
      <c r="M1191" s="134">
        <v>0</v>
      </c>
      <c r="N1191" s="134">
        <v>0</v>
      </c>
      <c r="O1191" s="134">
        <v>0</v>
      </c>
      <c r="P1191" s="134">
        <v>0</v>
      </c>
      <c r="Q1191" s="134">
        <v>0</v>
      </c>
      <c r="R1191" s="134">
        <v>0</v>
      </c>
      <c r="S1191" s="134">
        <v>0</v>
      </c>
      <c r="T1191" s="134">
        <v>0</v>
      </c>
      <c r="U1191" s="134">
        <v>0</v>
      </c>
      <c r="V1191" s="134">
        <v>0</v>
      </c>
      <c r="W1191" s="134">
        <v>0</v>
      </c>
      <c r="X1191" s="134">
        <v>0</v>
      </c>
      <c r="Y1191" s="134">
        <v>0</v>
      </c>
      <c r="Z1191" s="134">
        <v>0</v>
      </c>
      <c r="AA1191" s="134">
        <v>0</v>
      </c>
      <c r="AB1191" s="134">
        <v>0</v>
      </c>
      <c r="AC1191" s="134">
        <v>0</v>
      </c>
      <c r="AD1191" s="134">
        <v>0</v>
      </c>
      <c r="AE1191" s="134">
        <v>0</v>
      </c>
      <c r="AF1191" s="134">
        <v>0</v>
      </c>
      <c r="AG1191" s="134">
        <v>0</v>
      </c>
      <c r="AH1191" s="134">
        <v>0</v>
      </c>
      <c r="AI1191" s="134">
        <v>0</v>
      </c>
      <c r="AJ1191" s="134">
        <v>0</v>
      </c>
      <c r="AK1191" s="134">
        <v>0</v>
      </c>
      <c r="AL1191" s="134">
        <v>0</v>
      </c>
      <c r="AM1191" s="134">
        <v>0</v>
      </c>
      <c r="AN1191" s="134">
        <v>0</v>
      </c>
      <c r="AO1191" s="134">
        <v>0</v>
      </c>
      <c r="AP1191" s="134">
        <v>0</v>
      </c>
      <c r="AQ1191" s="134">
        <v>0</v>
      </c>
      <c r="AR1191" s="134">
        <v>0</v>
      </c>
      <c r="AS1191" s="134">
        <v>0</v>
      </c>
      <c r="AT1191" s="134">
        <v>0</v>
      </c>
      <c r="AU1191" s="134">
        <v>0</v>
      </c>
      <c r="AV1191" s="134">
        <v>0</v>
      </c>
      <c r="AW1191" s="134">
        <v>0</v>
      </c>
      <c r="AX1191" s="134">
        <v>0</v>
      </c>
      <c r="AY1191" s="134">
        <v>0</v>
      </c>
      <c r="AZ1191" s="134">
        <v>0</v>
      </c>
      <c r="BA1191" s="134">
        <v>0</v>
      </c>
      <c r="BB1191" s="134">
        <v>0</v>
      </c>
      <c r="BC1191" s="134">
        <v>0</v>
      </c>
      <c r="BD1191" s="134">
        <v>0</v>
      </c>
      <c r="BE1191" s="134">
        <v>0</v>
      </c>
      <c r="BF1191" s="134">
        <v>0</v>
      </c>
      <c r="BG1191" s="134">
        <v>0</v>
      </c>
      <c r="BH1191" s="134">
        <v>0</v>
      </c>
      <c r="BI1191" s="134">
        <v>0</v>
      </c>
      <c r="BJ1191" s="134">
        <v>0</v>
      </c>
      <c r="BK1191" s="134">
        <v>0</v>
      </c>
      <c r="BL1191" s="134">
        <v>0</v>
      </c>
      <c r="BM1191" s="134">
        <v>0</v>
      </c>
      <c r="BN1191" s="134">
        <v>0</v>
      </c>
      <c r="BO1191" s="134">
        <v>0</v>
      </c>
      <c r="BP1191" s="134">
        <v>1</v>
      </c>
      <c r="BQ1191" s="134">
        <v>0</v>
      </c>
      <c r="BR1191" s="134">
        <v>0</v>
      </c>
      <c r="BS1191" s="134">
        <v>0</v>
      </c>
      <c r="BT1191" s="134">
        <v>0</v>
      </c>
      <c r="BU1191" s="134">
        <v>0</v>
      </c>
      <c r="BV1191" s="134">
        <v>0</v>
      </c>
      <c r="BW1191" s="134">
        <v>0</v>
      </c>
      <c r="BX1191" s="134">
        <v>0</v>
      </c>
      <c r="BY1191" s="134">
        <v>0</v>
      </c>
      <c r="BZ1191" s="134">
        <v>0</v>
      </c>
      <c r="CA1191" s="134">
        <v>0</v>
      </c>
      <c r="CB1191" s="134">
        <v>0</v>
      </c>
      <c r="CC1191" s="134">
        <v>0</v>
      </c>
      <c r="CD1191" s="134">
        <v>0</v>
      </c>
      <c r="CE1191" s="134">
        <v>0</v>
      </c>
      <c r="CF1191" s="134">
        <v>0</v>
      </c>
      <c r="CG1191" s="134">
        <v>0</v>
      </c>
      <c r="CH1191" s="134">
        <v>0</v>
      </c>
      <c r="CI1191" s="134">
        <v>0</v>
      </c>
      <c r="CJ1191" s="134">
        <v>0</v>
      </c>
      <c r="CK1191" s="134">
        <v>0</v>
      </c>
      <c r="CL1191" s="134">
        <v>0</v>
      </c>
      <c r="CM1191" s="134">
        <v>0</v>
      </c>
      <c r="CN1191" s="134">
        <v>0</v>
      </c>
      <c r="CO1191" s="134">
        <v>0</v>
      </c>
      <c r="CP1191" s="134">
        <v>0</v>
      </c>
      <c r="CQ1191" s="134">
        <v>0</v>
      </c>
      <c r="CR1191" s="134">
        <v>0</v>
      </c>
      <c r="CS1191" s="134">
        <v>0</v>
      </c>
      <c r="CT1191" s="134">
        <v>0</v>
      </c>
      <c r="CU1191" s="134">
        <v>0</v>
      </c>
      <c r="CV1191" s="134">
        <v>0</v>
      </c>
      <c r="CW1191" s="134">
        <v>0</v>
      </c>
      <c r="CX1191" s="134">
        <v>0</v>
      </c>
      <c r="CY1191" s="134">
        <v>0</v>
      </c>
      <c r="CZ1191" s="134">
        <v>0</v>
      </c>
      <c r="DA1191" s="134">
        <v>0</v>
      </c>
      <c r="DB1191" s="134">
        <v>0</v>
      </c>
      <c r="DC1191" s="134">
        <v>0</v>
      </c>
      <c r="DD1191" s="134">
        <v>0</v>
      </c>
      <c r="DE1191" s="134">
        <v>0</v>
      </c>
      <c r="DF1191" s="134">
        <v>0</v>
      </c>
      <c r="DG1191" s="134">
        <v>0</v>
      </c>
      <c r="DH1191" s="211">
        <v>0</v>
      </c>
    </row>
    <row r="1192" spans="1:112" ht="15" hidden="1" customHeight="1" x14ac:dyDescent="0.15">
      <c r="A1192" s="119"/>
      <c r="B1192" s="197" t="s">
        <v>729</v>
      </c>
      <c r="C1192" s="30" t="s">
        <v>217</v>
      </c>
      <c r="D1192" s="315">
        <v>0</v>
      </c>
      <c r="E1192" s="134">
        <v>0</v>
      </c>
      <c r="F1192" s="134">
        <v>0</v>
      </c>
      <c r="G1192" s="134">
        <v>0</v>
      </c>
      <c r="H1192" s="134">
        <v>0</v>
      </c>
      <c r="I1192" s="134">
        <v>0</v>
      </c>
      <c r="J1192" s="134">
        <v>0</v>
      </c>
      <c r="K1192" s="134">
        <v>0</v>
      </c>
      <c r="L1192" s="134">
        <v>0</v>
      </c>
      <c r="M1192" s="134">
        <v>0</v>
      </c>
      <c r="N1192" s="134">
        <v>0</v>
      </c>
      <c r="O1192" s="134">
        <v>0</v>
      </c>
      <c r="P1192" s="134">
        <v>0</v>
      </c>
      <c r="Q1192" s="134">
        <v>0</v>
      </c>
      <c r="R1192" s="134">
        <v>0</v>
      </c>
      <c r="S1192" s="134">
        <v>0</v>
      </c>
      <c r="T1192" s="134">
        <v>0</v>
      </c>
      <c r="U1192" s="134">
        <v>0</v>
      </c>
      <c r="V1192" s="134">
        <v>0</v>
      </c>
      <c r="W1192" s="134">
        <v>0</v>
      </c>
      <c r="X1192" s="134">
        <v>0</v>
      </c>
      <c r="Y1192" s="134">
        <v>0</v>
      </c>
      <c r="Z1192" s="134">
        <v>0</v>
      </c>
      <c r="AA1192" s="134">
        <v>0</v>
      </c>
      <c r="AB1192" s="134">
        <v>0</v>
      </c>
      <c r="AC1192" s="134">
        <v>0</v>
      </c>
      <c r="AD1192" s="134">
        <v>0</v>
      </c>
      <c r="AE1192" s="134">
        <v>0</v>
      </c>
      <c r="AF1192" s="134">
        <v>0</v>
      </c>
      <c r="AG1192" s="134">
        <v>0</v>
      </c>
      <c r="AH1192" s="134">
        <v>0</v>
      </c>
      <c r="AI1192" s="134">
        <v>0</v>
      </c>
      <c r="AJ1192" s="134">
        <v>0</v>
      </c>
      <c r="AK1192" s="134">
        <v>0</v>
      </c>
      <c r="AL1192" s="134">
        <v>0</v>
      </c>
      <c r="AM1192" s="134">
        <v>0</v>
      </c>
      <c r="AN1192" s="134">
        <v>0</v>
      </c>
      <c r="AO1192" s="134">
        <v>0</v>
      </c>
      <c r="AP1192" s="134">
        <v>0</v>
      </c>
      <c r="AQ1192" s="134">
        <v>0</v>
      </c>
      <c r="AR1192" s="134">
        <v>0</v>
      </c>
      <c r="AS1192" s="134">
        <v>0</v>
      </c>
      <c r="AT1192" s="134">
        <v>0</v>
      </c>
      <c r="AU1192" s="134">
        <v>0</v>
      </c>
      <c r="AV1192" s="134">
        <v>0</v>
      </c>
      <c r="AW1192" s="134">
        <v>0</v>
      </c>
      <c r="AX1192" s="134">
        <v>0</v>
      </c>
      <c r="AY1192" s="134">
        <v>0</v>
      </c>
      <c r="AZ1192" s="134">
        <v>0</v>
      </c>
      <c r="BA1192" s="134">
        <v>0</v>
      </c>
      <c r="BB1192" s="134">
        <v>0</v>
      </c>
      <c r="BC1192" s="134">
        <v>0</v>
      </c>
      <c r="BD1192" s="134">
        <v>0</v>
      </c>
      <c r="BE1192" s="134">
        <v>0</v>
      </c>
      <c r="BF1192" s="134">
        <v>0</v>
      </c>
      <c r="BG1192" s="134">
        <v>0</v>
      </c>
      <c r="BH1192" s="134">
        <v>0</v>
      </c>
      <c r="BI1192" s="134">
        <v>0</v>
      </c>
      <c r="BJ1192" s="134">
        <v>0</v>
      </c>
      <c r="BK1192" s="134">
        <v>0</v>
      </c>
      <c r="BL1192" s="134">
        <v>0</v>
      </c>
      <c r="BM1192" s="134">
        <v>0</v>
      </c>
      <c r="BN1192" s="134">
        <v>0</v>
      </c>
      <c r="BO1192" s="134">
        <v>0</v>
      </c>
      <c r="BP1192" s="134">
        <v>0</v>
      </c>
      <c r="BQ1192" s="134">
        <v>1</v>
      </c>
      <c r="BR1192" s="134">
        <v>0</v>
      </c>
      <c r="BS1192" s="134">
        <v>0</v>
      </c>
      <c r="BT1192" s="134">
        <v>0</v>
      </c>
      <c r="BU1192" s="134">
        <v>0</v>
      </c>
      <c r="BV1192" s="134">
        <v>0</v>
      </c>
      <c r="BW1192" s="134">
        <v>0</v>
      </c>
      <c r="BX1192" s="134">
        <v>0</v>
      </c>
      <c r="BY1192" s="134">
        <v>0</v>
      </c>
      <c r="BZ1192" s="134">
        <v>0</v>
      </c>
      <c r="CA1192" s="134">
        <v>0</v>
      </c>
      <c r="CB1192" s="134">
        <v>0</v>
      </c>
      <c r="CC1192" s="134">
        <v>0</v>
      </c>
      <c r="CD1192" s="134">
        <v>0</v>
      </c>
      <c r="CE1192" s="134">
        <v>0</v>
      </c>
      <c r="CF1192" s="134">
        <v>0</v>
      </c>
      <c r="CG1192" s="134">
        <v>0</v>
      </c>
      <c r="CH1192" s="134">
        <v>0</v>
      </c>
      <c r="CI1192" s="134">
        <v>0</v>
      </c>
      <c r="CJ1192" s="134">
        <v>0</v>
      </c>
      <c r="CK1192" s="134">
        <v>0</v>
      </c>
      <c r="CL1192" s="134">
        <v>0</v>
      </c>
      <c r="CM1192" s="134">
        <v>0</v>
      </c>
      <c r="CN1192" s="134">
        <v>0</v>
      </c>
      <c r="CO1192" s="134">
        <v>0</v>
      </c>
      <c r="CP1192" s="134">
        <v>0</v>
      </c>
      <c r="CQ1192" s="134">
        <v>0</v>
      </c>
      <c r="CR1192" s="134">
        <v>0</v>
      </c>
      <c r="CS1192" s="134">
        <v>0</v>
      </c>
      <c r="CT1192" s="134">
        <v>0</v>
      </c>
      <c r="CU1192" s="134">
        <v>0</v>
      </c>
      <c r="CV1192" s="134">
        <v>0</v>
      </c>
      <c r="CW1192" s="134">
        <v>0</v>
      </c>
      <c r="CX1192" s="134">
        <v>0</v>
      </c>
      <c r="CY1192" s="134">
        <v>0</v>
      </c>
      <c r="CZ1192" s="134">
        <v>0</v>
      </c>
      <c r="DA1192" s="134">
        <v>0</v>
      </c>
      <c r="DB1192" s="134">
        <v>0</v>
      </c>
      <c r="DC1192" s="134">
        <v>0</v>
      </c>
      <c r="DD1192" s="134">
        <v>0</v>
      </c>
      <c r="DE1192" s="134">
        <v>0</v>
      </c>
      <c r="DF1192" s="134">
        <v>0</v>
      </c>
      <c r="DG1192" s="134">
        <v>0</v>
      </c>
      <c r="DH1192" s="211">
        <v>0</v>
      </c>
    </row>
    <row r="1193" spans="1:112" ht="15" hidden="1" customHeight="1" x14ac:dyDescent="0.15">
      <c r="A1193" s="119"/>
      <c r="B1193" s="197" t="s">
        <v>730</v>
      </c>
      <c r="C1193" s="30" t="s">
        <v>168</v>
      </c>
      <c r="D1193" s="315">
        <v>2.5031519976009445E-3</v>
      </c>
      <c r="E1193" s="134">
        <v>2.4742447228908947E-3</v>
      </c>
      <c r="F1193" s="134">
        <v>2.2355878870591529E-2</v>
      </c>
      <c r="G1193" s="134">
        <v>0</v>
      </c>
      <c r="H1193" s="134">
        <v>2.0074357143470816E-3</v>
      </c>
      <c r="I1193" s="134">
        <v>0</v>
      </c>
      <c r="J1193" s="134">
        <v>0</v>
      </c>
      <c r="K1193" s="134">
        <v>4.4480336202742951E-3</v>
      </c>
      <c r="L1193" s="134">
        <v>7.2662707186068798E-3</v>
      </c>
      <c r="M1193" s="134">
        <v>4.1561606110892858E-3</v>
      </c>
      <c r="N1193" s="134">
        <v>3.8348715378075868E-3</v>
      </c>
      <c r="O1193" s="134">
        <v>1.1078710013497619E-4</v>
      </c>
      <c r="P1193" s="134">
        <v>0</v>
      </c>
      <c r="Q1193" s="134">
        <v>0</v>
      </c>
      <c r="R1193" s="134">
        <v>4.2948905313640231E-3</v>
      </c>
      <c r="S1193" s="134">
        <v>3.5820694018863807E-3</v>
      </c>
      <c r="T1193" s="134">
        <v>1.6661401336386678E-3</v>
      </c>
      <c r="U1193" s="134">
        <v>0</v>
      </c>
      <c r="V1193" s="134">
        <v>0</v>
      </c>
      <c r="W1193" s="134">
        <v>1.5411871698331632E-3</v>
      </c>
      <c r="X1193" s="134">
        <v>0</v>
      </c>
      <c r="Y1193" s="134">
        <v>0</v>
      </c>
      <c r="Z1193" s="134">
        <v>0</v>
      </c>
      <c r="AA1193" s="134">
        <v>0</v>
      </c>
      <c r="AB1193" s="134">
        <v>0</v>
      </c>
      <c r="AC1193" s="134">
        <v>0</v>
      </c>
      <c r="AD1193" s="134">
        <v>0</v>
      </c>
      <c r="AE1193" s="134">
        <v>0</v>
      </c>
      <c r="AF1193" s="134">
        <v>0</v>
      </c>
      <c r="AG1193" s="134">
        <v>0</v>
      </c>
      <c r="AH1193" s="134">
        <v>0</v>
      </c>
      <c r="AI1193" s="134">
        <v>6.6560024483970257E-5</v>
      </c>
      <c r="AJ1193" s="134">
        <v>0</v>
      </c>
      <c r="AK1193" s="134">
        <v>2.9875548071973845E-2</v>
      </c>
      <c r="AL1193" s="134">
        <v>0</v>
      </c>
      <c r="AM1193" s="134">
        <v>-9.2344645726317619E-7</v>
      </c>
      <c r="AN1193" s="134">
        <v>0</v>
      </c>
      <c r="AO1193" s="134">
        <v>2.4834143596742329E-3</v>
      </c>
      <c r="AP1193" s="134">
        <v>0</v>
      </c>
      <c r="AQ1193" s="134">
        <v>0</v>
      </c>
      <c r="AR1193" s="134">
        <v>0</v>
      </c>
      <c r="AS1193" s="134">
        <v>0</v>
      </c>
      <c r="AT1193" s="134">
        <v>1.2881466160754784E-3</v>
      </c>
      <c r="AU1193" s="134">
        <v>7.5108123141459015E-3</v>
      </c>
      <c r="AV1193" s="134">
        <v>0</v>
      </c>
      <c r="AW1193" s="134">
        <v>6.4220544358784167E-4</v>
      </c>
      <c r="AX1193" s="134">
        <v>0</v>
      </c>
      <c r="AY1193" s="134">
        <v>0</v>
      </c>
      <c r="AZ1193" s="134">
        <v>1.4935319032627075E-2</v>
      </c>
      <c r="BA1193" s="134">
        <v>0</v>
      </c>
      <c r="BB1193" s="134">
        <v>0</v>
      </c>
      <c r="BC1193" s="134">
        <v>0</v>
      </c>
      <c r="BD1193" s="134">
        <v>0</v>
      </c>
      <c r="BE1193" s="134">
        <v>0</v>
      </c>
      <c r="BF1193" s="134">
        <v>0</v>
      </c>
      <c r="BG1193" s="134">
        <v>0</v>
      </c>
      <c r="BH1193" s="134">
        <v>0</v>
      </c>
      <c r="BI1193" s="134">
        <v>2.1771288693623672E-3</v>
      </c>
      <c r="BJ1193" s="134">
        <v>4.8546006330901613E-4</v>
      </c>
      <c r="BK1193" s="134">
        <v>0</v>
      </c>
      <c r="BL1193" s="134">
        <v>1.6651468468316039E-3</v>
      </c>
      <c r="BM1193" s="134">
        <v>0</v>
      </c>
      <c r="BN1193" s="134">
        <v>5.1518233816821215E-3</v>
      </c>
      <c r="BO1193" s="134">
        <v>3.5414553978330926E-3</v>
      </c>
      <c r="BP1193" s="134">
        <v>4.0459378309605507E-3</v>
      </c>
      <c r="BQ1193" s="134">
        <v>4.6643055793211593E-3</v>
      </c>
      <c r="BR1193" s="134">
        <v>0.6999137731949423</v>
      </c>
      <c r="BS1193" s="134">
        <v>9.5662275120835631E-3</v>
      </c>
      <c r="BT1193" s="134">
        <v>0</v>
      </c>
      <c r="BU1193" s="134">
        <v>4.8370121016360207E-2</v>
      </c>
      <c r="BV1193" s="134">
        <v>1.1832727666819872E-3</v>
      </c>
      <c r="BW1193" s="134">
        <v>1.8604733283725038E-2</v>
      </c>
      <c r="BX1193" s="134">
        <v>3.5478486705871714E-3</v>
      </c>
      <c r="BY1193" s="134">
        <v>1.0966491450669981E-2</v>
      </c>
      <c r="BZ1193" s="134">
        <v>5.1167313808451438E-3</v>
      </c>
      <c r="CA1193" s="134">
        <v>0</v>
      </c>
      <c r="CB1193" s="134">
        <v>0</v>
      </c>
      <c r="CC1193" s="134">
        <v>2.9615802531600512E-3</v>
      </c>
      <c r="CD1193" s="134">
        <v>3.3456143969761614E-3</v>
      </c>
      <c r="CE1193" s="134">
        <v>1.4538334248600628E-3</v>
      </c>
      <c r="CF1193" s="134">
        <v>0</v>
      </c>
      <c r="CG1193" s="134">
        <v>0</v>
      </c>
      <c r="CH1193" s="134">
        <v>2.9557160046239723E-2</v>
      </c>
      <c r="CI1193" s="134">
        <v>3.2588531201854503E-8</v>
      </c>
      <c r="CJ1193" s="134">
        <v>4.4313320987288097E-4</v>
      </c>
      <c r="CK1193" s="134">
        <v>0</v>
      </c>
      <c r="CL1193" s="134">
        <v>0</v>
      </c>
      <c r="CM1193" s="134">
        <v>0</v>
      </c>
      <c r="CN1193" s="134">
        <v>0</v>
      </c>
      <c r="CO1193" s="134">
        <v>0</v>
      </c>
      <c r="CP1193" s="134">
        <v>0</v>
      </c>
      <c r="CQ1193" s="134">
        <v>5.9826982294062829E-3</v>
      </c>
      <c r="CR1193" s="134">
        <v>0</v>
      </c>
      <c r="CS1193" s="134">
        <v>5.2432374311839041E-3</v>
      </c>
      <c r="CT1193" s="134">
        <v>0</v>
      </c>
      <c r="CU1193" s="134">
        <v>1.3163358522186979E-2</v>
      </c>
      <c r="CV1193" s="134">
        <v>9.398115044092218E-3</v>
      </c>
      <c r="CW1193" s="134">
        <v>3.2176380624036761E-3</v>
      </c>
      <c r="CX1193" s="134">
        <v>1.1740333641898761E-3</v>
      </c>
      <c r="CY1193" s="134">
        <v>0</v>
      </c>
      <c r="CZ1193" s="134">
        <v>2.9862638710406123E-3</v>
      </c>
      <c r="DA1193" s="134">
        <v>1.6703908477228844E-3</v>
      </c>
      <c r="DB1193" s="134">
        <v>3.2322736192068866E-3</v>
      </c>
      <c r="DC1193" s="134">
        <v>1.2662620022335489E-2</v>
      </c>
      <c r="DD1193" s="134">
        <v>1.9209277880359876E-2</v>
      </c>
      <c r="DE1193" s="134">
        <v>1.7153013417365266E-2</v>
      </c>
      <c r="DF1193" s="134">
        <v>1.3157673126187149E-2</v>
      </c>
      <c r="DG1193" s="134">
        <v>3.3007281794042208E-3</v>
      </c>
      <c r="DH1193" s="211">
        <v>1.6750629856002704E-3</v>
      </c>
    </row>
    <row r="1194" spans="1:112" ht="15" hidden="1" customHeight="1" x14ac:dyDescent="0.15">
      <c r="A1194" s="119"/>
      <c r="B1194" s="197" t="s">
        <v>731</v>
      </c>
      <c r="C1194" s="30" t="s">
        <v>169</v>
      </c>
      <c r="D1194" s="315">
        <v>2.2180869340912213E-4</v>
      </c>
      <c r="E1194" s="134">
        <v>9.8011019432365162E-5</v>
      </c>
      <c r="F1194" s="134">
        <v>1.4477890922311078E-3</v>
      </c>
      <c r="G1194" s="134">
        <v>0</v>
      </c>
      <c r="H1194" s="134">
        <v>1.2652728462069163E-4</v>
      </c>
      <c r="I1194" s="134">
        <v>0</v>
      </c>
      <c r="J1194" s="134">
        <v>0</v>
      </c>
      <c r="K1194" s="134">
        <v>5.9019544622460887E-4</v>
      </c>
      <c r="L1194" s="134">
        <v>5.1804913200953592E-4</v>
      </c>
      <c r="M1194" s="134">
        <v>1.8937951344645244E-3</v>
      </c>
      <c r="N1194" s="134">
        <v>2.5300065412123198E-3</v>
      </c>
      <c r="O1194" s="134">
        <v>2.3101437399703301E-5</v>
      </c>
      <c r="P1194" s="134">
        <v>0</v>
      </c>
      <c r="Q1194" s="134">
        <v>0</v>
      </c>
      <c r="R1194" s="134">
        <v>1.4967793810408475E-4</v>
      </c>
      <c r="S1194" s="134">
        <v>5.9074715329113283E-5</v>
      </c>
      <c r="T1194" s="134">
        <v>1.3309709942783236E-4</v>
      </c>
      <c r="U1194" s="134">
        <v>0</v>
      </c>
      <c r="V1194" s="134">
        <v>0</v>
      </c>
      <c r="W1194" s="134">
        <v>8.0833832799616557E-5</v>
      </c>
      <c r="X1194" s="134">
        <v>0</v>
      </c>
      <c r="Y1194" s="134">
        <v>0</v>
      </c>
      <c r="Z1194" s="134">
        <v>0</v>
      </c>
      <c r="AA1194" s="134">
        <v>0</v>
      </c>
      <c r="AB1194" s="134">
        <v>0</v>
      </c>
      <c r="AC1194" s="134">
        <v>0</v>
      </c>
      <c r="AD1194" s="134">
        <v>0</v>
      </c>
      <c r="AE1194" s="134">
        <v>0</v>
      </c>
      <c r="AF1194" s="134">
        <v>0</v>
      </c>
      <c r="AG1194" s="134">
        <v>0</v>
      </c>
      <c r="AH1194" s="134">
        <v>0</v>
      </c>
      <c r="AI1194" s="134">
        <v>4.7088839018022595E-6</v>
      </c>
      <c r="AJ1194" s="134">
        <v>0</v>
      </c>
      <c r="AK1194" s="134">
        <v>4.8462743985231522E-4</v>
      </c>
      <c r="AL1194" s="134">
        <v>0</v>
      </c>
      <c r="AM1194" s="134">
        <v>-7.7330035705909754E-8</v>
      </c>
      <c r="AN1194" s="134">
        <v>0</v>
      </c>
      <c r="AO1194" s="134">
        <v>2.9661391156808874E-4</v>
      </c>
      <c r="AP1194" s="134">
        <v>0</v>
      </c>
      <c r="AQ1194" s="134">
        <v>0</v>
      </c>
      <c r="AR1194" s="134">
        <v>0</v>
      </c>
      <c r="AS1194" s="134">
        <v>0</v>
      </c>
      <c r="AT1194" s="134">
        <v>3.0140567931395007E-4</v>
      </c>
      <c r="AU1194" s="134">
        <v>1.692498239050134E-3</v>
      </c>
      <c r="AV1194" s="134">
        <v>0</v>
      </c>
      <c r="AW1194" s="134">
        <v>7.8454088473017505E-5</v>
      </c>
      <c r="AX1194" s="134">
        <v>0</v>
      </c>
      <c r="AY1194" s="134">
        <v>0</v>
      </c>
      <c r="AZ1194" s="134">
        <v>1.4918073742056712E-3</v>
      </c>
      <c r="BA1194" s="134">
        <v>0</v>
      </c>
      <c r="BB1194" s="134">
        <v>0</v>
      </c>
      <c r="BC1194" s="134">
        <v>0</v>
      </c>
      <c r="BD1194" s="134">
        <v>0</v>
      </c>
      <c r="BE1194" s="134">
        <v>0</v>
      </c>
      <c r="BF1194" s="134">
        <v>0</v>
      </c>
      <c r="BG1194" s="134">
        <v>0</v>
      </c>
      <c r="BH1194" s="134">
        <v>0</v>
      </c>
      <c r="BI1194" s="134">
        <v>9.2335626695170896E-4</v>
      </c>
      <c r="BJ1194" s="134">
        <v>8.4189141255284111E-5</v>
      </c>
      <c r="BK1194" s="134">
        <v>0</v>
      </c>
      <c r="BL1194" s="134">
        <v>2.5223879646943322E-4</v>
      </c>
      <c r="BM1194" s="134">
        <v>0</v>
      </c>
      <c r="BN1194" s="134">
        <v>1.1624850705896769E-3</v>
      </c>
      <c r="BO1194" s="134">
        <v>1.2547280200391545E-3</v>
      </c>
      <c r="BP1194" s="134">
        <v>7.8896865485256825E-4</v>
      </c>
      <c r="BQ1194" s="134">
        <v>6.8591099919819161E-4</v>
      </c>
      <c r="BR1194" s="134">
        <v>0</v>
      </c>
      <c r="BS1194" s="134">
        <v>0.92579209713112975</v>
      </c>
      <c r="BT1194" s="134">
        <v>0</v>
      </c>
      <c r="BU1194" s="134">
        <v>3.5027075164933072E-3</v>
      </c>
      <c r="BV1194" s="134">
        <v>3.1546699961314148E-4</v>
      </c>
      <c r="BW1194" s="134">
        <v>5.7516239441227782E-3</v>
      </c>
      <c r="BX1194" s="134">
        <v>1.1726675032659524E-3</v>
      </c>
      <c r="BY1194" s="134">
        <v>2.1483792701333837E-3</v>
      </c>
      <c r="BZ1194" s="134">
        <v>5.3183924808455462E-4</v>
      </c>
      <c r="CA1194" s="134">
        <v>0</v>
      </c>
      <c r="CB1194" s="134">
        <v>0</v>
      </c>
      <c r="CC1194" s="134">
        <v>5.5957336633881156E-4</v>
      </c>
      <c r="CD1194" s="134">
        <v>8.9390332144044548E-4</v>
      </c>
      <c r="CE1194" s="134">
        <v>1.6644346200856903E-3</v>
      </c>
      <c r="CF1194" s="134">
        <v>0</v>
      </c>
      <c r="CG1194" s="134">
        <v>0</v>
      </c>
      <c r="CH1194" s="134">
        <v>4.065533710739445E-4</v>
      </c>
      <c r="CI1194" s="134">
        <v>4.9754632506357804E-9</v>
      </c>
      <c r="CJ1194" s="134">
        <v>9.9549280377202729E-5</v>
      </c>
      <c r="CK1194" s="134">
        <v>0</v>
      </c>
      <c r="CL1194" s="134">
        <v>0</v>
      </c>
      <c r="CM1194" s="134">
        <v>0</v>
      </c>
      <c r="CN1194" s="134">
        <v>0</v>
      </c>
      <c r="CO1194" s="134">
        <v>0</v>
      </c>
      <c r="CP1194" s="134">
        <v>0</v>
      </c>
      <c r="CQ1194" s="134">
        <v>1.8881714978865388E-3</v>
      </c>
      <c r="CR1194" s="134">
        <v>0</v>
      </c>
      <c r="CS1194" s="134">
        <v>1.7353926964023005E-3</v>
      </c>
      <c r="CT1194" s="134">
        <v>0</v>
      </c>
      <c r="CU1194" s="134">
        <v>6.5631419705440616E-3</v>
      </c>
      <c r="CV1194" s="134">
        <v>5.494131416885162E-3</v>
      </c>
      <c r="CW1194" s="134">
        <v>1.7431601204850658E-3</v>
      </c>
      <c r="CX1194" s="134">
        <v>2.1827643095247639E-4</v>
      </c>
      <c r="CY1194" s="134">
        <v>0</v>
      </c>
      <c r="CZ1194" s="134">
        <v>9.5549216197095765E-4</v>
      </c>
      <c r="DA1194" s="134">
        <v>9.772445299623656E-4</v>
      </c>
      <c r="DB1194" s="134">
        <v>1.8366977949833237E-3</v>
      </c>
      <c r="DC1194" s="134">
        <v>1.2545694707891696E-2</v>
      </c>
      <c r="DD1194" s="134">
        <v>8.0432776036830477E-3</v>
      </c>
      <c r="DE1194" s="134">
        <v>1.4001610808908915E-3</v>
      </c>
      <c r="DF1194" s="134">
        <v>4.6638667143073676E-3</v>
      </c>
      <c r="DG1194" s="134">
        <v>8.0227818335511713E-4</v>
      </c>
      <c r="DH1194" s="211">
        <v>2.0006608335267588E-4</v>
      </c>
    </row>
    <row r="1195" spans="1:112" ht="15" hidden="1" customHeight="1" x14ac:dyDescent="0.15">
      <c r="A1195" s="119"/>
      <c r="B1195" s="197" t="s">
        <v>732</v>
      </c>
      <c r="C1195" s="30" t="s">
        <v>9</v>
      </c>
      <c r="D1195" s="315">
        <v>4.3126645430828237E-4</v>
      </c>
      <c r="E1195" s="134">
        <v>4.895975919020696E-4</v>
      </c>
      <c r="F1195" s="134">
        <v>2.0767235289559146E-3</v>
      </c>
      <c r="G1195" s="134">
        <v>0</v>
      </c>
      <c r="H1195" s="134">
        <v>3.3383465591616657E-4</v>
      </c>
      <c r="I1195" s="134">
        <v>0</v>
      </c>
      <c r="J1195" s="134">
        <v>0</v>
      </c>
      <c r="K1195" s="134">
        <v>1.2589138826468436E-3</v>
      </c>
      <c r="L1195" s="134">
        <v>1.4451656973362534E-3</v>
      </c>
      <c r="M1195" s="134">
        <v>1.1758375938849348E-3</v>
      </c>
      <c r="N1195" s="134">
        <v>1.8567101390770627E-3</v>
      </c>
      <c r="O1195" s="134">
        <v>1.0072204546869313E-5</v>
      </c>
      <c r="P1195" s="134">
        <v>0</v>
      </c>
      <c r="Q1195" s="134">
        <v>0</v>
      </c>
      <c r="R1195" s="134">
        <v>6.5623241404523503E-4</v>
      </c>
      <c r="S1195" s="134">
        <v>2.1056264729040302E-4</v>
      </c>
      <c r="T1195" s="134">
        <v>1.5940217712217029E-4</v>
      </c>
      <c r="U1195" s="134">
        <v>0</v>
      </c>
      <c r="V1195" s="134">
        <v>0</v>
      </c>
      <c r="W1195" s="134">
        <v>6.800772902454718E-5</v>
      </c>
      <c r="X1195" s="134">
        <v>0</v>
      </c>
      <c r="Y1195" s="134">
        <v>0</v>
      </c>
      <c r="Z1195" s="134">
        <v>0</v>
      </c>
      <c r="AA1195" s="134">
        <v>0</v>
      </c>
      <c r="AB1195" s="134">
        <v>0</v>
      </c>
      <c r="AC1195" s="134">
        <v>0</v>
      </c>
      <c r="AD1195" s="134">
        <v>0</v>
      </c>
      <c r="AE1195" s="134">
        <v>0</v>
      </c>
      <c r="AF1195" s="134">
        <v>0</v>
      </c>
      <c r="AG1195" s="134">
        <v>0</v>
      </c>
      <c r="AH1195" s="134">
        <v>0</v>
      </c>
      <c r="AI1195" s="134">
        <v>8.4993702115580235E-6</v>
      </c>
      <c r="AJ1195" s="134">
        <v>0</v>
      </c>
      <c r="AK1195" s="134">
        <v>1.2868627288700836E-3</v>
      </c>
      <c r="AL1195" s="134">
        <v>0</v>
      </c>
      <c r="AM1195" s="134">
        <v>-3.6288040390469721E-8</v>
      </c>
      <c r="AN1195" s="134">
        <v>0</v>
      </c>
      <c r="AO1195" s="134">
        <v>1.7193749507688723E-3</v>
      </c>
      <c r="AP1195" s="134">
        <v>0</v>
      </c>
      <c r="AQ1195" s="134">
        <v>0</v>
      </c>
      <c r="AR1195" s="134">
        <v>0</v>
      </c>
      <c r="AS1195" s="134">
        <v>0</v>
      </c>
      <c r="AT1195" s="134">
        <v>1.3708805018904297E-4</v>
      </c>
      <c r="AU1195" s="134">
        <v>4.8005636558134512E-4</v>
      </c>
      <c r="AV1195" s="134">
        <v>0</v>
      </c>
      <c r="AW1195" s="134">
        <v>6.1034184773428341E-5</v>
      </c>
      <c r="AX1195" s="134">
        <v>0</v>
      </c>
      <c r="AY1195" s="134">
        <v>0</v>
      </c>
      <c r="AZ1195" s="134">
        <v>1.3174604622256613E-3</v>
      </c>
      <c r="BA1195" s="134">
        <v>0</v>
      </c>
      <c r="BB1195" s="134">
        <v>0</v>
      </c>
      <c r="BC1195" s="134">
        <v>0</v>
      </c>
      <c r="BD1195" s="134">
        <v>0</v>
      </c>
      <c r="BE1195" s="134">
        <v>0</v>
      </c>
      <c r="BF1195" s="134">
        <v>0</v>
      </c>
      <c r="BG1195" s="134">
        <v>0</v>
      </c>
      <c r="BH1195" s="134">
        <v>0</v>
      </c>
      <c r="BI1195" s="134">
        <v>1.1200205040813488E-4</v>
      </c>
      <c r="BJ1195" s="134">
        <v>4.0019321979842877E-5</v>
      </c>
      <c r="BK1195" s="134">
        <v>0</v>
      </c>
      <c r="BL1195" s="134">
        <v>3.3032350533359494E-4</v>
      </c>
      <c r="BM1195" s="134">
        <v>0</v>
      </c>
      <c r="BN1195" s="134">
        <v>1.1593050923527401E-3</v>
      </c>
      <c r="BO1195" s="134">
        <v>1.7531054473102197E-3</v>
      </c>
      <c r="BP1195" s="134">
        <v>1.0641973473432486E-3</v>
      </c>
      <c r="BQ1195" s="134">
        <v>1.132070428704234E-3</v>
      </c>
      <c r="BR1195" s="134">
        <v>0</v>
      </c>
      <c r="BS1195" s="134">
        <v>1.7323987351388042E-3</v>
      </c>
      <c r="BT1195" s="134">
        <v>0.99902391130106794</v>
      </c>
      <c r="BU1195" s="134">
        <v>9.1768003728639313E-3</v>
      </c>
      <c r="BV1195" s="134">
        <v>3.498427459975612E-4</v>
      </c>
      <c r="BW1195" s="134">
        <v>3.4890886065794447E-3</v>
      </c>
      <c r="BX1195" s="134">
        <v>1.5332859761118737E-3</v>
      </c>
      <c r="BY1195" s="134">
        <v>2.2256135812752571E-3</v>
      </c>
      <c r="BZ1195" s="134">
        <v>6.5834303635253181E-4</v>
      </c>
      <c r="CA1195" s="134">
        <v>0</v>
      </c>
      <c r="CB1195" s="134">
        <v>0</v>
      </c>
      <c r="CC1195" s="134">
        <v>8.5910528125545554E-4</v>
      </c>
      <c r="CD1195" s="134">
        <v>1.0759426523884331E-2</v>
      </c>
      <c r="CE1195" s="134">
        <v>1.8568896808632957E-3</v>
      </c>
      <c r="CF1195" s="134">
        <v>0</v>
      </c>
      <c r="CG1195" s="134">
        <v>0</v>
      </c>
      <c r="CH1195" s="134">
        <v>1.7646274560686437E-3</v>
      </c>
      <c r="CI1195" s="134">
        <v>1.8127820201859083E-8</v>
      </c>
      <c r="CJ1195" s="134">
        <v>8.8993976360589999E-5</v>
      </c>
      <c r="CK1195" s="134">
        <v>0</v>
      </c>
      <c r="CL1195" s="134">
        <v>0</v>
      </c>
      <c r="CM1195" s="134">
        <v>0</v>
      </c>
      <c r="CN1195" s="134">
        <v>0</v>
      </c>
      <c r="CO1195" s="134">
        <v>0</v>
      </c>
      <c r="CP1195" s="134">
        <v>0</v>
      </c>
      <c r="CQ1195" s="134">
        <v>3.5556970851034118E-3</v>
      </c>
      <c r="CR1195" s="134">
        <v>0</v>
      </c>
      <c r="CS1195" s="134">
        <v>3.8775283334275641E-3</v>
      </c>
      <c r="CT1195" s="134">
        <v>0</v>
      </c>
      <c r="CU1195" s="134">
        <v>6.4463536279863801E-3</v>
      </c>
      <c r="CV1195" s="134">
        <v>7.6514356925151718E-3</v>
      </c>
      <c r="CW1195" s="134">
        <v>2.5770880040893633E-3</v>
      </c>
      <c r="CX1195" s="134">
        <v>3.4934162660580042E-4</v>
      </c>
      <c r="CY1195" s="134">
        <v>0</v>
      </c>
      <c r="CZ1195" s="134">
        <v>1.0324899851386514E-3</v>
      </c>
      <c r="DA1195" s="134">
        <v>5.5573185835175009E-4</v>
      </c>
      <c r="DB1195" s="134">
        <v>1.3420618591125668E-3</v>
      </c>
      <c r="DC1195" s="134">
        <v>7.5941814462477577E-3</v>
      </c>
      <c r="DD1195" s="134">
        <v>1.4837180420550281E-2</v>
      </c>
      <c r="DE1195" s="134">
        <v>3.8477383130632666E-3</v>
      </c>
      <c r="DF1195" s="134">
        <v>4.5474973228399442E-3</v>
      </c>
      <c r="DG1195" s="134">
        <v>5.7845134970610241E-4</v>
      </c>
      <c r="DH1195" s="211">
        <v>1.1597184042936046E-3</v>
      </c>
    </row>
    <row r="1196" spans="1:112" ht="15" hidden="1" customHeight="1" x14ac:dyDescent="0.15">
      <c r="A1196" s="119"/>
      <c r="B1196" s="197" t="s">
        <v>733</v>
      </c>
      <c r="C1196" s="30" t="s">
        <v>10</v>
      </c>
      <c r="D1196" s="315">
        <v>1.6594576090326327E-4</v>
      </c>
      <c r="E1196" s="134">
        <v>3.1992029624274552E-4</v>
      </c>
      <c r="F1196" s="134">
        <v>2.0451552016349343E-3</v>
      </c>
      <c r="G1196" s="134">
        <v>0</v>
      </c>
      <c r="H1196" s="134">
        <v>1.14681933507301E-4</v>
      </c>
      <c r="I1196" s="134">
        <v>0</v>
      </c>
      <c r="J1196" s="134">
        <v>0</v>
      </c>
      <c r="K1196" s="134">
        <v>1.0309115255932829E-3</v>
      </c>
      <c r="L1196" s="134">
        <v>6.4416991124690919E-4</v>
      </c>
      <c r="M1196" s="134">
        <v>2.7142824233054652E-4</v>
      </c>
      <c r="N1196" s="134">
        <v>3.3085580538680685E-4</v>
      </c>
      <c r="O1196" s="134">
        <v>1.3000066212559006E-5</v>
      </c>
      <c r="P1196" s="134">
        <v>0</v>
      </c>
      <c r="Q1196" s="134">
        <v>0</v>
      </c>
      <c r="R1196" s="134">
        <v>1.4070500119153158E-4</v>
      </c>
      <c r="S1196" s="134">
        <v>1.4475964119993611E-4</v>
      </c>
      <c r="T1196" s="134">
        <v>1.1377134725098389E-4</v>
      </c>
      <c r="U1196" s="134">
        <v>0</v>
      </c>
      <c r="V1196" s="134">
        <v>0</v>
      </c>
      <c r="W1196" s="134">
        <v>6.5894367300793624E-5</v>
      </c>
      <c r="X1196" s="134">
        <v>0</v>
      </c>
      <c r="Y1196" s="134">
        <v>0</v>
      </c>
      <c r="Z1196" s="134">
        <v>0</v>
      </c>
      <c r="AA1196" s="134">
        <v>0</v>
      </c>
      <c r="AB1196" s="134">
        <v>0</v>
      </c>
      <c r="AC1196" s="134">
        <v>0</v>
      </c>
      <c r="AD1196" s="134">
        <v>0</v>
      </c>
      <c r="AE1196" s="134">
        <v>0</v>
      </c>
      <c r="AF1196" s="134">
        <v>0</v>
      </c>
      <c r="AG1196" s="134">
        <v>0</v>
      </c>
      <c r="AH1196" s="134">
        <v>0</v>
      </c>
      <c r="AI1196" s="134">
        <v>5.8893707214887836E-6</v>
      </c>
      <c r="AJ1196" s="134">
        <v>0</v>
      </c>
      <c r="AK1196" s="134">
        <v>2.5419897568358515E-3</v>
      </c>
      <c r="AL1196" s="134">
        <v>0</v>
      </c>
      <c r="AM1196" s="134">
        <v>-1.1114584137164111E-7</v>
      </c>
      <c r="AN1196" s="134">
        <v>0</v>
      </c>
      <c r="AO1196" s="134">
        <v>9.9487868594360859E-3</v>
      </c>
      <c r="AP1196" s="134">
        <v>0</v>
      </c>
      <c r="AQ1196" s="134">
        <v>0</v>
      </c>
      <c r="AR1196" s="134">
        <v>0</v>
      </c>
      <c r="AS1196" s="134">
        <v>0</v>
      </c>
      <c r="AT1196" s="134">
        <v>2.3896296243404569E-4</v>
      </c>
      <c r="AU1196" s="134">
        <v>5.8325679780673082E-4</v>
      </c>
      <c r="AV1196" s="134">
        <v>0</v>
      </c>
      <c r="AW1196" s="134">
        <v>5.007154151560808E-5</v>
      </c>
      <c r="AX1196" s="134">
        <v>0</v>
      </c>
      <c r="AY1196" s="134">
        <v>0</v>
      </c>
      <c r="AZ1196" s="134">
        <v>7.8152439001834468E-4</v>
      </c>
      <c r="BA1196" s="134">
        <v>0</v>
      </c>
      <c r="BB1196" s="134">
        <v>0</v>
      </c>
      <c r="BC1196" s="134">
        <v>0</v>
      </c>
      <c r="BD1196" s="134">
        <v>0</v>
      </c>
      <c r="BE1196" s="134">
        <v>0</v>
      </c>
      <c r="BF1196" s="134">
        <v>0</v>
      </c>
      <c r="BG1196" s="134">
        <v>0</v>
      </c>
      <c r="BH1196" s="134">
        <v>0</v>
      </c>
      <c r="BI1196" s="134">
        <v>8.375319385548384E-5</v>
      </c>
      <c r="BJ1196" s="134">
        <v>8.8411812801960087E-5</v>
      </c>
      <c r="BK1196" s="134">
        <v>0</v>
      </c>
      <c r="BL1196" s="134">
        <v>1.0760935292420796E-4</v>
      </c>
      <c r="BM1196" s="134">
        <v>0</v>
      </c>
      <c r="BN1196" s="134">
        <v>1.0447945662549916E-3</v>
      </c>
      <c r="BO1196" s="134">
        <v>5.7156995917410176E-4</v>
      </c>
      <c r="BP1196" s="134">
        <v>5.1068433114976417E-3</v>
      </c>
      <c r="BQ1196" s="134">
        <v>6.2053745822096516E-3</v>
      </c>
      <c r="BR1196" s="134">
        <v>0</v>
      </c>
      <c r="BS1196" s="134">
        <v>1.62573139927401E-3</v>
      </c>
      <c r="BT1196" s="134">
        <v>0</v>
      </c>
      <c r="BU1196" s="134">
        <v>0.97485971701457785</v>
      </c>
      <c r="BV1196" s="134">
        <v>3.7184136822635038E-4</v>
      </c>
      <c r="BW1196" s="134">
        <v>1.311485720356895E-3</v>
      </c>
      <c r="BX1196" s="134">
        <v>3.6359011172445539E-3</v>
      </c>
      <c r="BY1196" s="134">
        <v>5.0193834752458848E-4</v>
      </c>
      <c r="BZ1196" s="134">
        <v>3.1951848267910998E-4</v>
      </c>
      <c r="CA1196" s="134">
        <v>0</v>
      </c>
      <c r="CB1196" s="134">
        <v>0</v>
      </c>
      <c r="CC1196" s="134">
        <v>1.9418570488659028E-3</v>
      </c>
      <c r="CD1196" s="134">
        <v>5.0931582906119067E-4</v>
      </c>
      <c r="CE1196" s="134">
        <v>3.1299716642498019E-3</v>
      </c>
      <c r="CF1196" s="134">
        <v>0</v>
      </c>
      <c r="CG1196" s="134">
        <v>0</v>
      </c>
      <c r="CH1196" s="134">
        <v>1.4270419437795955E-3</v>
      </c>
      <c r="CI1196" s="134">
        <v>3.0676172186245245E-8</v>
      </c>
      <c r="CJ1196" s="134">
        <v>1.5235042457929676E-4</v>
      </c>
      <c r="CK1196" s="134">
        <v>0</v>
      </c>
      <c r="CL1196" s="134">
        <v>0</v>
      </c>
      <c r="CM1196" s="134">
        <v>0</v>
      </c>
      <c r="CN1196" s="134">
        <v>0</v>
      </c>
      <c r="CO1196" s="134">
        <v>0</v>
      </c>
      <c r="CP1196" s="134">
        <v>0</v>
      </c>
      <c r="CQ1196" s="134">
        <v>2.3482554013477112E-3</v>
      </c>
      <c r="CR1196" s="134">
        <v>0</v>
      </c>
      <c r="CS1196" s="134">
        <v>3.1046308425784408E-3</v>
      </c>
      <c r="CT1196" s="134">
        <v>0</v>
      </c>
      <c r="CU1196" s="134">
        <v>4.1211251240945513E-3</v>
      </c>
      <c r="CV1196" s="134">
        <v>4.3469366227556552E-3</v>
      </c>
      <c r="CW1196" s="134">
        <v>2.8836339791891129E-4</v>
      </c>
      <c r="CX1196" s="134">
        <v>2.8474182327805166E-4</v>
      </c>
      <c r="CY1196" s="134">
        <v>0</v>
      </c>
      <c r="CZ1196" s="134">
        <v>9.3022664616675675E-4</v>
      </c>
      <c r="DA1196" s="134">
        <v>1.3618369666394426E-4</v>
      </c>
      <c r="DB1196" s="134">
        <v>4.8288055572430419E-3</v>
      </c>
      <c r="DC1196" s="134">
        <v>1.1899241330022375E-2</v>
      </c>
      <c r="DD1196" s="134">
        <v>1.0996925962319097E-2</v>
      </c>
      <c r="DE1196" s="134">
        <v>8.43662234435783E-3</v>
      </c>
      <c r="DF1196" s="134">
        <v>1.2484806347647563E-2</v>
      </c>
      <c r="DG1196" s="134">
        <v>3.3012470638997489E-4</v>
      </c>
      <c r="DH1196" s="211">
        <v>6.7104567366896408E-3</v>
      </c>
    </row>
    <row r="1197" spans="1:112" ht="15" hidden="1" customHeight="1" x14ac:dyDescent="0.15">
      <c r="A1197" s="119"/>
      <c r="B1197" s="197" t="s">
        <v>734</v>
      </c>
      <c r="C1197" s="30" t="s">
        <v>691</v>
      </c>
      <c r="D1197" s="315">
        <v>7.1536070311769865E-3</v>
      </c>
      <c r="E1197" s="134">
        <v>3.0723495409614378E-3</v>
      </c>
      <c r="F1197" s="134">
        <v>1.3074622161377955E-2</v>
      </c>
      <c r="G1197" s="134">
        <v>0</v>
      </c>
      <c r="H1197" s="134">
        <v>8.0323191108579613E-3</v>
      </c>
      <c r="I1197" s="134">
        <v>0</v>
      </c>
      <c r="J1197" s="134">
        <v>0</v>
      </c>
      <c r="K1197" s="134">
        <v>1.0755849962731533E-2</v>
      </c>
      <c r="L1197" s="134">
        <v>1.7375402846254603E-2</v>
      </c>
      <c r="M1197" s="134">
        <v>1.0972620787669586E-2</v>
      </c>
      <c r="N1197" s="134">
        <v>7.693058421349471E-3</v>
      </c>
      <c r="O1197" s="134">
        <v>4.7065385230218696E-4</v>
      </c>
      <c r="P1197" s="134">
        <v>0</v>
      </c>
      <c r="Q1197" s="134">
        <v>0</v>
      </c>
      <c r="R1197" s="134">
        <v>4.2326433944766956E-3</v>
      </c>
      <c r="S1197" s="134">
        <v>5.0424944688605769E-3</v>
      </c>
      <c r="T1197" s="134">
        <v>3.5807584233595599E-3</v>
      </c>
      <c r="U1197" s="134">
        <v>0</v>
      </c>
      <c r="V1197" s="134">
        <v>0</v>
      </c>
      <c r="W1197" s="134">
        <v>1.9580400964969171E-3</v>
      </c>
      <c r="X1197" s="134">
        <v>0</v>
      </c>
      <c r="Y1197" s="134">
        <v>0</v>
      </c>
      <c r="Z1197" s="134">
        <v>0</v>
      </c>
      <c r="AA1197" s="134">
        <v>0</v>
      </c>
      <c r="AB1197" s="134">
        <v>0</v>
      </c>
      <c r="AC1197" s="134">
        <v>0</v>
      </c>
      <c r="AD1197" s="134">
        <v>0</v>
      </c>
      <c r="AE1197" s="134">
        <v>0</v>
      </c>
      <c r="AF1197" s="134">
        <v>0</v>
      </c>
      <c r="AG1197" s="134">
        <v>0</v>
      </c>
      <c r="AH1197" s="134">
        <v>0</v>
      </c>
      <c r="AI1197" s="134">
        <v>2.5263552798232184E-4</v>
      </c>
      <c r="AJ1197" s="134">
        <v>0</v>
      </c>
      <c r="AK1197" s="134">
        <v>7.1926474751591732E-3</v>
      </c>
      <c r="AL1197" s="134">
        <v>0</v>
      </c>
      <c r="AM1197" s="134">
        <v>-3.5217531345792656E-7</v>
      </c>
      <c r="AN1197" s="134">
        <v>0</v>
      </c>
      <c r="AO1197" s="134">
        <v>2.4908105326599829E-3</v>
      </c>
      <c r="AP1197" s="134">
        <v>0</v>
      </c>
      <c r="AQ1197" s="134">
        <v>0</v>
      </c>
      <c r="AR1197" s="134">
        <v>0</v>
      </c>
      <c r="AS1197" s="134">
        <v>0</v>
      </c>
      <c r="AT1197" s="134">
        <v>1.9804550644972967E-3</v>
      </c>
      <c r="AU1197" s="134">
        <v>5.2516808346228351E-3</v>
      </c>
      <c r="AV1197" s="134">
        <v>0</v>
      </c>
      <c r="AW1197" s="134">
        <v>6.7030392607616001E-4</v>
      </c>
      <c r="AX1197" s="134">
        <v>0</v>
      </c>
      <c r="AY1197" s="134">
        <v>0</v>
      </c>
      <c r="AZ1197" s="134">
        <v>9.8338917263480641E-3</v>
      </c>
      <c r="BA1197" s="134">
        <v>0</v>
      </c>
      <c r="BB1197" s="134">
        <v>0</v>
      </c>
      <c r="BC1197" s="134">
        <v>0</v>
      </c>
      <c r="BD1197" s="134">
        <v>0</v>
      </c>
      <c r="BE1197" s="134">
        <v>0</v>
      </c>
      <c r="BF1197" s="134">
        <v>0</v>
      </c>
      <c r="BG1197" s="134">
        <v>0</v>
      </c>
      <c r="BH1197" s="134">
        <v>0</v>
      </c>
      <c r="BI1197" s="134">
        <v>4.2493044834212082E-3</v>
      </c>
      <c r="BJ1197" s="134">
        <v>6.4232536905652667E-4</v>
      </c>
      <c r="BK1197" s="134">
        <v>0</v>
      </c>
      <c r="BL1197" s="134">
        <v>6.8753752172847557E-3</v>
      </c>
      <c r="BM1197" s="134">
        <v>0</v>
      </c>
      <c r="BN1197" s="134">
        <v>1.9628883943793272E-2</v>
      </c>
      <c r="BO1197" s="134">
        <v>2.1859361279328613E-2</v>
      </c>
      <c r="BP1197" s="134">
        <v>1.2392921003976442E-2</v>
      </c>
      <c r="BQ1197" s="134">
        <v>1.1844043001306332E-2</v>
      </c>
      <c r="BR1197" s="134">
        <v>0</v>
      </c>
      <c r="BS1197" s="134">
        <v>7.5294699176238116E-3</v>
      </c>
      <c r="BT1197" s="134">
        <v>0</v>
      </c>
      <c r="BU1197" s="134">
        <v>4.1678113290121643E-3</v>
      </c>
      <c r="BV1197" s="134">
        <v>0.29754432348214593</v>
      </c>
      <c r="BW1197" s="134">
        <v>2.3618777707554149E-3</v>
      </c>
      <c r="BX1197" s="134">
        <v>1.5906050220013551E-3</v>
      </c>
      <c r="BY1197" s="134">
        <v>7.8273758108060847E-4</v>
      </c>
      <c r="BZ1197" s="134">
        <v>8.7483888146224658E-4</v>
      </c>
      <c r="CA1197" s="134">
        <v>0</v>
      </c>
      <c r="CB1197" s="134">
        <v>0</v>
      </c>
      <c r="CC1197" s="134">
        <v>2.4910266480567649E-3</v>
      </c>
      <c r="CD1197" s="134">
        <v>2.0514129588359992E-2</v>
      </c>
      <c r="CE1197" s="134">
        <v>5.8071582529724925E-3</v>
      </c>
      <c r="CF1197" s="134">
        <v>0</v>
      </c>
      <c r="CG1197" s="134">
        <v>0</v>
      </c>
      <c r="CH1197" s="134">
        <v>2.0891886846345522E-3</v>
      </c>
      <c r="CI1197" s="134">
        <v>8.823311235989969E-9</v>
      </c>
      <c r="CJ1197" s="134">
        <v>1.31374368458141E-4</v>
      </c>
      <c r="CK1197" s="134">
        <v>0</v>
      </c>
      <c r="CL1197" s="134">
        <v>0</v>
      </c>
      <c r="CM1197" s="134">
        <v>0</v>
      </c>
      <c r="CN1197" s="134">
        <v>0</v>
      </c>
      <c r="CO1197" s="134">
        <v>0</v>
      </c>
      <c r="CP1197" s="134">
        <v>0</v>
      </c>
      <c r="CQ1197" s="134">
        <v>1.0668191301819565E-3</v>
      </c>
      <c r="CR1197" s="134">
        <v>0</v>
      </c>
      <c r="CS1197" s="134">
        <v>1.6054655674683529E-2</v>
      </c>
      <c r="CT1197" s="134">
        <v>0</v>
      </c>
      <c r="CU1197" s="134">
        <v>6.5364303879644767E-3</v>
      </c>
      <c r="CV1197" s="134">
        <v>6.1942529385375393E-3</v>
      </c>
      <c r="CW1197" s="134">
        <v>7.3746452139376584E-3</v>
      </c>
      <c r="CX1197" s="134">
        <v>2.8201304627607717E-3</v>
      </c>
      <c r="CY1197" s="134">
        <v>0</v>
      </c>
      <c r="CZ1197" s="134">
        <v>1.6159137423883044E-2</v>
      </c>
      <c r="DA1197" s="134">
        <v>1.0358455864342031E-3</v>
      </c>
      <c r="DB1197" s="134">
        <v>1.3013257203642816E-3</v>
      </c>
      <c r="DC1197" s="134">
        <v>2.0165670006446555E-2</v>
      </c>
      <c r="DD1197" s="134">
        <v>6.2965362122406957E-3</v>
      </c>
      <c r="DE1197" s="134">
        <v>3.4612113360865445E-3</v>
      </c>
      <c r="DF1197" s="134">
        <v>4.7223906298451942E-3</v>
      </c>
      <c r="DG1197" s="134">
        <v>3.4881196373656241E-2</v>
      </c>
      <c r="DH1197" s="211">
        <v>1.6800517042791588E-3</v>
      </c>
    </row>
    <row r="1198" spans="1:112" ht="15" hidden="1" customHeight="1" x14ac:dyDescent="0.15">
      <c r="A1198" s="119"/>
      <c r="B1198" s="197" t="s">
        <v>735</v>
      </c>
      <c r="C1198" s="30" t="s">
        <v>692</v>
      </c>
      <c r="D1198" s="315">
        <v>1.8696549229783341E-2</v>
      </c>
      <c r="E1198" s="134">
        <v>6.3589363053183617E-3</v>
      </c>
      <c r="F1198" s="134">
        <v>8.6703641119818681E-3</v>
      </c>
      <c r="G1198" s="134">
        <v>0</v>
      </c>
      <c r="H1198" s="134">
        <v>5.8815089106712985E-3</v>
      </c>
      <c r="I1198" s="134">
        <v>0</v>
      </c>
      <c r="J1198" s="134">
        <v>0</v>
      </c>
      <c r="K1198" s="134">
        <v>2.2261679228651049E-3</v>
      </c>
      <c r="L1198" s="134">
        <v>2.428457198151253E-3</v>
      </c>
      <c r="M1198" s="134">
        <v>3.5933928342199144E-3</v>
      </c>
      <c r="N1198" s="134">
        <v>1.4632737627408034E-3</v>
      </c>
      <c r="O1198" s="134">
        <v>9.8273469244255214E-5</v>
      </c>
      <c r="P1198" s="134">
        <v>0</v>
      </c>
      <c r="Q1198" s="134">
        <v>0</v>
      </c>
      <c r="R1198" s="134">
        <v>5.2564807869380729E-3</v>
      </c>
      <c r="S1198" s="134">
        <v>6.2720099824966876E-4</v>
      </c>
      <c r="T1198" s="134">
        <v>1.470344523527956E-3</v>
      </c>
      <c r="U1198" s="134">
        <v>0</v>
      </c>
      <c r="V1198" s="134">
        <v>0</v>
      </c>
      <c r="W1198" s="134">
        <v>1.2974124110255698E-4</v>
      </c>
      <c r="X1198" s="134">
        <v>0</v>
      </c>
      <c r="Y1198" s="134">
        <v>0</v>
      </c>
      <c r="Z1198" s="134">
        <v>0</v>
      </c>
      <c r="AA1198" s="134">
        <v>0</v>
      </c>
      <c r="AB1198" s="134">
        <v>0</v>
      </c>
      <c r="AC1198" s="134">
        <v>0</v>
      </c>
      <c r="AD1198" s="134">
        <v>0</v>
      </c>
      <c r="AE1198" s="134">
        <v>0</v>
      </c>
      <c r="AF1198" s="134">
        <v>0</v>
      </c>
      <c r="AG1198" s="134">
        <v>0</v>
      </c>
      <c r="AH1198" s="134">
        <v>0</v>
      </c>
      <c r="AI1198" s="134">
        <v>4.3586198045565603E-5</v>
      </c>
      <c r="AJ1198" s="134">
        <v>0</v>
      </c>
      <c r="AK1198" s="134">
        <v>2.1096902458402791E-3</v>
      </c>
      <c r="AL1198" s="134">
        <v>0</v>
      </c>
      <c r="AM1198" s="134">
        <v>-8.2139758041370084E-8</v>
      </c>
      <c r="AN1198" s="134">
        <v>0</v>
      </c>
      <c r="AO1198" s="134">
        <v>5.6350511607250638E-3</v>
      </c>
      <c r="AP1198" s="134">
        <v>0</v>
      </c>
      <c r="AQ1198" s="134">
        <v>0</v>
      </c>
      <c r="AR1198" s="134">
        <v>0</v>
      </c>
      <c r="AS1198" s="134">
        <v>0</v>
      </c>
      <c r="AT1198" s="134">
        <v>3.0322530376669031E-4</v>
      </c>
      <c r="AU1198" s="134">
        <v>8.9890024760759925E-4</v>
      </c>
      <c r="AV1198" s="134">
        <v>0</v>
      </c>
      <c r="AW1198" s="134">
        <v>5.7586197670494066E-4</v>
      </c>
      <c r="AX1198" s="134">
        <v>0</v>
      </c>
      <c r="AY1198" s="134">
        <v>0</v>
      </c>
      <c r="AZ1198" s="134">
        <v>2.0285821792445521E-3</v>
      </c>
      <c r="BA1198" s="134">
        <v>0</v>
      </c>
      <c r="BB1198" s="134">
        <v>0</v>
      </c>
      <c r="BC1198" s="134">
        <v>0</v>
      </c>
      <c r="BD1198" s="134">
        <v>0</v>
      </c>
      <c r="BE1198" s="134">
        <v>0</v>
      </c>
      <c r="BF1198" s="134">
        <v>0</v>
      </c>
      <c r="BG1198" s="134">
        <v>0</v>
      </c>
      <c r="BH1198" s="134">
        <v>0</v>
      </c>
      <c r="BI1198" s="134">
        <v>2.9722774630886806E-4</v>
      </c>
      <c r="BJ1198" s="134">
        <v>1.388506566730926E-4</v>
      </c>
      <c r="BK1198" s="134">
        <v>0</v>
      </c>
      <c r="BL1198" s="134">
        <v>6.879306468005714E-3</v>
      </c>
      <c r="BM1198" s="134">
        <v>0</v>
      </c>
      <c r="BN1198" s="134">
        <v>4.3563572293203153E-3</v>
      </c>
      <c r="BO1198" s="134">
        <v>5.3194609625486847E-3</v>
      </c>
      <c r="BP1198" s="134">
        <v>5.7295884726244186E-3</v>
      </c>
      <c r="BQ1198" s="134">
        <v>4.5366591084213936E-3</v>
      </c>
      <c r="BR1198" s="134">
        <v>0</v>
      </c>
      <c r="BS1198" s="134">
        <v>9.047766166366154E-4</v>
      </c>
      <c r="BT1198" s="134">
        <v>0</v>
      </c>
      <c r="BU1198" s="134">
        <v>4.7031650029739054E-3</v>
      </c>
      <c r="BV1198" s="134">
        <v>1.375197516139668E-3</v>
      </c>
      <c r="BW1198" s="134">
        <v>0.75739340388011056</v>
      </c>
      <c r="BX1198" s="134">
        <v>2.2177259228462766E-3</v>
      </c>
      <c r="BY1198" s="134">
        <v>1.3292577676631025E-3</v>
      </c>
      <c r="BZ1198" s="134">
        <v>2.18694739349754E-3</v>
      </c>
      <c r="CA1198" s="134">
        <v>0</v>
      </c>
      <c r="CB1198" s="134">
        <v>0</v>
      </c>
      <c r="CC1198" s="134">
        <v>3.1494897491494713E-3</v>
      </c>
      <c r="CD1198" s="134">
        <v>4.3395699710601456E-2</v>
      </c>
      <c r="CE1198" s="134">
        <v>3.3747809057835271E-3</v>
      </c>
      <c r="CF1198" s="134">
        <v>0</v>
      </c>
      <c r="CG1198" s="134">
        <v>0</v>
      </c>
      <c r="CH1198" s="134">
        <v>1.9816547319474577E-3</v>
      </c>
      <c r="CI1198" s="134">
        <v>1.0259949523774044E-8</v>
      </c>
      <c r="CJ1198" s="134">
        <v>3.7371415772575166E-4</v>
      </c>
      <c r="CK1198" s="134">
        <v>0</v>
      </c>
      <c r="CL1198" s="134">
        <v>0</v>
      </c>
      <c r="CM1198" s="134">
        <v>0</v>
      </c>
      <c r="CN1198" s="134">
        <v>0</v>
      </c>
      <c r="CO1198" s="134">
        <v>0</v>
      </c>
      <c r="CP1198" s="134">
        <v>0</v>
      </c>
      <c r="CQ1198" s="134">
        <v>1.1446382938031096E-3</v>
      </c>
      <c r="CR1198" s="134">
        <v>0</v>
      </c>
      <c r="CS1198" s="134">
        <v>2.4672457424066885E-3</v>
      </c>
      <c r="CT1198" s="134">
        <v>0</v>
      </c>
      <c r="CU1198" s="134">
        <v>8.7441548047179074E-3</v>
      </c>
      <c r="CV1198" s="134">
        <v>7.094371392981874E-3</v>
      </c>
      <c r="CW1198" s="134">
        <v>1.3954323309164721E-2</v>
      </c>
      <c r="CX1198" s="134">
        <v>4.8056559373260603E-3</v>
      </c>
      <c r="CY1198" s="134">
        <v>0</v>
      </c>
      <c r="CZ1198" s="134">
        <v>3.3231014352281796E-3</v>
      </c>
      <c r="DA1198" s="134">
        <v>2.3559526126580013E-3</v>
      </c>
      <c r="DB1198" s="134">
        <v>1.7937400135504961E-3</v>
      </c>
      <c r="DC1198" s="134">
        <v>2.6892444378443965E-2</v>
      </c>
      <c r="DD1198" s="134">
        <v>9.4764546809538129E-3</v>
      </c>
      <c r="DE1198" s="134">
        <v>6.2473361360236264E-3</v>
      </c>
      <c r="DF1198" s="134">
        <v>1.2731536986045977E-2</v>
      </c>
      <c r="DG1198" s="134">
        <v>8.5592707893013417E-2</v>
      </c>
      <c r="DH1198" s="211">
        <v>3.8008420079090562E-3</v>
      </c>
    </row>
    <row r="1199" spans="1:112" ht="15" hidden="1" customHeight="1" x14ac:dyDescent="0.15">
      <c r="A1199" s="119"/>
      <c r="B1199" s="197" t="s">
        <v>736</v>
      </c>
      <c r="C1199" s="30" t="s">
        <v>12</v>
      </c>
      <c r="D1199" s="315">
        <v>4.3101848749675575E-3</v>
      </c>
      <c r="E1199" s="134">
        <v>2.002470566086633E-3</v>
      </c>
      <c r="F1199" s="134">
        <v>1.4164187771853248E-2</v>
      </c>
      <c r="G1199" s="134">
        <v>0</v>
      </c>
      <c r="H1199" s="134">
        <v>5.7968256932025173E-3</v>
      </c>
      <c r="I1199" s="134">
        <v>0</v>
      </c>
      <c r="J1199" s="134">
        <v>0</v>
      </c>
      <c r="K1199" s="134">
        <v>3.1532294323583874E-3</v>
      </c>
      <c r="L1199" s="134">
        <v>4.9941454052272825E-3</v>
      </c>
      <c r="M1199" s="134">
        <v>3.0560296752350519E-3</v>
      </c>
      <c r="N1199" s="134">
        <v>1.2879009759045363E-2</v>
      </c>
      <c r="O1199" s="134">
        <v>9.8385664004248504E-5</v>
      </c>
      <c r="P1199" s="134">
        <v>0</v>
      </c>
      <c r="Q1199" s="134">
        <v>0</v>
      </c>
      <c r="R1199" s="134">
        <v>5.2176245822898436E-3</v>
      </c>
      <c r="S1199" s="134">
        <v>2.3994294235964693E-3</v>
      </c>
      <c r="T1199" s="134">
        <v>2.7190706156149389E-3</v>
      </c>
      <c r="U1199" s="134">
        <v>0</v>
      </c>
      <c r="V1199" s="134">
        <v>0</v>
      </c>
      <c r="W1199" s="134">
        <v>9.5686254589817351E-4</v>
      </c>
      <c r="X1199" s="134">
        <v>0</v>
      </c>
      <c r="Y1199" s="134">
        <v>0</v>
      </c>
      <c r="Z1199" s="134">
        <v>0</v>
      </c>
      <c r="AA1199" s="134">
        <v>0</v>
      </c>
      <c r="AB1199" s="134">
        <v>0</v>
      </c>
      <c r="AC1199" s="134">
        <v>0</v>
      </c>
      <c r="AD1199" s="134">
        <v>0</v>
      </c>
      <c r="AE1199" s="134">
        <v>0</v>
      </c>
      <c r="AF1199" s="134">
        <v>0</v>
      </c>
      <c r="AG1199" s="134">
        <v>0</v>
      </c>
      <c r="AH1199" s="134">
        <v>0</v>
      </c>
      <c r="AI1199" s="134">
        <v>7.1660277228158847E-5</v>
      </c>
      <c r="AJ1199" s="134">
        <v>0</v>
      </c>
      <c r="AK1199" s="134">
        <v>9.2692001237754899E-3</v>
      </c>
      <c r="AL1199" s="134">
        <v>0</v>
      </c>
      <c r="AM1199" s="134">
        <v>-3.2049012609324548E-7</v>
      </c>
      <c r="AN1199" s="134">
        <v>0</v>
      </c>
      <c r="AO1199" s="134">
        <v>5.3080130158195378E-3</v>
      </c>
      <c r="AP1199" s="134">
        <v>0</v>
      </c>
      <c r="AQ1199" s="134">
        <v>0</v>
      </c>
      <c r="AR1199" s="134">
        <v>0</v>
      </c>
      <c r="AS1199" s="134">
        <v>0</v>
      </c>
      <c r="AT1199" s="134">
        <v>2.0382556051584061E-3</v>
      </c>
      <c r="AU1199" s="134">
        <v>4.0696843520591905E-3</v>
      </c>
      <c r="AV1199" s="134">
        <v>0</v>
      </c>
      <c r="AW1199" s="134">
        <v>4.8199252170352455E-4</v>
      </c>
      <c r="AX1199" s="134">
        <v>0</v>
      </c>
      <c r="AY1199" s="134">
        <v>0</v>
      </c>
      <c r="AZ1199" s="134">
        <v>6.3244360377680154E-3</v>
      </c>
      <c r="BA1199" s="134">
        <v>0</v>
      </c>
      <c r="BB1199" s="134">
        <v>0</v>
      </c>
      <c r="BC1199" s="134">
        <v>0</v>
      </c>
      <c r="BD1199" s="134">
        <v>0</v>
      </c>
      <c r="BE1199" s="134">
        <v>0</v>
      </c>
      <c r="BF1199" s="134">
        <v>0</v>
      </c>
      <c r="BG1199" s="134">
        <v>0</v>
      </c>
      <c r="BH1199" s="134">
        <v>0</v>
      </c>
      <c r="BI1199" s="134">
        <v>1.0431502399448434E-3</v>
      </c>
      <c r="BJ1199" s="134">
        <v>5.8742138883818222E-4</v>
      </c>
      <c r="BK1199" s="134">
        <v>0</v>
      </c>
      <c r="BL1199" s="134">
        <v>7.2846718893814551E-3</v>
      </c>
      <c r="BM1199" s="134">
        <v>0</v>
      </c>
      <c r="BN1199" s="134">
        <v>1.3593748055328373E-2</v>
      </c>
      <c r="BO1199" s="134">
        <v>9.904110533244144E-3</v>
      </c>
      <c r="BP1199" s="134">
        <v>1.9455810326502454E-2</v>
      </c>
      <c r="BQ1199" s="134">
        <v>1.7214558702718988E-2</v>
      </c>
      <c r="BR1199" s="134">
        <v>0</v>
      </c>
      <c r="BS1199" s="134">
        <v>6.8470343128457633E-3</v>
      </c>
      <c r="BT1199" s="134">
        <v>0</v>
      </c>
      <c r="BU1199" s="134">
        <v>2.5601817306973883E-2</v>
      </c>
      <c r="BV1199" s="134">
        <v>6.7159916177918933E-3</v>
      </c>
      <c r="BW1199" s="134">
        <v>1.2681882500746488E-2</v>
      </c>
      <c r="BX1199" s="134">
        <v>0.89693753378161034</v>
      </c>
      <c r="BY1199" s="134">
        <v>8.3817056130611731E-2</v>
      </c>
      <c r="BZ1199" s="134">
        <v>6.7144435662542856E-2</v>
      </c>
      <c r="CA1199" s="134">
        <v>0</v>
      </c>
      <c r="CB1199" s="134">
        <v>0</v>
      </c>
      <c r="CC1199" s="134">
        <v>1.0136479102240073E-2</v>
      </c>
      <c r="CD1199" s="134">
        <v>4.5070982473025385E-2</v>
      </c>
      <c r="CE1199" s="134">
        <v>5.1789231818621259E-2</v>
      </c>
      <c r="CF1199" s="134">
        <v>0</v>
      </c>
      <c r="CG1199" s="134">
        <v>0</v>
      </c>
      <c r="CH1199" s="134">
        <v>9.7757680958559766E-3</v>
      </c>
      <c r="CI1199" s="134">
        <v>5.6247228169769477E-8</v>
      </c>
      <c r="CJ1199" s="134">
        <v>3.1662463937676372E-4</v>
      </c>
      <c r="CK1199" s="134">
        <v>0</v>
      </c>
      <c r="CL1199" s="134">
        <v>0</v>
      </c>
      <c r="CM1199" s="134">
        <v>0</v>
      </c>
      <c r="CN1199" s="134">
        <v>0</v>
      </c>
      <c r="CO1199" s="134">
        <v>0</v>
      </c>
      <c r="CP1199" s="134">
        <v>0</v>
      </c>
      <c r="CQ1199" s="134">
        <v>4.3852799530448685E-3</v>
      </c>
      <c r="CR1199" s="134">
        <v>0</v>
      </c>
      <c r="CS1199" s="134">
        <v>6.8388771537234759E-3</v>
      </c>
      <c r="CT1199" s="134">
        <v>0</v>
      </c>
      <c r="CU1199" s="134">
        <v>2.1628126463012428E-2</v>
      </c>
      <c r="CV1199" s="134">
        <v>7.4477613955476968E-3</v>
      </c>
      <c r="CW1199" s="134">
        <v>2.590129302764255E-2</v>
      </c>
      <c r="CX1199" s="134">
        <v>2.2831529385264292E-2</v>
      </c>
      <c r="CY1199" s="134">
        <v>0</v>
      </c>
      <c r="CZ1199" s="134">
        <v>8.766412310872735E-3</v>
      </c>
      <c r="DA1199" s="134">
        <v>2.6719462632090701E-3</v>
      </c>
      <c r="DB1199" s="134">
        <v>2.3962885437603539E-3</v>
      </c>
      <c r="DC1199" s="134">
        <v>7.3508579773584951E-3</v>
      </c>
      <c r="DD1199" s="134">
        <v>5.8715385443675952E-3</v>
      </c>
      <c r="DE1199" s="134">
        <v>8.1008499863828402E-3</v>
      </c>
      <c r="DF1199" s="134">
        <v>7.6964420631758677E-3</v>
      </c>
      <c r="DG1199" s="134">
        <v>4.1352612546276682E-3</v>
      </c>
      <c r="DH1199" s="211">
        <v>3.5802547791702788E-3</v>
      </c>
    </row>
    <row r="1200" spans="1:112" ht="15" hidden="1" customHeight="1" x14ac:dyDescent="0.15">
      <c r="A1200" s="119"/>
      <c r="B1200" s="197" t="s">
        <v>737</v>
      </c>
      <c r="C1200" s="30" t="s">
        <v>170</v>
      </c>
      <c r="D1200" s="315">
        <v>1.9868757072218361E-3</v>
      </c>
      <c r="E1200" s="134">
        <v>9.2484895110634389E-4</v>
      </c>
      <c r="F1200" s="134">
        <v>2.2379762677069703E-2</v>
      </c>
      <c r="G1200" s="134">
        <v>0</v>
      </c>
      <c r="H1200" s="134">
        <v>1.5191132519228926E-3</v>
      </c>
      <c r="I1200" s="134">
        <v>0</v>
      </c>
      <c r="J1200" s="134">
        <v>0</v>
      </c>
      <c r="K1200" s="134">
        <v>2.8718789114401178E-3</v>
      </c>
      <c r="L1200" s="134">
        <v>2.9204767025359755E-3</v>
      </c>
      <c r="M1200" s="134">
        <v>1.8930688139584815E-3</v>
      </c>
      <c r="N1200" s="134">
        <v>3.0034505842069449E-3</v>
      </c>
      <c r="O1200" s="134">
        <v>6.7376084810045095E-5</v>
      </c>
      <c r="P1200" s="134">
        <v>0</v>
      </c>
      <c r="Q1200" s="134">
        <v>0</v>
      </c>
      <c r="R1200" s="134">
        <v>1.4349721884105184E-3</v>
      </c>
      <c r="S1200" s="134">
        <v>9.4343315487995308E-4</v>
      </c>
      <c r="T1200" s="134">
        <v>1.2649990726129796E-3</v>
      </c>
      <c r="U1200" s="134">
        <v>0</v>
      </c>
      <c r="V1200" s="134">
        <v>0</v>
      </c>
      <c r="W1200" s="134">
        <v>6.110704766951841E-4</v>
      </c>
      <c r="X1200" s="134">
        <v>0</v>
      </c>
      <c r="Y1200" s="134">
        <v>0</v>
      </c>
      <c r="Z1200" s="134">
        <v>0</v>
      </c>
      <c r="AA1200" s="134">
        <v>0</v>
      </c>
      <c r="AB1200" s="134">
        <v>0</v>
      </c>
      <c r="AC1200" s="134">
        <v>0</v>
      </c>
      <c r="AD1200" s="134">
        <v>0</v>
      </c>
      <c r="AE1200" s="134">
        <v>0</v>
      </c>
      <c r="AF1200" s="134">
        <v>0</v>
      </c>
      <c r="AG1200" s="134">
        <v>0</v>
      </c>
      <c r="AH1200" s="134">
        <v>0</v>
      </c>
      <c r="AI1200" s="134">
        <v>4.4225631425856402E-5</v>
      </c>
      <c r="AJ1200" s="134">
        <v>0</v>
      </c>
      <c r="AK1200" s="134">
        <v>4.9058729365273994E-3</v>
      </c>
      <c r="AL1200" s="134">
        <v>0</v>
      </c>
      <c r="AM1200" s="134">
        <v>-1.2388754819985984E-7</v>
      </c>
      <c r="AN1200" s="134">
        <v>0</v>
      </c>
      <c r="AO1200" s="134">
        <v>1.1294276138440369E-2</v>
      </c>
      <c r="AP1200" s="134">
        <v>0</v>
      </c>
      <c r="AQ1200" s="134">
        <v>0</v>
      </c>
      <c r="AR1200" s="134">
        <v>0</v>
      </c>
      <c r="AS1200" s="134">
        <v>0</v>
      </c>
      <c r="AT1200" s="134">
        <v>1.3136291697555989E-3</v>
      </c>
      <c r="AU1200" s="134">
        <v>2.213696895004176E-3</v>
      </c>
      <c r="AV1200" s="134">
        <v>0</v>
      </c>
      <c r="AW1200" s="134">
        <v>2.5085234312122862E-4</v>
      </c>
      <c r="AX1200" s="134">
        <v>0</v>
      </c>
      <c r="AY1200" s="134">
        <v>0</v>
      </c>
      <c r="AZ1200" s="134">
        <v>2.6675784225986959E-3</v>
      </c>
      <c r="BA1200" s="134">
        <v>0</v>
      </c>
      <c r="BB1200" s="134">
        <v>0</v>
      </c>
      <c r="BC1200" s="134">
        <v>0</v>
      </c>
      <c r="BD1200" s="134">
        <v>0</v>
      </c>
      <c r="BE1200" s="134">
        <v>0</v>
      </c>
      <c r="BF1200" s="134">
        <v>0</v>
      </c>
      <c r="BG1200" s="134">
        <v>0</v>
      </c>
      <c r="BH1200" s="134">
        <v>0</v>
      </c>
      <c r="BI1200" s="134">
        <v>4.7646273746921718E-4</v>
      </c>
      <c r="BJ1200" s="134">
        <v>1.8937768267572122E-4</v>
      </c>
      <c r="BK1200" s="134">
        <v>0</v>
      </c>
      <c r="BL1200" s="134">
        <v>1.5109217672308202E-3</v>
      </c>
      <c r="BM1200" s="134">
        <v>0</v>
      </c>
      <c r="BN1200" s="134">
        <v>1.2077135126540692E-2</v>
      </c>
      <c r="BO1200" s="134">
        <v>5.430254048849812E-3</v>
      </c>
      <c r="BP1200" s="134">
        <v>4.7779037225310584E-3</v>
      </c>
      <c r="BQ1200" s="134">
        <v>5.4606602069349483E-3</v>
      </c>
      <c r="BR1200" s="134">
        <v>0</v>
      </c>
      <c r="BS1200" s="134">
        <v>1.0319310650111253E-2</v>
      </c>
      <c r="BT1200" s="134">
        <v>0</v>
      </c>
      <c r="BU1200" s="134">
        <v>3.635307452869295E-3</v>
      </c>
      <c r="BV1200" s="134">
        <v>1.119040231605427E-2</v>
      </c>
      <c r="BW1200" s="134">
        <v>1.7133306444864618E-2</v>
      </c>
      <c r="BX1200" s="134">
        <v>1.260165943230241E-2</v>
      </c>
      <c r="BY1200" s="134">
        <v>1.0404491780805096</v>
      </c>
      <c r="BZ1200" s="134">
        <v>0.10592835027449016</v>
      </c>
      <c r="CA1200" s="134">
        <v>0</v>
      </c>
      <c r="CB1200" s="134">
        <v>0</v>
      </c>
      <c r="CC1200" s="134">
        <v>9.8639414191908047E-3</v>
      </c>
      <c r="CD1200" s="134">
        <v>2.1515568564801218E-2</v>
      </c>
      <c r="CE1200" s="134">
        <v>4.0364980813398458E-3</v>
      </c>
      <c r="CF1200" s="134">
        <v>0</v>
      </c>
      <c r="CG1200" s="134">
        <v>0</v>
      </c>
      <c r="CH1200" s="134">
        <v>6.6244729936342214E-2</v>
      </c>
      <c r="CI1200" s="134">
        <v>1.1305604230379515E-7</v>
      </c>
      <c r="CJ1200" s="134">
        <v>1.5478440937997883E-3</v>
      </c>
      <c r="CK1200" s="134">
        <v>0</v>
      </c>
      <c r="CL1200" s="134">
        <v>0</v>
      </c>
      <c r="CM1200" s="134">
        <v>0</v>
      </c>
      <c r="CN1200" s="134">
        <v>0</v>
      </c>
      <c r="CO1200" s="134">
        <v>0</v>
      </c>
      <c r="CP1200" s="134">
        <v>0</v>
      </c>
      <c r="CQ1200" s="134">
        <v>8.9853703267140175E-4</v>
      </c>
      <c r="CR1200" s="134">
        <v>0</v>
      </c>
      <c r="CS1200" s="134">
        <v>1.9785632728100515E-2</v>
      </c>
      <c r="CT1200" s="134">
        <v>0</v>
      </c>
      <c r="CU1200" s="134">
        <v>6.52305774880903E-3</v>
      </c>
      <c r="CV1200" s="134">
        <v>1.2567904979461544E-2</v>
      </c>
      <c r="CW1200" s="134">
        <v>2.0616528248022303E-2</v>
      </c>
      <c r="CX1200" s="134">
        <v>8.2742631029787267E-3</v>
      </c>
      <c r="CY1200" s="134">
        <v>0</v>
      </c>
      <c r="CZ1200" s="134">
        <v>4.7937291018849476E-3</v>
      </c>
      <c r="DA1200" s="134">
        <v>5.3138993508504003E-3</v>
      </c>
      <c r="DB1200" s="134">
        <v>1.4651513082684666E-3</v>
      </c>
      <c r="DC1200" s="134">
        <v>1.0281428785138215E-2</v>
      </c>
      <c r="DD1200" s="134">
        <v>2.8469013753289068E-2</v>
      </c>
      <c r="DE1200" s="134">
        <v>7.094378717984396E-3</v>
      </c>
      <c r="DF1200" s="134">
        <v>2.156546304863113E-2</v>
      </c>
      <c r="DG1200" s="134">
        <v>4.1660512385882711E-3</v>
      </c>
      <c r="DH1200" s="211">
        <v>7.6179892553780298E-3</v>
      </c>
    </row>
    <row r="1201" spans="1:112" ht="15" hidden="1" customHeight="1" x14ac:dyDescent="0.15">
      <c r="A1201" s="119"/>
      <c r="B1201" s="197" t="s">
        <v>738</v>
      </c>
      <c r="C1201" s="30" t="s">
        <v>171</v>
      </c>
      <c r="D1201" s="315">
        <v>0</v>
      </c>
      <c r="E1201" s="134">
        <v>0</v>
      </c>
      <c r="F1201" s="134">
        <v>0</v>
      </c>
      <c r="G1201" s="134">
        <v>0</v>
      </c>
      <c r="H1201" s="134">
        <v>0</v>
      </c>
      <c r="I1201" s="134">
        <v>0</v>
      </c>
      <c r="J1201" s="134">
        <v>0</v>
      </c>
      <c r="K1201" s="134">
        <v>0</v>
      </c>
      <c r="L1201" s="134">
        <v>0</v>
      </c>
      <c r="M1201" s="134">
        <v>0</v>
      </c>
      <c r="N1201" s="134">
        <v>0</v>
      </c>
      <c r="O1201" s="134">
        <v>0</v>
      </c>
      <c r="P1201" s="134">
        <v>0</v>
      </c>
      <c r="Q1201" s="134">
        <v>0</v>
      </c>
      <c r="R1201" s="134">
        <v>0</v>
      </c>
      <c r="S1201" s="134">
        <v>0</v>
      </c>
      <c r="T1201" s="134">
        <v>0</v>
      </c>
      <c r="U1201" s="134">
        <v>0</v>
      </c>
      <c r="V1201" s="134">
        <v>0</v>
      </c>
      <c r="W1201" s="134">
        <v>0</v>
      </c>
      <c r="X1201" s="134">
        <v>0</v>
      </c>
      <c r="Y1201" s="134">
        <v>0</v>
      </c>
      <c r="Z1201" s="134">
        <v>0</v>
      </c>
      <c r="AA1201" s="134">
        <v>0</v>
      </c>
      <c r="AB1201" s="134">
        <v>0</v>
      </c>
      <c r="AC1201" s="134">
        <v>0</v>
      </c>
      <c r="AD1201" s="134">
        <v>0</v>
      </c>
      <c r="AE1201" s="134">
        <v>0</v>
      </c>
      <c r="AF1201" s="134">
        <v>0</v>
      </c>
      <c r="AG1201" s="134">
        <v>0</v>
      </c>
      <c r="AH1201" s="134">
        <v>0</v>
      </c>
      <c r="AI1201" s="134">
        <v>0</v>
      </c>
      <c r="AJ1201" s="134">
        <v>0</v>
      </c>
      <c r="AK1201" s="134">
        <v>0</v>
      </c>
      <c r="AL1201" s="134">
        <v>0</v>
      </c>
      <c r="AM1201" s="134">
        <v>0</v>
      </c>
      <c r="AN1201" s="134">
        <v>0</v>
      </c>
      <c r="AO1201" s="134">
        <v>0</v>
      </c>
      <c r="AP1201" s="134">
        <v>0</v>
      </c>
      <c r="AQ1201" s="134">
        <v>0</v>
      </c>
      <c r="AR1201" s="134">
        <v>0</v>
      </c>
      <c r="AS1201" s="134">
        <v>0</v>
      </c>
      <c r="AT1201" s="134">
        <v>0</v>
      </c>
      <c r="AU1201" s="134">
        <v>0</v>
      </c>
      <c r="AV1201" s="134">
        <v>0</v>
      </c>
      <c r="AW1201" s="134">
        <v>0</v>
      </c>
      <c r="AX1201" s="134">
        <v>0</v>
      </c>
      <c r="AY1201" s="134">
        <v>0</v>
      </c>
      <c r="AZ1201" s="134">
        <v>0</v>
      </c>
      <c r="BA1201" s="134">
        <v>0</v>
      </c>
      <c r="BB1201" s="134">
        <v>0</v>
      </c>
      <c r="BC1201" s="134">
        <v>0</v>
      </c>
      <c r="BD1201" s="134">
        <v>0</v>
      </c>
      <c r="BE1201" s="134">
        <v>0</v>
      </c>
      <c r="BF1201" s="134">
        <v>0</v>
      </c>
      <c r="BG1201" s="134">
        <v>0</v>
      </c>
      <c r="BH1201" s="134">
        <v>0</v>
      </c>
      <c r="BI1201" s="134">
        <v>0</v>
      </c>
      <c r="BJ1201" s="134">
        <v>0</v>
      </c>
      <c r="BK1201" s="134">
        <v>0</v>
      </c>
      <c r="BL1201" s="134">
        <v>0</v>
      </c>
      <c r="BM1201" s="134">
        <v>0</v>
      </c>
      <c r="BN1201" s="134">
        <v>0</v>
      </c>
      <c r="BO1201" s="134">
        <v>0</v>
      </c>
      <c r="BP1201" s="134">
        <v>0</v>
      </c>
      <c r="BQ1201" s="134">
        <v>0</v>
      </c>
      <c r="BR1201" s="134">
        <v>0</v>
      </c>
      <c r="BS1201" s="134">
        <v>0</v>
      </c>
      <c r="BT1201" s="134">
        <v>0</v>
      </c>
      <c r="BU1201" s="134">
        <v>0</v>
      </c>
      <c r="BV1201" s="134">
        <v>0</v>
      </c>
      <c r="BW1201" s="134">
        <v>0</v>
      </c>
      <c r="BX1201" s="134">
        <v>0</v>
      </c>
      <c r="BY1201" s="134">
        <v>0</v>
      </c>
      <c r="BZ1201" s="134">
        <v>0.99994463320747318</v>
      </c>
      <c r="CA1201" s="134">
        <v>0</v>
      </c>
      <c r="CB1201" s="134">
        <v>0</v>
      </c>
      <c r="CC1201" s="134">
        <v>0</v>
      </c>
      <c r="CD1201" s="134">
        <v>0</v>
      </c>
      <c r="CE1201" s="134">
        <v>0</v>
      </c>
      <c r="CF1201" s="134">
        <v>0</v>
      </c>
      <c r="CG1201" s="134">
        <v>0</v>
      </c>
      <c r="CH1201" s="134">
        <v>0</v>
      </c>
      <c r="CI1201" s="134">
        <v>0</v>
      </c>
      <c r="CJ1201" s="134">
        <v>0</v>
      </c>
      <c r="CK1201" s="134">
        <v>0</v>
      </c>
      <c r="CL1201" s="134">
        <v>0</v>
      </c>
      <c r="CM1201" s="134">
        <v>0</v>
      </c>
      <c r="CN1201" s="134">
        <v>0</v>
      </c>
      <c r="CO1201" s="134">
        <v>0</v>
      </c>
      <c r="CP1201" s="134">
        <v>0</v>
      </c>
      <c r="CQ1201" s="134">
        <v>0</v>
      </c>
      <c r="CR1201" s="134">
        <v>0</v>
      </c>
      <c r="CS1201" s="134">
        <v>0</v>
      </c>
      <c r="CT1201" s="134">
        <v>0</v>
      </c>
      <c r="CU1201" s="134">
        <v>0</v>
      </c>
      <c r="CV1201" s="134">
        <v>0</v>
      </c>
      <c r="CW1201" s="134">
        <v>0</v>
      </c>
      <c r="CX1201" s="134">
        <v>0</v>
      </c>
      <c r="CY1201" s="134">
        <v>0</v>
      </c>
      <c r="CZ1201" s="134">
        <v>0</v>
      </c>
      <c r="DA1201" s="134">
        <v>0</v>
      </c>
      <c r="DB1201" s="134">
        <v>0</v>
      </c>
      <c r="DC1201" s="134">
        <v>0</v>
      </c>
      <c r="DD1201" s="134">
        <v>0</v>
      </c>
      <c r="DE1201" s="134">
        <v>0</v>
      </c>
      <c r="DF1201" s="134">
        <v>0</v>
      </c>
      <c r="DG1201" s="134">
        <v>0</v>
      </c>
      <c r="DH1201" s="211">
        <v>0</v>
      </c>
    </row>
    <row r="1202" spans="1:112" ht="15" hidden="1" customHeight="1" x14ac:dyDescent="0.15">
      <c r="A1202" s="119"/>
      <c r="B1202" s="197" t="s">
        <v>739</v>
      </c>
      <c r="C1202" s="30" t="s">
        <v>693</v>
      </c>
      <c r="D1202" s="315">
        <v>0</v>
      </c>
      <c r="E1202" s="134">
        <v>0</v>
      </c>
      <c r="F1202" s="134">
        <v>0</v>
      </c>
      <c r="G1202" s="134">
        <v>0</v>
      </c>
      <c r="H1202" s="134">
        <v>0</v>
      </c>
      <c r="I1202" s="134">
        <v>0</v>
      </c>
      <c r="J1202" s="134">
        <v>0</v>
      </c>
      <c r="K1202" s="134">
        <v>0</v>
      </c>
      <c r="L1202" s="134">
        <v>0</v>
      </c>
      <c r="M1202" s="134">
        <v>0</v>
      </c>
      <c r="N1202" s="134">
        <v>0</v>
      </c>
      <c r="O1202" s="134">
        <v>0</v>
      </c>
      <c r="P1202" s="134">
        <v>0</v>
      </c>
      <c r="Q1202" s="134">
        <v>0</v>
      </c>
      <c r="R1202" s="134">
        <v>0</v>
      </c>
      <c r="S1202" s="134">
        <v>0</v>
      </c>
      <c r="T1202" s="134">
        <v>0</v>
      </c>
      <c r="U1202" s="134">
        <v>0</v>
      </c>
      <c r="V1202" s="134">
        <v>0</v>
      </c>
      <c r="W1202" s="134">
        <v>0</v>
      </c>
      <c r="X1202" s="134">
        <v>0</v>
      </c>
      <c r="Y1202" s="134">
        <v>0</v>
      </c>
      <c r="Z1202" s="134">
        <v>0</v>
      </c>
      <c r="AA1202" s="134">
        <v>0</v>
      </c>
      <c r="AB1202" s="134">
        <v>0</v>
      </c>
      <c r="AC1202" s="134">
        <v>0</v>
      </c>
      <c r="AD1202" s="134">
        <v>0</v>
      </c>
      <c r="AE1202" s="134">
        <v>0</v>
      </c>
      <c r="AF1202" s="134">
        <v>0</v>
      </c>
      <c r="AG1202" s="134">
        <v>0</v>
      </c>
      <c r="AH1202" s="134">
        <v>0</v>
      </c>
      <c r="AI1202" s="134">
        <v>0</v>
      </c>
      <c r="AJ1202" s="134">
        <v>0</v>
      </c>
      <c r="AK1202" s="134">
        <v>0</v>
      </c>
      <c r="AL1202" s="134">
        <v>0</v>
      </c>
      <c r="AM1202" s="134">
        <v>0</v>
      </c>
      <c r="AN1202" s="134">
        <v>0</v>
      </c>
      <c r="AO1202" s="134">
        <v>0</v>
      </c>
      <c r="AP1202" s="134">
        <v>0</v>
      </c>
      <c r="AQ1202" s="134">
        <v>0</v>
      </c>
      <c r="AR1202" s="134">
        <v>0</v>
      </c>
      <c r="AS1202" s="134">
        <v>0</v>
      </c>
      <c r="AT1202" s="134">
        <v>0</v>
      </c>
      <c r="AU1202" s="134">
        <v>0</v>
      </c>
      <c r="AV1202" s="134">
        <v>0</v>
      </c>
      <c r="AW1202" s="134">
        <v>0</v>
      </c>
      <c r="AX1202" s="134">
        <v>0</v>
      </c>
      <c r="AY1202" s="134">
        <v>0</v>
      </c>
      <c r="AZ1202" s="134">
        <v>0</v>
      </c>
      <c r="BA1202" s="134">
        <v>0</v>
      </c>
      <c r="BB1202" s="134">
        <v>0</v>
      </c>
      <c r="BC1202" s="134">
        <v>0</v>
      </c>
      <c r="BD1202" s="134">
        <v>0</v>
      </c>
      <c r="BE1202" s="134">
        <v>0</v>
      </c>
      <c r="BF1202" s="134">
        <v>0</v>
      </c>
      <c r="BG1202" s="134">
        <v>0</v>
      </c>
      <c r="BH1202" s="134">
        <v>0</v>
      </c>
      <c r="BI1202" s="134">
        <v>0</v>
      </c>
      <c r="BJ1202" s="134">
        <v>0</v>
      </c>
      <c r="BK1202" s="134">
        <v>0</v>
      </c>
      <c r="BL1202" s="134">
        <v>0</v>
      </c>
      <c r="BM1202" s="134">
        <v>0</v>
      </c>
      <c r="BN1202" s="134">
        <v>0</v>
      </c>
      <c r="BO1202" s="134">
        <v>0</v>
      </c>
      <c r="BP1202" s="134">
        <v>0</v>
      </c>
      <c r="BQ1202" s="134">
        <v>0</v>
      </c>
      <c r="BR1202" s="134">
        <v>0</v>
      </c>
      <c r="BS1202" s="134">
        <v>0</v>
      </c>
      <c r="BT1202" s="134">
        <v>0</v>
      </c>
      <c r="BU1202" s="134">
        <v>0</v>
      </c>
      <c r="BV1202" s="134">
        <v>0</v>
      </c>
      <c r="BW1202" s="134">
        <v>0</v>
      </c>
      <c r="BX1202" s="134">
        <v>0</v>
      </c>
      <c r="BY1202" s="134">
        <v>0</v>
      </c>
      <c r="BZ1202" s="134">
        <v>0</v>
      </c>
      <c r="CA1202" s="134">
        <v>1</v>
      </c>
      <c r="CB1202" s="134">
        <v>0</v>
      </c>
      <c r="CC1202" s="134">
        <v>0</v>
      </c>
      <c r="CD1202" s="134">
        <v>0</v>
      </c>
      <c r="CE1202" s="134">
        <v>0</v>
      </c>
      <c r="CF1202" s="134">
        <v>0</v>
      </c>
      <c r="CG1202" s="134">
        <v>0</v>
      </c>
      <c r="CH1202" s="134">
        <v>0</v>
      </c>
      <c r="CI1202" s="134">
        <v>0</v>
      </c>
      <c r="CJ1202" s="134">
        <v>0</v>
      </c>
      <c r="CK1202" s="134">
        <v>0</v>
      </c>
      <c r="CL1202" s="134">
        <v>0</v>
      </c>
      <c r="CM1202" s="134">
        <v>0</v>
      </c>
      <c r="CN1202" s="134">
        <v>0</v>
      </c>
      <c r="CO1202" s="134">
        <v>0</v>
      </c>
      <c r="CP1202" s="134">
        <v>0</v>
      </c>
      <c r="CQ1202" s="134">
        <v>0</v>
      </c>
      <c r="CR1202" s="134">
        <v>0</v>
      </c>
      <c r="CS1202" s="134">
        <v>0</v>
      </c>
      <c r="CT1202" s="134">
        <v>0</v>
      </c>
      <c r="CU1202" s="134">
        <v>0</v>
      </c>
      <c r="CV1202" s="134">
        <v>0</v>
      </c>
      <c r="CW1202" s="134">
        <v>0</v>
      </c>
      <c r="CX1202" s="134">
        <v>0</v>
      </c>
      <c r="CY1202" s="134">
        <v>0</v>
      </c>
      <c r="CZ1202" s="134">
        <v>0</v>
      </c>
      <c r="DA1202" s="134">
        <v>0</v>
      </c>
      <c r="DB1202" s="134">
        <v>0</v>
      </c>
      <c r="DC1202" s="134">
        <v>0</v>
      </c>
      <c r="DD1202" s="134">
        <v>0</v>
      </c>
      <c r="DE1202" s="134">
        <v>0</v>
      </c>
      <c r="DF1202" s="134">
        <v>0</v>
      </c>
      <c r="DG1202" s="134">
        <v>0</v>
      </c>
      <c r="DH1202" s="211">
        <v>0</v>
      </c>
    </row>
    <row r="1203" spans="1:112" ht="15" hidden="1" customHeight="1" x14ac:dyDescent="0.15">
      <c r="A1203" s="119"/>
      <c r="B1203" s="197" t="s">
        <v>740</v>
      </c>
      <c r="C1203" s="30" t="s">
        <v>266</v>
      </c>
      <c r="D1203" s="315">
        <v>6.7153581825085673E-6</v>
      </c>
      <c r="E1203" s="134">
        <v>2.869597424760323E-6</v>
      </c>
      <c r="F1203" s="134">
        <v>2.1231144987382642E-5</v>
      </c>
      <c r="G1203" s="134">
        <v>0</v>
      </c>
      <c r="H1203" s="134">
        <v>1.3959063842858996E-5</v>
      </c>
      <c r="I1203" s="134">
        <v>0</v>
      </c>
      <c r="J1203" s="134">
        <v>0</v>
      </c>
      <c r="K1203" s="134">
        <v>1.7288048754582919E-5</v>
      </c>
      <c r="L1203" s="134">
        <v>1.0892342773472753E-5</v>
      </c>
      <c r="M1203" s="134">
        <v>7.5072084910395949E-6</v>
      </c>
      <c r="N1203" s="134">
        <v>1.6085768470149531E-5</v>
      </c>
      <c r="O1203" s="134">
        <v>3.2132061428702365E-7</v>
      </c>
      <c r="P1203" s="134">
        <v>0</v>
      </c>
      <c r="Q1203" s="134">
        <v>0</v>
      </c>
      <c r="R1203" s="134">
        <v>1.4380037015077494E-5</v>
      </c>
      <c r="S1203" s="134">
        <v>6.2414196495247196E-6</v>
      </c>
      <c r="T1203" s="134">
        <v>8.2560266332877928E-6</v>
      </c>
      <c r="U1203" s="134">
        <v>0</v>
      </c>
      <c r="V1203" s="134">
        <v>0</v>
      </c>
      <c r="W1203" s="134">
        <v>5.2954618568279163E-6</v>
      </c>
      <c r="X1203" s="134">
        <v>0</v>
      </c>
      <c r="Y1203" s="134">
        <v>0</v>
      </c>
      <c r="Z1203" s="134">
        <v>0</v>
      </c>
      <c r="AA1203" s="134">
        <v>0</v>
      </c>
      <c r="AB1203" s="134">
        <v>0</v>
      </c>
      <c r="AC1203" s="134">
        <v>0</v>
      </c>
      <c r="AD1203" s="134">
        <v>0</v>
      </c>
      <c r="AE1203" s="134">
        <v>0</v>
      </c>
      <c r="AF1203" s="134">
        <v>0</v>
      </c>
      <c r="AG1203" s="134">
        <v>0</v>
      </c>
      <c r="AH1203" s="134">
        <v>0</v>
      </c>
      <c r="AI1203" s="134">
        <v>4.2845774394784986E-7</v>
      </c>
      <c r="AJ1203" s="134">
        <v>0</v>
      </c>
      <c r="AK1203" s="134">
        <v>2.7389197087738356E-5</v>
      </c>
      <c r="AL1203" s="134">
        <v>0</v>
      </c>
      <c r="AM1203" s="134">
        <v>-3.6321163513858755E-9</v>
      </c>
      <c r="AN1203" s="134">
        <v>0</v>
      </c>
      <c r="AO1203" s="134">
        <v>2.6075141762165876E-4</v>
      </c>
      <c r="AP1203" s="134">
        <v>0</v>
      </c>
      <c r="AQ1203" s="134">
        <v>0</v>
      </c>
      <c r="AR1203" s="134">
        <v>0</v>
      </c>
      <c r="AS1203" s="134">
        <v>0</v>
      </c>
      <c r="AT1203" s="134">
        <v>1.535089818712661E-5</v>
      </c>
      <c r="AU1203" s="134">
        <v>2.5549976943868659E-5</v>
      </c>
      <c r="AV1203" s="134">
        <v>0</v>
      </c>
      <c r="AW1203" s="134">
        <v>2.7474019737466075E-6</v>
      </c>
      <c r="AX1203" s="134">
        <v>0</v>
      </c>
      <c r="AY1203" s="134">
        <v>0</v>
      </c>
      <c r="AZ1203" s="134">
        <v>6.3071073923963732E-5</v>
      </c>
      <c r="BA1203" s="134">
        <v>0</v>
      </c>
      <c r="BB1203" s="134">
        <v>0</v>
      </c>
      <c r="BC1203" s="134">
        <v>0</v>
      </c>
      <c r="BD1203" s="134">
        <v>0</v>
      </c>
      <c r="BE1203" s="134">
        <v>0</v>
      </c>
      <c r="BF1203" s="134">
        <v>0</v>
      </c>
      <c r="BG1203" s="134">
        <v>0</v>
      </c>
      <c r="BH1203" s="134">
        <v>0</v>
      </c>
      <c r="BI1203" s="134">
        <v>4.8510659037310992E-6</v>
      </c>
      <c r="BJ1203" s="134">
        <v>2.4270328285935082E-6</v>
      </c>
      <c r="BK1203" s="134">
        <v>0</v>
      </c>
      <c r="BL1203" s="134">
        <v>2.5522285822586099E-5</v>
      </c>
      <c r="BM1203" s="134">
        <v>0</v>
      </c>
      <c r="BN1203" s="134">
        <v>4.2475783068712476E-5</v>
      </c>
      <c r="BO1203" s="134">
        <v>4.7015978788199718E-5</v>
      </c>
      <c r="BP1203" s="134">
        <v>4.4662198248683949E-5</v>
      </c>
      <c r="BQ1203" s="134">
        <v>3.8773942398128843E-5</v>
      </c>
      <c r="BR1203" s="134">
        <v>0</v>
      </c>
      <c r="BS1203" s="134">
        <v>1.6161148774594955E-5</v>
      </c>
      <c r="BT1203" s="134">
        <v>0</v>
      </c>
      <c r="BU1203" s="134">
        <v>2.4452747461348748E-4</v>
      </c>
      <c r="BV1203" s="134">
        <v>4.5944560983118424E-5</v>
      </c>
      <c r="BW1203" s="134">
        <v>3.9482250556905145E-5</v>
      </c>
      <c r="BX1203" s="134">
        <v>3.0591994566964663E-4</v>
      </c>
      <c r="BY1203" s="134">
        <v>4.5254102452753276E-5</v>
      </c>
      <c r="BZ1203" s="134">
        <v>2.7846277299878244E-5</v>
      </c>
      <c r="CA1203" s="134">
        <v>0</v>
      </c>
      <c r="CB1203" s="134">
        <v>1.7417930342828014E-2</v>
      </c>
      <c r="CC1203" s="134">
        <v>2.7318564044639268E-5</v>
      </c>
      <c r="CD1203" s="134">
        <v>3.0047878325647726E-5</v>
      </c>
      <c r="CE1203" s="134">
        <v>4.2570707348468719E-5</v>
      </c>
      <c r="CF1203" s="134">
        <v>0</v>
      </c>
      <c r="CG1203" s="134">
        <v>0</v>
      </c>
      <c r="CH1203" s="134">
        <v>3.5402602697656564E-5</v>
      </c>
      <c r="CI1203" s="134">
        <v>2.2715227671613982E-10</v>
      </c>
      <c r="CJ1203" s="134">
        <v>4.1841932689556152E-6</v>
      </c>
      <c r="CK1203" s="134">
        <v>0</v>
      </c>
      <c r="CL1203" s="134">
        <v>0</v>
      </c>
      <c r="CM1203" s="134">
        <v>0</v>
      </c>
      <c r="CN1203" s="134">
        <v>0</v>
      </c>
      <c r="CO1203" s="134">
        <v>0</v>
      </c>
      <c r="CP1203" s="134">
        <v>0</v>
      </c>
      <c r="CQ1203" s="134">
        <v>3.4731385918922073E-5</v>
      </c>
      <c r="CR1203" s="134">
        <v>0</v>
      </c>
      <c r="CS1203" s="134">
        <v>3.2658440450315859E-5</v>
      </c>
      <c r="CT1203" s="134">
        <v>0</v>
      </c>
      <c r="CU1203" s="134">
        <v>3.3891436642032269E-5</v>
      </c>
      <c r="CV1203" s="134">
        <v>2.0927446230110823E-5</v>
      </c>
      <c r="CW1203" s="134">
        <v>9.5806083168331255E-5</v>
      </c>
      <c r="CX1203" s="134">
        <v>1.9029476387499507E-5</v>
      </c>
      <c r="CY1203" s="134">
        <v>0</v>
      </c>
      <c r="CZ1203" s="134">
        <v>1.5522374812752146E-5</v>
      </c>
      <c r="DA1203" s="134">
        <v>1.7259578528129067E-5</v>
      </c>
      <c r="DB1203" s="134">
        <v>5.1256679655299924E-6</v>
      </c>
      <c r="DC1203" s="134">
        <v>4.2718531639058379E-5</v>
      </c>
      <c r="DD1203" s="134">
        <v>4.2012767341826538E-5</v>
      </c>
      <c r="DE1203" s="134">
        <v>3.6342310745904471E-5</v>
      </c>
      <c r="DF1203" s="134">
        <v>5.4301805063584754E-5</v>
      </c>
      <c r="DG1203" s="134">
        <v>2.8297685220130149E-5</v>
      </c>
      <c r="DH1203" s="211">
        <v>1.7587683118580887E-4</v>
      </c>
    </row>
    <row r="1204" spans="1:112" ht="15" hidden="1" customHeight="1" x14ac:dyDescent="0.15">
      <c r="A1204" s="119"/>
      <c r="B1204" s="197" t="s">
        <v>741</v>
      </c>
      <c r="C1204" s="30" t="s">
        <v>694</v>
      </c>
      <c r="D1204" s="315">
        <v>4.4832110461613924E-3</v>
      </c>
      <c r="E1204" s="134">
        <v>9.9550481942603415E-3</v>
      </c>
      <c r="F1204" s="134">
        <v>6.859017724644232E-3</v>
      </c>
      <c r="G1204" s="134">
        <v>0</v>
      </c>
      <c r="H1204" s="134">
        <v>5.0347252293310866E-3</v>
      </c>
      <c r="I1204" s="134">
        <v>0</v>
      </c>
      <c r="J1204" s="134">
        <v>0</v>
      </c>
      <c r="K1204" s="134">
        <v>9.0166476241951062E-3</v>
      </c>
      <c r="L1204" s="134">
        <v>1.1611792936922251E-2</v>
      </c>
      <c r="M1204" s="134">
        <v>6.6204201421623341E-3</v>
      </c>
      <c r="N1204" s="134">
        <v>6.326805238571211E-3</v>
      </c>
      <c r="O1204" s="134">
        <v>3.4316348188406353E-4</v>
      </c>
      <c r="P1204" s="134">
        <v>0</v>
      </c>
      <c r="Q1204" s="134">
        <v>0</v>
      </c>
      <c r="R1204" s="134">
        <v>1.9886728221815337E-3</v>
      </c>
      <c r="S1204" s="134">
        <v>4.5380518792178812E-3</v>
      </c>
      <c r="T1204" s="134">
        <v>2.8881355044062013E-3</v>
      </c>
      <c r="U1204" s="134">
        <v>0</v>
      </c>
      <c r="V1204" s="134">
        <v>0</v>
      </c>
      <c r="W1204" s="134">
        <v>1.0680263803445004E-3</v>
      </c>
      <c r="X1204" s="134">
        <v>0</v>
      </c>
      <c r="Y1204" s="134">
        <v>0</v>
      </c>
      <c r="Z1204" s="134">
        <v>0</v>
      </c>
      <c r="AA1204" s="134">
        <v>0</v>
      </c>
      <c r="AB1204" s="134">
        <v>0</v>
      </c>
      <c r="AC1204" s="134">
        <v>0</v>
      </c>
      <c r="AD1204" s="134">
        <v>0</v>
      </c>
      <c r="AE1204" s="134">
        <v>0</v>
      </c>
      <c r="AF1204" s="134">
        <v>0</v>
      </c>
      <c r="AG1204" s="134">
        <v>0</v>
      </c>
      <c r="AH1204" s="134">
        <v>0</v>
      </c>
      <c r="AI1204" s="134">
        <v>9.7295402852955214E-5</v>
      </c>
      <c r="AJ1204" s="134">
        <v>0</v>
      </c>
      <c r="AK1204" s="134">
        <v>2.0547330279907426E-2</v>
      </c>
      <c r="AL1204" s="134">
        <v>0</v>
      </c>
      <c r="AM1204" s="134">
        <v>-5.7711419188005894E-7</v>
      </c>
      <c r="AN1204" s="134">
        <v>0</v>
      </c>
      <c r="AO1204" s="134">
        <v>3.0406804232286515E-2</v>
      </c>
      <c r="AP1204" s="134">
        <v>0</v>
      </c>
      <c r="AQ1204" s="134">
        <v>0</v>
      </c>
      <c r="AR1204" s="134">
        <v>0</v>
      </c>
      <c r="AS1204" s="134">
        <v>0</v>
      </c>
      <c r="AT1204" s="134">
        <v>2.1142783235753408E-3</v>
      </c>
      <c r="AU1204" s="134">
        <v>5.1565933697956066E-3</v>
      </c>
      <c r="AV1204" s="134">
        <v>0</v>
      </c>
      <c r="AW1204" s="134">
        <v>5.4676161367186624E-4</v>
      </c>
      <c r="AX1204" s="134">
        <v>0</v>
      </c>
      <c r="AY1204" s="134">
        <v>0</v>
      </c>
      <c r="AZ1204" s="134">
        <v>7.203561616728249E-3</v>
      </c>
      <c r="BA1204" s="134">
        <v>0</v>
      </c>
      <c r="BB1204" s="134">
        <v>0</v>
      </c>
      <c r="BC1204" s="134">
        <v>0</v>
      </c>
      <c r="BD1204" s="134">
        <v>0</v>
      </c>
      <c r="BE1204" s="134">
        <v>0</v>
      </c>
      <c r="BF1204" s="134">
        <v>0</v>
      </c>
      <c r="BG1204" s="134">
        <v>0</v>
      </c>
      <c r="BH1204" s="134">
        <v>0</v>
      </c>
      <c r="BI1204" s="134">
        <v>1.9098374817016811E-3</v>
      </c>
      <c r="BJ1204" s="134">
        <v>5.5086353056423953E-4</v>
      </c>
      <c r="BK1204" s="134">
        <v>0</v>
      </c>
      <c r="BL1204" s="134">
        <v>4.3061615940840608E-3</v>
      </c>
      <c r="BM1204" s="134">
        <v>0</v>
      </c>
      <c r="BN1204" s="134">
        <v>1.8749812141739659E-2</v>
      </c>
      <c r="BO1204" s="134">
        <v>1.8716675937444149E-2</v>
      </c>
      <c r="BP1204" s="134">
        <v>1.8495522034824158E-2</v>
      </c>
      <c r="BQ1204" s="134">
        <v>2.0256642007686371E-2</v>
      </c>
      <c r="BR1204" s="134">
        <v>0</v>
      </c>
      <c r="BS1204" s="134">
        <v>1.8993272441483751E-2</v>
      </c>
      <c r="BT1204" s="134">
        <v>0</v>
      </c>
      <c r="BU1204" s="134">
        <v>1.8511354527781548E-2</v>
      </c>
      <c r="BV1204" s="134">
        <v>1.4267230857999695E-3</v>
      </c>
      <c r="BW1204" s="134">
        <v>3.0995996240012862E-3</v>
      </c>
      <c r="BX1204" s="134">
        <v>7.1254558599735777E-3</v>
      </c>
      <c r="BY1204" s="134">
        <v>1.8277366903569519E-3</v>
      </c>
      <c r="BZ1204" s="134">
        <v>1.5180944947614519E-3</v>
      </c>
      <c r="CA1204" s="134">
        <v>0</v>
      </c>
      <c r="CB1204" s="134">
        <v>0</v>
      </c>
      <c r="CC1204" s="134">
        <v>0.78813073065489492</v>
      </c>
      <c r="CD1204" s="134">
        <v>5.1418964803864684E-3</v>
      </c>
      <c r="CE1204" s="134">
        <v>4.4559588587956851E-3</v>
      </c>
      <c r="CF1204" s="134">
        <v>0</v>
      </c>
      <c r="CG1204" s="134">
        <v>0</v>
      </c>
      <c r="CH1204" s="134">
        <v>2.2100741325359247E-3</v>
      </c>
      <c r="CI1204" s="134">
        <v>1.9211094069570961E-8</v>
      </c>
      <c r="CJ1204" s="134">
        <v>5.7547330556201827E-3</v>
      </c>
      <c r="CK1204" s="134">
        <v>0</v>
      </c>
      <c r="CL1204" s="134">
        <v>0</v>
      </c>
      <c r="CM1204" s="134">
        <v>0</v>
      </c>
      <c r="CN1204" s="134">
        <v>0</v>
      </c>
      <c r="CO1204" s="134">
        <v>0</v>
      </c>
      <c r="CP1204" s="134">
        <v>0</v>
      </c>
      <c r="CQ1204" s="134">
        <v>1.3400889965371097E-3</v>
      </c>
      <c r="CR1204" s="134">
        <v>0</v>
      </c>
      <c r="CS1204" s="134">
        <v>5.8794782588940438E-3</v>
      </c>
      <c r="CT1204" s="134">
        <v>0</v>
      </c>
      <c r="CU1204" s="134">
        <v>5.0608662200323767E-3</v>
      </c>
      <c r="CV1204" s="134">
        <v>3.8170593813307251E-3</v>
      </c>
      <c r="CW1204" s="134">
        <v>9.9050039336190786E-3</v>
      </c>
      <c r="CX1204" s="134">
        <v>2.3893155513720057E-3</v>
      </c>
      <c r="CY1204" s="134">
        <v>0</v>
      </c>
      <c r="CZ1204" s="134">
        <v>6.7884567773914455E-3</v>
      </c>
      <c r="DA1204" s="134">
        <v>1.4351817975826178E-3</v>
      </c>
      <c r="DB1204" s="134">
        <v>7.839585784548467E-4</v>
      </c>
      <c r="DC1204" s="134">
        <v>1.0751976332128835E-2</v>
      </c>
      <c r="DD1204" s="134">
        <v>3.2735281210519314E-3</v>
      </c>
      <c r="DE1204" s="134">
        <v>2.7670258402743716E-3</v>
      </c>
      <c r="DF1204" s="134">
        <v>1.2062154216879346E-2</v>
      </c>
      <c r="DG1204" s="134">
        <v>3.3023157954990966E-2</v>
      </c>
      <c r="DH1204" s="211">
        <v>2.0509389454677257E-2</v>
      </c>
    </row>
    <row r="1205" spans="1:112" ht="15" hidden="1" customHeight="1" x14ac:dyDescent="0.15">
      <c r="A1205" s="119"/>
      <c r="B1205" s="197" t="s">
        <v>742</v>
      </c>
      <c r="C1205" s="30" t="s">
        <v>268</v>
      </c>
      <c r="D1205" s="315">
        <v>2.2265331430895735E-2</v>
      </c>
      <c r="E1205" s="134">
        <v>4.1160923619076861E-3</v>
      </c>
      <c r="F1205" s="134">
        <v>1.634148817338596E-2</v>
      </c>
      <c r="G1205" s="134">
        <v>0</v>
      </c>
      <c r="H1205" s="134">
        <v>1.3627463544932357E-2</v>
      </c>
      <c r="I1205" s="134">
        <v>0</v>
      </c>
      <c r="J1205" s="134">
        <v>0</v>
      </c>
      <c r="K1205" s="134">
        <v>5.3664626841143613E-3</v>
      </c>
      <c r="L1205" s="134">
        <v>9.6995771909874958E-3</v>
      </c>
      <c r="M1205" s="134">
        <v>3.7550761600652792E-3</v>
      </c>
      <c r="N1205" s="134">
        <v>4.7896344834922585E-3</v>
      </c>
      <c r="O1205" s="134">
        <v>1.6537846103339604E-4</v>
      </c>
      <c r="P1205" s="134">
        <v>0</v>
      </c>
      <c r="Q1205" s="134">
        <v>0</v>
      </c>
      <c r="R1205" s="134">
        <v>3.4619576813872581E-3</v>
      </c>
      <c r="S1205" s="134">
        <v>4.4670922543056267E-3</v>
      </c>
      <c r="T1205" s="134">
        <v>1.5894712076304281E-3</v>
      </c>
      <c r="U1205" s="134">
        <v>0</v>
      </c>
      <c r="V1205" s="134">
        <v>0</v>
      </c>
      <c r="W1205" s="134">
        <v>9.0933274965443955E-4</v>
      </c>
      <c r="X1205" s="134">
        <v>0</v>
      </c>
      <c r="Y1205" s="134">
        <v>0</v>
      </c>
      <c r="Z1205" s="134">
        <v>0</v>
      </c>
      <c r="AA1205" s="134">
        <v>0</v>
      </c>
      <c r="AB1205" s="134">
        <v>0</v>
      </c>
      <c r="AC1205" s="134">
        <v>0</v>
      </c>
      <c r="AD1205" s="134">
        <v>0</v>
      </c>
      <c r="AE1205" s="134">
        <v>0</v>
      </c>
      <c r="AF1205" s="134">
        <v>0</v>
      </c>
      <c r="AG1205" s="134">
        <v>0</v>
      </c>
      <c r="AH1205" s="134">
        <v>0</v>
      </c>
      <c r="AI1205" s="134">
        <v>1.1970450759238835E-4</v>
      </c>
      <c r="AJ1205" s="134">
        <v>0</v>
      </c>
      <c r="AK1205" s="134">
        <v>2.3040019914560148E-2</v>
      </c>
      <c r="AL1205" s="134">
        <v>0</v>
      </c>
      <c r="AM1205" s="134">
        <v>-1.6452641452355688E-7</v>
      </c>
      <c r="AN1205" s="134">
        <v>0</v>
      </c>
      <c r="AO1205" s="134">
        <v>1.7143073665166732E-2</v>
      </c>
      <c r="AP1205" s="134">
        <v>0</v>
      </c>
      <c r="AQ1205" s="134">
        <v>0</v>
      </c>
      <c r="AR1205" s="134">
        <v>0</v>
      </c>
      <c r="AS1205" s="134">
        <v>0</v>
      </c>
      <c r="AT1205" s="134">
        <v>1.6875129026146861E-3</v>
      </c>
      <c r="AU1205" s="134">
        <v>4.4702073875127792E-3</v>
      </c>
      <c r="AV1205" s="134">
        <v>0</v>
      </c>
      <c r="AW1205" s="134">
        <v>4.669890343634471E-4</v>
      </c>
      <c r="AX1205" s="134">
        <v>0</v>
      </c>
      <c r="AY1205" s="134">
        <v>0</v>
      </c>
      <c r="AZ1205" s="134">
        <v>1.6321823144704894E-3</v>
      </c>
      <c r="BA1205" s="134">
        <v>0</v>
      </c>
      <c r="BB1205" s="134">
        <v>0</v>
      </c>
      <c r="BC1205" s="134">
        <v>0</v>
      </c>
      <c r="BD1205" s="134">
        <v>0</v>
      </c>
      <c r="BE1205" s="134">
        <v>0</v>
      </c>
      <c r="BF1205" s="134">
        <v>0</v>
      </c>
      <c r="BG1205" s="134">
        <v>0</v>
      </c>
      <c r="BH1205" s="134">
        <v>0</v>
      </c>
      <c r="BI1205" s="134">
        <v>5.8062493569717834E-4</v>
      </c>
      <c r="BJ1205" s="134">
        <v>1.8474826695414703E-4</v>
      </c>
      <c r="BK1205" s="134">
        <v>0</v>
      </c>
      <c r="BL1205" s="134">
        <v>1.2141043195032815E-2</v>
      </c>
      <c r="BM1205" s="134">
        <v>0</v>
      </c>
      <c r="BN1205" s="134">
        <v>2.0903456230347794E-2</v>
      </c>
      <c r="BO1205" s="134">
        <v>2.2214095494129373E-2</v>
      </c>
      <c r="BP1205" s="134">
        <v>2.4673847391104179E-2</v>
      </c>
      <c r="BQ1205" s="134">
        <v>1.653891374033873E-2</v>
      </c>
      <c r="BR1205" s="134">
        <v>0</v>
      </c>
      <c r="BS1205" s="134">
        <v>4.9232359348647132E-3</v>
      </c>
      <c r="BT1205" s="134">
        <v>0</v>
      </c>
      <c r="BU1205" s="134">
        <v>2.0497496463388689E-2</v>
      </c>
      <c r="BV1205" s="134">
        <v>1.1117695828746502E-2</v>
      </c>
      <c r="BW1205" s="134">
        <v>2.3544455451908929E-2</v>
      </c>
      <c r="BX1205" s="134">
        <v>5.1179378498423331E-3</v>
      </c>
      <c r="BY1205" s="134">
        <v>6.1449820071014551E-3</v>
      </c>
      <c r="BZ1205" s="134">
        <v>4.1682822814407801E-3</v>
      </c>
      <c r="CA1205" s="134">
        <v>0</v>
      </c>
      <c r="CB1205" s="134">
        <v>0</v>
      </c>
      <c r="CC1205" s="134">
        <v>2.1148361511224368E-3</v>
      </c>
      <c r="CD1205" s="134">
        <v>1.0046189776984611</v>
      </c>
      <c r="CE1205" s="134">
        <v>8.9466059408167039E-3</v>
      </c>
      <c r="CF1205" s="134">
        <v>0</v>
      </c>
      <c r="CG1205" s="134">
        <v>0</v>
      </c>
      <c r="CH1205" s="134">
        <v>3.1202838805894926E-3</v>
      </c>
      <c r="CI1205" s="134">
        <v>2.2139054528394579E-8</v>
      </c>
      <c r="CJ1205" s="134">
        <v>7.7655221754870877E-4</v>
      </c>
      <c r="CK1205" s="134">
        <v>0</v>
      </c>
      <c r="CL1205" s="134">
        <v>0</v>
      </c>
      <c r="CM1205" s="134">
        <v>0</v>
      </c>
      <c r="CN1205" s="134">
        <v>0</v>
      </c>
      <c r="CO1205" s="134">
        <v>0</v>
      </c>
      <c r="CP1205" s="134">
        <v>0</v>
      </c>
      <c r="CQ1205" s="134">
        <v>3.7520161850210748E-3</v>
      </c>
      <c r="CR1205" s="134">
        <v>0</v>
      </c>
      <c r="CS1205" s="134">
        <v>4.6367264060341697E-3</v>
      </c>
      <c r="CT1205" s="134">
        <v>0</v>
      </c>
      <c r="CU1205" s="134">
        <v>7.5358450705662076E-3</v>
      </c>
      <c r="CV1205" s="134">
        <v>7.8704526436879189E-3</v>
      </c>
      <c r="CW1205" s="134">
        <v>1.271286459210921E-2</v>
      </c>
      <c r="CX1205" s="134">
        <v>7.544915935460552E-3</v>
      </c>
      <c r="CY1205" s="134">
        <v>0</v>
      </c>
      <c r="CZ1205" s="134">
        <v>5.580740162296695E-3</v>
      </c>
      <c r="DA1205" s="134">
        <v>3.5378756793972952E-3</v>
      </c>
      <c r="DB1205" s="134">
        <v>3.3301853779296509E-3</v>
      </c>
      <c r="DC1205" s="134">
        <v>4.624999690151955E-3</v>
      </c>
      <c r="DD1205" s="134">
        <v>1.3201264960255433E-2</v>
      </c>
      <c r="DE1205" s="134">
        <v>1.8361809574797647E-2</v>
      </c>
      <c r="DF1205" s="134">
        <v>2.2675058196859638E-2</v>
      </c>
      <c r="DG1205" s="134">
        <v>5.8433669186486502E-3</v>
      </c>
      <c r="DH1205" s="211">
        <v>1.1563003187154962E-2</v>
      </c>
    </row>
    <row r="1206" spans="1:112" ht="15" hidden="1" customHeight="1" x14ac:dyDescent="0.15">
      <c r="A1206" s="119"/>
      <c r="B1206" s="197" t="s">
        <v>743</v>
      </c>
      <c r="C1206" s="30" t="s">
        <v>173</v>
      </c>
      <c r="D1206" s="315">
        <v>1.0233012230943326E-3</v>
      </c>
      <c r="E1206" s="134">
        <v>1.1738291342870512E-3</v>
      </c>
      <c r="F1206" s="134">
        <v>5.8735814150415297E-4</v>
      </c>
      <c r="G1206" s="134">
        <v>0</v>
      </c>
      <c r="H1206" s="134">
        <v>8.8310277182464096E-4</v>
      </c>
      <c r="I1206" s="134">
        <v>0</v>
      </c>
      <c r="J1206" s="134">
        <v>0</v>
      </c>
      <c r="K1206" s="134">
        <v>5.0974059499841876E-4</v>
      </c>
      <c r="L1206" s="134">
        <v>6.2575599081007253E-4</v>
      </c>
      <c r="M1206" s="134">
        <v>5.561799354132401E-4</v>
      </c>
      <c r="N1206" s="134">
        <v>4.3029820825895589E-4</v>
      </c>
      <c r="O1206" s="134">
        <v>5.2090674722766188E-5</v>
      </c>
      <c r="P1206" s="134">
        <v>0</v>
      </c>
      <c r="Q1206" s="134">
        <v>0</v>
      </c>
      <c r="R1206" s="134">
        <v>8.7661287191838358E-5</v>
      </c>
      <c r="S1206" s="134">
        <v>6.684665260232401E-4</v>
      </c>
      <c r="T1206" s="134">
        <v>2.0475491905374503E-4</v>
      </c>
      <c r="U1206" s="134">
        <v>0</v>
      </c>
      <c r="V1206" s="134">
        <v>0</v>
      </c>
      <c r="W1206" s="134">
        <v>6.3519016520371916E-5</v>
      </c>
      <c r="X1206" s="134">
        <v>0</v>
      </c>
      <c r="Y1206" s="134">
        <v>0</v>
      </c>
      <c r="Z1206" s="134">
        <v>0</v>
      </c>
      <c r="AA1206" s="134">
        <v>0</v>
      </c>
      <c r="AB1206" s="134">
        <v>0</v>
      </c>
      <c r="AC1206" s="134">
        <v>0</v>
      </c>
      <c r="AD1206" s="134">
        <v>0</v>
      </c>
      <c r="AE1206" s="134">
        <v>0</v>
      </c>
      <c r="AF1206" s="134">
        <v>0</v>
      </c>
      <c r="AG1206" s="134">
        <v>0</v>
      </c>
      <c r="AH1206" s="134">
        <v>0</v>
      </c>
      <c r="AI1206" s="134">
        <v>7.1651509694406714E-6</v>
      </c>
      <c r="AJ1206" s="134">
        <v>0</v>
      </c>
      <c r="AK1206" s="134">
        <v>5.0160460231832241E-3</v>
      </c>
      <c r="AL1206" s="134">
        <v>0</v>
      </c>
      <c r="AM1206" s="134">
        <v>-1.4058370582538464E-7</v>
      </c>
      <c r="AN1206" s="134">
        <v>0</v>
      </c>
      <c r="AO1206" s="134">
        <v>2.0889600338364145E-3</v>
      </c>
      <c r="AP1206" s="134">
        <v>0</v>
      </c>
      <c r="AQ1206" s="134">
        <v>0</v>
      </c>
      <c r="AR1206" s="134">
        <v>0</v>
      </c>
      <c r="AS1206" s="134">
        <v>0</v>
      </c>
      <c r="AT1206" s="134">
        <v>2.9875403574059899E-4</v>
      </c>
      <c r="AU1206" s="134">
        <v>6.9517604790913482E-4</v>
      </c>
      <c r="AV1206" s="134">
        <v>0</v>
      </c>
      <c r="AW1206" s="134">
        <v>6.3463394241951787E-5</v>
      </c>
      <c r="AX1206" s="134">
        <v>0</v>
      </c>
      <c r="AY1206" s="134">
        <v>0</v>
      </c>
      <c r="AZ1206" s="134">
        <v>5.1727394573661679E-4</v>
      </c>
      <c r="BA1206" s="134">
        <v>0</v>
      </c>
      <c r="BB1206" s="134">
        <v>0</v>
      </c>
      <c r="BC1206" s="134">
        <v>0</v>
      </c>
      <c r="BD1206" s="134">
        <v>0</v>
      </c>
      <c r="BE1206" s="134">
        <v>0</v>
      </c>
      <c r="BF1206" s="134">
        <v>0</v>
      </c>
      <c r="BG1206" s="134">
        <v>0</v>
      </c>
      <c r="BH1206" s="134">
        <v>0</v>
      </c>
      <c r="BI1206" s="134">
        <v>2.830093868983671E-4</v>
      </c>
      <c r="BJ1206" s="134">
        <v>6.8421071080198125E-5</v>
      </c>
      <c r="BK1206" s="134">
        <v>0</v>
      </c>
      <c r="BL1206" s="134">
        <v>2.485772172511616E-4</v>
      </c>
      <c r="BM1206" s="134">
        <v>0</v>
      </c>
      <c r="BN1206" s="134">
        <v>1.2211535727221399E-3</v>
      </c>
      <c r="BO1206" s="134">
        <v>1.0532423647561912E-3</v>
      </c>
      <c r="BP1206" s="134">
        <v>1.9298481797873426E-3</v>
      </c>
      <c r="BQ1206" s="134">
        <v>2.26613511560749E-3</v>
      </c>
      <c r="BR1206" s="134">
        <v>0</v>
      </c>
      <c r="BS1206" s="134">
        <v>3.7889882505970623E-3</v>
      </c>
      <c r="BT1206" s="134">
        <v>0</v>
      </c>
      <c r="BU1206" s="134">
        <v>6.1336550472071449E-4</v>
      </c>
      <c r="BV1206" s="134">
        <v>1.0924271714099364E-4</v>
      </c>
      <c r="BW1206" s="134">
        <v>2.7008665768711197E-4</v>
      </c>
      <c r="BX1206" s="134">
        <v>2.928131844948151E-4</v>
      </c>
      <c r="BY1206" s="134">
        <v>1.4448356915552739E-4</v>
      </c>
      <c r="BZ1206" s="134">
        <v>8.4314682118129565E-5</v>
      </c>
      <c r="CA1206" s="134">
        <v>0</v>
      </c>
      <c r="CB1206" s="134">
        <v>0</v>
      </c>
      <c r="CC1206" s="134">
        <v>1.8011876373350006E-3</v>
      </c>
      <c r="CD1206" s="134">
        <v>4.960953757840599E-3</v>
      </c>
      <c r="CE1206" s="134">
        <v>0.75784437275331962</v>
      </c>
      <c r="CF1206" s="134">
        <v>0</v>
      </c>
      <c r="CG1206" s="134">
        <v>0</v>
      </c>
      <c r="CH1206" s="134">
        <v>1.1942050858839639E-4</v>
      </c>
      <c r="CI1206" s="134">
        <v>1.0835817233034977E-9</v>
      </c>
      <c r="CJ1206" s="134">
        <v>1.3836384569705439E-4</v>
      </c>
      <c r="CK1206" s="134">
        <v>0</v>
      </c>
      <c r="CL1206" s="134">
        <v>0</v>
      </c>
      <c r="CM1206" s="134">
        <v>0</v>
      </c>
      <c r="CN1206" s="134">
        <v>0</v>
      </c>
      <c r="CO1206" s="134">
        <v>0</v>
      </c>
      <c r="CP1206" s="134">
        <v>0</v>
      </c>
      <c r="CQ1206" s="134">
        <v>1.0314549142217052E-4</v>
      </c>
      <c r="CR1206" s="134">
        <v>0</v>
      </c>
      <c r="CS1206" s="134">
        <v>1.9741079121113919E-4</v>
      </c>
      <c r="CT1206" s="134">
        <v>0</v>
      </c>
      <c r="CU1206" s="134">
        <v>2.9513601859244365E-4</v>
      </c>
      <c r="CV1206" s="134">
        <v>2.7164758082781095E-4</v>
      </c>
      <c r="CW1206" s="134">
        <v>3.8412953830194581E-4</v>
      </c>
      <c r="CX1206" s="134">
        <v>1.7786679419463808E-4</v>
      </c>
      <c r="CY1206" s="134">
        <v>0</v>
      </c>
      <c r="CZ1206" s="134">
        <v>1.1057448446664475E-3</v>
      </c>
      <c r="DA1206" s="134">
        <v>8.6637625808200512E-5</v>
      </c>
      <c r="DB1206" s="134">
        <v>5.4151238722207872E-5</v>
      </c>
      <c r="DC1206" s="134">
        <v>5.1022139774171233E-4</v>
      </c>
      <c r="DD1206" s="134">
        <v>3.1494900080050443E-4</v>
      </c>
      <c r="DE1206" s="134">
        <v>2.7477327544206474E-4</v>
      </c>
      <c r="DF1206" s="134">
        <v>4.0791726809813282E-4</v>
      </c>
      <c r="DG1206" s="134">
        <v>3.0206595477359922E-3</v>
      </c>
      <c r="DH1206" s="211">
        <v>1.4090035428226619E-3</v>
      </c>
    </row>
    <row r="1207" spans="1:112" ht="15" hidden="1" customHeight="1" x14ac:dyDescent="0.15">
      <c r="A1207" s="119"/>
      <c r="B1207" s="197" t="s">
        <v>744</v>
      </c>
      <c r="C1207" s="30" t="s">
        <v>174</v>
      </c>
      <c r="D1207" s="315">
        <v>0</v>
      </c>
      <c r="E1207" s="134">
        <v>0</v>
      </c>
      <c r="F1207" s="134">
        <v>0</v>
      </c>
      <c r="G1207" s="134">
        <v>0</v>
      </c>
      <c r="H1207" s="134">
        <v>0</v>
      </c>
      <c r="I1207" s="134">
        <v>0</v>
      </c>
      <c r="J1207" s="134">
        <v>0</v>
      </c>
      <c r="K1207" s="134">
        <v>0</v>
      </c>
      <c r="L1207" s="134">
        <v>0</v>
      </c>
      <c r="M1207" s="134">
        <v>0</v>
      </c>
      <c r="N1207" s="134">
        <v>0</v>
      </c>
      <c r="O1207" s="134">
        <v>0</v>
      </c>
      <c r="P1207" s="134">
        <v>0</v>
      </c>
      <c r="Q1207" s="134">
        <v>0</v>
      </c>
      <c r="R1207" s="134">
        <v>0</v>
      </c>
      <c r="S1207" s="134">
        <v>0</v>
      </c>
      <c r="T1207" s="134">
        <v>0</v>
      </c>
      <c r="U1207" s="134">
        <v>0</v>
      </c>
      <c r="V1207" s="134">
        <v>0</v>
      </c>
      <c r="W1207" s="134">
        <v>0</v>
      </c>
      <c r="X1207" s="134">
        <v>0</v>
      </c>
      <c r="Y1207" s="134">
        <v>0</v>
      </c>
      <c r="Z1207" s="134">
        <v>0</v>
      </c>
      <c r="AA1207" s="134">
        <v>0</v>
      </c>
      <c r="AB1207" s="134">
        <v>0</v>
      </c>
      <c r="AC1207" s="134">
        <v>0</v>
      </c>
      <c r="AD1207" s="134">
        <v>0</v>
      </c>
      <c r="AE1207" s="134">
        <v>0</v>
      </c>
      <c r="AF1207" s="134">
        <v>0</v>
      </c>
      <c r="AG1207" s="134">
        <v>0</v>
      </c>
      <c r="AH1207" s="134">
        <v>0</v>
      </c>
      <c r="AI1207" s="134">
        <v>0</v>
      </c>
      <c r="AJ1207" s="134">
        <v>0</v>
      </c>
      <c r="AK1207" s="134">
        <v>0</v>
      </c>
      <c r="AL1207" s="134">
        <v>0</v>
      </c>
      <c r="AM1207" s="134">
        <v>0</v>
      </c>
      <c r="AN1207" s="134">
        <v>0</v>
      </c>
      <c r="AO1207" s="134">
        <v>0</v>
      </c>
      <c r="AP1207" s="134">
        <v>0</v>
      </c>
      <c r="AQ1207" s="134">
        <v>0</v>
      </c>
      <c r="AR1207" s="134">
        <v>0</v>
      </c>
      <c r="AS1207" s="134">
        <v>0</v>
      </c>
      <c r="AT1207" s="134">
        <v>0</v>
      </c>
      <c r="AU1207" s="134">
        <v>0</v>
      </c>
      <c r="AV1207" s="134">
        <v>0</v>
      </c>
      <c r="AW1207" s="134">
        <v>0</v>
      </c>
      <c r="AX1207" s="134">
        <v>0</v>
      </c>
      <c r="AY1207" s="134">
        <v>0</v>
      </c>
      <c r="AZ1207" s="134">
        <v>0</v>
      </c>
      <c r="BA1207" s="134">
        <v>0</v>
      </c>
      <c r="BB1207" s="134">
        <v>0</v>
      </c>
      <c r="BC1207" s="134">
        <v>0</v>
      </c>
      <c r="BD1207" s="134">
        <v>0</v>
      </c>
      <c r="BE1207" s="134">
        <v>0</v>
      </c>
      <c r="BF1207" s="134">
        <v>0</v>
      </c>
      <c r="BG1207" s="134">
        <v>0</v>
      </c>
      <c r="BH1207" s="134">
        <v>0</v>
      </c>
      <c r="BI1207" s="134">
        <v>0</v>
      </c>
      <c r="BJ1207" s="134">
        <v>0</v>
      </c>
      <c r="BK1207" s="134">
        <v>0</v>
      </c>
      <c r="BL1207" s="134">
        <v>0</v>
      </c>
      <c r="BM1207" s="134">
        <v>0</v>
      </c>
      <c r="BN1207" s="134">
        <v>0</v>
      </c>
      <c r="BO1207" s="134">
        <v>0</v>
      </c>
      <c r="BP1207" s="134">
        <v>0</v>
      </c>
      <c r="BQ1207" s="134">
        <v>0</v>
      </c>
      <c r="BR1207" s="134">
        <v>0</v>
      </c>
      <c r="BS1207" s="134">
        <v>0</v>
      </c>
      <c r="BT1207" s="134">
        <v>0</v>
      </c>
      <c r="BU1207" s="134">
        <v>0</v>
      </c>
      <c r="BV1207" s="134">
        <v>0</v>
      </c>
      <c r="BW1207" s="134">
        <v>0</v>
      </c>
      <c r="BX1207" s="134">
        <v>0</v>
      </c>
      <c r="BY1207" s="134">
        <v>0</v>
      </c>
      <c r="BZ1207" s="134">
        <v>0</v>
      </c>
      <c r="CA1207" s="134">
        <v>0</v>
      </c>
      <c r="CB1207" s="134">
        <v>0</v>
      </c>
      <c r="CC1207" s="134">
        <v>0</v>
      </c>
      <c r="CD1207" s="134">
        <v>0</v>
      </c>
      <c r="CE1207" s="134">
        <v>0</v>
      </c>
      <c r="CF1207" s="134">
        <v>0</v>
      </c>
      <c r="CG1207" s="134">
        <v>0</v>
      </c>
      <c r="CH1207" s="134">
        <v>0</v>
      </c>
      <c r="CI1207" s="134">
        <v>0</v>
      </c>
      <c r="CJ1207" s="134">
        <v>0</v>
      </c>
      <c r="CK1207" s="134">
        <v>0</v>
      </c>
      <c r="CL1207" s="134">
        <v>0</v>
      </c>
      <c r="CM1207" s="134">
        <v>0</v>
      </c>
      <c r="CN1207" s="134">
        <v>0</v>
      </c>
      <c r="CO1207" s="134">
        <v>0</v>
      </c>
      <c r="CP1207" s="134">
        <v>0</v>
      </c>
      <c r="CQ1207" s="134">
        <v>0</v>
      </c>
      <c r="CR1207" s="134">
        <v>0</v>
      </c>
      <c r="CS1207" s="134">
        <v>0</v>
      </c>
      <c r="CT1207" s="134">
        <v>0</v>
      </c>
      <c r="CU1207" s="134">
        <v>0</v>
      </c>
      <c r="CV1207" s="134">
        <v>0</v>
      </c>
      <c r="CW1207" s="134">
        <v>0</v>
      </c>
      <c r="CX1207" s="134">
        <v>0</v>
      </c>
      <c r="CY1207" s="134">
        <v>0</v>
      </c>
      <c r="CZ1207" s="134">
        <v>0</v>
      </c>
      <c r="DA1207" s="134">
        <v>0</v>
      </c>
      <c r="DB1207" s="134">
        <v>0</v>
      </c>
      <c r="DC1207" s="134">
        <v>0</v>
      </c>
      <c r="DD1207" s="134">
        <v>0</v>
      </c>
      <c r="DE1207" s="134">
        <v>0</v>
      </c>
      <c r="DF1207" s="134">
        <v>0</v>
      </c>
      <c r="DG1207" s="134">
        <v>0</v>
      </c>
      <c r="DH1207" s="211">
        <v>0</v>
      </c>
    </row>
    <row r="1208" spans="1:112" ht="15" hidden="1" customHeight="1" x14ac:dyDescent="0.15">
      <c r="A1208" s="119"/>
      <c r="B1208" s="197" t="s">
        <v>745</v>
      </c>
      <c r="C1208" s="30" t="s">
        <v>269</v>
      </c>
      <c r="D1208" s="315">
        <v>2.1603430820659979E-4</v>
      </c>
      <c r="E1208" s="134">
        <v>4.1805218966163761E-4</v>
      </c>
      <c r="F1208" s="134">
        <v>2.8022539673976408E-4</v>
      </c>
      <c r="G1208" s="134">
        <v>0</v>
      </c>
      <c r="H1208" s="134">
        <v>2.794874217480258E-4</v>
      </c>
      <c r="I1208" s="134">
        <v>0</v>
      </c>
      <c r="J1208" s="134">
        <v>0</v>
      </c>
      <c r="K1208" s="134">
        <v>3.6881378170550502E-4</v>
      </c>
      <c r="L1208" s="134">
        <v>8.4646451653015849E-4</v>
      </c>
      <c r="M1208" s="134">
        <v>3.2707295097812023E-4</v>
      </c>
      <c r="N1208" s="134">
        <v>2.6220044297428977E-4</v>
      </c>
      <c r="O1208" s="134">
        <v>1.5120608731686969E-5</v>
      </c>
      <c r="P1208" s="134">
        <v>0</v>
      </c>
      <c r="Q1208" s="134">
        <v>0</v>
      </c>
      <c r="R1208" s="134">
        <v>7.4169112826067893E-5</v>
      </c>
      <c r="S1208" s="134">
        <v>1.7288976432056955E-4</v>
      </c>
      <c r="T1208" s="134">
        <v>1.0656842377123205E-4</v>
      </c>
      <c r="U1208" s="134">
        <v>0</v>
      </c>
      <c r="V1208" s="134">
        <v>0</v>
      </c>
      <c r="W1208" s="134">
        <v>6.4574429099743051E-5</v>
      </c>
      <c r="X1208" s="134">
        <v>0</v>
      </c>
      <c r="Y1208" s="134">
        <v>0</v>
      </c>
      <c r="Z1208" s="134">
        <v>0</v>
      </c>
      <c r="AA1208" s="134">
        <v>0</v>
      </c>
      <c r="AB1208" s="134">
        <v>0</v>
      </c>
      <c r="AC1208" s="134">
        <v>0</v>
      </c>
      <c r="AD1208" s="134">
        <v>0</v>
      </c>
      <c r="AE1208" s="134">
        <v>0</v>
      </c>
      <c r="AF1208" s="134">
        <v>0</v>
      </c>
      <c r="AG1208" s="134">
        <v>0</v>
      </c>
      <c r="AH1208" s="134">
        <v>0</v>
      </c>
      <c r="AI1208" s="134">
        <v>3.7883196796179323E-6</v>
      </c>
      <c r="AJ1208" s="134">
        <v>0</v>
      </c>
      <c r="AK1208" s="134">
        <v>1.1085774255081352E-3</v>
      </c>
      <c r="AL1208" s="134">
        <v>0</v>
      </c>
      <c r="AM1208" s="134">
        <v>-3.0588692712477745E-8</v>
      </c>
      <c r="AN1208" s="134">
        <v>0</v>
      </c>
      <c r="AO1208" s="134">
        <v>1.0165513102193522E-4</v>
      </c>
      <c r="AP1208" s="134">
        <v>0</v>
      </c>
      <c r="AQ1208" s="134">
        <v>0</v>
      </c>
      <c r="AR1208" s="134">
        <v>0</v>
      </c>
      <c r="AS1208" s="134">
        <v>0</v>
      </c>
      <c r="AT1208" s="134">
        <v>5.5890675799074147E-5</v>
      </c>
      <c r="AU1208" s="134">
        <v>1.3871268624148731E-4</v>
      </c>
      <c r="AV1208" s="134">
        <v>0</v>
      </c>
      <c r="AW1208" s="134">
        <v>1.6142900591579307E-5</v>
      </c>
      <c r="AX1208" s="134">
        <v>0</v>
      </c>
      <c r="AY1208" s="134">
        <v>0</v>
      </c>
      <c r="AZ1208" s="134">
        <v>2.3915754516921369E-4</v>
      </c>
      <c r="BA1208" s="134">
        <v>0</v>
      </c>
      <c r="BB1208" s="134">
        <v>0</v>
      </c>
      <c r="BC1208" s="134">
        <v>0</v>
      </c>
      <c r="BD1208" s="134">
        <v>0</v>
      </c>
      <c r="BE1208" s="134">
        <v>0</v>
      </c>
      <c r="BF1208" s="134">
        <v>0</v>
      </c>
      <c r="BG1208" s="134">
        <v>0</v>
      </c>
      <c r="BH1208" s="134">
        <v>0</v>
      </c>
      <c r="BI1208" s="134">
        <v>7.837431233606564E-5</v>
      </c>
      <c r="BJ1208" s="134">
        <v>1.6542383954996715E-5</v>
      </c>
      <c r="BK1208" s="134">
        <v>0</v>
      </c>
      <c r="BL1208" s="134">
        <v>1.446557394969967E-4</v>
      </c>
      <c r="BM1208" s="134">
        <v>0</v>
      </c>
      <c r="BN1208" s="134">
        <v>6.2890061918866947E-4</v>
      </c>
      <c r="BO1208" s="134">
        <v>6.186725977246042E-4</v>
      </c>
      <c r="BP1208" s="134">
        <v>6.3201372371778791E-4</v>
      </c>
      <c r="BQ1208" s="134">
        <v>7.0141104396166155E-4</v>
      </c>
      <c r="BR1208" s="134">
        <v>0</v>
      </c>
      <c r="BS1208" s="134">
        <v>8.8857081938492957E-4</v>
      </c>
      <c r="BT1208" s="134">
        <v>0</v>
      </c>
      <c r="BU1208" s="134">
        <v>1.3766940145586962E-4</v>
      </c>
      <c r="BV1208" s="134">
        <v>2.4212556253275752E-5</v>
      </c>
      <c r="BW1208" s="134">
        <v>8.5587250438428234E-5</v>
      </c>
      <c r="BX1208" s="134">
        <v>6.35269194699528E-5</v>
      </c>
      <c r="BY1208" s="134">
        <v>4.001573830018307E-5</v>
      </c>
      <c r="BZ1208" s="134">
        <v>3.0674862090451805E-5</v>
      </c>
      <c r="CA1208" s="134">
        <v>0</v>
      </c>
      <c r="CB1208" s="134">
        <v>0</v>
      </c>
      <c r="CC1208" s="134">
        <v>4.6421518500757417E-4</v>
      </c>
      <c r="CD1208" s="134">
        <v>4.2100403682290556E-4</v>
      </c>
      <c r="CE1208" s="134">
        <v>2.2736857721550896E-4</v>
      </c>
      <c r="CF1208" s="134">
        <v>0</v>
      </c>
      <c r="CG1208" s="134">
        <v>0.45852097077132403</v>
      </c>
      <c r="CH1208" s="134">
        <v>5.6731945877008503E-5</v>
      </c>
      <c r="CI1208" s="134">
        <v>3.2085582752202698E-10</v>
      </c>
      <c r="CJ1208" s="134">
        <v>4.6089656623454794E-4</v>
      </c>
      <c r="CK1208" s="134">
        <v>0</v>
      </c>
      <c r="CL1208" s="134">
        <v>0</v>
      </c>
      <c r="CM1208" s="134">
        <v>0</v>
      </c>
      <c r="CN1208" s="134">
        <v>0</v>
      </c>
      <c r="CO1208" s="134">
        <v>0</v>
      </c>
      <c r="CP1208" s="134">
        <v>0</v>
      </c>
      <c r="CQ1208" s="134">
        <v>3.6943267525238916E-5</v>
      </c>
      <c r="CR1208" s="134">
        <v>0</v>
      </c>
      <c r="CS1208" s="134">
        <v>2.6374558444123289E-4</v>
      </c>
      <c r="CT1208" s="134">
        <v>0</v>
      </c>
      <c r="CU1208" s="134">
        <v>1.8725029960712307E-4</v>
      </c>
      <c r="CV1208" s="134">
        <v>1.6308580238689381E-4</v>
      </c>
      <c r="CW1208" s="134">
        <v>2.1924405081588669E-4</v>
      </c>
      <c r="CX1208" s="134">
        <v>6.3590546318190901E-5</v>
      </c>
      <c r="CY1208" s="134">
        <v>0</v>
      </c>
      <c r="CZ1208" s="134">
        <v>3.2821845328362962E-4</v>
      </c>
      <c r="DA1208" s="134">
        <v>3.4312075659298697E-5</v>
      </c>
      <c r="DB1208" s="134">
        <v>3.1661907435363803E-5</v>
      </c>
      <c r="DC1208" s="134">
        <v>4.8150664595680165E-4</v>
      </c>
      <c r="DD1208" s="134">
        <v>1.2274264081958529E-4</v>
      </c>
      <c r="DE1208" s="134">
        <v>8.005302284274442E-5</v>
      </c>
      <c r="DF1208" s="134">
        <v>1.3349507283766124E-4</v>
      </c>
      <c r="DG1208" s="134">
        <v>1.5424687899669668E-3</v>
      </c>
      <c r="DH1208" s="211">
        <v>6.856638587429532E-5</v>
      </c>
    </row>
    <row r="1209" spans="1:112" ht="15" hidden="1" customHeight="1" x14ac:dyDescent="0.15">
      <c r="A1209" s="119"/>
      <c r="B1209" s="197" t="s">
        <v>746</v>
      </c>
      <c r="C1209" s="30" t="s">
        <v>175</v>
      </c>
      <c r="D1209" s="315">
        <v>8.7624842124082731E-4</v>
      </c>
      <c r="E1209" s="134">
        <v>1.4080190346932484E-3</v>
      </c>
      <c r="F1209" s="134">
        <v>9.5174971219781374E-4</v>
      </c>
      <c r="G1209" s="134">
        <v>0</v>
      </c>
      <c r="H1209" s="134">
        <v>1.1987224021449772E-3</v>
      </c>
      <c r="I1209" s="134">
        <v>0</v>
      </c>
      <c r="J1209" s="134">
        <v>0</v>
      </c>
      <c r="K1209" s="134">
        <v>1.4393759059754343E-3</v>
      </c>
      <c r="L1209" s="134">
        <v>3.9334478324174861E-3</v>
      </c>
      <c r="M1209" s="134">
        <v>2.3670270415438498E-3</v>
      </c>
      <c r="N1209" s="134">
        <v>1.2526930289269878E-3</v>
      </c>
      <c r="O1209" s="134">
        <v>2.6966293671587722E-4</v>
      </c>
      <c r="P1209" s="134">
        <v>0</v>
      </c>
      <c r="Q1209" s="134">
        <v>0</v>
      </c>
      <c r="R1209" s="134">
        <v>3.1089269880141957E-4</v>
      </c>
      <c r="S1209" s="134">
        <v>5.4597951552303923E-4</v>
      </c>
      <c r="T1209" s="134">
        <v>3.0873503830832031E-4</v>
      </c>
      <c r="U1209" s="134">
        <v>0</v>
      </c>
      <c r="V1209" s="134">
        <v>0</v>
      </c>
      <c r="W1209" s="134">
        <v>1.8998141818653844E-4</v>
      </c>
      <c r="X1209" s="134">
        <v>0</v>
      </c>
      <c r="Y1209" s="134">
        <v>0</v>
      </c>
      <c r="Z1209" s="134">
        <v>0</v>
      </c>
      <c r="AA1209" s="134">
        <v>0</v>
      </c>
      <c r="AB1209" s="134">
        <v>0</v>
      </c>
      <c r="AC1209" s="134">
        <v>0</v>
      </c>
      <c r="AD1209" s="134">
        <v>0</v>
      </c>
      <c r="AE1209" s="134">
        <v>0</v>
      </c>
      <c r="AF1209" s="134">
        <v>0</v>
      </c>
      <c r="AG1209" s="134">
        <v>0</v>
      </c>
      <c r="AH1209" s="134">
        <v>0</v>
      </c>
      <c r="AI1209" s="134">
        <v>4.020875087430069E-5</v>
      </c>
      <c r="AJ1209" s="134">
        <v>0</v>
      </c>
      <c r="AK1209" s="134">
        <v>2.6173211583455499E-3</v>
      </c>
      <c r="AL1209" s="134">
        <v>0</v>
      </c>
      <c r="AM1209" s="134">
        <v>-1.3096938295985389E-7</v>
      </c>
      <c r="AN1209" s="134">
        <v>0</v>
      </c>
      <c r="AO1209" s="134">
        <v>2.465911647589587E-4</v>
      </c>
      <c r="AP1209" s="134">
        <v>0</v>
      </c>
      <c r="AQ1209" s="134">
        <v>0</v>
      </c>
      <c r="AR1209" s="134">
        <v>0</v>
      </c>
      <c r="AS1209" s="134">
        <v>0</v>
      </c>
      <c r="AT1209" s="134">
        <v>2.150633271095978E-4</v>
      </c>
      <c r="AU1209" s="134">
        <v>6.8709649366266977E-4</v>
      </c>
      <c r="AV1209" s="134">
        <v>0</v>
      </c>
      <c r="AW1209" s="134">
        <v>6.8753571332608052E-5</v>
      </c>
      <c r="AX1209" s="134">
        <v>0</v>
      </c>
      <c r="AY1209" s="134">
        <v>0</v>
      </c>
      <c r="AZ1209" s="134">
        <v>9.8470114941014803E-4</v>
      </c>
      <c r="BA1209" s="134">
        <v>0</v>
      </c>
      <c r="BB1209" s="134">
        <v>0</v>
      </c>
      <c r="BC1209" s="134">
        <v>0</v>
      </c>
      <c r="BD1209" s="134">
        <v>0</v>
      </c>
      <c r="BE1209" s="134">
        <v>0</v>
      </c>
      <c r="BF1209" s="134">
        <v>0</v>
      </c>
      <c r="BG1209" s="134">
        <v>0</v>
      </c>
      <c r="BH1209" s="134">
        <v>0</v>
      </c>
      <c r="BI1209" s="134">
        <v>2.6741044935510341E-4</v>
      </c>
      <c r="BJ1209" s="134">
        <v>5.7699862172471008E-5</v>
      </c>
      <c r="BK1209" s="134">
        <v>0</v>
      </c>
      <c r="BL1209" s="134">
        <v>5.1030259879512234E-4</v>
      </c>
      <c r="BM1209" s="134">
        <v>0</v>
      </c>
      <c r="BN1209" s="134">
        <v>1.459290762696289E-3</v>
      </c>
      <c r="BO1209" s="134">
        <v>1.417112893807048E-3</v>
      </c>
      <c r="BP1209" s="134">
        <v>1.463844019668708E-3</v>
      </c>
      <c r="BQ1209" s="134">
        <v>1.6583310361503883E-3</v>
      </c>
      <c r="BR1209" s="134">
        <v>0</v>
      </c>
      <c r="BS1209" s="134">
        <v>1.559779724774688E-2</v>
      </c>
      <c r="BT1209" s="134">
        <v>0</v>
      </c>
      <c r="BU1209" s="134">
        <v>4.9720536382463288E-4</v>
      </c>
      <c r="BV1209" s="134">
        <v>8.760831857473516E-5</v>
      </c>
      <c r="BW1209" s="134">
        <v>3.9136201822614387E-4</v>
      </c>
      <c r="BX1209" s="134">
        <v>2.874969954097622E-4</v>
      </c>
      <c r="BY1209" s="134">
        <v>2.064050658968218E-4</v>
      </c>
      <c r="BZ1209" s="134">
        <v>1.0650743817667283E-4</v>
      </c>
      <c r="CA1209" s="134">
        <v>0</v>
      </c>
      <c r="CB1209" s="134">
        <v>0</v>
      </c>
      <c r="CC1209" s="134">
        <v>2.4107752283916868E-4</v>
      </c>
      <c r="CD1209" s="134">
        <v>1.0326897197437631E-3</v>
      </c>
      <c r="CE1209" s="134">
        <v>3.4957128492945022E-4</v>
      </c>
      <c r="CF1209" s="134">
        <v>0</v>
      </c>
      <c r="CG1209" s="134">
        <v>0</v>
      </c>
      <c r="CH1209" s="134">
        <v>0.85968256494749395</v>
      </c>
      <c r="CI1209" s="134">
        <v>1.3556959582565946E-9</v>
      </c>
      <c r="CJ1209" s="134">
        <v>1.8937337356550151E-5</v>
      </c>
      <c r="CK1209" s="134">
        <v>0</v>
      </c>
      <c r="CL1209" s="134">
        <v>0</v>
      </c>
      <c r="CM1209" s="134">
        <v>0</v>
      </c>
      <c r="CN1209" s="134">
        <v>0</v>
      </c>
      <c r="CO1209" s="134">
        <v>0</v>
      </c>
      <c r="CP1209" s="134">
        <v>0</v>
      </c>
      <c r="CQ1209" s="134">
        <v>1.6863279345616204E-4</v>
      </c>
      <c r="CR1209" s="134">
        <v>0</v>
      </c>
      <c r="CS1209" s="134">
        <v>5.3403304099681255E-4</v>
      </c>
      <c r="CT1209" s="134">
        <v>0</v>
      </c>
      <c r="CU1209" s="134">
        <v>7.5301226938341364E-4</v>
      </c>
      <c r="CV1209" s="134">
        <v>6.0583785210962474E-4</v>
      </c>
      <c r="CW1209" s="134">
        <v>7.4509261915734946E-4</v>
      </c>
      <c r="CX1209" s="134">
        <v>1.6473144164741831E-4</v>
      </c>
      <c r="CY1209" s="134">
        <v>0</v>
      </c>
      <c r="CZ1209" s="134">
        <v>7.7953517119653192E-4</v>
      </c>
      <c r="DA1209" s="134">
        <v>1.0545777744500459E-4</v>
      </c>
      <c r="DB1209" s="134">
        <v>1.2805938059611409E-4</v>
      </c>
      <c r="DC1209" s="134">
        <v>1.9734529992086057E-3</v>
      </c>
      <c r="DD1209" s="134">
        <v>4.4991439875587569E-4</v>
      </c>
      <c r="DE1209" s="134">
        <v>2.4960972813866154E-4</v>
      </c>
      <c r="DF1209" s="134">
        <v>4.3070477006599124E-4</v>
      </c>
      <c r="DG1209" s="134">
        <v>3.7415032902496925E-3</v>
      </c>
      <c r="DH1209" s="211">
        <v>1.6632574062991766E-4</v>
      </c>
    </row>
    <row r="1210" spans="1:112" ht="15" hidden="1" customHeight="1" x14ac:dyDescent="0.15">
      <c r="A1210" s="119"/>
      <c r="B1210" s="197" t="s">
        <v>747</v>
      </c>
      <c r="C1210" s="30" t="s">
        <v>359</v>
      </c>
      <c r="D1210" s="315">
        <v>1.4363995651041511E-8</v>
      </c>
      <c r="E1210" s="134">
        <v>4.5859067282147598E-9</v>
      </c>
      <c r="F1210" s="134">
        <v>1.1330142941963788E-8</v>
      </c>
      <c r="G1210" s="134">
        <v>0</v>
      </c>
      <c r="H1210" s="134">
        <v>1.4359067117612791E-8</v>
      </c>
      <c r="I1210" s="134">
        <v>0</v>
      </c>
      <c r="J1210" s="134">
        <v>0</v>
      </c>
      <c r="K1210" s="134">
        <v>8.0682814770946379E-9</v>
      </c>
      <c r="L1210" s="134">
        <v>1.0996467132988136E-8</v>
      </c>
      <c r="M1210" s="134">
        <v>4.5694829316532915E-9</v>
      </c>
      <c r="N1210" s="134">
        <v>7.8016161850990818E-9</v>
      </c>
      <c r="O1210" s="134">
        <v>2.7874795793396867E-10</v>
      </c>
      <c r="P1210" s="134">
        <v>0</v>
      </c>
      <c r="Q1210" s="134">
        <v>0</v>
      </c>
      <c r="R1210" s="134">
        <v>3.2251621476312702E-9</v>
      </c>
      <c r="S1210" s="134">
        <v>4.592499010064104E-9</v>
      </c>
      <c r="T1210" s="134">
        <v>3.0151017999658054E-9</v>
      </c>
      <c r="U1210" s="134">
        <v>0</v>
      </c>
      <c r="V1210" s="134">
        <v>0</v>
      </c>
      <c r="W1210" s="134">
        <v>1.5209464096621012E-9</v>
      </c>
      <c r="X1210" s="134">
        <v>0</v>
      </c>
      <c r="Y1210" s="134">
        <v>0</v>
      </c>
      <c r="Z1210" s="134">
        <v>0</v>
      </c>
      <c r="AA1210" s="134">
        <v>0</v>
      </c>
      <c r="AB1210" s="134">
        <v>0</v>
      </c>
      <c r="AC1210" s="134">
        <v>0</v>
      </c>
      <c r="AD1210" s="134">
        <v>0</v>
      </c>
      <c r="AE1210" s="134">
        <v>0</v>
      </c>
      <c r="AF1210" s="134">
        <v>0</v>
      </c>
      <c r="AG1210" s="134">
        <v>0</v>
      </c>
      <c r="AH1210" s="134">
        <v>0</v>
      </c>
      <c r="AI1210" s="134">
        <v>1.1916740849627207E-10</v>
      </c>
      <c r="AJ1210" s="134">
        <v>0</v>
      </c>
      <c r="AK1210" s="134">
        <v>2.0991699790869197E-8</v>
      </c>
      <c r="AL1210" s="134">
        <v>0</v>
      </c>
      <c r="AM1210" s="134">
        <v>-3.4437090869653352E-13</v>
      </c>
      <c r="AN1210" s="134">
        <v>0</v>
      </c>
      <c r="AO1210" s="134">
        <v>1.0024527727856725E-7</v>
      </c>
      <c r="AP1210" s="134">
        <v>0</v>
      </c>
      <c r="AQ1210" s="134">
        <v>0</v>
      </c>
      <c r="AR1210" s="134">
        <v>0</v>
      </c>
      <c r="AS1210" s="134">
        <v>0</v>
      </c>
      <c r="AT1210" s="134">
        <v>3.3271277892585874E-9</v>
      </c>
      <c r="AU1210" s="134">
        <v>9.8560147435436647E-9</v>
      </c>
      <c r="AV1210" s="134">
        <v>0</v>
      </c>
      <c r="AW1210" s="134">
        <v>8.9119777950003231E-10</v>
      </c>
      <c r="AX1210" s="134">
        <v>0</v>
      </c>
      <c r="AY1210" s="134">
        <v>0</v>
      </c>
      <c r="AZ1210" s="134">
        <v>6.3601179641514249E-9</v>
      </c>
      <c r="BA1210" s="134">
        <v>0</v>
      </c>
      <c r="BB1210" s="134">
        <v>0</v>
      </c>
      <c r="BC1210" s="134">
        <v>0</v>
      </c>
      <c r="BD1210" s="134">
        <v>0</v>
      </c>
      <c r="BE1210" s="134">
        <v>0</v>
      </c>
      <c r="BF1210" s="134">
        <v>0</v>
      </c>
      <c r="BG1210" s="134">
        <v>0</v>
      </c>
      <c r="BH1210" s="134">
        <v>0</v>
      </c>
      <c r="BI1210" s="134">
        <v>3.040535871960461E-9</v>
      </c>
      <c r="BJ1210" s="134">
        <v>6.9146170516547257E-10</v>
      </c>
      <c r="BK1210" s="134">
        <v>0</v>
      </c>
      <c r="BL1210" s="134">
        <v>8.7280403713243995E-9</v>
      </c>
      <c r="BM1210" s="134">
        <v>0</v>
      </c>
      <c r="BN1210" s="134">
        <v>1.9009111276885453E-8</v>
      </c>
      <c r="BO1210" s="134">
        <v>1.9737372308930263E-8</v>
      </c>
      <c r="BP1210" s="134">
        <v>2.0558085420446457E-8</v>
      </c>
      <c r="BQ1210" s="134">
        <v>1.7677132292923226E-8</v>
      </c>
      <c r="BR1210" s="134">
        <v>0</v>
      </c>
      <c r="BS1210" s="134">
        <v>8.6925937575830335E-9</v>
      </c>
      <c r="BT1210" s="134">
        <v>0</v>
      </c>
      <c r="BU1210" s="134">
        <v>1.5925853849543969E-8</v>
      </c>
      <c r="BV1210" s="134">
        <v>1.8116937926028635E-8</v>
      </c>
      <c r="BW1210" s="134">
        <v>1.6454054172363403E-8</v>
      </c>
      <c r="BX1210" s="134">
        <v>4.5379293424733691E-9</v>
      </c>
      <c r="BY1210" s="134">
        <v>4.3938133808578871E-9</v>
      </c>
      <c r="BZ1210" s="134">
        <v>2.8350962155239747E-9</v>
      </c>
      <c r="CA1210" s="134">
        <v>0</v>
      </c>
      <c r="CB1210" s="134">
        <v>0</v>
      </c>
      <c r="CC1210" s="134">
        <v>1.1190619611708352E-7</v>
      </c>
      <c r="CD1210" s="134">
        <v>5.7224914912010534E-7</v>
      </c>
      <c r="CE1210" s="134">
        <v>4.1991555318411027E-7</v>
      </c>
      <c r="CF1210" s="134">
        <v>0</v>
      </c>
      <c r="CG1210" s="134">
        <v>0</v>
      </c>
      <c r="CH1210" s="134">
        <v>4.2863402597819099E-8</v>
      </c>
      <c r="CI1210" s="134">
        <v>4.5520653985978283E-6</v>
      </c>
      <c r="CJ1210" s="134">
        <v>1.3313217269390229E-9</v>
      </c>
      <c r="CK1210" s="134">
        <v>0</v>
      </c>
      <c r="CL1210" s="134">
        <v>0</v>
      </c>
      <c r="CM1210" s="134">
        <v>0</v>
      </c>
      <c r="CN1210" s="134">
        <v>0</v>
      </c>
      <c r="CO1210" s="134">
        <v>0</v>
      </c>
      <c r="CP1210" s="134">
        <v>0</v>
      </c>
      <c r="CQ1210" s="134">
        <v>2.7148219731310443E-9</v>
      </c>
      <c r="CR1210" s="134">
        <v>0</v>
      </c>
      <c r="CS1210" s="134">
        <v>4.3589087375744562E-9</v>
      </c>
      <c r="CT1210" s="134">
        <v>0</v>
      </c>
      <c r="CU1210" s="134">
        <v>6.2341598474528109E-9</v>
      </c>
      <c r="CV1210" s="134">
        <v>5.8071355422259553E-9</v>
      </c>
      <c r="CW1210" s="134">
        <v>9.5272054970139235E-9</v>
      </c>
      <c r="CX1210" s="134">
        <v>5.0342679173355525E-9</v>
      </c>
      <c r="CY1210" s="134">
        <v>0</v>
      </c>
      <c r="CZ1210" s="134">
        <v>5.9905027975288335E-9</v>
      </c>
      <c r="DA1210" s="134">
        <v>2.4087960338271907E-9</v>
      </c>
      <c r="DB1210" s="134">
        <v>3.4589052524313424E-8</v>
      </c>
      <c r="DC1210" s="134">
        <v>1.7254235282539548E-8</v>
      </c>
      <c r="DD1210" s="134">
        <v>8.8514026552171037E-9</v>
      </c>
      <c r="DE1210" s="134">
        <v>2.5037975708244419E-8</v>
      </c>
      <c r="DF1210" s="134">
        <v>1.5432502931473457E-8</v>
      </c>
      <c r="DG1210" s="134">
        <v>1.1628557454218967E-8</v>
      </c>
      <c r="DH1210" s="211">
        <v>6.7615439524393629E-8</v>
      </c>
    </row>
    <row r="1211" spans="1:112" ht="15" hidden="1" customHeight="1" x14ac:dyDescent="0.15">
      <c r="A1211" s="119"/>
      <c r="B1211" s="197" t="s">
        <v>748</v>
      </c>
      <c r="C1211" s="30" t="s">
        <v>271</v>
      </c>
      <c r="D1211" s="315">
        <v>1.3698948745873793E-5</v>
      </c>
      <c r="E1211" s="134">
        <v>8.2231469823489018E-6</v>
      </c>
      <c r="F1211" s="134">
        <v>6.0868103302108655E-5</v>
      </c>
      <c r="G1211" s="134">
        <v>0</v>
      </c>
      <c r="H1211" s="134">
        <v>2.0497281463500561E-5</v>
      </c>
      <c r="I1211" s="134">
        <v>0</v>
      </c>
      <c r="J1211" s="134">
        <v>0</v>
      </c>
      <c r="K1211" s="134">
        <v>9.8506899756342211E-6</v>
      </c>
      <c r="L1211" s="134">
        <v>1.8628965839264708E-5</v>
      </c>
      <c r="M1211" s="134">
        <v>8.9797323565025902E-6</v>
      </c>
      <c r="N1211" s="134">
        <v>1.7900438638147039E-5</v>
      </c>
      <c r="O1211" s="134">
        <v>3.0656602030865503E-7</v>
      </c>
      <c r="P1211" s="134">
        <v>0</v>
      </c>
      <c r="Q1211" s="134">
        <v>0</v>
      </c>
      <c r="R1211" s="134">
        <v>8.8198492473355134E-6</v>
      </c>
      <c r="S1211" s="134">
        <v>5.3056845765168737E-6</v>
      </c>
      <c r="T1211" s="134">
        <v>5.3908879288341112E-6</v>
      </c>
      <c r="U1211" s="134">
        <v>0</v>
      </c>
      <c r="V1211" s="134">
        <v>0</v>
      </c>
      <c r="W1211" s="134">
        <v>3.1498654963971423E-6</v>
      </c>
      <c r="X1211" s="134">
        <v>0</v>
      </c>
      <c r="Y1211" s="134">
        <v>0</v>
      </c>
      <c r="Z1211" s="134">
        <v>0</v>
      </c>
      <c r="AA1211" s="134">
        <v>0</v>
      </c>
      <c r="AB1211" s="134">
        <v>0</v>
      </c>
      <c r="AC1211" s="134">
        <v>0</v>
      </c>
      <c r="AD1211" s="134">
        <v>0</v>
      </c>
      <c r="AE1211" s="134">
        <v>0</v>
      </c>
      <c r="AF1211" s="134">
        <v>0</v>
      </c>
      <c r="AG1211" s="134">
        <v>0</v>
      </c>
      <c r="AH1211" s="134">
        <v>0</v>
      </c>
      <c r="AI1211" s="134">
        <v>2.4966429150151262E-7</v>
      </c>
      <c r="AJ1211" s="134">
        <v>0</v>
      </c>
      <c r="AK1211" s="134">
        <v>2.3538377671569749E-5</v>
      </c>
      <c r="AL1211" s="134">
        <v>0</v>
      </c>
      <c r="AM1211" s="134">
        <v>-1.0154153143851915E-9</v>
      </c>
      <c r="AN1211" s="134">
        <v>0</v>
      </c>
      <c r="AO1211" s="134">
        <v>6.7995615122849536E-5</v>
      </c>
      <c r="AP1211" s="134">
        <v>0</v>
      </c>
      <c r="AQ1211" s="134">
        <v>0</v>
      </c>
      <c r="AR1211" s="134">
        <v>0</v>
      </c>
      <c r="AS1211" s="134">
        <v>0</v>
      </c>
      <c r="AT1211" s="134">
        <v>5.0819476087913138E-6</v>
      </c>
      <c r="AU1211" s="134">
        <v>1.2847679191650706E-5</v>
      </c>
      <c r="AV1211" s="134">
        <v>0</v>
      </c>
      <c r="AW1211" s="134">
        <v>1.9170350270904599E-6</v>
      </c>
      <c r="AX1211" s="134">
        <v>0</v>
      </c>
      <c r="AY1211" s="134">
        <v>0</v>
      </c>
      <c r="AZ1211" s="134">
        <v>1.4588092037291593E-5</v>
      </c>
      <c r="BA1211" s="134">
        <v>0</v>
      </c>
      <c r="BB1211" s="134">
        <v>0</v>
      </c>
      <c r="BC1211" s="134">
        <v>0</v>
      </c>
      <c r="BD1211" s="134">
        <v>0</v>
      </c>
      <c r="BE1211" s="134">
        <v>0</v>
      </c>
      <c r="BF1211" s="134">
        <v>0</v>
      </c>
      <c r="BG1211" s="134">
        <v>0</v>
      </c>
      <c r="BH1211" s="134">
        <v>0</v>
      </c>
      <c r="BI1211" s="134">
        <v>3.7167171068010199E-6</v>
      </c>
      <c r="BJ1211" s="134">
        <v>1.0411733079057511E-6</v>
      </c>
      <c r="BK1211" s="134">
        <v>0</v>
      </c>
      <c r="BL1211" s="134">
        <v>1.268996237203252E-5</v>
      </c>
      <c r="BM1211" s="134">
        <v>0</v>
      </c>
      <c r="BN1211" s="134">
        <v>4.0632908081577347E-5</v>
      </c>
      <c r="BO1211" s="134">
        <v>9.7607718878060909E-5</v>
      </c>
      <c r="BP1211" s="134">
        <v>7.1797563834455379E-5</v>
      </c>
      <c r="BQ1211" s="134">
        <v>6.5937848682038263E-5</v>
      </c>
      <c r="BR1211" s="134">
        <v>0</v>
      </c>
      <c r="BS1211" s="134">
        <v>2.2740788678249336E-4</v>
      </c>
      <c r="BT1211" s="134">
        <v>0</v>
      </c>
      <c r="BU1211" s="134">
        <v>9.9733881521736753E-5</v>
      </c>
      <c r="BV1211" s="134">
        <v>3.6991732979519181E-5</v>
      </c>
      <c r="BW1211" s="134">
        <v>1.2099611126308612E-4</v>
      </c>
      <c r="BX1211" s="134">
        <v>3.6345034939655197E-4</v>
      </c>
      <c r="BY1211" s="134">
        <v>8.1508635145984275E-5</v>
      </c>
      <c r="BZ1211" s="134">
        <v>1.0972544785660142E-4</v>
      </c>
      <c r="CA1211" s="134">
        <v>0</v>
      </c>
      <c r="CB1211" s="134">
        <v>0</v>
      </c>
      <c r="CC1211" s="134">
        <v>1.9620414707078047E-5</v>
      </c>
      <c r="CD1211" s="134">
        <v>5.4354681152981338E-5</v>
      </c>
      <c r="CE1211" s="134">
        <v>3.4660304978244701E-4</v>
      </c>
      <c r="CF1211" s="134">
        <v>0</v>
      </c>
      <c r="CG1211" s="134">
        <v>0</v>
      </c>
      <c r="CH1211" s="134">
        <v>9.8274650613005258E-5</v>
      </c>
      <c r="CI1211" s="134">
        <v>7.3138386411867293E-10</v>
      </c>
      <c r="CJ1211" s="134">
        <v>9.6624564784516823E-2</v>
      </c>
      <c r="CK1211" s="134">
        <v>0</v>
      </c>
      <c r="CL1211" s="134">
        <v>0</v>
      </c>
      <c r="CM1211" s="134">
        <v>0</v>
      </c>
      <c r="CN1211" s="134">
        <v>0</v>
      </c>
      <c r="CO1211" s="134">
        <v>0</v>
      </c>
      <c r="CP1211" s="134">
        <v>0</v>
      </c>
      <c r="CQ1211" s="134">
        <v>3.741182643550093E-5</v>
      </c>
      <c r="CR1211" s="134">
        <v>0</v>
      </c>
      <c r="CS1211" s="134">
        <v>3.8574871347557211E-5</v>
      </c>
      <c r="CT1211" s="134">
        <v>0</v>
      </c>
      <c r="CU1211" s="134">
        <v>3.9970621523837812E-4</v>
      </c>
      <c r="CV1211" s="134">
        <v>1.2969976309653059E-4</v>
      </c>
      <c r="CW1211" s="134">
        <v>5.3153329453700269E-4</v>
      </c>
      <c r="CX1211" s="134">
        <v>4.288980494906794E-5</v>
      </c>
      <c r="CY1211" s="134">
        <v>0</v>
      </c>
      <c r="CZ1211" s="134">
        <v>1.0139544296655219E-4</v>
      </c>
      <c r="DA1211" s="134">
        <v>5.2626002631552739E-5</v>
      </c>
      <c r="DB1211" s="134">
        <v>1.5067654888224211E-5</v>
      </c>
      <c r="DC1211" s="134">
        <v>9.2948681849506874E-5</v>
      </c>
      <c r="DD1211" s="134">
        <v>1.1104366874773766E-4</v>
      </c>
      <c r="DE1211" s="134">
        <v>6.2215438810712349E-5</v>
      </c>
      <c r="DF1211" s="134">
        <v>2.1784232895127084E-4</v>
      </c>
      <c r="DG1211" s="134">
        <v>2.253102402565879E-5</v>
      </c>
      <c r="DH1211" s="211">
        <v>4.5863042400362021E-5</v>
      </c>
    </row>
    <row r="1212" spans="1:112" ht="15" hidden="1" customHeight="1" x14ac:dyDescent="0.15">
      <c r="A1212" s="119"/>
      <c r="B1212" s="197" t="s">
        <v>749</v>
      </c>
      <c r="C1212" s="30" t="s">
        <v>270</v>
      </c>
      <c r="D1212" s="315">
        <v>0</v>
      </c>
      <c r="E1212" s="134">
        <v>0</v>
      </c>
      <c r="F1212" s="134">
        <v>0</v>
      </c>
      <c r="G1212" s="134">
        <v>0</v>
      </c>
      <c r="H1212" s="134">
        <v>0</v>
      </c>
      <c r="I1212" s="134">
        <v>0</v>
      </c>
      <c r="J1212" s="134">
        <v>0</v>
      </c>
      <c r="K1212" s="134">
        <v>0</v>
      </c>
      <c r="L1212" s="134">
        <v>0</v>
      </c>
      <c r="M1212" s="134">
        <v>0</v>
      </c>
      <c r="N1212" s="134">
        <v>0</v>
      </c>
      <c r="O1212" s="134">
        <v>0</v>
      </c>
      <c r="P1212" s="134">
        <v>0</v>
      </c>
      <c r="Q1212" s="134">
        <v>0</v>
      </c>
      <c r="R1212" s="134">
        <v>0</v>
      </c>
      <c r="S1212" s="134">
        <v>0</v>
      </c>
      <c r="T1212" s="134">
        <v>0</v>
      </c>
      <c r="U1212" s="134">
        <v>0</v>
      </c>
      <c r="V1212" s="134">
        <v>0</v>
      </c>
      <c r="W1212" s="134">
        <v>0</v>
      </c>
      <c r="X1212" s="134">
        <v>0</v>
      </c>
      <c r="Y1212" s="134">
        <v>0</v>
      </c>
      <c r="Z1212" s="134">
        <v>0</v>
      </c>
      <c r="AA1212" s="134">
        <v>0</v>
      </c>
      <c r="AB1212" s="134">
        <v>0</v>
      </c>
      <c r="AC1212" s="134">
        <v>0</v>
      </c>
      <c r="AD1212" s="134">
        <v>0</v>
      </c>
      <c r="AE1212" s="134">
        <v>0</v>
      </c>
      <c r="AF1212" s="134">
        <v>0</v>
      </c>
      <c r="AG1212" s="134">
        <v>0</v>
      </c>
      <c r="AH1212" s="134">
        <v>0</v>
      </c>
      <c r="AI1212" s="134">
        <v>0</v>
      </c>
      <c r="AJ1212" s="134">
        <v>0</v>
      </c>
      <c r="AK1212" s="134">
        <v>0</v>
      </c>
      <c r="AL1212" s="134">
        <v>0</v>
      </c>
      <c r="AM1212" s="134">
        <v>0</v>
      </c>
      <c r="AN1212" s="134">
        <v>0</v>
      </c>
      <c r="AO1212" s="134">
        <v>0</v>
      </c>
      <c r="AP1212" s="134">
        <v>0</v>
      </c>
      <c r="AQ1212" s="134">
        <v>0</v>
      </c>
      <c r="AR1212" s="134">
        <v>0</v>
      </c>
      <c r="AS1212" s="134">
        <v>0</v>
      </c>
      <c r="AT1212" s="134">
        <v>0</v>
      </c>
      <c r="AU1212" s="134">
        <v>0</v>
      </c>
      <c r="AV1212" s="134">
        <v>0</v>
      </c>
      <c r="AW1212" s="134">
        <v>0</v>
      </c>
      <c r="AX1212" s="134">
        <v>0</v>
      </c>
      <c r="AY1212" s="134">
        <v>0</v>
      </c>
      <c r="AZ1212" s="134">
        <v>0</v>
      </c>
      <c r="BA1212" s="134">
        <v>0</v>
      </c>
      <c r="BB1212" s="134">
        <v>0</v>
      </c>
      <c r="BC1212" s="134">
        <v>0</v>
      </c>
      <c r="BD1212" s="134">
        <v>0</v>
      </c>
      <c r="BE1212" s="134">
        <v>0</v>
      </c>
      <c r="BF1212" s="134">
        <v>0</v>
      </c>
      <c r="BG1212" s="134">
        <v>0</v>
      </c>
      <c r="BH1212" s="134">
        <v>0</v>
      </c>
      <c r="BI1212" s="134">
        <v>0</v>
      </c>
      <c r="BJ1212" s="134">
        <v>0</v>
      </c>
      <c r="BK1212" s="134">
        <v>0</v>
      </c>
      <c r="BL1212" s="134">
        <v>0</v>
      </c>
      <c r="BM1212" s="134">
        <v>0</v>
      </c>
      <c r="BN1212" s="134">
        <v>0</v>
      </c>
      <c r="BO1212" s="134">
        <v>0</v>
      </c>
      <c r="BP1212" s="134">
        <v>0</v>
      </c>
      <c r="BQ1212" s="134">
        <v>0</v>
      </c>
      <c r="BR1212" s="134">
        <v>0</v>
      </c>
      <c r="BS1212" s="134">
        <v>0</v>
      </c>
      <c r="BT1212" s="134">
        <v>0</v>
      </c>
      <c r="BU1212" s="134">
        <v>0</v>
      </c>
      <c r="BV1212" s="134">
        <v>0</v>
      </c>
      <c r="BW1212" s="134">
        <v>0</v>
      </c>
      <c r="BX1212" s="134">
        <v>0</v>
      </c>
      <c r="BY1212" s="134">
        <v>0</v>
      </c>
      <c r="BZ1212" s="134">
        <v>0</v>
      </c>
      <c r="CA1212" s="134">
        <v>0</v>
      </c>
      <c r="CB1212" s="134">
        <v>0</v>
      </c>
      <c r="CC1212" s="134">
        <v>0</v>
      </c>
      <c r="CD1212" s="134">
        <v>0</v>
      </c>
      <c r="CE1212" s="134">
        <v>0</v>
      </c>
      <c r="CF1212" s="134">
        <v>0</v>
      </c>
      <c r="CG1212" s="134">
        <v>0</v>
      </c>
      <c r="CH1212" s="134">
        <v>0</v>
      </c>
      <c r="CI1212" s="134">
        <v>0</v>
      </c>
      <c r="CJ1212" s="134">
        <v>0</v>
      </c>
      <c r="CK1212" s="134">
        <v>0</v>
      </c>
      <c r="CL1212" s="134">
        <v>0</v>
      </c>
      <c r="CM1212" s="134">
        <v>0</v>
      </c>
      <c r="CN1212" s="134">
        <v>0</v>
      </c>
      <c r="CO1212" s="134">
        <v>0</v>
      </c>
      <c r="CP1212" s="134">
        <v>0</v>
      </c>
      <c r="CQ1212" s="134">
        <v>0</v>
      </c>
      <c r="CR1212" s="134">
        <v>0</v>
      </c>
      <c r="CS1212" s="134">
        <v>0</v>
      </c>
      <c r="CT1212" s="134">
        <v>0</v>
      </c>
      <c r="CU1212" s="134">
        <v>0</v>
      </c>
      <c r="CV1212" s="134">
        <v>0</v>
      </c>
      <c r="CW1212" s="134">
        <v>0</v>
      </c>
      <c r="CX1212" s="134">
        <v>0</v>
      </c>
      <c r="CY1212" s="134">
        <v>0</v>
      </c>
      <c r="CZ1212" s="134">
        <v>0</v>
      </c>
      <c r="DA1212" s="134">
        <v>0</v>
      </c>
      <c r="DB1212" s="134">
        <v>0</v>
      </c>
      <c r="DC1212" s="134">
        <v>0</v>
      </c>
      <c r="DD1212" s="134">
        <v>0</v>
      </c>
      <c r="DE1212" s="134">
        <v>0</v>
      </c>
      <c r="DF1212" s="134">
        <v>0</v>
      </c>
      <c r="DG1212" s="134">
        <v>0</v>
      </c>
      <c r="DH1212" s="211">
        <v>0</v>
      </c>
    </row>
    <row r="1213" spans="1:112" ht="15" hidden="1" customHeight="1" x14ac:dyDescent="0.15">
      <c r="A1213" s="119"/>
      <c r="B1213" s="197" t="s">
        <v>750</v>
      </c>
      <c r="C1213" s="30" t="s">
        <v>272</v>
      </c>
      <c r="D1213" s="315">
        <v>8.3640174801826912E-6</v>
      </c>
      <c r="E1213" s="134">
        <v>1.5025655513493936E-6</v>
      </c>
      <c r="F1213" s="134">
        <v>9.5836159759329493E-6</v>
      </c>
      <c r="G1213" s="134">
        <v>0</v>
      </c>
      <c r="H1213" s="134">
        <v>8.5315443114922743E-7</v>
      </c>
      <c r="I1213" s="134">
        <v>0</v>
      </c>
      <c r="J1213" s="134">
        <v>0</v>
      </c>
      <c r="K1213" s="134">
        <v>1.5118214850473102E-6</v>
      </c>
      <c r="L1213" s="134">
        <v>1.261993009347748E-6</v>
      </c>
      <c r="M1213" s="134">
        <v>1.2571568762141315E-6</v>
      </c>
      <c r="N1213" s="134">
        <v>1.3904018510965996E-6</v>
      </c>
      <c r="O1213" s="134">
        <v>5.9329501300787149E-8</v>
      </c>
      <c r="P1213" s="134">
        <v>0</v>
      </c>
      <c r="Q1213" s="134">
        <v>0</v>
      </c>
      <c r="R1213" s="134">
        <v>7.3680772685844211E-7</v>
      </c>
      <c r="S1213" s="134">
        <v>4.1638319422890813E-7</v>
      </c>
      <c r="T1213" s="134">
        <v>6.4626610724182149E-7</v>
      </c>
      <c r="U1213" s="134">
        <v>0</v>
      </c>
      <c r="V1213" s="134">
        <v>0</v>
      </c>
      <c r="W1213" s="134">
        <v>2.6183938440061192E-7</v>
      </c>
      <c r="X1213" s="134">
        <v>0</v>
      </c>
      <c r="Y1213" s="134">
        <v>0</v>
      </c>
      <c r="Z1213" s="134">
        <v>0</v>
      </c>
      <c r="AA1213" s="134">
        <v>0</v>
      </c>
      <c r="AB1213" s="134">
        <v>0</v>
      </c>
      <c r="AC1213" s="134">
        <v>0</v>
      </c>
      <c r="AD1213" s="134">
        <v>0</v>
      </c>
      <c r="AE1213" s="134">
        <v>0</v>
      </c>
      <c r="AF1213" s="134">
        <v>0</v>
      </c>
      <c r="AG1213" s="134">
        <v>0</v>
      </c>
      <c r="AH1213" s="134">
        <v>0</v>
      </c>
      <c r="AI1213" s="134">
        <v>1.5970404791428801E-8</v>
      </c>
      <c r="AJ1213" s="134">
        <v>0</v>
      </c>
      <c r="AK1213" s="134">
        <v>2.280012148259011E-6</v>
      </c>
      <c r="AL1213" s="134">
        <v>0</v>
      </c>
      <c r="AM1213" s="134">
        <v>-4.7764010459366184E-11</v>
      </c>
      <c r="AN1213" s="134">
        <v>0</v>
      </c>
      <c r="AO1213" s="134">
        <v>4.0573356818519562E-5</v>
      </c>
      <c r="AP1213" s="134">
        <v>0</v>
      </c>
      <c r="AQ1213" s="134">
        <v>0</v>
      </c>
      <c r="AR1213" s="134">
        <v>0</v>
      </c>
      <c r="AS1213" s="134">
        <v>0</v>
      </c>
      <c r="AT1213" s="134">
        <v>1.182818146798547E-6</v>
      </c>
      <c r="AU1213" s="134">
        <v>2.3614727346967064E-6</v>
      </c>
      <c r="AV1213" s="134">
        <v>0</v>
      </c>
      <c r="AW1213" s="134">
        <v>2.8211544033063684E-7</v>
      </c>
      <c r="AX1213" s="134">
        <v>0</v>
      </c>
      <c r="AY1213" s="134">
        <v>0</v>
      </c>
      <c r="AZ1213" s="134">
        <v>9.8294508061337318E-7</v>
      </c>
      <c r="BA1213" s="134">
        <v>0</v>
      </c>
      <c r="BB1213" s="134">
        <v>0</v>
      </c>
      <c r="BC1213" s="134">
        <v>0</v>
      </c>
      <c r="BD1213" s="134">
        <v>0</v>
      </c>
      <c r="BE1213" s="134">
        <v>0</v>
      </c>
      <c r="BF1213" s="134">
        <v>0</v>
      </c>
      <c r="BG1213" s="134">
        <v>0</v>
      </c>
      <c r="BH1213" s="134">
        <v>0</v>
      </c>
      <c r="BI1213" s="134">
        <v>3.4240460796627807E-7</v>
      </c>
      <c r="BJ1213" s="134">
        <v>2.9489298331210605E-7</v>
      </c>
      <c r="BK1213" s="134">
        <v>0</v>
      </c>
      <c r="BL1213" s="134">
        <v>1.1421405974107134E-6</v>
      </c>
      <c r="BM1213" s="134">
        <v>0</v>
      </c>
      <c r="BN1213" s="134">
        <v>7.9187020076827054E-6</v>
      </c>
      <c r="BO1213" s="134">
        <v>8.1905418335983011E-6</v>
      </c>
      <c r="BP1213" s="134">
        <v>6.7401417591373265E-6</v>
      </c>
      <c r="BQ1213" s="134">
        <v>9.1105493010230862E-6</v>
      </c>
      <c r="BR1213" s="134">
        <v>0</v>
      </c>
      <c r="BS1213" s="134">
        <v>1.1406954856500075E-6</v>
      </c>
      <c r="BT1213" s="134">
        <v>0</v>
      </c>
      <c r="BU1213" s="134">
        <v>1.576864853008558E-5</v>
      </c>
      <c r="BV1213" s="134">
        <v>2.9553660361262894E-6</v>
      </c>
      <c r="BW1213" s="134">
        <v>2.8192761777914166E-5</v>
      </c>
      <c r="BX1213" s="134">
        <v>1.3511560552861473E-5</v>
      </c>
      <c r="BY1213" s="134">
        <v>1.1529399180982337E-5</v>
      </c>
      <c r="BZ1213" s="134">
        <v>8.3991363443127562E-6</v>
      </c>
      <c r="CA1213" s="134">
        <v>0</v>
      </c>
      <c r="CB1213" s="134">
        <v>0</v>
      </c>
      <c r="CC1213" s="134">
        <v>2.0865525499307522E-6</v>
      </c>
      <c r="CD1213" s="134">
        <v>5.0382537108182666E-6</v>
      </c>
      <c r="CE1213" s="134">
        <v>1.432334976749679E-5</v>
      </c>
      <c r="CF1213" s="134">
        <v>0</v>
      </c>
      <c r="CG1213" s="134">
        <v>0</v>
      </c>
      <c r="CH1213" s="134">
        <v>2.252275779481459E-6</v>
      </c>
      <c r="CI1213" s="134">
        <v>1.8634854098872577E-10</v>
      </c>
      <c r="CJ1213" s="134">
        <v>6.2787948662949665E-7</v>
      </c>
      <c r="CK1213" s="134">
        <v>0</v>
      </c>
      <c r="CL1213" s="134">
        <v>7.0000953032392066E-2</v>
      </c>
      <c r="CM1213" s="134">
        <v>0</v>
      </c>
      <c r="CN1213" s="134">
        <v>0</v>
      </c>
      <c r="CO1213" s="134">
        <v>0</v>
      </c>
      <c r="CP1213" s="134">
        <v>0</v>
      </c>
      <c r="CQ1213" s="134">
        <v>3.2616106998706637E-6</v>
      </c>
      <c r="CR1213" s="134">
        <v>0</v>
      </c>
      <c r="CS1213" s="134">
        <v>1.1526852975394651E-5</v>
      </c>
      <c r="CT1213" s="134">
        <v>0</v>
      </c>
      <c r="CU1213" s="134">
        <v>2.008424092440488E-5</v>
      </c>
      <c r="CV1213" s="134">
        <v>2.0658474930075283E-5</v>
      </c>
      <c r="CW1213" s="134">
        <v>2.6837960098752912E-5</v>
      </c>
      <c r="CX1213" s="134">
        <v>8.3126471411213566E-6</v>
      </c>
      <c r="CY1213" s="134">
        <v>0</v>
      </c>
      <c r="CZ1213" s="134">
        <v>6.5990216375261162E-6</v>
      </c>
      <c r="DA1213" s="134">
        <v>2.2284426147630182E-6</v>
      </c>
      <c r="DB1213" s="134">
        <v>1.1688604646593964E-5</v>
      </c>
      <c r="DC1213" s="134">
        <v>3.2200622296799374E-4</v>
      </c>
      <c r="DD1213" s="134">
        <v>4.8707185227517936E-4</v>
      </c>
      <c r="DE1213" s="134">
        <v>6.7881981267159321E-5</v>
      </c>
      <c r="DF1213" s="134">
        <v>7.7351369208329815E-6</v>
      </c>
      <c r="DG1213" s="134">
        <v>3.8187925777834015E-6</v>
      </c>
      <c r="DH1213" s="211">
        <v>2.7366729174091447E-5</v>
      </c>
    </row>
    <row r="1214" spans="1:112" ht="15" hidden="1" customHeight="1" x14ac:dyDescent="0.15">
      <c r="A1214" s="119"/>
      <c r="B1214" s="197" t="s">
        <v>751</v>
      </c>
      <c r="C1214" s="30" t="s">
        <v>273</v>
      </c>
      <c r="D1214" s="315">
        <v>0</v>
      </c>
      <c r="E1214" s="134">
        <v>0</v>
      </c>
      <c r="F1214" s="134">
        <v>0</v>
      </c>
      <c r="G1214" s="134">
        <v>0</v>
      </c>
      <c r="H1214" s="134">
        <v>0</v>
      </c>
      <c r="I1214" s="134">
        <v>0</v>
      </c>
      <c r="J1214" s="134">
        <v>0</v>
      </c>
      <c r="K1214" s="134">
        <v>0</v>
      </c>
      <c r="L1214" s="134">
        <v>0</v>
      </c>
      <c r="M1214" s="134">
        <v>0</v>
      </c>
      <c r="N1214" s="134">
        <v>0</v>
      </c>
      <c r="O1214" s="134">
        <v>0</v>
      </c>
      <c r="P1214" s="134">
        <v>0</v>
      </c>
      <c r="Q1214" s="134">
        <v>0</v>
      </c>
      <c r="R1214" s="134">
        <v>0</v>
      </c>
      <c r="S1214" s="134">
        <v>0</v>
      </c>
      <c r="T1214" s="134">
        <v>0</v>
      </c>
      <c r="U1214" s="134">
        <v>0</v>
      </c>
      <c r="V1214" s="134">
        <v>0</v>
      </c>
      <c r="W1214" s="134">
        <v>0</v>
      </c>
      <c r="X1214" s="134">
        <v>0</v>
      </c>
      <c r="Y1214" s="134">
        <v>0</v>
      </c>
      <c r="Z1214" s="134">
        <v>0</v>
      </c>
      <c r="AA1214" s="134">
        <v>0</v>
      </c>
      <c r="AB1214" s="134">
        <v>0</v>
      </c>
      <c r="AC1214" s="134">
        <v>0</v>
      </c>
      <c r="AD1214" s="134">
        <v>0</v>
      </c>
      <c r="AE1214" s="134">
        <v>0</v>
      </c>
      <c r="AF1214" s="134">
        <v>0</v>
      </c>
      <c r="AG1214" s="134">
        <v>0</v>
      </c>
      <c r="AH1214" s="134">
        <v>0</v>
      </c>
      <c r="AI1214" s="134">
        <v>0</v>
      </c>
      <c r="AJ1214" s="134">
        <v>0</v>
      </c>
      <c r="AK1214" s="134">
        <v>0</v>
      </c>
      <c r="AL1214" s="134">
        <v>0</v>
      </c>
      <c r="AM1214" s="134">
        <v>0</v>
      </c>
      <c r="AN1214" s="134">
        <v>0</v>
      </c>
      <c r="AO1214" s="134">
        <v>0</v>
      </c>
      <c r="AP1214" s="134">
        <v>0</v>
      </c>
      <c r="AQ1214" s="134">
        <v>0</v>
      </c>
      <c r="AR1214" s="134">
        <v>0</v>
      </c>
      <c r="AS1214" s="134">
        <v>0</v>
      </c>
      <c r="AT1214" s="134">
        <v>0</v>
      </c>
      <c r="AU1214" s="134">
        <v>0</v>
      </c>
      <c r="AV1214" s="134">
        <v>0</v>
      </c>
      <c r="AW1214" s="134">
        <v>0</v>
      </c>
      <c r="AX1214" s="134">
        <v>0</v>
      </c>
      <c r="AY1214" s="134">
        <v>0</v>
      </c>
      <c r="AZ1214" s="134">
        <v>0</v>
      </c>
      <c r="BA1214" s="134">
        <v>0</v>
      </c>
      <c r="BB1214" s="134">
        <v>0</v>
      </c>
      <c r="BC1214" s="134">
        <v>0</v>
      </c>
      <c r="BD1214" s="134">
        <v>0</v>
      </c>
      <c r="BE1214" s="134">
        <v>0</v>
      </c>
      <c r="BF1214" s="134">
        <v>0</v>
      </c>
      <c r="BG1214" s="134">
        <v>0</v>
      </c>
      <c r="BH1214" s="134">
        <v>0</v>
      </c>
      <c r="BI1214" s="134">
        <v>0</v>
      </c>
      <c r="BJ1214" s="134">
        <v>0</v>
      </c>
      <c r="BK1214" s="134">
        <v>0</v>
      </c>
      <c r="BL1214" s="134">
        <v>0</v>
      </c>
      <c r="BM1214" s="134">
        <v>0</v>
      </c>
      <c r="BN1214" s="134">
        <v>0</v>
      </c>
      <c r="BO1214" s="134">
        <v>0</v>
      </c>
      <c r="BP1214" s="134">
        <v>0</v>
      </c>
      <c r="BQ1214" s="134">
        <v>0</v>
      </c>
      <c r="BR1214" s="134">
        <v>0</v>
      </c>
      <c r="BS1214" s="134">
        <v>0</v>
      </c>
      <c r="BT1214" s="134">
        <v>0</v>
      </c>
      <c r="BU1214" s="134">
        <v>0</v>
      </c>
      <c r="BV1214" s="134">
        <v>0</v>
      </c>
      <c r="BW1214" s="134">
        <v>0</v>
      </c>
      <c r="BX1214" s="134">
        <v>0</v>
      </c>
      <c r="BY1214" s="134">
        <v>0</v>
      </c>
      <c r="BZ1214" s="134">
        <v>0</v>
      </c>
      <c r="CA1214" s="134">
        <v>0</v>
      </c>
      <c r="CB1214" s="134">
        <v>0</v>
      </c>
      <c r="CC1214" s="134">
        <v>0</v>
      </c>
      <c r="CD1214" s="134">
        <v>0</v>
      </c>
      <c r="CE1214" s="134">
        <v>0</v>
      </c>
      <c r="CF1214" s="134">
        <v>0</v>
      </c>
      <c r="CG1214" s="134">
        <v>0</v>
      </c>
      <c r="CH1214" s="134">
        <v>0</v>
      </c>
      <c r="CI1214" s="134">
        <v>0</v>
      </c>
      <c r="CJ1214" s="134">
        <v>0</v>
      </c>
      <c r="CK1214" s="134">
        <v>0</v>
      </c>
      <c r="CL1214" s="134">
        <v>0</v>
      </c>
      <c r="CM1214" s="134">
        <v>0</v>
      </c>
      <c r="CN1214" s="134">
        <v>0</v>
      </c>
      <c r="CO1214" s="134">
        <v>0</v>
      </c>
      <c r="CP1214" s="134">
        <v>0</v>
      </c>
      <c r="CQ1214" s="134">
        <v>0</v>
      </c>
      <c r="CR1214" s="134">
        <v>0</v>
      </c>
      <c r="CS1214" s="134">
        <v>0</v>
      </c>
      <c r="CT1214" s="134">
        <v>0</v>
      </c>
      <c r="CU1214" s="134">
        <v>0</v>
      </c>
      <c r="CV1214" s="134">
        <v>0</v>
      </c>
      <c r="CW1214" s="134">
        <v>0</v>
      </c>
      <c r="CX1214" s="134">
        <v>0</v>
      </c>
      <c r="CY1214" s="134">
        <v>0</v>
      </c>
      <c r="CZ1214" s="134">
        <v>0</v>
      </c>
      <c r="DA1214" s="134">
        <v>0</v>
      </c>
      <c r="DB1214" s="134">
        <v>0</v>
      </c>
      <c r="DC1214" s="134">
        <v>0</v>
      </c>
      <c r="DD1214" s="134">
        <v>0</v>
      </c>
      <c r="DE1214" s="134">
        <v>0</v>
      </c>
      <c r="DF1214" s="134">
        <v>0</v>
      </c>
      <c r="DG1214" s="134">
        <v>0</v>
      </c>
      <c r="DH1214" s="211">
        <v>0</v>
      </c>
    </row>
    <row r="1215" spans="1:112" ht="15" hidden="1" customHeight="1" x14ac:dyDescent="0.15">
      <c r="A1215" s="119"/>
      <c r="B1215" s="197" t="s">
        <v>752</v>
      </c>
      <c r="C1215" s="30" t="s">
        <v>274</v>
      </c>
      <c r="D1215" s="315">
        <v>0</v>
      </c>
      <c r="E1215" s="134">
        <v>0</v>
      </c>
      <c r="F1215" s="134">
        <v>0</v>
      </c>
      <c r="G1215" s="134">
        <v>0</v>
      </c>
      <c r="H1215" s="134">
        <v>0</v>
      </c>
      <c r="I1215" s="134">
        <v>0</v>
      </c>
      <c r="J1215" s="134">
        <v>0</v>
      </c>
      <c r="K1215" s="134">
        <v>0</v>
      </c>
      <c r="L1215" s="134">
        <v>0</v>
      </c>
      <c r="M1215" s="134">
        <v>0</v>
      </c>
      <c r="N1215" s="134">
        <v>0</v>
      </c>
      <c r="O1215" s="134">
        <v>0</v>
      </c>
      <c r="P1215" s="134">
        <v>0</v>
      </c>
      <c r="Q1215" s="134">
        <v>0</v>
      </c>
      <c r="R1215" s="134">
        <v>0</v>
      </c>
      <c r="S1215" s="134">
        <v>0</v>
      </c>
      <c r="T1215" s="134">
        <v>0</v>
      </c>
      <c r="U1215" s="134">
        <v>0</v>
      </c>
      <c r="V1215" s="134">
        <v>0</v>
      </c>
      <c r="W1215" s="134">
        <v>0</v>
      </c>
      <c r="X1215" s="134">
        <v>0</v>
      </c>
      <c r="Y1215" s="134">
        <v>0</v>
      </c>
      <c r="Z1215" s="134">
        <v>0</v>
      </c>
      <c r="AA1215" s="134">
        <v>0</v>
      </c>
      <c r="AB1215" s="134">
        <v>0</v>
      </c>
      <c r="AC1215" s="134">
        <v>0</v>
      </c>
      <c r="AD1215" s="134">
        <v>0</v>
      </c>
      <c r="AE1215" s="134">
        <v>0</v>
      </c>
      <c r="AF1215" s="134">
        <v>0</v>
      </c>
      <c r="AG1215" s="134">
        <v>0</v>
      </c>
      <c r="AH1215" s="134">
        <v>0</v>
      </c>
      <c r="AI1215" s="134">
        <v>0</v>
      </c>
      <c r="AJ1215" s="134">
        <v>0</v>
      </c>
      <c r="AK1215" s="134">
        <v>0</v>
      </c>
      <c r="AL1215" s="134">
        <v>0</v>
      </c>
      <c r="AM1215" s="134">
        <v>0</v>
      </c>
      <c r="AN1215" s="134">
        <v>0</v>
      </c>
      <c r="AO1215" s="134">
        <v>0</v>
      </c>
      <c r="AP1215" s="134">
        <v>0</v>
      </c>
      <c r="AQ1215" s="134">
        <v>0</v>
      </c>
      <c r="AR1215" s="134">
        <v>0</v>
      </c>
      <c r="AS1215" s="134">
        <v>0</v>
      </c>
      <c r="AT1215" s="134">
        <v>0</v>
      </c>
      <c r="AU1215" s="134">
        <v>0</v>
      </c>
      <c r="AV1215" s="134">
        <v>0</v>
      </c>
      <c r="AW1215" s="134">
        <v>0</v>
      </c>
      <c r="AX1215" s="134">
        <v>0</v>
      </c>
      <c r="AY1215" s="134">
        <v>0</v>
      </c>
      <c r="AZ1215" s="134">
        <v>0</v>
      </c>
      <c r="BA1215" s="134">
        <v>0</v>
      </c>
      <c r="BB1215" s="134">
        <v>0</v>
      </c>
      <c r="BC1215" s="134">
        <v>0</v>
      </c>
      <c r="BD1215" s="134">
        <v>0</v>
      </c>
      <c r="BE1215" s="134">
        <v>0</v>
      </c>
      <c r="BF1215" s="134">
        <v>0</v>
      </c>
      <c r="BG1215" s="134">
        <v>0</v>
      </c>
      <c r="BH1215" s="134">
        <v>0</v>
      </c>
      <c r="BI1215" s="134">
        <v>0</v>
      </c>
      <c r="BJ1215" s="134">
        <v>0</v>
      </c>
      <c r="BK1215" s="134">
        <v>0</v>
      </c>
      <c r="BL1215" s="134">
        <v>0</v>
      </c>
      <c r="BM1215" s="134">
        <v>0</v>
      </c>
      <c r="BN1215" s="134">
        <v>0</v>
      </c>
      <c r="BO1215" s="134">
        <v>0</v>
      </c>
      <c r="BP1215" s="134">
        <v>0</v>
      </c>
      <c r="BQ1215" s="134">
        <v>0</v>
      </c>
      <c r="BR1215" s="134">
        <v>0</v>
      </c>
      <c r="BS1215" s="134">
        <v>0</v>
      </c>
      <c r="BT1215" s="134">
        <v>0</v>
      </c>
      <c r="BU1215" s="134">
        <v>0</v>
      </c>
      <c r="BV1215" s="134">
        <v>0</v>
      </c>
      <c r="BW1215" s="134">
        <v>0</v>
      </c>
      <c r="BX1215" s="134">
        <v>0</v>
      </c>
      <c r="BY1215" s="134">
        <v>0</v>
      </c>
      <c r="BZ1215" s="134">
        <v>0</v>
      </c>
      <c r="CA1215" s="134">
        <v>0</v>
      </c>
      <c r="CB1215" s="134">
        <v>0</v>
      </c>
      <c r="CC1215" s="134">
        <v>0</v>
      </c>
      <c r="CD1215" s="134">
        <v>0</v>
      </c>
      <c r="CE1215" s="134">
        <v>0</v>
      </c>
      <c r="CF1215" s="134">
        <v>0</v>
      </c>
      <c r="CG1215" s="134">
        <v>0</v>
      </c>
      <c r="CH1215" s="134">
        <v>0</v>
      </c>
      <c r="CI1215" s="134">
        <v>0</v>
      </c>
      <c r="CJ1215" s="134">
        <v>0</v>
      </c>
      <c r="CK1215" s="134">
        <v>0</v>
      </c>
      <c r="CL1215" s="134">
        <v>0</v>
      </c>
      <c r="CM1215" s="134">
        <v>0</v>
      </c>
      <c r="CN1215" s="134">
        <v>0</v>
      </c>
      <c r="CO1215" s="134">
        <v>0</v>
      </c>
      <c r="CP1215" s="134">
        <v>0</v>
      </c>
      <c r="CQ1215" s="134">
        <v>0</v>
      </c>
      <c r="CR1215" s="134">
        <v>0</v>
      </c>
      <c r="CS1215" s="134">
        <v>0</v>
      </c>
      <c r="CT1215" s="134">
        <v>0</v>
      </c>
      <c r="CU1215" s="134">
        <v>0</v>
      </c>
      <c r="CV1215" s="134">
        <v>0</v>
      </c>
      <c r="CW1215" s="134">
        <v>0</v>
      </c>
      <c r="CX1215" s="134">
        <v>0</v>
      </c>
      <c r="CY1215" s="134">
        <v>0</v>
      </c>
      <c r="CZ1215" s="134">
        <v>0</v>
      </c>
      <c r="DA1215" s="134">
        <v>0</v>
      </c>
      <c r="DB1215" s="134">
        <v>0</v>
      </c>
      <c r="DC1215" s="134">
        <v>0</v>
      </c>
      <c r="DD1215" s="134">
        <v>0</v>
      </c>
      <c r="DE1215" s="134">
        <v>0</v>
      </c>
      <c r="DF1215" s="134">
        <v>0</v>
      </c>
      <c r="DG1215" s="134">
        <v>0</v>
      </c>
      <c r="DH1215" s="211">
        <v>0</v>
      </c>
    </row>
    <row r="1216" spans="1:112" ht="15" hidden="1" customHeight="1" x14ac:dyDescent="0.15">
      <c r="A1216" s="119"/>
      <c r="B1216" s="197" t="s">
        <v>753</v>
      </c>
      <c r="C1216" s="30" t="s">
        <v>360</v>
      </c>
      <c r="D1216" s="315">
        <v>2.1348609543774605E-5</v>
      </c>
      <c r="E1216" s="134">
        <v>1.2396203143142928E-5</v>
      </c>
      <c r="F1216" s="134">
        <v>1.7112542574322886E-4</v>
      </c>
      <c r="G1216" s="134">
        <v>0</v>
      </c>
      <c r="H1216" s="134">
        <v>4.6840893366274937E-5</v>
      </c>
      <c r="I1216" s="134">
        <v>0</v>
      </c>
      <c r="J1216" s="134">
        <v>0</v>
      </c>
      <c r="K1216" s="134">
        <v>3.8137468393412162E-5</v>
      </c>
      <c r="L1216" s="134">
        <v>8.2387121424530027E-5</v>
      </c>
      <c r="M1216" s="134">
        <v>3.1266850245312776E-5</v>
      </c>
      <c r="N1216" s="134">
        <v>4.4472856658670687E-5</v>
      </c>
      <c r="O1216" s="134">
        <v>1.1516813563050827E-6</v>
      </c>
      <c r="P1216" s="134">
        <v>0</v>
      </c>
      <c r="Q1216" s="134">
        <v>0</v>
      </c>
      <c r="R1216" s="134">
        <v>4.5104912970534317E-5</v>
      </c>
      <c r="S1216" s="134">
        <v>2.3605282719126913E-5</v>
      </c>
      <c r="T1216" s="134">
        <v>2.7088941520079872E-5</v>
      </c>
      <c r="U1216" s="134">
        <v>0</v>
      </c>
      <c r="V1216" s="134">
        <v>0</v>
      </c>
      <c r="W1216" s="134">
        <v>1.1622536474922598E-5</v>
      </c>
      <c r="X1216" s="134">
        <v>0</v>
      </c>
      <c r="Y1216" s="134">
        <v>0</v>
      </c>
      <c r="Z1216" s="134">
        <v>0</v>
      </c>
      <c r="AA1216" s="134">
        <v>0</v>
      </c>
      <c r="AB1216" s="134">
        <v>0</v>
      </c>
      <c r="AC1216" s="134">
        <v>0</v>
      </c>
      <c r="AD1216" s="134">
        <v>0</v>
      </c>
      <c r="AE1216" s="134">
        <v>0</v>
      </c>
      <c r="AF1216" s="134">
        <v>0</v>
      </c>
      <c r="AG1216" s="134">
        <v>0</v>
      </c>
      <c r="AH1216" s="134">
        <v>0</v>
      </c>
      <c r="AI1216" s="134">
        <v>1.2874533181538396E-6</v>
      </c>
      <c r="AJ1216" s="134">
        <v>0</v>
      </c>
      <c r="AK1216" s="134">
        <v>4.3166628068823559E-5</v>
      </c>
      <c r="AL1216" s="134">
        <v>0</v>
      </c>
      <c r="AM1216" s="134">
        <v>-2.9689355817007806E-9</v>
      </c>
      <c r="AN1216" s="134">
        <v>0</v>
      </c>
      <c r="AO1216" s="134">
        <v>3.472536930796404E-4</v>
      </c>
      <c r="AP1216" s="134">
        <v>0</v>
      </c>
      <c r="AQ1216" s="134">
        <v>0</v>
      </c>
      <c r="AR1216" s="134">
        <v>0</v>
      </c>
      <c r="AS1216" s="134">
        <v>0</v>
      </c>
      <c r="AT1216" s="134">
        <v>1.6839727317731957E-5</v>
      </c>
      <c r="AU1216" s="134">
        <v>5.9863308030188663E-5</v>
      </c>
      <c r="AV1216" s="134">
        <v>0</v>
      </c>
      <c r="AW1216" s="134">
        <v>6.8896403978760429E-6</v>
      </c>
      <c r="AX1216" s="134">
        <v>0</v>
      </c>
      <c r="AY1216" s="134">
        <v>0</v>
      </c>
      <c r="AZ1216" s="134">
        <v>1.1393243828769949E-4</v>
      </c>
      <c r="BA1216" s="134">
        <v>0</v>
      </c>
      <c r="BB1216" s="134">
        <v>0</v>
      </c>
      <c r="BC1216" s="134">
        <v>0</v>
      </c>
      <c r="BD1216" s="134">
        <v>0</v>
      </c>
      <c r="BE1216" s="134">
        <v>0</v>
      </c>
      <c r="BF1216" s="134">
        <v>0</v>
      </c>
      <c r="BG1216" s="134">
        <v>0</v>
      </c>
      <c r="BH1216" s="134">
        <v>0</v>
      </c>
      <c r="BI1216" s="134">
        <v>1.0802126967754335E-5</v>
      </c>
      <c r="BJ1216" s="134">
        <v>3.8472709722044887E-6</v>
      </c>
      <c r="BK1216" s="134">
        <v>0</v>
      </c>
      <c r="BL1216" s="134">
        <v>3.9088331625482503E-5</v>
      </c>
      <c r="BM1216" s="134">
        <v>0</v>
      </c>
      <c r="BN1216" s="134">
        <v>1.3289009318514995E-4</v>
      </c>
      <c r="BO1216" s="134">
        <v>1.2818718541400412E-4</v>
      </c>
      <c r="BP1216" s="134">
        <v>1.4929437909074847E-4</v>
      </c>
      <c r="BQ1216" s="134">
        <v>1.2959774542350213E-4</v>
      </c>
      <c r="BR1216" s="134">
        <v>0</v>
      </c>
      <c r="BS1216" s="134">
        <v>3.3629501367479305E-5</v>
      </c>
      <c r="BT1216" s="134">
        <v>0</v>
      </c>
      <c r="BU1216" s="134">
        <v>1.2488466350925038E-4</v>
      </c>
      <c r="BV1216" s="134">
        <v>4.3346265889762811E-5</v>
      </c>
      <c r="BW1216" s="134">
        <v>1.3554908036068406E-4</v>
      </c>
      <c r="BX1216" s="134">
        <v>2.2281767402821179E-4</v>
      </c>
      <c r="BY1216" s="134">
        <v>1.0478327448765364E-4</v>
      </c>
      <c r="BZ1216" s="134">
        <v>7.4226262277447757E-5</v>
      </c>
      <c r="CA1216" s="134">
        <v>0</v>
      </c>
      <c r="CB1216" s="134">
        <v>0</v>
      </c>
      <c r="CC1216" s="134">
        <v>1.2576806832716788E-4</v>
      </c>
      <c r="CD1216" s="134">
        <v>4.610026937451937E-5</v>
      </c>
      <c r="CE1216" s="134">
        <v>7.9301960317027591E-5</v>
      </c>
      <c r="CF1216" s="134">
        <v>0</v>
      </c>
      <c r="CG1216" s="134">
        <v>0</v>
      </c>
      <c r="CH1216" s="134">
        <v>1.6980479730748909E-4</v>
      </c>
      <c r="CI1216" s="134">
        <v>6.8520528262809686E-10</v>
      </c>
      <c r="CJ1216" s="134">
        <v>4.1036003572477117E-5</v>
      </c>
      <c r="CK1216" s="134">
        <v>0</v>
      </c>
      <c r="CL1216" s="134">
        <v>0</v>
      </c>
      <c r="CM1216" s="134">
        <v>0</v>
      </c>
      <c r="CN1216" s="134">
        <v>0</v>
      </c>
      <c r="CO1216" s="134">
        <v>5.2889062231916251E-2</v>
      </c>
      <c r="CP1216" s="134">
        <v>0</v>
      </c>
      <c r="CQ1216" s="134">
        <v>6.7944986483429285E-5</v>
      </c>
      <c r="CR1216" s="134">
        <v>0</v>
      </c>
      <c r="CS1216" s="134">
        <v>1.3513735092718926E-4</v>
      </c>
      <c r="CT1216" s="134">
        <v>0</v>
      </c>
      <c r="CU1216" s="134">
        <v>5.2347245764219701E-4</v>
      </c>
      <c r="CV1216" s="134">
        <v>1.3603100528886182E-4</v>
      </c>
      <c r="CW1216" s="134">
        <v>1.2529350646337523E-3</v>
      </c>
      <c r="CX1216" s="134">
        <v>9.4963464319894564E-5</v>
      </c>
      <c r="CY1216" s="134">
        <v>0</v>
      </c>
      <c r="CZ1216" s="134">
        <v>5.2627857437703314E-5</v>
      </c>
      <c r="DA1216" s="134">
        <v>1.6468824829320793E-4</v>
      </c>
      <c r="DB1216" s="134">
        <v>2.8038260983085818E-5</v>
      </c>
      <c r="DC1216" s="134">
        <v>1.1167776597288783E-4</v>
      </c>
      <c r="DD1216" s="134">
        <v>3.1363263099071779E-4</v>
      </c>
      <c r="DE1216" s="134">
        <v>6.7437490640054635E-4</v>
      </c>
      <c r="DF1216" s="134">
        <v>1.8672151931789038E-4</v>
      </c>
      <c r="DG1216" s="134">
        <v>3.6353948190580132E-5</v>
      </c>
      <c r="DH1216" s="211">
        <v>2.3422261598221748E-4</v>
      </c>
    </row>
    <row r="1217" spans="1:112" ht="15" hidden="1" customHeight="1" x14ac:dyDescent="0.15">
      <c r="A1217" s="119"/>
      <c r="B1217" s="197" t="s">
        <v>754</v>
      </c>
      <c r="C1217" s="30" t="s">
        <v>13</v>
      </c>
      <c r="D1217" s="315">
        <v>6.0498117851839667E-4</v>
      </c>
      <c r="E1217" s="134">
        <v>7.5421105963649959E-5</v>
      </c>
      <c r="F1217" s="134">
        <v>2.3580754264691787E-4</v>
      </c>
      <c r="G1217" s="134">
        <v>0</v>
      </c>
      <c r="H1217" s="134">
        <v>7.8005478835417347E-4</v>
      </c>
      <c r="I1217" s="134">
        <v>0</v>
      </c>
      <c r="J1217" s="134">
        <v>0</v>
      </c>
      <c r="K1217" s="134">
        <v>8.0984361984284684E-4</v>
      </c>
      <c r="L1217" s="134">
        <v>1.1608518848110422E-3</v>
      </c>
      <c r="M1217" s="134">
        <v>2.1876335925878271E-4</v>
      </c>
      <c r="N1217" s="134">
        <v>8.3476335773702834E-4</v>
      </c>
      <c r="O1217" s="134">
        <v>4.6956201459683458E-5</v>
      </c>
      <c r="P1217" s="134">
        <v>0</v>
      </c>
      <c r="Q1217" s="134">
        <v>0</v>
      </c>
      <c r="R1217" s="134">
        <v>1.2614943189123132E-4</v>
      </c>
      <c r="S1217" s="134">
        <v>4.1581888567547982E-4</v>
      </c>
      <c r="T1217" s="134">
        <v>1.1009827572986E-3</v>
      </c>
      <c r="U1217" s="134">
        <v>0</v>
      </c>
      <c r="V1217" s="134">
        <v>0</v>
      </c>
      <c r="W1217" s="134">
        <v>3.9390539551722257E-5</v>
      </c>
      <c r="X1217" s="134">
        <v>0</v>
      </c>
      <c r="Y1217" s="134">
        <v>0</v>
      </c>
      <c r="Z1217" s="134">
        <v>0</v>
      </c>
      <c r="AA1217" s="134">
        <v>0</v>
      </c>
      <c r="AB1217" s="134">
        <v>0</v>
      </c>
      <c r="AC1217" s="134">
        <v>0</v>
      </c>
      <c r="AD1217" s="134">
        <v>0</v>
      </c>
      <c r="AE1217" s="134">
        <v>0</v>
      </c>
      <c r="AF1217" s="134">
        <v>0</v>
      </c>
      <c r="AG1217" s="134">
        <v>0</v>
      </c>
      <c r="AH1217" s="134">
        <v>0</v>
      </c>
      <c r="AI1217" s="134">
        <v>9.8504083993432934E-6</v>
      </c>
      <c r="AJ1217" s="134">
        <v>0</v>
      </c>
      <c r="AK1217" s="134">
        <v>3.3307007430058849E-3</v>
      </c>
      <c r="AL1217" s="134">
        <v>0</v>
      </c>
      <c r="AM1217" s="134">
        <v>-6.5453300481487634E-8</v>
      </c>
      <c r="AN1217" s="134">
        <v>0</v>
      </c>
      <c r="AO1217" s="134">
        <v>0.2330058877334292</v>
      </c>
      <c r="AP1217" s="134">
        <v>0</v>
      </c>
      <c r="AQ1217" s="134">
        <v>0</v>
      </c>
      <c r="AR1217" s="134">
        <v>0</v>
      </c>
      <c r="AS1217" s="134">
        <v>0</v>
      </c>
      <c r="AT1217" s="134">
        <v>4.8773570968456137E-3</v>
      </c>
      <c r="AU1217" s="134">
        <v>1.2049500298634877E-2</v>
      </c>
      <c r="AV1217" s="134">
        <v>0</v>
      </c>
      <c r="AW1217" s="134">
        <v>9.7633030700106668E-4</v>
      </c>
      <c r="AX1217" s="134">
        <v>0</v>
      </c>
      <c r="AY1217" s="134">
        <v>0</v>
      </c>
      <c r="AZ1217" s="134">
        <v>1.5824898308055097E-3</v>
      </c>
      <c r="BA1217" s="134">
        <v>0</v>
      </c>
      <c r="BB1217" s="134">
        <v>0</v>
      </c>
      <c r="BC1217" s="134">
        <v>0</v>
      </c>
      <c r="BD1217" s="134">
        <v>0</v>
      </c>
      <c r="BE1217" s="134">
        <v>0</v>
      </c>
      <c r="BF1217" s="134">
        <v>0</v>
      </c>
      <c r="BG1217" s="134">
        <v>0</v>
      </c>
      <c r="BH1217" s="134">
        <v>0</v>
      </c>
      <c r="BI1217" s="134">
        <v>1.2634208258838612E-3</v>
      </c>
      <c r="BJ1217" s="134">
        <v>1.1577076776890548E-3</v>
      </c>
      <c r="BK1217" s="134">
        <v>0</v>
      </c>
      <c r="BL1217" s="134">
        <v>8.6558328081692219E-4</v>
      </c>
      <c r="BM1217" s="134">
        <v>0</v>
      </c>
      <c r="BN1217" s="134">
        <v>8.0869323024916305E-3</v>
      </c>
      <c r="BO1217" s="134">
        <v>7.9417862886644753E-3</v>
      </c>
      <c r="BP1217" s="134">
        <v>6.2154592029425963E-3</v>
      </c>
      <c r="BQ1217" s="134">
        <v>1.0106181811361813E-2</v>
      </c>
      <c r="BR1217" s="134">
        <v>0</v>
      </c>
      <c r="BS1217" s="134">
        <v>4.8961225871864932E-4</v>
      </c>
      <c r="BT1217" s="134">
        <v>0</v>
      </c>
      <c r="BU1217" s="134">
        <v>3.3762066222295028E-3</v>
      </c>
      <c r="BV1217" s="134">
        <v>3.2802141101567826E-4</v>
      </c>
      <c r="BW1217" s="134">
        <v>1.0625543447408804E-3</v>
      </c>
      <c r="BX1217" s="134">
        <v>9.7481444529425823E-4</v>
      </c>
      <c r="BY1217" s="134">
        <v>1.4695537058175042E-3</v>
      </c>
      <c r="BZ1217" s="134">
        <v>4.6270665520619492E-4</v>
      </c>
      <c r="CA1217" s="134">
        <v>0</v>
      </c>
      <c r="CB1217" s="134">
        <v>0</v>
      </c>
      <c r="CC1217" s="134">
        <v>1.6587560793406414E-3</v>
      </c>
      <c r="CD1217" s="134">
        <v>4.21533955875983E-4</v>
      </c>
      <c r="CE1217" s="134">
        <v>9.346186006593839E-4</v>
      </c>
      <c r="CF1217" s="134">
        <v>0</v>
      </c>
      <c r="CG1217" s="134">
        <v>0</v>
      </c>
      <c r="CH1217" s="134">
        <v>6.6944145088486905E-4</v>
      </c>
      <c r="CI1217" s="134">
        <v>8.2047622435446039E-9</v>
      </c>
      <c r="CJ1217" s="134">
        <v>3.6215760297911703E-5</v>
      </c>
      <c r="CK1217" s="134">
        <v>0</v>
      </c>
      <c r="CL1217" s="134">
        <v>0</v>
      </c>
      <c r="CM1217" s="134">
        <v>0</v>
      </c>
      <c r="CN1217" s="134">
        <v>0</v>
      </c>
      <c r="CO1217" s="134">
        <v>0</v>
      </c>
      <c r="CP1217" s="134">
        <v>1</v>
      </c>
      <c r="CQ1217" s="134">
        <v>7.5796838663429048E-4</v>
      </c>
      <c r="CR1217" s="134">
        <v>0</v>
      </c>
      <c r="CS1217" s="134">
        <v>3.7271911599526117E-4</v>
      </c>
      <c r="CT1217" s="134">
        <v>0</v>
      </c>
      <c r="CU1217" s="134">
        <v>2.0076021436990399E-3</v>
      </c>
      <c r="CV1217" s="134">
        <v>7.5371316250584573E-4</v>
      </c>
      <c r="CW1217" s="134">
        <v>9.0642101044869998E-4</v>
      </c>
      <c r="CX1217" s="134">
        <v>4.7612324018017242E-4</v>
      </c>
      <c r="CY1217" s="134">
        <v>0</v>
      </c>
      <c r="CZ1217" s="134">
        <v>5.8784488814804612E-4</v>
      </c>
      <c r="DA1217" s="134">
        <v>2.9162624655513077E-4</v>
      </c>
      <c r="DB1217" s="134">
        <v>6.9276344008846561E-5</v>
      </c>
      <c r="DC1217" s="134">
        <v>5.0983656584382476E-4</v>
      </c>
      <c r="DD1217" s="134">
        <v>1.2550776270029646E-3</v>
      </c>
      <c r="DE1217" s="134">
        <v>2.5704581599075957E-4</v>
      </c>
      <c r="DF1217" s="134">
        <v>1.1812017826435622E-3</v>
      </c>
      <c r="DG1217" s="134">
        <v>4.2229418047246844E-4</v>
      </c>
      <c r="DH1217" s="211">
        <v>0.15716247127619801</v>
      </c>
    </row>
    <row r="1218" spans="1:112" ht="15" hidden="1" customHeight="1" x14ac:dyDescent="0.15">
      <c r="A1218" s="119"/>
      <c r="B1218" s="197" t="s">
        <v>755</v>
      </c>
      <c r="C1218" s="30" t="s">
        <v>14</v>
      </c>
      <c r="D1218" s="315">
        <v>1.2942792621966236E-5</v>
      </c>
      <c r="E1218" s="134">
        <v>6.4232608928260629E-6</v>
      </c>
      <c r="F1218" s="134">
        <v>1.8270621970769017E-4</v>
      </c>
      <c r="G1218" s="134">
        <v>0</v>
      </c>
      <c r="H1218" s="134">
        <v>8.6624934560425622E-6</v>
      </c>
      <c r="I1218" s="134">
        <v>0</v>
      </c>
      <c r="J1218" s="134">
        <v>0</v>
      </c>
      <c r="K1218" s="134">
        <v>3.6513224102223562E-5</v>
      </c>
      <c r="L1218" s="134">
        <v>1.3201813078059734E-4</v>
      </c>
      <c r="M1218" s="134">
        <v>9.0116831749495574E-5</v>
      </c>
      <c r="N1218" s="134">
        <v>1.3311121975041546E-5</v>
      </c>
      <c r="O1218" s="134">
        <v>1.8166873690741924E-6</v>
      </c>
      <c r="P1218" s="134">
        <v>0</v>
      </c>
      <c r="Q1218" s="134">
        <v>0</v>
      </c>
      <c r="R1218" s="134">
        <v>3.5826155503500839E-6</v>
      </c>
      <c r="S1218" s="134">
        <v>1.1692925464935868E-5</v>
      </c>
      <c r="T1218" s="134">
        <v>2.0993363660056533E-5</v>
      </c>
      <c r="U1218" s="134">
        <v>0</v>
      </c>
      <c r="V1218" s="134">
        <v>0</v>
      </c>
      <c r="W1218" s="134">
        <v>1.7538059333044428E-6</v>
      </c>
      <c r="X1218" s="134">
        <v>0</v>
      </c>
      <c r="Y1218" s="134">
        <v>0</v>
      </c>
      <c r="Z1218" s="134">
        <v>0</v>
      </c>
      <c r="AA1218" s="134">
        <v>0</v>
      </c>
      <c r="AB1218" s="134">
        <v>0</v>
      </c>
      <c r="AC1218" s="134">
        <v>0</v>
      </c>
      <c r="AD1218" s="134">
        <v>0</v>
      </c>
      <c r="AE1218" s="134">
        <v>0</v>
      </c>
      <c r="AF1218" s="134">
        <v>0</v>
      </c>
      <c r="AG1218" s="134">
        <v>0</v>
      </c>
      <c r="AH1218" s="134">
        <v>0</v>
      </c>
      <c r="AI1218" s="134">
        <v>1.3982081469181874E-7</v>
      </c>
      <c r="AJ1218" s="134">
        <v>0</v>
      </c>
      <c r="AK1218" s="134">
        <v>1.0590134952928826E-4</v>
      </c>
      <c r="AL1218" s="134">
        <v>0</v>
      </c>
      <c r="AM1218" s="134">
        <v>-1.7719993644107071E-9</v>
      </c>
      <c r="AN1218" s="134">
        <v>0</v>
      </c>
      <c r="AO1218" s="134">
        <v>7.0795688672952502E-5</v>
      </c>
      <c r="AP1218" s="134">
        <v>0</v>
      </c>
      <c r="AQ1218" s="134">
        <v>0</v>
      </c>
      <c r="AR1218" s="134">
        <v>0</v>
      </c>
      <c r="AS1218" s="134">
        <v>0</v>
      </c>
      <c r="AT1218" s="134">
        <v>3.7152904828891344E-5</v>
      </c>
      <c r="AU1218" s="134">
        <v>4.5126209445357279E-5</v>
      </c>
      <c r="AV1218" s="134">
        <v>0</v>
      </c>
      <c r="AW1218" s="134">
        <v>7.675789312366349E-6</v>
      </c>
      <c r="AX1218" s="134">
        <v>0</v>
      </c>
      <c r="AY1218" s="134">
        <v>0</v>
      </c>
      <c r="AZ1218" s="134">
        <v>5.7635375777395019E-4</v>
      </c>
      <c r="BA1218" s="134">
        <v>0</v>
      </c>
      <c r="BB1218" s="134">
        <v>0</v>
      </c>
      <c r="BC1218" s="134">
        <v>0</v>
      </c>
      <c r="BD1218" s="134">
        <v>0</v>
      </c>
      <c r="BE1218" s="134">
        <v>0</v>
      </c>
      <c r="BF1218" s="134">
        <v>0</v>
      </c>
      <c r="BG1218" s="134">
        <v>0</v>
      </c>
      <c r="BH1218" s="134">
        <v>0</v>
      </c>
      <c r="BI1218" s="134">
        <v>2.5793608013244968E-5</v>
      </c>
      <c r="BJ1218" s="134">
        <v>9.8065971141602855E-6</v>
      </c>
      <c r="BK1218" s="134">
        <v>0</v>
      </c>
      <c r="BL1218" s="134">
        <v>1.0650793570659631E-5</v>
      </c>
      <c r="BM1218" s="134">
        <v>0</v>
      </c>
      <c r="BN1218" s="134">
        <v>1.0557238254900636E-4</v>
      </c>
      <c r="BO1218" s="134">
        <v>3.5989222803929654E-5</v>
      </c>
      <c r="BP1218" s="134">
        <v>8.8619233890864697E-5</v>
      </c>
      <c r="BQ1218" s="134">
        <v>9.2254467482202635E-5</v>
      </c>
      <c r="BR1218" s="134">
        <v>0</v>
      </c>
      <c r="BS1218" s="134">
        <v>1.6900315001469601E-4</v>
      </c>
      <c r="BT1218" s="134">
        <v>0</v>
      </c>
      <c r="BU1218" s="134">
        <v>7.2426607709212773E-5</v>
      </c>
      <c r="BV1218" s="134">
        <v>2.5491740818114183E-5</v>
      </c>
      <c r="BW1218" s="134">
        <v>9.2270969972141828E-5</v>
      </c>
      <c r="BX1218" s="134">
        <v>1.3560841118350817E-4</v>
      </c>
      <c r="BY1218" s="134">
        <v>2.6913578933848921E-5</v>
      </c>
      <c r="BZ1218" s="134">
        <v>1.8121751883273983E-5</v>
      </c>
      <c r="CA1218" s="134">
        <v>0</v>
      </c>
      <c r="CB1218" s="134">
        <v>0</v>
      </c>
      <c r="CC1218" s="134">
        <v>8.3913122279590825E-5</v>
      </c>
      <c r="CD1218" s="134">
        <v>1.6072882843848376E-4</v>
      </c>
      <c r="CE1218" s="134">
        <v>1.3946823666412509E-5</v>
      </c>
      <c r="CF1218" s="134">
        <v>0</v>
      </c>
      <c r="CG1218" s="134">
        <v>0</v>
      </c>
      <c r="CH1218" s="134">
        <v>1.249090691625106E-4</v>
      </c>
      <c r="CI1218" s="134">
        <v>9.9721184486028605E-10</v>
      </c>
      <c r="CJ1218" s="134">
        <v>1.0326194337121225E-5</v>
      </c>
      <c r="CK1218" s="134">
        <v>0</v>
      </c>
      <c r="CL1218" s="134">
        <v>0</v>
      </c>
      <c r="CM1218" s="134">
        <v>0</v>
      </c>
      <c r="CN1218" s="134">
        <v>0</v>
      </c>
      <c r="CO1218" s="134">
        <v>0</v>
      </c>
      <c r="CP1218" s="134">
        <v>0</v>
      </c>
      <c r="CQ1218" s="134">
        <v>0.39495206307590025</v>
      </c>
      <c r="CR1218" s="134">
        <v>0</v>
      </c>
      <c r="CS1218" s="134">
        <v>5.1626611629627767E-5</v>
      </c>
      <c r="CT1218" s="134">
        <v>0</v>
      </c>
      <c r="CU1218" s="134">
        <v>5.8515224324192513E-5</v>
      </c>
      <c r="CV1218" s="134">
        <v>2.5374541317265126E-5</v>
      </c>
      <c r="CW1218" s="134">
        <v>1.8919411840229535E-5</v>
      </c>
      <c r="CX1218" s="134">
        <v>1.1008839556454436E-4</v>
      </c>
      <c r="CY1218" s="134">
        <v>0</v>
      </c>
      <c r="CZ1218" s="134">
        <v>1.6493763366003638E-5</v>
      </c>
      <c r="DA1218" s="134">
        <v>1.2720806222199708E-4</v>
      </c>
      <c r="DB1218" s="134">
        <v>1.2622753889440186E-5</v>
      </c>
      <c r="DC1218" s="134">
        <v>1.4997764493666156E-4</v>
      </c>
      <c r="DD1218" s="134">
        <v>3.7865220533436398E-4</v>
      </c>
      <c r="DE1218" s="134">
        <v>7.5379300730684669E-5</v>
      </c>
      <c r="DF1218" s="134">
        <v>1.791175535253214E-4</v>
      </c>
      <c r="DG1218" s="134">
        <v>4.1584182915539527E-5</v>
      </c>
      <c r="DH1218" s="211">
        <v>4.7751692009906467E-5</v>
      </c>
    </row>
    <row r="1219" spans="1:112" ht="15" hidden="1" customHeight="1" x14ac:dyDescent="0.15">
      <c r="A1219" s="119"/>
      <c r="B1219" s="197" t="s">
        <v>756</v>
      </c>
      <c r="C1219" s="30" t="s">
        <v>15</v>
      </c>
      <c r="D1219" s="315">
        <v>0</v>
      </c>
      <c r="E1219" s="134">
        <v>0</v>
      </c>
      <c r="F1219" s="134">
        <v>0</v>
      </c>
      <c r="G1219" s="134">
        <v>0</v>
      </c>
      <c r="H1219" s="134">
        <v>0</v>
      </c>
      <c r="I1219" s="134">
        <v>0</v>
      </c>
      <c r="J1219" s="134">
        <v>0</v>
      </c>
      <c r="K1219" s="134">
        <v>0</v>
      </c>
      <c r="L1219" s="134">
        <v>0</v>
      </c>
      <c r="M1219" s="134">
        <v>0</v>
      </c>
      <c r="N1219" s="134">
        <v>0</v>
      </c>
      <c r="O1219" s="134">
        <v>0</v>
      </c>
      <c r="P1219" s="134">
        <v>0</v>
      </c>
      <c r="Q1219" s="134">
        <v>0</v>
      </c>
      <c r="R1219" s="134">
        <v>0</v>
      </c>
      <c r="S1219" s="134">
        <v>0</v>
      </c>
      <c r="T1219" s="134">
        <v>0</v>
      </c>
      <c r="U1219" s="134">
        <v>0</v>
      </c>
      <c r="V1219" s="134">
        <v>0</v>
      </c>
      <c r="W1219" s="134">
        <v>0</v>
      </c>
      <c r="X1219" s="134">
        <v>0</v>
      </c>
      <c r="Y1219" s="134">
        <v>0</v>
      </c>
      <c r="Z1219" s="134">
        <v>0</v>
      </c>
      <c r="AA1219" s="134">
        <v>0</v>
      </c>
      <c r="AB1219" s="134">
        <v>0</v>
      </c>
      <c r="AC1219" s="134">
        <v>0</v>
      </c>
      <c r="AD1219" s="134">
        <v>0</v>
      </c>
      <c r="AE1219" s="134">
        <v>0</v>
      </c>
      <c r="AF1219" s="134">
        <v>0</v>
      </c>
      <c r="AG1219" s="134">
        <v>0</v>
      </c>
      <c r="AH1219" s="134">
        <v>0</v>
      </c>
      <c r="AI1219" s="134">
        <v>0</v>
      </c>
      <c r="AJ1219" s="134">
        <v>0</v>
      </c>
      <c r="AK1219" s="134">
        <v>0</v>
      </c>
      <c r="AL1219" s="134">
        <v>0</v>
      </c>
      <c r="AM1219" s="134">
        <v>0</v>
      </c>
      <c r="AN1219" s="134">
        <v>0</v>
      </c>
      <c r="AO1219" s="134">
        <v>0</v>
      </c>
      <c r="AP1219" s="134">
        <v>0</v>
      </c>
      <c r="AQ1219" s="134">
        <v>0</v>
      </c>
      <c r="AR1219" s="134">
        <v>0</v>
      </c>
      <c r="AS1219" s="134">
        <v>0</v>
      </c>
      <c r="AT1219" s="134">
        <v>0</v>
      </c>
      <c r="AU1219" s="134">
        <v>0</v>
      </c>
      <c r="AV1219" s="134">
        <v>0</v>
      </c>
      <c r="AW1219" s="134">
        <v>0</v>
      </c>
      <c r="AX1219" s="134">
        <v>0</v>
      </c>
      <c r="AY1219" s="134">
        <v>0</v>
      </c>
      <c r="AZ1219" s="134">
        <v>0</v>
      </c>
      <c r="BA1219" s="134">
        <v>0</v>
      </c>
      <c r="BB1219" s="134">
        <v>0</v>
      </c>
      <c r="BC1219" s="134">
        <v>0</v>
      </c>
      <c r="BD1219" s="134">
        <v>0</v>
      </c>
      <c r="BE1219" s="134">
        <v>0</v>
      </c>
      <c r="BF1219" s="134">
        <v>0</v>
      </c>
      <c r="BG1219" s="134">
        <v>0</v>
      </c>
      <c r="BH1219" s="134">
        <v>0</v>
      </c>
      <c r="BI1219" s="134">
        <v>0</v>
      </c>
      <c r="BJ1219" s="134">
        <v>0</v>
      </c>
      <c r="BK1219" s="134">
        <v>0</v>
      </c>
      <c r="BL1219" s="134">
        <v>0</v>
      </c>
      <c r="BM1219" s="134">
        <v>0</v>
      </c>
      <c r="BN1219" s="134">
        <v>0</v>
      </c>
      <c r="BO1219" s="134">
        <v>0</v>
      </c>
      <c r="BP1219" s="134">
        <v>0</v>
      </c>
      <c r="BQ1219" s="134">
        <v>0</v>
      </c>
      <c r="BR1219" s="134">
        <v>0</v>
      </c>
      <c r="BS1219" s="134">
        <v>0</v>
      </c>
      <c r="BT1219" s="134">
        <v>0</v>
      </c>
      <c r="BU1219" s="134">
        <v>0</v>
      </c>
      <c r="BV1219" s="134">
        <v>0</v>
      </c>
      <c r="BW1219" s="134">
        <v>0</v>
      </c>
      <c r="BX1219" s="134">
        <v>0</v>
      </c>
      <c r="BY1219" s="134">
        <v>0</v>
      </c>
      <c r="BZ1219" s="134">
        <v>0</v>
      </c>
      <c r="CA1219" s="134">
        <v>0</v>
      </c>
      <c r="CB1219" s="134">
        <v>0</v>
      </c>
      <c r="CC1219" s="134">
        <v>0</v>
      </c>
      <c r="CD1219" s="134">
        <v>0</v>
      </c>
      <c r="CE1219" s="134">
        <v>0</v>
      </c>
      <c r="CF1219" s="134">
        <v>0</v>
      </c>
      <c r="CG1219" s="134">
        <v>0</v>
      </c>
      <c r="CH1219" s="134">
        <v>0</v>
      </c>
      <c r="CI1219" s="134">
        <v>0</v>
      </c>
      <c r="CJ1219" s="134">
        <v>0</v>
      </c>
      <c r="CK1219" s="134">
        <v>0</v>
      </c>
      <c r="CL1219" s="134">
        <v>0</v>
      </c>
      <c r="CM1219" s="134">
        <v>0</v>
      </c>
      <c r="CN1219" s="134">
        <v>0</v>
      </c>
      <c r="CO1219" s="134">
        <v>0</v>
      </c>
      <c r="CP1219" s="134">
        <v>0</v>
      </c>
      <c r="CQ1219" s="134">
        <v>0</v>
      </c>
      <c r="CR1219" s="134">
        <v>0</v>
      </c>
      <c r="CS1219" s="134">
        <v>0</v>
      </c>
      <c r="CT1219" s="134">
        <v>0</v>
      </c>
      <c r="CU1219" s="134">
        <v>0</v>
      </c>
      <c r="CV1219" s="134">
        <v>0</v>
      </c>
      <c r="CW1219" s="134">
        <v>0</v>
      </c>
      <c r="CX1219" s="134">
        <v>0</v>
      </c>
      <c r="CY1219" s="134">
        <v>0</v>
      </c>
      <c r="CZ1219" s="134">
        <v>0</v>
      </c>
      <c r="DA1219" s="134">
        <v>0</v>
      </c>
      <c r="DB1219" s="134">
        <v>0</v>
      </c>
      <c r="DC1219" s="134">
        <v>0</v>
      </c>
      <c r="DD1219" s="134">
        <v>0</v>
      </c>
      <c r="DE1219" s="134">
        <v>0</v>
      </c>
      <c r="DF1219" s="134">
        <v>0</v>
      </c>
      <c r="DG1219" s="134">
        <v>0</v>
      </c>
      <c r="DH1219" s="211">
        <v>0</v>
      </c>
    </row>
    <row r="1220" spans="1:112" ht="15" hidden="1" customHeight="1" x14ac:dyDescent="0.15">
      <c r="A1220" s="119"/>
      <c r="B1220" s="197" t="s">
        <v>757</v>
      </c>
      <c r="C1220" s="30" t="s">
        <v>176</v>
      </c>
      <c r="D1220" s="315">
        <v>0</v>
      </c>
      <c r="E1220" s="134">
        <v>0</v>
      </c>
      <c r="F1220" s="134">
        <v>0</v>
      </c>
      <c r="G1220" s="134">
        <v>0</v>
      </c>
      <c r="H1220" s="134">
        <v>0</v>
      </c>
      <c r="I1220" s="134">
        <v>0</v>
      </c>
      <c r="J1220" s="134">
        <v>0</v>
      </c>
      <c r="K1220" s="134">
        <v>0</v>
      </c>
      <c r="L1220" s="134">
        <v>0</v>
      </c>
      <c r="M1220" s="134">
        <v>0</v>
      </c>
      <c r="N1220" s="134">
        <v>0</v>
      </c>
      <c r="O1220" s="134">
        <v>0</v>
      </c>
      <c r="P1220" s="134">
        <v>0</v>
      </c>
      <c r="Q1220" s="134">
        <v>0</v>
      </c>
      <c r="R1220" s="134">
        <v>0</v>
      </c>
      <c r="S1220" s="134">
        <v>0</v>
      </c>
      <c r="T1220" s="134">
        <v>0</v>
      </c>
      <c r="U1220" s="134">
        <v>0</v>
      </c>
      <c r="V1220" s="134">
        <v>0</v>
      </c>
      <c r="W1220" s="134">
        <v>0</v>
      </c>
      <c r="X1220" s="134">
        <v>0</v>
      </c>
      <c r="Y1220" s="134">
        <v>0</v>
      </c>
      <c r="Z1220" s="134">
        <v>0</v>
      </c>
      <c r="AA1220" s="134">
        <v>0</v>
      </c>
      <c r="AB1220" s="134">
        <v>0</v>
      </c>
      <c r="AC1220" s="134">
        <v>0</v>
      </c>
      <c r="AD1220" s="134">
        <v>0</v>
      </c>
      <c r="AE1220" s="134">
        <v>0</v>
      </c>
      <c r="AF1220" s="134">
        <v>0</v>
      </c>
      <c r="AG1220" s="134">
        <v>0</v>
      </c>
      <c r="AH1220" s="134">
        <v>0</v>
      </c>
      <c r="AI1220" s="134">
        <v>0</v>
      </c>
      <c r="AJ1220" s="134">
        <v>0</v>
      </c>
      <c r="AK1220" s="134">
        <v>0</v>
      </c>
      <c r="AL1220" s="134">
        <v>0</v>
      </c>
      <c r="AM1220" s="134">
        <v>0</v>
      </c>
      <c r="AN1220" s="134">
        <v>0</v>
      </c>
      <c r="AO1220" s="134">
        <v>0</v>
      </c>
      <c r="AP1220" s="134">
        <v>0</v>
      </c>
      <c r="AQ1220" s="134">
        <v>0</v>
      </c>
      <c r="AR1220" s="134">
        <v>0</v>
      </c>
      <c r="AS1220" s="134">
        <v>0</v>
      </c>
      <c r="AT1220" s="134">
        <v>0</v>
      </c>
      <c r="AU1220" s="134">
        <v>0</v>
      </c>
      <c r="AV1220" s="134">
        <v>0</v>
      </c>
      <c r="AW1220" s="134">
        <v>0</v>
      </c>
      <c r="AX1220" s="134">
        <v>0</v>
      </c>
      <c r="AY1220" s="134">
        <v>0</v>
      </c>
      <c r="AZ1220" s="134">
        <v>0</v>
      </c>
      <c r="BA1220" s="134">
        <v>0</v>
      </c>
      <c r="BB1220" s="134">
        <v>0</v>
      </c>
      <c r="BC1220" s="134">
        <v>0</v>
      </c>
      <c r="BD1220" s="134">
        <v>0</v>
      </c>
      <c r="BE1220" s="134">
        <v>0</v>
      </c>
      <c r="BF1220" s="134">
        <v>0</v>
      </c>
      <c r="BG1220" s="134">
        <v>0</v>
      </c>
      <c r="BH1220" s="134">
        <v>0</v>
      </c>
      <c r="BI1220" s="134">
        <v>0</v>
      </c>
      <c r="BJ1220" s="134">
        <v>0</v>
      </c>
      <c r="BK1220" s="134">
        <v>0</v>
      </c>
      <c r="BL1220" s="134">
        <v>0</v>
      </c>
      <c r="BM1220" s="134">
        <v>0</v>
      </c>
      <c r="BN1220" s="134">
        <v>0</v>
      </c>
      <c r="BO1220" s="134">
        <v>0</v>
      </c>
      <c r="BP1220" s="134">
        <v>0</v>
      </c>
      <c r="BQ1220" s="134">
        <v>0</v>
      </c>
      <c r="BR1220" s="134">
        <v>0</v>
      </c>
      <c r="BS1220" s="134">
        <v>0</v>
      </c>
      <c r="BT1220" s="134">
        <v>0</v>
      </c>
      <c r="BU1220" s="134">
        <v>0</v>
      </c>
      <c r="BV1220" s="134">
        <v>0</v>
      </c>
      <c r="BW1220" s="134">
        <v>0</v>
      </c>
      <c r="BX1220" s="134">
        <v>0</v>
      </c>
      <c r="BY1220" s="134">
        <v>0</v>
      </c>
      <c r="BZ1220" s="134">
        <v>0</v>
      </c>
      <c r="CA1220" s="134">
        <v>0</v>
      </c>
      <c r="CB1220" s="134">
        <v>0</v>
      </c>
      <c r="CC1220" s="134">
        <v>0</v>
      </c>
      <c r="CD1220" s="134">
        <v>0</v>
      </c>
      <c r="CE1220" s="134">
        <v>0</v>
      </c>
      <c r="CF1220" s="134">
        <v>0</v>
      </c>
      <c r="CG1220" s="134">
        <v>0</v>
      </c>
      <c r="CH1220" s="134">
        <v>0</v>
      </c>
      <c r="CI1220" s="134">
        <v>0</v>
      </c>
      <c r="CJ1220" s="134">
        <v>0</v>
      </c>
      <c r="CK1220" s="134">
        <v>0</v>
      </c>
      <c r="CL1220" s="134">
        <v>0</v>
      </c>
      <c r="CM1220" s="134">
        <v>0</v>
      </c>
      <c r="CN1220" s="134">
        <v>0</v>
      </c>
      <c r="CO1220" s="134">
        <v>0</v>
      </c>
      <c r="CP1220" s="134">
        <v>0</v>
      </c>
      <c r="CQ1220" s="134">
        <v>0</v>
      </c>
      <c r="CR1220" s="134">
        <v>0</v>
      </c>
      <c r="CS1220" s="134">
        <v>0.88557532921226867</v>
      </c>
      <c r="CT1220" s="134">
        <v>0</v>
      </c>
      <c r="CU1220" s="134">
        <v>0</v>
      </c>
      <c r="CV1220" s="134">
        <v>5.1538215836436469E-4</v>
      </c>
      <c r="CW1220" s="134">
        <v>0</v>
      </c>
      <c r="CX1220" s="134">
        <v>0</v>
      </c>
      <c r="CY1220" s="134">
        <v>0</v>
      </c>
      <c r="CZ1220" s="134">
        <v>0</v>
      </c>
      <c r="DA1220" s="134">
        <v>0</v>
      </c>
      <c r="DB1220" s="134">
        <v>0</v>
      </c>
      <c r="DC1220" s="134">
        <v>0</v>
      </c>
      <c r="DD1220" s="134">
        <v>0</v>
      </c>
      <c r="DE1220" s="134">
        <v>0</v>
      </c>
      <c r="DF1220" s="134">
        <v>0</v>
      </c>
      <c r="DG1220" s="134">
        <v>0</v>
      </c>
      <c r="DH1220" s="211">
        <v>0</v>
      </c>
    </row>
    <row r="1221" spans="1:112" ht="15" hidden="1" customHeight="1" x14ac:dyDescent="0.15">
      <c r="A1221" s="119"/>
      <c r="B1221" s="197" t="s">
        <v>758</v>
      </c>
      <c r="C1221" s="30" t="s">
        <v>361</v>
      </c>
      <c r="D1221" s="315">
        <v>1.9469074780317712E-4</v>
      </c>
      <c r="E1221" s="134">
        <v>1.1689718713394521E-4</v>
      </c>
      <c r="F1221" s="134">
        <v>5.4210155859043888E-3</v>
      </c>
      <c r="G1221" s="134">
        <v>0</v>
      </c>
      <c r="H1221" s="134">
        <v>4.1667241817697132E-5</v>
      </c>
      <c r="I1221" s="134">
        <v>0</v>
      </c>
      <c r="J1221" s="134">
        <v>0</v>
      </c>
      <c r="K1221" s="134">
        <v>6.5979746949378367E-5</v>
      </c>
      <c r="L1221" s="134">
        <v>1.1331465117814638E-4</v>
      </c>
      <c r="M1221" s="134">
        <v>7.1821798375707574E-5</v>
      </c>
      <c r="N1221" s="134">
        <v>4.6828382019466197E-5</v>
      </c>
      <c r="O1221" s="134">
        <v>7.9704904482202475E-6</v>
      </c>
      <c r="P1221" s="134">
        <v>0</v>
      </c>
      <c r="Q1221" s="134">
        <v>0</v>
      </c>
      <c r="R1221" s="134">
        <v>1.0959453632381306E-5</v>
      </c>
      <c r="S1221" s="134">
        <v>1.9915147201074617E-5</v>
      </c>
      <c r="T1221" s="134">
        <v>2.0890638986140674E-5</v>
      </c>
      <c r="U1221" s="134">
        <v>0</v>
      </c>
      <c r="V1221" s="134">
        <v>0</v>
      </c>
      <c r="W1221" s="134">
        <v>7.7470972639059278E-6</v>
      </c>
      <c r="X1221" s="134">
        <v>0</v>
      </c>
      <c r="Y1221" s="134">
        <v>0</v>
      </c>
      <c r="Z1221" s="134">
        <v>0</v>
      </c>
      <c r="AA1221" s="134">
        <v>0</v>
      </c>
      <c r="AB1221" s="134">
        <v>0</v>
      </c>
      <c r="AC1221" s="134">
        <v>0</v>
      </c>
      <c r="AD1221" s="134">
        <v>0</v>
      </c>
      <c r="AE1221" s="134">
        <v>0</v>
      </c>
      <c r="AF1221" s="134">
        <v>0</v>
      </c>
      <c r="AG1221" s="134">
        <v>0</v>
      </c>
      <c r="AH1221" s="134">
        <v>0</v>
      </c>
      <c r="AI1221" s="134">
        <v>1.1830176522682848E-6</v>
      </c>
      <c r="AJ1221" s="134">
        <v>0</v>
      </c>
      <c r="AK1221" s="134">
        <v>1.1262950032279969E-4</v>
      </c>
      <c r="AL1221" s="134">
        <v>0</v>
      </c>
      <c r="AM1221" s="134">
        <v>-4.3055853905625913E-9</v>
      </c>
      <c r="AN1221" s="134">
        <v>0</v>
      </c>
      <c r="AO1221" s="134">
        <v>2.5411008719873063E-3</v>
      </c>
      <c r="AP1221" s="134">
        <v>0</v>
      </c>
      <c r="AQ1221" s="134">
        <v>0</v>
      </c>
      <c r="AR1221" s="134">
        <v>0</v>
      </c>
      <c r="AS1221" s="134">
        <v>0</v>
      </c>
      <c r="AT1221" s="134">
        <v>5.9399724238672911E-5</v>
      </c>
      <c r="AU1221" s="134">
        <v>1.5042922596479767E-4</v>
      </c>
      <c r="AV1221" s="134">
        <v>0</v>
      </c>
      <c r="AW1221" s="134">
        <v>1.260200362091787E-5</v>
      </c>
      <c r="AX1221" s="134">
        <v>0</v>
      </c>
      <c r="AY1221" s="134">
        <v>0</v>
      </c>
      <c r="AZ1221" s="134">
        <v>4.5021881387279128E-5</v>
      </c>
      <c r="BA1221" s="134">
        <v>0</v>
      </c>
      <c r="BB1221" s="134">
        <v>0</v>
      </c>
      <c r="BC1221" s="134">
        <v>0</v>
      </c>
      <c r="BD1221" s="134">
        <v>0</v>
      </c>
      <c r="BE1221" s="134">
        <v>0</v>
      </c>
      <c r="BF1221" s="134">
        <v>0</v>
      </c>
      <c r="BG1221" s="134">
        <v>0</v>
      </c>
      <c r="BH1221" s="134">
        <v>0</v>
      </c>
      <c r="BI1221" s="134">
        <v>2.1312471039484787E-5</v>
      </c>
      <c r="BJ1221" s="134">
        <v>1.4289079961718153E-5</v>
      </c>
      <c r="BK1221" s="134">
        <v>0</v>
      </c>
      <c r="BL1221" s="134">
        <v>2.4777062457258451E-5</v>
      </c>
      <c r="BM1221" s="134">
        <v>0</v>
      </c>
      <c r="BN1221" s="134">
        <v>1.3261772282533696E-4</v>
      </c>
      <c r="BO1221" s="134">
        <v>1.2852363754654463E-4</v>
      </c>
      <c r="BP1221" s="134">
        <v>1.1822731340736068E-4</v>
      </c>
      <c r="BQ1221" s="134">
        <v>1.6256039351866927E-4</v>
      </c>
      <c r="BR1221" s="134">
        <v>0</v>
      </c>
      <c r="BS1221" s="134">
        <v>4.0523590939333819E-4</v>
      </c>
      <c r="BT1221" s="134">
        <v>0</v>
      </c>
      <c r="BU1221" s="134">
        <v>5.7869478125801921E-5</v>
      </c>
      <c r="BV1221" s="134">
        <v>1.4490597142786541E-5</v>
      </c>
      <c r="BW1221" s="134">
        <v>5.1635853314806859E-5</v>
      </c>
      <c r="BX1221" s="134">
        <v>2.3726666269935389E-4</v>
      </c>
      <c r="BY1221" s="134">
        <v>6.3642131591822642E-5</v>
      </c>
      <c r="BZ1221" s="134">
        <v>4.6123642909694325E-5</v>
      </c>
      <c r="CA1221" s="134">
        <v>0</v>
      </c>
      <c r="CB1221" s="134">
        <v>0</v>
      </c>
      <c r="CC1221" s="134">
        <v>3.4037701579399508E-5</v>
      </c>
      <c r="CD1221" s="134">
        <v>5.1882487368696245E-5</v>
      </c>
      <c r="CE1221" s="134">
        <v>1.2579867613398425E-3</v>
      </c>
      <c r="CF1221" s="134">
        <v>0</v>
      </c>
      <c r="CG1221" s="134">
        <v>0</v>
      </c>
      <c r="CH1221" s="134">
        <v>2.122914685195762E-2</v>
      </c>
      <c r="CI1221" s="134">
        <v>6.7427348861817231E-9</v>
      </c>
      <c r="CJ1221" s="134">
        <v>6.9459150202156001E-6</v>
      </c>
      <c r="CK1221" s="134">
        <v>0</v>
      </c>
      <c r="CL1221" s="134">
        <v>0</v>
      </c>
      <c r="CM1221" s="134">
        <v>0</v>
      </c>
      <c r="CN1221" s="134">
        <v>0</v>
      </c>
      <c r="CO1221" s="134">
        <v>0</v>
      </c>
      <c r="CP1221" s="134">
        <v>0</v>
      </c>
      <c r="CQ1221" s="134">
        <v>2.371303586817756E-5</v>
      </c>
      <c r="CR1221" s="134">
        <v>0</v>
      </c>
      <c r="CS1221" s="134">
        <v>1.1239642666277876E-2</v>
      </c>
      <c r="CT1221" s="134">
        <v>1</v>
      </c>
      <c r="CU1221" s="134">
        <v>3.2308215247688825E-3</v>
      </c>
      <c r="CV1221" s="134">
        <v>1.4455219946348903E-3</v>
      </c>
      <c r="CW1221" s="134">
        <v>5.1978674648293742E-5</v>
      </c>
      <c r="CX1221" s="134">
        <v>1.7081934197533301E-5</v>
      </c>
      <c r="CY1221" s="134">
        <v>0</v>
      </c>
      <c r="CZ1221" s="134">
        <v>3.0635871153879523E-5</v>
      </c>
      <c r="DA1221" s="134">
        <v>3.9746354661670585E-5</v>
      </c>
      <c r="DB1221" s="134">
        <v>5.6246860893640382E-6</v>
      </c>
      <c r="DC1221" s="134">
        <v>1.3883891782297817E-4</v>
      </c>
      <c r="DD1221" s="134">
        <v>3.2015672259352113E-5</v>
      </c>
      <c r="DE1221" s="134">
        <v>9.045696230278626E-5</v>
      </c>
      <c r="DF1221" s="134">
        <v>1.0516525678631843E-4</v>
      </c>
      <c r="DG1221" s="134">
        <v>1.069210525054752E-4</v>
      </c>
      <c r="DH1221" s="211">
        <v>1.7139725381554384E-3</v>
      </c>
    </row>
    <row r="1222" spans="1:112" ht="15" hidden="1" customHeight="1" x14ac:dyDescent="0.15">
      <c r="A1222" s="119"/>
      <c r="B1222" s="197" t="s">
        <v>759</v>
      </c>
      <c r="C1222" s="30" t="s">
        <v>362</v>
      </c>
      <c r="D1222" s="315">
        <v>0</v>
      </c>
      <c r="E1222" s="134">
        <v>0</v>
      </c>
      <c r="F1222" s="134">
        <v>0</v>
      </c>
      <c r="G1222" s="134">
        <v>0</v>
      </c>
      <c r="H1222" s="134">
        <v>0</v>
      </c>
      <c r="I1222" s="134">
        <v>0</v>
      </c>
      <c r="J1222" s="134">
        <v>0</v>
      </c>
      <c r="K1222" s="134">
        <v>0</v>
      </c>
      <c r="L1222" s="134">
        <v>0</v>
      </c>
      <c r="M1222" s="134">
        <v>0</v>
      </c>
      <c r="N1222" s="134">
        <v>0</v>
      </c>
      <c r="O1222" s="134">
        <v>0</v>
      </c>
      <c r="P1222" s="134">
        <v>0</v>
      </c>
      <c r="Q1222" s="134">
        <v>0</v>
      </c>
      <c r="R1222" s="134">
        <v>0</v>
      </c>
      <c r="S1222" s="134">
        <v>0</v>
      </c>
      <c r="T1222" s="134">
        <v>0</v>
      </c>
      <c r="U1222" s="134">
        <v>0</v>
      </c>
      <c r="V1222" s="134">
        <v>0</v>
      </c>
      <c r="W1222" s="134">
        <v>0</v>
      </c>
      <c r="X1222" s="134">
        <v>0</v>
      </c>
      <c r="Y1222" s="134">
        <v>0</v>
      </c>
      <c r="Z1222" s="134">
        <v>0</v>
      </c>
      <c r="AA1222" s="134">
        <v>0</v>
      </c>
      <c r="AB1222" s="134">
        <v>0</v>
      </c>
      <c r="AC1222" s="134">
        <v>0</v>
      </c>
      <c r="AD1222" s="134">
        <v>0</v>
      </c>
      <c r="AE1222" s="134">
        <v>0</v>
      </c>
      <c r="AF1222" s="134">
        <v>0</v>
      </c>
      <c r="AG1222" s="134">
        <v>0</v>
      </c>
      <c r="AH1222" s="134">
        <v>0</v>
      </c>
      <c r="AI1222" s="134">
        <v>0</v>
      </c>
      <c r="AJ1222" s="134">
        <v>0</v>
      </c>
      <c r="AK1222" s="134">
        <v>0</v>
      </c>
      <c r="AL1222" s="134">
        <v>0</v>
      </c>
      <c r="AM1222" s="134">
        <v>0</v>
      </c>
      <c r="AN1222" s="134">
        <v>0</v>
      </c>
      <c r="AO1222" s="134">
        <v>0</v>
      </c>
      <c r="AP1222" s="134">
        <v>0</v>
      </c>
      <c r="AQ1222" s="134">
        <v>0</v>
      </c>
      <c r="AR1222" s="134">
        <v>0</v>
      </c>
      <c r="AS1222" s="134">
        <v>0</v>
      </c>
      <c r="AT1222" s="134">
        <v>0</v>
      </c>
      <c r="AU1222" s="134">
        <v>0</v>
      </c>
      <c r="AV1222" s="134">
        <v>0</v>
      </c>
      <c r="AW1222" s="134">
        <v>0</v>
      </c>
      <c r="AX1222" s="134">
        <v>0</v>
      </c>
      <c r="AY1222" s="134">
        <v>0</v>
      </c>
      <c r="AZ1222" s="134">
        <v>0</v>
      </c>
      <c r="BA1222" s="134">
        <v>0</v>
      </c>
      <c r="BB1222" s="134">
        <v>0</v>
      </c>
      <c r="BC1222" s="134">
        <v>0</v>
      </c>
      <c r="BD1222" s="134">
        <v>0</v>
      </c>
      <c r="BE1222" s="134">
        <v>0</v>
      </c>
      <c r="BF1222" s="134">
        <v>0</v>
      </c>
      <c r="BG1222" s="134">
        <v>0</v>
      </c>
      <c r="BH1222" s="134">
        <v>0</v>
      </c>
      <c r="BI1222" s="134">
        <v>0</v>
      </c>
      <c r="BJ1222" s="134">
        <v>0</v>
      </c>
      <c r="BK1222" s="134">
        <v>0</v>
      </c>
      <c r="BL1222" s="134">
        <v>0</v>
      </c>
      <c r="BM1222" s="134">
        <v>0</v>
      </c>
      <c r="BN1222" s="134">
        <v>0</v>
      </c>
      <c r="BO1222" s="134">
        <v>0</v>
      </c>
      <c r="BP1222" s="134">
        <v>0</v>
      </c>
      <c r="BQ1222" s="134">
        <v>0</v>
      </c>
      <c r="BR1222" s="134">
        <v>0</v>
      </c>
      <c r="BS1222" s="134">
        <v>0</v>
      </c>
      <c r="BT1222" s="134">
        <v>0</v>
      </c>
      <c r="BU1222" s="134">
        <v>0</v>
      </c>
      <c r="BV1222" s="134">
        <v>0</v>
      </c>
      <c r="BW1222" s="134">
        <v>0</v>
      </c>
      <c r="BX1222" s="134">
        <v>0</v>
      </c>
      <c r="BY1222" s="134">
        <v>0</v>
      </c>
      <c r="BZ1222" s="134">
        <v>0</v>
      </c>
      <c r="CA1222" s="134">
        <v>0</v>
      </c>
      <c r="CB1222" s="134">
        <v>0</v>
      </c>
      <c r="CC1222" s="134">
        <v>0</v>
      </c>
      <c r="CD1222" s="134">
        <v>0</v>
      </c>
      <c r="CE1222" s="134">
        <v>0</v>
      </c>
      <c r="CF1222" s="134">
        <v>0</v>
      </c>
      <c r="CG1222" s="134">
        <v>0</v>
      </c>
      <c r="CH1222" s="134">
        <v>0</v>
      </c>
      <c r="CI1222" s="134">
        <v>0</v>
      </c>
      <c r="CJ1222" s="134">
        <v>0</v>
      </c>
      <c r="CK1222" s="134">
        <v>0</v>
      </c>
      <c r="CL1222" s="134">
        <v>0</v>
      </c>
      <c r="CM1222" s="134">
        <v>0</v>
      </c>
      <c r="CN1222" s="134">
        <v>0</v>
      </c>
      <c r="CO1222" s="134">
        <v>0</v>
      </c>
      <c r="CP1222" s="134">
        <v>0</v>
      </c>
      <c r="CQ1222" s="134">
        <v>0</v>
      </c>
      <c r="CR1222" s="134">
        <v>0</v>
      </c>
      <c r="CS1222" s="134">
        <v>0</v>
      </c>
      <c r="CT1222" s="134">
        <v>0</v>
      </c>
      <c r="CU1222" s="134">
        <v>1</v>
      </c>
      <c r="CV1222" s="134">
        <v>0</v>
      </c>
      <c r="CW1222" s="134">
        <v>0</v>
      </c>
      <c r="CX1222" s="134">
        <v>0</v>
      </c>
      <c r="CY1222" s="134">
        <v>0</v>
      </c>
      <c r="CZ1222" s="134">
        <v>0</v>
      </c>
      <c r="DA1222" s="134">
        <v>0</v>
      </c>
      <c r="DB1222" s="134">
        <v>0</v>
      </c>
      <c r="DC1222" s="134">
        <v>0</v>
      </c>
      <c r="DD1222" s="134">
        <v>0</v>
      </c>
      <c r="DE1222" s="134">
        <v>0</v>
      </c>
      <c r="DF1222" s="134">
        <v>0</v>
      </c>
      <c r="DG1222" s="134">
        <v>0</v>
      </c>
      <c r="DH1222" s="211">
        <v>0</v>
      </c>
    </row>
    <row r="1223" spans="1:112" ht="15" hidden="1" customHeight="1" x14ac:dyDescent="0.15">
      <c r="A1223" s="119"/>
      <c r="B1223" s="197" t="s">
        <v>760</v>
      </c>
      <c r="C1223" s="30" t="s">
        <v>177</v>
      </c>
      <c r="D1223" s="315">
        <v>0</v>
      </c>
      <c r="E1223" s="134">
        <v>0</v>
      </c>
      <c r="F1223" s="134">
        <v>0</v>
      </c>
      <c r="G1223" s="134">
        <v>0</v>
      </c>
      <c r="H1223" s="134">
        <v>0</v>
      </c>
      <c r="I1223" s="134">
        <v>0</v>
      </c>
      <c r="J1223" s="134">
        <v>0</v>
      </c>
      <c r="K1223" s="134">
        <v>0</v>
      </c>
      <c r="L1223" s="134">
        <v>0</v>
      </c>
      <c r="M1223" s="134">
        <v>0</v>
      </c>
      <c r="N1223" s="134">
        <v>0</v>
      </c>
      <c r="O1223" s="134">
        <v>0</v>
      </c>
      <c r="P1223" s="134">
        <v>0</v>
      </c>
      <c r="Q1223" s="134">
        <v>0</v>
      </c>
      <c r="R1223" s="134">
        <v>0</v>
      </c>
      <c r="S1223" s="134">
        <v>0</v>
      </c>
      <c r="T1223" s="134">
        <v>0</v>
      </c>
      <c r="U1223" s="134">
        <v>0</v>
      </c>
      <c r="V1223" s="134">
        <v>0</v>
      </c>
      <c r="W1223" s="134">
        <v>0</v>
      </c>
      <c r="X1223" s="134">
        <v>0</v>
      </c>
      <c r="Y1223" s="134">
        <v>0</v>
      </c>
      <c r="Z1223" s="134">
        <v>0</v>
      </c>
      <c r="AA1223" s="134">
        <v>0</v>
      </c>
      <c r="AB1223" s="134">
        <v>0</v>
      </c>
      <c r="AC1223" s="134">
        <v>0</v>
      </c>
      <c r="AD1223" s="134">
        <v>0</v>
      </c>
      <c r="AE1223" s="134">
        <v>0</v>
      </c>
      <c r="AF1223" s="134">
        <v>0</v>
      </c>
      <c r="AG1223" s="134">
        <v>0</v>
      </c>
      <c r="AH1223" s="134">
        <v>0</v>
      </c>
      <c r="AI1223" s="134">
        <v>0</v>
      </c>
      <c r="AJ1223" s="134">
        <v>0</v>
      </c>
      <c r="AK1223" s="134">
        <v>0</v>
      </c>
      <c r="AL1223" s="134">
        <v>0</v>
      </c>
      <c r="AM1223" s="134">
        <v>0</v>
      </c>
      <c r="AN1223" s="134">
        <v>0</v>
      </c>
      <c r="AO1223" s="134">
        <v>0</v>
      </c>
      <c r="AP1223" s="134">
        <v>0</v>
      </c>
      <c r="AQ1223" s="134">
        <v>0</v>
      </c>
      <c r="AR1223" s="134">
        <v>0</v>
      </c>
      <c r="AS1223" s="134">
        <v>0</v>
      </c>
      <c r="AT1223" s="134">
        <v>0</v>
      </c>
      <c r="AU1223" s="134">
        <v>0</v>
      </c>
      <c r="AV1223" s="134">
        <v>0</v>
      </c>
      <c r="AW1223" s="134">
        <v>0</v>
      </c>
      <c r="AX1223" s="134">
        <v>0</v>
      </c>
      <c r="AY1223" s="134">
        <v>0</v>
      </c>
      <c r="AZ1223" s="134">
        <v>0</v>
      </c>
      <c r="BA1223" s="134">
        <v>0</v>
      </c>
      <c r="BB1223" s="134">
        <v>0</v>
      </c>
      <c r="BC1223" s="134">
        <v>0</v>
      </c>
      <c r="BD1223" s="134">
        <v>0</v>
      </c>
      <c r="BE1223" s="134">
        <v>0</v>
      </c>
      <c r="BF1223" s="134">
        <v>0</v>
      </c>
      <c r="BG1223" s="134">
        <v>0</v>
      </c>
      <c r="BH1223" s="134">
        <v>0</v>
      </c>
      <c r="BI1223" s="134">
        <v>0</v>
      </c>
      <c r="BJ1223" s="134">
        <v>0</v>
      </c>
      <c r="BK1223" s="134">
        <v>0</v>
      </c>
      <c r="BL1223" s="134">
        <v>0</v>
      </c>
      <c r="BM1223" s="134">
        <v>0</v>
      </c>
      <c r="BN1223" s="134">
        <v>0</v>
      </c>
      <c r="BO1223" s="134">
        <v>0</v>
      </c>
      <c r="BP1223" s="134">
        <v>0</v>
      </c>
      <c r="BQ1223" s="134">
        <v>0</v>
      </c>
      <c r="BR1223" s="134">
        <v>0</v>
      </c>
      <c r="BS1223" s="134">
        <v>0</v>
      </c>
      <c r="BT1223" s="134">
        <v>0</v>
      </c>
      <c r="BU1223" s="134">
        <v>0</v>
      </c>
      <c r="BV1223" s="134">
        <v>0</v>
      </c>
      <c r="BW1223" s="134">
        <v>0</v>
      </c>
      <c r="BX1223" s="134">
        <v>0</v>
      </c>
      <c r="BY1223" s="134">
        <v>0</v>
      </c>
      <c r="BZ1223" s="134">
        <v>0</v>
      </c>
      <c r="CA1223" s="134">
        <v>0</v>
      </c>
      <c r="CB1223" s="134">
        <v>0</v>
      </c>
      <c r="CC1223" s="134">
        <v>0</v>
      </c>
      <c r="CD1223" s="134">
        <v>0</v>
      </c>
      <c r="CE1223" s="134">
        <v>0</v>
      </c>
      <c r="CF1223" s="134">
        <v>0</v>
      </c>
      <c r="CG1223" s="134">
        <v>0</v>
      </c>
      <c r="CH1223" s="134">
        <v>0</v>
      </c>
      <c r="CI1223" s="134">
        <v>0</v>
      </c>
      <c r="CJ1223" s="134">
        <v>0</v>
      </c>
      <c r="CK1223" s="134">
        <v>0</v>
      </c>
      <c r="CL1223" s="134">
        <v>0</v>
      </c>
      <c r="CM1223" s="134">
        <v>0</v>
      </c>
      <c r="CN1223" s="134">
        <v>0</v>
      </c>
      <c r="CO1223" s="134">
        <v>0</v>
      </c>
      <c r="CP1223" s="134">
        <v>0</v>
      </c>
      <c r="CQ1223" s="134">
        <v>0</v>
      </c>
      <c r="CR1223" s="134">
        <v>0</v>
      </c>
      <c r="CS1223" s="134">
        <v>0</v>
      </c>
      <c r="CT1223" s="134">
        <v>0</v>
      </c>
      <c r="CU1223" s="134">
        <v>0</v>
      </c>
      <c r="CV1223" s="134">
        <v>1</v>
      </c>
      <c r="CW1223" s="134">
        <v>0</v>
      </c>
      <c r="CX1223" s="134">
        <v>0</v>
      </c>
      <c r="CY1223" s="134">
        <v>0</v>
      </c>
      <c r="CZ1223" s="134">
        <v>0</v>
      </c>
      <c r="DA1223" s="134">
        <v>0</v>
      </c>
      <c r="DB1223" s="134">
        <v>0</v>
      </c>
      <c r="DC1223" s="134">
        <v>0</v>
      </c>
      <c r="DD1223" s="134">
        <v>0</v>
      </c>
      <c r="DE1223" s="134">
        <v>0</v>
      </c>
      <c r="DF1223" s="134">
        <v>0</v>
      </c>
      <c r="DG1223" s="134">
        <v>0</v>
      </c>
      <c r="DH1223" s="211">
        <v>0</v>
      </c>
    </row>
    <row r="1224" spans="1:112" ht="15" hidden="1" customHeight="1" x14ac:dyDescent="0.15">
      <c r="A1224" s="119"/>
      <c r="B1224" s="197" t="s">
        <v>761</v>
      </c>
      <c r="C1224" s="30" t="s">
        <v>363</v>
      </c>
      <c r="D1224" s="315">
        <v>1.4020692158496118E-4</v>
      </c>
      <c r="E1224" s="134">
        <v>7.3304054705249528E-5</v>
      </c>
      <c r="F1224" s="134">
        <v>1.409889237566608E-3</v>
      </c>
      <c r="G1224" s="134">
        <v>0</v>
      </c>
      <c r="H1224" s="134">
        <v>4.595802874347076E-3</v>
      </c>
      <c r="I1224" s="134">
        <v>0</v>
      </c>
      <c r="J1224" s="134">
        <v>0</v>
      </c>
      <c r="K1224" s="134">
        <v>6.417664920021776E-4</v>
      </c>
      <c r="L1224" s="134">
        <v>1.4953765999654346E-3</v>
      </c>
      <c r="M1224" s="134">
        <v>3.0790340231551629E-4</v>
      </c>
      <c r="N1224" s="134">
        <v>1.3072364549336524E-3</v>
      </c>
      <c r="O1224" s="134">
        <v>3.5813107809107518E-5</v>
      </c>
      <c r="P1224" s="134">
        <v>0</v>
      </c>
      <c r="Q1224" s="134">
        <v>0</v>
      </c>
      <c r="R1224" s="134">
        <v>2.0377219675454721E-4</v>
      </c>
      <c r="S1224" s="134">
        <v>2.7783872294167785E-4</v>
      </c>
      <c r="T1224" s="134">
        <v>4.4332627684183805E-4</v>
      </c>
      <c r="U1224" s="134">
        <v>0</v>
      </c>
      <c r="V1224" s="134">
        <v>0</v>
      </c>
      <c r="W1224" s="134">
        <v>7.4416728347330595E-5</v>
      </c>
      <c r="X1224" s="134">
        <v>0</v>
      </c>
      <c r="Y1224" s="134">
        <v>0</v>
      </c>
      <c r="Z1224" s="134">
        <v>0</v>
      </c>
      <c r="AA1224" s="134">
        <v>0</v>
      </c>
      <c r="AB1224" s="134">
        <v>0</v>
      </c>
      <c r="AC1224" s="134">
        <v>0</v>
      </c>
      <c r="AD1224" s="134">
        <v>0</v>
      </c>
      <c r="AE1224" s="134">
        <v>0</v>
      </c>
      <c r="AF1224" s="134">
        <v>0</v>
      </c>
      <c r="AG1224" s="134">
        <v>0</v>
      </c>
      <c r="AH1224" s="134">
        <v>0</v>
      </c>
      <c r="AI1224" s="134">
        <v>3.9348676449333483E-6</v>
      </c>
      <c r="AJ1224" s="134">
        <v>0</v>
      </c>
      <c r="AK1224" s="134">
        <v>1.4386425164325898E-3</v>
      </c>
      <c r="AL1224" s="134">
        <v>0</v>
      </c>
      <c r="AM1224" s="134">
        <v>-1.9023980868060357E-8</v>
      </c>
      <c r="AN1224" s="134">
        <v>0</v>
      </c>
      <c r="AO1224" s="134">
        <v>7.8716696739529503E-3</v>
      </c>
      <c r="AP1224" s="134">
        <v>0</v>
      </c>
      <c r="AQ1224" s="134">
        <v>0</v>
      </c>
      <c r="AR1224" s="134">
        <v>0</v>
      </c>
      <c r="AS1224" s="134">
        <v>0</v>
      </c>
      <c r="AT1224" s="134">
        <v>2.8443471925315228E-4</v>
      </c>
      <c r="AU1224" s="134">
        <v>8.2824874720752704E-4</v>
      </c>
      <c r="AV1224" s="134">
        <v>0</v>
      </c>
      <c r="AW1224" s="134">
        <v>1.2686873753545055E-4</v>
      </c>
      <c r="AX1224" s="134">
        <v>0</v>
      </c>
      <c r="AY1224" s="134">
        <v>0</v>
      </c>
      <c r="AZ1224" s="134">
        <v>7.6674198711274184E-4</v>
      </c>
      <c r="BA1224" s="134">
        <v>0</v>
      </c>
      <c r="BB1224" s="134">
        <v>0</v>
      </c>
      <c r="BC1224" s="134">
        <v>0</v>
      </c>
      <c r="BD1224" s="134">
        <v>0</v>
      </c>
      <c r="BE1224" s="134">
        <v>0</v>
      </c>
      <c r="BF1224" s="134">
        <v>0</v>
      </c>
      <c r="BG1224" s="134">
        <v>0</v>
      </c>
      <c r="BH1224" s="134">
        <v>0</v>
      </c>
      <c r="BI1224" s="134">
        <v>9.1355117497001869E-5</v>
      </c>
      <c r="BJ1224" s="134">
        <v>6.8974786512901866E-5</v>
      </c>
      <c r="BK1224" s="134">
        <v>0</v>
      </c>
      <c r="BL1224" s="134">
        <v>3.4851026847221457E-4</v>
      </c>
      <c r="BM1224" s="134">
        <v>0</v>
      </c>
      <c r="BN1224" s="134">
        <v>7.7585643770987627E-4</v>
      </c>
      <c r="BO1224" s="134">
        <v>2.6984830035295215E-3</v>
      </c>
      <c r="BP1224" s="134">
        <v>1.6367944656593596E-3</v>
      </c>
      <c r="BQ1224" s="134">
        <v>1.8020184153926585E-3</v>
      </c>
      <c r="BR1224" s="134">
        <v>0</v>
      </c>
      <c r="BS1224" s="134">
        <v>3.6845426945550956E-3</v>
      </c>
      <c r="BT1224" s="134">
        <v>0</v>
      </c>
      <c r="BU1224" s="134">
        <v>2.2044496241155893E-3</v>
      </c>
      <c r="BV1224" s="134">
        <v>1.8733248569542538E-4</v>
      </c>
      <c r="BW1224" s="134">
        <v>8.289746102158928E-4</v>
      </c>
      <c r="BX1224" s="134">
        <v>3.5592385881564105E-3</v>
      </c>
      <c r="BY1224" s="134">
        <v>1.3606178925061746E-3</v>
      </c>
      <c r="BZ1224" s="134">
        <v>1.3835205528702449E-3</v>
      </c>
      <c r="CA1224" s="134">
        <v>0</v>
      </c>
      <c r="CB1224" s="134">
        <v>0</v>
      </c>
      <c r="CC1224" s="134">
        <v>1.345960928886904E-3</v>
      </c>
      <c r="CD1224" s="134">
        <v>7.4842756613680602E-4</v>
      </c>
      <c r="CE1224" s="134">
        <v>1.3355159941928838E-3</v>
      </c>
      <c r="CF1224" s="134">
        <v>0</v>
      </c>
      <c r="CG1224" s="134">
        <v>0</v>
      </c>
      <c r="CH1224" s="134">
        <v>4.0448800669118951E-3</v>
      </c>
      <c r="CI1224" s="134">
        <v>1.1090892978035498E-8</v>
      </c>
      <c r="CJ1224" s="134">
        <v>2.2223230307281598E-5</v>
      </c>
      <c r="CK1224" s="134">
        <v>0</v>
      </c>
      <c r="CL1224" s="134">
        <v>0</v>
      </c>
      <c r="CM1224" s="134">
        <v>0</v>
      </c>
      <c r="CN1224" s="134">
        <v>0</v>
      </c>
      <c r="CO1224" s="134">
        <v>0</v>
      </c>
      <c r="CP1224" s="134">
        <v>0</v>
      </c>
      <c r="CQ1224" s="134">
        <v>2.221362574912014E-4</v>
      </c>
      <c r="CR1224" s="134">
        <v>0</v>
      </c>
      <c r="CS1224" s="134">
        <v>1.3207157239384674E-3</v>
      </c>
      <c r="CT1224" s="134">
        <v>0</v>
      </c>
      <c r="CU1224" s="134">
        <v>3.4686744686470236E-4</v>
      </c>
      <c r="CV1224" s="134">
        <v>5.8541496118863056E-4</v>
      </c>
      <c r="CW1224" s="134">
        <v>0.98217120977423489</v>
      </c>
      <c r="CX1224" s="134">
        <v>1.1521116975971594E-3</v>
      </c>
      <c r="CY1224" s="134">
        <v>0</v>
      </c>
      <c r="CZ1224" s="134">
        <v>1.6415235660937313E-3</v>
      </c>
      <c r="DA1224" s="134">
        <v>1.1280541933954304E-3</v>
      </c>
      <c r="DB1224" s="134">
        <v>2.0433876935214347E-4</v>
      </c>
      <c r="DC1224" s="134">
        <v>1.5075076171024995E-3</v>
      </c>
      <c r="DD1224" s="134">
        <v>1.506503759339419E-3</v>
      </c>
      <c r="DE1224" s="134">
        <v>5.9836482788753267E-3</v>
      </c>
      <c r="DF1224" s="134">
        <v>2.4864924634302212E-3</v>
      </c>
      <c r="DG1224" s="134">
        <v>2.7127282184855208E-4</v>
      </c>
      <c r="DH1224" s="211">
        <v>5.3094411950812661E-3</v>
      </c>
    </row>
    <row r="1225" spans="1:112" ht="15" hidden="1" customHeight="1" x14ac:dyDescent="0.15">
      <c r="A1225" s="119"/>
      <c r="B1225" s="197" t="s">
        <v>762</v>
      </c>
      <c r="C1225" s="30" t="s">
        <v>280</v>
      </c>
      <c r="D1225" s="315">
        <v>2.7888815846914376E-3</v>
      </c>
      <c r="E1225" s="134">
        <v>1.5686304685817599E-3</v>
      </c>
      <c r="F1225" s="134">
        <v>6.5408698759431907E-3</v>
      </c>
      <c r="G1225" s="134">
        <v>0</v>
      </c>
      <c r="H1225" s="134">
        <v>1.7327234992434812E-3</v>
      </c>
      <c r="I1225" s="134">
        <v>0</v>
      </c>
      <c r="J1225" s="134">
        <v>0</v>
      </c>
      <c r="K1225" s="134">
        <v>1.7242185335216138E-3</v>
      </c>
      <c r="L1225" s="134">
        <v>2.312828536648757E-3</v>
      </c>
      <c r="M1225" s="134">
        <v>1.2612025061905267E-3</v>
      </c>
      <c r="N1225" s="134">
        <v>2.3984630939086083E-3</v>
      </c>
      <c r="O1225" s="134">
        <v>3.7550889315352626E-5</v>
      </c>
      <c r="P1225" s="134">
        <v>0</v>
      </c>
      <c r="Q1225" s="134">
        <v>0</v>
      </c>
      <c r="R1225" s="134">
        <v>7.7608091693962184E-4</v>
      </c>
      <c r="S1225" s="134">
        <v>1.456174761580734E-3</v>
      </c>
      <c r="T1225" s="134">
        <v>8.0379008612780516E-4</v>
      </c>
      <c r="U1225" s="134">
        <v>0</v>
      </c>
      <c r="V1225" s="134">
        <v>0</v>
      </c>
      <c r="W1225" s="134">
        <v>6.2705964996410978E-4</v>
      </c>
      <c r="X1225" s="134">
        <v>0</v>
      </c>
      <c r="Y1225" s="134">
        <v>0</v>
      </c>
      <c r="Z1225" s="134">
        <v>0</v>
      </c>
      <c r="AA1225" s="134">
        <v>0</v>
      </c>
      <c r="AB1225" s="134">
        <v>0</v>
      </c>
      <c r="AC1225" s="134">
        <v>0</v>
      </c>
      <c r="AD1225" s="134">
        <v>0</v>
      </c>
      <c r="AE1225" s="134">
        <v>0</v>
      </c>
      <c r="AF1225" s="134">
        <v>0</v>
      </c>
      <c r="AG1225" s="134">
        <v>0</v>
      </c>
      <c r="AH1225" s="134">
        <v>0</v>
      </c>
      <c r="AI1225" s="134">
        <v>2.643376122241172E-5</v>
      </c>
      <c r="AJ1225" s="134">
        <v>0</v>
      </c>
      <c r="AK1225" s="134">
        <v>4.4805655170191694E-3</v>
      </c>
      <c r="AL1225" s="134">
        <v>0</v>
      </c>
      <c r="AM1225" s="134">
        <v>-1.8783901174726277E-7</v>
      </c>
      <c r="AN1225" s="134">
        <v>0</v>
      </c>
      <c r="AO1225" s="134">
        <v>4.5368256501285955E-3</v>
      </c>
      <c r="AP1225" s="134">
        <v>0</v>
      </c>
      <c r="AQ1225" s="134">
        <v>0</v>
      </c>
      <c r="AR1225" s="134">
        <v>0</v>
      </c>
      <c r="AS1225" s="134">
        <v>0</v>
      </c>
      <c r="AT1225" s="134">
        <v>4.4621250309459997E-4</v>
      </c>
      <c r="AU1225" s="134">
        <v>1.8160326315163591E-3</v>
      </c>
      <c r="AV1225" s="134">
        <v>0</v>
      </c>
      <c r="AW1225" s="134">
        <v>3.5115854076905862E-4</v>
      </c>
      <c r="AX1225" s="134">
        <v>0</v>
      </c>
      <c r="AY1225" s="134">
        <v>0</v>
      </c>
      <c r="AZ1225" s="134">
        <v>3.7280077605129042E-3</v>
      </c>
      <c r="BA1225" s="134">
        <v>0</v>
      </c>
      <c r="BB1225" s="134">
        <v>0</v>
      </c>
      <c r="BC1225" s="134">
        <v>0</v>
      </c>
      <c r="BD1225" s="134">
        <v>0</v>
      </c>
      <c r="BE1225" s="134">
        <v>0</v>
      </c>
      <c r="BF1225" s="134">
        <v>0</v>
      </c>
      <c r="BG1225" s="134">
        <v>0</v>
      </c>
      <c r="BH1225" s="134">
        <v>0</v>
      </c>
      <c r="BI1225" s="134">
        <v>6.1856927718065681E-4</v>
      </c>
      <c r="BJ1225" s="134">
        <v>3.0753704083175939E-4</v>
      </c>
      <c r="BK1225" s="134">
        <v>0</v>
      </c>
      <c r="BL1225" s="134">
        <v>1.8933549387629147E-3</v>
      </c>
      <c r="BM1225" s="134">
        <v>0</v>
      </c>
      <c r="BN1225" s="134">
        <v>1.0867503187061343E-2</v>
      </c>
      <c r="BO1225" s="134">
        <v>8.8083512873263214E-3</v>
      </c>
      <c r="BP1225" s="134">
        <v>2.5795448088925275E-2</v>
      </c>
      <c r="BQ1225" s="134">
        <v>3.8102869145608113E-2</v>
      </c>
      <c r="BR1225" s="134">
        <v>0</v>
      </c>
      <c r="BS1225" s="134">
        <v>5.0032489242167605E-3</v>
      </c>
      <c r="BT1225" s="134">
        <v>0</v>
      </c>
      <c r="BU1225" s="134">
        <v>5.6093605221370088E-3</v>
      </c>
      <c r="BV1225" s="134">
        <v>2.4835621487688648E-3</v>
      </c>
      <c r="BW1225" s="134">
        <v>6.9497595343464055E-3</v>
      </c>
      <c r="BX1225" s="134">
        <v>9.9563366527264351E-3</v>
      </c>
      <c r="BY1225" s="134">
        <v>2.7160237449647138E-3</v>
      </c>
      <c r="BZ1225" s="134">
        <v>2.4935233989513933E-3</v>
      </c>
      <c r="CA1225" s="134">
        <v>0</v>
      </c>
      <c r="CB1225" s="134">
        <v>0</v>
      </c>
      <c r="CC1225" s="134">
        <v>5.5098115699186902E-3</v>
      </c>
      <c r="CD1225" s="134">
        <v>8.0082137488845601E-2</v>
      </c>
      <c r="CE1225" s="134">
        <v>2.1606464415212948E-3</v>
      </c>
      <c r="CF1225" s="134">
        <v>0</v>
      </c>
      <c r="CG1225" s="134">
        <v>0</v>
      </c>
      <c r="CH1225" s="134">
        <v>3.8919491378163586E-3</v>
      </c>
      <c r="CI1225" s="134">
        <v>3.0737987583260978E-8</v>
      </c>
      <c r="CJ1225" s="134">
        <v>1.309154872514276E-4</v>
      </c>
      <c r="CK1225" s="134">
        <v>0</v>
      </c>
      <c r="CL1225" s="134">
        <v>0</v>
      </c>
      <c r="CM1225" s="134">
        <v>0</v>
      </c>
      <c r="CN1225" s="134">
        <v>0</v>
      </c>
      <c r="CO1225" s="134">
        <v>0</v>
      </c>
      <c r="CP1225" s="134">
        <v>0</v>
      </c>
      <c r="CQ1225" s="134">
        <v>8.9438377811214514E-4</v>
      </c>
      <c r="CR1225" s="134">
        <v>0</v>
      </c>
      <c r="CS1225" s="134">
        <v>4.155627292051144E-3</v>
      </c>
      <c r="CT1225" s="134">
        <v>0</v>
      </c>
      <c r="CU1225" s="134">
        <v>6.90190449204728E-3</v>
      </c>
      <c r="CV1225" s="134">
        <v>1.2988634873367679E-2</v>
      </c>
      <c r="CW1225" s="134">
        <v>5.3811876525057013E-3</v>
      </c>
      <c r="CX1225" s="134">
        <v>0.6180779297360024</v>
      </c>
      <c r="CY1225" s="134">
        <v>0</v>
      </c>
      <c r="CZ1225" s="134">
        <v>3.4902992179972419E-3</v>
      </c>
      <c r="DA1225" s="134">
        <v>3.736938545587098E-3</v>
      </c>
      <c r="DB1225" s="134">
        <v>9.099146098721447E-4</v>
      </c>
      <c r="DC1225" s="134">
        <v>1.9686620685567843E-3</v>
      </c>
      <c r="DD1225" s="134">
        <v>3.411272665976742E-3</v>
      </c>
      <c r="DE1225" s="134">
        <v>4.1260721211077191E-3</v>
      </c>
      <c r="DF1225" s="134">
        <v>4.3842998501823251E-3</v>
      </c>
      <c r="DG1225" s="134">
        <v>1.7229533240149066E-3</v>
      </c>
      <c r="DH1225" s="211">
        <v>3.0600889010117382E-3</v>
      </c>
    </row>
    <row r="1226" spans="1:112" ht="15" hidden="1" customHeight="1" x14ac:dyDescent="0.15">
      <c r="A1226" s="119"/>
      <c r="B1226" s="197" t="s">
        <v>763</v>
      </c>
      <c r="C1226" s="30" t="s">
        <v>232</v>
      </c>
      <c r="D1226" s="315">
        <v>0</v>
      </c>
      <c r="E1226" s="134">
        <v>0</v>
      </c>
      <c r="F1226" s="134">
        <v>0</v>
      </c>
      <c r="G1226" s="134">
        <v>0</v>
      </c>
      <c r="H1226" s="134">
        <v>0</v>
      </c>
      <c r="I1226" s="134">
        <v>0</v>
      </c>
      <c r="J1226" s="134">
        <v>0</v>
      </c>
      <c r="K1226" s="134">
        <v>0</v>
      </c>
      <c r="L1226" s="134">
        <v>0</v>
      </c>
      <c r="M1226" s="134">
        <v>0</v>
      </c>
      <c r="N1226" s="134">
        <v>0</v>
      </c>
      <c r="O1226" s="134">
        <v>0</v>
      </c>
      <c r="P1226" s="134">
        <v>0</v>
      </c>
      <c r="Q1226" s="134">
        <v>0</v>
      </c>
      <c r="R1226" s="134">
        <v>0</v>
      </c>
      <c r="S1226" s="134">
        <v>0</v>
      </c>
      <c r="T1226" s="134">
        <v>0</v>
      </c>
      <c r="U1226" s="134">
        <v>0</v>
      </c>
      <c r="V1226" s="134">
        <v>0</v>
      </c>
      <c r="W1226" s="134">
        <v>0</v>
      </c>
      <c r="X1226" s="134">
        <v>0</v>
      </c>
      <c r="Y1226" s="134">
        <v>0</v>
      </c>
      <c r="Z1226" s="134">
        <v>0</v>
      </c>
      <c r="AA1226" s="134">
        <v>0</v>
      </c>
      <c r="AB1226" s="134">
        <v>0</v>
      </c>
      <c r="AC1226" s="134">
        <v>0</v>
      </c>
      <c r="AD1226" s="134">
        <v>0</v>
      </c>
      <c r="AE1226" s="134">
        <v>0</v>
      </c>
      <c r="AF1226" s="134">
        <v>0</v>
      </c>
      <c r="AG1226" s="134">
        <v>0</v>
      </c>
      <c r="AH1226" s="134">
        <v>0</v>
      </c>
      <c r="AI1226" s="134">
        <v>0</v>
      </c>
      <c r="AJ1226" s="134">
        <v>0</v>
      </c>
      <c r="AK1226" s="134">
        <v>0</v>
      </c>
      <c r="AL1226" s="134">
        <v>0</v>
      </c>
      <c r="AM1226" s="134">
        <v>0</v>
      </c>
      <c r="AN1226" s="134">
        <v>0</v>
      </c>
      <c r="AO1226" s="134">
        <v>0</v>
      </c>
      <c r="AP1226" s="134">
        <v>0</v>
      </c>
      <c r="AQ1226" s="134">
        <v>0</v>
      </c>
      <c r="AR1226" s="134">
        <v>0</v>
      </c>
      <c r="AS1226" s="134">
        <v>0</v>
      </c>
      <c r="AT1226" s="134">
        <v>0</v>
      </c>
      <c r="AU1226" s="134">
        <v>0</v>
      </c>
      <c r="AV1226" s="134">
        <v>0</v>
      </c>
      <c r="AW1226" s="134">
        <v>0</v>
      </c>
      <c r="AX1226" s="134">
        <v>0</v>
      </c>
      <c r="AY1226" s="134">
        <v>0</v>
      </c>
      <c r="AZ1226" s="134">
        <v>0</v>
      </c>
      <c r="BA1226" s="134">
        <v>0</v>
      </c>
      <c r="BB1226" s="134">
        <v>0</v>
      </c>
      <c r="BC1226" s="134">
        <v>0</v>
      </c>
      <c r="BD1226" s="134">
        <v>0</v>
      </c>
      <c r="BE1226" s="134">
        <v>0</v>
      </c>
      <c r="BF1226" s="134">
        <v>0</v>
      </c>
      <c r="BG1226" s="134">
        <v>0</v>
      </c>
      <c r="BH1226" s="134">
        <v>0</v>
      </c>
      <c r="BI1226" s="134">
        <v>0</v>
      </c>
      <c r="BJ1226" s="134">
        <v>0</v>
      </c>
      <c r="BK1226" s="134">
        <v>0</v>
      </c>
      <c r="BL1226" s="134">
        <v>0</v>
      </c>
      <c r="BM1226" s="134">
        <v>0</v>
      </c>
      <c r="BN1226" s="134">
        <v>0</v>
      </c>
      <c r="BO1226" s="134">
        <v>0</v>
      </c>
      <c r="BP1226" s="134">
        <v>0</v>
      </c>
      <c r="BQ1226" s="134">
        <v>0</v>
      </c>
      <c r="BR1226" s="134">
        <v>0</v>
      </c>
      <c r="BS1226" s="134">
        <v>0</v>
      </c>
      <c r="BT1226" s="134">
        <v>0</v>
      </c>
      <c r="BU1226" s="134">
        <v>0</v>
      </c>
      <c r="BV1226" s="134">
        <v>0</v>
      </c>
      <c r="BW1226" s="134">
        <v>0</v>
      </c>
      <c r="BX1226" s="134">
        <v>0</v>
      </c>
      <c r="BY1226" s="134">
        <v>0</v>
      </c>
      <c r="BZ1226" s="134">
        <v>0</v>
      </c>
      <c r="CA1226" s="134">
        <v>0</v>
      </c>
      <c r="CB1226" s="134">
        <v>0</v>
      </c>
      <c r="CC1226" s="134">
        <v>0</v>
      </c>
      <c r="CD1226" s="134">
        <v>0</v>
      </c>
      <c r="CE1226" s="134">
        <v>0</v>
      </c>
      <c r="CF1226" s="134">
        <v>0</v>
      </c>
      <c r="CG1226" s="134">
        <v>0</v>
      </c>
      <c r="CH1226" s="134">
        <v>0</v>
      </c>
      <c r="CI1226" s="134">
        <v>0</v>
      </c>
      <c r="CJ1226" s="134">
        <v>0</v>
      </c>
      <c r="CK1226" s="134">
        <v>0</v>
      </c>
      <c r="CL1226" s="134">
        <v>0</v>
      </c>
      <c r="CM1226" s="134">
        <v>0</v>
      </c>
      <c r="CN1226" s="134">
        <v>0</v>
      </c>
      <c r="CO1226" s="134">
        <v>0</v>
      </c>
      <c r="CP1226" s="134">
        <v>0</v>
      </c>
      <c r="CQ1226" s="134">
        <v>0</v>
      </c>
      <c r="CR1226" s="134">
        <v>0</v>
      </c>
      <c r="CS1226" s="134">
        <v>0</v>
      </c>
      <c r="CT1226" s="134">
        <v>0</v>
      </c>
      <c r="CU1226" s="134">
        <v>0</v>
      </c>
      <c r="CV1226" s="134">
        <v>0</v>
      </c>
      <c r="CW1226" s="134">
        <v>0</v>
      </c>
      <c r="CX1226" s="134">
        <v>0</v>
      </c>
      <c r="CY1226" s="134">
        <v>0</v>
      </c>
      <c r="CZ1226" s="134">
        <v>0</v>
      </c>
      <c r="DA1226" s="134">
        <v>0</v>
      </c>
      <c r="DB1226" s="134">
        <v>0</v>
      </c>
      <c r="DC1226" s="134">
        <v>0</v>
      </c>
      <c r="DD1226" s="134">
        <v>0</v>
      </c>
      <c r="DE1226" s="134">
        <v>0</v>
      </c>
      <c r="DF1226" s="134">
        <v>0</v>
      </c>
      <c r="DG1226" s="134">
        <v>0</v>
      </c>
      <c r="DH1226" s="211">
        <v>0</v>
      </c>
    </row>
    <row r="1227" spans="1:112" ht="15" hidden="1" customHeight="1" x14ac:dyDescent="0.15">
      <c r="A1227" s="119"/>
      <c r="B1227" s="197" t="s">
        <v>764</v>
      </c>
      <c r="C1227" s="30" t="s">
        <v>364</v>
      </c>
      <c r="D1227" s="315">
        <v>1.1853220675813063E-2</v>
      </c>
      <c r="E1227" s="134">
        <v>3.0896208276246168E-3</v>
      </c>
      <c r="F1227" s="134">
        <v>1.8520732619085142E-2</v>
      </c>
      <c r="G1227" s="134">
        <v>0</v>
      </c>
      <c r="H1227" s="134">
        <v>4.1159231112032684E-3</v>
      </c>
      <c r="I1227" s="134">
        <v>0</v>
      </c>
      <c r="J1227" s="134">
        <v>0</v>
      </c>
      <c r="K1227" s="134">
        <v>3.4500438380105376E-3</v>
      </c>
      <c r="L1227" s="134">
        <v>5.283507267150188E-3</v>
      </c>
      <c r="M1227" s="134">
        <v>3.6103426089335545E-3</v>
      </c>
      <c r="N1227" s="134">
        <v>3.9355083817131879E-3</v>
      </c>
      <c r="O1227" s="134">
        <v>1.1457762965576385E-4</v>
      </c>
      <c r="P1227" s="134">
        <v>0</v>
      </c>
      <c r="Q1227" s="134">
        <v>0</v>
      </c>
      <c r="R1227" s="134">
        <v>1.3806102036125938E-3</v>
      </c>
      <c r="S1227" s="134">
        <v>3.5505641985711404E-3</v>
      </c>
      <c r="T1227" s="134">
        <v>9.3238846595297014E-4</v>
      </c>
      <c r="U1227" s="134">
        <v>0</v>
      </c>
      <c r="V1227" s="134">
        <v>0</v>
      </c>
      <c r="W1227" s="134">
        <v>5.4678562404795463E-4</v>
      </c>
      <c r="X1227" s="134">
        <v>0</v>
      </c>
      <c r="Y1227" s="134">
        <v>0</v>
      </c>
      <c r="Z1227" s="134">
        <v>0</v>
      </c>
      <c r="AA1227" s="134">
        <v>0</v>
      </c>
      <c r="AB1227" s="134">
        <v>0</v>
      </c>
      <c r="AC1227" s="134">
        <v>0</v>
      </c>
      <c r="AD1227" s="134">
        <v>0</v>
      </c>
      <c r="AE1227" s="134">
        <v>0</v>
      </c>
      <c r="AF1227" s="134">
        <v>0</v>
      </c>
      <c r="AG1227" s="134">
        <v>0</v>
      </c>
      <c r="AH1227" s="134">
        <v>0</v>
      </c>
      <c r="AI1227" s="134">
        <v>5.3710971373917059E-5</v>
      </c>
      <c r="AJ1227" s="134">
        <v>0</v>
      </c>
      <c r="AK1227" s="134">
        <v>1.3021969725889723E-2</v>
      </c>
      <c r="AL1227" s="134">
        <v>0</v>
      </c>
      <c r="AM1227" s="134">
        <v>-4.6156479703986089E-7</v>
      </c>
      <c r="AN1227" s="134">
        <v>0</v>
      </c>
      <c r="AO1227" s="134">
        <v>7.5486872209258871E-3</v>
      </c>
      <c r="AP1227" s="134">
        <v>0</v>
      </c>
      <c r="AQ1227" s="134">
        <v>0</v>
      </c>
      <c r="AR1227" s="134">
        <v>0</v>
      </c>
      <c r="AS1227" s="134">
        <v>0</v>
      </c>
      <c r="AT1227" s="134">
        <v>1.375330811615166E-3</v>
      </c>
      <c r="AU1227" s="134">
        <v>3.7393958437048516E-3</v>
      </c>
      <c r="AV1227" s="134">
        <v>0</v>
      </c>
      <c r="AW1227" s="134">
        <v>5.2292158998104739E-4</v>
      </c>
      <c r="AX1227" s="134">
        <v>0</v>
      </c>
      <c r="AY1227" s="134">
        <v>0</v>
      </c>
      <c r="AZ1227" s="134">
        <v>8.542956168372931E-3</v>
      </c>
      <c r="BA1227" s="134">
        <v>0</v>
      </c>
      <c r="BB1227" s="134">
        <v>0</v>
      </c>
      <c r="BC1227" s="134">
        <v>0</v>
      </c>
      <c r="BD1227" s="134">
        <v>0</v>
      </c>
      <c r="BE1227" s="134">
        <v>0</v>
      </c>
      <c r="BF1227" s="134">
        <v>0</v>
      </c>
      <c r="BG1227" s="134">
        <v>0</v>
      </c>
      <c r="BH1227" s="134">
        <v>0</v>
      </c>
      <c r="BI1227" s="134">
        <v>1.3386993576505431E-3</v>
      </c>
      <c r="BJ1227" s="134">
        <v>1.6481757178101749E-4</v>
      </c>
      <c r="BK1227" s="134">
        <v>0</v>
      </c>
      <c r="BL1227" s="134">
        <v>3.5036755083830379E-3</v>
      </c>
      <c r="BM1227" s="134">
        <v>0</v>
      </c>
      <c r="BN1227" s="134">
        <v>8.3762328001729669E-3</v>
      </c>
      <c r="BO1227" s="134">
        <v>1.4236893753397798E-2</v>
      </c>
      <c r="BP1227" s="134">
        <v>1.5629582365858697E-2</v>
      </c>
      <c r="BQ1227" s="134">
        <v>1.4654693085165807E-2</v>
      </c>
      <c r="BR1227" s="134">
        <v>0</v>
      </c>
      <c r="BS1227" s="134">
        <v>4.0315331073179405E-3</v>
      </c>
      <c r="BT1227" s="134">
        <v>0</v>
      </c>
      <c r="BU1227" s="134">
        <v>2.1607074352705695E-2</v>
      </c>
      <c r="BV1227" s="134">
        <v>2.510601848003309E-3</v>
      </c>
      <c r="BW1227" s="134">
        <v>5.8193422686908004E-3</v>
      </c>
      <c r="BX1227" s="134">
        <v>3.9694731140586985E-3</v>
      </c>
      <c r="BY1227" s="134">
        <v>3.8495022359961591E-3</v>
      </c>
      <c r="BZ1227" s="134">
        <v>2.8598463152537394E-3</v>
      </c>
      <c r="CA1227" s="134">
        <v>0</v>
      </c>
      <c r="CB1227" s="134">
        <v>0</v>
      </c>
      <c r="CC1227" s="134">
        <v>2.5085797579185495E-2</v>
      </c>
      <c r="CD1227" s="134">
        <v>0.18967992254438326</v>
      </c>
      <c r="CE1227" s="134">
        <v>3.0464385284644092E-3</v>
      </c>
      <c r="CF1227" s="134">
        <v>0</v>
      </c>
      <c r="CG1227" s="134">
        <v>0</v>
      </c>
      <c r="CH1227" s="134">
        <v>7.2637999042804496E-3</v>
      </c>
      <c r="CI1227" s="134">
        <v>4.4840148671432791E-8</v>
      </c>
      <c r="CJ1227" s="134">
        <v>3.9409397811171904E-4</v>
      </c>
      <c r="CK1227" s="134">
        <v>0</v>
      </c>
      <c r="CL1227" s="134">
        <v>0</v>
      </c>
      <c r="CM1227" s="134">
        <v>0</v>
      </c>
      <c r="CN1227" s="134">
        <v>0</v>
      </c>
      <c r="CO1227" s="134">
        <v>0</v>
      </c>
      <c r="CP1227" s="134">
        <v>0</v>
      </c>
      <c r="CQ1227" s="134">
        <v>1.7640238280421392E-3</v>
      </c>
      <c r="CR1227" s="134">
        <v>0</v>
      </c>
      <c r="CS1227" s="134">
        <v>3.2351878612950631E-3</v>
      </c>
      <c r="CT1227" s="134">
        <v>0</v>
      </c>
      <c r="CU1227" s="134">
        <v>6.777990193129379E-3</v>
      </c>
      <c r="CV1227" s="134">
        <v>5.0305568006795334E-3</v>
      </c>
      <c r="CW1227" s="134">
        <v>1.0451099911391636E-2</v>
      </c>
      <c r="CX1227" s="134">
        <v>6.8935465956653522E-2</v>
      </c>
      <c r="CY1227" s="134">
        <v>0</v>
      </c>
      <c r="CZ1227" s="134">
        <v>0.90552001221192135</v>
      </c>
      <c r="DA1227" s="134">
        <v>2.93863600366049E-3</v>
      </c>
      <c r="DB1227" s="134">
        <v>1.0477676292237228E-3</v>
      </c>
      <c r="DC1227" s="134">
        <v>5.2217816295016773E-3</v>
      </c>
      <c r="DD1227" s="134">
        <v>8.9320889068805302E-3</v>
      </c>
      <c r="DE1227" s="134">
        <v>7.7462801270727901E-3</v>
      </c>
      <c r="DF1227" s="134">
        <v>6.6314512984037271E-3</v>
      </c>
      <c r="DG1227" s="134">
        <v>2.8324876557416275E-3</v>
      </c>
      <c r="DH1227" s="211">
        <v>5.0915895305145113E-3</v>
      </c>
    </row>
    <row r="1228" spans="1:112" ht="15" hidden="1" customHeight="1" x14ac:dyDescent="0.15">
      <c r="A1228" s="119"/>
      <c r="B1228" s="197" t="s">
        <v>765</v>
      </c>
      <c r="C1228" s="30" t="s">
        <v>235</v>
      </c>
      <c r="D1228" s="315">
        <v>2.1439454324200719E-3</v>
      </c>
      <c r="E1228" s="134">
        <v>1.0666460869801387E-3</v>
      </c>
      <c r="F1228" s="134">
        <v>1.2792786431534538E-2</v>
      </c>
      <c r="G1228" s="134">
        <v>0</v>
      </c>
      <c r="H1228" s="134">
        <v>3.6911297707060203E-3</v>
      </c>
      <c r="I1228" s="134">
        <v>0</v>
      </c>
      <c r="J1228" s="134">
        <v>0</v>
      </c>
      <c r="K1228" s="134">
        <v>5.2263377828338587E-3</v>
      </c>
      <c r="L1228" s="134">
        <v>6.5133179648895357E-3</v>
      </c>
      <c r="M1228" s="134">
        <v>4.2827693422376051E-3</v>
      </c>
      <c r="N1228" s="134">
        <v>6.3404445034545009E-3</v>
      </c>
      <c r="O1228" s="134">
        <v>1.0788550762498866E-4</v>
      </c>
      <c r="P1228" s="134">
        <v>0</v>
      </c>
      <c r="Q1228" s="134">
        <v>0</v>
      </c>
      <c r="R1228" s="134">
        <v>3.2862191417749854E-3</v>
      </c>
      <c r="S1228" s="134">
        <v>1.5293889630274961E-3</v>
      </c>
      <c r="T1228" s="134">
        <v>2.7187927599046685E-3</v>
      </c>
      <c r="U1228" s="134">
        <v>0</v>
      </c>
      <c r="V1228" s="134">
        <v>0</v>
      </c>
      <c r="W1228" s="134">
        <v>1.6078199281065301E-3</v>
      </c>
      <c r="X1228" s="134">
        <v>0</v>
      </c>
      <c r="Y1228" s="134">
        <v>0</v>
      </c>
      <c r="Z1228" s="134">
        <v>0</v>
      </c>
      <c r="AA1228" s="134">
        <v>0</v>
      </c>
      <c r="AB1228" s="134">
        <v>0</v>
      </c>
      <c r="AC1228" s="134">
        <v>0</v>
      </c>
      <c r="AD1228" s="134">
        <v>0</v>
      </c>
      <c r="AE1228" s="134">
        <v>0</v>
      </c>
      <c r="AF1228" s="134">
        <v>0</v>
      </c>
      <c r="AG1228" s="134">
        <v>0</v>
      </c>
      <c r="AH1228" s="134">
        <v>0</v>
      </c>
      <c r="AI1228" s="134">
        <v>1.478991787948263E-4</v>
      </c>
      <c r="AJ1228" s="134">
        <v>0</v>
      </c>
      <c r="AK1228" s="134">
        <v>1.7930856715877425E-2</v>
      </c>
      <c r="AL1228" s="134">
        <v>0</v>
      </c>
      <c r="AM1228" s="134">
        <v>-6.3058131472835582E-7</v>
      </c>
      <c r="AN1228" s="134">
        <v>0</v>
      </c>
      <c r="AO1228" s="134">
        <v>1.4392493850246966E-2</v>
      </c>
      <c r="AP1228" s="134">
        <v>0</v>
      </c>
      <c r="AQ1228" s="134">
        <v>0</v>
      </c>
      <c r="AR1228" s="134">
        <v>0</v>
      </c>
      <c r="AS1228" s="134">
        <v>0</v>
      </c>
      <c r="AT1228" s="134">
        <v>1.4842328369705604E-3</v>
      </c>
      <c r="AU1228" s="134">
        <v>5.9535560456082191E-3</v>
      </c>
      <c r="AV1228" s="134">
        <v>0</v>
      </c>
      <c r="AW1228" s="134">
        <v>7.7519149386843643E-4</v>
      </c>
      <c r="AX1228" s="134">
        <v>0</v>
      </c>
      <c r="AY1228" s="134">
        <v>0</v>
      </c>
      <c r="AZ1228" s="134">
        <v>1.2740606842757875E-2</v>
      </c>
      <c r="BA1228" s="134">
        <v>0</v>
      </c>
      <c r="BB1228" s="134">
        <v>0</v>
      </c>
      <c r="BC1228" s="134">
        <v>0</v>
      </c>
      <c r="BD1228" s="134">
        <v>0</v>
      </c>
      <c r="BE1228" s="134">
        <v>0</v>
      </c>
      <c r="BF1228" s="134">
        <v>0</v>
      </c>
      <c r="BG1228" s="134">
        <v>0</v>
      </c>
      <c r="BH1228" s="134">
        <v>0</v>
      </c>
      <c r="BI1228" s="134">
        <v>2.7343047854645119E-3</v>
      </c>
      <c r="BJ1228" s="134">
        <v>3.6456687397241032E-4</v>
      </c>
      <c r="BK1228" s="134">
        <v>0</v>
      </c>
      <c r="BL1228" s="134">
        <v>2.9815368670341692E-3</v>
      </c>
      <c r="BM1228" s="134">
        <v>0</v>
      </c>
      <c r="BN1228" s="134">
        <v>3.3318991041273262E-2</v>
      </c>
      <c r="BO1228" s="134">
        <v>1.4160290775480974E-2</v>
      </c>
      <c r="BP1228" s="134">
        <v>6.4868354839323752E-2</v>
      </c>
      <c r="BQ1228" s="134">
        <v>2.0752687773712791E-2</v>
      </c>
      <c r="BR1228" s="134">
        <v>0</v>
      </c>
      <c r="BS1228" s="134">
        <v>1.3656055856121625E-2</v>
      </c>
      <c r="BT1228" s="134">
        <v>0</v>
      </c>
      <c r="BU1228" s="134">
        <v>2.1640199529647648E-2</v>
      </c>
      <c r="BV1228" s="134">
        <v>9.5782789485813861E-3</v>
      </c>
      <c r="BW1228" s="134">
        <v>3.3852432746890031E-2</v>
      </c>
      <c r="BX1228" s="134">
        <v>4.1550889281201937E-2</v>
      </c>
      <c r="BY1228" s="134">
        <v>4.5372357478996934E-2</v>
      </c>
      <c r="BZ1228" s="134">
        <v>2.7704331802084252E-2</v>
      </c>
      <c r="CA1228" s="134">
        <v>0</v>
      </c>
      <c r="CB1228" s="134">
        <v>0</v>
      </c>
      <c r="CC1228" s="134">
        <v>7.4023097273121187E-3</v>
      </c>
      <c r="CD1228" s="134">
        <v>1.0467261864340282E-2</v>
      </c>
      <c r="CE1228" s="134">
        <v>1.0512683190404982E-2</v>
      </c>
      <c r="CF1228" s="134">
        <v>0</v>
      </c>
      <c r="CG1228" s="134">
        <v>0</v>
      </c>
      <c r="CH1228" s="134">
        <v>5.605136890619386E-2</v>
      </c>
      <c r="CI1228" s="134">
        <v>3.2124410653490967E-7</v>
      </c>
      <c r="CJ1228" s="134">
        <v>5.7021545048504239E-4</v>
      </c>
      <c r="CK1228" s="134">
        <v>0</v>
      </c>
      <c r="CL1228" s="134">
        <v>0</v>
      </c>
      <c r="CM1228" s="134">
        <v>0</v>
      </c>
      <c r="CN1228" s="134">
        <v>0</v>
      </c>
      <c r="CO1228" s="134">
        <v>0</v>
      </c>
      <c r="CP1228" s="134">
        <v>0</v>
      </c>
      <c r="CQ1228" s="134">
        <v>6.879950852651924E-3</v>
      </c>
      <c r="CR1228" s="134">
        <v>0</v>
      </c>
      <c r="CS1228" s="134">
        <v>1.8010609637862138E-2</v>
      </c>
      <c r="CT1228" s="134">
        <v>0</v>
      </c>
      <c r="CU1228" s="134">
        <v>2.7529831850810829E-2</v>
      </c>
      <c r="CV1228" s="134">
        <v>1.5590805043533594E-2</v>
      </c>
      <c r="CW1228" s="134">
        <v>3.4461201843904561E-2</v>
      </c>
      <c r="CX1228" s="134">
        <v>2.61844239389123E-2</v>
      </c>
      <c r="CY1228" s="134">
        <v>0</v>
      </c>
      <c r="CZ1228" s="134">
        <v>8.1978444150119217E-3</v>
      </c>
      <c r="DA1228" s="134">
        <v>0.53706307632198069</v>
      </c>
      <c r="DB1228" s="134">
        <v>1.2130169554102537E-3</v>
      </c>
      <c r="DC1228" s="134">
        <v>1.0228729302985873E-2</v>
      </c>
      <c r="DD1228" s="134">
        <v>1.5725353576334051E-2</v>
      </c>
      <c r="DE1228" s="134">
        <v>1.2452182486440831E-2</v>
      </c>
      <c r="DF1228" s="134">
        <v>1.1595814551427585E-2</v>
      </c>
      <c r="DG1228" s="134">
        <v>6.3527906882048148E-3</v>
      </c>
      <c r="DH1228" s="211">
        <v>9.7077371019915794E-3</v>
      </c>
    </row>
    <row r="1229" spans="1:112" ht="15" hidden="1" customHeight="1" x14ac:dyDescent="0.15">
      <c r="A1229" s="119"/>
      <c r="B1229" s="197" t="s">
        <v>766</v>
      </c>
      <c r="C1229" s="30" t="s">
        <v>178</v>
      </c>
      <c r="D1229" s="315">
        <v>0</v>
      </c>
      <c r="E1229" s="134">
        <v>0</v>
      </c>
      <c r="F1229" s="134">
        <v>0</v>
      </c>
      <c r="G1229" s="134">
        <v>0</v>
      </c>
      <c r="H1229" s="134">
        <v>0</v>
      </c>
      <c r="I1229" s="134">
        <v>0</v>
      </c>
      <c r="J1229" s="134">
        <v>0</v>
      </c>
      <c r="K1229" s="134">
        <v>0</v>
      </c>
      <c r="L1229" s="134">
        <v>0</v>
      </c>
      <c r="M1229" s="134">
        <v>0</v>
      </c>
      <c r="N1229" s="134">
        <v>0</v>
      </c>
      <c r="O1229" s="134">
        <v>0</v>
      </c>
      <c r="P1229" s="134">
        <v>0</v>
      </c>
      <c r="Q1229" s="134">
        <v>0</v>
      </c>
      <c r="R1229" s="134">
        <v>0</v>
      </c>
      <c r="S1229" s="134">
        <v>0</v>
      </c>
      <c r="T1229" s="134">
        <v>0</v>
      </c>
      <c r="U1229" s="134">
        <v>0</v>
      </c>
      <c r="V1229" s="134">
        <v>0</v>
      </c>
      <c r="W1229" s="134">
        <v>0</v>
      </c>
      <c r="X1229" s="134">
        <v>0</v>
      </c>
      <c r="Y1229" s="134">
        <v>0</v>
      </c>
      <c r="Z1229" s="134">
        <v>0</v>
      </c>
      <c r="AA1229" s="134">
        <v>0</v>
      </c>
      <c r="AB1229" s="134">
        <v>0</v>
      </c>
      <c r="AC1229" s="134">
        <v>0</v>
      </c>
      <c r="AD1229" s="134">
        <v>0</v>
      </c>
      <c r="AE1229" s="134">
        <v>0</v>
      </c>
      <c r="AF1229" s="134">
        <v>0</v>
      </c>
      <c r="AG1229" s="134">
        <v>0</v>
      </c>
      <c r="AH1229" s="134">
        <v>0</v>
      </c>
      <c r="AI1229" s="134">
        <v>0</v>
      </c>
      <c r="AJ1229" s="134">
        <v>0</v>
      </c>
      <c r="AK1229" s="134">
        <v>0</v>
      </c>
      <c r="AL1229" s="134">
        <v>0</v>
      </c>
      <c r="AM1229" s="134">
        <v>0</v>
      </c>
      <c r="AN1229" s="134">
        <v>0</v>
      </c>
      <c r="AO1229" s="134">
        <v>0</v>
      </c>
      <c r="AP1229" s="134">
        <v>0</v>
      </c>
      <c r="AQ1229" s="134">
        <v>0</v>
      </c>
      <c r="AR1229" s="134">
        <v>0</v>
      </c>
      <c r="AS1229" s="134">
        <v>0</v>
      </c>
      <c r="AT1229" s="134">
        <v>0</v>
      </c>
      <c r="AU1229" s="134">
        <v>0</v>
      </c>
      <c r="AV1229" s="134">
        <v>0</v>
      </c>
      <c r="AW1229" s="134">
        <v>0</v>
      </c>
      <c r="AX1229" s="134">
        <v>0</v>
      </c>
      <c r="AY1229" s="134">
        <v>0</v>
      </c>
      <c r="AZ1229" s="134">
        <v>0</v>
      </c>
      <c r="BA1229" s="134">
        <v>0</v>
      </c>
      <c r="BB1229" s="134">
        <v>0</v>
      </c>
      <c r="BC1229" s="134">
        <v>0</v>
      </c>
      <c r="BD1229" s="134">
        <v>0</v>
      </c>
      <c r="BE1229" s="134">
        <v>0</v>
      </c>
      <c r="BF1229" s="134">
        <v>0</v>
      </c>
      <c r="BG1229" s="134">
        <v>0</v>
      </c>
      <c r="BH1229" s="134">
        <v>0</v>
      </c>
      <c r="BI1229" s="134">
        <v>0</v>
      </c>
      <c r="BJ1229" s="134">
        <v>0</v>
      </c>
      <c r="BK1229" s="134">
        <v>0</v>
      </c>
      <c r="BL1229" s="134">
        <v>0</v>
      </c>
      <c r="BM1229" s="134">
        <v>0</v>
      </c>
      <c r="BN1229" s="134">
        <v>0</v>
      </c>
      <c r="BO1229" s="134">
        <v>0</v>
      </c>
      <c r="BP1229" s="134">
        <v>0</v>
      </c>
      <c r="BQ1229" s="134">
        <v>0</v>
      </c>
      <c r="BR1229" s="134">
        <v>0</v>
      </c>
      <c r="BS1229" s="134">
        <v>0</v>
      </c>
      <c r="BT1229" s="134">
        <v>0</v>
      </c>
      <c r="BU1229" s="134">
        <v>0</v>
      </c>
      <c r="BV1229" s="134">
        <v>0</v>
      </c>
      <c r="BW1229" s="134">
        <v>0</v>
      </c>
      <c r="BX1229" s="134">
        <v>0</v>
      </c>
      <c r="BY1229" s="134">
        <v>0</v>
      </c>
      <c r="BZ1229" s="134">
        <v>0</v>
      </c>
      <c r="CA1229" s="134">
        <v>0</v>
      </c>
      <c r="CB1229" s="134">
        <v>0</v>
      </c>
      <c r="CC1229" s="134">
        <v>0</v>
      </c>
      <c r="CD1229" s="134">
        <v>0</v>
      </c>
      <c r="CE1229" s="134">
        <v>0</v>
      </c>
      <c r="CF1229" s="134">
        <v>0</v>
      </c>
      <c r="CG1229" s="134">
        <v>0</v>
      </c>
      <c r="CH1229" s="134">
        <v>0</v>
      </c>
      <c r="CI1229" s="134">
        <v>0</v>
      </c>
      <c r="CJ1229" s="134">
        <v>0</v>
      </c>
      <c r="CK1229" s="134">
        <v>0</v>
      </c>
      <c r="CL1229" s="134">
        <v>0</v>
      </c>
      <c r="CM1229" s="134">
        <v>0</v>
      </c>
      <c r="CN1229" s="134">
        <v>0</v>
      </c>
      <c r="CO1229" s="134">
        <v>0</v>
      </c>
      <c r="CP1229" s="134">
        <v>0</v>
      </c>
      <c r="CQ1229" s="134">
        <v>0</v>
      </c>
      <c r="CR1229" s="134">
        <v>0</v>
      </c>
      <c r="CS1229" s="134">
        <v>0</v>
      </c>
      <c r="CT1229" s="134">
        <v>0</v>
      </c>
      <c r="CU1229" s="134">
        <v>0</v>
      </c>
      <c r="CV1229" s="134">
        <v>0</v>
      </c>
      <c r="CW1229" s="134">
        <v>0</v>
      </c>
      <c r="CX1229" s="134">
        <v>0</v>
      </c>
      <c r="CY1229" s="134">
        <v>0</v>
      </c>
      <c r="CZ1229" s="134">
        <v>0</v>
      </c>
      <c r="DA1229" s="134">
        <v>0</v>
      </c>
      <c r="DB1229" s="134">
        <v>0.10421690730839406</v>
      </c>
      <c r="DC1229" s="134">
        <v>0</v>
      </c>
      <c r="DD1229" s="134">
        <v>0</v>
      </c>
      <c r="DE1229" s="134">
        <v>0</v>
      </c>
      <c r="DF1229" s="134">
        <v>0</v>
      </c>
      <c r="DG1229" s="134">
        <v>0</v>
      </c>
      <c r="DH1229" s="211">
        <v>0</v>
      </c>
    </row>
    <row r="1230" spans="1:112" ht="15" hidden="1" customHeight="1" x14ac:dyDescent="0.15">
      <c r="A1230" s="119"/>
      <c r="B1230" s="197" t="s">
        <v>767</v>
      </c>
      <c r="C1230" s="30" t="s">
        <v>365</v>
      </c>
      <c r="D1230" s="315">
        <v>2.6779522776386825E-8</v>
      </c>
      <c r="E1230" s="134">
        <v>1.3290165917220633E-8</v>
      </c>
      <c r="F1230" s="134">
        <v>3.7803165939209223E-7</v>
      </c>
      <c r="G1230" s="134">
        <v>0</v>
      </c>
      <c r="H1230" s="134">
        <v>1.7923291176950981E-8</v>
      </c>
      <c r="I1230" s="134">
        <v>0</v>
      </c>
      <c r="J1230" s="134">
        <v>0</v>
      </c>
      <c r="K1230" s="134">
        <v>7.5548356915284205E-8</v>
      </c>
      <c r="L1230" s="134">
        <v>2.731545380812828E-7</v>
      </c>
      <c r="M1230" s="134">
        <v>1.8645788577927608E-7</v>
      </c>
      <c r="N1230" s="134">
        <v>2.7541621388949907E-8</v>
      </c>
      <c r="O1230" s="134">
        <v>3.7588503655021714E-9</v>
      </c>
      <c r="P1230" s="134">
        <v>0</v>
      </c>
      <c r="Q1230" s="134">
        <v>0</v>
      </c>
      <c r="R1230" s="134">
        <v>7.4126765012682873E-9</v>
      </c>
      <c r="S1230" s="134">
        <v>2.4193462180596502E-8</v>
      </c>
      <c r="T1230" s="134">
        <v>4.3436704636162889E-8</v>
      </c>
      <c r="U1230" s="134">
        <v>0</v>
      </c>
      <c r="V1230" s="134">
        <v>0</v>
      </c>
      <c r="W1230" s="134">
        <v>3.6287443759686634E-9</v>
      </c>
      <c r="X1230" s="134">
        <v>0</v>
      </c>
      <c r="Y1230" s="134">
        <v>0</v>
      </c>
      <c r="Z1230" s="134">
        <v>0</v>
      </c>
      <c r="AA1230" s="134">
        <v>0</v>
      </c>
      <c r="AB1230" s="134">
        <v>0</v>
      </c>
      <c r="AC1230" s="134">
        <v>0</v>
      </c>
      <c r="AD1230" s="134">
        <v>0</v>
      </c>
      <c r="AE1230" s="134">
        <v>0</v>
      </c>
      <c r="AF1230" s="134">
        <v>0</v>
      </c>
      <c r="AG1230" s="134">
        <v>0</v>
      </c>
      <c r="AH1230" s="134">
        <v>0</v>
      </c>
      <c r="AI1230" s="134">
        <v>2.8929882452861966E-10</v>
      </c>
      <c r="AJ1230" s="134">
        <v>0</v>
      </c>
      <c r="AK1230" s="134">
        <v>2.1911713218339753E-7</v>
      </c>
      <c r="AL1230" s="134">
        <v>0</v>
      </c>
      <c r="AM1230" s="134">
        <v>-3.6663878287320152E-12</v>
      </c>
      <c r="AN1230" s="134">
        <v>0</v>
      </c>
      <c r="AO1230" s="134">
        <v>1.4648111985273439E-7</v>
      </c>
      <c r="AP1230" s="134">
        <v>0</v>
      </c>
      <c r="AQ1230" s="134">
        <v>0</v>
      </c>
      <c r="AR1230" s="134">
        <v>0</v>
      </c>
      <c r="AS1230" s="134">
        <v>0</v>
      </c>
      <c r="AT1230" s="134">
        <v>7.6871900070904463E-8</v>
      </c>
      <c r="AU1230" s="134">
        <v>9.3369212421975862E-8</v>
      </c>
      <c r="AV1230" s="134">
        <v>0</v>
      </c>
      <c r="AW1230" s="134">
        <v>1.5881732847082727E-8</v>
      </c>
      <c r="AX1230" s="134">
        <v>0</v>
      </c>
      <c r="AY1230" s="134">
        <v>0</v>
      </c>
      <c r="AZ1230" s="134">
        <v>1.1925153275938737E-6</v>
      </c>
      <c r="BA1230" s="134">
        <v>0</v>
      </c>
      <c r="BB1230" s="134">
        <v>0</v>
      </c>
      <c r="BC1230" s="134">
        <v>0</v>
      </c>
      <c r="BD1230" s="134">
        <v>0</v>
      </c>
      <c r="BE1230" s="134">
        <v>0</v>
      </c>
      <c r="BF1230" s="134">
        <v>0</v>
      </c>
      <c r="BG1230" s="134">
        <v>0</v>
      </c>
      <c r="BH1230" s="134">
        <v>0</v>
      </c>
      <c r="BI1230" s="134">
        <v>5.33687383744044E-8</v>
      </c>
      <c r="BJ1230" s="134">
        <v>2.0290519862907968E-8</v>
      </c>
      <c r="BK1230" s="134">
        <v>0</v>
      </c>
      <c r="BL1230" s="134">
        <v>2.2037220045386435E-8</v>
      </c>
      <c r="BM1230" s="134">
        <v>0</v>
      </c>
      <c r="BN1230" s="134">
        <v>2.1843647701117551E-7</v>
      </c>
      <c r="BO1230" s="134">
        <v>7.4464162405460871E-8</v>
      </c>
      <c r="BP1230" s="134">
        <v>1.8335925342562089E-7</v>
      </c>
      <c r="BQ1230" s="134">
        <v>1.9088080025095597E-7</v>
      </c>
      <c r="BR1230" s="134">
        <v>0</v>
      </c>
      <c r="BS1230" s="134">
        <v>3.4967907137896499E-7</v>
      </c>
      <c r="BT1230" s="134">
        <v>0</v>
      </c>
      <c r="BU1230" s="134">
        <v>1.4985560283748458E-7</v>
      </c>
      <c r="BV1230" s="134">
        <v>5.2744154510352592E-8</v>
      </c>
      <c r="BW1230" s="134">
        <v>1.9091494503084253E-7</v>
      </c>
      <c r="BX1230" s="134">
        <v>2.8058307368651138E-7</v>
      </c>
      <c r="BY1230" s="134">
        <v>5.5686034776596782E-8</v>
      </c>
      <c r="BZ1230" s="134">
        <v>3.7495143550591958E-8</v>
      </c>
      <c r="CA1230" s="134">
        <v>0</v>
      </c>
      <c r="CB1230" s="134">
        <v>0</v>
      </c>
      <c r="CC1230" s="134">
        <v>1.7362198676584017E-7</v>
      </c>
      <c r="CD1230" s="134">
        <v>3.3255893435897897E-7</v>
      </c>
      <c r="CE1230" s="134">
        <v>2.8856931648511965E-8</v>
      </c>
      <c r="CF1230" s="134">
        <v>0</v>
      </c>
      <c r="CG1230" s="134">
        <v>0</v>
      </c>
      <c r="CH1230" s="134">
        <v>2.584454035783327E-7</v>
      </c>
      <c r="CI1230" s="134">
        <v>2.063299481983188E-12</v>
      </c>
      <c r="CJ1230" s="134">
        <v>2.136560203978025E-8</v>
      </c>
      <c r="CK1230" s="134">
        <v>0</v>
      </c>
      <c r="CL1230" s="134">
        <v>0</v>
      </c>
      <c r="CM1230" s="134">
        <v>0</v>
      </c>
      <c r="CN1230" s="134">
        <v>0</v>
      </c>
      <c r="CO1230" s="134">
        <v>0</v>
      </c>
      <c r="CP1230" s="134">
        <v>0</v>
      </c>
      <c r="CQ1230" s="134">
        <v>8.1718281963133747E-4</v>
      </c>
      <c r="CR1230" s="134">
        <v>0</v>
      </c>
      <c r="CS1230" s="134">
        <v>1.0997905904557802E-3</v>
      </c>
      <c r="CT1230" s="134">
        <v>0</v>
      </c>
      <c r="CU1230" s="134">
        <v>1.1911929080313801E-3</v>
      </c>
      <c r="CV1230" s="134">
        <v>3.9285488485092676E-3</v>
      </c>
      <c r="CW1230" s="134">
        <v>3.9145556534019468E-8</v>
      </c>
      <c r="CX1230" s="134">
        <v>2.2778041668017759E-7</v>
      </c>
      <c r="CY1230" s="134">
        <v>0</v>
      </c>
      <c r="CZ1230" s="134">
        <v>3.4126724009978607E-8</v>
      </c>
      <c r="DA1230" s="134">
        <v>2.6320217739040663E-7</v>
      </c>
      <c r="DB1230" s="134">
        <v>1.154340131561286E-3</v>
      </c>
      <c r="DC1230" s="134">
        <v>0.75363498631529713</v>
      </c>
      <c r="DD1230" s="134">
        <v>7.8345729961485253E-7</v>
      </c>
      <c r="DE1230" s="134">
        <v>1.5596492656148414E-7</v>
      </c>
      <c r="DF1230" s="134">
        <v>3.706064637195224E-7</v>
      </c>
      <c r="DG1230" s="134">
        <v>8.6040517379080971E-8</v>
      </c>
      <c r="DH1230" s="211">
        <v>9.880151534066936E-8</v>
      </c>
    </row>
    <row r="1231" spans="1:112" ht="15" hidden="1" customHeight="1" x14ac:dyDescent="0.15">
      <c r="A1231" s="119"/>
      <c r="B1231" s="197" t="s">
        <v>768</v>
      </c>
      <c r="C1231" s="30" t="s">
        <v>179</v>
      </c>
      <c r="D1231" s="315">
        <v>1.2231459153109736E-5</v>
      </c>
      <c r="E1231" s="134">
        <v>5.7547744197213231E-6</v>
      </c>
      <c r="F1231" s="134">
        <v>2.3953721958335942E-4</v>
      </c>
      <c r="G1231" s="134">
        <v>0</v>
      </c>
      <c r="H1231" s="134">
        <v>2.1721354599277185E-5</v>
      </c>
      <c r="I1231" s="134">
        <v>0</v>
      </c>
      <c r="J1231" s="134">
        <v>0</v>
      </c>
      <c r="K1231" s="134">
        <v>8.9211556630211958E-5</v>
      </c>
      <c r="L1231" s="134">
        <v>3.2208417963787713E-5</v>
      </c>
      <c r="M1231" s="134">
        <v>1.519894011572905E-5</v>
      </c>
      <c r="N1231" s="134">
        <v>8.3977043355151215E-5</v>
      </c>
      <c r="O1231" s="134">
        <v>8.8669824206029466E-7</v>
      </c>
      <c r="P1231" s="134">
        <v>0</v>
      </c>
      <c r="Q1231" s="134">
        <v>0</v>
      </c>
      <c r="R1231" s="134">
        <v>2.6508489108405413E-5</v>
      </c>
      <c r="S1231" s="134">
        <v>1.192412237270705E-5</v>
      </c>
      <c r="T1231" s="134">
        <v>1.0028583132133571E-5</v>
      </c>
      <c r="U1231" s="134">
        <v>0</v>
      </c>
      <c r="V1231" s="134">
        <v>0</v>
      </c>
      <c r="W1231" s="134">
        <v>4.485954406609081E-6</v>
      </c>
      <c r="X1231" s="134">
        <v>0</v>
      </c>
      <c r="Y1231" s="134">
        <v>0</v>
      </c>
      <c r="Z1231" s="134">
        <v>0</v>
      </c>
      <c r="AA1231" s="134">
        <v>0</v>
      </c>
      <c r="AB1231" s="134">
        <v>0</v>
      </c>
      <c r="AC1231" s="134">
        <v>0</v>
      </c>
      <c r="AD1231" s="134">
        <v>0</v>
      </c>
      <c r="AE1231" s="134">
        <v>0</v>
      </c>
      <c r="AF1231" s="134">
        <v>0</v>
      </c>
      <c r="AG1231" s="134">
        <v>0</v>
      </c>
      <c r="AH1231" s="134">
        <v>0</v>
      </c>
      <c r="AI1231" s="134">
        <v>5.5037833852931781E-7</v>
      </c>
      <c r="AJ1231" s="134">
        <v>0</v>
      </c>
      <c r="AK1231" s="134">
        <v>1.8891123985538486E-5</v>
      </c>
      <c r="AL1231" s="134">
        <v>0</v>
      </c>
      <c r="AM1231" s="134">
        <v>-5.0698408552840591E-10</v>
      </c>
      <c r="AN1231" s="134">
        <v>0</v>
      </c>
      <c r="AO1231" s="134">
        <v>7.0129342022488762E-4</v>
      </c>
      <c r="AP1231" s="134">
        <v>0</v>
      </c>
      <c r="AQ1231" s="134">
        <v>0</v>
      </c>
      <c r="AR1231" s="134">
        <v>0</v>
      </c>
      <c r="AS1231" s="134">
        <v>0</v>
      </c>
      <c r="AT1231" s="134">
        <v>1.9283203511233566E-5</v>
      </c>
      <c r="AU1231" s="134">
        <v>5.1758339394666195E-5</v>
      </c>
      <c r="AV1231" s="134">
        <v>0</v>
      </c>
      <c r="AW1231" s="134">
        <v>3.3495446613214452E-6</v>
      </c>
      <c r="AX1231" s="134">
        <v>0</v>
      </c>
      <c r="AY1231" s="134">
        <v>0</v>
      </c>
      <c r="AZ1231" s="134">
        <v>8.135293039245209E-5</v>
      </c>
      <c r="BA1231" s="134">
        <v>0</v>
      </c>
      <c r="BB1231" s="134">
        <v>0</v>
      </c>
      <c r="BC1231" s="134">
        <v>0</v>
      </c>
      <c r="BD1231" s="134">
        <v>0</v>
      </c>
      <c r="BE1231" s="134">
        <v>0</v>
      </c>
      <c r="BF1231" s="134">
        <v>0</v>
      </c>
      <c r="BG1231" s="134">
        <v>0</v>
      </c>
      <c r="BH1231" s="134">
        <v>0</v>
      </c>
      <c r="BI1231" s="134">
        <v>1.5668260765729356E-5</v>
      </c>
      <c r="BJ1231" s="134">
        <v>6.2421074859657665E-6</v>
      </c>
      <c r="BK1231" s="134">
        <v>0</v>
      </c>
      <c r="BL1231" s="134">
        <v>3.1662258980654436E-5</v>
      </c>
      <c r="BM1231" s="134">
        <v>0</v>
      </c>
      <c r="BN1231" s="134">
        <v>3.9366981961141742E-5</v>
      </c>
      <c r="BO1231" s="134">
        <v>4.8641018602902676E-5</v>
      </c>
      <c r="BP1231" s="134">
        <v>1.0248266140054722E-4</v>
      </c>
      <c r="BQ1231" s="134">
        <v>7.4112399991505871E-5</v>
      </c>
      <c r="BR1231" s="134">
        <v>0</v>
      </c>
      <c r="BS1231" s="134">
        <v>1.3771820688557212E-5</v>
      </c>
      <c r="BT1231" s="134">
        <v>0</v>
      </c>
      <c r="BU1231" s="134">
        <v>6.0974003004395285E-5</v>
      </c>
      <c r="BV1231" s="134">
        <v>2.1030299303035312E-5</v>
      </c>
      <c r="BW1231" s="134">
        <v>5.0275707132941878E-5</v>
      </c>
      <c r="BX1231" s="134">
        <v>6.1438971199987135E-5</v>
      </c>
      <c r="BY1231" s="134">
        <v>5.1443742408353139E-5</v>
      </c>
      <c r="BZ1231" s="134">
        <v>3.259912115875936E-5</v>
      </c>
      <c r="CA1231" s="134">
        <v>0</v>
      </c>
      <c r="CB1231" s="134">
        <v>0</v>
      </c>
      <c r="CC1231" s="134">
        <v>5.7960582732311936E-5</v>
      </c>
      <c r="CD1231" s="134">
        <v>2.9826478169077513E-5</v>
      </c>
      <c r="CE1231" s="134">
        <v>2.1771661723417194E-4</v>
      </c>
      <c r="CF1231" s="134">
        <v>0</v>
      </c>
      <c r="CG1231" s="134">
        <v>0</v>
      </c>
      <c r="CH1231" s="134">
        <v>3.1313406362655802E-5</v>
      </c>
      <c r="CI1231" s="134">
        <v>2.7472519467375344E-10</v>
      </c>
      <c r="CJ1231" s="134">
        <v>2.7960932255987657E-5</v>
      </c>
      <c r="CK1231" s="134">
        <v>0</v>
      </c>
      <c r="CL1231" s="134">
        <v>0</v>
      </c>
      <c r="CM1231" s="134">
        <v>0</v>
      </c>
      <c r="CN1231" s="134">
        <v>0</v>
      </c>
      <c r="CO1231" s="134">
        <v>0</v>
      </c>
      <c r="CP1231" s="134">
        <v>0</v>
      </c>
      <c r="CQ1231" s="134">
        <v>5.1065720506816725E-5</v>
      </c>
      <c r="CR1231" s="134">
        <v>0</v>
      </c>
      <c r="CS1231" s="134">
        <v>8.1896383554905684E-3</v>
      </c>
      <c r="CT1231" s="134">
        <v>0</v>
      </c>
      <c r="CU1231" s="134">
        <v>9.8864619520743439E-3</v>
      </c>
      <c r="CV1231" s="134">
        <v>8.8821655418244196E-3</v>
      </c>
      <c r="CW1231" s="134">
        <v>7.2533094815701587E-5</v>
      </c>
      <c r="CX1231" s="134">
        <v>4.6457466633029037E-5</v>
      </c>
      <c r="CY1231" s="134">
        <v>0</v>
      </c>
      <c r="CZ1231" s="134">
        <v>2.8169596321727367E-5</v>
      </c>
      <c r="DA1231" s="134">
        <v>3.3696917055043263E-5</v>
      </c>
      <c r="DB1231" s="134">
        <v>1.0584937190656956E-3</v>
      </c>
      <c r="DC1231" s="134">
        <v>2.0218723791290104E-3</v>
      </c>
      <c r="DD1231" s="134">
        <v>0.92770193029737213</v>
      </c>
      <c r="DE1231" s="134">
        <v>1.6193244801095182E-4</v>
      </c>
      <c r="DF1231" s="134">
        <v>3.5192212107890158E-4</v>
      </c>
      <c r="DG1231" s="134">
        <v>1.9181187908404035E-5</v>
      </c>
      <c r="DH1231" s="211">
        <v>4.7302241194168679E-4</v>
      </c>
    </row>
    <row r="1232" spans="1:112" ht="15" hidden="1" customHeight="1" x14ac:dyDescent="0.15">
      <c r="A1232" s="119"/>
      <c r="B1232" s="197" t="s">
        <v>769</v>
      </c>
      <c r="C1232" s="30" t="s">
        <v>281</v>
      </c>
      <c r="D1232" s="315">
        <v>1.3904764001893572E-6</v>
      </c>
      <c r="E1232" s="134">
        <v>3.0220075352392961E-7</v>
      </c>
      <c r="F1232" s="134">
        <v>1.8108871763898642E-6</v>
      </c>
      <c r="G1232" s="134">
        <v>0</v>
      </c>
      <c r="H1232" s="134">
        <v>1.8889124093661466E-6</v>
      </c>
      <c r="I1232" s="134">
        <v>0</v>
      </c>
      <c r="J1232" s="134">
        <v>0</v>
      </c>
      <c r="K1232" s="134">
        <v>1.3321197315874695E-6</v>
      </c>
      <c r="L1232" s="134">
        <v>1.919785383765516E-6</v>
      </c>
      <c r="M1232" s="134">
        <v>4.926298189208937E-7</v>
      </c>
      <c r="N1232" s="134">
        <v>1.3586390481059475E-6</v>
      </c>
      <c r="O1232" s="134">
        <v>7.1090993436315048E-8</v>
      </c>
      <c r="P1232" s="134">
        <v>0</v>
      </c>
      <c r="Q1232" s="134">
        <v>0</v>
      </c>
      <c r="R1232" s="134">
        <v>4.0527786073924489E-7</v>
      </c>
      <c r="S1232" s="134">
        <v>6.2765731003403302E-7</v>
      </c>
      <c r="T1232" s="134">
        <v>1.6240081690901164E-6</v>
      </c>
      <c r="U1232" s="134">
        <v>0</v>
      </c>
      <c r="V1232" s="134">
        <v>0</v>
      </c>
      <c r="W1232" s="134">
        <v>7.5008472496713101E-8</v>
      </c>
      <c r="X1232" s="134">
        <v>0</v>
      </c>
      <c r="Y1232" s="134">
        <v>0</v>
      </c>
      <c r="Z1232" s="134">
        <v>0</v>
      </c>
      <c r="AA1232" s="134">
        <v>0</v>
      </c>
      <c r="AB1232" s="134">
        <v>0</v>
      </c>
      <c r="AC1232" s="134">
        <v>0</v>
      </c>
      <c r="AD1232" s="134">
        <v>0</v>
      </c>
      <c r="AE1232" s="134">
        <v>0</v>
      </c>
      <c r="AF1232" s="134">
        <v>0</v>
      </c>
      <c r="AG1232" s="134">
        <v>0</v>
      </c>
      <c r="AH1232" s="134">
        <v>0</v>
      </c>
      <c r="AI1232" s="134">
        <v>1.6501721766822039E-8</v>
      </c>
      <c r="AJ1232" s="134">
        <v>0</v>
      </c>
      <c r="AK1232" s="134">
        <v>4.8142997399393551E-6</v>
      </c>
      <c r="AL1232" s="134">
        <v>0</v>
      </c>
      <c r="AM1232" s="134">
        <v>-9.7908778659238579E-11</v>
      </c>
      <c r="AN1232" s="134">
        <v>0</v>
      </c>
      <c r="AO1232" s="134">
        <v>3.2492923238105722E-4</v>
      </c>
      <c r="AP1232" s="134">
        <v>0</v>
      </c>
      <c r="AQ1232" s="134">
        <v>0</v>
      </c>
      <c r="AR1232" s="134">
        <v>0</v>
      </c>
      <c r="AS1232" s="134">
        <v>0</v>
      </c>
      <c r="AT1232" s="134">
        <v>6.8257545732672925E-6</v>
      </c>
      <c r="AU1232" s="134">
        <v>1.6870249010966445E-5</v>
      </c>
      <c r="AV1232" s="134">
        <v>0</v>
      </c>
      <c r="AW1232" s="134">
        <v>1.3878488847432595E-6</v>
      </c>
      <c r="AX1232" s="134">
        <v>0</v>
      </c>
      <c r="AY1232" s="134">
        <v>0</v>
      </c>
      <c r="AZ1232" s="134">
        <v>2.4428998696384399E-6</v>
      </c>
      <c r="BA1232" s="134">
        <v>0</v>
      </c>
      <c r="BB1232" s="134">
        <v>0</v>
      </c>
      <c r="BC1232" s="134">
        <v>0</v>
      </c>
      <c r="BD1232" s="134">
        <v>0</v>
      </c>
      <c r="BE1232" s="134">
        <v>0</v>
      </c>
      <c r="BF1232" s="134">
        <v>0</v>
      </c>
      <c r="BG1232" s="134">
        <v>0</v>
      </c>
      <c r="BH1232" s="134">
        <v>0</v>
      </c>
      <c r="BI1232" s="134">
        <v>1.8000461175213405E-6</v>
      </c>
      <c r="BJ1232" s="134">
        <v>1.6254003274548912E-6</v>
      </c>
      <c r="BK1232" s="134">
        <v>0</v>
      </c>
      <c r="BL1232" s="134">
        <v>1.2119318784191536E-5</v>
      </c>
      <c r="BM1232" s="134">
        <v>0</v>
      </c>
      <c r="BN1232" s="134">
        <v>1.1696828327073183E-5</v>
      </c>
      <c r="BO1232" s="134">
        <v>1.1487888359183121E-5</v>
      </c>
      <c r="BP1232" s="134">
        <v>9.3821483133663025E-6</v>
      </c>
      <c r="BQ1232" s="134">
        <v>1.4779392532067243E-5</v>
      </c>
      <c r="BR1232" s="134">
        <v>0</v>
      </c>
      <c r="BS1232" s="134">
        <v>8.3404842779302771E-7</v>
      </c>
      <c r="BT1232" s="134">
        <v>0</v>
      </c>
      <c r="BU1232" s="134">
        <v>4.9083071427886452E-6</v>
      </c>
      <c r="BV1232" s="134">
        <v>8.4543177009627496E-7</v>
      </c>
      <c r="BW1232" s="134">
        <v>2.1320197748118481E-5</v>
      </c>
      <c r="BX1232" s="134">
        <v>1.6777335302043648E-6</v>
      </c>
      <c r="BY1232" s="134">
        <v>3.572381373434106E-6</v>
      </c>
      <c r="BZ1232" s="134">
        <v>1.5056336257112988E-6</v>
      </c>
      <c r="CA1232" s="134">
        <v>0</v>
      </c>
      <c r="CB1232" s="134">
        <v>0</v>
      </c>
      <c r="CC1232" s="134">
        <v>2.6998523075787451E-6</v>
      </c>
      <c r="CD1232" s="134">
        <v>1.9439947162493994E-6</v>
      </c>
      <c r="CE1232" s="134">
        <v>1.6940388513478188E-6</v>
      </c>
      <c r="CF1232" s="134">
        <v>0</v>
      </c>
      <c r="CG1232" s="134">
        <v>0</v>
      </c>
      <c r="CH1232" s="134">
        <v>1.3809625152918802E-6</v>
      </c>
      <c r="CI1232" s="134">
        <v>1.3852378947158608E-11</v>
      </c>
      <c r="CJ1232" s="134">
        <v>8.9562252814522439E-8</v>
      </c>
      <c r="CK1232" s="134">
        <v>0</v>
      </c>
      <c r="CL1232" s="134">
        <v>0</v>
      </c>
      <c r="CM1232" s="134">
        <v>0</v>
      </c>
      <c r="CN1232" s="134">
        <v>0</v>
      </c>
      <c r="CO1232" s="134">
        <v>0</v>
      </c>
      <c r="CP1232" s="134">
        <v>0</v>
      </c>
      <c r="CQ1232" s="134">
        <v>3.2640878320406185E-5</v>
      </c>
      <c r="CR1232" s="134">
        <v>0</v>
      </c>
      <c r="CS1232" s="134">
        <v>1.2123470982578188E-6</v>
      </c>
      <c r="CT1232" s="134">
        <v>0</v>
      </c>
      <c r="CU1232" s="134">
        <v>3.577956207506341E-6</v>
      </c>
      <c r="CV1232" s="134">
        <v>2.3628791254691896E-6</v>
      </c>
      <c r="CW1232" s="134">
        <v>4.6563485782779475E-6</v>
      </c>
      <c r="CX1232" s="134">
        <v>1.4967356468088408E-6</v>
      </c>
      <c r="CY1232" s="134">
        <v>0</v>
      </c>
      <c r="CZ1232" s="134">
        <v>1.1901124603161721E-6</v>
      </c>
      <c r="DA1232" s="134">
        <v>1.1256027115483692E-6</v>
      </c>
      <c r="DB1232" s="134">
        <v>2.0463253103157657E-4</v>
      </c>
      <c r="DC1232" s="134">
        <v>1.3229367667416537E-4</v>
      </c>
      <c r="DD1232" s="134">
        <v>4.31988958749832E-6</v>
      </c>
      <c r="DE1232" s="134">
        <v>0.75144602014349526</v>
      </c>
      <c r="DF1232" s="134">
        <v>1.1617448007171063E-3</v>
      </c>
      <c r="DG1232" s="134">
        <v>4.4684306234084682E-6</v>
      </c>
      <c r="DH1232" s="211">
        <v>2.1916476724102312E-4</v>
      </c>
    </row>
    <row r="1233" spans="1:127" ht="15" hidden="1" customHeight="1" x14ac:dyDescent="0.15">
      <c r="A1233" s="119"/>
      <c r="B1233" s="197" t="s">
        <v>770</v>
      </c>
      <c r="C1233" s="30" t="s">
        <v>180</v>
      </c>
      <c r="D1233" s="315">
        <v>5.4286721750635604E-5</v>
      </c>
      <c r="E1233" s="134">
        <v>2.6242829418491598E-5</v>
      </c>
      <c r="F1233" s="134">
        <v>9.5091780924466316E-4</v>
      </c>
      <c r="G1233" s="134">
        <v>0</v>
      </c>
      <c r="H1233" s="134">
        <v>4.7129038231700392E-4</v>
      </c>
      <c r="I1233" s="134">
        <v>0</v>
      </c>
      <c r="J1233" s="134">
        <v>0</v>
      </c>
      <c r="K1233" s="134">
        <v>1.099702535783194E-4</v>
      </c>
      <c r="L1233" s="134">
        <v>1.6717845195130841E-4</v>
      </c>
      <c r="M1233" s="134">
        <v>6.633722619935059E-5</v>
      </c>
      <c r="N1233" s="134">
        <v>1.0929564405445026E-4</v>
      </c>
      <c r="O1233" s="134">
        <v>2.3532969408772236E-6</v>
      </c>
      <c r="P1233" s="134">
        <v>0</v>
      </c>
      <c r="Q1233" s="134">
        <v>0</v>
      </c>
      <c r="R1233" s="134">
        <v>3.3043865266513396E-5</v>
      </c>
      <c r="S1233" s="134">
        <v>2.0739168460793179E-5</v>
      </c>
      <c r="T1233" s="134">
        <v>2.6522703402047476E-5</v>
      </c>
      <c r="U1233" s="134">
        <v>0</v>
      </c>
      <c r="V1233" s="134">
        <v>0</v>
      </c>
      <c r="W1233" s="134">
        <v>1.2545243680210912E-5</v>
      </c>
      <c r="X1233" s="134">
        <v>0</v>
      </c>
      <c r="Y1233" s="134">
        <v>0</v>
      </c>
      <c r="Z1233" s="134">
        <v>0</v>
      </c>
      <c r="AA1233" s="134">
        <v>0</v>
      </c>
      <c r="AB1233" s="134">
        <v>0</v>
      </c>
      <c r="AC1233" s="134">
        <v>0</v>
      </c>
      <c r="AD1233" s="134">
        <v>0</v>
      </c>
      <c r="AE1233" s="134">
        <v>0</v>
      </c>
      <c r="AF1233" s="134">
        <v>0</v>
      </c>
      <c r="AG1233" s="134">
        <v>0</v>
      </c>
      <c r="AH1233" s="134">
        <v>0</v>
      </c>
      <c r="AI1233" s="134">
        <v>1.0372063885678472E-6</v>
      </c>
      <c r="AJ1233" s="134">
        <v>0</v>
      </c>
      <c r="AK1233" s="134">
        <v>8.6589502839485837E-5</v>
      </c>
      <c r="AL1233" s="134">
        <v>0</v>
      </c>
      <c r="AM1233" s="134">
        <v>-3.0751904100391322E-9</v>
      </c>
      <c r="AN1233" s="134">
        <v>0</v>
      </c>
      <c r="AO1233" s="134">
        <v>4.1169072095615511E-4</v>
      </c>
      <c r="AP1233" s="134">
        <v>0</v>
      </c>
      <c r="AQ1233" s="134">
        <v>0</v>
      </c>
      <c r="AR1233" s="134">
        <v>0</v>
      </c>
      <c r="AS1233" s="134">
        <v>0</v>
      </c>
      <c r="AT1233" s="134">
        <v>2.1140875137068079E-5</v>
      </c>
      <c r="AU1233" s="134">
        <v>5.7108077204644556E-5</v>
      </c>
      <c r="AV1233" s="134">
        <v>0</v>
      </c>
      <c r="AW1233" s="134">
        <v>7.7564265255441182E-6</v>
      </c>
      <c r="AX1233" s="134">
        <v>0</v>
      </c>
      <c r="AY1233" s="134">
        <v>0</v>
      </c>
      <c r="AZ1233" s="134">
        <v>9.8502148629039875E-5</v>
      </c>
      <c r="BA1233" s="134">
        <v>0</v>
      </c>
      <c r="BB1233" s="134">
        <v>0</v>
      </c>
      <c r="BC1233" s="134">
        <v>0</v>
      </c>
      <c r="BD1233" s="134">
        <v>0</v>
      </c>
      <c r="BE1233" s="134">
        <v>0</v>
      </c>
      <c r="BF1233" s="134">
        <v>0</v>
      </c>
      <c r="BG1233" s="134">
        <v>0</v>
      </c>
      <c r="BH1233" s="134">
        <v>0</v>
      </c>
      <c r="BI1233" s="134">
        <v>2.3294178983938125E-5</v>
      </c>
      <c r="BJ1233" s="134">
        <v>7.4640594929079306E-6</v>
      </c>
      <c r="BK1233" s="134">
        <v>0</v>
      </c>
      <c r="BL1233" s="134">
        <v>3.7386834729014883E-5</v>
      </c>
      <c r="BM1233" s="134">
        <v>0</v>
      </c>
      <c r="BN1233" s="134">
        <v>2.2830048261792327E-4</v>
      </c>
      <c r="BO1233" s="134">
        <v>1.8240417151907476E-4</v>
      </c>
      <c r="BP1233" s="134">
        <v>4.1106835013872401E-4</v>
      </c>
      <c r="BQ1233" s="134">
        <v>4.2051659088076083E-4</v>
      </c>
      <c r="BR1233" s="134">
        <v>0</v>
      </c>
      <c r="BS1233" s="134">
        <v>8.6659166280279352E-5</v>
      </c>
      <c r="BT1233" s="134">
        <v>0</v>
      </c>
      <c r="BU1233" s="134">
        <v>5.5245423026313066E-5</v>
      </c>
      <c r="BV1233" s="134">
        <v>2.6768659754442144E-4</v>
      </c>
      <c r="BW1233" s="134">
        <v>4.6046897434016249E-4</v>
      </c>
      <c r="BX1233" s="134">
        <v>1.8693336248227279E-4</v>
      </c>
      <c r="BY1233" s="134">
        <v>1.1388875404615057E-3</v>
      </c>
      <c r="BZ1233" s="134">
        <v>6.1380605278539861E-4</v>
      </c>
      <c r="CA1233" s="134">
        <v>0</v>
      </c>
      <c r="CB1233" s="134">
        <v>0</v>
      </c>
      <c r="CC1233" s="134">
        <v>2.2972035322550512E-4</v>
      </c>
      <c r="CD1233" s="134">
        <v>1.7494060717205604E-4</v>
      </c>
      <c r="CE1233" s="134">
        <v>2.1978215043970403E-4</v>
      </c>
      <c r="CF1233" s="134">
        <v>0</v>
      </c>
      <c r="CG1233" s="134">
        <v>0</v>
      </c>
      <c r="CH1233" s="134">
        <v>2.9281310074264426E-4</v>
      </c>
      <c r="CI1233" s="134">
        <v>1.5676482624562671E-9</v>
      </c>
      <c r="CJ1233" s="134">
        <v>2.1540431821569432E-5</v>
      </c>
      <c r="CK1233" s="134">
        <v>0</v>
      </c>
      <c r="CL1233" s="134">
        <v>0</v>
      </c>
      <c r="CM1233" s="134">
        <v>0</v>
      </c>
      <c r="CN1233" s="134">
        <v>0</v>
      </c>
      <c r="CO1233" s="134">
        <v>0</v>
      </c>
      <c r="CP1233" s="134">
        <v>0</v>
      </c>
      <c r="CQ1233" s="134">
        <v>1.294132808440826E-4</v>
      </c>
      <c r="CR1233" s="134">
        <v>0</v>
      </c>
      <c r="CS1233" s="134">
        <v>3.3002667436379037E-4</v>
      </c>
      <c r="CT1233" s="134">
        <v>0</v>
      </c>
      <c r="CU1233" s="134">
        <v>2.3264655524289185E-4</v>
      </c>
      <c r="CV1233" s="134">
        <v>3.203792265098208E-4</v>
      </c>
      <c r="CW1233" s="134">
        <v>2.2803194774484764E-3</v>
      </c>
      <c r="CX1233" s="134">
        <v>4.9069153074263801E-4</v>
      </c>
      <c r="CY1233" s="134">
        <v>0</v>
      </c>
      <c r="CZ1233" s="134">
        <v>2.065111213786672E-4</v>
      </c>
      <c r="DA1233" s="134">
        <v>4.8027991192393053E-4</v>
      </c>
      <c r="DB1233" s="134">
        <v>2.4784567869832807E-4</v>
      </c>
      <c r="DC1233" s="134">
        <v>3.3821450512780356E-4</v>
      </c>
      <c r="DD1233" s="134">
        <v>1.7258332557810619E-3</v>
      </c>
      <c r="DE1233" s="134">
        <v>2.0149956736398573E-3</v>
      </c>
      <c r="DF1233" s="134">
        <v>0.88894621780510197</v>
      </c>
      <c r="DG1233" s="134">
        <v>1.0170737581916001E-4</v>
      </c>
      <c r="DH1233" s="211">
        <v>2.7768539128492667E-4</v>
      </c>
    </row>
    <row r="1234" spans="1:127" ht="15" hidden="1" customHeight="1" x14ac:dyDescent="0.15">
      <c r="A1234" s="119"/>
      <c r="B1234" s="197" t="s">
        <v>771</v>
      </c>
      <c r="C1234" s="30" t="s">
        <v>16</v>
      </c>
      <c r="D1234" s="315">
        <v>3.2419198897085935E-4</v>
      </c>
      <c r="E1234" s="134">
        <v>3.2744699058559056E-4</v>
      </c>
      <c r="F1234" s="134">
        <v>2.907539314989287E-3</v>
      </c>
      <c r="G1234" s="134">
        <v>0</v>
      </c>
      <c r="H1234" s="134">
        <v>7.863630592893062E-4</v>
      </c>
      <c r="I1234" s="134">
        <v>0</v>
      </c>
      <c r="J1234" s="134">
        <v>0</v>
      </c>
      <c r="K1234" s="134">
        <v>5.9631205167349815E-4</v>
      </c>
      <c r="L1234" s="134">
        <v>7.6058308773755269E-4</v>
      </c>
      <c r="M1234" s="134">
        <v>4.9543288556572705E-4</v>
      </c>
      <c r="N1234" s="134">
        <v>4.6700770718072194E-4</v>
      </c>
      <c r="O1234" s="134">
        <v>6.568711010330299E-6</v>
      </c>
      <c r="P1234" s="134">
        <v>0</v>
      </c>
      <c r="Q1234" s="134">
        <v>0</v>
      </c>
      <c r="R1234" s="134">
        <v>2.8973146228503284E-4</v>
      </c>
      <c r="S1234" s="134">
        <v>2.5047111099210829E-4</v>
      </c>
      <c r="T1234" s="134">
        <v>2.6295373427746708E-4</v>
      </c>
      <c r="U1234" s="134">
        <v>0</v>
      </c>
      <c r="V1234" s="134">
        <v>0</v>
      </c>
      <c r="W1234" s="134">
        <v>1.1000250993798429E-4</v>
      </c>
      <c r="X1234" s="134">
        <v>0</v>
      </c>
      <c r="Y1234" s="134">
        <v>0</v>
      </c>
      <c r="Z1234" s="134">
        <v>0</v>
      </c>
      <c r="AA1234" s="134">
        <v>0</v>
      </c>
      <c r="AB1234" s="134">
        <v>0</v>
      </c>
      <c r="AC1234" s="134">
        <v>0</v>
      </c>
      <c r="AD1234" s="134">
        <v>0</v>
      </c>
      <c r="AE1234" s="134">
        <v>0</v>
      </c>
      <c r="AF1234" s="134">
        <v>0</v>
      </c>
      <c r="AG1234" s="134">
        <v>0</v>
      </c>
      <c r="AH1234" s="134">
        <v>0</v>
      </c>
      <c r="AI1234" s="134">
        <v>1.866301979224468E-5</v>
      </c>
      <c r="AJ1234" s="134">
        <v>0</v>
      </c>
      <c r="AK1234" s="134">
        <v>8.1994802885986472E-4</v>
      </c>
      <c r="AL1234" s="134">
        <v>0</v>
      </c>
      <c r="AM1234" s="134">
        <v>-3.9139487142718431E-8</v>
      </c>
      <c r="AN1234" s="134">
        <v>0</v>
      </c>
      <c r="AO1234" s="134">
        <v>4.5275690736166319E-4</v>
      </c>
      <c r="AP1234" s="134">
        <v>0</v>
      </c>
      <c r="AQ1234" s="134">
        <v>0</v>
      </c>
      <c r="AR1234" s="134">
        <v>0</v>
      </c>
      <c r="AS1234" s="134">
        <v>0</v>
      </c>
      <c r="AT1234" s="134">
        <v>8.4359612086668212E-5</v>
      </c>
      <c r="AU1234" s="134">
        <v>2.6007660981735908E-4</v>
      </c>
      <c r="AV1234" s="134">
        <v>0</v>
      </c>
      <c r="AW1234" s="134">
        <v>5.4210788586824819E-5</v>
      </c>
      <c r="AX1234" s="134">
        <v>0</v>
      </c>
      <c r="AY1234" s="134">
        <v>0</v>
      </c>
      <c r="AZ1234" s="134">
        <v>8.4205224070762412E-4</v>
      </c>
      <c r="BA1234" s="134">
        <v>0</v>
      </c>
      <c r="BB1234" s="134">
        <v>0</v>
      </c>
      <c r="BC1234" s="134">
        <v>0</v>
      </c>
      <c r="BD1234" s="134">
        <v>0</v>
      </c>
      <c r="BE1234" s="134">
        <v>0</v>
      </c>
      <c r="BF1234" s="134">
        <v>0</v>
      </c>
      <c r="BG1234" s="134">
        <v>0</v>
      </c>
      <c r="BH1234" s="134">
        <v>0</v>
      </c>
      <c r="BI1234" s="134">
        <v>1.2132745137135889E-4</v>
      </c>
      <c r="BJ1234" s="134">
        <v>3.5290867220032713E-5</v>
      </c>
      <c r="BK1234" s="134">
        <v>0</v>
      </c>
      <c r="BL1234" s="134">
        <v>8.5171900681769845E-4</v>
      </c>
      <c r="BM1234" s="134">
        <v>0</v>
      </c>
      <c r="BN1234" s="134">
        <v>1.1411962861983774E-3</v>
      </c>
      <c r="BO1234" s="134">
        <v>3.1546909360417771E-4</v>
      </c>
      <c r="BP1234" s="134">
        <v>2.945065097993423E-3</v>
      </c>
      <c r="BQ1234" s="134">
        <v>8.0239456453742679E-4</v>
      </c>
      <c r="BR1234" s="134">
        <v>0</v>
      </c>
      <c r="BS1234" s="134">
        <v>2.814445446153681E-4</v>
      </c>
      <c r="BT1234" s="134">
        <v>0</v>
      </c>
      <c r="BU1234" s="134">
        <v>3.4437952376181725E-3</v>
      </c>
      <c r="BV1234" s="134">
        <v>6.1351755741397777E-4</v>
      </c>
      <c r="BW1234" s="134">
        <v>1.9804073436439961E-3</v>
      </c>
      <c r="BX1234" s="134">
        <v>3.5788982454212576E-3</v>
      </c>
      <c r="BY1234" s="134">
        <v>1.7317625832985804E-3</v>
      </c>
      <c r="BZ1234" s="134">
        <v>9.8345206809645697E-4</v>
      </c>
      <c r="CA1234" s="134">
        <v>0</v>
      </c>
      <c r="CB1234" s="134">
        <v>0</v>
      </c>
      <c r="CC1234" s="134">
        <v>1.3916149105205359E-3</v>
      </c>
      <c r="CD1234" s="134">
        <v>1.6582483340562258E-3</v>
      </c>
      <c r="CE1234" s="134">
        <v>6.9283048422427405E-3</v>
      </c>
      <c r="CF1234" s="134">
        <v>0</v>
      </c>
      <c r="CG1234" s="134">
        <v>0</v>
      </c>
      <c r="CH1234" s="134">
        <v>1.9270082709217855E-3</v>
      </c>
      <c r="CI1234" s="134">
        <v>1.4496311532904076E-8</v>
      </c>
      <c r="CJ1234" s="134">
        <v>3.817543240019411E-4</v>
      </c>
      <c r="CK1234" s="134">
        <v>0</v>
      </c>
      <c r="CL1234" s="134">
        <v>0</v>
      </c>
      <c r="CM1234" s="134">
        <v>0</v>
      </c>
      <c r="CN1234" s="134">
        <v>0</v>
      </c>
      <c r="CO1234" s="134">
        <v>0</v>
      </c>
      <c r="CP1234" s="134">
        <v>0</v>
      </c>
      <c r="CQ1234" s="134">
        <v>7.0197249346772895E-4</v>
      </c>
      <c r="CR1234" s="134">
        <v>0</v>
      </c>
      <c r="CS1234" s="134">
        <v>1.3009251477629953E-3</v>
      </c>
      <c r="CT1234" s="134">
        <v>0</v>
      </c>
      <c r="CU1234" s="134">
        <v>4.4158036740112048E-3</v>
      </c>
      <c r="CV1234" s="134">
        <v>5.7668076538518447E-3</v>
      </c>
      <c r="CW1234" s="134">
        <v>5.2573091654982791E-3</v>
      </c>
      <c r="CX1234" s="134">
        <v>7.6046996744610993E-4</v>
      </c>
      <c r="CY1234" s="134">
        <v>0</v>
      </c>
      <c r="CZ1234" s="134">
        <v>1.8273305809777894E-3</v>
      </c>
      <c r="DA1234" s="134">
        <v>1.0309783050080857E-3</v>
      </c>
      <c r="DB1234" s="134">
        <v>2.8649649310576446E-4</v>
      </c>
      <c r="DC1234" s="134">
        <v>1.0009226359247586E-3</v>
      </c>
      <c r="DD1234" s="134">
        <v>3.9282066193775901E-3</v>
      </c>
      <c r="DE1234" s="134">
        <v>2.0035389312168359E-3</v>
      </c>
      <c r="DF1234" s="134">
        <v>2.6816891940093066E-3</v>
      </c>
      <c r="DG1234" s="134">
        <v>1.0005376296423678</v>
      </c>
      <c r="DH1234" s="211">
        <v>3.0538453401544185E-4</v>
      </c>
    </row>
    <row r="1235" spans="1:127" ht="15" hidden="1" customHeight="1" x14ac:dyDescent="0.15">
      <c r="A1235" s="119"/>
      <c r="B1235" s="198" t="s">
        <v>772</v>
      </c>
      <c r="C1235" s="241" t="s">
        <v>17</v>
      </c>
      <c r="D1235" s="316">
        <v>2.6072637297287252E-3</v>
      </c>
      <c r="E1235" s="212">
        <v>3.2503939133549716E-4</v>
      </c>
      <c r="F1235" s="212">
        <v>1.016250546249139E-3</v>
      </c>
      <c r="G1235" s="212">
        <v>0</v>
      </c>
      <c r="H1235" s="212">
        <v>3.361771620495477E-3</v>
      </c>
      <c r="I1235" s="212">
        <v>0</v>
      </c>
      <c r="J1235" s="212">
        <v>0</v>
      </c>
      <c r="K1235" s="212">
        <v>3.4901513827909369E-3</v>
      </c>
      <c r="L1235" s="212">
        <v>5.0028779775716983E-3</v>
      </c>
      <c r="M1235" s="212">
        <v>9.4279589554486381E-4</v>
      </c>
      <c r="N1235" s="212">
        <v>3.597547002808346E-3</v>
      </c>
      <c r="O1235" s="212">
        <v>2.0236530539924038E-4</v>
      </c>
      <c r="P1235" s="212">
        <v>0</v>
      </c>
      <c r="Q1235" s="212">
        <v>0</v>
      </c>
      <c r="R1235" s="212">
        <v>5.4366127406042927E-4</v>
      </c>
      <c r="S1235" s="212">
        <v>1.7920383926868337E-3</v>
      </c>
      <c r="T1235" s="212">
        <v>4.7448623396704141E-3</v>
      </c>
      <c r="U1235" s="212">
        <v>0</v>
      </c>
      <c r="V1235" s="212">
        <v>0</v>
      </c>
      <c r="W1235" s="212">
        <v>1.6975986809898287E-4</v>
      </c>
      <c r="X1235" s="212">
        <v>0</v>
      </c>
      <c r="Y1235" s="212">
        <v>0</v>
      </c>
      <c r="Z1235" s="212">
        <v>0</v>
      </c>
      <c r="AA1235" s="212">
        <v>0</v>
      </c>
      <c r="AB1235" s="212">
        <v>0</v>
      </c>
      <c r="AC1235" s="212">
        <v>0</v>
      </c>
      <c r="AD1235" s="212">
        <v>0</v>
      </c>
      <c r="AE1235" s="212">
        <v>0</v>
      </c>
      <c r="AF1235" s="212">
        <v>0</v>
      </c>
      <c r="AG1235" s="212">
        <v>0</v>
      </c>
      <c r="AH1235" s="212">
        <v>0</v>
      </c>
      <c r="AI1235" s="212">
        <v>4.2451919918434272E-5</v>
      </c>
      <c r="AJ1235" s="212">
        <v>0</v>
      </c>
      <c r="AK1235" s="212">
        <v>1.4354190758606699E-2</v>
      </c>
      <c r="AL1235" s="212">
        <v>0</v>
      </c>
      <c r="AM1235" s="212">
        <v>-2.8208152979957383E-7</v>
      </c>
      <c r="AN1235" s="212">
        <v>0</v>
      </c>
      <c r="AO1235" s="212">
        <v>1.0041763636158141</v>
      </c>
      <c r="AP1235" s="212">
        <v>0</v>
      </c>
      <c r="AQ1235" s="212">
        <v>0</v>
      </c>
      <c r="AR1235" s="212">
        <v>0</v>
      </c>
      <c r="AS1235" s="212">
        <v>0</v>
      </c>
      <c r="AT1235" s="212">
        <v>2.1019755171034413E-2</v>
      </c>
      <c r="AU1235" s="212">
        <v>5.1929260290253527E-2</v>
      </c>
      <c r="AV1235" s="212">
        <v>0</v>
      </c>
      <c r="AW1235" s="212">
        <v>4.207652548650959E-3</v>
      </c>
      <c r="AX1235" s="212">
        <v>0</v>
      </c>
      <c r="AY1235" s="212">
        <v>0</v>
      </c>
      <c r="AZ1235" s="212">
        <v>6.8199945469845516E-3</v>
      </c>
      <c r="BA1235" s="212">
        <v>0</v>
      </c>
      <c r="BB1235" s="212">
        <v>0</v>
      </c>
      <c r="BC1235" s="212">
        <v>0</v>
      </c>
      <c r="BD1235" s="212">
        <v>0</v>
      </c>
      <c r="BE1235" s="212">
        <v>0</v>
      </c>
      <c r="BF1235" s="212">
        <v>0</v>
      </c>
      <c r="BG1235" s="212">
        <v>0</v>
      </c>
      <c r="BH1235" s="212">
        <v>0</v>
      </c>
      <c r="BI1235" s="212">
        <v>5.4449153323713429E-3</v>
      </c>
      <c r="BJ1235" s="212">
        <v>4.989327511079519E-3</v>
      </c>
      <c r="BK1235" s="212">
        <v>0</v>
      </c>
      <c r="BL1235" s="212">
        <v>3.7303704202178395E-3</v>
      </c>
      <c r="BM1235" s="212">
        <v>0</v>
      </c>
      <c r="BN1235" s="212">
        <v>3.485193593740351E-2</v>
      </c>
      <c r="BO1235" s="212">
        <v>3.4226405836958018E-2</v>
      </c>
      <c r="BP1235" s="212">
        <v>2.6786521496632083E-2</v>
      </c>
      <c r="BQ1235" s="212">
        <v>4.3554216591229961E-2</v>
      </c>
      <c r="BR1235" s="212">
        <v>0</v>
      </c>
      <c r="BS1235" s="212">
        <v>2.1100628071008213E-3</v>
      </c>
      <c r="BT1235" s="212">
        <v>0</v>
      </c>
      <c r="BU1235" s="212">
        <v>1.455030566697413E-2</v>
      </c>
      <c r="BV1235" s="212">
        <v>1.413661049109166E-3</v>
      </c>
      <c r="BW1235" s="212">
        <v>4.5792489126574151E-3</v>
      </c>
      <c r="BX1235" s="212">
        <v>4.2011196987247418E-3</v>
      </c>
      <c r="BY1235" s="212">
        <v>6.3332781450322513E-3</v>
      </c>
      <c r="BZ1235" s="212">
        <v>1.9941087796775518E-3</v>
      </c>
      <c r="CA1235" s="212">
        <v>0</v>
      </c>
      <c r="CB1235" s="212">
        <v>0</v>
      </c>
      <c r="CC1235" s="212">
        <v>7.1486762162144956E-3</v>
      </c>
      <c r="CD1235" s="212">
        <v>1.8166684072653324E-3</v>
      </c>
      <c r="CE1235" s="212">
        <v>4.0278892387970834E-3</v>
      </c>
      <c r="CF1235" s="212">
        <v>0</v>
      </c>
      <c r="CG1235" s="212">
        <v>0</v>
      </c>
      <c r="CH1235" s="212">
        <v>2.8850656450893492E-3</v>
      </c>
      <c r="CI1235" s="212">
        <v>3.53597430270982E-8</v>
      </c>
      <c r="CJ1235" s="212">
        <v>1.5607764608568473E-4</v>
      </c>
      <c r="CK1235" s="212">
        <v>0</v>
      </c>
      <c r="CL1235" s="212">
        <v>0</v>
      </c>
      <c r="CM1235" s="212">
        <v>0</v>
      </c>
      <c r="CN1235" s="212">
        <v>0</v>
      </c>
      <c r="CO1235" s="212">
        <v>0</v>
      </c>
      <c r="CP1235" s="212">
        <v>0</v>
      </c>
      <c r="CQ1235" s="212">
        <v>3.2665867186023379E-3</v>
      </c>
      <c r="CR1235" s="212">
        <v>0</v>
      </c>
      <c r="CS1235" s="212">
        <v>1.6062930005374498E-3</v>
      </c>
      <c r="CT1235" s="212">
        <v>0</v>
      </c>
      <c r="CU1235" s="212">
        <v>8.6520844595712881E-3</v>
      </c>
      <c r="CV1235" s="212">
        <v>3.2482481455592379E-3</v>
      </c>
      <c r="CW1235" s="212">
        <v>3.9063671868183472E-3</v>
      </c>
      <c r="CX1235" s="212">
        <v>2.0519297113388351E-3</v>
      </c>
      <c r="CY1235" s="212">
        <v>0</v>
      </c>
      <c r="CZ1235" s="212">
        <v>2.5334121291646656E-3</v>
      </c>
      <c r="DA1235" s="212">
        <v>1.2568102319186413E-3</v>
      </c>
      <c r="DB1235" s="212">
        <v>2.9855755100484176E-4</v>
      </c>
      <c r="DC1235" s="212">
        <v>2.1972227127287957E-3</v>
      </c>
      <c r="DD1235" s="212">
        <v>5.4089589743812512E-3</v>
      </c>
      <c r="DE1235" s="212">
        <v>1.1077803024426684E-3</v>
      </c>
      <c r="DF1235" s="212">
        <v>5.0905791365603997E-3</v>
      </c>
      <c r="DG1235" s="212">
        <v>1.8199447174833102E-3</v>
      </c>
      <c r="DH1235" s="213">
        <v>0.67731695725886665</v>
      </c>
    </row>
    <row r="1236" spans="1:127" ht="15" hidden="1" customHeight="1" x14ac:dyDescent="0.15">
      <c r="A1236" s="119"/>
      <c r="C1236" s="30"/>
    </row>
    <row r="1237" spans="1:127" ht="15" hidden="1" customHeight="1" x14ac:dyDescent="0.15">
      <c r="B1237" s="160" t="s">
        <v>45</v>
      </c>
      <c r="C1237" s="117"/>
    </row>
    <row r="1238" spans="1:127" s="109" customFormat="1" ht="15" hidden="1" customHeight="1" x14ac:dyDescent="0.15">
      <c r="A1238" s="161"/>
      <c r="B1238" s="352"/>
      <c r="C1238" s="353"/>
      <c r="D1238" s="226" t="s">
        <v>39</v>
      </c>
      <c r="E1238" s="226" t="s">
        <v>32</v>
      </c>
      <c r="F1238" s="227" t="s">
        <v>33</v>
      </c>
      <c r="G1238" s="227" t="s">
        <v>568</v>
      </c>
      <c r="H1238" s="226" t="s">
        <v>569</v>
      </c>
      <c r="I1238" s="228" t="s">
        <v>696</v>
      </c>
      <c r="J1238" s="349" t="s">
        <v>44</v>
      </c>
      <c r="K1238" s="350" t="s">
        <v>43</v>
      </c>
      <c r="L1238" s="351" t="s">
        <v>42</v>
      </c>
      <c r="N1238" s="162"/>
      <c r="O1238" s="162"/>
      <c r="P1238" s="162"/>
      <c r="Q1238" s="162"/>
      <c r="R1238" s="162"/>
      <c r="S1238" s="162"/>
      <c r="T1238" s="162"/>
      <c r="U1238" s="162"/>
      <c r="V1238" s="162"/>
      <c r="W1238" s="162"/>
      <c r="X1238" s="162"/>
      <c r="Y1238" s="162"/>
      <c r="Z1238" s="162"/>
      <c r="AA1238" s="162"/>
      <c r="AB1238" s="162"/>
      <c r="AC1238" s="162"/>
      <c r="AD1238" s="162"/>
      <c r="AE1238" s="162"/>
      <c r="AF1238" s="162"/>
      <c r="AG1238" s="162"/>
      <c r="AH1238" s="162"/>
      <c r="AI1238" s="162"/>
      <c r="AJ1238" s="162"/>
      <c r="AK1238" s="162"/>
      <c r="AL1238" s="162"/>
      <c r="AM1238" s="162"/>
      <c r="AN1238" s="162"/>
      <c r="AO1238" s="162"/>
      <c r="AP1238" s="162"/>
      <c r="AQ1238" s="162"/>
      <c r="AR1238" s="162"/>
      <c r="AS1238" s="162"/>
      <c r="AT1238" s="162"/>
      <c r="AU1238" s="162"/>
      <c r="AV1238" s="162"/>
      <c r="AW1238" s="162"/>
      <c r="AX1238" s="162"/>
      <c r="AY1238" s="162"/>
      <c r="AZ1238" s="162"/>
      <c r="BA1238" s="162"/>
      <c r="BB1238" s="162"/>
      <c r="BC1238" s="162"/>
      <c r="BD1238" s="162"/>
      <c r="BE1238" s="162"/>
      <c r="BF1238" s="162"/>
      <c r="BG1238" s="162"/>
      <c r="BH1238" s="162"/>
      <c r="BI1238" s="162"/>
      <c r="BJ1238" s="162"/>
      <c r="BK1238" s="162"/>
      <c r="BL1238" s="162"/>
      <c r="BM1238" s="162"/>
      <c r="BN1238" s="162"/>
      <c r="BO1238" s="162"/>
      <c r="BP1238" s="162"/>
      <c r="BQ1238" s="162"/>
      <c r="BR1238" s="162"/>
      <c r="BS1238" s="162"/>
      <c r="BT1238" s="162"/>
      <c r="BU1238" s="162"/>
      <c r="BV1238" s="162"/>
      <c r="BW1238" s="162"/>
      <c r="BX1238" s="162"/>
      <c r="BY1238" s="162"/>
      <c r="BZ1238" s="162"/>
      <c r="CA1238" s="162"/>
      <c r="CB1238" s="162"/>
      <c r="CC1238" s="162"/>
      <c r="CD1238" s="162"/>
      <c r="CE1238" s="162"/>
      <c r="CF1238" s="162"/>
      <c r="CG1238" s="162"/>
      <c r="CH1238" s="162"/>
      <c r="CI1238" s="162"/>
      <c r="CJ1238" s="162"/>
      <c r="CK1238" s="162"/>
      <c r="CL1238" s="162"/>
      <c r="CM1238" s="162"/>
      <c r="CN1238" s="162"/>
      <c r="CO1238" s="162"/>
      <c r="CP1238" s="162"/>
      <c r="CQ1238" s="162"/>
      <c r="CR1238" s="162"/>
      <c r="CS1238" s="162"/>
      <c r="CT1238" s="162"/>
      <c r="CU1238" s="162"/>
      <c r="CV1238" s="162"/>
      <c r="CW1238" s="162"/>
      <c r="CX1238" s="162"/>
      <c r="CY1238" s="162"/>
      <c r="CZ1238" s="162"/>
      <c r="DA1238" s="162"/>
      <c r="DB1238" s="162"/>
      <c r="DC1238" s="162"/>
      <c r="DD1238" s="162"/>
      <c r="DE1238" s="162"/>
      <c r="DF1238" s="162"/>
      <c r="DG1238" s="162"/>
      <c r="DH1238" s="162"/>
      <c r="DI1238" s="162"/>
      <c r="DJ1238" s="162"/>
      <c r="DK1238" s="162"/>
      <c r="DL1238" s="162"/>
      <c r="DM1238" s="162"/>
      <c r="DN1238" s="162"/>
      <c r="DO1238" s="162"/>
      <c r="DP1238" s="162"/>
      <c r="DQ1238" s="162"/>
      <c r="DR1238" s="162"/>
      <c r="DS1238" s="162"/>
      <c r="DT1238" s="162"/>
      <c r="DU1238" s="162"/>
      <c r="DV1238" s="163"/>
    </row>
    <row r="1239" spans="1:127" ht="15" hidden="1" customHeight="1" x14ac:dyDescent="0.15">
      <c r="A1239" s="119"/>
      <c r="B1239" s="193" t="s">
        <v>302</v>
      </c>
      <c r="C1239" s="201" t="s">
        <v>0</v>
      </c>
      <c r="D1239" s="214">
        <f t="array" ref="D1239:I1347">MMULT(D1127:DH1235,DJ6:DO114)</f>
        <v>17612.28024673176</v>
      </c>
      <c r="E1239" s="214">
        <v>320506.95018878812</v>
      </c>
      <c r="F1239" s="214">
        <v>13164.513969092848</v>
      </c>
      <c r="G1239" s="214">
        <v>5377.8590245281603</v>
      </c>
      <c r="H1239" s="214">
        <v>14451.448791876068</v>
      </c>
      <c r="I1239" s="214">
        <v>-1217.6925891866633</v>
      </c>
      <c r="J1239" s="214">
        <f>SUM(D1239:I1239)</f>
        <v>369895.35963183036</v>
      </c>
      <c r="K1239" s="214">
        <f t="array" ref="K1239:K1347">MMULT(D1016:DH1124,DR6:DR114)</f>
        <v>1835415.9964699917</v>
      </c>
      <c r="L1239" s="215">
        <f>SUM(J1239:K1239)</f>
        <v>2205311.3561018221</v>
      </c>
      <c r="DV1239" s="124"/>
      <c r="DW1239" s="27"/>
    </row>
    <row r="1240" spans="1:127" ht="15" hidden="1" customHeight="1" x14ac:dyDescent="0.15">
      <c r="A1240" s="119"/>
      <c r="B1240" s="167" t="s">
        <v>303</v>
      </c>
      <c r="C1240" s="177" t="s">
        <v>1</v>
      </c>
      <c r="D1240" s="127">
        <v>4375.0797869095231</v>
      </c>
      <c r="E1240" s="127">
        <v>69608.483748648665</v>
      </c>
      <c r="F1240" s="127">
        <v>2620.5293041411624</v>
      </c>
      <c r="G1240" s="127">
        <v>10.391650049438875</v>
      </c>
      <c r="H1240" s="127">
        <v>9955.3102879711005</v>
      </c>
      <c r="I1240" s="127">
        <v>-2197.4450401566151</v>
      </c>
      <c r="J1240" s="127">
        <f t="shared" ref="J1240:J1303" si="491">SUM(D1240:I1240)</f>
        <v>84372.349737563272</v>
      </c>
      <c r="K1240" s="127">
        <v>4657704.5299471356</v>
      </c>
      <c r="L1240" s="216">
        <f t="shared" ref="L1240:L1303" si="492">SUM(J1240:K1240)</f>
        <v>4742076.8796846988</v>
      </c>
      <c r="DV1240" s="124"/>
      <c r="DW1240" s="27"/>
    </row>
    <row r="1241" spans="1:127" ht="15" hidden="1" customHeight="1" x14ac:dyDescent="0.15">
      <c r="A1241" s="119"/>
      <c r="B1241" s="167" t="s">
        <v>304</v>
      </c>
      <c r="C1241" s="177" t="s">
        <v>2</v>
      </c>
      <c r="D1241" s="127">
        <v>1261.7510912151095</v>
      </c>
      <c r="E1241" s="127">
        <v>257610.88454121744</v>
      </c>
      <c r="F1241" s="127">
        <v>1121.0299168664985</v>
      </c>
      <c r="G1241" s="127">
        <v>296.74310779966669</v>
      </c>
      <c r="H1241" s="127">
        <v>1281.2546560101398</v>
      </c>
      <c r="I1241" s="127">
        <v>-174.2033861317571</v>
      </c>
      <c r="J1241" s="127">
        <f t="shared" si="491"/>
        <v>261397.45992697711</v>
      </c>
      <c r="K1241" s="127">
        <v>328251.61724126182</v>
      </c>
      <c r="L1241" s="216">
        <f t="shared" si="492"/>
        <v>589649.07716823893</v>
      </c>
      <c r="DV1241" s="124"/>
      <c r="DW1241" s="27"/>
    </row>
    <row r="1242" spans="1:127" ht="15" hidden="1" customHeight="1" x14ac:dyDescent="0.15">
      <c r="A1242" s="119"/>
      <c r="B1242" s="167" t="s">
        <v>305</v>
      </c>
      <c r="C1242" s="177" t="s">
        <v>3</v>
      </c>
      <c r="D1242" s="127">
        <v>1189.3476506301035</v>
      </c>
      <c r="E1242" s="127">
        <v>46949.56593878178</v>
      </c>
      <c r="F1242" s="127">
        <v>549.74379466475318</v>
      </c>
      <c r="G1242" s="127">
        <v>3055.2329944266644</v>
      </c>
      <c r="H1242" s="127">
        <v>8669.9135320349051</v>
      </c>
      <c r="I1242" s="127">
        <v>31526.355045321281</v>
      </c>
      <c r="J1242" s="127">
        <f t="shared" si="491"/>
        <v>91940.158955859486</v>
      </c>
      <c r="K1242" s="127">
        <v>154024.15045799926</v>
      </c>
      <c r="L1242" s="216">
        <f t="shared" si="492"/>
        <v>245964.30941385875</v>
      </c>
      <c r="DV1242" s="124"/>
      <c r="DW1242" s="27"/>
    </row>
    <row r="1243" spans="1:127" ht="15" hidden="1" customHeight="1" x14ac:dyDescent="0.15">
      <c r="A1243" s="119"/>
      <c r="B1243" s="167" t="s">
        <v>306</v>
      </c>
      <c r="C1243" s="177" t="s">
        <v>4</v>
      </c>
      <c r="D1243" s="127">
        <v>6339.1953920298183</v>
      </c>
      <c r="E1243" s="127">
        <v>102063.72991680249</v>
      </c>
      <c r="F1243" s="127">
        <v>5022.2683704369929</v>
      </c>
      <c r="G1243" s="127">
        <v>6.2078146927951892</v>
      </c>
      <c r="H1243" s="127">
        <v>15.344956532972635</v>
      </c>
      <c r="I1243" s="127">
        <v>5725.2124907393463</v>
      </c>
      <c r="J1243" s="127">
        <f t="shared" si="491"/>
        <v>119171.95894123444</v>
      </c>
      <c r="K1243" s="127">
        <v>1077481.9117880114</v>
      </c>
      <c r="L1243" s="216">
        <f t="shared" si="492"/>
        <v>1196653.8707292459</v>
      </c>
      <c r="DV1243" s="124"/>
      <c r="DW1243" s="27"/>
    </row>
    <row r="1244" spans="1:127" ht="15" hidden="1" customHeight="1" x14ac:dyDescent="0.15">
      <c r="A1244" s="119"/>
      <c r="B1244" s="167" t="s">
        <v>307</v>
      </c>
      <c r="C1244" s="177" t="s">
        <v>132</v>
      </c>
      <c r="D1244" s="127">
        <v>0</v>
      </c>
      <c r="E1244" s="127">
        <v>0</v>
      </c>
      <c r="F1244" s="127">
        <v>0</v>
      </c>
      <c r="G1244" s="127">
        <v>0</v>
      </c>
      <c r="H1244" s="127">
        <v>0</v>
      </c>
      <c r="I1244" s="127">
        <v>0</v>
      </c>
      <c r="J1244" s="127">
        <f t="shared" si="491"/>
        <v>0</v>
      </c>
      <c r="K1244" s="127">
        <v>0</v>
      </c>
      <c r="L1244" s="216">
        <f t="shared" si="492"/>
        <v>0</v>
      </c>
      <c r="DV1244" s="124"/>
      <c r="DW1244" s="27"/>
    </row>
    <row r="1245" spans="1:127" ht="15" hidden="1" customHeight="1" x14ac:dyDescent="0.15">
      <c r="A1245" s="119"/>
      <c r="B1245" s="167" t="s">
        <v>308</v>
      </c>
      <c r="C1245" s="177" t="s">
        <v>345</v>
      </c>
      <c r="D1245" s="127">
        <v>-7.1377480023005937</v>
      </c>
      <c r="E1245" s="127">
        <v>5.2986966767332442</v>
      </c>
      <c r="F1245" s="127">
        <v>0.83404308353697754</v>
      </c>
      <c r="G1245" s="127">
        <v>962.10277005031219</v>
      </c>
      <c r="H1245" s="127">
        <v>235.59475581788755</v>
      </c>
      <c r="I1245" s="127">
        <v>-267.02478931781479</v>
      </c>
      <c r="J1245" s="127">
        <f t="shared" si="491"/>
        <v>929.66772830835453</v>
      </c>
      <c r="K1245" s="127">
        <v>167.87265415677217</v>
      </c>
      <c r="L1245" s="216">
        <f t="shared" si="492"/>
        <v>1097.5403824651266</v>
      </c>
      <c r="DV1245" s="124"/>
      <c r="DW1245" s="27"/>
    </row>
    <row r="1246" spans="1:127" ht="15" hidden="1" customHeight="1" x14ac:dyDescent="0.15">
      <c r="A1246" s="119"/>
      <c r="B1246" s="167" t="s">
        <v>309</v>
      </c>
      <c r="C1246" s="178" t="s">
        <v>240</v>
      </c>
      <c r="D1246" s="127">
        <v>25827.702042822733</v>
      </c>
      <c r="E1246" s="127">
        <v>434118.03872544586</v>
      </c>
      <c r="F1246" s="127">
        <v>12982.157425150241</v>
      </c>
      <c r="G1246" s="127">
        <v>7.9101844261359782</v>
      </c>
      <c r="H1246" s="127">
        <v>17.457071514873032</v>
      </c>
      <c r="I1246" s="127">
        <v>-114.13393377075931</v>
      </c>
      <c r="J1246" s="127">
        <f t="shared" si="491"/>
        <v>472839.13151558902</v>
      </c>
      <c r="K1246" s="127">
        <v>35538872.189401634</v>
      </c>
      <c r="L1246" s="216">
        <f t="shared" si="492"/>
        <v>36011711.320917226</v>
      </c>
      <c r="DV1246" s="124"/>
      <c r="DW1246" s="27"/>
    </row>
    <row r="1247" spans="1:127" ht="15" hidden="1" customHeight="1" x14ac:dyDescent="0.15">
      <c r="A1247" s="119"/>
      <c r="B1247" s="167" t="s">
        <v>310</v>
      </c>
      <c r="C1247" s="179" t="s">
        <v>241</v>
      </c>
      <c r="D1247" s="127">
        <v>17439.23915646828</v>
      </c>
      <c r="E1247" s="127">
        <v>389159.75665507413</v>
      </c>
      <c r="F1247" s="127">
        <v>10729.363345051588</v>
      </c>
      <c r="G1247" s="127">
        <v>1.8883730899717655</v>
      </c>
      <c r="H1247" s="127">
        <v>2.5689713557450951</v>
      </c>
      <c r="I1247" s="127">
        <v>131.59614170915589</v>
      </c>
      <c r="J1247" s="127">
        <f t="shared" si="491"/>
        <v>417464.41264274885</v>
      </c>
      <c r="K1247" s="127">
        <v>3427789.7935632388</v>
      </c>
      <c r="L1247" s="216">
        <f t="shared" si="492"/>
        <v>3845254.2062059878</v>
      </c>
      <c r="DV1247" s="124"/>
      <c r="DW1247" s="27"/>
    </row>
    <row r="1248" spans="1:127" ht="15" hidden="1" customHeight="1" x14ac:dyDescent="0.15">
      <c r="A1248" s="119"/>
      <c r="B1248" s="197" t="s">
        <v>311</v>
      </c>
      <c r="C1248" s="177" t="s">
        <v>688</v>
      </c>
      <c r="D1248" s="127">
        <v>37002.279663771827</v>
      </c>
      <c r="E1248" s="127">
        <v>872913.75205347477</v>
      </c>
      <c r="F1248" s="127">
        <v>18978.034847391646</v>
      </c>
      <c r="G1248" s="127">
        <v>25.982558530653804</v>
      </c>
      <c r="H1248" s="127">
        <v>109.99538308583406</v>
      </c>
      <c r="I1248" s="127">
        <v>-453.45483453793435</v>
      </c>
      <c r="J1248" s="127">
        <f t="shared" si="491"/>
        <v>928576.58967171679</v>
      </c>
      <c r="K1248" s="127">
        <v>1572050.1741462331</v>
      </c>
      <c r="L1248" s="216">
        <f t="shared" si="492"/>
        <v>2500626.7638179502</v>
      </c>
      <c r="DV1248" s="124"/>
      <c r="DW1248" s="27"/>
    </row>
    <row r="1249" spans="1:127" ht="15" hidden="1" customHeight="1" x14ac:dyDescent="0.15">
      <c r="A1249" s="119"/>
      <c r="B1249" s="197" t="s">
        <v>312</v>
      </c>
      <c r="C1249" s="177" t="s">
        <v>133</v>
      </c>
      <c r="D1249" s="127">
        <v>56597.680398768513</v>
      </c>
      <c r="E1249" s="127">
        <v>593758.37600881362</v>
      </c>
      <c r="F1249" s="127">
        <v>7550.9710443312651</v>
      </c>
      <c r="G1249" s="127">
        <v>332.00194316330044</v>
      </c>
      <c r="H1249" s="127">
        <v>326.12514006595757</v>
      </c>
      <c r="I1249" s="127">
        <v>-31519.687833437252</v>
      </c>
      <c r="J1249" s="127">
        <f t="shared" si="491"/>
        <v>627045.46670170536</v>
      </c>
      <c r="K1249" s="127">
        <v>419196.40733176732</v>
      </c>
      <c r="L1249" s="216">
        <f t="shared" si="492"/>
        <v>1046241.8740334727</v>
      </c>
      <c r="DV1249" s="124"/>
      <c r="DW1249" s="27"/>
    </row>
    <row r="1250" spans="1:127" ht="15" hidden="1" customHeight="1" x14ac:dyDescent="0.15">
      <c r="A1250" s="119"/>
      <c r="B1250" s="197" t="s">
        <v>313</v>
      </c>
      <c r="C1250" s="177" t="s">
        <v>541</v>
      </c>
      <c r="D1250" s="127">
        <v>24.187431091429673</v>
      </c>
      <c r="E1250" s="127">
        <v>1106.1906034991682</v>
      </c>
      <c r="F1250" s="127">
        <v>23.47238542960752</v>
      </c>
      <c r="G1250" s="127">
        <v>7.1009194824206032</v>
      </c>
      <c r="H1250" s="127">
        <v>41.412701390002432</v>
      </c>
      <c r="I1250" s="127">
        <v>225.54374314214598</v>
      </c>
      <c r="J1250" s="127">
        <f t="shared" si="491"/>
        <v>1427.9077840347745</v>
      </c>
      <c r="K1250" s="127">
        <v>19569.267710217155</v>
      </c>
      <c r="L1250" s="216">
        <f t="shared" si="492"/>
        <v>20997.175494251929</v>
      </c>
      <c r="DV1250" s="124"/>
      <c r="DW1250" s="27"/>
    </row>
    <row r="1251" spans="1:127" ht="15" hidden="1" customHeight="1" x14ac:dyDescent="0.15">
      <c r="A1251" s="119"/>
      <c r="B1251" s="197" t="s">
        <v>314</v>
      </c>
      <c r="C1251" s="177" t="s">
        <v>134</v>
      </c>
      <c r="D1251" s="127">
        <v>0</v>
      </c>
      <c r="E1251" s="127">
        <v>0</v>
      </c>
      <c r="F1251" s="127">
        <v>0</v>
      </c>
      <c r="G1251" s="127">
        <v>0</v>
      </c>
      <c r="H1251" s="127">
        <v>0</v>
      </c>
      <c r="I1251" s="127">
        <v>0</v>
      </c>
      <c r="J1251" s="127">
        <f t="shared" si="491"/>
        <v>0</v>
      </c>
      <c r="K1251" s="127">
        <v>0</v>
      </c>
      <c r="L1251" s="216">
        <f t="shared" si="492"/>
        <v>0</v>
      </c>
      <c r="DV1251" s="124"/>
      <c r="DW1251" s="27"/>
    </row>
    <row r="1252" spans="1:127" ht="15" hidden="1" customHeight="1" x14ac:dyDescent="0.15">
      <c r="A1252" s="119"/>
      <c r="B1252" s="197" t="s">
        <v>315</v>
      </c>
      <c r="C1252" s="177" t="s">
        <v>135</v>
      </c>
      <c r="D1252" s="127">
        <v>0</v>
      </c>
      <c r="E1252" s="127">
        <v>0</v>
      </c>
      <c r="F1252" s="127">
        <v>0</v>
      </c>
      <c r="G1252" s="127">
        <v>0</v>
      </c>
      <c r="H1252" s="127">
        <v>0</v>
      </c>
      <c r="I1252" s="127">
        <v>0</v>
      </c>
      <c r="J1252" s="127">
        <f t="shared" si="491"/>
        <v>0</v>
      </c>
      <c r="K1252" s="127">
        <v>0</v>
      </c>
      <c r="L1252" s="216">
        <f t="shared" si="492"/>
        <v>0</v>
      </c>
      <c r="DV1252" s="124"/>
      <c r="DW1252" s="27"/>
    </row>
    <row r="1253" spans="1:127" ht="15" hidden="1" customHeight="1" x14ac:dyDescent="0.15">
      <c r="A1253" s="119"/>
      <c r="B1253" s="197" t="s">
        <v>316</v>
      </c>
      <c r="C1253" s="177" t="s">
        <v>249</v>
      </c>
      <c r="D1253" s="127">
        <v>2779.7356646681797</v>
      </c>
      <c r="E1253" s="127">
        <v>118025.07169315804</v>
      </c>
      <c r="F1253" s="127">
        <v>4876.8916190379514</v>
      </c>
      <c r="G1253" s="127">
        <v>2021.4264738467821</v>
      </c>
      <c r="H1253" s="127">
        <v>6844.0471402524117</v>
      </c>
      <c r="I1253" s="127">
        <v>4891.3296287250942</v>
      </c>
      <c r="J1253" s="127">
        <f t="shared" si="491"/>
        <v>139438.50221968844</v>
      </c>
      <c r="K1253" s="127">
        <v>268229.56792066531</v>
      </c>
      <c r="L1253" s="216">
        <f t="shared" si="492"/>
        <v>407668.07014035375</v>
      </c>
      <c r="DV1253" s="124"/>
      <c r="DW1253" s="27"/>
    </row>
    <row r="1254" spans="1:127" ht="15" hidden="1" customHeight="1" x14ac:dyDescent="0.15">
      <c r="A1254" s="119"/>
      <c r="B1254" s="197" t="s">
        <v>317</v>
      </c>
      <c r="C1254" s="177" t="s">
        <v>347</v>
      </c>
      <c r="D1254" s="127">
        <v>430.65862705356062</v>
      </c>
      <c r="E1254" s="127">
        <v>4778.0440175301401</v>
      </c>
      <c r="F1254" s="127">
        <v>385.64104554714118</v>
      </c>
      <c r="G1254" s="127">
        <v>22674.51946839326</v>
      </c>
      <c r="H1254" s="127">
        <v>71421.810176557454</v>
      </c>
      <c r="I1254" s="127">
        <v>60.654857551577635</v>
      </c>
      <c r="J1254" s="127">
        <f t="shared" si="491"/>
        <v>99751.328192633126</v>
      </c>
      <c r="K1254" s="127">
        <v>188551.48257212804</v>
      </c>
      <c r="L1254" s="216">
        <f t="shared" si="492"/>
        <v>288302.81076476118</v>
      </c>
      <c r="DV1254" s="124"/>
      <c r="DW1254" s="27"/>
    </row>
    <row r="1255" spans="1:127" ht="15" hidden="1" customHeight="1" x14ac:dyDescent="0.15">
      <c r="A1255" s="119"/>
      <c r="B1255" s="197" t="s">
        <v>318</v>
      </c>
      <c r="C1255" s="177" t="s">
        <v>136</v>
      </c>
      <c r="D1255" s="127">
        <v>883.30928494045759</v>
      </c>
      <c r="E1255" s="127">
        <v>12747.907477219715</v>
      </c>
      <c r="F1255" s="127">
        <v>4260.025106779809</v>
      </c>
      <c r="G1255" s="127">
        <v>3852.3341855941517</v>
      </c>
      <c r="H1255" s="127">
        <v>12773.872986270702</v>
      </c>
      <c r="I1255" s="127">
        <v>-384.52229665438512</v>
      </c>
      <c r="J1255" s="127">
        <f t="shared" si="491"/>
        <v>34132.926744150449</v>
      </c>
      <c r="K1255" s="127">
        <v>12196.970542957724</v>
      </c>
      <c r="L1255" s="216">
        <f t="shared" si="492"/>
        <v>46329.897287108171</v>
      </c>
      <c r="DV1255" s="124"/>
      <c r="DW1255" s="27"/>
    </row>
    <row r="1256" spans="1:127" ht="15" hidden="1" customHeight="1" x14ac:dyDescent="0.15">
      <c r="A1256" s="119"/>
      <c r="B1256" s="197" t="s">
        <v>319</v>
      </c>
      <c r="C1256" s="177" t="s">
        <v>137</v>
      </c>
      <c r="D1256" s="127">
        <v>0</v>
      </c>
      <c r="E1256" s="127">
        <v>0</v>
      </c>
      <c r="F1256" s="127">
        <v>0</v>
      </c>
      <c r="G1256" s="127">
        <v>0</v>
      </c>
      <c r="H1256" s="127">
        <v>0</v>
      </c>
      <c r="I1256" s="127">
        <v>0</v>
      </c>
      <c r="J1256" s="127">
        <f t="shared" si="491"/>
        <v>0</v>
      </c>
      <c r="K1256" s="127">
        <v>0</v>
      </c>
      <c r="L1256" s="216">
        <f t="shared" si="492"/>
        <v>0</v>
      </c>
      <c r="DV1256" s="124"/>
      <c r="DW1256" s="27"/>
    </row>
    <row r="1257" spans="1:127" ht="15" hidden="1" customHeight="1" x14ac:dyDescent="0.15">
      <c r="A1257" s="119"/>
      <c r="B1257" s="197" t="s">
        <v>320</v>
      </c>
      <c r="C1257" s="177" t="s">
        <v>139</v>
      </c>
      <c r="D1257" s="127">
        <v>7.9591888098542122E-3</v>
      </c>
      <c r="E1257" s="127">
        <v>7.8376054524675776E-2</v>
      </c>
      <c r="F1257" s="127">
        <v>1.3100605506239494E-2</v>
      </c>
      <c r="G1257" s="127">
        <v>3.3779949605044542E-3</v>
      </c>
      <c r="H1257" s="127">
        <v>3.7979988594725477E-3</v>
      </c>
      <c r="I1257" s="127">
        <v>-9.5333831863517919E-4</v>
      </c>
      <c r="J1257" s="127">
        <f t="shared" si="491"/>
        <v>0.1056585043421113</v>
      </c>
      <c r="K1257" s="127">
        <v>0.37018072722086354</v>
      </c>
      <c r="L1257" s="216">
        <f t="shared" si="492"/>
        <v>0.47583923156297481</v>
      </c>
      <c r="DV1257" s="124"/>
      <c r="DW1257" s="27"/>
    </row>
    <row r="1258" spans="1:127" ht="15" hidden="1" customHeight="1" x14ac:dyDescent="0.15">
      <c r="A1258" s="119"/>
      <c r="B1258" s="197" t="s">
        <v>321</v>
      </c>
      <c r="C1258" s="177" t="s">
        <v>140</v>
      </c>
      <c r="D1258" s="127">
        <v>501.08556843610978</v>
      </c>
      <c r="E1258" s="127">
        <v>12889.249483866364</v>
      </c>
      <c r="F1258" s="127">
        <v>2936.5920626441111</v>
      </c>
      <c r="G1258" s="127">
        <v>608.44887409659248</v>
      </c>
      <c r="H1258" s="127">
        <v>660.31157555814389</v>
      </c>
      <c r="I1258" s="127">
        <v>74.135326833593737</v>
      </c>
      <c r="J1258" s="127">
        <f t="shared" si="491"/>
        <v>17669.822891434917</v>
      </c>
      <c r="K1258" s="127">
        <v>40985.55748909431</v>
      </c>
      <c r="L1258" s="216">
        <f t="shared" si="492"/>
        <v>58655.380380529226</v>
      </c>
      <c r="DV1258" s="124"/>
      <c r="DW1258" s="27"/>
    </row>
    <row r="1259" spans="1:127" ht="15" hidden="1" customHeight="1" x14ac:dyDescent="0.15">
      <c r="A1259" s="119"/>
      <c r="B1259" s="197" t="s">
        <v>322</v>
      </c>
      <c r="C1259" s="177" t="s">
        <v>141</v>
      </c>
      <c r="D1259" s="127">
        <v>0</v>
      </c>
      <c r="E1259" s="127">
        <v>0</v>
      </c>
      <c r="F1259" s="127">
        <v>0</v>
      </c>
      <c r="G1259" s="127">
        <v>0</v>
      </c>
      <c r="H1259" s="127">
        <v>0</v>
      </c>
      <c r="I1259" s="127">
        <v>0</v>
      </c>
      <c r="J1259" s="127">
        <f t="shared" si="491"/>
        <v>0</v>
      </c>
      <c r="K1259" s="127">
        <v>0</v>
      </c>
      <c r="L1259" s="216">
        <f t="shared" si="492"/>
        <v>0</v>
      </c>
      <c r="DV1259" s="124"/>
      <c r="DW1259" s="27"/>
    </row>
    <row r="1260" spans="1:127" ht="15" hidden="1" customHeight="1" x14ac:dyDescent="0.15">
      <c r="A1260" s="119"/>
      <c r="B1260" s="197" t="s">
        <v>323</v>
      </c>
      <c r="C1260" s="177" t="s">
        <v>142</v>
      </c>
      <c r="D1260" s="127">
        <v>0</v>
      </c>
      <c r="E1260" s="127">
        <v>0</v>
      </c>
      <c r="F1260" s="127">
        <v>0</v>
      </c>
      <c r="G1260" s="127">
        <v>0</v>
      </c>
      <c r="H1260" s="127">
        <v>0</v>
      </c>
      <c r="I1260" s="127">
        <v>0</v>
      </c>
      <c r="J1260" s="127">
        <f t="shared" si="491"/>
        <v>0</v>
      </c>
      <c r="K1260" s="127">
        <v>0</v>
      </c>
      <c r="L1260" s="216">
        <f t="shared" si="492"/>
        <v>0</v>
      </c>
      <c r="DV1260" s="124"/>
      <c r="DW1260" s="27"/>
    </row>
    <row r="1261" spans="1:127" ht="15" hidden="1" customHeight="1" x14ac:dyDescent="0.15">
      <c r="A1261" s="119"/>
      <c r="B1261" s="197" t="s">
        <v>324</v>
      </c>
      <c r="C1261" s="177" t="s">
        <v>348</v>
      </c>
      <c r="D1261" s="127">
        <v>0</v>
      </c>
      <c r="E1261" s="127">
        <v>0</v>
      </c>
      <c r="F1261" s="127">
        <v>0</v>
      </c>
      <c r="G1261" s="127">
        <v>0</v>
      </c>
      <c r="H1261" s="127">
        <v>0</v>
      </c>
      <c r="I1261" s="127">
        <v>0</v>
      </c>
      <c r="J1261" s="127">
        <f t="shared" si="491"/>
        <v>0</v>
      </c>
      <c r="K1261" s="127">
        <v>0</v>
      </c>
      <c r="L1261" s="216">
        <f t="shared" si="492"/>
        <v>0</v>
      </c>
      <c r="DV1261" s="124"/>
      <c r="DW1261" s="27"/>
    </row>
    <row r="1262" spans="1:127" ht="15" hidden="1" customHeight="1" x14ac:dyDescent="0.15">
      <c r="A1262" s="119"/>
      <c r="B1262" s="197" t="s">
        <v>325</v>
      </c>
      <c r="C1262" s="177" t="s">
        <v>349</v>
      </c>
      <c r="D1262" s="127">
        <v>0</v>
      </c>
      <c r="E1262" s="127">
        <v>0</v>
      </c>
      <c r="F1262" s="127">
        <v>0</v>
      </c>
      <c r="G1262" s="127">
        <v>0</v>
      </c>
      <c r="H1262" s="127">
        <v>0</v>
      </c>
      <c r="I1262" s="127">
        <v>0</v>
      </c>
      <c r="J1262" s="127">
        <f t="shared" si="491"/>
        <v>0</v>
      </c>
      <c r="K1262" s="127">
        <v>0</v>
      </c>
      <c r="L1262" s="216">
        <f t="shared" si="492"/>
        <v>0</v>
      </c>
      <c r="DV1262" s="124"/>
      <c r="DW1262" s="27"/>
    </row>
    <row r="1263" spans="1:127" ht="15" hidden="1" customHeight="1" x14ac:dyDescent="0.15">
      <c r="A1263" s="119"/>
      <c r="B1263" s="197" t="s">
        <v>326</v>
      </c>
      <c r="C1263" s="177" t="s">
        <v>144</v>
      </c>
      <c r="D1263" s="127">
        <v>0</v>
      </c>
      <c r="E1263" s="127">
        <v>0</v>
      </c>
      <c r="F1263" s="127">
        <v>0</v>
      </c>
      <c r="G1263" s="127">
        <v>0</v>
      </c>
      <c r="H1263" s="127">
        <v>0</v>
      </c>
      <c r="I1263" s="127">
        <v>0</v>
      </c>
      <c r="J1263" s="127">
        <f t="shared" si="491"/>
        <v>0</v>
      </c>
      <c r="K1263" s="127">
        <v>0</v>
      </c>
      <c r="L1263" s="216">
        <f t="shared" si="492"/>
        <v>0</v>
      </c>
      <c r="DV1263" s="124"/>
      <c r="DW1263" s="27"/>
    </row>
    <row r="1264" spans="1:127" ht="15" hidden="1" customHeight="1" x14ac:dyDescent="0.15">
      <c r="A1264" s="119"/>
      <c r="B1264" s="197" t="s">
        <v>327</v>
      </c>
      <c r="C1264" s="177" t="s">
        <v>145</v>
      </c>
      <c r="D1264" s="127">
        <v>1.5372718353323671</v>
      </c>
      <c r="E1264" s="127">
        <v>27.141562744442901</v>
      </c>
      <c r="F1264" s="127">
        <v>120.77593971144017</v>
      </c>
      <c r="G1264" s="127">
        <v>3.3505338765207733E-2</v>
      </c>
      <c r="H1264" s="127">
        <v>3.5995347513920868E-2</v>
      </c>
      <c r="I1264" s="127">
        <v>1.7679208868162887E-2</v>
      </c>
      <c r="J1264" s="127">
        <f t="shared" si="491"/>
        <v>149.54195418636274</v>
      </c>
      <c r="K1264" s="127">
        <v>8557.2324027883569</v>
      </c>
      <c r="L1264" s="216">
        <f t="shared" si="492"/>
        <v>8706.7743569747199</v>
      </c>
      <c r="DV1264" s="124"/>
      <c r="DW1264" s="27"/>
    </row>
    <row r="1265" spans="1:127" ht="15" hidden="1" customHeight="1" x14ac:dyDescent="0.15">
      <c r="A1265" s="119"/>
      <c r="B1265" s="197" t="s">
        <v>328</v>
      </c>
      <c r="C1265" s="177" t="s">
        <v>689</v>
      </c>
      <c r="D1265" s="127">
        <v>-0.53610859938703048</v>
      </c>
      <c r="E1265" s="127">
        <v>-13.524985346661275</v>
      </c>
      <c r="F1265" s="127">
        <v>-1.0460009927615859</v>
      </c>
      <c r="G1265" s="127">
        <v>-0.86605051251818477</v>
      </c>
      <c r="H1265" s="127">
        <v>-1.2692077856178792</v>
      </c>
      <c r="I1265" s="127">
        <v>-3.7421995923635674E-2</v>
      </c>
      <c r="J1265" s="127">
        <f t="shared" si="491"/>
        <v>-17.279775232869593</v>
      </c>
      <c r="K1265" s="127">
        <v>-9.3203593428166602</v>
      </c>
      <c r="L1265" s="216">
        <f t="shared" si="492"/>
        <v>-26.600134575686255</v>
      </c>
      <c r="DV1265" s="124"/>
      <c r="DW1265" s="27"/>
    </row>
    <row r="1266" spans="1:127" ht="15" hidden="1" customHeight="1" x14ac:dyDescent="0.15">
      <c r="A1266" s="119"/>
      <c r="B1266" s="197" t="s">
        <v>329</v>
      </c>
      <c r="C1266" s="177" t="s">
        <v>146</v>
      </c>
      <c r="D1266" s="127">
        <v>-0.36294918377923446</v>
      </c>
      <c r="E1266" s="127">
        <v>-26.332435751248767</v>
      </c>
      <c r="F1266" s="127">
        <v>-1.539085882859379</v>
      </c>
      <c r="G1266" s="127">
        <v>-2.6316698690874629</v>
      </c>
      <c r="H1266" s="127">
        <v>-1.4371167948282768</v>
      </c>
      <c r="I1266" s="127">
        <v>-1.6104272151441241E-2</v>
      </c>
      <c r="J1266" s="127">
        <f t="shared" si="491"/>
        <v>-32.31936175395456</v>
      </c>
      <c r="K1266" s="127">
        <v>-15.145360881001793</v>
      </c>
      <c r="L1266" s="216">
        <f t="shared" si="492"/>
        <v>-47.464722634956352</v>
      </c>
      <c r="DV1266" s="124"/>
      <c r="DW1266" s="27"/>
    </row>
    <row r="1267" spans="1:127" ht="15" hidden="1" customHeight="1" x14ac:dyDescent="0.15">
      <c r="A1267" s="119"/>
      <c r="B1267" s="197" t="s">
        <v>330</v>
      </c>
      <c r="C1267" s="177" t="s">
        <v>147</v>
      </c>
      <c r="D1267" s="127">
        <v>141.65127751447275</v>
      </c>
      <c r="E1267" s="127">
        <v>491.79100288124806</v>
      </c>
      <c r="F1267" s="127">
        <v>41.547715674601918</v>
      </c>
      <c r="G1267" s="127">
        <v>46856.432424631428</v>
      </c>
      <c r="H1267" s="127">
        <v>3718.4720223873346</v>
      </c>
      <c r="I1267" s="127">
        <v>-660.57708992872119</v>
      </c>
      <c r="J1267" s="127">
        <f t="shared" si="491"/>
        <v>50589.317353160368</v>
      </c>
      <c r="K1267" s="127">
        <v>205400.3554370651</v>
      </c>
      <c r="L1267" s="216">
        <f t="shared" si="492"/>
        <v>255989.67279022548</v>
      </c>
      <c r="DV1267" s="124"/>
      <c r="DW1267" s="27"/>
    </row>
    <row r="1268" spans="1:127" ht="15" hidden="1" customHeight="1" x14ac:dyDescent="0.15">
      <c r="A1268" s="119"/>
      <c r="B1268" s="197" t="s">
        <v>331</v>
      </c>
      <c r="C1268" s="177" t="s">
        <v>148</v>
      </c>
      <c r="D1268" s="127">
        <v>-0.21112922581453808</v>
      </c>
      <c r="E1268" s="127">
        <v>-5.0010157363044527</v>
      </c>
      <c r="F1268" s="127">
        <v>-0.41583305551461841</v>
      </c>
      <c r="G1268" s="127">
        <v>-1.461989566425373</v>
      </c>
      <c r="H1268" s="127">
        <v>-1.367207259148832</v>
      </c>
      <c r="I1268" s="127">
        <v>-1.7984745908479649E-2</v>
      </c>
      <c r="J1268" s="127">
        <f t="shared" si="491"/>
        <v>-8.475159589116295</v>
      </c>
      <c r="K1268" s="127">
        <v>-13.673505125452335</v>
      </c>
      <c r="L1268" s="216">
        <f t="shared" si="492"/>
        <v>-22.148664714568632</v>
      </c>
      <c r="DV1268" s="124"/>
      <c r="DW1268" s="27"/>
    </row>
    <row r="1269" spans="1:127" ht="15" hidden="1" customHeight="1" x14ac:dyDescent="0.15">
      <c r="A1269" s="119"/>
      <c r="B1269" s="197" t="s">
        <v>332</v>
      </c>
      <c r="C1269" s="177" t="s">
        <v>149</v>
      </c>
      <c r="D1269" s="127">
        <v>-7.4208769131169309E-3</v>
      </c>
      <c r="E1269" s="127">
        <v>-0.33708214009924886</v>
      </c>
      <c r="F1269" s="127">
        <v>-4.221426830873979E-2</v>
      </c>
      <c r="G1269" s="127">
        <v>-5.1182437123378319E-2</v>
      </c>
      <c r="H1269" s="127">
        <v>-2.0358730494492248E-2</v>
      </c>
      <c r="I1269" s="127">
        <v>-5.0814580388722653E-4</v>
      </c>
      <c r="J1269" s="127">
        <f t="shared" si="491"/>
        <v>-0.45876659874286346</v>
      </c>
      <c r="K1269" s="127">
        <v>-0.31604782397417364</v>
      </c>
      <c r="L1269" s="216">
        <f t="shared" si="492"/>
        <v>-0.77481442271703704</v>
      </c>
      <c r="DV1269" s="124"/>
      <c r="DW1269" s="27"/>
    </row>
    <row r="1270" spans="1:127" ht="15" hidden="1" customHeight="1" x14ac:dyDescent="0.15">
      <c r="A1270" s="119"/>
      <c r="B1270" s="197" t="s">
        <v>333</v>
      </c>
      <c r="C1270" s="177" t="s">
        <v>350</v>
      </c>
      <c r="D1270" s="127">
        <v>43.402406175005176</v>
      </c>
      <c r="E1270" s="127">
        <v>1430.6410183849321</v>
      </c>
      <c r="F1270" s="127">
        <v>8.8096094623010739</v>
      </c>
      <c r="G1270" s="127">
        <v>7.0019107457712444</v>
      </c>
      <c r="H1270" s="127">
        <v>10.467882926232063</v>
      </c>
      <c r="I1270" s="127">
        <v>0.47959868094009306</v>
      </c>
      <c r="J1270" s="127">
        <f t="shared" si="491"/>
        <v>1500.8024263751818</v>
      </c>
      <c r="K1270" s="127">
        <v>690702.30021180061</v>
      </c>
      <c r="L1270" s="216">
        <f t="shared" si="492"/>
        <v>692203.10263817583</v>
      </c>
      <c r="DV1270" s="124"/>
      <c r="DW1270" s="27"/>
    </row>
    <row r="1271" spans="1:127" ht="15" hidden="1" customHeight="1" x14ac:dyDescent="0.15">
      <c r="A1271" s="119"/>
      <c r="B1271" s="197" t="s">
        <v>334</v>
      </c>
      <c r="C1271" s="177" t="s">
        <v>151</v>
      </c>
      <c r="D1271" s="127">
        <v>-2.783511421291333E-2</v>
      </c>
      <c r="E1271" s="127">
        <v>-0.30808801569919142</v>
      </c>
      <c r="F1271" s="127">
        <v>-5.4112669209740658E-2</v>
      </c>
      <c r="G1271" s="127">
        <v>-5.4449407904920928E-2</v>
      </c>
      <c r="H1271" s="127">
        <v>-0.14284929903319235</v>
      </c>
      <c r="I1271" s="127">
        <v>5.3988701110379807E-4</v>
      </c>
      <c r="J1271" s="127">
        <f t="shared" si="491"/>
        <v>-0.58679461904885499</v>
      </c>
      <c r="K1271" s="127">
        <v>-0.70790699298109261</v>
      </c>
      <c r="L1271" s="216">
        <f t="shared" si="492"/>
        <v>-1.2947016120299475</v>
      </c>
      <c r="DV1271" s="124"/>
      <c r="DW1271" s="27"/>
    </row>
    <row r="1272" spans="1:127" ht="15" hidden="1" customHeight="1" x14ac:dyDescent="0.15">
      <c r="A1272" s="119"/>
      <c r="B1272" s="197" t="s">
        <v>335</v>
      </c>
      <c r="C1272" s="177" t="s">
        <v>152</v>
      </c>
      <c r="D1272" s="127">
        <v>79.387659181498805</v>
      </c>
      <c r="E1272" s="127">
        <v>3635.6293200587938</v>
      </c>
      <c r="F1272" s="127">
        <v>865.92417689479919</v>
      </c>
      <c r="G1272" s="127">
        <v>201991.08381166472</v>
      </c>
      <c r="H1272" s="127">
        <v>85675.048697349557</v>
      </c>
      <c r="I1272" s="127">
        <v>-488.03839085544735</v>
      </c>
      <c r="J1272" s="127">
        <f t="shared" si="491"/>
        <v>291759.03527429397</v>
      </c>
      <c r="K1272" s="127">
        <v>216007.77589652943</v>
      </c>
      <c r="L1272" s="216">
        <f t="shared" si="492"/>
        <v>507766.81117082341</v>
      </c>
      <c r="DV1272" s="124"/>
      <c r="DW1272" s="27"/>
    </row>
    <row r="1273" spans="1:127" ht="15" hidden="1" customHeight="1" x14ac:dyDescent="0.15">
      <c r="A1273" s="119"/>
      <c r="B1273" s="197" t="s">
        <v>336</v>
      </c>
      <c r="C1273" s="177" t="s">
        <v>153</v>
      </c>
      <c r="D1273" s="127">
        <v>-5.1374910425223796E-2</v>
      </c>
      <c r="E1273" s="127">
        <v>-0.37365448635186554</v>
      </c>
      <c r="F1273" s="127">
        <v>-0.13726049517757849</v>
      </c>
      <c r="G1273" s="127">
        <v>-0.255599189243575</v>
      </c>
      <c r="H1273" s="127">
        <v>-0.68789305515682875</v>
      </c>
      <c r="I1273" s="127">
        <v>-1.723123026645226</v>
      </c>
      <c r="J1273" s="127">
        <f t="shared" si="491"/>
        <v>-3.2289051630002978</v>
      </c>
      <c r="K1273" s="127">
        <v>-1.6856775543563247</v>
      </c>
      <c r="L1273" s="216">
        <f t="shared" si="492"/>
        <v>-4.9145827173566223</v>
      </c>
      <c r="DV1273" s="124"/>
      <c r="DW1273" s="27"/>
    </row>
    <row r="1274" spans="1:127" ht="15" hidden="1" customHeight="1" x14ac:dyDescent="0.15">
      <c r="A1274" s="119"/>
      <c r="B1274" s="197" t="s">
        <v>337</v>
      </c>
      <c r="C1274" s="177" t="s">
        <v>154</v>
      </c>
      <c r="D1274" s="127">
        <v>-1.9590034200957406E-2</v>
      </c>
      <c r="E1274" s="127">
        <v>-0.57969611230120344</v>
      </c>
      <c r="F1274" s="127">
        <v>-6.2219140958094596E-2</v>
      </c>
      <c r="G1274" s="127">
        <v>-1.1838805314313741</v>
      </c>
      <c r="H1274" s="127">
        <v>-1.1338477494353469</v>
      </c>
      <c r="I1274" s="127">
        <v>1.4815239528051662E-2</v>
      </c>
      <c r="J1274" s="127">
        <f t="shared" si="491"/>
        <v>-2.9644183287989248</v>
      </c>
      <c r="K1274" s="127">
        <v>-1.3187139771736192</v>
      </c>
      <c r="L1274" s="216">
        <f t="shared" si="492"/>
        <v>-4.2831323059725435</v>
      </c>
      <c r="DV1274" s="124"/>
      <c r="DW1274" s="27"/>
    </row>
    <row r="1275" spans="1:127" ht="15" hidden="1" customHeight="1" x14ac:dyDescent="0.15">
      <c r="A1275" s="119"/>
      <c r="B1275" s="197" t="s">
        <v>338</v>
      </c>
      <c r="C1275" s="177" t="s">
        <v>155</v>
      </c>
      <c r="D1275" s="127">
        <v>-7.9565584382812595</v>
      </c>
      <c r="E1275" s="127">
        <v>-4964.9568573056313</v>
      </c>
      <c r="F1275" s="127">
        <v>-19.20600328830475</v>
      </c>
      <c r="G1275" s="127">
        <v>-2237.512576626089</v>
      </c>
      <c r="H1275" s="127">
        <v>-9095.0848841780407</v>
      </c>
      <c r="I1275" s="127">
        <v>1.6091509863360867</v>
      </c>
      <c r="J1275" s="127">
        <f t="shared" si="491"/>
        <v>-16323.107728850009</v>
      </c>
      <c r="K1275" s="127">
        <v>-3271.4990280477082</v>
      </c>
      <c r="L1275" s="216">
        <f t="shared" si="492"/>
        <v>-19594.606756897716</v>
      </c>
      <c r="DV1275" s="124"/>
      <c r="DW1275" s="27"/>
    </row>
    <row r="1276" spans="1:127" ht="15" hidden="1" customHeight="1" x14ac:dyDescent="0.15">
      <c r="A1276" s="119"/>
      <c r="B1276" s="197" t="s">
        <v>339</v>
      </c>
      <c r="C1276" s="177" t="s">
        <v>156</v>
      </c>
      <c r="D1276" s="127">
        <v>0</v>
      </c>
      <c r="E1276" s="127">
        <v>0</v>
      </c>
      <c r="F1276" s="127">
        <v>0</v>
      </c>
      <c r="G1276" s="127">
        <v>0</v>
      </c>
      <c r="H1276" s="127">
        <v>0</v>
      </c>
      <c r="I1276" s="127">
        <v>0</v>
      </c>
      <c r="J1276" s="127">
        <f t="shared" si="491"/>
        <v>0</v>
      </c>
      <c r="K1276" s="127">
        <v>0</v>
      </c>
      <c r="L1276" s="216">
        <f t="shared" si="492"/>
        <v>0</v>
      </c>
      <c r="DV1276" s="124"/>
      <c r="DW1276" s="27"/>
    </row>
    <row r="1277" spans="1:127" ht="15" hidden="1" customHeight="1" x14ac:dyDescent="0.15">
      <c r="A1277" s="119"/>
      <c r="B1277" s="197" t="s">
        <v>707</v>
      </c>
      <c r="C1277" s="177" t="s">
        <v>690</v>
      </c>
      <c r="D1277" s="127">
        <v>0</v>
      </c>
      <c r="E1277" s="127">
        <v>0</v>
      </c>
      <c r="F1277" s="127">
        <v>0</v>
      </c>
      <c r="G1277" s="127">
        <v>0</v>
      </c>
      <c r="H1277" s="127">
        <v>0</v>
      </c>
      <c r="I1277" s="127">
        <v>0</v>
      </c>
      <c r="J1277" s="127">
        <f t="shared" si="491"/>
        <v>0</v>
      </c>
      <c r="K1277" s="127">
        <v>0</v>
      </c>
      <c r="L1277" s="216">
        <f t="shared" si="492"/>
        <v>0</v>
      </c>
      <c r="DV1277" s="124"/>
      <c r="DW1277" s="27"/>
    </row>
    <row r="1278" spans="1:127" ht="15" hidden="1" customHeight="1" x14ac:dyDescent="0.15">
      <c r="A1278" s="119"/>
      <c r="B1278" s="197" t="s">
        <v>708</v>
      </c>
      <c r="C1278" s="177" t="s">
        <v>157</v>
      </c>
      <c r="D1278" s="127">
        <v>1.2898375264222149E-2</v>
      </c>
      <c r="E1278" s="127">
        <v>0.19146161656412647</v>
      </c>
      <c r="F1278" s="127">
        <v>2.0148342941313291E-2</v>
      </c>
      <c r="G1278" s="127">
        <v>0.30171469145381552</v>
      </c>
      <c r="H1278" s="127">
        <v>0.41236880525799902</v>
      </c>
      <c r="I1278" s="127">
        <v>-4.5340994701533787E-3</v>
      </c>
      <c r="J1278" s="127">
        <f t="shared" si="491"/>
        <v>0.93405773201132314</v>
      </c>
      <c r="K1278" s="127">
        <v>5.0803482601896457</v>
      </c>
      <c r="L1278" s="216">
        <f t="shared" si="492"/>
        <v>6.0144059922009685</v>
      </c>
      <c r="DV1278" s="124"/>
      <c r="DW1278" s="27"/>
    </row>
    <row r="1279" spans="1:127" ht="15" hidden="1" customHeight="1" x14ac:dyDescent="0.15">
      <c r="A1279" s="119"/>
      <c r="B1279" s="197" t="s">
        <v>340</v>
      </c>
      <c r="C1279" s="177" t="s">
        <v>158</v>
      </c>
      <c r="D1279" s="127">
        <v>0</v>
      </c>
      <c r="E1279" s="127">
        <v>0</v>
      </c>
      <c r="F1279" s="127">
        <v>0</v>
      </c>
      <c r="G1279" s="127">
        <v>0</v>
      </c>
      <c r="H1279" s="127">
        <v>0</v>
      </c>
      <c r="I1279" s="127">
        <v>0</v>
      </c>
      <c r="J1279" s="127">
        <f t="shared" si="491"/>
        <v>0</v>
      </c>
      <c r="K1279" s="127">
        <v>0</v>
      </c>
      <c r="L1279" s="216">
        <f t="shared" si="492"/>
        <v>0</v>
      </c>
      <c r="DV1279" s="124"/>
      <c r="DW1279" s="27"/>
    </row>
    <row r="1280" spans="1:127" ht="15" hidden="1" customHeight="1" x14ac:dyDescent="0.15">
      <c r="A1280" s="119"/>
      <c r="B1280" s="197" t="s">
        <v>341</v>
      </c>
      <c r="C1280" s="177" t="s">
        <v>159</v>
      </c>
      <c r="D1280" s="127">
        <v>-4.7733311745540109E-2</v>
      </c>
      <c r="E1280" s="127">
        <v>-0.77618268966396198</v>
      </c>
      <c r="F1280" s="127">
        <v>-0.68877229739292412</v>
      </c>
      <c r="G1280" s="127">
        <v>-1.6611381518188479</v>
      </c>
      <c r="H1280" s="127">
        <v>-4.7713387414268116</v>
      </c>
      <c r="I1280" s="127">
        <v>-3.2708791039656904E-2</v>
      </c>
      <c r="J1280" s="127">
        <f t="shared" si="491"/>
        <v>-7.9778739830877425</v>
      </c>
      <c r="K1280" s="127">
        <v>-6.8591186560327415</v>
      </c>
      <c r="L1280" s="216">
        <f t="shared" si="492"/>
        <v>-14.836992639120485</v>
      </c>
      <c r="DV1280" s="124"/>
      <c r="DW1280" s="27"/>
    </row>
    <row r="1281" spans="1:127" ht="15" hidden="1" customHeight="1" x14ac:dyDescent="0.15">
      <c r="A1281" s="119"/>
      <c r="B1281" s="197" t="s">
        <v>342</v>
      </c>
      <c r="C1281" s="177" t="s">
        <v>352</v>
      </c>
      <c r="D1281" s="127">
        <v>38.449419189385658</v>
      </c>
      <c r="E1281" s="127">
        <v>2215.1217640054679</v>
      </c>
      <c r="F1281" s="127">
        <v>398.77591831073931</v>
      </c>
      <c r="G1281" s="127">
        <v>27187.2936356506</v>
      </c>
      <c r="H1281" s="127">
        <v>30666.211523001813</v>
      </c>
      <c r="I1281" s="127">
        <v>109.11218265182249</v>
      </c>
      <c r="J1281" s="127">
        <f t="shared" si="491"/>
        <v>60614.964442809825</v>
      </c>
      <c r="K1281" s="127">
        <v>33769.967847704975</v>
      </c>
      <c r="L1281" s="216">
        <f t="shared" si="492"/>
        <v>94384.9322905148</v>
      </c>
      <c r="DV1281" s="124"/>
      <c r="DW1281" s="27"/>
    </row>
    <row r="1282" spans="1:127" ht="15" hidden="1" customHeight="1" x14ac:dyDescent="0.15">
      <c r="A1282" s="119"/>
      <c r="B1282" s="197" t="s">
        <v>343</v>
      </c>
      <c r="C1282" s="177" t="s">
        <v>160</v>
      </c>
      <c r="D1282" s="127">
        <v>3718.9095968612241</v>
      </c>
      <c r="E1282" s="127">
        <v>45836.664082618838</v>
      </c>
      <c r="F1282" s="127">
        <v>3341.2389113614067</v>
      </c>
      <c r="G1282" s="127">
        <v>31711.001998716991</v>
      </c>
      <c r="H1282" s="127">
        <v>62750.499474677257</v>
      </c>
      <c r="I1282" s="127">
        <v>-1671.9948909561033</v>
      </c>
      <c r="J1282" s="127">
        <f t="shared" si="491"/>
        <v>145686.31917327963</v>
      </c>
      <c r="K1282" s="127">
        <v>1593821.1151537674</v>
      </c>
      <c r="L1282" s="216">
        <f t="shared" si="492"/>
        <v>1739507.4343270471</v>
      </c>
      <c r="DV1282" s="124"/>
      <c r="DW1282" s="27"/>
    </row>
    <row r="1283" spans="1:127" ht="15" hidden="1" customHeight="1" x14ac:dyDescent="0.15">
      <c r="A1283" s="119"/>
      <c r="B1283" s="197" t="s">
        <v>344</v>
      </c>
      <c r="C1283" s="177" t="s">
        <v>6</v>
      </c>
      <c r="D1283" s="127">
        <v>0</v>
      </c>
      <c r="E1283" s="127">
        <v>0</v>
      </c>
      <c r="F1283" s="127">
        <v>0</v>
      </c>
      <c r="G1283" s="127">
        <v>0</v>
      </c>
      <c r="H1283" s="127">
        <v>0</v>
      </c>
      <c r="I1283" s="127">
        <v>0</v>
      </c>
      <c r="J1283" s="127">
        <f t="shared" si="491"/>
        <v>0</v>
      </c>
      <c r="K1283" s="127">
        <v>0</v>
      </c>
      <c r="L1283" s="216">
        <f t="shared" si="492"/>
        <v>0</v>
      </c>
      <c r="DV1283" s="124"/>
      <c r="DW1283" s="27"/>
    </row>
    <row r="1284" spans="1:127" ht="15" hidden="1" customHeight="1" x14ac:dyDescent="0.15">
      <c r="A1284" s="119"/>
      <c r="B1284" s="197" t="s">
        <v>709</v>
      </c>
      <c r="C1284" s="177" t="s">
        <v>7</v>
      </c>
      <c r="D1284" s="127">
        <v>34.478585066870011</v>
      </c>
      <c r="E1284" s="127">
        <v>1714.6251681666929</v>
      </c>
      <c r="F1284" s="127">
        <v>74.504723817001675</v>
      </c>
      <c r="G1284" s="127">
        <v>4514.4126636282599</v>
      </c>
      <c r="H1284" s="127">
        <v>134404.7386402436</v>
      </c>
      <c r="I1284" s="127">
        <v>2942.9084691756179</v>
      </c>
      <c r="J1284" s="127">
        <f t="shared" si="491"/>
        <v>143685.66825009804</v>
      </c>
      <c r="K1284" s="127">
        <v>287647.51382768661</v>
      </c>
      <c r="L1284" s="216">
        <f t="shared" si="492"/>
        <v>431333.18207778467</v>
      </c>
      <c r="DV1284" s="124"/>
      <c r="DW1284" s="27"/>
    </row>
    <row r="1285" spans="1:127" ht="15" hidden="1" customHeight="1" x14ac:dyDescent="0.15">
      <c r="A1285" s="119"/>
      <c r="B1285" s="197" t="s">
        <v>710</v>
      </c>
      <c r="C1285" s="177" t="s">
        <v>8</v>
      </c>
      <c r="D1285" s="127">
        <v>0</v>
      </c>
      <c r="E1285" s="127">
        <v>0</v>
      </c>
      <c r="F1285" s="127">
        <v>0</v>
      </c>
      <c r="G1285" s="127">
        <v>0</v>
      </c>
      <c r="H1285" s="127">
        <v>0</v>
      </c>
      <c r="I1285" s="127">
        <v>0</v>
      </c>
      <c r="J1285" s="127">
        <f t="shared" si="491"/>
        <v>0</v>
      </c>
      <c r="K1285" s="127">
        <v>0</v>
      </c>
      <c r="L1285" s="216">
        <f t="shared" si="492"/>
        <v>0</v>
      </c>
      <c r="DV1285" s="124"/>
      <c r="DW1285" s="27"/>
    </row>
    <row r="1286" spans="1:127" ht="15" hidden="1" customHeight="1" x14ac:dyDescent="0.15">
      <c r="A1286" s="119"/>
      <c r="B1286" s="197" t="s">
        <v>711</v>
      </c>
      <c r="C1286" s="177" t="s">
        <v>353</v>
      </c>
      <c r="D1286" s="127">
        <v>199.83571365388195</v>
      </c>
      <c r="E1286" s="127">
        <v>4053.5441968466926</v>
      </c>
      <c r="F1286" s="127">
        <v>202.80946317244991</v>
      </c>
      <c r="G1286" s="127">
        <v>493.42917577241872</v>
      </c>
      <c r="H1286" s="127">
        <v>1099.5418344140526</v>
      </c>
      <c r="I1286" s="127">
        <v>18006.98264848709</v>
      </c>
      <c r="J1286" s="127">
        <f t="shared" si="491"/>
        <v>24056.143032346587</v>
      </c>
      <c r="K1286" s="127">
        <v>402347.58606235584</v>
      </c>
      <c r="L1286" s="216">
        <f t="shared" si="492"/>
        <v>426403.7290947024</v>
      </c>
      <c r="DV1286" s="124"/>
      <c r="DW1286" s="27"/>
    </row>
    <row r="1287" spans="1:127" ht="15" hidden="1" customHeight="1" x14ac:dyDescent="0.15">
      <c r="A1287" s="119"/>
      <c r="B1287" s="197" t="s">
        <v>712</v>
      </c>
      <c r="C1287" s="177" t="s">
        <v>212</v>
      </c>
      <c r="D1287" s="127">
        <v>269.99764229743425</v>
      </c>
      <c r="E1287" s="127">
        <v>25621.549427909482</v>
      </c>
      <c r="F1287" s="127">
        <v>1238.6083366579562</v>
      </c>
      <c r="G1287" s="127">
        <v>1588.2047794890948</v>
      </c>
      <c r="H1287" s="127">
        <v>2544.9035212176659</v>
      </c>
      <c r="I1287" s="127">
        <v>16911.526479557906</v>
      </c>
      <c r="J1287" s="127">
        <f t="shared" si="491"/>
        <v>48174.79018712954</v>
      </c>
      <c r="K1287" s="127">
        <v>795848.56941118778</v>
      </c>
      <c r="L1287" s="216">
        <f t="shared" si="492"/>
        <v>844023.3595983173</v>
      </c>
      <c r="DV1287" s="124"/>
      <c r="DW1287" s="27"/>
    </row>
    <row r="1288" spans="1:127" ht="15" hidden="1" customHeight="1" x14ac:dyDescent="0.15">
      <c r="A1288" s="119"/>
      <c r="B1288" s="197" t="s">
        <v>713</v>
      </c>
      <c r="C1288" s="177" t="s">
        <v>255</v>
      </c>
      <c r="D1288" s="127">
        <v>0</v>
      </c>
      <c r="E1288" s="127">
        <v>0</v>
      </c>
      <c r="F1288" s="127">
        <v>0</v>
      </c>
      <c r="G1288" s="127">
        <v>0</v>
      </c>
      <c r="H1288" s="127">
        <v>0</v>
      </c>
      <c r="I1288" s="127">
        <v>0</v>
      </c>
      <c r="J1288" s="127">
        <f t="shared" si="491"/>
        <v>0</v>
      </c>
      <c r="K1288" s="127">
        <v>0</v>
      </c>
      <c r="L1288" s="216">
        <f t="shared" si="492"/>
        <v>0</v>
      </c>
      <c r="DV1288" s="124"/>
      <c r="DW1288" s="27"/>
    </row>
    <row r="1289" spans="1:127" ht="15" hidden="1" customHeight="1" x14ac:dyDescent="0.15">
      <c r="A1289" s="119"/>
      <c r="B1289" s="197" t="s">
        <v>714</v>
      </c>
      <c r="C1289" s="177" t="s">
        <v>161</v>
      </c>
      <c r="D1289" s="127">
        <v>0</v>
      </c>
      <c r="E1289" s="127">
        <v>0</v>
      </c>
      <c r="F1289" s="127">
        <v>0</v>
      </c>
      <c r="G1289" s="127">
        <v>0</v>
      </c>
      <c r="H1289" s="127">
        <v>0</v>
      </c>
      <c r="I1289" s="127">
        <v>0</v>
      </c>
      <c r="J1289" s="127">
        <f t="shared" si="491"/>
        <v>0</v>
      </c>
      <c r="K1289" s="127">
        <v>0</v>
      </c>
      <c r="L1289" s="216">
        <f t="shared" si="492"/>
        <v>0</v>
      </c>
      <c r="DV1289" s="124"/>
      <c r="DW1289" s="27"/>
    </row>
    <row r="1290" spans="1:127" ht="15" hidden="1" customHeight="1" x14ac:dyDescent="0.15">
      <c r="A1290" s="119"/>
      <c r="B1290" s="197" t="s">
        <v>715</v>
      </c>
      <c r="C1290" s="177" t="s">
        <v>256</v>
      </c>
      <c r="D1290" s="127">
        <v>0</v>
      </c>
      <c r="E1290" s="127">
        <v>0</v>
      </c>
      <c r="F1290" s="127">
        <v>0</v>
      </c>
      <c r="G1290" s="127">
        <v>0</v>
      </c>
      <c r="H1290" s="127">
        <v>0</v>
      </c>
      <c r="I1290" s="127">
        <v>0</v>
      </c>
      <c r="J1290" s="127">
        <f t="shared" si="491"/>
        <v>0</v>
      </c>
      <c r="K1290" s="127">
        <v>0</v>
      </c>
      <c r="L1290" s="216">
        <f t="shared" si="492"/>
        <v>0</v>
      </c>
      <c r="DV1290" s="124"/>
      <c r="DW1290" s="27"/>
    </row>
    <row r="1291" spans="1:127" ht="15" hidden="1" customHeight="1" x14ac:dyDescent="0.15">
      <c r="A1291" s="119"/>
      <c r="B1291" s="197" t="s">
        <v>716</v>
      </c>
      <c r="C1291" s="177" t="s">
        <v>354</v>
      </c>
      <c r="D1291" s="127">
        <v>0</v>
      </c>
      <c r="E1291" s="127">
        <v>0</v>
      </c>
      <c r="F1291" s="127">
        <v>0</v>
      </c>
      <c r="G1291" s="127">
        <v>0</v>
      </c>
      <c r="H1291" s="127">
        <v>0</v>
      </c>
      <c r="I1291" s="127">
        <v>0</v>
      </c>
      <c r="J1291" s="127">
        <f t="shared" si="491"/>
        <v>0</v>
      </c>
      <c r="K1291" s="127">
        <v>0</v>
      </c>
      <c r="L1291" s="216">
        <f t="shared" si="492"/>
        <v>0</v>
      </c>
      <c r="DV1291" s="124"/>
      <c r="DW1291" s="27"/>
    </row>
    <row r="1292" spans="1:127" ht="15" hidden="1" customHeight="1" x14ac:dyDescent="0.15">
      <c r="A1292" s="119"/>
      <c r="B1292" s="197" t="s">
        <v>717</v>
      </c>
      <c r="C1292" s="177" t="s">
        <v>355</v>
      </c>
      <c r="D1292" s="127">
        <v>0</v>
      </c>
      <c r="E1292" s="127">
        <v>0</v>
      </c>
      <c r="F1292" s="127">
        <v>0</v>
      </c>
      <c r="G1292" s="127">
        <v>0</v>
      </c>
      <c r="H1292" s="127">
        <v>0</v>
      </c>
      <c r="I1292" s="127">
        <v>0</v>
      </c>
      <c r="J1292" s="127">
        <f t="shared" si="491"/>
        <v>0</v>
      </c>
      <c r="K1292" s="127">
        <v>0</v>
      </c>
      <c r="L1292" s="216">
        <f t="shared" si="492"/>
        <v>0</v>
      </c>
      <c r="DV1292" s="124"/>
      <c r="DW1292" s="27"/>
    </row>
    <row r="1293" spans="1:127" ht="15" hidden="1" customHeight="1" x14ac:dyDescent="0.15">
      <c r="A1293" s="119"/>
      <c r="B1293" s="197" t="s">
        <v>718</v>
      </c>
      <c r="C1293" s="177" t="s">
        <v>356</v>
      </c>
      <c r="D1293" s="127">
        <v>0</v>
      </c>
      <c r="E1293" s="127">
        <v>0</v>
      </c>
      <c r="F1293" s="127">
        <v>0</v>
      </c>
      <c r="G1293" s="127">
        <v>0</v>
      </c>
      <c r="H1293" s="127">
        <v>0</v>
      </c>
      <c r="I1293" s="127">
        <v>0</v>
      </c>
      <c r="J1293" s="127">
        <f t="shared" si="491"/>
        <v>0</v>
      </c>
      <c r="K1293" s="127">
        <v>0</v>
      </c>
      <c r="L1293" s="216">
        <f t="shared" si="492"/>
        <v>0</v>
      </c>
      <c r="DV1293" s="124"/>
      <c r="DW1293" s="27"/>
    </row>
    <row r="1294" spans="1:127" ht="15" hidden="1" customHeight="1" x14ac:dyDescent="0.15">
      <c r="A1294" s="119"/>
      <c r="B1294" s="197" t="s">
        <v>719</v>
      </c>
      <c r="C1294" s="177" t="s">
        <v>162</v>
      </c>
      <c r="D1294" s="127">
        <v>0</v>
      </c>
      <c r="E1294" s="127">
        <v>0</v>
      </c>
      <c r="F1294" s="127">
        <v>0</v>
      </c>
      <c r="G1294" s="127">
        <v>0</v>
      </c>
      <c r="H1294" s="127">
        <v>0</v>
      </c>
      <c r="I1294" s="127">
        <v>0</v>
      </c>
      <c r="J1294" s="127">
        <f t="shared" si="491"/>
        <v>0</v>
      </c>
      <c r="K1294" s="127">
        <v>0</v>
      </c>
      <c r="L1294" s="216">
        <f t="shared" si="492"/>
        <v>0</v>
      </c>
      <c r="DV1294" s="124"/>
      <c r="DW1294" s="27"/>
    </row>
    <row r="1295" spans="1:127" ht="15" hidden="1" customHeight="1" x14ac:dyDescent="0.15">
      <c r="A1295" s="119"/>
      <c r="B1295" s="197" t="s">
        <v>720</v>
      </c>
      <c r="C1295" s="177" t="s">
        <v>259</v>
      </c>
      <c r="D1295" s="127">
        <v>0.70959620844535987</v>
      </c>
      <c r="E1295" s="127">
        <v>300.39812551228414</v>
      </c>
      <c r="F1295" s="127">
        <v>1.5591345697149663</v>
      </c>
      <c r="G1295" s="127">
        <v>58.273514541297921</v>
      </c>
      <c r="H1295" s="127">
        <v>1841.7997378752825</v>
      </c>
      <c r="I1295" s="127">
        <v>-5.254537818239776E-2</v>
      </c>
      <c r="J1295" s="127">
        <f t="shared" si="491"/>
        <v>2202.6875633288423</v>
      </c>
      <c r="K1295" s="127">
        <v>40.940421533980782</v>
      </c>
      <c r="L1295" s="216">
        <f t="shared" si="492"/>
        <v>2243.6279848628233</v>
      </c>
      <c r="DV1295" s="124"/>
      <c r="DW1295" s="27"/>
    </row>
    <row r="1296" spans="1:127" ht="15" hidden="1" customHeight="1" x14ac:dyDescent="0.15">
      <c r="A1296" s="119"/>
      <c r="B1296" s="197" t="s">
        <v>721</v>
      </c>
      <c r="C1296" s="177" t="s">
        <v>357</v>
      </c>
      <c r="D1296" s="127">
        <v>1491.8015836566401</v>
      </c>
      <c r="E1296" s="127">
        <v>64000.544084727582</v>
      </c>
      <c r="F1296" s="127">
        <v>3279.2631139451883</v>
      </c>
      <c r="G1296" s="127">
        <v>5359.0325891467392</v>
      </c>
      <c r="H1296" s="127">
        <v>3236.6002251244454</v>
      </c>
      <c r="I1296" s="127">
        <v>611.41137220314567</v>
      </c>
      <c r="J1296" s="127">
        <f t="shared" si="491"/>
        <v>77978.652968803741</v>
      </c>
      <c r="K1296" s="127">
        <v>86068.521186267142</v>
      </c>
      <c r="L1296" s="216">
        <f t="shared" si="492"/>
        <v>164047.17415507088</v>
      </c>
      <c r="DV1296" s="124"/>
      <c r="DW1296" s="27"/>
    </row>
    <row r="1297" spans="1:127" ht="15" hidden="1" customHeight="1" x14ac:dyDescent="0.15">
      <c r="A1297" s="119"/>
      <c r="B1297" s="197" t="s">
        <v>722</v>
      </c>
      <c r="C1297" s="177" t="s">
        <v>163</v>
      </c>
      <c r="D1297" s="127">
        <v>13.552411754285556</v>
      </c>
      <c r="E1297" s="127">
        <v>298.83519104899</v>
      </c>
      <c r="F1297" s="127">
        <v>17.27255189889777</v>
      </c>
      <c r="G1297" s="127">
        <v>1736.4700147369008</v>
      </c>
      <c r="H1297" s="127">
        <v>3339.5946698862213</v>
      </c>
      <c r="I1297" s="127">
        <v>12.588751090269865</v>
      </c>
      <c r="J1297" s="127">
        <f t="shared" si="491"/>
        <v>5418.3135904155661</v>
      </c>
      <c r="K1297" s="127">
        <v>34435.913787654397</v>
      </c>
      <c r="L1297" s="216">
        <f t="shared" si="492"/>
        <v>39854.227378069962</v>
      </c>
      <c r="DV1297" s="124"/>
      <c r="DW1297" s="27"/>
    </row>
    <row r="1298" spans="1:127" ht="15" hidden="1" customHeight="1" x14ac:dyDescent="0.15">
      <c r="A1298" s="119"/>
      <c r="B1298" s="197" t="s">
        <v>723</v>
      </c>
      <c r="C1298" s="177" t="s">
        <v>260</v>
      </c>
      <c r="D1298" s="127">
        <v>0.16231595219084444</v>
      </c>
      <c r="E1298" s="127">
        <v>121.29105145143289</v>
      </c>
      <c r="F1298" s="127">
        <v>0.25567532331426945</v>
      </c>
      <c r="G1298" s="127">
        <v>578.99246550804457</v>
      </c>
      <c r="H1298" s="127">
        <v>1257.2581736371756</v>
      </c>
      <c r="I1298" s="127">
        <v>-1.1457387842069721E-2</v>
      </c>
      <c r="J1298" s="127">
        <f t="shared" si="491"/>
        <v>1957.9482244843161</v>
      </c>
      <c r="K1298" s="127">
        <v>6.3503344190720483</v>
      </c>
      <c r="L1298" s="216">
        <f t="shared" si="492"/>
        <v>1964.2985589033881</v>
      </c>
      <c r="DV1298" s="124"/>
      <c r="DW1298" s="27"/>
    </row>
    <row r="1299" spans="1:127" ht="15" hidden="1" customHeight="1" x14ac:dyDescent="0.15">
      <c r="A1299" s="119"/>
      <c r="B1299" s="197" t="s">
        <v>724</v>
      </c>
      <c r="C1299" s="177" t="s">
        <v>164</v>
      </c>
      <c r="D1299" s="127">
        <v>6535.1314000065286</v>
      </c>
      <c r="E1299" s="127">
        <v>85885.36629565325</v>
      </c>
      <c r="F1299" s="127">
        <v>4494.1286718361371</v>
      </c>
      <c r="G1299" s="127">
        <v>14051.712741159925</v>
      </c>
      <c r="H1299" s="127">
        <v>37759.360634251236</v>
      </c>
      <c r="I1299" s="127">
        <v>711.49681234782702</v>
      </c>
      <c r="J1299" s="127">
        <f t="shared" si="491"/>
        <v>149437.19655525489</v>
      </c>
      <c r="K1299" s="127">
        <v>646261.84184694092</v>
      </c>
      <c r="L1299" s="216">
        <f t="shared" si="492"/>
        <v>795699.03840219579</v>
      </c>
      <c r="DV1299" s="124"/>
      <c r="DW1299" s="27"/>
    </row>
    <row r="1300" spans="1:127" ht="15" hidden="1" customHeight="1" x14ac:dyDescent="0.15">
      <c r="A1300" s="119"/>
      <c r="B1300" s="197" t="s">
        <v>725</v>
      </c>
      <c r="C1300" s="177" t="s">
        <v>165</v>
      </c>
      <c r="D1300" s="127">
        <v>492.11786453404943</v>
      </c>
      <c r="E1300" s="127">
        <v>13112.440477414311</v>
      </c>
      <c r="F1300" s="127">
        <v>253.63779451240151</v>
      </c>
      <c r="G1300" s="127">
        <v>2022.7623498976532</v>
      </c>
      <c r="H1300" s="127">
        <v>883.60506532099419</v>
      </c>
      <c r="I1300" s="127">
        <v>-203.33855166370174</v>
      </c>
      <c r="J1300" s="127">
        <f t="shared" si="491"/>
        <v>16561.225000015707</v>
      </c>
      <c r="K1300" s="127">
        <v>20128.114091653737</v>
      </c>
      <c r="L1300" s="216">
        <f t="shared" si="492"/>
        <v>36689.339091669448</v>
      </c>
      <c r="DV1300" s="124"/>
      <c r="DW1300" s="27"/>
    </row>
    <row r="1301" spans="1:127" ht="15" hidden="1" customHeight="1" x14ac:dyDescent="0.15">
      <c r="A1301" s="119"/>
      <c r="B1301" s="197" t="s">
        <v>726</v>
      </c>
      <c r="C1301" s="177" t="s">
        <v>166</v>
      </c>
      <c r="D1301" s="127">
        <v>0</v>
      </c>
      <c r="E1301" s="127">
        <v>0</v>
      </c>
      <c r="F1301" s="127">
        <v>0</v>
      </c>
      <c r="G1301" s="127">
        <v>679949.25398056977</v>
      </c>
      <c r="H1301" s="127">
        <v>2439838.4374523773</v>
      </c>
      <c r="I1301" s="127">
        <v>0</v>
      </c>
      <c r="J1301" s="127">
        <f t="shared" si="491"/>
        <v>3119787.6914329473</v>
      </c>
      <c r="K1301" s="127">
        <v>0</v>
      </c>
      <c r="L1301" s="216">
        <f t="shared" si="492"/>
        <v>3119787.6914329473</v>
      </c>
      <c r="DV1301" s="124"/>
      <c r="DW1301" s="27"/>
    </row>
    <row r="1302" spans="1:127" ht="15" hidden="1" customHeight="1" x14ac:dyDescent="0.15">
      <c r="A1302" s="119"/>
      <c r="B1302" s="197" t="s">
        <v>727</v>
      </c>
      <c r="C1302" s="177" t="s">
        <v>216</v>
      </c>
      <c r="D1302" s="127">
        <v>2822.0192465078385</v>
      </c>
      <c r="E1302" s="127">
        <v>122360.88291724076</v>
      </c>
      <c r="F1302" s="127">
        <v>30760.600583800588</v>
      </c>
      <c r="G1302" s="127">
        <v>335605.24859675462</v>
      </c>
      <c r="H1302" s="127">
        <v>681716.91850834584</v>
      </c>
      <c r="I1302" s="127">
        <v>90.791656351707857</v>
      </c>
      <c r="J1302" s="127">
        <f t="shared" si="491"/>
        <v>1173356.4615090014</v>
      </c>
      <c r="K1302" s="127">
        <v>843102.10341398302</v>
      </c>
      <c r="L1302" s="216">
        <f t="shared" si="492"/>
        <v>2016458.5649229845</v>
      </c>
      <c r="DV1302" s="124"/>
      <c r="DW1302" s="27"/>
    </row>
    <row r="1303" spans="1:127" ht="15" hidden="1" customHeight="1" x14ac:dyDescent="0.15">
      <c r="A1303" s="119"/>
      <c r="B1303" s="197" t="s">
        <v>728</v>
      </c>
      <c r="C1303" s="177" t="s">
        <v>167</v>
      </c>
      <c r="D1303" s="127">
        <v>0</v>
      </c>
      <c r="E1303" s="127">
        <v>0</v>
      </c>
      <c r="F1303" s="127">
        <v>0</v>
      </c>
      <c r="G1303" s="127">
        <v>3740700.4256239445</v>
      </c>
      <c r="H1303" s="127">
        <v>5107.210732840188</v>
      </c>
      <c r="I1303" s="127">
        <v>0</v>
      </c>
      <c r="J1303" s="127">
        <f t="shared" si="491"/>
        <v>3745807.6363567845</v>
      </c>
      <c r="K1303" s="127">
        <v>0</v>
      </c>
      <c r="L1303" s="216">
        <f t="shared" si="492"/>
        <v>3745807.6363567845</v>
      </c>
      <c r="DV1303" s="124"/>
      <c r="DW1303" s="27"/>
    </row>
    <row r="1304" spans="1:127" ht="15" hidden="1" customHeight="1" x14ac:dyDescent="0.15">
      <c r="A1304" s="119"/>
      <c r="B1304" s="197" t="s">
        <v>729</v>
      </c>
      <c r="C1304" s="177" t="s">
        <v>217</v>
      </c>
      <c r="D1304" s="127">
        <v>0</v>
      </c>
      <c r="E1304" s="127">
        <v>0</v>
      </c>
      <c r="F1304" s="127">
        <v>0</v>
      </c>
      <c r="G1304" s="127">
        <v>479812.38164127973</v>
      </c>
      <c r="H1304" s="127">
        <v>620337.34803839552</v>
      </c>
      <c r="I1304" s="127">
        <v>0</v>
      </c>
      <c r="J1304" s="127">
        <f t="shared" ref="J1304:J1347" si="493">SUM(D1304:I1304)</f>
        <v>1100149.7296796753</v>
      </c>
      <c r="K1304" s="127">
        <v>0</v>
      </c>
      <c r="L1304" s="216">
        <f t="shared" ref="L1304:L1347" si="494">SUM(J1304:K1304)</f>
        <v>1100149.7296796753</v>
      </c>
      <c r="DV1304" s="124"/>
      <c r="DW1304" s="27"/>
    </row>
    <row r="1305" spans="1:127" ht="15" hidden="1" customHeight="1" x14ac:dyDescent="0.15">
      <c r="A1305" s="119"/>
      <c r="B1305" s="197" t="s">
        <v>730</v>
      </c>
      <c r="C1305" s="177" t="s">
        <v>168</v>
      </c>
      <c r="D1305" s="127">
        <v>17510.462351734292</v>
      </c>
      <c r="E1305" s="127">
        <v>551340.34761934937</v>
      </c>
      <c r="F1305" s="127">
        <v>87904.221205379086</v>
      </c>
      <c r="G1305" s="127">
        <v>22265.084634647945</v>
      </c>
      <c r="H1305" s="127">
        <v>25982.67675135368</v>
      </c>
      <c r="I1305" s="127">
        <v>257.88265921152077</v>
      </c>
      <c r="J1305" s="127">
        <f t="shared" si="493"/>
        <v>705260.67522167589</v>
      </c>
      <c r="K1305" s="127">
        <v>534797.89224906382</v>
      </c>
      <c r="L1305" s="216">
        <f t="shared" si="494"/>
        <v>1240058.5674707396</v>
      </c>
      <c r="DV1305" s="124"/>
      <c r="DW1305" s="27"/>
    </row>
    <row r="1306" spans="1:127" ht="15" hidden="1" customHeight="1" x14ac:dyDescent="0.15">
      <c r="A1306" s="119"/>
      <c r="B1306" s="197" t="s">
        <v>731</v>
      </c>
      <c r="C1306" s="177" t="s">
        <v>169</v>
      </c>
      <c r="D1306" s="127">
        <v>12398.681171756902</v>
      </c>
      <c r="E1306" s="127">
        <v>211746.62358595675</v>
      </c>
      <c r="F1306" s="127">
        <v>31261.139595831224</v>
      </c>
      <c r="G1306" s="127">
        <v>4545.8397472276765</v>
      </c>
      <c r="H1306" s="127">
        <v>6202.7383381837935</v>
      </c>
      <c r="I1306" s="127">
        <v>-72.713555588763654</v>
      </c>
      <c r="J1306" s="127">
        <f t="shared" si="493"/>
        <v>266082.30888336763</v>
      </c>
      <c r="K1306" s="127">
        <v>177722.59145683714</v>
      </c>
      <c r="L1306" s="216">
        <f t="shared" si="494"/>
        <v>443804.90034020477</v>
      </c>
      <c r="DV1306" s="124"/>
      <c r="DW1306" s="27"/>
    </row>
    <row r="1307" spans="1:127" ht="15" hidden="1" customHeight="1" x14ac:dyDescent="0.15">
      <c r="A1307" s="119"/>
      <c r="B1307" s="197" t="s">
        <v>732</v>
      </c>
      <c r="C1307" s="177" t="s">
        <v>9</v>
      </c>
      <c r="D1307" s="127">
        <v>8396.9843082116058</v>
      </c>
      <c r="E1307" s="127">
        <v>337396.75920932775</v>
      </c>
      <c r="F1307" s="127">
        <v>20915.743241791552</v>
      </c>
      <c r="G1307" s="127">
        <v>5934.0957322036538</v>
      </c>
      <c r="H1307" s="127">
        <v>6237.8593492982018</v>
      </c>
      <c r="I1307" s="127">
        <v>-31.054269350177101</v>
      </c>
      <c r="J1307" s="127">
        <f t="shared" si="493"/>
        <v>378850.38757148251</v>
      </c>
      <c r="K1307" s="127">
        <v>153495.70168367834</v>
      </c>
      <c r="L1307" s="216">
        <f t="shared" si="494"/>
        <v>532346.08925516088</v>
      </c>
      <c r="DV1307" s="124"/>
      <c r="DW1307" s="27"/>
    </row>
    <row r="1308" spans="1:127" ht="15" hidden="1" customHeight="1" x14ac:dyDescent="0.15">
      <c r="A1308" s="119"/>
      <c r="B1308" s="197" t="s">
        <v>733</v>
      </c>
      <c r="C1308" s="177" t="s">
        <v>10</v>
      </c>
      <c r="D1308" s="127">
        <v>12760.298222051908</v>
      </c>
      <c r="E1308" s="127">
        <v>130525.45437768575</v>
      </c>
      <c r="F1308" s="127">
        <v>213952.05114023524</v>
      </c>
      <c r="G1308" s="127">
        <v>23017.698093679297</v>
      </c>
      <c r="H1308" s="127">
        <v>7614.1508352756882</v>
      </c>
      <c r="I1308" s="127">
        <v>14.212464610361671</v>
      </c>
      <c r="J1308" s="127">
        <f t="shared" si="493"/>
        <v>387883.8651335382</v>
      </c>
      <c r="K1308" s="127">
        <v>238940.31525854039</v>
      </c>
      <c r="L1308" s="216">
        <f t="shared" si="494"/>
        <v>626824.18039207859</v>
      </c>
      <c r="DV1308" s="124"/>
      <c r="DW1308" s="27"/>
    </row>
    <row r="1309" spans="1:127" ht="15" hidden="1" customHeight="1" x14ac:dyDescent="0.15">
      <c r="A1309" s="119"/>
      <c r="B1309" s="197" t="s">
        <v>734</v>
      </c>
      <c r="C1309" s="177" t="s">
        <v>691</v>
      </c>
      <c r="D1309" s="127">
        <v>28974.622065382184</v>
      </c>
      <c r="E1309" s="127">
        <v>271857.20438406809</v>
      </c>
      <c r="F1309" s="127">
        <v>160085.04902977773</v>
      </c>
      <c r="G1309" s="127">
        <v>72875.957052249534</v>
      </c>
      <c r="H1309" s="127">
        <v>185090.76805444661</v>
      </c>
      <c r="I1309" s="127">
        <v>2836.5204640858988</v>
      </c>
      <c r="J1309" s="127">
        <f t="shared" si="493"/>
        <v>721720.12105001009</v>
      </c>
      <c r="K1309" s="127">
        <v>1054190.4589586081</v>
      </c>
      <c r="L1309" s="216">
        <f t="shared" si="494"/>
        <v>1775910.5800086181</v>
      </c>
      <c r="DV1309" s="124"/>
      <c r="DW1309" s="27"/>
    </row>
    <row r="1310" spans="1:127" ht="15" hidden="1" customHeight="1" x14ac:dyDescent="0.15">
      <c r="A1310" s="119"/>
      <c r="B1310" s="197" t="s">
        <v>735</v>
      </c>
      <c r="C1310" s="177" t="s">
        <v>692</v>
      </c>
      <c r="D1310" s="127">
        <v>129254.47088464317</v>
      </c>
      <c r="E1310" s="127">
        <v>4037490.1098872516</v>
      </c>
      <c r="F1310" s="127">
        <v>39300.929282224977</v>
      </c>
      <c r="G1310" s="127">
        <v>28637.590087729659</v>
      </c>
      <c r="H1310" s="127">
        <v>182598.88584699051</v>
      </c>
      <c r="I1310" s="127">
        <v>470.98926772821181</v>
      </c>
      <c r="J1310" s="127">
        <f t="shared" si="493"/>
        <v>4417752.9752565678</v>
      </c>
      <c r="K1310" s="127">
        <v>1839964.8318039626</v>
      </c>
      <c r="L1310" s="216">
        <f t="shared" si="494"/>
        <v>6257717.8070605304</v>
      </c>
      <c r="DV1310" s="124"/>
      <c r="DW1310" s="27"/>
    </row>
    <row r="1311" spans="1:127" ht="15" hidden="1" customHeight="1" x14ac:dyDescent="0.15">
      <c r="A1311" s="119"/>
      <c r="B1311" s="197" t="s">
        <v>736</v>
      </c>
      <c r="C1311" s="177" t="s">
        <v>12</v>
      </c>
      <c r="D1311" s="127">
        <v>11782.832871471492</v>
      </c>
      <c r="E1311" s="127">
        <v>2126912.0185335404</v>
      </c>
      <c r="F1311" s="127">
        <v>89836.492258100829</v>
      </c>
      <c r="G1311" s="127">
        <v>94009.936392459524</v>
      </c>
      <c r="H1311" s="127">
        <v>67933.870937090251</v>
      </c>
      <c r="I1311" s="127">
        <v>-102.67190680730042</v>
      </c>
      <c r="J1311" s="127">
        <f t="shared" si="493"/>
        <v>2390372.4790858552</v>
      </c>
      <c r="K1311" s="127">
        <v>525593.79117310129</v>
      </c>
      <c r="L1311" s="216">
        <f t="shared" si="494"/>
        <v>2915966.2702589566</v>
      </c>
      <c r="DV1311" s="124"/>
      <c r="DW1311" s="27"/>
    </row>
    <row r="1312" spans="1:127" ht="15" hidden="1" customHeight="1" x14ac:dyDescent="0.15">
      <c r="A1312" s="119"/>
      <c r="B1312" s="197" t="s">
        <v>737</v>
      </c>
      <c r="C1312" s="177" t="s">
        <v>170</v>
      </c>
      <c r="D1312" s="127">
        <v>15417.370728373488</v>
      </c>
      <c r="E1312" s="127">
        <v>1095967.6356979157</v>
      </c>
      <c r="F1312" s="127">
        <v>207086.99093181023</v>
      </c>
      <c r="G1312" s="127">
        <v>30907.593772053653</v>
      </c>
      <c r="H1312" s="127">
        <v>152929.32103085957</v>
      </c>
      <c r="I1312" s="127">
        <v>181.57999265802545</v>
      </c>
      <c r="J1312" s="127">
        <f t="shared" si="493"/>
        <v>1502490.4921536709</v>
      </c>
      <c r="K1312" s="127">
        <v>554603.58754698106</v>
      </c>
      <c r="L1312" s="216">
        <f t="shared" si="494"/>
        <v>2057094.079700652</v>
      </c>
      <c r="DV1312" s="124"/>
      <c r="DW1312" s="27"/>
    </row>
    <row r="1313" spans="1:127" ht="15" hidden="1" customHeight="1" x14ac:dyDescent="0.15">
      <c r="A1313" s="119"/>
      <c r="B1313" s="197" t="s">
        <v>738</v>
      </c>
      <c r="C1313" s="177" t="s">
        <v>171</v>
      </c>
      <c r="D1313" s="127">
        <v>882.56803023589566</v>
      </c>
      <c r="E1313" s="127">
        <v>5703717.6040827399</v>
      </c>
      <c r="F1313" s="127">
        <v>7312.8649944839108</v>
      </c>
      <c r="G1313" s="127">
        <v>0</v>
      </c>
      <c r="H1313" s="127">
        <v>0</v>
      </c>
      <c r="I1313" s="127">
        <v>0</v>
      </c>
      <c r="J1313" s="127">
        <f t="shared" si="493"/>
        <v>5711913.0371074602</v>
      </c>
      <c r="K1313" s="127">
        <v>1364744.6389207046</v>
      </c>
      <c r="L1313" s="216">
        <f t="shared" si="494"/>
        <v>7076657.676028165</v>
      </c>
      <c r="DV1313" s="124"/>
      <c r="DW1313" s="27"/>
    </row>
    <row r="1314" spans="1:127" ht="15" hidden="1" customHeight="1" x14ac:dyDescent="0.15">
      <c r="A1314" s="119"/>
      <c r="B1314" s="197" t="s">
        <v>739</v>
      </c>
      <c r="C1314" s="177" t="s">
        <v>693</v>
      </c>
      <c r="D1314" s="127">
        <v>0</v>
      </c>
      <c r="E1314" s="127">
        <v>3361232.7952782121</v>
      </c>
      <c r="F1314" s="127">
        <v>0</v>
      </c>
      <c r="G1314" s="127">
        <v>0</v>
      </c>
      <c r="H1314" s="127">
        <v>0</v>
      </c>
      <c r="I1314" s="127">
        <v>0</v>
      </c>
      <c r="J1314" s="127">
        <f t="shared" si="493"/>
        <v>3361232.7952782121</v>
      </c>
      <c r="K1314" s="127">
        <v>0</v>
      </c>
      <c r="L1314" s="216">
        <f t="shared" si="494"/>
        <v>3361232.7952782121</v>
      </c>
      <c r="DV1314" s="124"/>
      <c r="DW1314" s="27"/>
    </row>
    <row r="1315" spans="1:127" ht="15" hidden="1" customHeight="1" x14ac:dyDescent="0.15">
      <c r="A1315" s="119"/>
      <c r="B1315" s="197" t="s">
        <v>740</v>
      </c>
      <c r="C1315" s="177" t="s">
        <v>266</v>
      </c>
      <c r="D1315" s="127">
        <v>96.133166287763416</v>
      </c>
      <c r="E1315" s="127">
        <v>8514.6238064646986</v>
      </c>
      <c r="F1315" s="127">
        <v>460.44420323836835</v>
      </c>
      <c r="G1315" s="127">
        <v>232.23075736215125</v>
      </c>
      <c r="H1315" s="127">
        <v>206.62926229839772</v>
      </c>
      <c r="I1315" s="127">
        <v>2.0148091947965177</v>
      </c>
      <c r="J1315" s="127">
        <f t="shared" si="493"/>
        <v>9512.0760048461761</v>
      </c>
      <c r="K1315" s="127">
        <v>1994.6953836332234</v>
      </c>
      <c r="L1315" s="216">
        <f t="shared" si="494"/>
        <v>11506.771388479399</v>
      </c>
      <c r="DV1315" s="124"/>
      <c r="DW1315" s="27"/>
    </row>
    <row r="1316" spans="1:127" ht="15" hidden="1" customHeight="1" x14ac:dyDescent="0.15">
      <c r="A1316" s="119"/>
      <c r="B1316" s="197" t="s">
        <v>741</v>
      </c>
      <c r="C1316" s="177" t="s">
        <v>694</v>
      </c>
      <c r="D1316" s="127">
        <v>41578.996974235815</v>
      </c>
      <c r="E1316" s="127">
        <v>459929.21140141541</v>
      </c>
      <c r="F1316" s="127">
        <v>67083.532673478869</v>
      </c>
      <c r="G1316" s="127">
        <v>106679.33845867548</v>
      </c>
      <c r="H1316" s="127">
        <v>136220.21394398183</v>
      </c>
      <c r="I1316" s="127">
        <v>1560.5714731779585</v>
      </c>
      <c r="J1316" s="127">
        <f t="shared" si="493"/>
        <v>813051.86492496543</v>
      </c>
      <c r="K1316" s="127">
        <v>1401165.8680910864</v>
      </c>
      <c r="L1316" s="216">
        <f t="shared" si="494"/>
        <v>2214217.7330160518</v>
      </c>
      <c r="DV1316" s="124"/>
      <c r="DW1316" s="27"/>
    </row>
    <row r="1317" spans="1:127" ht="15" hidden="1" customHeight="1" x14ac:dyDescent="0.15">
      <c r="A1317" s="119"/>
      <c r="B1317" s="197" t="s">
        <v>742</v>
      </c>
      <c r="C1317" s="177" t="s">
        <v>268</v>
      </c>
      <c r="D1317" s="127">
        <v>12490.966398470578</v>
      </c>
      <c r="E1317" s="127">
        <v>312579.20172099577</v>
      </c>
      <c r="F1317" s="127">
        <v>69709.94497383105</v>
      </c>
      <c r="G1317" s="127">
        <v>122240.1649742826</v>
      </c>
      <c r="H1317" s="127">
        <v>90129.785243678547</v>
      </c>
      <c r="I1317" s="127">
        <v>127.76948015625976</v>
      </c>
      <c r="J1317" s="127">
        <f t="shared" si="493"/>
        <v>607277.83279141481</v>
      </c>
      <c r="K1317" s="127">
        <v>676110.53079138906</v>
      </c>
      <c r="L1317" s="216">
        <f t="shared" si="494"/>
        <v>1283388.3635828039</v>
      </c>
      <c r="DV1317" s="124"/>
      <c r="DW1317" s="27"/>
    </row>
    <row r="1318" spans="1:127" ht="15" hidden="1" customHeight="1" x14ac:dyDescent="0.15">
      <c r="A1318" s="119"/>
      <c r="B1318" s="197" t="s">
        <v>743</v>
      </c>
      <c r="C1318" s="177" t="s">
        <v>173</v>
      </c>
      <c r="D1318" s="127">
        <v>858.90421616916706</v>
      </c>
      <c r="E1318" s="127">
        <v>35639.14729886967</v>
      </c>
      <c r="F1318" s="127">
        <v>2659.6918497575143</v>
      </c>
      <c r="G1318" s="127">
        <v>9837.1258869598332</v>
      </c>
      <c r="H1318" s="127">
        <v>8407.6534097943659</v>
      </c>
      <c r="I1318" s="127">
        <v>1044.7421673568472</v>
      </c>
      <c r="J1318" s="127">
        <f t="shared" si="493"/>
        <v>58447.264828907399</v>
      </c>
      <c r="K1318" s="127">
        <v>53947.43003819877</v>
      </c>
      <c r="L1318" s="216">
        <f t="shared" si="494"/>
        <v>112394.69486710617</v>
      </c>
      <c r="DV1318" s="124"/>
      <c r="DW1318" s="27"/>
    </row>
    <row r="1319" spans="1:127" ht="15" hidden="1" customHeight="1" x14ac:dyDescent="0.15">
      <c r="A1319" s="119"/>
      <c r="B1319" s="197" t="s">
        <v>744</v>
      </c>
      <c r="C1319" s="177" t="s">
        <v>174</v>
      </c>
      <c r="D1319" s="127">
        <v>0</v>
      </c>
      <c r="E1319" s="127">
        <v>0</v>
      </c>
      <c r="F1319" s="127">
        <v>0</v>
      </c>
      <c r="G1319" s="127">
        <v>0</v>
      </c>
      <c r="H1319" s="127">
        <v>0</v>
      </c>
      <c r="I1319" s="127">
        <v>0</v>
      </c>
      <c r="J1319" s="127">
        <f t="shared" si="493"/>
        <v>0</v>
      </c>
      <c r="K1319" s="127">
        <v>0</v>
      </c>
      <c r="L1319" s="216">
        <f t="shared" si="494"/>
        <v>0</v>
      </c>
      <c r="DV1319" s="124"/>
      <c r="DW1319" s="27"/>
    </row>
    <row r="1320" spans="1:127" ht="15" hidden="1" customHeight="1" x14ac:dyDescent="0.15">
      <c r="A1320" s="119"/>
      <c r="B1320" s="197" t="s">
        <v>745</v>
      </c>
      <c r="C1320" s="177" t="s">
        <v>269</v>
      </c>
      <c r="D1320" s="127">
        <v>807.96338186751564</v>
      </c>
      <c r="E1320" s="127">
        <v>19624.948968133533</v>
      </c>
      <c r="F1320" s="127">
        <v>2805.8577097413349</v>
      </c>
      <c r="G1320" s="127">
        <v>3694.4044012277345</v>
      </c>
      <c r="H1320" s="127">
        <v>34470.139121363885</v>
      </c>
      <c r="I1320" s="127">
        <v>72.182471222544237</v>
      </c>
      <c r="J1320" s="127">
        <f t="shared" si="493"/>
        <v>61475.496053556541</v>
      </c>
      <c r="K1320" s="127">
        <v>35077.691915070522</v>
      </c>
      <c r="L1320" s="216">
        <f t="shared" si="494"/>
        <v>96553.187968627055</v>
      </c>
      <c r="DV1320" s="124"/>
      <c r="DW1320" s="27"/>
    </row>
    <row r="1321" spans="1:127" ht="15" hidden="1" customHeight="1" x14ac:dyDescent="0.15">
      <c r="A1321" s="119"/>
      <c r="B1321" s="197" t="s">
        <v>746</v>
      </c>
      <c r="C1321" s="177" t="s">
        <v>175</v>
      </c>
      <c r="D1321" s="127">
        <v>2888.5492211324076</v>
      </c>
      <c r="E1321" s="127">
        <v>45838.039019211588</v>
      </c>
      <c r="F1321" s="127">
        <v>6484.4150087469516</v>
      </c>
      <c r="G1321" s="127">
        <v>8341.4938570564682</v>
      </c>
      <c r="H1321" s="127">
        <v>21755.230472529121</v>
      </c>
      <c r="I1321" s="127">
        <v>1085.8711645502808</v>
      </c>
      <c r="J1321" s="127">
        <f t="shared" si="493"/>
        <v>86393.598743226816</v>
      </c>
      <c r="K1321" s="127">
        <v>141618.27307778809</v>
      </c>
      <c r="L1321" s="216">
        <f t="shared" si="494"/>
        <v>228011.87182101491</v>
      </c>
      <c r="DV1321" s="124"/>
      <c r="DW1321" s="27"/>
    </row>
    <row r="1322" spans="1:127" ht="15" hidden="1" customHeight="1" x14ac:dyDescent="0.15">
      <c r="A1322" s="119"/>
      <c r="B1322" s="197" t="s">
        <v>747</v>
      </c>
      <c r="C1322" s="177" t="s">
        <v>359</v>
      </c>
      <c r="D1322" s="127">
        <v>3.5325517425769545E-2</v>
      </c>
      <c r="E1322" s="127">
        <v>2.0780899121201286</v>
      </c>
      <c r="F1322" s="127">
        <v>0.24304191408670192</v>
      </c>
      <c r="G1322" s="127">
        <v>0.10662364903632023</v>
      </c>
      <c r="H1322" s="127">
        <v>9.6088893309970752E-2</v>
      </c>
      <c r="I1322" s="127">
        <v>9.9718266720121539E-4</v>
      </c>
      <c r="J1322" s="127">
        <f t="shared" si="493"/>
        <v>2.5601670686460922</v>
      </c>
      <c r="K1322" s="127">
        <v>1.1286286840141928</v>
      </c>
      <c r="L1322" s="216">
        <f t="shared" si="494"/>
        <v>3.688795752660285</v>
      </c>
      <c r="DV1322" s="124"/>
      <c r="DW1322" s="27"/>
    </row>
    <row r="1323" spans="1:127" ht="15" hidden="1" customHeight="1" x14ac:dyDescent="0.15">
      <c r="A1323" s="119"/>
      <c r="B1323" s="197" t="s">
        <v>748</v>
      </c>
      <c r="C1323" s="177" t="s">
        <v>271</v>
      </c>
      <c r="D1323" s="127">
        <v>252.05328718898625</v>
      </c>
      <c r="E1323" s="127">
        <v>7590.587389433168</v>
      </c>
      <c r="F1323" s="127">
        <v>671.99722575396447</v>
      </c>
      <c r="G1323" s="127">
        <v>362.7915385605782</v>
      </c>
      <c r="H1323" s="127">
        <v>278.39988243761292</v>
      </c>
      <c r="I1323" s="127">
        <v>0.89334019650319396</v>
      </c>
      <c r="J1323" s="127">
        <f t="shared" si="493"/>
        <v>9156.7226635708103</v>
      </c>
      <c r="K1323" s="127">
        <v>2266.5604968615107</v>
      </c>
      <c r="L1323" s="216">
        <f t="shared" si="494"/>
        <v>11423.283160432322</v>
      </c>
      <c r="DV1323" s="124"/>
      <c r="DW1323" s="27"/>
    </row>
    <row r="1324" spans="1:127" ht="15" hidden="1" customHeight="1" x14ac:dyDescent="0.15">
      <c r="A1324" s="119"/>
      <c r="B1324" s="197" t="s">
        <v>749</v>
      </c>
      <c r="C1324" s="177" t="s">
        <v>270</v>
      </c>
      <c r="D1324" s="127">
        <v>0</v>
      </c>
      <c r="E1324" s="127">
        <v>0</v>
      </c>
      <c r="F1324" s="127">
        <v>0</v>
      </c>
      <c r="G1324" s="127">
        <v>0</v>
      </c>
      <c r="H1324" s="127">
        <v>0</v>
      </c>
      <c r="I1324" s="127">
        <v>0</v>
      </c>
      <c r="J1324" s="127">
        <f t="shared" si="493"/>
        <v>0</v>
      </c>
      <c r="K1324" s="127">
        <v>0</v>
      </c>
      <c r="L1324" s="216">
        <f t="shared" si="494"/>
        <v>0</v>
      </c>
      <c r="DV1324" s="124"/>
      <c r="DW1324" s="27"/>
    </row>
    <row r="1325" spans="1:127" ht="15" hidden="1" customHeight="1" x14ac:dyDescent="0.15">
      <c r="A1325" s="119"/>
      <c r="B1325" s="197" t="s">
        <v>750</v>
      </c>
      <c r="C1325" s="177" t="s">
        <v>272</v>
      </c>
      <c r="D1325" s="127">
        <v>337.62984856469012</v>
      </c>
      <c r="E1325" s="127">
        <v>17340.789599508404</v>
      </c>
      <c r="F1325" s="127">
        <v>154.51927380782038</v>
      </c>
      <c r="G1325" s="127">
        <v>37.83184044920749</v>
      </c>
      <c r="H1325" s="127">
        <v>40.468684794661151</v>
      </c>
      <c r="I1325" s="127">
        <v>2.6869517946530728E-2</v>
      </c>
      <c r="J1325" s="127">
        <f t="shared" si="493"/>
        <v>17911.266116642735</v>
      </c>
      <c r="K1325" s="127">
        <v>900.80908713820395</v>
      </c>
      <c r="L1325" s="216">
        <f t="shared" si="494"/>
        <v>18812.07520378094</v>
      </c>
      <c r="DV1325" s="124"/>
      <c r="DW1325" s="27"/>
    </row>
    <row r="1326" spans="1:127" ht="15" hidden="1" customHeight="1" x14ac:dyDescent="0.15">
      <c r="A1326" s="119"/>
      <c r="B1326" s="197" t="s">
        <v>751</v>
      </c>
      <c r="C1326" s="177" t="s">
        <v>273</v>
      </c>
      <c r="D1326" s="127">
        <v>0</v>
      </c>
      <c r="E1326" s="127">
        <v>0</v>
      </c>
      <c r="F1326" s="127">
        <v>0</v>
      </c>
      <c r="G1326" s="127">
        <v>0</v>
      </c>
      <c r="H1326" s="127">
        <v>0</v>
      </c>
      <c r="I1326" s="127">
        <v>0</v>
      </c>
      <c r="J1326" s="127">
        <f t="shared" si="493"/>
        <v>0</v>
      </c>
      <c r="K1326" s="127">
        <v>0</v>
      </c>
      <c r="L1326" s="216">
        <f t="shared" si="494"/>
        <v>0</v>
      </c>
      <c r="DV1326" s="124"/>
      <c r="DW1326" s="27"/>
    </row>
    <row r="1327" spans="1:127" ht="15" hidden="1" customHeight="1" x14ac:dyDescent="0.15">
      <c r="A1327" s="119"/>
      <c r="B1327" s="197" t="s">
        <v>752</v>
      </c>
      <c r="C1327" s="177" t="s">
        <v>274</v>
      </c>
      <c r="D1327" s="127">
        <v>0</v>
      </c>
      <c r="E1327" s="127">
        <v>0</v>
      </c>
      <c r="F1327" s="127">
        <v>0</v>
      </c>
      <c r="G1327" s="127">
        <v>0</v>
      </c>
      <c r="H1327" s="127">
        <v>0</v>
      </c>
      <c r="I1327" s="127">
        <v>0</v>
      </c>
      <c r="J1327" s="127">
        <f t="shared" si="493"/>
        <v>0</v>
      </c>
      <c r="K1327" s="127">
        <v>0</v>
      </c>
      <c r="L1327" s="216">
        <f t="shared" si="494"/>
        <v>0</v>
      </c>
      <c r="DV1327" s="124"/>
      <c r="DW1327" s="27"/>
    </row>
    <row r="1328" spans="1:127" ht="15" hidden="1" customHeight="1" x14ac:dyDescent="0.15">
      <c r="A1328" s="119"/>
      <c r="B1328" s="197" t="s">
        <v>753</v>
      </c>
      <c r="C1328" s="177" t="s">
        <v>360</v>
      </c>
      <c r="D1328" s="127">
        <v>518.17592955675752</v>
      </c>
      <c r="E1328" s="127">
        <v>12482.248964383749</v>
      </c>
      <c r="F1328" s="127">
        <v>1621.2893534260543</v>
      </c>
      <c r="G1328" s="127">
        <v>762.4758597326055</v>
      </c>
      <c r="H1328" s="127">
        <v>823.61694787225838</v>
      </c>
      <c r="I1328" s="127">
        <v>-4.6029422818486871</v>
      </c>
      <c r="J1328" s="127">
        <f t="shared" si="493"/>
        <v>16203.204112689577</v>
      </c>
      <c r="K1328" s="127">
        <v>11055.155699045323</v>
      </c>
      <c r="L1328" s="216">
        <f t="shared" si="494"/>
        <v>27258.359811734899</v>
      </c>
      <c r="DV1328" s="124"/>
      <c r="DW1328" s="27"/>
    </row>
    <row r="1329" spans="1:127" ht="15" hidden="1" customHeight="1" x14ac:dyDescent="0.15">
      <c r="A1329" s="119"/>
      <c r="B1329" s="197" t="s">
        <v>754</v>
      </c>
      <c r="C1329" s="177" t="s">
        <v>13</v>
      </c>
      <c r="D1329" s="127">
        <v>915.99611489415418</v>
      </c>
      <c r="E1329" s="127">
        <v>175096.03612336406</v>
      </c>
      <c r="F1329" s="127">
        <v>6633336.527524705</v>
      </c>
      <c r="G1329" s="127">
        <v>36380.529477326665</v>
      </c>
      <c r="H1329" s="127">
        <v>33641.251273196081</v>
      </c>
      <c r="I1329" s="127">
        <v>-7.7349707942267347</v>
      </c>
      <c r="J1329" s="127">
        <f t="shared" si="493"/>
        <v>6879362.6055426924</v>
      </c>
      <c r="K1329" s="127">
        <v>126412.62990646808</v>
      </c>
      <c r="L1329" s="216">
        <f t="shared" si="494"/>
        <v>7005775.2354491604</v>
      </c>
      <c r="DV1329" s="124"/>
      <c r="DW1329" s="27"/>
    </row>
    <row r="1330" spans="1:127" ht="15" hidden="1" customHeight="1" x14ac:dyDescent="0.15">
      <c r="A1330" s="119"/>
      <c r="B1330" s="197" t="s">
        <v>755</v>
      </c>
      <c r="C1330" s="177" t="s">
        <v>14</v>
      </c>
      <c r="D1330" s="127">
        <v>170.72844132359</v>
      </c>
      <c r="E1330" s="127">
        <v>363165.50247943844</v>
      </c>
      <c r="F1330" s="127">
        <v>952811.66672135936</v>
      </c>
      <c r="G1330" s="127">
        <v>466.30891610729839</v>
      </c>
      <c r="H1330" s="127">
        <v>428.00572428631193</v>
      </c>
      <c r="I1330" s="127">
        <v>10.931554090355299</v>
      </c>
      <c r="J1330" s="127">
        <f t="shared" si="493"/>
        <v>1317053.1438366056</v>
      </c>
      <c r="K1330" s="127">
        <v>161661.70379186168</v>
      </c>
      <c r="L1330" s="216">
        <f t="shared" si="494"/>
        <v>1478714.8476284673</v>
      </c>
      <c r="DV1330" s="124"/>
      <c r="DW1330" s="27"/>
    </row>
    <row r="1331" spans="1:127" ht="15" hidden="1" customHeight="1" x14ac:dyDescent="0.15">
      <c r="A1331" s="119"/>
      <c r="B1331" s="197" t="s">
        <v>756</v>
      </c>
      <c r="C1331" s="177" t="s">
        <v>15</v>
      </c>
      <c r="D1331" s="127">
        <v>0</v>
      </c>
      <c r="E1331" s="127">
        <v>0</v>
      </c>
      <c r="F1331" s="127">
        <v>0</v>
      </c>
      <c r="G1331" s="127">
        <v>0</v>
      </c>
      <c r="H1331" s="127">
        <v>0</v>
      </c>
      <c r="I1331" s="127">
        <v>0</v>
      </c>
      <c r="J1331" s="127">
        <f t="shared" si="493"/>
        <v>0</v>
      </c>
      <c r="K1331" s="127">
        <v>0</v>
      </c>
      <c r="L1331" s="216">
        <f t="shared" si="494"/>
        <v>0</v>
      </c>
      <c r="DV1331" s="124"/>
      <c r="DW1331" s="27"/>
    </row>
    <row r="1332" spans="1:127" ht="15" hidden="1" customHeight="1" x14ac:dyDescent="0.15">
      <c r="A1332" s="119"/>
      <c r="B1332" s="197" t="s">
        <v>757</v>
      </c>
      <c r="C1332" s="177" t="s">
        <v>176</v>
      </c>
      <c r="D1332" s="127">
        <v>46102.182832496212</v>
      </c>
      <c r="E1332" s="127">
        <v>1238866.9682837864</v>
      </c>
      <c r="F1332" s="127">
        <v>7994312.4335645866</v>
      </c>
      <c r="G1332" s="127">
        <v>0</v>
      </c>
      <c r="H1332" s="127">
        <v>0</v>
      </c>
      <c r="I1332" s="127">
        <v>0</v>
      </c>
      <c r="J1332" s="127">
        <f t="shared" si="493"/>
        <v>9279281.5846808702</v>
      </c>
      <c r="K1332" s="127">
        <v>3835578.3093102886</v>
      </c>
      <c r="L1332" s="216">
        <f t="shared" si="494"/>
        <v>13114859.893991159</v>
      </c>
      <c r="DV1332" s="124"/>
      <c r="DW1332" s="27"/>
    </row>
    <row r="1333" spans="1:127" ht="15" hidden="1" customHeight="1" x14ac:dyDescent="0.15">
      <c r="A1333" s="119"/>
      <c r="B1333" s="197" t="s">
        <v>758</v>
      </c>
      <c r="C1333" s="177" t="s">
        <v>361</v>
      </c>
      <c r="D1333" s="127">
        <v>98589.542780979958</v>
      </c>
      <c r="E1333" s="127">
        <v>181623.10766660952</v>
      </c>
      <c r="F1333" s="127">
        <v>446183.98201070208</v>
      </c>
      <c r="G1333" s="127">
        <v>671.66936781632671</v>
      </c>
      <c r="H1333" s="127">
        <v>972.89268670910803</v>
      </c>
      <c r="I1333" s="127">
        <v>27.542017350629628</v>
      </c>
      <c r="J1333" s="127">
        <f t="shared" si="493"/>
        <v>728068.73653016752</v>
      </c>
      <c r="K1333" s="127">
        <v>56668.014221855396</v>
      </c>
      <c r="L1333" s="216">
        <f t="shared" si="494"/>
        <v>784736.75075202296</v>
      </c>
      <c r="DV1333" s="124"/>
      <c r="DW1333" s="27"/>
    </row>
    <row r="1334" spans="1:127" ht="15" hidden="1" customHeight="1" x14ac:dyDescent="0.15">
      <c r="A1334" s="119"/>
      <c r="B1334" s="197" t="s">
        <v>759</v>
      </c>
      <c r="C1334" s="177" t="s">
        <v>362</v>
      </c>
      <c r="D1334" s="127">
        <v>10644.336782979433</v>
      </c>
      <c r="E1334" s="127">
        <v>703932.97167433146</v>
      </c>
      <c r="F1334" s="127">
        <v>-126000.2407419723</v>
      </c>
      <c r="G1334" s="127">
        <v>0</v>
      </c>
      <c r="H1334" s="127">
        <v>0</v>
      </c>
      <c r="I1334" s="127">
        <v>0</v>
      </c>
      <c r="J1334" s="127">
        <f t="shared" si="493"/>
        <v>588577.06771533855</v>
      </c>
      <c r="K1334" s="127">
        <v>119959.43436034425</v>
      </c>
      <c r="L1334" s="216">
        <f t="shared" si="494"/>
        <v>708536.50207568286</v>
      </c>
      <c r="DV1334" s="124"/>
      <c r="DW1334" s="27"/>
    </row>
    <row r="1335" spans="1:127" ht="15" hidden="1" customHeight="1" x14ac:dyDescent="0.15">
      <c r="A1335" s="119"/>
      <c r="B1335" s="197" t="s">
        <v>760</v>
      </c>
      <c r="C1335" s="177" t="s">
        <v>177</v>
      </c>
      <c r="D1335" s="127">
        <v>0</v>
      </c>
      <c r="E1335" s="127">
        <v>225245.35380173576</v>
      </c>
      <c r="F1335" s="127">
        <v>2047630.7271064899</v>
      </c>
      <c r="G1335" s="127">
        <v>0</v>
      </c>
      <c r="H1335" s="127">
        <v>0</v>
      </c>
      <c r="I1335" s="127">
        <v>0</v>
      </c>
      <c r="J1335" s="127">
        <f t="shared" si="493"/>
        <v>2272876.0809082258</v>
      </c>
      <c r="K1335" s="127">
        <v>366593.15684399678</v>
      </c>
      <c r="L1335" s="216">
        <f t="shared" si="494"/>
        <v>2639469.2377522225</v>
      </c>
      <c r="DV1335" s="124"/>
      <c r="DW1335" s="27"/>
    </row>
    <row r="1336" spans="1:127" ht="15" hidden="1" customHeight="1" x14ac:dyDescent="0.15">
      <c r="A1336" s="119"/>
      <c r="B1336" s="197" t="s">
        <v>761</v>
      </c>
      <c r="C1336" s="177" t="s">
        <v>363</v>
      </c>
      <c r="D1336" s="127">
        <v>2328.4536413330052</v>
      </c>
      <c r="E1336" s="127">
        <v>424408.81365605892</v>
      </c>
      <c r="F1336" s="127">
        <v>14010.956954071466</v>
      </c>
      <c r="G1336" s="127">
        <v>8480.7908910666356</v>
      </c>
      <c r="H1336" s="127">
        <v>5927.3233300772963</v>
      </c>
      <c r="I1336" s="127">
        <v>20.236307960504234</v>
      </c>
      <c r="J1336" s="127">
        <f t="shared" si="493"/>
        <v>455176.57478056784</v>
      </c>
      <c r="K1336" s="127">
        <v>402078.74778266985</v>
      </c>
      <c r="L1336" s="216">
        <f t="shared" si="494"/>
        <v>857255.32256323774</v>
      </c>
      <c r="DV1336" s="124"/>
      <c r="DW1336" s="27"/>
    </row>
    <row r="1337" spans="1:127" ht="15" hidden="1" customHeight="1" x14ac:dyDescent="0.15">
      <c r="A1337" s="119"/>
      <c r="B1337" s="197" t="s">
        <v>762</v>
      </c>
      <c r="C1337" s="177" t="s">
        <v>280</v>
      </c>
      <c r="D1337" s="127">
        <v>6298.556080073924</v>
      </c>
      <c r="E1337" s="127">
        <v>171340.05923842097</v>
      </c>
      <c r="F1337" s="127">
        <v>66401.44553046643</v>
      </c>
      <c r="G1337" s="127">
        <v>125340.44259076423</v>
      </c>
      <c r="H1337" s="127">
        <v>61229.77001363859</v>
      </c>
      <c r="I1337" s="127">
        <v>33.041922966650581</v>
      </c>
      <c r="J1337" s="127">
        <f t="shared" si="493"/>
        <v>430643.31537633087</v>
      </c>
      <c r="K1337" s="127">
        <v>290451.71765260206</v>
      </c>
      <c r="L1337" s="216">
        <f t="shared" si="494"/>
        <v>721095.03302893299</v>
      </c>
      <c r="DV1337" s="124"/>
      <c r="DW1337" s="27"/>
    </row>
    <row r="1338" spans="1:127" ht="15" hidden="1" customHeight="1" x14ac:dyDescent="0.15">
      <c r="A1338" s="119"/>
      <c r="B1338" s="197" t="s">
        <v>763</v>
      </c>
      <c r="C1338" s="177" t="s">
        <v>232</v>
      </c>
      <c r="D1338" s="127">
        <v>0</v>
      </c>
      <c r="E1338" s="127">
        <v>0</v>
      </c>
      <c r="F1338" s="127">
        <v>0</v>
      </c>
      <c r="G1338" s="127">
        <v>0</v>
      </c>
      <c r="H1338" s="127">
        <v>0</v>
      </c>
      <c r="I1338" s="127">
        <v>0</v>
      </c>
      <c r="J1338" s="127">
        <f t="shared" si="493"/>
        <v>0</v>
      </c>
      <c r="K1338" s="127">
        <v>0</v>
      </c>
      <c r="L1338" s="216">
        <f t="shared" si="494"/>
        <v>0</v>
      </c>
      <c r="DV1338" s="124"/>
      <c r="DW1338" s="27"/>
    </row>
    <row r="1339" spans="1:127" ht="15" hidden="1" customHeight="1" x14ac:dyDescent="0.15">
      <c r="A1339" s="119"/>
      <c r="B1339" s="197" t="s">
        <v>764</v>
      </c>
      <c r="C1339" s="177" t="s">
        <v>364</v>
      </c>
      <c r="D1339" s="127">
        <v>21273.502433987709</v>
      </c>
      <c r="E1339" s="127">
        <v>907007.99903863389</v>
      </c>
      <c r="F1339" s="127">
        <v>46742.432765267135</v>
      </c>
      <c r="G1339" s="127">
        <v>76383.262146724839</v>
      </c>
      <c r="H1339" s="127">
        <v>46123.837498192785</v>
      </c>
      <c r="I1339" s="127">
        <v>114.77394663578843</v>
      </c>
      <c r="J1339" s="127">
        <f t="shared" si="493"/>
        <v>1097645.807829442</v>
      </c>
      <c r="K1339" s="127">
        <v>1227382.7661223863</v>
      </c>
      <c r="L1339" s="216">
        <f t="shared" si="494"/>
        <v>2325028.5739518283</v>
      </c>
      <c r="DV1339" s="124"/>
      <c r="DW1339" s="27"/>
    </row>
    <row r="1340" spans="1:127" ht="15" hidden="1" customHeight="1" x14ac:dyDescent="0.15">
      <c r="A1340" s="119"/>
      <c r="B1340" s="197" t="s">
        <v>765</v>
      </c>
      <c r="C1340" s="177" t="s">
        <v>235</v>
      </c>
      <c r="D1340" s="127">
        <v>20477.542206212325</v>
      </c>
      <c r="E1340" s="127">
        <v>645129.79968995682</v>
      </c>
      <c r="F1340" s="127">
        <v>211631.71859480217</v>
      </c>
      <c r="G1340" s="127">
        <v>300643.40157607239</v>
      </c>
      <c r="H1340" s="127">
        <v>277745.35592444392</v>
      </c>
      <c r="I1340" s="127">
        <v>267.00344083267572</v>
      </c>
      <c r="J1340" s="127">
        <f t="shared" si="493"/>
        <v>1455894.8214323204</v>
      </c>
      <c r="K1340" s="127">
        <v>1128313.6165907432</v>
      </c>
      <c r="L1340" s="216">
        <f t="shared" si="494"/>
        <v>2584208.4380230634</v>
      </c>
      <c r="DV1340" s="124"/>
      <c r="DW1340" s="27"/>
    </row>
    <row r="1341" spans="1:127" ht="15" hidden="1" customHeight="1" x14ac:dyDescent="0.15">
      <c r="A1341" s="119"/>
      <c r="B1341" s="197" t="s">
        <v>766</v>
      </c>
      <c r="C1341" s="177" t="s">
        <v>178</v>
      </c>
      <c r="D1341" s="127">
        <v>20938.273472752822</v>
      </c>
      <c r="E1341" s="127">
        <v>34295.539129087651</v>
      </c>
      <c r="F1341" s="127">
        <v>0</v>
      </c>
      <c r="G1341" s="127">
        <v>0</v>
      </c>
      <c r="H1341" s="127">
        <v>0</v>
      </c>
      <c r="I1341" s="127">
        <v>0</v>
      </c>
      <c r="J1341" s="127">
        <f t="shared" si="493"/>
        <v>55233.812601840473</v>
      </c>
      <c r="K1341" s="127">
        <v>649041.60892304801</v>
      </c>
      <c r="L1341" s="216">
        <f t="shared" si="494"/>
        <v>704275.42152488849</v>
      </c>
      <c r="DV1341" s="124"/>
      <c r="DW1341" s="27"/>
    </row>
    <row r="1342" spans="1:127" ht="15" hidden="1" customHeight="1" x14ac:dyDescent="0.15">
      <c r="A1342" s="119"/>
      <c r="B1342" s="197" t="s">
        <v>767</v>
      </c>
      <c r="C1342" s="177" t="s">
        <v>365</v>
      </c>
      <c r="D1342" s="127">
        <v>618919.4295865132</v>
      </c>
      <c r="E1342" s="127">
        <v>1762596.1798868324</v>
      </c>
      <c r="F1342" s="127">
        <v>19791.279996083042</v>
      </c>
      <c r="G1342" s="127">
        <v>0.96482502690602334</v>
      </c>
      <c r="H1342" s="127">
        <v>0.88557310440843562</v>
      </c>
      <c r="I1342" s="127">
        <v>2.2618132754992852E-2</v>
      </c>
      <c r="J1342" s="127">
        <f t="shared" si="493"/>
        <v>2401308.7624856927</v>
      </c>
      <c r="K1342" s="127">
        <v>1248899.5007419065</v>
      </c>
      <c r="L1342" s="216">
        <f t="shared" si="494"/>
        <v>3650208.2632275992</v>
      </c>
      <c r="DV1342" s="124"/>
      <c r="DW1342" s="27"/>
    </row>
    <row r="1343" spans="1:127" ht="15" hidden="1" customHeight="1" x14ac:dyDescent="0.15">
      <c r="A1343" s="119"/>
      <c r="B1343" s="197" t="s">
        <v>768</v>
      </c>
      <c r="C1343" s="177" t="s">
        <v>179</v>
      </c>
      <c r="D1343" s="127">
        <v>4741.9644543887634</v>
      </c>
      <c r="E1343" s="127">
        <v>497329.42523098527</v>
      </c>
      <c r="F1343" s="127">
        <v>90996.017491373801</v>
      </c>
      <c r="G1343" s="127">
        <v>465.03588415994784</v>
      </c>
      <c r="H1343" s="127">
        <v>225.02624780671329</v>
      </c>
      <c r="I1343" s="127">
        <v>-0.69807544534961874</v>
      </c>
      <c r="J1343" s="127">
        <f t="shared" si="493"/>
        <v>593756.77123326913</v>
      </c>
      <c r="K1343" s="127">
        <v>56478.634083769648</v>
      </c>
      <c r="L1343" s="216">
        <f t="shared" si="494"/>
        <v>650235.40531703876</v>
      </c>
      <c r="DV1343" s="124"/>
      <c r="DW1343" s="27"/>
    </row>
    <row r="1344" spans="1:127" ht="15" hidden="1" customHeight="1" x14ac:dyDescent="0.15">
      <c r="A1344" s="119"/>
      <c r="B1344" s="197" t="s">
        <v>769</v>
      </c>
      <c r="C1344" s="177" t="s">
        <v>281</v>
      </c>
      <c r="D1344" s="127">
        <v>66861.052463807049</v>
      </c>
      <c r="E1344" s="127">
        <v>1097630.6342782469</v>
      </c>
      <c r="F1344" s="127">
        <v>94.909878932388594</v>
      </c>
      <c r="G1344" s="127">
        <v>54.453506398667031</v>
      </c>
      <c r="H1344" s="127">
        <v>54.658761332458241</v>
      </c>
      <c r="I1344" s="127">
        <v>3.499214222328257E-2</v>
      </c>
      <c r="J1344" s="127">
        <f t="shared" si="493"/>
        <v>1164695.7438808596</v>
      </c>
      <c r="K1344" s="127">
        <v>1769.3547069754466</v>
      </c>
      <c r="L1344" s="216">
        <f t="shared" si="494"/>
        <v>1166465.098587835</v>
      </c>
      <c r="DV1344" s="124"/>
      <c r="DW1344" s="27"/>
    </row>
    <row r="1345" spans="1:127" ht="15" hidden="1" customHeight="1" x14ac:dyDescent="0.15">
      <c r="A1345" s="119"/>
      <c r="B1345" s="197" t="s">
        <v>770</v>
      </c>
      <c r="C1345" s="177" t="s">
        <v>180</v>
      </c>
      <c r="D1345" s="127">
        <v>51679.671189505432</v>
      </c>
      <c r="E1345" s="127">
        <v>1694021.0564167236</v>
      </c>
      <c r="F1345" s="127">
        <v>3931.9153838040174</v>
      </c>
      <c r="G1345" s="127">
        <v>1977.4014495919062</v>
      </c>
      <c r="H1345" s="127">
        <v>1435.8219709550062</v>
      </c>
      <c r="I1345" s="127">
        <v>6.4121731960340735</v>
      </c>
      <c r="J1345" s="127">
        <f t="shared" si="493"/>
        <v>1753052.278583776</v>
      </c>
      <c r="K1345" s="127">
        <v>19365.939797521169</v>
      </c>
      <c r="L1345" s="216">
        <f t="shared" si="494"/>
        <v>1772418.2183812971</v>
      </c>
      <c r="DV1345" s="124"/>
      <c r="DW1345" s="27"/>
    </row>
    <row r="1346" spans="1:127" ht="15" hidden="1" customHeight="1" x14ac:dyDescent="0.15">
      <c r="A1346" s="119"/>
      <c r="B1346" s="197" t="s">
        <v>771</v>
      </c>
      <c r="C1346" s="177" t="s">
        <v>16</v>
      </c>
      <c r="D1346" s="127">
        <v>1787.2571173642452</v>
      </c>
      <c r="E1346" s="127">
        <v>49619.371227511401</v>
      </c>
      <c r="F1346" s="127">
        <v>25301.726909799821</v>
      </c>
      <c r="G1346" s="127">
        <v>12364.83187519262</v>
      </c>
      <c r="H1346" s="127">
        <v>4983.1836815898314</v>
      </c>
      <c r="I1346" s="127">
        <v>30.635777468354643</v>
      </c>
      <c r="J1346" s="127">
        <f t="shared" si="493"/>
        <v>94087.006588926262</v>
      </c>
      <c r="K1346" s="127">
        <v>73423.314203765665</v>
      </c>
      <c r="L1346" s="216">
        <f t="shared" si="494"/>
        <v>167510.32079269193</v>
      </c>
      <c r="DV1346" s="124"/>
      <c r="DW1346" s="27"/>
    </row>
    <row r="1347" spans="1:127" ht="15" hidden="1" customHeight="1" x14ac:dyDescent="0.15">
      <c r="A1347" s="119"/>
      <c r="B1347" s="198" t="s">
        <v>772</v>
      </c>
      <c r="C1347" s="202" t="s">
        <v>17</v>
      </c>
      <c r="D1347" s="127">
        <v>3947.6326400513485</v>
      </c>
      <c r="E1347" s="127">
        <v>97028.01969176397</v>
      </c>
      <c r="F1347" s="127">
        <v>30519.106187949412</v>
      </c>
      <c r="G1347" s="127">
        <v>156787.74537557978</v>
      </c>
      <c r="H1347" s="127">
        <v>144982.3852075875</v>
      </c>
      <c r="I1347" s="127">
        <v>-33.33510118725966</v>
      </c>
      <c r="J1347" s="127">
        <f t="shared" si="493"/>
        <v>433231.55400174472</v>
      </c>
      <c r="K1347" s="127">
        <v>544795.56825540576</v>
      </c>
      <c r="L1347" s="216">
        <f t="shared" si="494"/>
        <v>978027.12225715048</v>
      </c>
      <c r="DV1347" s="124"/>
      <c r="DW1347" s="27"/>
    </row>
    <row r="1348" spans="1:127" ht="15" hidden="1" customHeight="1" x14ac:dyDescent="0.15">
      <c r="B1348" s="219"/>
      <c r="C1348" s="224" t="s">
        <v>41</v>
      </c>
      <c r="D1348" s="221">
        <f t="shared" ref="D1348:L1348" si="495">SUM(D1239:D1347)</f>
        <v>1461014.1590273145</v>
      </c>
      <c r="E1348" s="221">
        <f t="shared" si="495"/>
        <v>32618400.111703604</v>
      </c>
      <c r="F1348" s="221">
        <f t="shared" si="495"/>
        <v>19597282.645219211</v>
      </c>
      <c r="G1348" s="221">
        <f t="shared" si="495"/>
        <v>6865616.821913776</v>
      </c>
      <c r="H1348" s="221">
        <f t="shared" si="495"/>
        <v>5738561.9245131873</v>
      </c>
      <c r="I1348" s="221">
        <f t="shared" si="495"/>
        <v>50592.837972282687</v>
      </c>
      <c r="J1348" s="221">
        <f t="shared" si="495"/>
        <v>66331468.500349373</v>
      </c>
      <c r="K1348" s="221">
        <f t="shared" si="495"/>
        <v>74478384.58493638</v>
      </c>
      <c r="L1348" s="222">
        <f t="shared" si="495"/>
        <v>140809853.08528575</v>
      </c>
      <c r="DV1348" s="124"/>
      <c r="DW1348" s="27"/>
    </row>
    <row r="1349" spans="1:127" ht="15" hidden="1" customHeight="1" x14ac:dyDescent="0.15"/>
    <row r="1350" spans="1:127" ht="15" hidden="1" customHeight="1" x14ac:dyDescent="0.15">
      <c r="B1350" s="164" t="s">
        <v>40</v>
      </c>
    </row>
    <row r="1351" spans="1:127" s="109" customFormat="1" ht="15" hidden="1" customHeight="1" x14ac:dyDescent="0.15">
      <c r="B1351" s="354"/>
      <c r="C1351" s="355"/>
      <c r="D1351" s="225" t="s">
        <v>39</v>
      </c>
      <c r="E1351" s="226" t="s">
        <v>32</v>
      </c>
      <c r="F1351" s="227" t="s">
        <v>33</v>
      </c>
      <c r="G1351" s="227" t="s">
        <v>568</v>
      </c>
      <c r="H1351" s="226" t="s">
        <v>569</v>
      </c>
      <c r="I1351" s="228" t="s">
        <v>696</v>
      </c>
      <c r="J1351" s="229" t="s">
        <v>38</v>
      </c>
      <c r="K1351" s="162"/>
      <c r="L1351" s="162"/>
      <c r="M1351" s="162"/>
      <c r="N1351" s="162"/>
      <c r="O1351" s="162"/>
      <c r="P1351" s="162"/>
      <c r="Q1351" s="162"/>
      <c r="R1351" s="162"/>
      <c r="S1351" s="162"/>
      <c r="T1351" s="162"/>
      <c r="U1351" s="162"/>
      <c r="V1351" s="162"/>
      <c r="W1351" s="162"/>
      <c r="X1351" s="162"/>
      <c r="Y1351" s="162"/>
      <c r="Z1351" s="162"/>
      <c r="AA1351" s="162"/>
      <c r="AB1351" s="162"/>
      <c r="AC1351" s="162"/>
      <c r="AD1351" s="162"/>
      <c r="AE1351" s="162"/>
      <c r="AF1351" s="162"/>
      <c r="AG1351" s="162"/>
      <c r="AH1351" s="162"/>
      <c r="AI1351" s="162"/>
      <c r="AJ1351" s="162"/>
      <c r="AK1351" s="162"/>
      <c r="AL1351" s="162"/>
      <c r="AM1351" s="162"/>
      <c r="AN1351" s="162"/>
      <c r="AO1351" s="162"/>
      <c r="AP1351" s="162"/>
      <c r="AQ1351" s="162"/>
      <c r="AR1351" s="162"/>
      <c r="AS1351" s="162"/>
      <c r="AT1351" s="162"/>
      <c r="AU1351" s="162"/>
      <c r="AV1351" s="162"/>
      <c r="AW1351" s="162"/>
      <c r="AX1351" s="162"/>
      <c r="AY1351" s="162"/>
      <c r="AZ1351" s="162"/>
      <c r="BA1351" s="162"/>
      <c r="BB1351" s="162"/>
      <c r="BC1351" s="162"/>
      <c r="BD1351" s="162"/>
      <c r="BE1351" s="162"/>
      <c r="BF1351" s="162"/>
      <c r="BG1351" s="162"/>
      <c r="BH1351" s="162"/>
      <c r="BI1351" s="162"/>
      <c r="BJ1351" s="162"/>
      <c r="BK1351" s="162"/>
      <c r="BL1351" s="162"/>
      <c r="BM1351" s="162"/>
      <c r="BN1351" s="162"/>
      <c r="BO1351" s="162"/>
      <c r="BP1351" s="162"/>
      <c r="BQ1351" s="162"/>
      <c r="BR1351" s="162"/>
      <c r="BS1351" s="162"/>
      <c r="BT1351" s="162"/>
      <c r="BU1351" s="162"/>
      <c r="BV1351" s="162"/>
      <c r="BW1351" s="162"/>
      <c r="BX1351" s="162"/>
      <c r="BY1351" s="162"/>
      <c r="BZ1351" s="162"/>
      <c r="CA1351" s="162"/>
      <c r="CB1351" s="162"/>
      <c r="CC1351" s="162"/>
      <c r="CD1351" s="162"/>
      <c r="CE1351" s="162"/>
      <c r="CF1351" s="162"/>
      <c r="CG1351" s="162"/>
      <c r="CH1351" s="162"/>
      <c r="CI1351" s="162"/>
      <c r="CJ1351" s="162"/>
      <c r="CK1351" s="162"/>
      <c r="CL1351" s="162"/>
      <c r="CM1351" s="162"/>
      <c r="CN1351" s="162"/>
      <c r="CO1351" s="162"/>
      <c r="CP1351" s="162"/>
      <c r="CQ1351" s="162"/>
      <c r="CR1351" s="162"/>
      <c r="CS1351" s="162"/>
      <c r="CT1351" s="162"/>
      <c r="CU1351" s="162"/>
      <c r="CV1351" s="162"/>
      <c r="CW1351" s="162"/>
      <c r="CX1351" s="162"/>
      <c r="CY1351" s="162"/>
      <c r="CZ1351" s="162"/>
      <c r="DA1351" s="162"/>
      <c r="DB1351" s="162"/>
      <c r="DC1351" s="162"/>
      <c r="DD1351" s="162"/>
      <c r="DE1351" s="162"/>
      <c r="DF1351" s="162"/>
      <c r="DG1351" s="162"/>
      <c r="DH1351" s="162"/>
      <c r="DI1351" s="162"/>
      <c r="DJ1351" s="162"/>
      <c r="DK1351" s="162"/>
      <c r="DL1351" s="162"/>
      <c r="DM1351" s="162"/>
      <c r="DN1351" s="162"/>
      <c r="DO1351" s="162"/>
      <c r="DP1351" s="162"/>
      <c r="DQ1351" s="162"/>
      <c r="DR1351" s="162"/>
      <c r="DS1351" s="162"/>
      <c r="DT1351" s="162"/>
      <c r="DU1351" s="162"/>
      <c r="DV1351" s="162"/>
      <c r="DW1351" s="163"/>
    </row>
    <row r="1352" spans="1:127" ht="15" hidden="1" customHeight="1" x14ac:dyDescent="0.15">
      <c r="B1352" s="193" t="s">
        <v>302</v>
      </c>
      <c r="C1352" s="201" t="s">
        <v>0</v>
      </c>
      <c r="D1352" s="308">
        <f>D1239/DJ$115*100</f>
        <v>0.98535661819553477</v>
      </c>
      <c r="E1352" s="194">
        <f t="shared" ref="E1352:I1367" si="496">E1239/DK$115*100</f>
        <v>0.77637632737460105</v>
      </c>
      <c r="F1352" s="194">
        <f t="shared" si="496"/>
        <v>6.3905940746721332E-2</v>
      </c>
      <c r="G1352" s="194">
        <f t="shared" si="496"/>
        <v>8.4291517609869332E-2</v>
      </c>
      <c r="H1352" s="194">
        <f t="shared" si="496"/>
        <v>0.12125370806562842</v>
      </c>
      <c r="I1352" s="194">
        <f>I1239/DO$115*100</f>
        <v>-0.7941140337582846</v>
      </c>
      <c r="J1352" s="195">
        <f>J1239/DR$115*100</f>
        <v>0.65083895076647824</v>
      </c>
    </row>
    <row r="1353" spans="1:127" ht="15" hidden="1" customHeight="1" x14ac:dyDescent="0.15">
      <c r="B1353" s="167" t="s">
        <v>303</v>
      </c>
      <c r="C1353" s="177" t="s">
        <v>1</v>
      </c>
      <c r="D1353" s="309">
        <f t="shared" ref="D1353:D1416" si="497">D1240/DJ$115*100</f>
        <v>0.24477317887130409</v>
      </c>
      <c r="E1353" s="133">
        <f t="shared" si="496"/>
        <v>0.16861531063541019</v>
      </c>
      <c r="F1353" s="133">
        <f t="shared" si="496"/>
        <v>1.2721122164378089E-2</v>
      </c>
      <c r="G1353" s="133">
        <f t="shared" si="496"/>
        <v>1.6287670412013603E-4</v>
      </c>
      <c r="H1353" s="133">
        <f t="shared" si="496"/>
        <v>8.352922289971236E-2</v>
      </c>
      <c r="I1353" s="133">
        <f t="shared" si="496"/>
        <v>-1.4330562247787533</v>
      </c>
      <c r="J1353" s="196">
        <f t="shared" ref="J1353:J1416" si="498">J1240/DR$115*100</f>
        <v>0.14845498908543933</v>
      </c>
    </row>
    <row r="1354" spans="1:127" ht="15" hidden="1" customHeight="1" x14ac:dyDescent="0.15">
      <c r="B1354" s="167" t="s">
        <v>304</v>
      </c>
      <c r="C1354" s="177" t="s">
        <v>2</v>
      </c>
      <c r="D1354" s="309">
        <f t="shared" si="497"/>
        <v>7.0591358462795045E-2</v>
      </c>
      <c r="E1354" s="133">
        <f t="shared" si="496"/>
        <v>0.62402076558410069</v>
      </c>
      <c r="F1354" s="133">
        <f t="shared" si="496"/>
        <v>5.4419381992200557E-3</v>
      </c>
      <c r="G1354" s="133">
        <f t="shared" si="496"/>
        <v>4.6510938242561185E-3</v>
      </c>
      <c r="H1354" s="133">
        <f t="shared" si="496"/>
        <v>1.0750263191944814E-2</v>
      </c>
      <c r="I1354" s="133">
        <f t="shared" si="496"/>
        <v>-0.11360613908953958</v>
      </c>
      <c r="J1354" s="196">
        <f t="shared" si="498"/>
        <v>0.45993453046080457</v>
      </c>
    </row>
    <row r="1355" spans="1:127" ht="15" hidden="1" customHeight="1" x14ac:dyDescent="0.15">
      <c r="B1355" s="167" t="s">
        <v>305</v>
      </c>
      <c r="C1355" s="177" t="s">
        <v>3</v>
      </c>
      <c r="D1355" s="309">
        <f t="shared" si="497"/>
        <v>6.6540593407895254E-2</v>
      </c>
      <c r="E1355" s="133">
        <f t="shared" si="496"/>
        <v>0.11372774148552039</v>
      </c>
      <c r="F1355" s="133">
        <f t="shared" si="496"/>
        <v>2.6686814606452468E-3</v>
      </c>
      <c r="G1355" s="133">
        <f t="shared" si="496"/>
        <v>4.7887128423669316E-2</v>
      </c>
      <c r="H1355" s="133">
        <f t="shared" si="496"/>
        <v>7.2744205754551802E-2</v>
      </c>
      <c r="I1355" s="133">
        <f t="shared" si="496"/>
        <v>20.559804007231392</v>
      </c>
      <c r="J1355" s="196">
        <f t="shared" si="498"/>
        <v>0.16177071441959662</v>
      </c>
    </row>
    <row r="1356" spans="1:127" ht="15" hidden="1" customHeight="1" x14ac:dyDescent="0.15">
      <c r="B1356" s="167" t="s">
        <v>306</v>
      </c>
      <c r="C1356" s="177" t="s">
        <v>4</v>
      </c>
      <c r="D1356" s="309">
        <f t="shared" si="497"/>
        <v>0.35465981951600689</v>
      </c>
      <c r="E1356" s="133">
        <f t="shared" si="496"/>
        <v>0.24723290320002633</v>
      </c>
      <c r="F1356" s="133">
        <f t="shared" si="496"/>
        <v>2.4380146935071061E-2</v>
      </c>
      <c r="G1356" s="133">
        <f t="shared" si="496"/>
        <v>9.7300081521281838E-5</v>
      </c>
      <c r="H1356" s="133">
        <f t="shared" si="496"/>
        <v>1.2875061224136797E-4</v>
      </c>
      <c r="I1356" s="133">
        <f t="shared" si="496"/>
        <v>3.7336776338444131</v>
      </c>
      <c r="J1356" s="196">
        <f t="shared" si="498"/>
        <v>0.20968566027781138</v>
      </c>
    </row>
    <row r="1357" spans="1:127" ht="15" hidden="1" customHeight="1" x14ac:dyDescent="0.15">
      <c r="B1357" s="167" t="s">
        <v>307</v>
      </c>
      <c r="C1357" s="177" t="s">
        <v>132</v>
      </c>
      <c r="D1357" s="309">
        <f t="shared" si="497"/>
        <v>0</v>
      </c>
      <c r="E1357" s="133">
        <f t="shared" si="496"/>
        <v>0</v>
      </c>
      <c r="F1357" s="133">
        <f t="shared" si="496"/>
        <v>0</v>
      </c>
      <c r="G1357" s="133">
        <f t="shared" si="496"/>
        <v>0</v>
      </c>
      <c r="H1357" s="133">
        <f t="shared" si="496"/>
        <v>0</v>
      </c>
      <c r="I1357" s="133">
        <f t="shared" si="496"/>
        <v>0</v>
      </c>
      <c r="J1357" s="196">
        <f t="shared" si="498"/>
        <v>0</v>
      </c>
    </row>
    <row r="1358" spans="1:127" ht="15" hidden="1" customHeight="1" x14ac:dyDescent="0.15">
      <c r="B1358" s="167" t="s">
        <v>308</v>
      </c>
      <c r="C1358" s="177" t="s">
        <v>345</v>
      </c>
      <c r="D1358" s="309">
        <f t="shared" si="497"/>
        <v>-3.9933655009742283E-4</v>
      </c>
      <c r="E1358" s="133">
        <f t="shared" si="496"/>
        <v>1.2835236999793668E-5</v>
      </c>
      <c r="F1358" s="133">
        <f t="shared" si="496"/>
        <v>4.0487866093547621E-6</v>
      </c>
      <c r="G1358" s="133">
        <f t="shared" si="496"/>
        <v>1.5079811912941547E-2</v>
      </c>
      <c r="H1358" s="133">
        <f t="shared" si="496"/>
        <v>1.9767386754879581E-3</v>
      </c>
      <c r="I1358" s="133">
        <f t="shared" si="496"/>
        <v>-0.17413929791611846</v>
      </c>
      <c r="J1358" s="196">
        <f t="shared" si="498"/>
        <v>1.6357706391772688E-3</v>
      </c>
    </row>
    <row r="1359" spans="1:127" ht="15" hidden="1" customHeight="1" x14ac:dyDescent="0.15">
      <c r="B1359" s="167" t="s">
        <v>309</v>
      </c>
      <c r="C1359" s="178" t="s">
        <v>240</v>
      </c>
      <c r="D1359" s="309">
        <f t="shared" si="497"/>
        <v>1.4449859293716538</v>
      </c>
      <c r="E1359" s="133">
        <f t="shared" si="496"/>
        <v>1.0515808420198078</v>
      </c>
      <c r="F1359" s="133">
        <f t="shared" si="496"/>
        <v>6.3020707420270147E-2</v>
      </c>
      <c r="G1359" s="133">
        <f t="shared" si="496"/>
        <v>1.2398269400738985E-4</v>
      </c>
      <c r="H1359" s="133">
        <f t="shared" si="496"/>
        <v>1.4647214155684806E-4</v>
      </c>
      <c r="I1359" s="133">
        <f t="shared" si="496"/>
        <v>-7.4432052342485636E-2</v>
      </c>
      <c r="J1359" s="196">
        <f t="shared" si="498"/>
        <v>0.83197076206429077</v>
      </c>
    </row>
    <row r="1360" spans="1:127" ht="15" hidden="1" customHeight="1" x14ac:dyDescent="0.15">
      <c r="B1360" s="167" t="s">
        <v>310</v>
      </c>
      <c r="C1360" s="179" t="s">
        <v>241</v>
      </c>
      <c r="D1360" s="309">
        <f t="shared" si="497"/>
        <v>0.9756754649818542</v>
      </c>
      <c r="E1360" s="133">
        <f t="shared" si="496"/>
        <v>0.94267666412816875</v>
      </c>
      <c r="F1360" s="133">
        <f t="shared" si="496"/>
        <v>5.2084722595053722E-2</v>
      </c>
      <c r="G1360" s="133">
        <f t="shared" si="496"/>
        <v>2.9597992963626255E-5</v>
      </c>
      <c r="H1360" s="133">
        <f t="shared" si="496"/>
        <v>2.1554745637239273E-5</v>
      </c>
      <c r="I1360" s="133">
        <f t="shared" si="496"/>
        <v>8.5819971187871935E-2</v>
      </c>
      <c r="J1360" s="196">
        <f t="shared" si="498"/>
        <v>0.73453773677286804</v>
      </c>
    </row>
    <row r="1361" spans="2:10" ht="15" hidden="1" customHeight="1" x14ac:dyDescent="0.15">
      <c r="B1361" s="197" t="s">
        <v>311</v>
      </c>
      <c r="C1361" s="177" t="s">
        <v>688</v>
      </c>
      <c r="D1361" s="309">
        <f t="shared" si="497"/>
        <v>2.0701715305595045</v>
      </c>
      <c r="E1361" s="133">
        <f t="shared" si="496"/>
        <v>2.1144925953551672</v>
      </c>
      <c r="F1361" s="133">
        <f t="shared" si="496"/>
        <v>9.212715131709466E-2</v>
      </c>
      <c r="G1361" s="133">
        <f t="shared" si="496"/>
        <v>4.072455748555478E-4</v>
      </c>
      <c r="H1361" s="133">
        <f t="shared" si="496"/>
        <v>9.2290733346779195E-4</v>
      </c>
      <c r="I1361" s="133">
        <f t="shared" si="496"/>
        <v>-0.29571901067627726</v>
      </c>
      <c r="J1361" s="196">
        <f t="shared" si="498"/>
        <v>1.6338507569540452</v>
      </c>
    </row>
    <row r="1362" spans="2:10" ht="15" hidden="1" customHeight="1" x14ac:dyDescent="0.15">
      <c r="B1362" s="197" t="s">
        <v>312</v>
      </c>
      <c r="C1362" s="177" t="s">
        <v>133</v>
      </c>
      <c r="D1362" s="309">
        <f t="shared" si="497"/>
        <v>3.1664780581600755</v>
      </c>
      <c r="E1362" s="133">
        <f t="shared" si="496"/>
        <v>1.4382837783770344</v>
      </c>
      <c r="F1362" s="133">
        <f t="shared" si="496"/>
        <v>3.6655505039696841E-2</v>
      </c>
      <c r="G1362" s="133">
        <f t="shared" si="496"/>
        <v>5.203733960117243E-3</v>
      </c>
      <c r="H1362" s="133">
        <f t="shared" si="496"/>
        <v>2.7363265161794385E-3</v>
      </c>
      <c r="I1362" s="133">
        <f t="shared" si="496"/>
        <v>-20.555456007933241</v>
      </c>
      <c r="J1362" s="196">
        <f t="shared" si="498"/>
        <v>1.1033001712625328</v>
      </c>
    </row>
    <row r="1363" spans="2:10" ht="15" hidden="1" customHeight="1" x14ac:dyDescent="0.15">
      <c r="B1363" s="197" t="s">
        <v>313</v>
      </c>
      <c r="C1363" s="177" t="s">
        <v>541</v>
      </c>
      <c r="D1363" s="309">
        <f t="shared" si="497"/>
        <v>1.3532174692434454E-3</v>
      </c>
      <c r="E1363" s="133">
        <f t="shared" si="496"/>
        <v>2.6795680955283719E-3</v>
      </c>
      <c r="F1363" s="133">
        <f t="shared" si="496"/>
        <v>1.139445691630094E-4</v>
      </c>
      <c r="G1363" s="133">
        <f t="shared" si="496"/>
        <v>1.112984324930748E-4</v>
      </c>
      <c r="H1363" s="133">
        <f t="shared" si="496"/>
        <v>3.4746990954811542E-4</v>
      </c>
      <c r="I1363" s="133">
        <f t="shared" si="496"/>
        <v>0.14708757632760475</v>
      </c>
      <c r="J1363" s="196">
        <f t="shared" si="498"/>
        <v>2.5124348812525844E-3</v>
      </c>
    </row>
    <row r="1364" spans="2:10" ht="15" hidden="1" customHeight="1" x14ac:dyDescent="0.15">
      <c r="B1364" s="197" t="s">
        <v>314</v>
      </c>
      <c r="C1364" s="177" t="s">
        <v>134</v>
      </c>
      <c r="D1364" s="309">
        <f t="shared" si="497"/>
        <v>0</v>
      </c>
      <c r="E1364" s="133">
        <f t="shared" si="496"/>
        <v>0</v>
      </c>
      <c r="F1364" s="133">
        <f t="shared" si="496"/>
        <v>0</v>
      </c>
      <c r="G1364" s="133">
        <f t="shared" si="496"/>
        <v>0</v>
      </c>
      <c r="H1364" s="133">
        <f t="shared" si="496"/>
        <v>0</v>
      </c>
      <c r="I1364" s="133">
        <f t="shared" si="496"/>
        <v>0</v>
      </c>
      <c r="J1364" s="196">
        <f t="shared" si="498"/>
        <v>0</v>
      </c>
    </row>
    <row r="1365" spans="2:10" ht="15" hidden="1" customHeight="1" x14ac:dyDescent="0.15">
      <c r="B1365" s="197" t="s">
        <v>315</v>
      </c>
      <c r="C1365" s="177" t="s">
        <v>135</v>
      </c>
      <c r="D1365" s="309">
        <f t="shared" si="497"/>
        <v>0</v>
      </c>
      <c r="E1365" s="133">
        <f t="shared" si="496"/>
        <v>0</v>
      </c>
      <c r="F1365" s="133">
        <f t="shared" si="496"/>
        <v>0</v>
      </c>
      <c r="G1365" s="133">
        <f t="shared" si="496"/>
        <v>0</v>
      </c>
      <c r="H1365" s="133">
        <f t="shared" si="496"/>
        <v>0</v>
      </c>
      <c r="I1365" s="133">
        <f t="shared" si="496"/>
        <v>0</v>
      </c>
      <c r="J1365" s="196">
        <f t="shared" si="498"/>
        <v>0</v>
      </c>
    </row>
    <row r="1366" spans="2:10" ht="15" hidden="1" customHeight="1" x14ac:dyDescent="0.15">
      <c r="B1366" s="197" t="s">
        <v>316</v>
      </c>
      <c r="C1366" s="177" t="s">
        <v>249</v>
      </c>
      <c r="D1366" s="309">
        <f t="shared" si="497"/>
        <v>0.15551824611257964</v>
      </c>
      <c r="E1366" s="133">
        <f t="shared" si="496"/>
        <v>0.28589667601680435</v>
      </c>
      <c r="F1366" s="133">
        <f t="shared" si="496"/>
        <v>2.3674428662245367E-2</v>
      </c>
      <c r="G1366" s="133">
        <f t="shared" si="496"/>
        <v>3.1683445854600402E-2</v>
      </c>
      <c r="H1366" s="133">
        <f t="shared" si="496"/>
        <v>5.7424421999687468E-2</v>
      </c>
      <c r="I1366" s="133">
        <f t="shared" si="496"/>
        <v>3.1898637935398213</v>
      </c>
      <c r="J1366" s="196">
        <f t="shared" si="498"/>
        <v>0.24534508508417049</v>
      </c>
    </row>
    <row r="1367" spans="2:10" ht="15" hidden="1" customHeight="1" x14ac:dyDescent="0.15">
      <c r="B1367" s="197" t="s">
        <v>317</v>
      </c>
      <c r="C1367" s="177" t="s">
        <v>347</v>
      </c>
      <c r="D1367" s="309">
        <f t="shared" si="497"/>
        <v>2.4094116287354323E-2</v>
      </c>
      <c r="E1367" s="133">
        <f t="shared" si="496"/>
        <v>1.1574040014355984E-2</v>
      </c>
      <c r="F1367" s="133">
        <f t="shared" si="496"/>
        <v>1.8720595279171945E-3</v>
      </c>
      <c r="G1367" s="133">
        <f t="shared" si="496"/>
        <v>0.3553960132365287</v>
      </c>
      <c r="H1367" s="133">
        <f t="shared" si="496"/>
        <v>0.59925890098544066</v>
      </c>
      <c r="I1367" s="133">
        <f t="shared" si="496"/>
        <v>3.9555856728576866E-2</v>
      </c>
      <c r="J1367" s="196">
        <f t="shared" si="498"/>
        <v>0.17551463701268144</v>
      </c>
    </row>
    <row r="1368" spans="2:10" ht="15" hidden="1" customHeight="1" x14ac:dyDescent="0.15">
      <c r="B1368" s="197" t="s">
        <v>318</v>
      </c>
      <c r="C1368" s="177" t="s">
        <v>136</v>
      </c>
      <c r="D1368" s="309">
        <f t="shared" si="497"/>
        <v>4.941862368963594E-2</v>
      </c>
      <c r="E1368" s="133">
        <f t="shared" ref="E1368:E1431" si="499">E1255/DK$115*100</f>
        <v>3.0879747172550636E-2</v>
      </c>
      <c r="F1368" s="133">
        <f t="shared" ref="F1368:F1431" si="500">F1255/DL$115*100</f>
        <v>2.0679906048379205E-2</v>
      </c>
      <c r="G1368" s="133">
        <f t="shared" ref="G1368:G1431" si="501">G1255/DM$115*100</f>
        <v>6.0380737643564594E-2</v>
      </c>
      <c r="H1368" s="133">
        <f t="shared" ref="H1368:H1431" si="502">H1255/DN$115*100</f>
        <v>0.10717814443735169</v>
      </c>
      <c r="I1368" s="133">
        <f t="shared" ref="I1368:I1431" si="503">I1255/DO$115*100</f>
        <v>-0.2507648931904643</v>
      </c>
      <c r="J1368" s="196">
        <f t="shared" si="498"/>
        <v>6.0057628867967797E-2</v>
      </c>
    </row>
    <row r="1369" spans="2:10" ht="15" hidden="1" customHeight="1" x14ac:dyDescent="0.15">
      <c r="B1369" s="197" t="s">
        <v>319</v>
      </c>
      <c r="C1369" s="177" t="s">
        <v>137</v>
      </c>
      <c r="D1369" s="309">
        <f t="shared" si="497"/>
        <v>0</v>
      </c>
      <c r="E1369" s="133">
        <f t="shared" si="499"/>
        <v>0</v>
      </c>
      <c r="F1369" s="133">
        <f t="shared" si="500"/>
        <v>0</v>
      </c>
      <c r="G1369" s="133">
        <f t="shared" si="501"/>
        <v>0</v>
      </c>
      <c r="H1369" s="133">
        <f t="shared" si="502"/>
        <v>0</v>
      </c>
      <c r="I1369" s="133">
        <f t="shared" si="503"/>
        <v>0</v>
      </c>
      <c r="J1369" s="196">
        <f t="shared" si="498"/>
        <v>0</v>
      </c>
    </row>
    <row r="1370" spans="2:10" ht="15" hidden="1" customHeight="1" x14ac:dyDescent="0.15">
      <c r="B1370" s="197" t="s">
        <v>320</v>
      </c>
      <c r="C1370" s="177" t="s">
        <v>139</v>
      </c>
      <c r="D1370" s="309">
        <f t="shared" si="497"/>
        <v>4.4529380973897556E-7</v>
      </c>
      <c r="E1370" s="133">
        <f t="shared" si="499"/>
        <v>1.898533349437109E-7</v>
      </c>
      <c r="F1370" s="133">
        <f t="shared" si="500"/>
        <v>6.3595702902019348E-8</v>
      </c>
      <c r="G1370" s="133">
        <f t="shared" si="501"/>
        <v>5.2946036777970977E-8</v>
      </c>
      <c r="H1370" s="133">
        <f t="shared" si="502"/>
        <v>3.1866801147228762E-8</v>
      </c>
      <c r="I1370" s="133">
        <f t="shared" si="503"/>
        <v>-6.2171630547032201E-7</v>
      </c>
      <c r="J1370" s="196">
        <f t="shared" si="498"/>
        <v>1.8590844225248174E-7</v>
      </c>
    </row>
    <row r="1371" spans="2:10" ht="15" hidden="1" customHeight="1" x14ac:dyDescent="0.15">
      <c r="B1371" s="197" t="s">
        <v>321</v>
      </c>
      <c r="C1371" s="177" t="s">
        <v>140</v>
      </c>
      <c r="D1371" s="309">
        <f t="shared" si="497"/>
        <v>2.8034301874819142E-2</v>
      </c>
      <c r="E1371" s="133">
        <f t="shared" si="499"/>
        <v>3.1222125357982949E-2</v>
      </c>
      <c r="F1371" s="133">
        <f t="shared" si="500"/>
        <v>1.4255420199577531E-2</v>
      </c>
      <c r="G1371" s="133">
        <f t="shared" si="501"/>
        <v>9.5367094510473704E-3</v>
      </c>
      <c r="H1371" s="133">
        <f t="shared" si="502"/>
        <v>5.5402906772981306E-3</v>
      </c>
      <c r="I1371" s="133">
        <f t="shared" si="503"/>
        <v>4.8347098404480218E-2</v>
      </c>
      <c r="J1371" s="196">
        <f t="shared" si="498"/>
        <v>3.1090438664430814E-2</v>
      </c>
    </row>
    <row r="1372" spans="2:10" ht="15" hidden="1" customHeight="1" x14ac:dyDescent="0.15">
      <c r="B1372" s="197" t="s">
        <v>322</v>
      </c>
      <c r="C1372" s="177" t="s">
        <v>141</v>
      </c>
      <c r="D1372" s="309">
        <f t="shared" si="497"/>
        <v>0</v>
      </c>
      <c r="E1372" s="133">
        <f t="shared" si="499"/>
        <v>0</v>
      </c>
      <c r="F1372" s="133">
        <f t="shared" si="500"/>
        <v>0</v>
      </c>
      <c r="G1372" s="133">
        <f t="shared" si="501"/>
        <v>0</v>
      </c>
      <c r="H1372" s="133">
        <f t="shared" si="502"/>
        <v>0</v>
      </c>
      <c r="I1372" s="133">
        <f t="shared" si="503"/>
        <v>0</v>
      </c>
      <c r="J1372" s="196">
        <f t="shared" si="498"/>
        <v>0</v>
      </c>
    </row>
    <row r="1373" spans="2:10" ht="15" hidden="1" customHeight="1" x14ac:dyDescent="0.15">
      <c r="B1373" s="197" t="s">
        <v>323</v>
      </c>
      <c r="C1373" s="177" t="s">
        <v>142</v>
      </c>
      <c r="D1373" s="309">
        <f t="shared" si="497"/>
        <v>0</v>
      </c>
      <c r="E1373" s="133">
        <f t="shared" si="499"/>
        <v>0</v>
      </c>
      <c r="F1373" s="133">
        <f t="shared" si="500"/>
        <v>0</v>
      </c>
      <c r="G1373" s="133">
        <f t="shared" si="501"/>
        <v>0</v>
      </c>
      <c r="H1373" s="133">
        <f t="shared" si="502"/>
        <v>0</v>
      </c>
      <c r="I1373" s="133">
        <f t="shared" si="503"/>
        <v>0</v>
      </c>
      <c r="J1373" s="196">
        <f t="shared" si="498"/>
        <v>0</v>
      </c>
    </row>
    <row r="1374" spans="2:10" ht="15" hidden="1" customHeight="1" x14ac:dyDescent="0.15">
      <c r="B1374" s="197" t="s">
        <v>324</v>
      </c>
      <c r="C1374" s="177" t="s">
        <v>348</v>
      </c>
      <c r="D1374" s="309">
        <f t="shared" si="497"/>
        <v>0</v>
      </c>
      <c r="E1374" s="133">
        <f t="shared" si="499"/>
        <v>0</v>
      </c>
      <c r="F1374" s="133">
        <f t="shared" si="500"/>
        <v>0</v>
      </c>
      <c r="G1374" s="133">
        <f t="shared" si="501"/>
        <v>0</v>
      </c>
      <c r="H1374" s="133">
        <f t="shared" si="502"/>
        <v>0</v>
      </c>
      <c r="I1374" s="133">
        <f t="shared" si="503"/>
        <v>0</v>
      </c>
      <c r="J1374" s="196">
        <f t="shared" si="498"/>
        <v>0</v>
      </c>
    </row>
    <row r="1375" spans="2:10" ht="15" hidden="1" customHeight="1" x14ac:dyDescent="0.15">
      <c r="B1375" s="197" t="s">
        <v>325</v>
      </c>
      <c r="C1375" s="177" t="s">
        <v>349</v>
      </c>
      <c r="D1375" s="309">
        <f t="shared" si="497"/>
        <v>0</v>
      </c>
      <c r="E1375" s="133">
        <f t="shared" si="499"/>
        <v>0</v>
      </c>
      <c r="F1375" s="133">
        <f t="shared" si="500"/>
        <v>0</v>
      </c>
      <c r="G1375" s="133">
        <f t="shared" si="501"/>
        <v>0</v>
      </c>
      <c r="H1375" s="133">
        <f t="shared" si="502"/>
        <v>0</v>
      </c>
      <c r="I1375" s="133">
        <f t="shared" si="503"/>
        <v>0</v>
      </c>
      <c r="J1375" s="196">
        <f t="shared" si="498"/>
        <v>0</v>
      </c>
    </row>
    <row r="1376" spans="2:10" ht="15" hidden="1" customHeight="1" x14ac:dyDescent="0.15">
      <c r="B1376" s="197" t="s">
        <v>326</v>
      </c>
      <c r="C1376" s="177" t="s">
        <v>144</v>
      </c>
      <c r="D1376" s="309">
        <f t="shared" si="497"/>
        <v>0</v>
      </c>
      <c r="E1376" s="133">
        <f t="shared" si="499"/>
        <v>0</v>
      </c>
      <c r="F1376" s="133">
        <f t="shared" si="500"/>
        <v>0</v>
      </c>
      <c r="G1376" s="133">
        <f t="shared" si="501"/>
        <v>0</v>
      </c>
      <c r="H1376" s="133">
        <f t="shared" si="502"/>
        <v>0</v>
      </c>
      <c r="I1376" s="133">
        <f t="shared" si="503"/>
        <v>0</v>
      </c>
      <c r="J1376" s="196">
        <f t="shared" si="498"/>
        <v>0</v>
      </c>
    </row>
    <row r="1377" spans="2:10" ht="15" hidden="1" customHeight="1" x14ac:dyDescent="0.15">
      <c r="B1377" s="197" t="s">
        <v>327</v>
      </c>
      <c r="C1377" s="177" t="s">
        <v>145</v>
      </c>
      <c r="D1377" s="309">
        <f t="shared" si="497"/>
        <v>8.6005954691269033E-5</v>
      </c>
      <c r="E1377" s="133">
        <f t="shared" si="499"/>
        <v>6.5746052590515754E-5</v>
      </c>
      <c r="F1377" s="133">
        <f t="shared" si="500"/>
        <v>5.862958605953565E-4</v>
      </c>
      <c r="G1377" s="133">
        <f t="shared" si="501"/>
        <v>5.2515617082393394E-7</v>
      </c>
      <c r="H1377" s="133">
        <f t="shared" si="502"/>
        <v>3.0201604157690836E-7</v>
      </c>
      <c r="I1377" s="133">
        <f t="shared" si="503"/>
        <v>1.1529435255354046E-5</v>
      </c>
      <c r="J1377" s="196">
        <f t="shared" si="498"/>
        <v>2.631223291232816E-4</v>
      </c>
    </row>
    <row r="1378" spans="2:10" ht="15" hidden="1" customHeight="1" x14ac:dyDescent="0.15">
      <c r="B1378" s="197" t="s">
        <v>328</v>
      </c>
      <c r="C1378" s="177" t="s">
        <v>689</v>
      </c>
      <c r="D1378" s="309">
        <f t="shared" si="497"/>
        <v>-2.9993740110714843E-5</v>
      </c>
      <c r="E1378" s="133">
        <f t="shared" si="499"/>
        <v>-3.2762092819051452E-5</v>
      </c>
      <c r="F1378" s="133">
        <f t="shared" si="500"/>
        <v>-5.0777170825578047E-6</v>
      </c>
      <c r="G1378" s="133">
        <f t="shared" si="501"/>
        <v>-1.3574307488167716E-5</v>
      </c>
      <c r="H1378" s="133">
        <f t="shared" si="502"/>
        <v>-1.0649184903761779E-5</v>
      </c>
      <c r="I1378" s="133">
        <f t="shared" si="503"/>
        <v>-2.4404625927840777E-5</v>
      </c>
      <c r="J1378" s="196">
        <f t="shared" si="498"/>
        <v>-3.0404141304274013E-5</v>
      </c>
    </row>
    <row r="1379" spans="2:10" ht="15" hidden="1" customHeight="1" x14ac:dyDescent="0.15">
      <c r="B1379" s="197" t="s">
        <v>329</v>
      </c>
      <c r="C1379" s="177" t="s">
        <v>146</v>
      </c>
      <c r="D1379" s="309">
        <f t="shared" si="497"/>
        <v>-2.0305966933038151E-5</v>
      </c>
      <c r="E1379" s="133">
        <f t="shared" si="499"/>
        <v>-6.3786073117416353E-5</v>
      </c>
      <c r="F1379" s="133">
        <f t="shared" si="500"/>
        <v>-7.4713530226064563E-6</v>
      </c>
      <c r="G1379" s="133">
        <f t="shared" si="501"/>
        <v>-4.1248282281443963E-5</v>
      </c>
      <c r="H1379" s="133">
        <f t="shared" si="502"/>
        <v>-1.2058011816384663E-5</v>
      </c>
      <c r="I1379" s="133">
        <f t="shared" si="503"/>
        <v>-1.0502345692572668E-5</v>
      </c>
      <c r="J1379" s="196">
        <f t="shared" si="498"/>
        <v>-5.6866621723296544E-5</v>
      </c>
    </row>
    <row r="1380" spans="2:10" ht="15" hidden="1" customHeight="1" x14ac:dyDescent="0.15">
      <c r="B1380" s="197" t="s">
        <v>330</v>
      </c>
      <c r="C1380" s="177" t="s">
        <v>147</v>
      </c>
      <c r="D1380" s="309">
        <f t="shared" si="497"/>
        <v>7.9249831265113344E-3</v>
      </c>
      <c r="E1380" s="133">
        <f t="shared" si="499"/>
        <v>1.191284283938039E-3</v>
      </c>
      <c r="F1380" s="133">
        <f t="shared" si="500"/>
        <v>2.0168962274614828E-4</v>
      </c>
      <c r="G1380" s="133">
        <f t="shared" si="501"/>
        <v>0.73441861916471496</v>
      </c>
      <c r="H1380" s="133">
        <f t="shared" si="502"/>
        <v>3.1199537675850448E-2</v>
      </c>
      <c r="I1380" s="133">
        <f t="shared" si="503"/>
        <v>-0.43079307712793563</v>
      </c>
      <c r="J1380" s="196">
        <f t="shared" si="498"/>
        <v>8.9013006972823813E-2</v>
      </c>
    </row>
    <row r="1381" spans="2:10" ht="15" hidden="1" customHeight="1" x14ac:dyDescent="0.15">
      <c r="B1381" s="197" t="s">
        <v>331</v>
      </c>
      <c r="C1381" s="177" t="s">
        <v>148</v>
      </c>
      <c r="D1381" s="309">
        <f t="shared" si="497"/>
        <v>-1.1812075270007092E-5</v>
      </c>
      <c r="E1381" s="133">
        <f t="shared" si="499"/>
        <v>-1.2114152994834054E-5</v>
      </c>
      <c r="F1381" s="133">
        <f t="shared" si="500"/>
        <v>-2.0186239057997281E-6</v>
      </c>
      <c r="G1381" s="133">
        <f t="shared" si="501"/>
        <v>-2.2914940447811712E-5</v>
      </c>
      <c r="H1381" s="133">
        <f t="shared" si="502"/>
        <v>-1.1471441531816081E-5</v>
      </c>
      <c r="I1381" s="133">
        <f t="shared" si="503"/>
        <v>-1.1728690185295414E-5</v>
      </c>
      <c r="J1381" s="196">
        <f t="shared" si="498"/>
        <v>-1.4912228096208441E-5</v>
      </c>
    </row>
    <row r="1382" spans="2:10" ht="15" hidden="1" customHeight="1" x14ac:dyDescent="0.15">
      <c r="B1382" s="197" t="s">
        <v>332</v>
      </c>
      <c r="C1382" s="177" t="s">
        <v>149</v>
      </c>
      <c r="D1382" s="309">
        <f t="shared" si="497"/>
        <v>-4.151768014542646E-7</v>
      </c>
      <c r="E1382" s="133">
        <f t="shared" si="499"/>
        <v>-8.1652704816439999E-7</v>
      </c>
      <c r="F1382" s="133">
        <f t="shared" si="500"/>
        <v>-2.0492534213858408E-7</v>
      </c>
      <c r="G1382" s="133">
        <f t="shared" si="501"/>
        <v>-8.0222357641288197E-7</v>
      </c>
      <c r="H1382" s="133">
        <f t="shared" si="502"/>
        <v>-1.7081827569798303E-7</v>
      </c>
      <c r="I1382" s="133">
        <f t="shared" si="503"/>
        <v>-3.3138553822665513E-7</v>
      </c>
      <c r="J1382" s="196">
        <f t="shared" si="498"/>
        <v>-8.0720983380191994E-7</v>
      </c>
    </row>
    <row r="1383" spans="2:10" ht="15" hidden="1" customHeight="1" x14ac:dyDescent="0.15">
      <c r="B1383" s="197" t="s">
        <v>333</v>
      </c>
      <c r="C1383" s="177" t="s">
        <v>350</v>
      </c>
      <c r="D1383" s="309">
        <f t="shared" si="497"/>
        <v>2.4282402716188987E-3</v>
      </c>
      <c r="E1383" s="133">
        <f t="shared" si="499"/>
        <v>3.4654968292915579E-3</v>
      </c>
      <c r="F1383" s="133">
        <f t="shared" si="500"/>
        <v>4.276545124425606E-5</v>
      </c>
      <c r="G1383" s="133">
        <f t="shared" si="501"/>
        <v>1.0974658878896384E-4</v>
      </c>
      <c r="H1383" s="133">
        <f t="shared" si="502"/>
        <v>8.7829922015572793E-5</v>
      </c>
      <c r="I1383" s="133">
        <f t="shared" si="503"/>
        <v>3.1276863018512419E-4</v>
      </c>
      <c r="J1383" s="196">
        <f t="shared" si="498"/>
        <v>2.6406945939036154E-3</v>
      </c>
    </row>
    <row r="1384" spans="2:10" ht="15" hidden="1" customHeight="1" x14ac:dyDescent="0.15">
      <c r="B1384" s="197" t="s">
        <v>334</v>
      </c>
      <c r="C1384" s="177" t="s">
        <v>151</v>
      </c>
      <c r="D1384" s="309">
        <f t="shared" si="497"/>
        <v>-1.5572948887758222E-6</v>
      </c>
      <c r="E1384" s="133">
        <f t="shared" si="499"/>
        <v>-7.4629346413790804E-7</v>
      </c>
      <c r="F1384" s="133">
        <f t="shared" si="500"/>
        <v>-2.6268505166871073E-7</v>
      </c>
      <c r="G1384" s="133">
        <f t="shared" si="501"/>
        <v>-8.5342944177814008E-7</v>
      </c>
      <c r="H1384" s="133">
        <f t="shared" si="502"/>
        <v>-1.1985654484751333E-6</v>
      </c>
      <c r="I1384" s="133">
        <f t="shared" si="503"/>
        <v>3.5208545733837871E-7</v>
      </c>
      <c r="J1384" s="196">
        <f t="shared" si="498"/>
        <v>-1.0324779271556668E-6</v>
      </c>
    </row>
    <row r="1385" spans="2:10" ht="15" hidden="1" customHeight="1" x14ac:dyDescent="0.15">
      <c r="B1385" s="197" t="s">
        <v>335</v>
      </c>
      <c r="C1385" s="177" t="s">
        <v>152</v>
      </c>
      <c r="D1385" s="309">
        <f t="shared" si="497"/>
        <v>4.4415120746251627E-3</v>
      </c>
      <c r="E1385" s="133">
        <f t="shared" si="499"/>
        <v>8.8067249010982725E-3</v>
      </c>
      <c r="F1385" s="133">
        <f t="shared" si="500"/>
        <v>4.2035504895746442E-3</v>
      </c>
      <c r="G1385" s="133">
        <f t="shared" si="501"/>
        <v>3.1659690074604283</v>
      </c>
      <c r="H1385" s="133">
        <f t="shared" si="502"/>
        <v>0.7188495418602463</v>
      </c>
      <c r="I1385" s="133">
        <f t="shared" si="503"/>
        <v>-0.31827255797785903</v>
      </c>
      <c r="J1385" s="196">
        <f t="shared" si="498"/>
        <v>0.51335638431248132</v>
      </c>
    </row>
    <row r="1386" spans="2:10" ht="15" hidden="1" customHeight="1" x14ac:dyDescent="0.15">
      <c r="B1386" s="197" t="s">
        <v>336</v>
      </c>
      <c r="C1386" s="177" t="s">
        <v>153</v>
      </c>
      <c r="D1386" s="309">
        <f t="shared" si="497"/>
        <v>-2.874279042095692E-6</v>
      </c>
      <c r="E1386" s="133">
        <f t="shared" si="499"/>
        <v>-9.0511765080298225E-7</v>
      </c>
      <c r="F1386" s="133">
        <f t="shared" si="500"/>
        <v>-6.6631864209176061E-7</v>
      </c>
      <c r="G1386" s="133">
        <f t="shared" si="501"/>
        <v>-4.0062120377139143E-6</v>
      </c>
      <c r="H1386" s="133">
        <f t="shared" si="502"/>
        <v>-5.7717108430850427E-6</v>
      </c>
      <c r="I1386" s="133">
        <f t="shared" si="503"/>
        <v>-1.1237287551080478E-3</v>
      </c>
      <c r="J1386" s="196">
        <f t="shared" si="498"/>
        <v>-5.6813290399297552E-6</v>
      </c>
    </row>
    <row r="1387" spans="2:10" ht="15" hidden="1" customHeight="1" x14ac:dyDescent="0.15">
      <c r="B1387" s="197" t="s">
        <v>337</v>
      </c>
      <c r="C1387" s="177" t="s">
        <v>154</v>
      </c>
      <c r="D1387" s="309">
        <f t="shared" si="497"/>
        <v>-1.096006285396933E-6</v>
      </c>
      <c r="E1387" s="133">
        <f t="shared" si="499"/>
        <v>-1.4042202154949914E-6</v>
      </c>
      <c r="F1387" s="133">
        <f t="shared" si="500"/>
        <v>-3.0203718456412482E-7</v>
      </c>
      <c r="G1387" s="133">
        <f t="shared" si="501"/>
        <v>-1.8555913460726047E-5</v>
      </c>
      <c r="H1387" s="133">
        <f t="shared" si="502"/>
        <v>-9.513457507332417E-6</v>
      </c>
      <c r="I1387" s="133">
        <f t="shared" si="503"/>
        <v>9.661707500884531E-6</v>
      </c>
      <c r="J1387" s="196">
        <f t="shared" si="498"/>
        <v>-5.215958688069963E-6</v>
      </c>
    </row>
    <row r="1388" spans="2:10" ht="15" hidden="1" customHeight="1" x14ac:dyDescent="0.15">
      <c r="B1388" s="197" t="s">
        <v>338</v>
      </c>
      <c r="C1388" s="177" t="s">
        <v>155</v>
      </c>
      <c r="D1388" s="309">
        <f t="shared" si="497"/>
        <v>-4.4514664798584575E-4</v>
      </c>
      <c r="E1388" s="133">
        <f t="shared" si="499"/>
        <v>-1.2026806183696699E-2</v>
      </c>
      <c r="F1388" s="133">
        <f t="shared" si="500"/>
        <v>-9.3233803466298099E-5</v>
      </c>
      <c r="G1388" s="133">
        <f t="shared" si="501"/>
        <v>-3.5070337451162482E-2</v>
      </c>
      <c r="H1388" s="133">
        <f t="shared" si="502"/>
        <v>-7.6311571473593992E-2</v>
      </c>
      <c r="I1388" s="133">
        <f t="shared" si="503"/>
        <v>1.0494022810297215E-3</v>
      </c>
      <c r="J1388" s="196">
        <f t="shared" si="498"/>
        <v>-2.8720863971008131E-2</v>
      </c>
    </row>
    <row r="1389" spans="2:10" ht="15" hidden="1" customHeight="1" x14ac:dyDescent="0.15">
      <c r="B1389" s="197" t="s">
        <v>339</v>
      </c>
      <c r="C1389" s="177" t="s">
        <v>156</v>
      </c>
      <c r="D1389" s="309">
        <f t="shared" si="497"/>
        <v>0</v>
      </c>
      <c r="E1389" s="133">
        <f t="shared" si="499"/>
        <v>0</v>
      </c>
      <c r="F1389" s="133">
        <f t="shared" si="500"/>
        <v>0</v>
      </c>
      <c r="G1389" s="133">
        <f t="shared" si="501"/>
        <v>0</v>
      </c>
      <c r="H1389" s="133">
        <f t="shared" si="502"/>
        <v>0</v>
      </c>
      <c r="I1389" s="133">
        <f t="shared" si="503"/>
        <v>0</v>
      </c>
      <c r="J1389" s="196">
        <f t="shared" si="498"/>
        <v>0</v>
      </c>
    </row>
    <row r="1390" spans="2:10" ht="15" hidden="1" customHeight="1" x14ac:dyDescent="0.15">
      <c r="B1390" s="197" t="s">
        <v>707</v>
      </c>
      <c r="C1390" s="177" t="s">
        <v>690</v>
      </c>
      <c r="D1390" s="309">
        <f t="shared" si="497"/>
        <v>0</v>
      </c>
      <c r="E1390" s="133">
        <f t="shared" si="499"/>
        <v>0</v>
      </c>
      <c r="F1390" s="133">
        <f t="shared" si="500"/>
        <v>0</v>
      </c>
      <c r="G1390" s="133">
        <f t="shared" si="501"/>
        <v>0</v>
      </c>
      <c r="H1390" s="133">
        <f t="shared" si="502"/>
        <v>0</v>
      </c>
      <c r="I1390" s="133">
        <f t="shared" si="503"/>
        <v>0</v>
      </c>
      <c r="J1390" s="196">
        <f t="shared" si="498"/>
        <v>0</v>
      </c>
    </row>
    <row r="1391" spans="2:10" ht="15" hidden="1" customHeight="1" x14ac:dyDescent="0.15">
      <c r="B1391" s="197" t="s">
        <v>708</v>
      </c>
      <c r="C1391" s="177" t="s">
        <v>157</v>
      </c>
      <c r="D1391" s="309">
        <f t="shared" si="497"/>
        <v>7.2162714041126646E-7</v>
      </c>
      <c r="E1391" s="133">
        <f t="shared" si="499"/>
        <v>4.6378484651800378E-7</v>
      </c>
      <c r="F1391" s="133">
        <f t="shared" si="500"/>
        <v>9.7808305963681182E-8</v>
      </c>
      <c r="G1391" s="133">
        <f t="shared" si="501"/>
        <v>4.7290174606365632E-6</v>
      </c>
      <c r="H1391" s="133">
        <f t="shared" si="502"/>
        <v>3.459946988583855E-6</v>
      </c>
      <c r="I1391" s="133">
        <f t="shared" si="503"/>
        <v>-2.9568973743280749E-6</v>
      </c>
      <c r="J1391" s="196">
        <f t="shared" si="498"/>
        <v>1.643494946415794E-6</v>
      </c>
    </row>
    <row r="1392" spans="2:10" ht="15" hidden="1" customHeight="1" x14ac:dyDescent="0.15">
      <c r="B1392" s="197" t="s">
        <v>340</v>
      </c>
      <c r="C1392" s="177" t="s">
        <v>158</v>
      </c>
      <c r="D1392" s="309">
        <f t="shared" si="497"/>
        <v>0</v>
      </c>
      <c r="E1392" s="133">
        <f t="shared" si="499"/>
        <v>0</v>
      </c>
      <c r="F1392" s="133">
        <f t="shared" si="500"/>
        <v>0</v>
      </c>
      <c r="G1392" s="133">
        <f t="shared" si="501"/>
        <v>0</v>
      </c>
      <c r="H1392" s="133">
        <f t="shared" si="502"/>
        <v>0</v>
      </c>
      <c r="I1392" s="133">
        <f t="shared" si="503"/>
        <v>0</v>
      </c>
      <c r="J1392" s="196">
        <f t="shared" si="498"/>
        <v>0</v>
      </c>
    </row>
    <row r="1393" spans="2:10" ht="15" hidden="1" customHeight="1" x14ac:dyDescent="0.15">
      <c r="B1393" s="197" t="s">
        <v>341</v>
      </c>
      <c r="C1393" s="177" t="s">
        <v>159</v>
      </c>
      <c r="D1393" s="309">
        <f t="shared" si="497"/>
        <v>-2.6705420296492601E-6</v>
      </c>
      <c r="E1393" s="133">
        <f t="shared" si="499"/>
        <v>-1.8801772180543708E-6</v>
      </c>
      <c r="F1393" s="133">
        <f t="shared" si="500"/>
        <v>-3.3435827352620807E-6</v>
      </c>
      <c r="G1393" s="133">
        <f t="shared" si="501"/>
        <v>-2.6036356687269096E-5</v>
      </c>
      <c r="H1393" s="133">
        <f t="shared" si="502"/>
        <v>-4.0033530420868199E-5</v>
      </c>
      <c r="I1393" s="133">
        <f t="shared" si="503"/>
        <v>-2.1330925573923383E-5</v>
      </c>
      <c r="J1393" s="196">
        <f t="shared" si="498"/>
        <v>-1.4037243229188107E-5</v>
      </c>
    </row>
    <row r="1394" spans="2:10" ht="15" hidden="1" customHeight="1" x14ac:dyDescent="0.15">
      <c r="B1394" s="197" t="s">
        <v>342</v>
      </c>
      <c r="C1394" s="177" t="s">
        <v>352</v>
      </c>
      <c r="D1394" s="309">
        <f t="shared" si="497"/>
        <v>2.1511348407635051E-3</v>
      </c>
      <c r="E1394" s="133">
        <f t="shared" si="499"/>
        <v>5.3657747478272101E-3</v>
      </c>
      <c r="F1394" s="133">
        <f t="shared" si="500"/>
        <v>1.9358215781164598E-3</v>
      </c>
      <c r="G1394" s="133">
        <f t="shared" si="501"/>
        <v>0.4261283588509826</v>
      </c>
      <c r="H1394" s="133">
        <f t="shared" si="502"/>
        <v>0.2573023586105207</v>
      </c>
      <c r="I1394" s="133">
        <f t="shared" si="503"/>
        <v>7.1157134622691756E-2</v>
      </c>
      <c r="J1394" s="196">
        <f t="shared" si="498"/>
        <v>0.10665335163428992</v>
      </c>
    </row>
    <row r="1395" spans="2:10" ht="15" hidden="1" customHeight="1" x14ac:dyDescent="0.15">
      <c r="B1395" s="197" t="s">
        <v>343</v>
      </c>
      <c r="C1395" s="177" t="s">
        <v>160</v>
      </c>
      <c r="D1395" s="309">
        <f t="shared" si="497"/>
        <v>0.20806233675608773</v>
      </c>
      <c r="E1395" s="133">
        <f t="shared" si="499"/>
        <v>0.11103191646423079</v>
      </c>
      <c r="F1395" s="133">
        <f t="shared" si="500"/>
        <v>1.6219741677619682E-2</v>
      </c>
      <c r="G1395" s="133">
        <f t="shared" si="501"/>
        <v>0.497032084926394</v>
      </c>
      <c r="H1395" s="133">
        <f t="shared" si="502"/>
        <v>0.52650297239071009</v>
      </c>
      <c r="I1395" s="133">
        <f t="shared" si="503"/>
        <v>-1.0903857172747065</v>
      </c>
      <c r="J1395" s="196">
        <f t="shared" si="498"/>
        <v>0.25633825524641218</v>
      </c>
    </row>
    <row r="1396" spans="2:10" ht="15" hidden="1" customHeight="1" x14ac:dyDescent="0.15">
      <c r="B1396" s="197" t="s">
        <v>344</v>
      </c>
      <c r="C1396" s="177" t="s">
        <v>6</v>
      </c>
      <c r="D1396" s="309">
        <f t="shared" si="497"/>
        <v>0</v>
      </c>
      <c r="E1396" s="133">
        <f t="shared" si="499"/>
        <v>0</v>
      </c>
      <c r="F1396" s="133">
        <f t="shared" si="500"/>
        <v>0</v>
      </c>
      <c r="G1396" s="133">
        <f t="shared" si="501"/>
        <v>0</v>
      </c>
      <c r="H1396" s="133">
        <f t="shared" si="502"/>
        <v>0</v>
      </c>
      <c r="I1396" s="133">
        <f t="shared" si="503"/>
        <v>0</v>
      </c>
      <c r="J1396" s="196">
        <f t="shared" si="498"/>
        <v>0</v>
      </c>
    </row>
    <row r="1397" spans="2:10" ht="15" hidden="1" customHeight="1" x14ac:dyDescent="0.15">
      <c r="B1397" s="197" t="s">
        <v>709</v>
      </c>
      <c r="C1397" s="177" t="s">
        <v>7</v>
      </c>
      <c r="D1397" s="309">
        <f t="shared" si="497"/>
        <v>1.9289780485955224E-3</v>
      </c>
      <c r="E1397" s="133">
        <f t="shared" si="499"/>
        <v>4.1534025708372365E-3</v>
      </c>
      <c r="F1397" s="133">
        <f t="shared" si="500"/>
        <v>3.6167643384165456E-4</v>
      </c>
      <c r="G1397" s="133">
        <f t="shared" si="501"/>
        <v>7.0758027088265868E-2</v>
      </c>
      <c r="H1397" s="133">
        <f t="shared" si="502"/>
        <v>1.1277120499421927</v>
      </c>
      <c r="I1397" s="133">
        <f t="shared" si="503"/>
        <v>1.9192076359760306</v>
      </c>
      <c r="J1397" s="196">
        <f t="shared" si="498"/>
        <v>0.25281806632328135</v>
      </c>
    </row>
    <row r="1398" spans="2:10" ht="15" hidden="1" customHeight="1" x14ac:dyDescent="0.15">
      <c r="B1398" s="197" t="s">
        <v>710</v>
      </c>
      <c r="C1398" s="177" t="s">
        <v>8</v>
      </c>
      <c r="D1398" s="309">
        <f t="shared" si="497"/>
        <v>0</v>
      </c>
      <c r="E1398" s="133">
        <f t="shared" si="499"/>
        <v>0</v>
      </c>
      <c r="F1398" s="133">
        <f t="shared" si="500"/>
        <v>0</v>
      </c>
      <c r="G1398" s="133">
        <f t="shared" si="501"/>
        <v>0</v>
      </c>
      <c r="H1398" s="133">
        <f t="shared" si="502"/>
        <v>0</v>
      </c>
      <c r="I1398" s="133">
        <f t="shared" si="503"/>
        <v>0</v>
      </c>
      <c r="J1398" s="196">
        <f t="shared" si="498"/>
        <v>0</v>
      </c>
    </row>
    <row r="1399" spans="2:10" ht="15" hidden="1" customHeight="1" x14ac:dyDescent="0.15">
      <c r="B1399" s="197" t="s">
        <v>711</v>
      </c>
      <c r="C1399" s="177" t="s">
        <v>353</v>
      </c>
      <c r="D1399" s="309">
        <f t="shared" si="497"/>
        <v>1.1180235622086473E-2</v>
      </c>
      <c r="E1399" s="133">
        <f t="shared" si="499"/>
        <v>9.8190562000129503E-3</v>
      </c>
      <c r="F1399" s="133">
        <f t="shared" si="500"/>
        <v>9.8452017042191314E-4</v>
      </c>
      <c r="G1399" s="133">
        <f t="shared" si="501"/>
        <v>7.7339130440469868E-3</v>
      </c>
      <c r="H1399" s="133">
        <f t="shared" si="502"/>
        <v>9.2256165119538307E-3</v>
      </c>
      <c r="I1399" s="133">
        <f t="shared" si="503"/>
        <v>11.743191798807521</v>
      </c>
      <c r="J1399" s="196">
        <f t="shared" si="498"/>
        <v>4.2327308204797187E-2</v>
      </c>
    </row>
    <row r="1400" spans="2:10" ht="15" hidden="1" customHeight="1" x14ac:dyDescent="0.15">
      <c r="B1400" s="197" t="s">
        <v>712</v>
      </c>
      <c r="C1400" s="177" t="s">
        <v>212</v>
      </c>
      <c r="D1400" s="309">
        <f t="shared" si="497"/>
        <v>1.510559450610242E-2</v>
      </c>
      <c r="E1400" s="133">
        <f t="shared" si="499"/>
        <v>6.2064065801912302E-2</v>
      </c>
      <c r="F1400" s="133">
        <f t="shared" si="500"/>
        <v>6.0127119889647447E-3</v>
      </c>
      <c r="G1400" s="133">
        <f t="shared" si="501"/>
        <v>2.489321317792061E-2</v>
      </c>
      <c r="H1400" s="133">
        <f t="shared" si="502"/>
        <v>2.135280642522052E-2</v>
      </c>
      <c r="I1400" s="133">
        <f t="shared" si="503"/>
        <v>11.028793826085362</v>
      </c>
      <c r="J1400" s="196">
        <f t="shared" si="498"/>
        <v>8.4764593775911029E-2</v>
      </c>
    </row>
    <row r="1401" spans="2:10" ht="15" hidden="1" customHeight="1" x14ac:dyDescent="0.15">
      <c r="B1401" s="197" t="s">
        <v>713</v>
      </c>
      <c r="C1401" s="177" t="s">
        <v>255</v>
      </c>
      <c r="D1401" s="309">
        <f t="shared" si="497"/>
        <v>0</v>
      </c>
      <c r="E1401" s="133">
        <f t="shared" si="499"/>
        <v>0</v>
      </c>
      <c r="F1401" s="133">
        <f t="shared" si="500"/>
        <v>0</v>
      </c>
      <c r="G1401" s="133">
        <f t="shared" si="501"/>
        <v>0</v>
      </c>
      <c r="H1401" s="133">
        <f t="shared" si="502"/>
        <v>0</v>
      </c>
      <c r="I1401" s="133">
        <f t="shared" si="503"/>
        <v>0</v>
      </c>
      <c r="J1401" s="196">
        <f t="shared" si="498"/>
        <v>0</v>
      </c>
    </row>
    <row r="1402" spans="2:10" ht="15" hidden="1" customHeight="1" x14ac:dyDescent="0.15">
      <c r="B1402" s="197" t="s">
        <v>714</v>
      </c>
      <c r="C1402" s="177" t="s">
        <v>161</v>
      </c>
      <c r="D1402" s="309">
        <f t="shared" si="497"/>
        <v>0</v>
      </c>
      <c r="E1402" s="133">
        <f t="shared" si="499"/>
        <v>0</v>
      </c>
      <c r="F1402" s="133">
        <f t="shared" si="500"/>
        <v>0</v>
      </c>
      <c r="G1402" s="133">
        <f t="shared" si="501"/>
        <v>0</v>
      </c>
      <c r="H1402" s="133">
        <f t="shared" si="502"/>
        <v>0</v>
      </c>
      <c r="I1402" s="133">
        <f t="shared" si="503"/>
        <v>0</v>
      </c>
      <c r="J1402" s="196">
        <f t="shared" si="498"/>
        <v>0</v>
      </c>
    </row>
    <row r="1403" spans="2:10" ht="15" hidden="1" customHeight="1" x14ac:dyDescent="0.15">
      <c r="B1403" s="197" t="s">
        <v>715</v>
      </c>
      <c r="C1403" s="177" t="s">
        <v>256</v>
      </c>
      <c r="D1403" s="309">
        <f t="shared" si="497"/>
        <v>0</v>
      </c>
      <c r="E1403" s="133">
        <f t="shared" si="499"/>
        <v>0</v>
      </c>
      <c r="F1403" s="133">
        <f t="shared" si="500"/>
        <v>0</v>
      </c>
      <c r="G1403" s="133">
        <f t="shared" si="501"/>
        <v>0</v>
      </c>
      <c r="H1403" s="133">
        <f t="shared" si="502"/>
        <v>0</v>
      </c>
      <c r="I1403" s="133">
        <f t="shared" si="503"/>
        <v>0</v>
      </c>
      <c r="J1403" s="196">
        <f t="shared" si="498"/>
        <v>0</v>
      </c>
    </row>
    <row r="1404" spans="2:10" ht="15" hidden="1" customHeight="1" x14ac:dyDescent="0.15">
      <c r="B1404" s="197" t="s">
        <v>716</v>
      </c>
      <c r="C1404" s="177" t="s">
        <v>354</v>
      </c>
      <c r="D1404" s="309">
        <f t="shared" si="497"/>
        <v>0</v>
      </c>
      <c r="E1404" s="133">
        <f t="shared" si="499"/>
        <v>0</v>
      </c>
      <c r="F1404" s="133">
        <f t="shared" si="500"/>
        <v>0</v>
      </c>
      <c r="G1404" s="133">
        <f t="shared" si="501"/>
        <v>0</v>
      </c>
      <c r="H1404" s="133">
        <f t="shared" si="502"/>
        <v>0</v>
      </c>
      <c r="I1404" s="133">
        <f t="shared" si="503"/>
        <v>0</v>
      </c>
      <c r="J1404" s="196">
        <f t="shared" si="498"/>
        <v>0</v>
      </c>
    </row>
    <row r="1405" spans="2:10" ht="15" hidden="1" customHeight="1" x14ac:dyDescent="0.15">
      <c r="B1405" s="197" t="s">
        <v>717</v>
      </c>
      <c r="C1405" s="177" t="s">
        <v>355</v>
      </c>
      <c r="D1405" s="309">
        <f t="shared" si="497"/>
        <v>0</v>
      </c>
      <c r="E1405" s="133">
        <f t="shared" si="499"/>
        <v>0</v>
      </c>
      <c r="F1405" s="133">
        <f t="shared" si="500"/>
        <v>0</v>
      </c>
      <c r="G1405" s="133">
        <f t="shared" si="501"/>
        <v>0</v>
      </c>
      <c r="H1405" s="133">
        <f t="shared" si="502"/>
        <v>0</v>
      </c>
      <c r="I1405" s="133">
        <f t="shared" si="503"/>
        <v>0</v>
      </c>
      <c r="J1405" s="196">
        <f t="shared" si="498"/>
        <v>0</v>
      </c>
    </row>
    <row r="1406" spans="2:10" ht="15" hidden="1" customHeight="1" x14ac:dyDescent="0.15">
      <c r="B1406" s="197" t="s">
        <v>718</v>
      </c>
      <c r="C1406" s="177" t="s">
        <v>356</v>
      </c>
      <c r="D1406" s="309">
        <f t="shared" si="497"/>
        <v>0</v>
      </c>
      <c r="E1406" s="133">
        <f t="shared" si="499"/>
        <v>0</v>
      </c>
      <c r="F1406" s="133">
        <f t="shared" si="500"/>
        <v>0</v>
      </c>
      <c r="G1406" s="133">
        <f t="shared" si="501"/>
        <v>0</v>
      </c>
      <c r="H1406" s="133">
        <f t="shared" si="502"/>
        <v>0</v>
      </c>
      <c r="I1406" s="133">
        <f t="shared" si="503"/>
        <v>0</v>
      </c>
      <c r="J1406" s="196">
        <f t="shared" si="498"/>
        <v>0</v>
      </c>
    </row>
    <row r="1407" spans="2:10" ht="15" hidden="1" customHeight="1" x14ac:dyDescent="0.15">
      <c r="B1407" s="197" t="s">
        <v>719</v>
      </c>
      <c r="C1407" s="177" t="s">
        <v>162</v>
      </c>
      <c r="D1407" s="309">
        <f t="shared" si="497"/>
        <v>0</v>
      </c>
      <c r="E1407" s="133">
        <f t="shared" si="499"/>
        <v>0</v>
      </c>
      <c r="F1407" s="133">
        <f t="shared" si="500"/>
        <v>0</v>
      </c>
      <c r="G1407" s="133">
        <f t="shared" si="501"/>
        <v>0</v>
      </c>
      <c r="H1407" s="133">
        <f t="shared" si="502"/>
        <v>0</v>
      </c>
      <c r="I1407" s="133">
        <f t="shared" si="503"/>
        <v>0</v>
      </c>
      <c r="J1407" s="196">
        <f t="shared" si="498"/>
        <v>0</v>
      </c>
    </row>
    <row r="1408" spans="2:10" ht="15" hidden="1" customHeight="1" x14ac:dyDescent="0.15">
      <c r="B1408" s="197" t="s">
        <v>720</v>
      </c>
      <c r="C1408" s="177" t="s">
        <v>259</v>
      </c>
      <c r="D1408" s="309">
        <f t="shared" si="497"/>
        <v>3.9699874771629429E-5</v>
      </c>
      <c r="E1408" s="133">
        <f t="shared" si="499"/>
        <v>7.2766594701945434E-4</v>
      </c>
      <c r="F1408" s="133">
        <f t="shared" si="500"/>
        <v>7.5686775571278807E-6</v>
      </c>
      <c r="G1408" s="133">
        <f t="shared" si="501"/>
        <v>9.1336774629895644E-4</v>
      </c>
      <c r="H1408" s="133">
        <f t="shared" si="502"/>
        <v>1.5453471201947821E-2</v>
      </c>
      <c r="I1408" s="133">
        <f t="shared" si="503"/>
        <v>-3.4267287650694573E-5</v>
      </c>
      <c r="J1408" s="196">
        <f t="shared" si="498"/>
        <v>3.8756767968384921E-3</v>
      </c>
    </row>
    <row r="1409" spans="2:10" ht="15" hidden="1" customHeight="1" x14ac:dyDescent="0.15">
      <c r="B1409" s="197" t="s">
        <v>721</v>
      </c>
      <c r="C1409" s="177" t="s">
        <v>357</v>
      </c>
      <c r="D1409" s="309">
        <f t="shared" si="497"/>
        <v>8.3462024388546968E-2</v>
      </c>
      <c r="E1409" s="133">
        <f t="shared" si="499"/>
        <v>0.15503098243956656</v>
      </c>
      <c r="F1409" s="133">
        <f t="shared" si="500"/>
        <v>1.5918885782239857E-2</v>
      </c>
      <c r="G1409" s="133">
        <f t="shared" si="501"/>
        <v>8.3996435719056212E-2</v>
      </c>
      <c r="H1409" s="133">
        <f t="shared" si="502"/>
        <v>2.7156431474400253E-2</v>
      </c>
      <c r="I1409" s="133">
        <f t="shared" si="503"/>
        <v>0.398729823419743</v>
      </c>
      <c r="J1409" s="196">
        <f t="shared" si="498"/>
        <v>0.13720514020752875</v>
      </c>
    </row>
    <row r="1410" spans="2:10" ht="15" hidden="1" customHeight="1" x14ac:dyDescent="0.15">
      <c r="B1410" s="197" t="s">
        <v>722</v>
      </c>
      <c r="C1410" s="177" t="s">
        <v>163</v>
      </c>
      <c r="D1410" s="309">
        <f t="shared" si="497"/>
        <v>7.582186081256725E-4</v>
      </c>
      <c r="E1410" s="133">
        <f t="shared" si="499"/>
        <v>7.2387999068426496E-4</v>
      </c>
      <c r="F1410" s="133">
        <f t="shared" si="500"/>
        <v>8.3848038810026266E-5</v>
      </c>
      <c r="G1410" s="133">
        <f t="shared" si="501"/>
        <v>2.7217093672150999E-2</v>
      </c>
      <c r="H1410" s="133">
        <f t="shared" si="502"/>
        <v>2.8020598003125473E-2</v>
      </c>
      <c r="I1410" s="133">
        <f t="shared" si="503"/>
        <v>8.2097107242399044E-3</v>
      </c>
      <c r="J1410" s="196">
        <f t="shared" si="498"/>
        <v>9.5336409075794139E-3</v>
      </c>
    </row>
    <row r="1411" spans="2:10" ht="15" hidden="1" customHeight="1" x14ac:dyDescent="0.15">
      <c r="B1411" s="197" t="s">
        <v>723</v>
      </c>
      <c r="C1411" s="177" t="s">
        <v>260</v>
      </c>
      <c r="D1411" s="309">
        <f t="shared" si="497"/>
        <v>9.0811124675146951E-6</v>
      </c>
      <c r="E1411" s="133">
        <f t="shared" si="499"/>
        <v>2.9380798455010034E-4</v>
      </c>
      <c r="F1411" s="133">
        <f t="shared" si="500"/>
        <v>1.2411527003944863E-6</v>
      </c>
      <c r="G1411" s="133">
        <f t="shared" si="501"/>
        <v>9.0750154252388481E-3</v>
      </c>
      <c r="H1411" s="133">
        <f t="shared" si="502"/>
        <v>1.0548922654386457E-2</v>
      </c>
      <c r="I1411" s="133">
        <f t="shared" si="503"/>
        <v>-7.4718960732743565E-6</v>
      </c>
      <c r="J1411" s="196">
        <f t="shared" si="498"/>
        <v>3.4450525936492557E-3</v>
      </c>
    </row>
    <row r="1412" spans="2:10" ht="15" hidden="1" customHeight="1" x14ac:dyDescent="0.15">
      <c r="B1412" s="197" t="s">
        <v>724</v>
      </c>
      <c r="C1412" s="177" t="s">
        <v>164</v>
      </c>
      <c r="D1412" s="309">
        <f t="shared" si="497"/>
        <v>0.36562187777864957</v>
      </c>
      <c r="E1412" s="133">
        <f t="shared" si="499"/>
        <v>0.20804343001162837</v>
      </c>
      <c r="F1412" s="133">
        <f t="shared" si="500"/>
        <v>2.1816340602074834E-2</v>
      </c>
      <c r="G1412" s="133">
        <f t="shared" si="501"/>
        <v>0.22024381572074156</v>
      </c>
      <c r="H1412" s="133">
        <f t="shared" si="502"/>
        <v>0.31681685047827729</v>
      </c>
      <c r="I1412" s="133">
        <f t="shared" si="503"/>
        <v>0.46400019896407724</v>
      </c>
      <c r="J1412" s="196">
        <f t="shared" si="498"/>
        <v>0.26293800578712817</v>
      </c>
    </row>
    <row r="1413" spans="2:10" ht="15" hidden="1" customHeight="1" x14ac:dyDescent="0.15">
      <c r="B1413" s="197" t="s">
        <v>725</v>
      </c>
      <c r="C1413" s="177" t="s">
        <v>165</v>
      </c>
      <c r="D1413" s="309">
        <f t="shared" si="497"/>
        <v>2.7532584535205899E-2</v>
      </c>
      <c r="E1413" s="133">
        <f t="shared" si="499"/>
        <v>3.1762769496188926E-2</v>
      </c>
      <c r="F1413" s="133">
        <f t="shared" si="500"/>
        <v>1.231261701365763E-3</v>
      </c>
      <c r="G1413" s="133">
        <f t="shared" si="501"/>
        <v>3.1704384116305113E-2</v>
      </c>
      <c r="H1413" s="133">
        <f t="shared" si="502"/>
        <v>7.4138165784437965E-3</v>
      </c>
      <c r="I1413" s="133">
        <f t="shared" si="503"/>
        <v>-0.13260653708017003</v>
      </c>
      <c r="J1413" s="196">
        <f t="shared" si="498"/>
        <v>2.9139836501723606E-2</v>
      </c>
    </row>
    <row r="1414" spans="2:10" ht="15" hidden="1" customHeight="1" x14ac:dyDescent="0.15">
      <c r="B1414" s="197" t="s">
        <v>726</v>
      </c>
      <c r="C1414" s="177" t="s">
        <v>166</v>
      </c>
      <c r="D1414" s="309">
        <f t="shared" si="497"/>
        <v>0</v>
      </c>
      <c r="E1414" s="133">
        <f t="shared" si="499"/>
        <v>0</v>
      </c>
      <c r="F1414" s="133">
        <f t="shared" si="500"/>
        <v>0</v>
      </c>
      <c r="G1414" s="133">
        <f t="shared" si="501"/>
        <v>10.65739251518392</v>
      </c>
      <c r="H1414" s="133">
        <f t="shared" si="502"/>
        <v>20.471266368009879</v>
      </c>
      <c r="I1414" s="133">
        <f t="shared" si="503"/>
        <v>0</v>
      </c>
      <c r="J1414" s="196">
        <f t="shared" si="498"/>
        <v>5.4893344694223769</v>
      </c>
    </row>
    <row r="1415" spans="2:10" ht="15" hidden="1" customHeight="1" x14ac:dyDescent="0.15">
      <c r="B1415" s="197" t="s">
        <v>727</v>
      </c>
      <c r="C1415" s="177" t="s">
        <v>216</v>
      </c>
      <c r="D1415" s="309">
        <f t="shared" si="497"/>
        <v>0.15788389136822176</v>
      </c>
      <c r="E1415" s="133">
        <f t="shared" si="499"/>
        <v>0.29639947850629833</v>
      </c>
      <c r="F1415" s="133">
        <f t="shared" si="500"/>
        <v>0.14932454953195529</v>
      </c>
      <c r="G1415" s="133">
        <f t="shared" si="501"/>
        <v>5.2602114694778361</v>
      </c>
      <c r="H1415" s="133">
        <f t="shared" si="502"/>
        <v>5.719890469852321</v>
      </c>
      <c r="I1415" s="133">
        <f t="shared" si="503"/>
        <v>5.9209466409915437E-2</v>
      </c>
      <c r="J1415" s="196">
        <f t="shared" si="498"/>
        <v>2.0645462788278541</v>
      </c>
    </row>
    <row r="1416" spans="2:10" ht="15" hidden="1" customHeight="1" x14ac:dyDescent="0.15">
      <c r="B1416" s="197" t="s">
        <v>728</v>
      </c>
      <c r="C1416" s="177" t="s">
        <v>167</v>
      </c>
      <c r="D1416" s="309">
        <f t="shared" si="497"/>
        <v>0</v>
      </c>
      <c r="E1416" s="133">
        <f t="shared" si="499"/>
        <v>0</v>
      </c>
      <c r="F1416" s="133">
        <f t="shared" si="500"/>
        <v>0</v>
      </c>
      <c r="G1416" s="133">
        <f t="shared" si="501"/>
        <v>58.631011776548171</v>
      </c>
      <c r="H1416" s="133">
        <f t="shared" si="502"/>
        <v>4.2851637102127235E-2</v>
      </c>
      <c r="I1416" s="133">
        <f t="shared" si="503"/>
        <v>0</v>
      </c>
      <c r="J1416" s="196">
        <f t="shared" si="498"/>
        <v>6.5908302127554537</v>
      </c>
    </row>
    <row r="1417" spans="2:10" ht="15" hidden="1" customHeight="1" x14ac:dyDescent="0.15">
      <c r="B1417" s="197" t="s">
        <v>729</v>
      </c>
      <c r="C1417" s="177" t="s">
        <v>217</v>
      </c>
      <c r="D1417" s="309">
        <f t="shared" ref="D1417:D1460" si="504">D1304/DJ$115*100</f>
        <v>0</v>
      </c>
      <c r="E1417" s="133">
        <f t="shared" si="499"/>
        <v>0</v>
      </c>
      <c r="F1417" s="133">
        <f t="shared" si="500"/>
        <v>0</v>
      </c>
      <c r="G1417" s="133">
        <f t="shared" si="501"/>
        <v>7.520486058129376</v>
      </c>
      <c r="H1417" s="133">
        <f t="shared" si="502"/>
        <v>5.2048901659976066</v>
      </c>
      <c r="I1417" s="133">
        <f t="shared" si="503"/>
        <v>0</v>
      </c>
      <c r="J1417" s="196">
        <f t="shared" ref="J1417:J1460" si="505">J1304/DR$115*100</f>
        <v>1.935737437916021</v>
      </c>
    </row>
    <row r="1418" spans="2:10" ht="15" hidden="1" customHeight="1" x14ac:dyDescent="0.15">
      <c r="B1418" s="197" t="s">
        <v>730</v>
      </c>
      <c r="C1418" s="177" t="s">
        <v>168</v>
      </c>
      <c r="D1418" s="309">
        <f t="shared" si="504"/>
        <v>0.97966019869272158</v>
      </c>
      <c r="E1418" s="133">
        <f t="shared" si="499"/>
        <v>1.3355329547955623</v>
      </c>
      <c r="F1418" s="133">
        <f t="shared" si="500"/>
        <v>0.42672308031473372</v>
      </c>
      <c r="G1418" s="133">
        <f t="shared" si="501"/>
        <v>0.34897861119208501</v>
      </c>
      <c r="H1418" s="133">
        <f t="shared" si="502"/>
        <v>0.21800554027104133</v>
      </c>
      <c r="I1418" s="133">
        <f t="shared" si="503"/>
        <v>0.16817728921185154</v>
      </c>
      <c r="J1418" s="196">
        <f t="shared" si="505"/>
        <v>1.240921536120386</v>
      </c>
    </row>
    <row r="1419" spans="2:10" ht="15" hidden="1" customHeight="1" x14ac:dyDescent="0.15">
      <c r="B1419" s="197" t="s">
        <v>731</v>
      </c>
      <c r="C1419" s="177" t="s">
        <v>169</v>
      </c>
      <c r="D1419" s="309">
        <f t="shared" si="504"/>
        <v>0.69367068763024675</v>
      </c>
      <c r="E1419" s="133">
        <f t="shared" si="499"/>
        <v>0.51292200015258194</v>
      </c>
      <c r="F1419" s="133">
        <f t="shared" si="500"/>
        <v>0.1517543708318036</v>
      </c>
      <c r="G1419" s="133">
        <f t="shared" si="501"/>
        <v>7.1250609091357608E-2</v>
      </c>
      <c r="H1419" s="133">
        <f t="shared" si="502"/>
        <v>5.2043572550900037E-2</v>
      </c>
      <c r="I1419" s="133">
        <f t="shared" si="503"/>
        <v>-4.7419895177376992E-2</v>
      </c>
      <c r="J1419" s="196">
        <f t="shared" si="505"/>
        <v>0.46817762435176735</v>
      </c>
    </row>
    <row r="1420" spans="2:10" ht="15" hidden="1" customHeight="1" x14ac:dyDescent="0.15">
      <c r="B1420" s="197" t="s">
        <v>732</v>
      </c>
      <c r="C1420" s="177" t="s">
        <v>9</v>
      </c>
      <c r="D1420" s="309">
        <f t="shared" si="504"/>
        <v>0.46978721352765984</v>
      </c>
      <c r="E1420" s="133">
        <f t="shared" si="499"/>
        <v>0.81728916214995029</v>
      </c>
      <c r="F1420" s="133">
        <f t="shared" si="500"/>
        <v>0.10153358121854569</v>
      </c>
      <c r="G1420" s="133">
        <f t="shared" si="501"/>
        <v>9.300986370753378E-2</v>
      </c>
      <c r="H1420" s="133">
        <f t="shared" si="502"/>
        <v>5.2338252543886632E-2</v>
      </c>
      <c r="I1420" s="133">
        <f t="shared" si="503"/>
        <v>-2.0251934944891997E-2</v>
      </c>
      <c r="J1420" s="196">
        <f t="shared" si="505"/>
        <v>0.66659551768888792</v>
      </c>
    </row>
    <row r="1421" spans="2:10" ht="15" hidden="1" customHeight="1" x14ac:dyDescent="0.15">
      <c r="B1421" s="197" t="s">
        <v>733</v>
      </c>
      <c r="C1421" s="177" t="s">
        <v>10</v>
      </c>
      <c r="D1421" s="309">
        <f t="shared" si="504"/>
        <v>0.71390212551158827</v>
      </c>
      <c r="E1421" s="133">
        <f t="shared" si="499"/>
        <v>0.31617683435244776</v>
      </c>
      <c r="F1421" s="133">
        <f t="shared" si="500"/>
        <v>1.0386108545220789</v>
      </c>
      <c r="G1421" s="133">
        <f t="shared" si="501"/>
        <v>0.36077492834097713</v>
      </c>
      <c r="H1421" s="133">
        <f t="shared" si="502"/>
        <v>6.3885914543542782E-2</v>
      </c>
      <c r="I1421" s="133">
        <f t="shared" si="503"/>
        <v>9.2686099115702712E-3</v>
      </c>
      <c r="J1421" s="196">
        <f t="shared" si="505"/>
        <v>0.68249011843249485</v>
      </c>
    </row>
    <row r="1422" spans="2:10" ht="15" hidden="1" customHeight="1" x14ac:dyDescent="0.15">
      <c r="B1422" s="197" t="s">
        <v>734</v>
      </c>
      <c r="C1422" s="177" t="s">
        <v>691</v>
      </c>
      <c r="D1422" s="309">
        <f t="shared" si="504"/>
        <v>1.621047088274483</v>
      </c>
      <c r="E1422" s="133">
        <f t="shared" si="499"/>
        <v>0.65853017473008424</v>
      </c>
      <c r="F1422" s="133">
        <f t="shared" si="500"/>
        <v>0.77711837153665309</v>
      </c>
      <c r="G1422" s="133">
        <f t="shared" si="501"/>
        <v>1.1422435934427881</v>
      </c>
      <c r="H1422" s="133">
        <f t="shared" si="502"/>
        <v>1.552989065562284</v>
      </c>
      <c r="I1422" s="133">
        <f t="shared" si="503"/>
        <v>1.8498270643805974</v>
      </c>
      <c r="J1422" s="196">
        <f t="shared" si="505"/>
        <v>1.2698822899502615</v>
      </c>
    </row>
    <row r="1423" spans="2:10" ht="15" hidden="1" customHeight="1" x14ac:dyDescent="0.15">
      <c r="B1423" s="197" t="s">
        <v>735</v>
      </c>
      <c r="C1423" s="177" t="s">
        <v>692</v>
      </c>
      <c r="D1423" s="309">
        <f t="shared" si="504"/>
        <v>7.2314173141311002</v>
      </c>
      <c r="E1423" s="133">
        <f t="shared" si="499"/>
        <v>9.7801677669677964</v>
      </c>
      <c r="F1423" s="133">
        <f t="shared" si="500"/>
        <v>0.19078280169685777</v>
      </c>
      <c r="G1423" s="133">
        <f t="shared" si="501"/>
        <v>0.44886002369611649</v>
      </c>
      <c r="H1423" s="133">
        <f t="shared" si="502"/>
        <v>1.5320811301664452</v>
      </c>
      <c r="I1423" s="133">
        <f t="shared" si="503"/>
        <v>0.30715403097125737</v>
      </c>
      <c r="J1423" s="196">
        <f t="shared" si="505"/>
        <v>7.7731326881832308</v>
      </c>
    </row>
    <row r="1424" spans="2:10" ht="15" hidden="1" customHeight="1" x14ac:dyDescent="0.15">
      <c r="B1424" s="197" t="s">
        <v>736</v>
      </c>
      <c r="C1424" s="177" t="s">
        <v>12</v>
      </c>
      <c r="D1424" s="309">
        <f t="shared" si="504"/>
        <v>0.65921573971949532</v>
      </c>
      <c r="E1424" s="133">
        <f t="shared" si="499"/>
        <v>5.1521008846307819</v>
      </c>
      <c r="F1424" s="133">
        <f t="shared" si="500"/>
        <v>0.43610311513347072</v>
      </c>
      <c r="G1424" s="133">
        <f t="shared" si="501"/>
        <v>1.4734934799862944</v>
      </c>
      <c r="H1424" s="133">
        <f t="shared" si="502"/>
        <v>0.56999362991235936</v>
      </c>
      <c r="I1424" s="133">
        <f t="shared" si="503"/>
        <v>-6.6957130882153687E-2</v>
      </c>
      <c r="J1424" s="196">
        <f t="shared" si="505"/>
        <v>4.2059124985449747</v>
      </c>
    </row>
    <row r="1425" spans="2:10" ht="15" hidden="1" customHeight="1" x14ac:dyDescent="0.15">
      <c r="B1425" s="197" t="s">
        <v>737</v>
      </c>
      <c r="C1425" s="177" t="s">
        <v>170</v>
      </c>
      <c r="D1425" s="309">
        <f t="shared" si="504"/>
        <v>0.86255771936152181</v>
      </c>
      <c r="E1425" s="133">
        <f t="shared" si="499"/>
        <v>2.654804606962117</v>
      </c>
      <c r="F1425" s="133">
        <f t="shared" si="500"/>
        <v>1.0052850415120209</v>
      </c>
      <c r="G1425" s="133">
        <f t="shared" si="501"/>
        <v>0.4844396204573857</v>
      </c>
      <c r="H1425" s="133">
        <f t="shared" si="502"/>
        <v>1.2831410548522142</v>
      </c>
      <c r="I1425" s="133">
        <f t="shared" si="503"/>
        <v>0.118416767663649</v>
      </c>
      <c r="J1425" s="196">
        <f t="shared" si="505"/>
        <v>2.6436647824488033</v>
      </c>
    </row>
    <row r="1426" spans="2:10" ht="15" hidden="1" customHeight="1" x14ac:dyDescent="0.15">
      <c r="B1426" s="197" t="s">
        <v>738</v>
      </c>
      <c r="C1426" s="177" t="s">
        <v>171</v>
      </c>
      <c r="D1426" s="309">
        <f t="shared" si="504"/>
        <v>4.9377152612712541E-2</v>
      </c>
      <c r="E1426" s="133">
        <f t="shared" si="499"/>
        <v>13.816334788469506</v>
      </c>
      <c r="F1426" s="133">
        <f t="shared" si="500"/>
        <v>3.5499640786090109E-2</v>
      </c>
      <c r="G1426" s="133">
        <f t="shared" si="501"/>
        <v>0</v>
      </c>
      <c r="H1426" s="133">
        <f t="shared" si="502"/>
        <v>0</v>
      </c>
      <c r="I1426" s="133">
        <f t="shared" si="503"/>
        <v>0</v>
      </c>
      <c r="J1426" s="196">
        <f t="shared" si="505"/>
        <v>10.050235535910964</v>
      </c>
    </row>
    <row r="1427" spans="2:10" ht="15" hidden="1" customHeight="1" x14ac:dyDescent="0.15">
      <c r="B1427" s="197" t="s">
        <v>739</v>
      </c>
      <c r="C1427" s="177" t="s">
        <v>693</v>
      </c>
      <c r="D1427" s="309">
        <f t="shared" si="504"/>
        <v>0</v>
      </c>
      <c r="E1427" s="133">
        <f t="shared" si="499"/>
        <v>8.1420436327887469</v>
      </c>
      <c r="F1427" s="133">
        <f t="shared" si="500"/>
        <v>0</v>
      </c>
      <c r="G1427" s="133">
        <f t="shared" si="501"/>
        <v>0</v>
      </c>
      <c r="H1427" s="133">
        <f t="shared" si="502"/>
        <v>0</v>
      </c>
      <c r="I1427" s="133">
        <f t="shared" si="503"/>
        <v>0</v>
      </c>
      <c r="J1427" s="196">
        <f t="shared" si="505"/>
        <v>5.9141623943002788</v>
      </c>
    </row>
    <row r="1428" spans="2:10" ht="15" hidden="1" customHeight="1" x14ac:dyDescent="0.15">
      <c r="B1428" s="197" t="s">
        <v>740</v>
      </c>
      <c r="C1428" s="177" t="s">
        <v>266</v>
      </c>
      <c r="D1428" s="309">
        <f t="shared" si="504"/>
        <v>5.3783752190360119E-3</v>
      </c>
      <c r="E1428" s="133">
        <f t="shared" si="499"/>
        <v>2.0625301123565639E-2</v>
      </c>
      <c r="F1428" s="133">
        <f t="shared" si="500"/>
        <v>2.2351846819719796E-3</v>
      </c>
      <c r="G1428" s="133">
        <f t="shared" si="501"/>
        <v>3.6399397761198351E-3</v>
      </c>
      <c r="H1428" s="133">
        <f t="shared" si="502"/>
        <v>1.7337060532387999E-3</v>
      </c>
      <c r="I1428" s="133">
        <f t="shared" si="503"/>
        <v>1.3139508864070764E-3</v>
      </c>
      <c r="J1428" s="196">
        <f t="shared" si="505"/>
        <v>1.6736705139440047E-2</v>
      </c>
    </row>
    <row r="1429" spans="2:10" ht="15" hidden="1" customHeight="1" x14ac:dyDescent="0.15">
      <c r="B1429" s="197" t="s">
        <v>741</v>
      </c>
      <c r="C1429" s="177" t="s">
        <v>694</v>
      </c>
      <c r="D1429" s="309">
        <f t="shared" si="504"/>
        <v>2.3262257511543991</v>
      </c>
      <c r="E1429" s="133">
        <f t="shared" si="499"/>
        <v>1.1141042395174199</v>
      </c>
      <c r="F1429" s="133">
        <f t="shared" si="500"/>
        <v>0.32565093357620556</v>
      </c>
      <c r="G1429" s="133">
        <f t="shared" si="501"/>
        <v>1.6720712267253239</v>
      </c>
      <c r="H1429" s="133">
        <f t="shared" si="502"/>
        <v>1.1429446481162653</v>
      </c>
      <c r="I1429" s="133">
        <f t="shared" si="503"/>
        <v>1.0177213186139265</v>
      </c>
      <c r="J1429" s="196">
        <f t="shared" si="505"/>
        <v>1.4305824847686381</v>
      </c>
    </row>
    <row r="1430" spans="2:10" ht="15" hidden="1" customHeight="1" x14ac:dyDescent="0.15">
      <c r="B1430" s="197" t="s">
        <v>742</v>
      </c>
      <c r="C1430" s="177" t="s">
        <v>268</v>
      </c>
      <c r="D1430" s="309">
        <f t="shared" si="504"/>
        <v>0.69883378165498955</v>
      </c>
      <c r="E1430" s="133">
        <f t="shared" si="499"/>
        <v>0.75717263698302351</v>
      </c>
      <c r="F1430" s="133">
        <f t="shared" si="500"/>
        <v>0.33840061421286433</v>
      </c>
      <c r="G1430" s="133">
        <f t="shared" si="501"/>
        <v>1.9159685985757322</v>
      </c>
      <c r="H1430" s="133">
        <f t="shared" si="502"/>
        <v>0.75622664726171385</v>
      </c>
      <c r="I1430" s="133">
        <f t="shared" si="503"/>
        <v>8.3324427018035274E-2</v>
      </c>
      <c r="J1430" s="196">
        <f t="shared" si="505"/>
        <v>1.0685185883680761</v>
      </c>
    </row>
    <row r="1431" spans="2:10" ht="15" hidden="1" customHeight="1" x14ac:dyDescent="0.15">
      <c r="B1431" s="197" t="s">
        <v>743</v>
      </c>
      <c r="C1431" s="177" t="s">
        <v>173</v>
      </c>
      <c r="D1431" s="309">
        <f t="shared" si="504"/>
        <v>4.8053230015766217E-2</v>
      </c>
      <c r="E1431" s="133">
        <f t="shared" si="499"/>
        <v>8.6330078877730337E-2</v>
      </c>
      <c r="F1431" s="133">
        <f t="shared" si="500"/>
        <v>1.2911233195102442E-2</v>
      </c>
      <c r="G1431" s="133">
        <f t="shared" si="501"/>
        <v>0.15418520012318973</v>
      </c>
      <c r="H1431" s="133">
        <f t="shared" si="502"/>
        <v>7.0543733486519627E-2</v>
      </c>
      <c r="I1431" s="133">
        <f t="shared" si="503"/>
        <v>0.68132501102865817</v>
      </c>
      <c r="J1431" s="196">
        <f t="shared" si="505"/>
        <v>0.10283923689737243</v>
      </c>
    </row>
    <row r="1432" spans="2:10" ht="15" hidden="1" customHeight="1" x14ac:dyDescent="0.15">
      <c r="B1432" s="197" t="s">
        <v>744</v>
      </c>
      <c r="C1432" s="177" t="s">
        <v>174</v>
      </c>
      <c r="D1432" s="309">
        <f t="shared" si="504"/>
        <v>0</v>
      </c>
      <c r="E1432" s="133">
        <f t="shared" ref="E1432:E1460" si="506">E1319/DK$115*100</f>
        <v>0</v>
      </c>
      <c r="F1432" s="133">
        <f t="shared" ref="F1432:F1460" si="507">F1319/DL$115*100</f>
        <v>0</v>
      </c>
      <c r="G1432" s="133">
        <f t="shared" ref="G1432:G1460" si="508">G1319/DM$115*100</f>
        <v>0</v>
      </c>
      <c r="H1432" s="133">
        <f t="shared" ref="H1432:H1460" si="509">H1319/DN$115*100</f>
        <v>0</v>
      </c>
      <c r="I1432" s="133">
        <f t="shared" ref="I1432:I1460" si="510">I1319/DO$115*100</f>
        <v>0</v>
      </c>
      <c r="J1432" s="196">
        <f t="shared" si="505"/>
        <v>0</v>
      </c>
    </row>
    <row r="1433" spans="2:10" ht="15" hidden="1" customHeight="1" x14ac:dyDescent="0.15">
      <c r="B1433" s="197" t="s">
        <v>745</v>
      </c>
      <c r="C1433" s="177" t="s">
        <v>269</v>
      </c>
      <c r="D1433" s="309">
        <f t="shared" si="504"/>
        <v>4.5203236289096504E-2</v>
      </c>
      <c r="E1433" s="133">
        <f t="shared" si="506"/>
        <v>4.7538269593900589E-2</v>
      </c>
      <c r="F1433" s="133">
        <f t="shared" si="507"/>
        <v>1.3620782124083014E-2</v>
      </c>
      <c r="G1433" s="133">
        <f t="shared" si="508"/>
        <v>5.7905376883952142E-2</v>
      </c>
      <c r="H1433" s="133">
        <f t="shared" si="509"/>
        <v>0.2892189043601669</v>
      </c>
      <c r="I1433" s="133">
        <f t="shared" si="510"/>
        <v>4.7073550334623078E-2</v>
      </c>
      <c r="J1433" s="196">
        <f t="shared" si="505"/>
        <v>0.10816747576711828</v>
      </c>
    </row>
    <row r="1434" spans="2:10" ht="15" hidden="1" customHeight="1" x14ac:dyDescent="0.15">
      <c r="B1434" s="197" t="s">
        <v>746</v>
      </c>
      <c r="C1434" s="177" t="s">
        <v>175</v>
      </c>
      <c r="D1434" s="309">
        <f t="shared" si="504"/>
        <v>0.16160605283092416</v>
      </c>
      <c r="E1434" s="133">
        <f t="shared" si="506"/>
        <v>0.1110352470260848</v>
      </c>
      <c r="F1434" s="133">
        <f t="shared" si="507"/>
        <v>3.1478005363436035E-2</v>
      </c>
      <c r="G1434" s="133">
        <f t="shared" si="508"/>
        <v>0.13074295423844473</v>
      </c>
      <c r="H1434" s="133">
        <f t="shared" si="509"/>
        <v>0.18253549540994224</v>
      </c>
      <c r="I1434" s="133">
        <f t="shared" si="510"/>
        <v>0.70814714508428722</v>
      </c>
      <c r="J1434" s="196">
        <f t="shared" si="505"/>
        <v>0.15201142078383428</v>
      </c>
    </row>
    <row r="1435" spans="2:10" ht="15" hidden="1" customHeight="1" x14ac:dyDescent="0.15">
      <c r="B1435" s="197" t="s">
        <v>747</v>
      </c>
      <c r="C1435" s="177" t="s">
        <v>359</v>
      </c>
      <c r="D1435" s="309">
        <f t="shared" si="504"/>
        <v>1.9763614874980732E-6</v>
      </c>
      <c r="E1435" s="133">
        <f t="shared" si="506"/>
        <v>5.0338372162466495E-6</v>
      </c>
      <c r="F1435" s="133">
        <f t="shared" si="507"/>
        <v>1.1798249595130927E-6</v>
      </c>
      <c r="G1435" s="133">
        <f t="shared" si="508"/>
        <v>1.6711983615379454E-6</v>
      </c>
      <c r="H1435" s="133">
        <f t="shared" si="509"/>
        <v>8.0622605979175154E-7</v>
      </c>
      <c r="I1435" s="133">
        <f t="shared" si="510"/>
        <v>6.5030924658408451E-7</v>
      </c>
      <c r="J1435" s="196">
        <f t="shared" si="505"/>
        <v>4.504669781213248E-6</v>
      </c>
    </row>
    <row r="1436" spans="2:10" ht="15" hidden="1" customHeight="1" x14ac:dyDescent="0.15">
      <c r="B1436" s="197" t="s">
        <v>748</v>
      </c>
      <c r="C1436" s="177" t="s">
        <v>271</v>
      </c>
      <c r="D1436" s="309">
        <f t="shared" si="504"/>
        <v>1.4101659250834089E-2</v>
      </c>
      <c r="E1436" s="133">
        <f t="shared" si="506"/>
        <v>1.8386972128226365E-2</v>
      </c>
      <c r="F1436" s="133">
        <f t="shared" si="507"/>
        <v>3.262149669316902E-3</v>
      </c>
      <c r="G1436" s="133">
        <f t="shared" si="508"/>
        <v>5.6863240969715831E-3</v>
      </c>
      <c r="H1436" s="133">
        <f t="shared" si="509"/>
        <v>2.3358916159030513E-3</v>
      </c>
      <c r="I1436" s="133">
        <f t="shared" si="510"/>
        <v>5.8258873648677682E-4</v>
      </c>
      <c r="J1436" s="196">
        <f t="shared" si="505"/>
        <v>1.6111453187057569E-2</v>
      </c>
    </row>
    <row r="1437" spans="2:10" ht="15" hidden="1" customHeight="1" x14ac:dyDescent="0.15">
      <c r="B1437" s="197" t="s">
        <v>749</v>
      </c>
      <c r="C1437" s="177" t="s">
        <v>270</v>
      </c>
      <c r="D1437" s="309">
        <f t="shared" si="504"/>
        <v>0</v>
      </c>
      <c r="E1437" s="133">
        <f t="shared" si="506"/>
        <v>0</v>
      </c>
      <c r="F1437" s="133">
        <f t="shared" si="507"/>
        <v>0</v>
      </c>
      <c r="G1437" s="133">
        <f t="shared" si="508"/>
        <v>0</v>
      </c>
      <c r="H1437" s="133">
        <f t="shared" si="509"/>
        <v>0</v>
      </c>
      <c r="I1437" s="133">
        <f t="shared" si="510"/>
        <v>0</v>
      </c>
      <c r="J1437" s="196">
        <f t="shared" si="505"/>
        <v>0</v>
      </c>
    </row>
    <row r="1438" spans="2:10" ht="15" hidden="1" customHeight="1" x14ac:dyDescent="0.15">
      <c r="B1438" s="197" t="s">
        <v>750</v>
      </c>
      <c r="C1438" s="177" t="s">
        <v>272</v>
      </c>
      <c r="D1438" s="309">
        <f t="shared" si="504"/>
        <v>1.8889422671167676E-2</v>
      </c>
      <c r="E1438" s="133">
        <f t="shared" si="506"/>
        <v>4.2005262397935263E-2</v>
      </c>
      <c r="F1438" s="133">
        <f t="shared" si="507"/>
        <v>7.5009981981654847E-4</v>
      </c>
      <c r="G1438" s="133">
        <f t="shared" si="508"/>
        <v>5.9296891772240656E-4</v>
      </c>
      <c r="H1438" s="133">
        <f t="shared" si="509"/>
        <v>3.3954921493063408E-4</v>
      </c>
      <c r="I1438" s="133">
        <f t="shared" si="510"/>
        <v>1.752286371054629E-5</v>
      </c>
      <c r="J1438" s="196">
        <f t="shared" si="505"/>
        <v>3.1515263283805169E-2</v>
      </c>
    </row>
    <row r="1439" spans="2:10" ht="15" hidden="1" customHeight="1" x14ac:dyDescent="0.15">
      <c r="B1439" s="197" t="s">
        <v>751</v>
      </c>
      <c r="C1439" s="177" t="s">
        <v>273</v>
      </c>
      <c r="D1439" s="309">
        <f t="shared" si="504"/>
        <v>0</v>
      </c>
      <c r="E1439" s="133">
        <f t="shared" si="506"/>
        <v>0</v>
      </c>
      <c r="F1439" s="133">
        <f t="shared" si="507"/>
        <v>0</v>
      </c>
      <c r="G1439" s="133">
        <f t="shared" si="508"/>
        <v>0</v>
      </c>
      <c r="H1439" s="133">
        <f t="shared" si="509"/>
        <v>0</v>
      </c>
      <c r="I1439" s="133">
        <f t="shared" si="510"/>
        <v>0</v>
      </c>
      <c r="J1439" s="196">
        <f t="shared" si="505"/>
        <v>0</v>
      </c>
    </row>
    <row r="1440" spans="2:10" ht="15" hidden="1" customHeight="1" x14ac:dyDescent="0.15">
      <c r="B1440" s="197" t="s">
        <v>752</v>
      </c>
      <c r="C1440" s="177" t="s">
        <v>274</v>
      </c>
      <c r="D1440" s="309">
        <f t="shared" si="504"/>
        <v>0</v>
      </c>
      <c r="E1440" s="133">
        <f t="shared" si="506"/>
        <v>0</v>
      </c>
      <c r="F1440" s="133">
        <f t="shared" si="507"/>
        <v>0</v>
      </c>
      <c r="G1440" s="133">
        <f t="shared" si="508"/>
        <v>0</v>
      </c>
      <c r="H1440" s="133">
        <f t="shared" si="509"/>
        <v>0</v>
      </c>
      <c r="I1440" s="133">
        <f t="shared" si="510"/>
        <v>0</v>
      </c>
      <c r="J1440" s="196">
        <f t="shared" si="505"/>
        <v>0</v>
      </c>
    </row>
    <row r="1441" spans="2:10" ht="15" hidden="1" customHeight="1" x14ac:dyDescent="0.15">
      <c r="B1441" s="197" t="s">
        <v>753</v>
      </c>
      <c r="C1441" s="177" t="s">
        <v>360</v>
      </c>
      <c r="D1441" s="309">
        <f t="shared" si="504"/>
        <v>2.8990458613280468E-2</v>
      </c>
      <c r="E1441" s="133">
        <f t="shared" si="506"/>
        <v>3.0236232327053848E-2</v>
      </c>
      <c r="F1441" s="133">
        <f t="shared" si="507"/>
        <v>7.8704023252652768E-3</v>
      </c>
      <c r="G1441" s="133">
        <f t="shared" si="508"/>
        <v>1.1950898501544504E-2</v>
      </c>
      <c r="H1441" s="133">
        <f t="shared" si="509"/>
        <v>6.9104911482194839E-3</v>
      </c>
      <c r="I1441" s="133">
        <f t="shared" si="510"/>
        <v>-3.0017929771888421E-3</v>
      </c>
      <c r="J1441" s="196">
        <f t="shared" si="505"/>
        <v>2.85098909438995E-2</v>
      </c>
    </row>
    <row r="1442" spans="2:10" ht="15" hidden="1" customHeight="1" x14ac:dyDescent="0.15">
      <c r="B1442" s="197" t="s">
        <v>754</v>
      </c>
      <c r="C1442" s="177" t="s">
        <v>13</v>
      </c>
      <c r="D1442" s="309">
        <f t="shared" si="504"/>
        <v>5.1247358173274631E-2</v>
      </c>
      <c r="E1442" s="133">
        <f t="shared" si="506"/>
        <v>0.42414187081819882</v>
      </c>
      <c r="F1442" s="133">
        <f t="shared" si="507"/>
        <v>32.200931388450435</v>
      </c>
      <c r="G1442" s="133">
        <f t="shared" si="508"/>
        <v>0.5702213514909874</v>
      </c>
      <c r="H1442" s="133">
        <f t="shared" si="509"/>
        <v>0.28226418815085602</v>
      </c>
      <c r="I1442" s="133">
        <f t="shared" si="510"/>
        <v>-5.0443345988568896E-3</v>
      </c>
      <c r="J1442" s="196">
        <f t="shared" si="505"/>
        <v>12.1043885075769</v>
      </c>
    </row>
    <row r="1443" spans="2:10" ht="15" hidden="1" customHeight="1" x14ac:dyDescent="0.15">
      <c r="B1443" s="197" t="s">
        <v>755</v>
      </c>
      <c r="C1443" s="177" t="s">
        <v>14</v>
      </c>
      <c r="D1443" s="309">
        <f t="shared" si="504"/>
        <v>9.5517671315515727E-3</v>
      </c>
      <c r="E1443" s="133">
        <f t="shared" si="506"/>
        <v>0.87970978126389843</v>
      </c>
      <c r="F1443" s="133">
        <f t="shared" si="507"/>
        <v>4.6253379394967418</v>
      </c>
      <c r="G1443" s="133">
        <f t="shared" si="508"/>
        <v>7.3088353626276064E-3</v>
      </c>
      <c r="H1443" s="133">
        <f t="shared" si="509"/>
        <v>3.5911472884438099E-3</v>
      </c>
      <c r="I1443" s="133">
        <f t="shared" si="510"/>
        <v>7.1289754007102715E-3</v>
      </c>
      <c r="J1443" s="196">
        <f t="shared" si="505"/>
        <v>2.317383724660667</v>
      </c>
    </row>
    <row r="1444" spans="2:10" ht="15" hidden="1" customHeight="1" x14ac:dyDescent="0.15">
      <c r="B1444" s="197" t="s">
        <v>756</v>
      </c>
      <c r="C1444" s="177" t="s">
        <v>15</v>
      </c>
      <c r="D1444" s="309">
        <f t="shared" si="504"/>
        <v>0</v>
      </c>
      <c r="E1444" s="133">
        <f t="shared" si="506"/>
        <v>0</v>
      </c>
      <c r="F1444" s="133">
        <f t="shared" si="507"/>
        <v>0</v>
      </c>
      <c r="G1444" s="133">
        <f t="shared" si="508"/>
        <v>0</v>
      </c>
      <c r="H1444" s="133">
        <f t="shared" si="509"/>
        <v>0</v>
      </c>
      <c r="I1444" s="133">
        <f t="shared" si="510"/>
        <v>0</v>
      </c>
      <c r="J1444" s="196">
        <f t="shared" si="505"/>
        <v>0</v>
      </c>
    </row>
    <row r="1445" spans="2:10" ht="15" hidden="1" customHeight="1" x14ac:dyDescent="0.15">
      <c r="B1445" s="197" t="s">
        <v>757</v>
      </c>
      <c r="C1445" s="177" t="s">
        <v>176</v>
      </c>
      <c r="D1445" s="309">
        <f t="shared" si="504"/>
        <v>2.5792850403734877</v>
      </c>
      <c r="E1445" s="133">
        <f t="shared" si="506"/>
        <v>3.0009551629857878</v>
      </c>
      <c r="F1445" s="133">
        <f t="shared" si="507"/>
        <v>38.807665660091253</v>
      </c>
      <c r="G1445" s="133">
        <f t="shared" si="508"/>
        <v>0</v>
      </c>
      <c r="H1445" s="133">
        <f t="shared" si="509"/>
        <v>0</v>
      </c>
      <c r="I1445" s="133">
        <f t="shared" si="510"/>
        <v>0</v>
      </c>
      <c r="J1445" s="196">
        <f t="shared" si="505"/>
        <v>16.327098281123458</v>
      </c>
    </row>
    <row r="1446" spans="2:10" ht="15" hidden="1" customHeight="1" x14ac:dyDescent="0.15">
      <c r="B1446" s="197" t="s">
        <v>758</v>
      </c>
      <c r="C1446" s="177" t="s">
        <v>361</v>
      </c>
      <c r="D1446" s="309">
        <f t="shared" si="504"/>
        <v>5.515802445974443</v>
      </c>
      <c r="E1446" s="133">
        <f t="shared" si="506"/>
        <v>0.43995264755883207</v>
      </c>
      <c r="F1446" s="133">
        <f t="shared" si="507"/>
        <v>2.1659597295772373</v>
      </c>
      <c r="G1446" s="133">
        <f t="shared" si="508"/>
        <v>1.052761518795429E-2</v>
      </c>
      <c r="H1446" s="133">
        <f t="shared" si="509"/>
        <v>8.1629771182337475E-3</v>
      </c>
      <c r="I1446" s="133">
        <f t="shared" si="510"/>
        <v>1.7961431883853254E-2</v>
      </c>
      <c r="J1446" s="196">
        <f t="shared" si="505"/>
        <v>1.2810528173178881</v>
      </c>
    </row>
    <row r="1447" spans="2:10" ht="15" hidden="1" customHeight="1" x14ac:dyDescent="0.15">
      <c r="B1447" s="197" t="s">
        <v>759</v>
      </c>
      <c r="C1447" s="177" t="s">
        <v>362</v>
      </c>
      <c r="D1447" s="309">
        <f t="shared" si="504"/>
        <v>0.5955201455164929</v>
      </c>
      <c r="E1447" s="133">
        <f t="shared" si="506"/>
        <v>1.7051639440096129</v>
      </c>
      <c r="F1447" s="133">
        <f t="shared" si="507"/>
        <v>-0.61165675678066611</v>
      </c>
      <c r="G1447" s="133">
        <f t="shared" si="508"/>
        <v>0</v>
      </c>
      <c r="H1447" s="133">
        <f t="shared" si="509"/>
        <v>0</v>
      </c>
      <c r="I1447" s="133">
        <f t="shared" si="510"/>
        <v>0</v>
      </c>
      <c r="J1447" s="196">
        <f t="shared" si="505"/>
        <v>1.0356141844502809</v>
      </c>
    </row>
    <row r="1448" spans="2:10" ht="15" hidden="1" customHeight="1" x14ac:dyDescent="0.15">
      <c r="B1448" s="197" t="s">
        <v>760</v>
      </c>
      <c r="C1448" s="177" t="s">
        <v>177</v>
      </c>
      <c r="D1448" s="309">
        <f t="shared" si="504"/>
        <v>0</v>
      </c>
      <c r="E1448" s="133">
        <f t="shared" si="506"/>
        <v>0.54562049415707703</v>
      </c>
      <c r="F1448" s="133">
        <f t="shared" si="507"/>
        <v>9.940037909857633</v>
      </c>
      <c r="G1448" s="133">
        <f t="shared" si="508"/>
        <v>0</v>
      </c>
      <c r="H1448" s="133">
        <f t="shared" si="509"/>
        <v>0</v>
      </c>
      <c r="I1448" s="133">
        <f t="shared" si="510"/>
        <v>0</v>
      </c>
      <c r="J1448" s="196">
        <f t="shared" si="505"/>
        <v>3.9991750239659929</v>
      </c>
    </row>
    <row r="1449" spans="2:10" ht="15" hidden="1" customHeight="1" x14ac:dyDescent="0.15">
      <c r="B1449" s="197" t="s">
        <v>761</v>
      </c>
      <c r="C1449" s="177" t="s">
        <v>363</v>
      </c>
      <c r="D1449" s="309">
        <f t="shared" si="504"/>
        <v>0.13027030989214036</v>
      </c>
      <c r="E1449" s="133">
        <f t="shared" si="506"/>
        <v>1.0280618122559169</v>
      </c>
      <c r="F1449" s="133">
        <f t="shared" si="507"/>
        <v>6.8014921554559613E-2</v>
      </c>
      <c r="G1449" s="133">
        <f t="shared" si="508"/>
        <v>0.13292626888870199</v>
      </c>
      <c r="H1449" s="133">
        <f t="shared" si="509"/>
        <v>4.9732725280790271E-2</v>
      </c>
      <c r="I1449" s="133">
        <f t="shared" si="510"/>
        <v>1.3197038633227241E-2</v>
      </c>
      <c r="J1449" s="196">
        <f t="shared" si="505"/>
        <v>0.80089310836050698</v>
      </c>
    </row>
    <row r="1450" spans="2:10" ht="15" hidden="1" customHeight="1" x14ac:dyDescent="0.15">
      <c r="B1450" s="197" t="s">
        <v>762</v>
      </c>
      <c r="C1450" s="177" t="s">
        <v>280</v>
      </c>
      <c r="D1450" s="309">
        <f t="shared" si="504"/>
        <v>0.35238616644930165</v>
      </c>
      <c r="E1450" s="133">
        <f t="shared" si="506"/>
        <v>0.41504362337639339</v>
      </c>
      <c r="F1450" s="133">
        <f t="shared" si="507"/>
        <v>0.32233980331740597</v>
      </c>
      <c r="G1450" s="133">
        <f t="shared" si="508"/>
        <v>1.9645617476548072</v>
      </c>
      <c r="H1450" s="133">
        <f t="shared" si="509"/>
        <v>0.51374341528531864</v>
      </c>
      <c r="I1450" s="133">
        <f t="shared" si="510"/>
        <v>2.15481764142979E-2</v>
      </c>
      <c r="J1450" s="196">
        <f t="shared" si="505"/>
        <v>0.75772630349594161</v>
      </c>
    </row>
    <row r="1451" spans="2:10" ht="15" hidden="1" customHeight="1" x14ac:dyDescent="0.15">
      <c r="B1451" s="197" t="s">
        <v>763</v>
      </c>
      <c r="C1451" s="177" t="s">
        <v>232</v>
      </c>
      <c r="D1451" s="309">
        <f t="shared" si="504"/>
        <v>0</v>
      </c>
      <c r="E1451" s="133">
        <f t="shared" si="506"/>
        <v>0</v>
      </c>
      <c r="F1451" s="133">
        <f t="shared" si="507"/>
        <v>0</v>
      </c>
      <c r="G1451" s="133">
        <f t="shared" si="508"/>
        <v>0</v>
      </c>
      <c r="H1451" s="133">
        <f t="shared" si="509"/>
        <v>0</v>
      </c>
      <c r="I1451" s="133">
        <f t="shared" si="510"/>
        <v>0</v>
      </c>
      <c r="J1451" s="196">
        <f t="shared" si="505"/>
        <v>0</v>
      </c>
    </row>
    <row r="1452" spans="2:10" ht="15" hidden="1" customHeight="1" x14ac:dyDescent="0.15">
      <c r="B1452" s="197" t="s">
        <v>764</v>
      </c>
      <c r="C1452" s="177" t="s">
        <v>364</v>
      </c>
      <c r="D1452" s="309">
        <f t="shared" si="504"/>
        <v>1.1901915096665827</v>
      </c>
      <c r="E1452" s="133">
        <f t="shared" si="506"/>
        <v>2.1970804027126944</v>
      </c>
      <c r="F1452" s="133">
        <f t="shared" si="507"/>
        <v>0.22690690637480532</v>
      </c>
      <c r="G1452" s="133">
        <f t="shared" si="508"/>
        <v>1.1972164121399251</v>
      </c>
      <c r="H1452" s="133">
        <f t="shared" si="509"/>
        <v>0.38699831466145462</v>
      </c>
      <c r="I1452" s="133">
        <f t="shared" si="510"/>
        <v>7.4849434531076384E-2</v>
      </c>
      <c r="J1452" s="196">
        <f t="shared" si="505"/>
        <v>1.9313317328230211</v>
      </c>
    </row>
    <row r="1453" spans="2:10" ht="15" hidden="1" customHeight="1" x14ac:dyDescent="0.15">
      <c r="B1453" s="197" t="s">
        <v>765</v>
      </c>
      <c r="C1453" s="177" t="s">
        <v>235</v>
      </c>
      <c r="D1453" s="309">
        <f t="shared" si="504"/>
        <v>1.1456598154582509</v>
      </c>
      <c r="E1453" s="133">
        <f t="shared" si="506"/>
        <v>1.5627227561467145</v>
      </c>
      <c r="F1453" s="133">
        <f t="shared" si="507"/>
        <v>1.0273470103338871</v>
      </c>
      <c r="G1453" s="133">
        <f t="shared" si="508"/>
        <v>4.7122262712090972</v>
      </c>
      <c r="H1453" s="133">
        <f t="shared" si="509"/>
        <v>2.3303998643221564</v>
      </c>
      <c r="I1453" s="133">
        <f t="shared" si="510"/>
        <v>0.17412537557496358</v>
      </c>
      <c r="J1453" s="196">
        <f t="shared" si="505"/>
        <v>2.5616786838053143</v>
      </c>
    </row>
    <row r="1454" spans="2:10" ht="15" hidden="1" customHeight="1" x14ac:dyDescent="0.15">
      <c r="B1454" s="197" t="s">
        <v>766</v>
      </c>
      <c r="C1454" s="177" t="s">
        <v>178</v>
      </c>
      <c r="D1454" s="309">
        <f t="shared" si="504"/>
        <v>1.1714364097626444</v>
      </c>
      <c r="E1454" s="133">
        <f t="shared" si="506"/>
        <v>8.3075405069029995E-2</v>
      </c>
      <c r="F1454" s="133">
        <f t="shared" si="507"/>
        <v>0</v>
      </c>
      <c r="G1454" s="133">
        <f t="shared" si="508"/>
        <v>0</v>
      </c>
      <c r="H1454" s="133">
        <f t="shared" si="509"/>
        <v>0</v>
      </c>
      <c r="I1454" s="133">
        <f t="shared" si="510"/>
        <v>0</v>
      </c>
      <c r="J1454" s="196">
        <f t="shared" si="505"/>
        <v>9.7185097635165626E-2</v>
      </c>
    </row>
    <row r="1455" spans="2:10" ht="15" hidden="1" customHeight="1" x14ac:dyDescent="0.15">
      <c r="B1455" s="197" t="s">
        <v>767</v>
      </c>
      <c r="C1455" s="177" t="s">
        <v>365</v>
      </c>
      <c r="D1455" s="309">
        <f t="shared" si="504"/>
        <v>34.626768795939675</v>
      </c>
      <c r="E1455" s="133">
        <f t="shared" si="506"/>
        <v>4.2696045997722978</v>
      </c>
      <c r="F1455" s="133">
        <f t="shared" si="507"/>
        <v>9.6074976235420315E-2</v>
      </c>
      <c r="G1455" s="133">
        <f t="shared" si="508"/>
        <v>1.5122480038053267E-5</v>
      </c>
      <c r="H1455" s="133">
        <f t="shared" si="509"/>
        <v>7.4303292506614428E-6</v>
      </c>
      <c r="I1455" s="133">
        <f t="shared" si="510"/>
        <v>1.4750337480615488E-5</v>
      </c>
      <c r="J1455" s="196">
        <f t="shared" si="505"/>
        <v>4.2251551276504591</v>
      </c>
    </row>
    <row r="1456" spans="2:10" ht="15" hidden="1" customHeight="1" x14ac:dyDescent="0.15">
      <c r="B1456" s="197" t="s">
        <v>768</v>
      </c>
      <c r="C1456" s="177" t="s">
        <v>179</v>
      </c>
      <c r="D1456" s="309">
        <f t="shared" si="504"/>
        <v>0.26529932484165464</v>
      </c>
      <c r="E1456" s="133">
        <f t="shared" si="506"/>
        <v>1.2047002176667947</v>
      </c>
      <c r="F1456" s="133">
        <f t="shared" si="507"/>
        <v>0.44173192535964706</v>
      </c>
      <c r="G1456" s="133">
        <f t="shared" si="508"/>
        <v>7.288882107192942E-3</v>
      </c>
      <c r="H1456" s="133">
        <f t="shared" si="509"/>
        <v>1.8880644668649055E-3</v>
      </c>
      <c r="I1456" s="133">
        <f t="shared" si="510"/>
        <v>-4.5524750063927557E-4</v>
      </c>
      <c r="J1456" s="196">
        <f t="shared" si="505"/>
        <v>1.044727985732478</v>
      </c>
    </row>
    <row r="1457" spans="2:127" ht="15" hidden="1" customHeight="1" x14ac:dyDescent="0.15">
      <c r="B1457" s="197" t="s">
        <v>769</v>
      </c>
      <c r="C1457" s="177" t="s">
        <v>281</v>
      </c>
      <c r="D1457" s="309">
        <f t="shared" si="504"/>
        <v>3.7406843192241732</v>
      </c>
      <c r="E1457" s="133">
        <f t="shared" si="506"/>
        <v>2.658832952461228</v>
      </c>
      <c r="F1457" s="133">
        <f t="shared" si="507"/>
        <v>4.6073141124477649E-4</v>
      </c>
      <c r="G1457" s="133">
        <f t="shared" si="508"/>
        <v>8.5349368077291437E-4</v>
      </c>
      <c r="H1457" s="133">
        <f t="shared" si="509"/>
        <v>4.5860990031397172E-4</v>
      </c>
      <c r="I1457" s="133">
        <f t="shared" si="510"/>
        <v>2.2820005194689454E-5</v>
      </c>
      <c r="J1457" s="196">
        <f t="shared" si="505"/>
        <v>2.0493075573159243</v>
      </c>
    </row>
    <row r="1458" spans="2:127" ht="15" hidden="1" customHeight="1" x14ac:dyDescent="0.15">
      <c r="B1458" s="197" t="s">
        <v>770</v>
      </c>
      <c r="C1458" s="177" t="s">
        <v>180</v>
      </c>
      <c r="D1458" s="309">
        <f t="shared" si="504"/>
        <v>2.8913295336756772</v>
      </c>
      <c r="E1458" s="133">
        <f t="shared" si="506"/>
        <v>4.1034924375317505</v>
      </c>
      <c r="F1458" s="133">
        <f t="shared" si="507"/>
        <v>1.9087127115245604E-2</v>
      </c>
      <c r="G1458" s="133">
        <f t="shared" si="508"/>
        <v>3.0993406177039239E-2</v>
      </c>
      <c r="H1458" s="133">
        <f t="shared" si="509"/>
        <v>1.2047147701776706E-2</v>
      </c>
      <c r="I1458" s="133">
        <f t="shared" si="510"/>
        <v>4.1816766949862774E-3</v>
      </c>
      <c r="J1458" s="196">
        <f t="shared" si="505"/>
        <v>3.0845337091221703</v>
      </c>
    </row>
    <row r="1459" spans="2:127" ht="15" hidden="1" customHeight="1" x14ac:dyDescent="0.15">
      <c r="B1459" s="197" t="s">
        <v>771</v>
      </c>
      <c r="C1459" s="177" t="s">
        <v>16</v>
      </c>
      <c r="D1459" s="309">
        <f t="shared" si="504"/>
        <v>9.9991914978682567E-2</v>
      </c>
      <c r="E1459" s="133">
        <f t="shared" si="506"/>
        <v>0.12019491364402823</v>
      </c>
      <c r="F1459" s="133">
        <f t="shared" si="507"/>
        <v>0.12282494169428217</v>
      </c>
      <c r="G1459" s="133">
        <f t="shared" si="508"/>
        <v>0.19380397273286964</v>
      </c>
      <c r="H1459" s="133">
        <f t="shared" si="509"/>
        <v>4.1810998195874069E-2</v>
      </c>
      <c r="I1459" s="133">
        <f t="shared" si="510"/>
        <v>1.9979016903573291E-2</v>
      </c>
      <c r="J1459" s="196">
        <f t="shared" si="505"/>
        <v>0.16554813964156051</v>
      </c>
    </row>
    <row r="1460" spans="2:127" ht="15" hidden="1" customHeight="1" x14ac:dyDescent="0.15">
      <c r="B1460" s="198" t="s">
        <v>772</v>
      </c>
      <c r="C1460" s="202" t="s">
        <v>17</v>
      </c>
      <c r="D1460" s="310">
        <f t="shared" si="504"/>
        <v>0.22085873569954845</v>
      </c>
      <c r="E1460" s="199">
        <f t="shared" si="506"/>
        <v>0.23503470840913251</v>
      </c>
      <c r="F1460" s="199">
        <f t="shared" si="507"/>
        <v>0.14815223685955708</v>
      </c>
      <c r="G1460" s="199">
        <f t="shared" si="508"/>
        <v>2.4574606623305675</v>
      </c>
      <c r="H1460" s="199">
        <f t="shared" si="509"/>
        <v>1.216462934879011</v>
      </c>
      <c r="I1460" s="199">
        <f t="shared" si="510"/>
        <v>-2.1739371582475325E-2</v>
      </c>
      <c r="J1460" s="200">
        <f t="shared" si="505"/>
        <v>0.76228036579338243</v>
      </c>
    </row>
    <row r="1461" spans="2:127" ht="15" hidden="1" customHeight="1" x14ac:dyDescent="0.15"/>
    <row r="1462" spans="2:127" ht="15" hidden="1" customHeight="1" x14ac:dyDescent="0.15">
      <c r="B1462" s="164" t="s">
        <v>59</v>
      </c>
    </row>
    <row r="1463" spans="2:127" s="109" customFormat="1" ht="15" hidden="1" customHeight="1" x14ac:dyDescent="0.15">
      <c r="B1463" s="354"/>
      <c r="C1463" s="355"/>
      <c r="D1463" s="225" t="s">
        <v>39</v>
      </c>
      <c r="E1463" s="226" t="s">
        <v>32</v>
      </c>
      <c r="F1463" s="227" t="s">
        <v>33</v>
      </c>
      <c r="G1463" s="227" t="s">
        <v>568</v>
      </c>
      <c r="H1463" s="226" t="s">
        <v>569</v>
      </c>
      <c r="I1463" s="228" t="s">
        <v>696</v>
      </c>
      <c r="J1463" s="229" t="s">
        <v>38</v>
      </c>
      <c r="K1463" s="162"/>
      <c r="L1463" s="162"/>
      <c r="M1463" s="162"/>
      <c r="N1463" s="162"/>
      <c r="O1463" s="162"/>
      <c r="P1463" s="162"/>
      <c r="Q1463" s="162"/>
      <c r="R1463" s="162"/>
      <c r="S1463" s="162"/>
      <c r="T1463" s="162"/>
      <c r="U1463" s="162"/>
      <c r="V1463" s="162"/>
      <c r="W1463" s="162"/>
      <c r="X1463" s="162"/>
      <c r="Y1463" s="162"/>
      <c r="Z1463" s="162"/>
      <c r="AA1463" s="162"/>
      <c r="AB1463" s="162"/>
      <c r="AC1463" s="162"/>
      <c r="AD1463" s="162"/>
      <c r="AE1463" s="162"/>
      <c r="AF1463" s="162"/>
      <c r="AG1463" s="162"/>
      <c r="AH1463" s="162"/>
      <c r="AI1463" s="162"/>
      <c r="AJ1463" s="162"/>
      <c r="AK1463" s="162"/>
      <c r="AL1463" s="162"/>
      <c r="AM1463" s="162"/>
      <c r="AN1463" s="162"/>
      <c r="AO1463" s="162"/>
      <c r="AP1463" s="162"/>
      <c r="AQ1463" s="162"/>
      <c r="AR1463" s="162"/>
      <c r="AS1463" s="162"/>
      <c r="AT1463" s="162"/>
      <c r="AU1463" s="162"/>
      <c r="AV1463" s="162"/>
      <c r="AW1463" s="162"/>
      <c r="AX1463" s="162"/>
      <c r="AY1463" s="162"/>
      <c r="AZ1463" s="162"/>
      <c r="BA1463" s="162"/>
      <c r="BB1463" s="162"/>
      <c r="BC1463" s="162"/>
      <c r="BD1463" s="162"/>
      <c r="BE1463" s="162"/>
      <c r="BF1463" s="162"/>
      <c r="BG1463" s="162"/>
      <c r="BH1463" s="162"/>
      <c r="BI1463" s="162"/>
      <c r="BJ1463" s="162"/>
      <c r="BK1463" s="162"/>
      <c r="BL1463" s="162"/>
      <c r="BM1463" s="162"/>
      <c r="BN1463" s="162"/>
      <c r="BO1463" s="162"/>
      <c r="BP1463" s="162"/>
      <c r="BQ1463" s="162"/>
      <c r="BR1463" s="162"/>
      <c r="BS1463" s="162"/>
      <c r="BT1463" s="162"/>
      <c r="BU1463" s="162"/>
      <c r="BV1463" s="162"/>
      <c r="BW1463" s="162"/>
      <c r="BX1463" s="162"/>
      <c r="BY1463" s="162"/>
      <c r="BZ1463" s="162"/>
      <c r="CA1463" s="162"/>
      <c r="CB1463" s="162"/>
      <c r="CC1463" s="162"/>
      <c r="CD1463" s="162"/>
      <c r="CE1463" s="162"/>
      <c r="CF1463" s="162"/>
      <c r="CG1463" s="162"/>
      <c r="CH1463" s="162"/>
      <c r="CI1463" s="162"/>
      <c r="CJ1463" s="162"/>
      <c r="CK1463" s="162"/>
      <c r="CL1463" s="162"/>
      <c r="CM1463" s="162"/>
      <c r="CN1463" s="162"/>
      <c r="CO1463" s="162"/>
      <c r="CP1463" s="162"/>
      <c r="CQ1463" s="162"/>
      <c r="CR1463" s="162"/>
      <c r="CS1463" s="162"/>
      <c r="CT1463" s="162"/>
      <c r="CU1463" s="162"/>
      <c r="CV1463" s="162"/>
      <c r="CW1463" s="162"/>
      <c r="CX1463" s="162"/>
      <c r="CY1463" s="162"/>
      <c r="CZ1463" s="162"/>
      <c r="DA1463" s="162"/>
      <c r="DB1463" s="162"/>
      <c r="DC1463" s="162"/>
      <c r="DD1463" s="162"/>
      <c r="DE1463" s="162"/>
      <c r="DF1463" s="162"/>
      <c r="DG1463" s="162"/>
      <c r="DH1463" s="162"/>
      <c r="DI1463" s="162"/>
      <c r="DJ1463" s="162"/>
      <c r="DK1463" s="162"/>
      <c r="DL1463" s="162"/>
      <c r="DM1463" s="162"/>
      <c r="DN1463" s="162"/>
      <c r="DO1463" s="162"/>
      <c r="DP1463" s="162"/>
      <c r="DQ1463" s="162"/>
      <c r="DR1463" s="162"/>
      <c r="DS1463" s="162"/>
      <c r="DT1463" s="162"/>
      <c r="DU1463" s="162"/>
      <c r="DV1463" s="163"/>
    </row>
    <row r="1464" spans="2:127" ht="15" hidden="1" customHeight="1" x14ac:dyDescent="0.15">
      <c r="B1464" s="193" t="s">
        <v>302</v>
      </c>
      <c r="C1464" s="307" t="s">
        <v>0</v>
      </c>
      <c r="D1464" s="356">
        <f t="shared" ref="D1464:I1464" si="511">IF($L1239=0,0,D1239/$L1239)</f>
        <v>7.9863009810386965E-3</v>
      </c>
      <c r="E1464" s="230">
        <f t="shared" si="511"/>
        <v>0.14533410409463737</v>
      </c>
      <c r="F1464" s="230">
        <f t="shared" si="511"/>
        <v>5.9694582049234345E-3</v>
      </c>
      <c r="G1464" s="230">
        <f t="shared" si="511"/>
        <v>2.4385939924756175E-3</v>
      </c>
      <c r="H1464" s="230">
        <f t="shared" si="511"/>
        <v>6.5530197139241622E-3</v>
      </c>
      <c r="I1464" s="230">
        <f t="shared" si="511"/>
        <v>-5.5216356902051923E-4</v>
      </c>
      <c r="J1464" s="231">
        <f>IF($L1239=0,0,K1239/$L1239)</f>
        <v>0.83227068658202119</v>
      </c>
      <c r="DV1464" s="124"/>
      <c r="DW1464" s="27"/>
    </row>
    <row r="1465" spans="2:127" ht="15" hidden="1" customHeight="1" x14ac:dyDescent="0.15">
      <c r="B1465" s="167" t="s">
        <v>303</v>
      </c>
      <c r="C1465" s="30" t="s">
        <v>1</v>
      </c>
      <c r="D1465" s="357">
        <f t="shared" ref="D1465:I1528" si="512">IF($L1240=0,0,D1240/$L1240)</f>
        <v>9.2260836294168701E-4</v>
      </c>
      <c r="E1465" s="358">
        <f t="shared" si="512"/>
        <v>1.4678902412328023E-2</v>
      </c>
      <c r="F1465" s="358">
        <f t="shared" si="512"/>
        <v>5.5261215088427704E-4</v>
      </c>
      <c r="G1465" s="358">
        <f t="shared" si="512"/>
        <v>2.1913710623202332E-6</v>
      </c>
      <c r="H1465" s="358">
        <f t="shared" si="512"/>
        <v>2.0993565774144575E-3</v>
      </c>
      <c r="I1465" s="358">
        <f t="shared" si="512"/>
        <v>-4.6339295964824663E-4</v>
      </c>
      <c r="J1465" s="232">
        <f t="shared" ref="J1465:J1528" si="513">IF($L1240=0,0,K1240/$L1240)</f>
        <v>0.9822077220850175</v>
      </c>
      <c r="DV1465" s="124"/>
      <c r="DW1465" s="27"/>
    </row>
    <row r="1466" spans="2:127" ht="15" hidden="1" customHeight="1" x14ac:dyDescent="0.15">
      <c r="B1466" s="167" t="s">
        <v>304</v>
      </c>
      <c r="C1466" s="30" t="s">
        <v>2</v>
      </c>
      <c r="D1466" s="357">
        <f t="shared" si="512"/>
        <v>2.1398339115098895E-3</v>
      </c>
      <c r="E1466" s="358">
        <f t="shared" si="512"/>
        <v>0.43688847234083905</v>
      </c>
      <c r="F1466" s="358">
        <f t="shared" si="512"/>
        <v>1.9011814997662512E-3</v>
      </c>
      <c r="G1466" s="358">
        <f t="shared" si="512"/>
        <v>5.0325374750819765E-4</v>
      </c>
      <c r="H1466" s="358">
        <f t="shared" si="512"/>
        <v>2.1729104744186204E-3</v>
      </c>
      <c r="I1466" s="358">
        <f t="shared" si="512"/>
        <v>-2.9543569705622267E-4</v>
      </c>
      <c r="J1466" s="232">
        <f t="shared" si="513"/>
        <v>0.55668978372301414</v>
      </c>
      <c r="DV1466" s="124"/>
      <c r="DW1466" s="27"/>
    </row>
    <row r="1467" spans="2:127" ht="15" hidden="1" customHeight="1" x14ac:dyDescent="0.15">
      <c r="B1467" s="167" t="s">
        <v>305</v>
      </c>
      <c r="C1467" s="30" t="s">
        <v>3</v>
      </c>
      <c r="D1467" s="357">
        <f t="shared" si="512"/>
        <v>4.8354480918973942E-3</v>
      </c>
      <c r="E1467" s="358">
        <f t="shared" si="512"/>
        <v>0.19087958757375889</v>
      </c>
      <c r="F1467" s="358">
        <f t="shared" si="512"/>
        <v>2.2350551426538719E-3</v>
      </c>
      <c r="G1467" s="358">
        <f t="shared" si="512"/>
        <v>1.2421448468305779E-2</v>
      </c>
      <c r="H1467" s="358">
        <f t="shared" si="512"/>
        <v>3.524866494938067E-2</v>
      </c>
      <c r="I1467" s="358">
        <f t="shared" si="512"/>
        <v>0.12817451084854403</v>
      </c>
      <c r="J1467" s="232">
        <f t="shared" si="513"/>
        <v>0.62620528492545935</v>
      </c>
      <c r="DV1467" s="124"/>
      <c r="DW1467" s="27"/>
    </row>
    <row r="1468" spans="2:127" ht="15" hidden="1" customHeight="1" x14ac:dyDescent="0.15">
      <c r="B1468" s="167" t="s">
        <v>306</v>
      </c>
      <c r="C1468" s="30" t="s">
        <v>4</v>
      </c>
      <c r="D1468" s="357">
        <f t="shared" si="512"/>
        <v>5.297434410308376E-3</v>
      </c>
      <c r="E1468" s="358">
        <f t="shared" si="512"/>
        <v>8.5290937014731269E-2</v>
      </c>
      <c r="F1468" s="358">
        <f t="shared" si="512"/>
        <v>4.1969265242725543E-3</v>
      </c>
      <c r="G1468" s="358">
        <f t="shared" si="512"/>
        <v>5.1876443511707531E-6</v>
      </c>
      <c r="H1468" s="358">
        <f t="shared" si="512"/>
        <v>1.2823220572228921E-5</v>
      </c>
      <c r="I1468" s="358">
        <f t="shared" si="512"/>
        <v>4.7843512905284616E-3</v>
      </c>
      <c r="J1468" s="232">
        <f t="shared" si="513"/>
        <v>0.90041233989523584</v>
      </c>
      <c r="DV1468" s="124"/>
      <c r="DW1468" s="27"/>
    </row>
    <row r="1469" spans="2:127" ht="15" hidden="1" customHeight="1" x14ac:dyDescent="0.15">
      <c r="B1469" s="167" t="s">
        <v>307</v>
      </c>
      <c r="C1469" s="30" t="s">
        <v>132</v>
      </c>
      <c r="D1469" s="357">
        <f t="shared" si="512"/>
        <v>0</v>
      </c>
      <c r="E1469" s="358">
        <f t="shared" si="512"/>
        <v>0</v>
      </c>
      <c r="F1469" s="358">
        <f t="shared" si="512"/>
        <v>0</v>
      </c>
      <c r="G1469" s="358">
        <f t="shared" si="512"/>
        <v>0</v>
      </c>
      <c r="H1469" s="358">
        <f t="shared" si="512"/>
        <v>0</v>
      </c>
      <c r="I1469" s="358">
        <f t="shared" si="512"/>
        <v>0</v>
      </c>
      <c r="J1469" s="232">
        <f t="shared" si="513"/>
        <v>0</v>
      </c>
      <c r="DV1469" s="124"/>
      <c r="DW1469" s="27"/>
    </row>
    <row r="1470" spans="2:127" ht="15" hidden="1" customHeight="1" x14ac:dyDescent="0.15">
      <c r="B1470" s="167" t="s">
        <v>308</v>
      </c>
      <c r="C1470" s="30" t="s">
        <v>345</v>
      </c>
      <c r="D1470" s="357">
        <f t="shared" si="512"/>
        <v>-6.5034035342452553E-3</v>
      </c>
      <c r="E1470" s="358">
        <f t="shared" si="512"/>
        <v>4.8277919987163714E-3</v>
      </c>
      <c r="F1470" s="358">
        <f t="shared" si="512"/>
        <v>7.5992017866684605E-4</v>
      </c>
      <c r="G1470" s="358">
        <f t="shared" si="512"/>
        <v>0.8765989711370662</v>
      </c>
      <c r="H1470" s="358">
        <f t="shared" si="512"/>
        <v>0.21465702727833191</v>
      </c>
      <c r="I1470" s="358">
        <f t="shared" si="512"/>
        <v>-0.24329381732457508</v>
      </c>
      <c r="J1470" s="232">
        <f t="shared" si="513"/>
        <v>0.15295351026603904</v>
      </c>
      <c r="DV1470" s="124"/>
      <c r="DW1470" s="27"/>
    </row>
    <row r="1471" spans="2:127" ht="15" hidden="1" customHeight="1" x14ac:dyDescent="0.15">
      <c r="B1471" s="167" t="s">
        <v>309</v>
      </c>
      <c r="C1471" s="145" t="s">
        <v>240</v>
      </c>
      <c r="D1471" s="357">
        <f t="shared" si="512"/>
        <v>7.1720285139075966E-4</v>
      </c>
      <c r="E1471" s="358">
        <f t="shared" si="512"/>
        <v>1.205491277148194E-2</v>
      </c>
      <c r="F1471" s="358">
        <f t="shared" si="512"/>
        <v>3.6049820874826401E-4</v>
      </c>
      <c r="G1471" s="358">
        <f t="shared" si="512"/>
        <v>2.1965588793169588E-7</v>
      </c>
      <c r="H1471" s="358">
        <f t="shared" si="512"/>
        <v>4.8476095343831046E-7</v>
      </c>
      <c r="I1471" s="358">
        <f t="shared" si="512"/>
        <v>-3.1693560118167772E-6</v>
      </c>
      <c r="J1471" s="232">
        <f t="shared" si="513"/>
        <v>0.98686985110754943</v>
      </c>
      <c r="DV1471" s="124"/>
      <c r="DW1471" s="27"/>
    </row>
    <row r="1472" spans="2:127" ht="15" hidden="1" customHeight="1" x14ac:dyDescent="0.15">
      <c r="B1472" s="167" t="s">
        <v>310</v>
      </c>
      <c r="C1472" s="146" t="s">
        <v>241</v>
      </c>
      <c r="D1472" s="357">
        <f t="shared" si="512"/>
        <v>4.5352630076634448E-3</v>
      </c>
      <c r="E1472" s="358">
        <f t="shared" si="512"/>
        <v>0.10120520927511004</v>
      </c>
      <c r="F1472" s="358">
        <f t="shared" si="512"/>
        <v>2.790287135694462E-3</v>
      </c>
      <c r="G1472" s="358">
        <f t="shared" si="512"/>
        <v>4.9109187291806492E-7</v>
      </c>
      <c r="H1472" s="358">
        <f t="shared" si="512"/>
        <v>6.6808882273607397E-7</v>
      </c>
      <c r="I1472" s="358">
        <f t="shared" si="512"/>
        <v>3.4223001823070206E-5</v>
      </c>
      <c r="J1472" s="232">
        <f t="shared" si="513"/>
        <v>0.89143385839901323</v>
      </c>
      <c r="DV1472" s="124"/>
      <c r="DW1472" s="27"/>
    </row>
    <row r="1473" spans="2:127" ht="15" hidden="1" customHeight="1" x14ac:dyDescent="0.15">
      <c r="B1473" s="197" t="s">
        <v>311</v>
      </c>
      <c r="C1473" s="30" t="s">
        <v>688</v>
      </c>
      <c r="D1473" s="357">
        <f t="shared" si="512"/>
        <v>1.4797202125149156E-2</v>
      </c>
      <c r="E1473" s="358">
        <f t="shared" si="512"/>
        <v>0.3490779850411232</v>
      </c>
      <c r="F1473" s="358">
        <f t="shared" si="512"/>
        <v>7.5893112566771193E-3</v>
      </c>
      <c r="G1473" s="358">
        <f t="shared" si="512"/>
        <v>1.0390418476919645E-5</v>
      </c>
      <c r="H1473" s="358">
        <f t="shared" si="512"/>
        <v>4.398712541886635E-5</v>
      </c>
      <c r="I1473" s="358">
        <f t="shared" si="512"/>
        <v>-1.8133647175942432E-4</v>
      </c>
      <c r="J1473" s="232">
        <f t="shared" si="513"/>
        <v>0.62866246050491403</v>
      </c>
      <c r="DV1473" s="124"/>
      <c r="DW1473" s="27"/>
    </row>
    <row r="1474" spans="2:127" ht="15" hidden="1" customHeight="1" x14ac:dyDescent="0.15">
      <c r="B1474" s="197" t="s">
        <v>312</v>
      </c>
      <c r="C1474" s="30" t="s">
        <v>133</v>
      </c>
      <c r="D1474" s="357">
        <f t="shared" si="512"/>
        <v>5.4096172026238135E-2</v>
      </c>
      <c r="E1474" s="358">
        <f t="shared" si="512"/>
        <v>0.56751540035360626</v>
      </c>
      <c r="F1474" s="358">
        <f t="shared" si="512"/>
        <v>7.2172326798780806E-3</v>
      </c>
      <c r="G1474" s="358">
        <f t="shared" si="512"/>
        <v>3.173280972624105E-4</v>
      </c>
      <c r="H1474" s="358">
        <f t="shared" si="512"/>
        <v>3.117110375334908E-4</v>
      </c>
      <c r="I1474" s="358">
        <f t="shared" si="512"/>
        <v>-3.0126578390446676E-2</v>
      </c>
      <c r="J1474" s="232">
        <f t="shared" si="513"/>
        <v>0.40066873419592824</v>
      </c>
      <c r="DV1474" s="124"/>
      <c r="DW1474" s="27"/>
    </row>
    <row r="1475" spans="2:127" ht="15" hidden="1" customHeight="1" x14ac:dyDescent="0.15">
      <c r="B1475" s="197" t="s">
        <v>313</v>
      </c>
      <c r="C1475" s="30" t="s">
        <v>541</v>
      </c>
      <c r="D1475" s="357">
        <f t="shared" si="512"/>
        <v>1.1519373688166339E-3</v>
      </c>
      <c r="E1475" s="358">
        <f t="shared" si="512"/>
        <v>5.2682828878674315E-2</v>
      </c>
      <c r="F1475" s="358">
        <f t="shared" si="512"/>
        <v>1.1178829950739418E-3</v>
      </c>
      <c r="G1475" s="358">
        <f t="shared" si="512"/>
        <v>3.3818450888142132E-4</v>
      </c>
      <c r="H1475" s="358">
        <f t="shared" si="512"/>
        <v>1.972298674235463E-3</v>
      </c>
      <c r="I1475" s="358">
        <f t="shared" si="512"/>
        <v>1.0741622996097242E-2</v>
      </c>
      <c r="J1475" s="232">
        <f t="shared" si="513"/>
        <v>0.93199524457822103</v>
      </c>
      <c r="DV1475" s="124"/>
      <c r="DW1475" s="27"/>
    </row>
    <row r="1476" spans="2:127" ht="15" hidden="1" customHeight="1" x14ac:dyDescent="0.15">
      <c r="B1476" s="197" t="s">
        <v>314</v>
      </c>
      <c r="C1476" s="30" t="s">
        <v>134</v>
      </c>
      <c r="D1476" s="357">
        <f t="shared" si="512"/>
        <v>0</v>
      </c>
      <c r="E1476" s="358">
        <f t="shared" si="512"/>
        <v>0</v>
      </c>
      <c r="F1476" s="358">
        <f t="shared" si="512"/>
        <v>0</v>
      </c>
      <c r="G1476" s="358">
        <f t="shared" si="512"/>
        <v>0</v>
      </c>
      <c r="H1476" s="358">
        <f t="shared" si="512"/>
        <v>0</v>
      </c>
      <c r="I1476" s="358">
        <f t="shared" si="512"/>
        <v>0</v>
      </c>
      <c r="J1476" s="232">
        <f t="shared" si="513"/>
        <v>0</v>
      </c>
      <c r="DV1476" s="124"/>
      <c r="DW1476" s="27"/>
    </row>
    <row r="1477" spans="2:127" ht="15" hidden="1" customHeight="1" x14ac:dyDescent="0.15">
      <c r="B1477" s="197" t="s">
        <v>315</v>
      </c>
      <c r="C1477" s="30" t="s">
        <v>135</v>
      </c>
      <c r="D1477" s="357">
        <f t="shared" si="512"/>
        <v>0</v>
      </c>
      <c r="E1477" s="358">
        <f t="shared" si="512"/>
        <v>0</v>
      </c>
      <c r="F1477" s="358">
        <f t="shared" si="512"/>
        <v>0</v>
      </c>
      <c r="G1477" s="358">
        <f t="shared" si="512"/>
        <v>0</v>
      </c>
      <c r="H1477" s="358">
        <f t="shared" si="512"/>
        <v>0</v>
      </c>
      <c r="I1477" s="358">
        <f t="shared" si="512"/>
        <v>0</v>
      </c>
      <c r="J1477" s="232">
        <f t="shared" si="513"/>
        <v>0</v>
      </c>
      <c r="DV1477" s="124"/>
      <c r="DW1477" s="27"/>
    </row>
    <row r="1478" spans="2:127" ht="15" hidden="1" customHeight="1" x14ac:dyDescent="0.15">
      <c r="B1478" s="197" t="s">
        <v>316</v>
      </c>
      <c r="C1478" s="30" t="s">
        <v>249</v>
      </c>
      <c r="D1478" s="357">
        <f t="shared" si="512"/>
        <v>6.8186249261835983E-3</v>
      </c>
      <c r="E1478" s="358">
        <f t="shared" si="512"/>
        <v>0.28951267057173219</v>
      </c>
      <c r="F1478" s="358">
        <f t="shared" si="512"/>
        <v>1.1962898191557936E-2</v>
      </c>
      <c r="G1478" s="358">
        <f t="shared" si="512"/>
        <v>4.9585106656767023E-3</v>
      </c>
      <c r="H1478" s="358">
        <f t="shared" si="512"/>
        <v>1.6788283511868157E-2</v>
      </c>
      <c r="I1478" s="358">
        <f t="shared" si="512"/>
        <v>1.1998314283090863E-2</v>
      </c>
      <c r="J1478" s="232">
        <f t="shared" si="513"/>
        <v>0.65796069784989064</v>
      </c>
      <c r="DV1478" s="124"/>
      <c r="DW1478" s="27"/>
    </row>
    <row r="1479" spans="2:127" ht="15" hidden="1" customHeight="1" x14ac:dyDescent="0.15">
      <c r="B1479" s="197" t="s">
        <v>317</v>
      </c>
      <c r="C1479" s="30" t="s">
        <v>347</v>
      </c>
      <c r="D1479" s="357">
        <f t="shared" si="512"/>
        <v>1.4937718640729929E-3</v>
      </c>
      <c r="E1479" s="358">
        <f t="shared" si="512"/>
        <v>1.6573005323311796E-2</v>
      </c>
      <c r="F1479" s="358">
        <f t="shared" si="512"/>
        <v>1.3376249940962334E-3</v>
      </c>
      <c r="G1479" s="358">
        <f t="shared" si="512"/>
        <v>7.8648277511572329E-2</v>
      </c>
      <c r="H1479" s="358">
        <f t="shared" si="512"/>
        <v>0.24773192459380364</v>
      </c>
      <c r="I1479" s="358">
        <f t="shared" si="512"/>
        <v>2.1038593897396504E-4</v>
      </c>
      <c r="J1479" s="232">
        <f t="shared" si="513"/>
        <v>0.65400500977416898</v>
      </c>
      <c r="DV1479" s="124"/>
      <c r="DW1479" s="27"/>
    </row>
    <row r="1480" spans="2:127" ht="15" hidden="1" customHeight="1" x14ac:dyDescent="0.15">
      <c r="B1480" s="197" t="s">
        <v>318</v>
      </c>
      <c r="C1480" s="30" t="s">
        <v>136</v>
      </c>
      <c r="D1480" s="357">
        <f t="shared" si="512"/>
        <v>1.9065643065568561E-2</v>
      </c>
      <c r="E1480" s="358">
        <f t="shared" si="512"/>
        <v>0.27515509905451413</v>
      </c>
      <c r="F1480" s="358">
        <f t="shared" si="512"/>
        <v>9.1949806846759616E-2</v>
      </c>
      <c r="G1480" s="358">
        <f t="shared" si="512"/>
        <v>8.315006963475631E-2</v>
      </c>
      <c r="H1480" s="358">
        <f t="shared" si="512"/>
        <v>0.27571554728711173</v>
      </c>
      <c r="I1480" s="358">
        <f t="shared" si="512"/>
        <v>-8.2996578704132573E-3</v>
      </c>
      <c r="J1480" s="232">
        <f t="shared" si="513"/>
        <v>0.26326349198170296</v>
      </c>
      <c r="DV1480" s="124"/>
      <c r="DW1480" s="27"/>
    </row>
    <row r="1481" spans="2:127" ht="15" hidden="1" customHeight="1" x14ac:dyDescent="0.15">
      <c r="B1481" s="197" t="s">
        <v>319</v>
      </c>
      <c r="C1481" s="30" t="s">
        <v>137</v>
      </c>
      <c r="D1481" s="357">
        <f t="shared" si="512"/>
        <v>0</v>
      </c>
      <c r="E1481" s="358">
        <f t="shared" si="512"/>
        <v>0</v>
      </c>
      <c r="F1481" s="358">
        <f t="shared" si="512"/>
        <v>0</v>
      </c>
      <c r="G1481" s="358">
        <f t="shared" si="512"/>
        <v>0</v>
      </c>
      <c r="H1481" s="358">
        <f t="shared" si="512"/>
        <v>0</v>
      </c>
      <c r="I1481" s="358">
        <f t="shared" si="512"/>
        <v>0</v>
      </c>
      <c r="J1481" s="232">
        <f t="shared" si="513"/>
        <v>0</v>
      </c>
      <c r="DV1481" s="124"/>
      <c r="DW1481" s="27"/>
    </row>
    <row r="1482" spans="2:127" ht="15" hidden="1" customHeight="1" x14ac:dyDescent="0.15">
      <c r="B1482" s="197" t="s">
        <v>320</v>
      </c>
      <c r="C1482" s="30" t="s">
        <v>139</v>
      </c>
      <c r="D1482" s="357">
        <f t="shared" si="512"/>
        <v>1.6726634295602116E-2</v>
      </c>
      <c r="E1482" s="358">
        <f t="shared" si="512"/>
        <v>0.16471120774812179</v>
      </c>
      <c r="F1482" s="358">
        <f t="shared" si="512"/>
        <v>2.7531579233617057E-2</v>
      </c>
      <c r="G1482" s="358">
        <f t="shared" si="512"/>
        <v>7.0990257558395421E-3</v>
      </c>
      <c r="H1482" s="358">
        <f t="shared" si="512"/>
        <v>7.981685005243001E-3</v>
      </c>
      <c r="I1482" s="358">
        <f t="shared" si="512"/>
        <v>-2.0034882695648642E-3</v>
      </c>
      <c r="J1482" s="232">
        <f t="shared" si="513"/>
        <v>0.77795335623114148</v>
      </c>
      <c r="DV1482" s="124"/>
      <c r="DW1482" s="27"/>
    </row>
    <row r="1483" spans="2:127" ht="15" hidden="1" customHeight="1" x14ac:dyDescent="0.15">
      <c r="B1483" s="197" t="s">
        <v>321</v>
      </c>
      <c r="C1483" s="30" t="s">
        <v>140</v>
      </c>
      <c r="D1483" s="357">
        <f t="shared" si="512"/>
        <v>8.5428747573589366E-3</v>
      </c>
      <c r="E1483" s="358">
        <f t="shared" si="512"/>
        <v>0.21974539079359506</v>
      </c>
      <c r="F1483" s="358">
        <f t="shared" si="512"/>
        <v>5.0065178055156194E-2</v>
      </c>
      <c r="G1483" s="358">
        <f t="shared" si="512"/>
        <v>1.0373283237603354E-2</v>
      </c>
      <c r="H1483" s="358">
        <f t="shared" si="512"/>
        <v>1.1257476658992661E-2</v>
      </c>
      <c r="I1483" s="358">
        <f t="shared" si="512"/>
        <v>1.263913495277632E-3</v>
      </c>
      <c r="J1483" s="232">
        <f t="shared" si="513"/>
        <v>0.69875188300201607</v>
      </c>
      <c r="DV1483" s="124"/>
      <c r="DW1483" s="27"/>
    </row>
    <row r="1484" spans="2:127" ht="15" hidden="1" customHeight="1" x14ac:dyDescent="0.15">
      <c r="B1484" s="197" t="s">
        <v>322</v>
      </c>
      <c r="C1484" s="30" t="s">
        <v>141</v>
      </c>
      <c r="D1484" s="357">
        <f t="shared" si="512"/>
        <v>0</v>
      </c>
      <c r="E1484" s="358">
        <f t="shared" si="512"/>
        <v>0</v>
      </c>
      <c r="F1484" s="358">
        <f t="shared" si="512"/>
        <v>0</v>
      </c>
      <c r="G1484" s="358">
        <f t="shared" si="512"/>
        <v>0</v>
      </c>
      <c r="H1484" s="358">
        <f t="shared" si="512"/>
        <v>0</v>
      </c>
      <c r="I1484" s="358">
        <f t="shared" si="512"/>
        <v>0</v>
      </c>
      <c r="J1484" s="232">
        <f t="shared" si="513"/>
        <v>0</v>
      </c>
      <c r="DV1484" s="124"/>
      <c r="DW1484" s="27"/>
    </row>
    <row r="1485" spans="2:127" ht="15" hidden="1" customHeight="1" x14ac:dyDescent="0.15">
      <c r="B1485" s="197" t="s">
        <v>323</v>
      </c>
      <c r="C1485" s="30" t="s">
        <v>142</v>
      </c>
      <c r="D1485" s="357">
        <f t="shared" si="512"/>
        <v>0</v>
      </c>
      <c r="E1485" s="358">
        <f t="shared" si="512"/>
        <v>0</v>
      </c>
      <c r="F1485" s="358">
        <f t="shared" si="512"/>
        <v>0</v>
      </c>
      <c r="G1485" s="358">
        <f t="shared" si="512"/>
        <v>0</v>
      </c>
      <c r="H1485" s="358">
        <f t="shared" si="512"/>
        <v>0</v>
      </c>
      <c r="I1485" s="358">
        <f t="shared" si="512"/>
        <v>0</v>
      </c>
      <c r="J1485" s="232">
        <f t="shared" si="513"/>
        <v>0</v>
      </c>
      <c r="DV1485" s="124"/>
      <c r="DW1485" s="27"/>
    </row>
    <row r="1486" spans="2:127" ht="15" hidden="1" customHeight="1" x14ac:dyDescent="0.15">
      <c r="B1486" s="197" t="s">
        <v>324</v>
      </c>
      <c r="C1486" s="30" t="s">
        <v>348</v>
      </c>
      <c r="D1486" s="357">
        <f t="shared" si="512"/>
        <v>0</v>
      </c>
      <c r="E1486" s="358">
        <f t="shared" si="512"/>
        <v>0</v>
      </c>
      <c r="F1486" s="358">
        <f t="shared" si="512"/>
        <v>0</v>
      </c>
      <c r="G1486" s="358">
        <f t="shared" si="512"/>
        <v>0</v>
      </c>
      <c r="H1486" s="358">
        <f t="shared" si="512"/>
        <v>0</v>
      </c>
      <c r="I1486" s="358">
        <f t="shared" si="512"/>
        <v>0</v>
      </c>
      <c r="J1486" s="232">
        <f t="shared" si="513"/>
        <v>0</v>
      </c>
      <c r="DV1486" s="124"/>
      <c r="DW1486" s="27"/>
    </row>
    <row r="1487" spans="2:127" ht="15" hidden="1" customHeight="1" x14ac:dyDescent="0.15">
      <c r="B1487" s="197" t="s">
        <v>325</v>
      </c>
      <c r="C1487" s="30" t="s">
        <v>349</v>
      </c>
      <c r="D1487" s="357">
        <f t="shared" si="512"/>
        <v>0</v>
      </c>
      <c r="E1487" s="358">
        <f t="shared" si="512"/>
        <v>0</v>
      </c>
      <c r="F1487" s="358">
        <f t="shared" si="512"/>
        <v>0</v>
      </c>
      <c r="G1487" s="358">
        <f t="shared" si="512"/>
        <v>0</v>
      </c>
      <c r="H1487" s="358">
        <f t="shared" si="512"/>
        <v>0</v>
      </c>
      <c r="I1487" s="358">
        <f t="shared" si="512"/>
        <v>0</v>
      </c>
      <c r="J1487" s="232">
        <f t="shared" si="513"/>
        <v>0</v>
      </c>
      <c r="DV1487" s="124"/>
      <c r="DW1487" s="27"/>
    </row>
    <row r="1488" spans="2:127" ht="15" hidden="1" customHeight="1" x14ac:dyDescent="0.15">
      <c r="B1488" s="197" t="s">
        <v>326</v>
      </c>
      <c r="C1488" s="30" t="s">
        <v>144</v>
      </c>
      <c r="D1488" s="357">
        <f t="shared" si="512"/>
        <v>0</v>
      </c>
      <c r="E1488" s="358">
        <f t="shared" si="512"/>
        <v>0</v>
      </c>
      <c r="F1488" s="358">
        <f t="shared" si="512"/>
        <v>0</v>
      </c>
      <c r="G1488" s="358">
        <f t="shared" si="512"/>
        <v>0</v>
      </c>
      <c r="H1488" s="358">
        <f t="shared" si="512"/>
        <v>0</v>
      </c>
      <c r="I1488" s="358">
        <f t="shared" si="512"/>
        <v>0</v>
      </c>
      <c r="J1488" s="232">
        <f t="shared" si="513"/>
        <v>0</v>
      </c>
      <c r="DV1488" s="124"/>
      <c r="DW1488" s="27"/>
    </row>
    <row r="1489" spans="2:127" ht="15" hidden="1" customHeight="1" x14ac:dyDescent="0.15">
      <c r="B1489" s="197" t="s">
        <v>327</v>
      </c>
      <c r="C1489" s="30" t="s">
        <v>145</v>
      </c>
      <c r="D1489" s="357">
        <f t="shared" si="512"/>
        <v>1.765604312578639E-4</v>
      </c>
      <c r="E1489" s="358">
        <f t="shared" si="512"/>
        <v>3.1172925393088496E-3</v>
      </c>
      <c r="F1489" s="358">
        <f t="shared" si="512"/>
        <v>1.3871490722013533E-2</v>
      </c>
      <c r="G1489" s="358">
        <f t="shared" si="512"/>
        <v>3.8481919240697529E-6</v>
      </c>
      <c r="H1489" s="358">
        <f t="shared" si="512"/>
        <v>4.1341771404798313E-6</v>
      </c>
      <c r="I1489" s="358">
        <f t="shared" si="512"/>
        <v>2.0305118914676633E-6</v>
      </c>
      <c r="J1489" s="232">
        <f t="shared" si="513"/>
        <v>0.9828246434264637</v>
      </c>
      <c r="DV1489" s="124"/>
      <c r="DW1489" s="27"/>
    </row>
    <row r="1490" spans="2:127" ht="15" hidden="1" customHeight="1" x14ac:dyDescent="0.15">
      <c r="B1490" s="197" t="s">
        <v>328</v>
      </c>
      <c r="C1490" s="30" t="s">
        <v>689</v>
      </c>
      <c r="D1490" s="357">
        <f t="shared" si="512"/>
        <v>2.0154356657919256E-2</v>
      </c>
      <c r="E1490" s="358">
        <f t="shared" si="512"/>
        <v>0.50845552334249211</v>
      </c>
      <c r="F1490" s="358">
        <f t="shared" si="512"/>
        <v>3.9323146647448876E-2</v>
      </c>
      <c r="G1490" s="358">
        <f t="shared" si="512"/>
        <v>3.2558125225042839E-2</v>
      </c>
      <c r="H1490" s="358">
        <f t="shared" si="512"/>
        <v>4.7714337008580153E-2</v>
      </c>
      <c r="I1490" s="358">
        <f t="shared" si="512"/>
        <v>1.4068348345064802E-3</v>
      </c>
      <c r="J1490" s="232">
        <f t="shared" si="513"/>
        <v>0.35038767628401013</v>
      </c>
      <c r="DV1490" s="124"/>
      <c r="DW1490" s="27"/>
    </row>
    <row r="1491" spans="2:127" ht="15" hidden="1" customHeight="1" x14ac:dyDescent="0.15">
      <c r="B1491" s="197" t="s">
        <v>329</v>
      </c>
      <c r="C1491" s="30" t="s">
        <v>146</v>
      </c>
      <c r="D1491" s="357">
        <f t="shared" si="512"/>
        <v>7.6467145203948416E-3</v>
      </c>
      <c r="E1491" s="358">
        <f t="shared" si="512"/>
        <v>0.5547790925434738</v>
      </c>
      <c r="F1491" s="358">
        <f t="shared" si="512"/>
        <v>3.2425890164707045E-2</v>
      </c>
      <c r="G1491" s="358">
        <f t="shared" si="512"/>
        <v>5.5444753977121453E-2</v>
      </c>
      <c r="H1491" s="358">
        <f t="shared" si="512"/>
        <v>3.0277577009791334E-2</v>
      </c>
      <c r="I1491" s="358">
        <f t="shared" si="512"/>
        <v>3.3928929228759305E-4</v>
      </c>
      <c r="J1491" s="232">
        <f t="shared" si="513"/>
        <v>0.31908668249222394</v>
      </c>
      <c r="DV1491" s="124"/>
      <c r="DW1491" s="27"/>
    </row>
    <row r="1492" spans="2:127" ht="15" hidden="1" customHeight="1" x14ac:dyDescent="0.15">
      <c r="B1492" s="197" t="s">
        <v>330</v>
      </c>
      <c r="C1492" s="30" t="s">
        <v>147</v>
      </c>
      <c r="D1492" s="357">
        <f t="shared" si="512"/>
        <v>5.5334762520107986E-4</v>
      </c>
      <c r="E1492" s="358">
        <f t="shared" si="512"/>
        <v>1.9211361049094097E-3</v>
      </c>
      <c r="F1492" s="358">
        <f t="shared" si="512"/>
        <v>1.6230231173680512E-4</v>
      </c>
      <c r="G1492" s="358">
        <f t="shared" si="512"/>
        <v>0.18304032312674046</v>
      </c>
      <c r="H1492" s="358">
        <f t="shared" si="512"/>
        <v>1.4525867320571527E-2</v>
      </c>
      <c r="I1492" s="358">
        <f t="shared" si="512"/>
        <v>-2.5804833559439754E-3</v>
      </c>
      <c r="J1492" s="232">
        <f t="shared" si="513"/>
        <v>0.80237750686678466</v>
      </c>
      <c r="DV1492" s="124"/>
      <c r="DW1492" s="27"/>
    </row>
    <row r="1493" spans="2:127" ht="15" hidden="1" customHeight="1" x14ac:dyDescent="0.15">
      <c r="B1493" s="197" t="s">
        <v>331</v>
      </c>
      <c r="C1493" s="30" t="s">
        <v>148</v>
      </c>
      <c r="D1493" s="357">
        <f t="shared" si="512"/>
        <v>9.5323681375547899E-3</v>
      </c>
      <c r="E1493" s="358">
        <f t="shared" si="512"/>
        <v>0.22579310313975523</v>
      </c>
      <c r="F1493" s="358">
        <f t="shared" si="512"/>
        <v>1.877463318324096E-2</v>
      </c>
      <c r="G1493" s="358">
        <f t="shared" si="512"/>
        <v>6.6008022843188671E-2</v>
      </c>
      <c r="H1493" s="358">
        <f t="shared" si="512"/>
        <v>6.1728653928718784E-2</v>
      </c>
      <c r="I1493" s="358">
        <f t="shared" si="512"/>
        <v>8.1200136171865472E-4</v>
      </c>
      <c r="J1493" s="232">
        <f t="shared" si="513"/>
        <v>0.61735121740582277</v>
      </c>
      <c r="DV1493" s="124"/>
      <c r="DW1493" s="27"/>
    </row>
    <row r="1494" spans="2:127" ht="15" hidden="1" customHeight="1" x14ac:dyDescent="0.15">
      <c r="B1494" s="197" t="s">
        <v>332</v>
      </c>
      <c r="C1494" s="30" t="s">
        <v>149</v>
      </c>
      <c r="D1494" s="357">
        <f t="shared" si="512"/>
        <v>9.5776184535829711E-3</v>
      </c>
      <c r="E1494" s="358">
        <f t="shared" si="512"/>
        <v>0.43504887133773912</v>
      </c>
      <c r="F1494" s="358">
        <f t="shared" si="512"/>
        <v>5.4483069843624325E-2</v>
      </c>
      <c r="G1494" s="358">
        <f t="shared" si="512"/>
        <v>6.6057672163480352E-2</v>
      </c>
      <c r="H1494" s="358">
        <f t="shared" si="512"/>
        <v>2.6275621487659471E-2</v>
      </c>
      <c r="I1494" s="358">
        <f t="shared" si="512"/>
        <v>6.5582904627060857E-4</v>
      </c>
      <c r="J1494" s="232">
        <f t="shared" si="513"/>
        <v>0.40790131766764309</v>
      </c>
      <c r="DV1494" s="124"/>
      <c r="DW1494" s="27"/>
    </row>
    <row r="1495" spans="2:127" ht="15" hidden="1" customHeight="1" x14ac:dyDescent="0.15">
      <c r="B1495" s="197" t="s">
        <v>333</v>
      </c>
      <c r="C1495" s="30" t="s">
        <v>350</v>
      </c>
      <c r="D1495" s="357">
        <f t="shared" si="512"/>
        <v>6.2701837090279873E-5</v>
      </c>
      <c r="E1495" s="358">
        <f t="shared" si="512"/>
        <v>2.0667937097253201E-3</v>
      </c>
      <c r="F1495" s="358">
        <f t="shared" si="512"/>
        <v>1.2726914150955459E-5</v>
      </c>
      <c r="G1495" s="358">
        <f t="shared" si="512"/>
        <v>1.0115399250718529E-5</v>
      </c>
      <c r="H1495" s="358">
        <f t="shared" si="512"/>
        <v>1.5122559963016767E-5</v>
      </c>
      <c r="I1495" s="358">
        <f t="shared" si="512"/>
        <v>6.9285832310229615E-7</v>
      </c>
      <c r="J1495" s="232">
        <f t="shared" si="513"/>
        <v>0.99783184672149661</v>
      </c>
      <c r="DV1495" s="124"/>
      <c r="DW1495" s="27"/>
    </row>
    <row r="1496" spans="2:127" ht="15" hidden="1" customHeight="1" x14ac:dyDescent="0.15">
      <c r="B1496" s="197" t="s">
        <v>334</v>
      </c>
      <c r="C1496" s="30" t="s">
        <v>151</v>
      </c>
      <c r="D1496" s="357">
        <f t="shared" si="512"/>
        <v>2.1499250448349237E-2</v>
      </c>
      <c r="E1496" s="358">
        <f t="shared" si="512"/>
        <v>0.23796063342822585</v>
      </c>
      <c r="F1496" s="358">
        <f t="shared" si="512"/>
        <v>4.1795475271632694E-2</v>
      </c>
      <c r="G1496" s="358">
        <f t="shared" si="512"/>
        <v>4.2055565080783626E-2</v>
      </c>
      <c r="H1496" s="358">
        <f t="shared" si="512"/>
        <v>0.11033376162189264</v>
      </c>
      <c r="I1496" s="358">
        <f t="shared" si="512"/>
        <v>-4.1699724947226685E-4</v>
      </c>
      <c r="J1496" s="232">
        <f t="shared" si="513"/>
        <v>0.54677231139858817</v>
      </c>
      <c r="DV1496" s="124"/>
      <c r="DW1496" s="27"/>
    </row>
    <row r="1497" spans="2:127" ht="15" hidden="1" customHeight="1" x14ac:dyDescent="0.15">
      <c r="B1497" s="197" t="s">
        <v>335</v>
      </c>
      <c r="C1497" s="30" t="s">
        <v>152</v>
      </c>
      <c r="D1497" s="357">
        <f t="shared" si="512"/>
        <v>1.5634668795789242E-4</v>
      </c>
      <c r="E1497" s="358">
        <f t="shared" si="512"/>
        <v>7.1600373243687482E-3</v>
      </c>
      <c r="F1497" s="358">
        <f t="shared" si="512"/>
        <v>1.7053579671702571E-3</v>
      </c>
      <c r="G1497" s="358">
        <f t="shared" si="512"/>
        <v>0.39780284840970176</v>
      </c>
      <c r="H1497" s="358">
        <f t="shared" si="512"/>
        <v>0.16872912292120384</v>
      </c>
      <c r="I1497" s="358">
        <f t="shared" si="512"/>
        <v>-9.6114669198271209E-4</v>
      </c>
      <c r="J1497" s="232">
        <f t="shared" si="513"/>
        <v>0.4254074333815801</v>
      </c>
      <c r="DV1497" s="124"/>
      <c r="DW1497" s="27"/>
    </row>
    <row r="1498" spans="2:127" ht="15" hidden="1" customHeight="1" x14ac:dyDescent="0.15">
      <c r="B1498" s="197" t="s">
        <v>336</v>
      </c>
      <c r="C1498" s="30" t="s">
        <v>153</v>
      </c>
      <c r="D1498" s="357">
        <f t="shared" si="512"/>
        <v>1.0453565110174097E-2</v>
      </c>
      <c r="E1498" s="358">
        <f t="shared" si="512"/>
        <v>7.6029748168088801E-2</v>
      </c>
      <c r="F1498" s="358">
        <f t="shared" si="512"/>
        <v>2.7929226766866991E-2</v>
      </c>
      <c r="G1498" s="358">
        <f t="shared" si="512"/>
        <v>5.2008319717742515E-2</v>
      </c>
      <c r="H1498" s="358">
        <f t="shared" si="512"/>
        <v>0.13996977866043972</v>
      </c>
      <c r="I1498" s="358">
        <f t="shared" si="512"/>
        <v>0.35061430964621793</v>
      </c>
      <c r="J1498" s="232">
        <f t="shared" si="513"/>
        <v>0.34299505193046992</v>
      </c>
      <c r="DV1498" s="124"/>
      <c r="DW1498" s="27"/>
    </row>
    <row r="1499" spans="2:127" ht="15" hidden="1" customHeight="1" x14ac:dyDescent="0.15">
      <c r="B1499" s="197" t="s">
        <v>337</v>
      </c>
      <c r="C1499" s="30" t="s">
        <v>154</v>
      </c>
      <c r="D1499" s="357">
        <f t="shared" si="512"/>
        <v>4.5737634986527049E-3</v>
      </c>
      <c r="E1499" s="358">
        <f t="shared" si="512"/>
        <v>0.13534396579177713</v>
      </c>
      <c r="F1499" s="358">
        <f t="shared" si="512"/>
        <v>1.4526551251133227E-2</v>
      </c>
      <c r="G1499" s="358">
        <f t="shared" si="512"/>
        <v>0.27640531434915783</v>
      </c>
      <c r="H1499" s="358">
        <f t="shared" si="512"/>
        <v>0.26472396097927481</v>
      </c>
      <c r="I1499" s="358">
        <f t="shared" si="512"/>
        <v>-3.4589731228691664E-3</v>
      </c>
      <c r="J1499" s="232">
        <f t="shared" si="513"/>
        <v>0.30788541725287361</v>
      </c>
      <c r="DV1499" s="124"/>
      <c r="DW1499" s="27"/>
    </row>
    <row r="1500" spans="2:127" ht="15" hidden="1" customHeight="1" x14ac:dyDescent="0.15">
      <c r="B1500" s="197" t="s">
        <v>338</v>
      </c>
      <c r="C1500" s="30" t="s">
        <v>155</v>
      </c>
      <c r="D1500" s="357">
        <f t="shared" si="512"/>
        <v>4.0605859239713411E-4</v>
      </c>
      <c r="E1500" s="358">
        <f t="shared" si="512"/>
        <v>0.25338384785690388</v>
      </c>
      <c r="F1500" s="358">
        <f t="shared" si="512"/>
        <v>9.801678352919143E-4</v>
      </c>
      <c r="G1500" s="358">
        <f t="shared" si="512"/>
        <v>0.11419022613650755</v>
      </c>
      <c r="H1500" s="358">
        <f t="shared" si="512"/>
        <v>0.46416266460547256</v>
      </c>
      <c r="I1500" s="358">
        <f t="shared" si="512"/>
        <v>-8.212213729523464E-5</v>
      </c>
      <c r="J1500" s="232">
        <f t="shared" si="513"/>
        <v>0.16695915711072237</v>
      </c>
      <c r="DV1500" s="124"/>
      <c r="DW1500" s="27"/>
    </row>
    <row r="1501" spans="2:127" ht="15" hidden="1" customHeight="1" x14ac:dyDescent="0.15">
      <c r="B1501" s="197" t="s">
        <v>339</v>
      </c>
      <c r="C1501" s="30" t="s">
        <v>156</v>
      </c>
      <c r="D1501" s="357">
        <f t="shared" si="512"/>
        <v>0</v>
      </c>
      <c r="E1501" s="358">
        <f t="shared" si="512"/>
        <v>0</v>
      </c>
      <c r="F1501" s="358">
        <f t="shared" si="512"/>
        <v>0</v>
      </c>
      <c r="G1501" s="358">
        <f t="shared" si="512"/>
        <v>0</v>
      </c>
      <c r="H1501" s="358">
        <f t="shared" si="512"/>
        <v>0</v>
      </c>
      <c r="I1501" s="358">
        <f t="shared" si="512"/>
        <v>0</v>
      </c>
      <c r="J1501" s="232">
        <f t="shared" si="513"/>
        <v>0</v>
      </c>
      <c r="DV1501" s="124"/>
      <c r="DW1501" s="27"/>
    </row>
    <row r="1502" spans="2:127" ht="15" hidden="1" customHeight="1" x14ac:dyDescent="0.15">
      <c r="B1502" s="197" t="s">
        <v>707</v>
      </c>
      <c r="C1502" s="30" t="s">
        <v>690</v>
      </c>
      <c r="D1502" s="357">
        <f t="shared" si="512"/>
        <v>0</v>
      </c>
      <c r="E1502" s="358">
        <f t="shared" si="512"/>
        <v>0</v>
      </c>
      <c r="F1502" s="358">
        <f t="shared" si="512"/>
        <v>0</v>
      </c>
      <c r="G1502" s="358">
        <f t="shared" si="512"/>
        <v>0</v>
      </c>
      <c r="H1502" s="358">
        <f t="shared" si="512"/>
        <v>0</v>
      </c>
      <c r="I1502" s="358">
        <f t="shared" si="512"/>
        <v>0</v>
      </c>
      <c r="J1502" s="232">
        <f t="shared" si="513"/>
        <v>0</v>
      </c>
      <c r="DV1502" s="124"/>
      <c r="DW1502" s="27"/>
    </row>
    <row r="1503" spans="2:127" ht="15" hidden="1" customHeight="1" x14ac:dyDescent="0.15">
      <c r="B1503" s="197" t="s">
        <v>708</v>
      </c>
      <c r="C1503" s="30" t="s">
        <v>157</v>
      </c>
      <c r="D1503" s="357">
        <f t="shared" si="512"/>
        <v>2.1445800767270779E-3</v>
      </c>
      <c r="E1503" s="358">
        <f t="shared" si="512"/>
        <v>3.1833836427470903E-2</v>
      </c>
      <c r="F1503" s="358">
        <f t="shared" ref="F1503:I1528" si="514">IF($L1278=0,0,F1278/$L1278)</f>
        <v>3.3500137781586666E-3</v>
      </c>
      <c r="G1503" s="358">
        <f t="shared" si="514"/>
        <v>5.0165335004829496E-2</v>
      </c>
      <c r="H1503" s="358">
        <f t="shared" si="514"/>
        <v>6.8563513303346674E-2</v>
      </c>
      <c r="I1503" s="358">
        <f t="shared" si="514"/>
        <v>-7.5387319646077425E-4</v>
      </c>
      <c r="J1503" s="232">
        <f t="shared" si="513"/>
        <v>0.84469659460592805</v>
      </c>
      <c r="DV1503" s="124"/>
      <c r="DW1503" s="27"/>
    </row>
    <row r="1504" spans="2:127" ht="15" hidden="1" customHeight="1" x14ac:dyDescent="0.15">
      <c r="B1504" s="197" t="s">
        <v>340</v>
      </c>
      <c r="C1504" s="30" t="s">
        <v>158</v>
      </c>
      <c r="D1504" s="357">
        <f t="shared" si="512"/>
        <v>0</v>
      </c>
      <c r="E1504" s="358">
        <f t="shared" ref="E1504:E1528" si="515">IF($L1279=0,0,E1279/$L1279)</f>
        <v>0</v>
      </c>
      <c r="F1504" s="358">
        <f t="shared" si="514"/>
        <v>0</v>
      </c>
      <c r="G1504" s="358">
        <f t="shared" si="514"/>
        <v>0</v>
      </c>
      <c r="H1504" s="358">
        <f t="shared" si="514"/>
        <v>0</v>
      </c>
      <c r="I1504" s="358">
        <f t="shared" si="514"/>
        <v>0</v>
      </c>
      <c r="J1504" s="232">
        <f t="shared" si="513"/>
        <v>0</v>
      </c>
      <c r="DV1504" s="124"/>
      <c r="DW1504" s="27"/>
    </row>
    <row r="1505" spans="2:127" ht="15" hidden="1" customHeight="1" x14ac:dyDescent="0.15">
      <c r="B1505" s="197" t="s">
        <v>341</v>
      </c>
      <c r="C1505" s="30" t="s">
        <v>159</v>
      </c>
      <c r="D1505" s="357">
        <f t="shared" si="512"/>
        <v>3.2171824106512243E-3</v>
      </c>
      <c r="E1505" s="358">
        <f t="shared" si="515"/>
        <v>5.2314017304114058E-2</v>
      </c>
      <c r="F1505" s="358">
        <f t="shared" si="514"/>
        <v>4.6422635243266758E-2</v>
      </c>
      <c r="G1505" s="358">
        <f t="shared" si="514"/>
        <v>0.11195922194090391</v>
      </c>
      <c r="H1505" s="358">
        <f t="shared" si="514"/>
        <v>0.3215839528589029</v>
      </c>
      <c r="I1505" s="358">
        <f t="shared" si="514"/>
        <v>2.2045431871020888E-3</v>
      </c>
      <c r="J1505" s="232">
        <f t="shared" si="513"/>
        <v>0.46229844705505901</v>
      </c>
      <c r="DV1505" s="124"/>
      <c r="DW1505" s="27"/>
    </row>
    <row r="1506" spans="2:127" ht="15" hidden="1" customHeight="1" x14ac:dyDescent="0.15">
      <c r="B1506" s="197" t="s">
        <v>342</v>
      </c>
      <c r="C1506" s="30" t="s">
        <v>352</v>
      </c>
      <c r="D1506" s="357">
        <f t="shared" si="512"/>
        <v>4.0736819168380784E-4</v>
      </c>
      <c r="E1506" s="358">
        <f t="shared" si="515"/>
        <v>2.3469018944542657E-2</v>
      </c>
      <c r="F1506" s="358">
        <f t="shared" si="514"/>
        <v>4.2249955436034596E-3</v>
      </c>
      <c r="G1506" s="358">
        <f t="shared" si="514"/>
        <v>0.28804696868318658</v>
      </c>
      <c r="H1506" s="358">
        <f t="shared" si="514"/>
        <v>0.3249057956476768</v>
      </c>
      <c r="I1506" s="358">
        <f t="shared" si="514"/>
        <v>1.1560339135062102E-3</v>
      </c>
      <c r="J1506" s="232">
        <f t="shared" si="513"/>
        <v>0.35778981907580054</v>
      </c>
      <c r="DV1506" s="124"/>
      <c r="DW1506" s="27"/>
    </row>
    <row r="1507" spans="2:127" ht="15" hidden="1" customHeight="1" x14ac:dyDescent="0.15">
      <c r="B1507" s="197" t="s">
        <v>343</v>
      </c>
      <c r="C1507" s="30" t="s">
        <v>160</v>
      </c>
      <c r="D1507" s="357">
        <f t="shared" si="512"/>
        <v>2.1379095734074495E-3</v>
      </c>
      <c r="E1507" s="358">
        <f t="shared" si="515"/>
        <v>2.6350369753005049E-2</v>
      </c>
      <c r="F1507" s="358">
        <f t="shared" si="514"/>
        <v>1.9207959939843615E-3</v>
      </c>
      <c r="G1507" s="358">
        <f t="shared" si="514"/>
        <v>1.8229874373020337E-2</v>
      </c>
      <c r="H1507" s="358">
        <f t="shared" si="514"/>
        <v>3.6073717327315229E-2</v>
      </c>
      <c r="I1507" s="358">
        <f t="shared" si="514"/>
        <v>-9.6118870087090946E-4</v>
      </c>
      <c r="J1507" s="232">
        <f t="shared" si="513"/>
        <v>0.91624852168013848</v>
      </c>
      <c r="DV1507" s="124"/>
      <c r="DW1507" s="27"/>
    </row>
    <row r="1508" spans="2:127" ht="15" hidden="1" customHeight="1" x14ac:dyDescent="0.15">
      <c r="B1508" s="197" t="s">
        <v>344</v>
      </c>
      <c r="C1508" s="30" t="s">
        <v>6</v>
      </c>
      <c r="D1508" s="357">
        <f t="shared" si="512"/>
        <v>0</v>
      </c>
      <c r="E1508" s="358">
        <f t="shared" si="515"/>
        <v>0</v>
      </c>
      <c r="F1508" s="358">
        <f t="shared" si="514"/>
        <v>0</v>
      </c>
      <c r="G1508" s="358">
        <f t="shared" si="514"/>
        <v>0</v>
      </c>
      <c r="H1508" s="358">
        <f t="shared" si="514"/>
        <v>0</v>
      </c>
      <c r="I1508" s="358">
        <f t="shared" si="514"/>
        <v>0</v>
      </c>
      <c r="J1508" s="232">
        <f t="shared" si="513"/>
        <v>0</v>
      </c>
      <c r="DV1508" s="124"/>
      <c r="DW1508" s="27"/>
    </row>
    <row r="1509" spans="2:127" ht="15" hidden="1" customHeight="1" x14ac:dyDescent="0.15">
      <c r="B1509" s="197" t="s">
        <v>709</v>
      </c>
      <c r="C1509" s="30" t="s">
        <v>7</v>
      </c>
      <c r="D1509" s="357">
        <f t="shared" si="512"/>
        <v>7.9934923858123897E-5</v>
      </c>
      <c r="E1509" s="358">
        <f t="shared" si="515"/>
        <v>3.9751756632938227E-3</v>
      </c>
      <c r="F1509" s="358">
        <f t="shared" si="514"/>
        <v>1.7273125952912621E-4</v>
      </c>
      <c r="G1509" s="358">
        <f t="shared" si="514"/>
        <v>1.0466184497751326E-2</v>
      </c>
      <c r="H1509" s="358">
        <f t="shared" si="514"/>
        <v>0.31160305820386813</v>
      </c>
      <c r="I1509" s="358">
        <f t="shared" si="514"/>
        <v>6.8228195544782063E-3</v>
      </c>
      <c r="J1509" s="232">
        <f t="shared" si="513"/>
        <v>0.66688009589722119</v>
      </c>
      <c r="DV1509" s="124"/>
      <c r="DW1509" s="27"/>
    </row>
    <row r="1510" spans="2:127" ht="15" hidden="1" customHeight="1" x14ac:dyDescent="0.15">
      <c r="B1510" s="197" t="s">
        <v>710</v>
      </c>
      <c r="C1510" s="30" t="s">
        <v>8</v>
      </c>
      <c r="D1510" s="357">
        <f t="shared" si="512"/>
        <v>0</v>
      </c>
      <c r="E1510" s="358">
        <f t="shared" si="515"/>
        <v>0</v>
      </c>
      <c r="F1510" s="358">
        <f t="shared" si="514"/>
        <v>0</v>
      </c>
      <c r="G1510" s="358">
        <f t="shared" si="514"/>
        <v>0</v>
      </c>
      <c r="H1510" s="358">
        <f t="shared" si="514"/>
        <v>0</v>
      </c>
      <c r="I1510" s="358">
        <f t="shared" si="514"/>
        <v>0</v>
      </c>
      <c r="J1510" s="232">
        <f t="shared" si="513"/>
        <v>0</v>
      </c>
      <c r="DV1510" s="124"/>
      <c r="DW1510" s="27"/>
    </row>
    <row r="1511" spans="2:127" ht="15" hidden="1" customHeight="1" x14ac:dyDescent="0.15">
      <c r="B1511" s="197" t="s">
        <v>711</v>
      </c>
      <c r="C1511" s="30" t="s">
        <v>353</v>
      </c>
      <c r="D1511" s="357">
        <f t="shared" si="512"/>
        <v>4.6865376641558245E-4</v>
      </c>
      <c r="E1511" s="358">
        <f t="shared" si="515"/>
        <v>9.5063525955853406E-3</v>
      </c>
      <c r="F1511" s="358">
        <f t="shared" si="514"/>
        <v>4.7562778966083293E-4</v>
      </c>
      <c r="G1511" s="358">
        <f t="shared" si="514"/>
        <v>1.1571877591690346E-3</v>
      </c>
      <c r="H1511" s="358">
        <f t="shared" si="514"/>
        <v>2.5786402871018259E-3</v>
      </c>
      <c r="I1511" s="358">
        <f t="shared" si="514"/>
        <v>4.2229890171733973E-2</v>
      </c>
      <c r="J1511" s="232">
        <f t="shared" si="513"/>
        <v>0.94358364763033342</v>
      </c>
      <c r="DV1511" s="124"/>
      <c r="DW1511" s="27"/>
    </row>
    <row r="1512" spans="2:127" ht="15" hidden="1" customHeight="1" x14ac:dyDescent="0.15">
      <c r="B1512" s="197" t="s">
        <v>712</v>
      </c>
      <c r="C1512" s="30" t="s">
        <v>212</v>
      </c>
      <c r="D1512" s="357">
        <f t="shared" si="512"/>
        <v>3.198935660097488E-4</v>
      </c>
      <c r="E1512" s="358">
        <f t="shared" si="515"/>
        <v>3.0356445869108576E-2</v>
      </c>
      <c r="F1512" s="358">
        <f t="shared" si="514"/>
        <v>1.4675048060843097E-3</v>
      </c>
      <c r="G1512" s="358">
        <f t="shared" si="514"/>
        <v>1.8817071369268074E-3</v>
      </c>
      <c r="H1512" s="358">
        <f t="shared" si="514"/>
        <v>3.0152050796660671E-3</v>
      </c>
      <c r="I1512" s="358">
        <f t="shared" si="514"/>
        <v>2.0036799085284017E-2</v>
      </c>
      <c r="J1512" s="232">
        <f t="shared" si="513"/>
        <v>0.94292244445692053</v>
      </c>
      <c r="DV1512" s="124"/>
      <c r="DW1512" s="27"/>
    </row>
    <row r="1513" spans="2:127" ht="15" hidden="1" customHeight="1" x14ac:dyDescent="0.15">
      <c r="B1513" s="197" t="s">
        <v>713</v>
      </c>
      <c r="C1513" s="30" t="s">
        <v>255</v>
      </c>
      <c r="D1513" s="357">
        <f t="shared" si="512"/>
        <v>0</v>
      </c>
      <c r="E1513" s="358">
        <f t="shared" si="515"/>
        <v>0</v>
      </c>
      <c r="F1513" s="358">
        <f t="shared" si="514"/>
        <v>0</v>
      </c>
      <c r="G1513" s="358">
        <f t="shared" si="514"/>
        <v>0</v>
      </c>
      <c r="H1513" s="358">
        <f t="shared" si="514"/>
        <v>0</v>
      </c>
      <c r="I1513" s="358">
        <f t="shared" si="514"/>
        <v>0</v>
      </c>
      <c r="J1513" s="232">
        <f t="shared" si="513"/>
        <v>0</v>
      </c>
      <c r="DV1513" s="124"/>
      <c r="DW1513" s="27"/>
    </row>
    <row r="1514" spans="2:127" ht="15" hidden="1" customHeight="1" x14ac:dyDescent="0.15">
      <c r="B1514" s="197" t="s">
        <v>714</v>
      </c>
      <c r="C1514" s="30" t="s">
        <v>161</v>
      </c>
      <c r="D1514" s="357">
        <f t="shared" si="512"/>
        <v>0</v>
      </c>
      <c r="E1514" s="358">
        <f t="shared" si="515"/>
        <v>0</v>
      </c>
      <c r="F1514" s="358">
        <f t="shared" si="514"/>
        <v>0</v>
      </c>
      <c r="G1514" s="358">
        <f t="shared" si="514"/>
        <v>0</v>
      </c>
      <c r="H1514" s="358">
        <f t="shared" si="514"/>
        <v>0</v>
      </c>
      <c r="I1514" s="358">
        <f t="shared" si="514"/>
        <v>0</v>
      </c>
      <c r="J1514" s="232">
        <f t="shared" si="513"/>
        <v>0</v>
      </c>
      <c r="DV1514" s="124"/>
      <c r="DW1514" s="27"/>
    </row>
    <row r="1515" spans="2:127" ht="15" hidden="1" customHeight="1" x14ac:dyDescent="0.15">
      <c r="B1515" s="197" t="s">
        <v>715</v>
      </c>
      <c r="C1515" s="30" t="s">
        <v>256</v>
      </c>
      <c r="D1515" s="357">
        <f t="shared" si="512"/>
        <v>0</v>
      </c>
      <c r="E1515" s="358">
        <f t="shared" si="515"/>
        <v>0</v>
      </c>
      <c r="F1515" s="358">
        <f t="shared" si="514"/>
        <v>0</v>
      </c>
      <c r="G1515" s="358">
        <f t="shared" si="514"/>
        <v>0</v>
      </c>
      <c r="H1515" s="358">
        <f t="shared" si="514"/>
        <v>0</v>
      </c>
      <c r="I1515" s="358">
        <f t="shared" si="514"/>
        <v>0</v>
      </c>
      <c r="J1515" s="232">
        <f t="shared" si="513"/>
        <v>0</v>
      </c>
      <c r="DV1515" s="124"/>
      <c r="DW1515" s="27"/>
    </row>
    <row r="1516" spans="2:127" ht="15" hidden="1" customHeight="1" x14ac:dyDescent="0.15">
      <c r="B1516" s="197" t="s">
        <v>716</v>
      </c>
      <c r="C1516" s="30" t="s">
        <v>354</v>
      </c>
      <c r="D1516" s="357">
        <f t="shared" si="512"/>
        <v>0</v>
      </c>
      <c r="E1516" s="358">
        <f t="shared" si="515"/>
        <v>0</v>
      </c>
      <c r="F1516" s="358">
        <f t="shared" si="514"/>
        <v>0</v>
      </c>
      <c r="G1516" s="358">
        <f t="shared" si="514"/>
        <v>0</v>
      </c>
      <c r="H1516" s="358">
        <f t="shared" si="514"/>
        <v>0</v>
      </c>
      <c r="I1516" s="358">
        <f t="shared" si="514"/>
        <v>0</v>
      </c>
      <c r="J1516" s="232">
        <f t="shared" si="513"/>
        <v>0</v>
      </c>
      <c r="DV1516" s="124"/>
      <c r="DW1516" s="27"/>
    </row>
    <row r="1517" spans="2:127" ht="15" hidden="1" customHeight="1" x14ac:dyDescent="0.15">
      <c r="B1517" s="197" t="s">
        <v>717</v>
      </c>
      <c r="C1517" s="30" t="s">
        <v>355</v>
      </c>
      <c r="D1517" s="357">
        <f t="shared" si="512"/>
        <v>0</v>
      </c>
      <c r="E1517" s="358">
        <f t="shared" si="515"/>
        <v>0</v>
      </c>
      <c r="F1517" s="358">
        <f t="shared" si="514"/>
        <v>0</v>
      </c>
      <c r="G1517" s="358">
        <f t="shared" si="514"/>
        <v>0</v>
      </c>
      <c r="H1517" s="358">
        <f t="shared" si="514"/>
        <v>0</v>
      </c>
      <c r="I1517" s="358">
        <f t="shared" si="514"/>
        <v>0</v>
      </c>
      <c r="J1517" s="232">
        <f t="shared" si="513"/>
        <v>0</v>
      </c>
      <c r="DV1517" s="124"/>
      <c r="DW1517" s="27"/>
    </row>
    <row r="1518" spans="2:127" ht="15" hidden="1" customHeight="1" x14ac:dyDescent="0.15">
      <c r="B1518" s="197" t="s">
        <v>718</v>
      </c>
      <c r="C1518" s="30" t="s">
        <v>356</v>
      </c>
      <c r="D1518" s="357">
        <f t="shared" si="512"/>
        <v>0</v>
      </c>
      <c r="E1518" s="358">
        <f t="shared" si="515"/>
        <v>0</v>
      </c>
      <c r="F1518" s="358">
        <f t="shared" si="514"/>
        <v>0</v>
      </c>
      <c r="G1518" s="358">
        <f t="shared" si="514"/>
        <v>0</v>
      </c>
      <c r="H1518" s="358">
        <f t="shared" si="514"/>
        <v>0</v>
      </c>
      <c r="I1518" s="358">
        <f t="shared" si="514"/>
        <v>0</v>
      </c>
      <c r="J1518" s="232">
        <f t="shared" si="513"/>
        <v>0</v>
      </c>
      <c r="DV1518" s="124"/>
      <c r="DW1518" s="27"/>
    </row>
    <row r="1519" spans="2:127" ht="15" hidden="1" customHeight="1" x14ac:dyDescent="0.15">
      <c r="B1519" s="197" t="s">
        <v>719</v>
      </c>
      <c r="C1519" s="30" t="s">
        <v>162</v>
      </c>
      <c r="D1519" s="357">
        <f t="shared" si="512"/>
        <v>0</v>
      </c>
      <c r="E1519" s="358">
        <f t="shared" si="515"/>
        <v>0</v>
      </c>
      <c r="F1519" s="358">
        <f t="shared" si="514"/>
        <v>0</v>
      </c>
      <c r="G1519" s="358">
        <f t="shared" si="514"/>
        <v>0</v>
      </c>
      <c r="H1519" s="358">
        <f t="shared" si="514"/>
        <v>0</v>
      </c>
      <c r="I1519" s="358">
        <f t="shared" si="514"/>
        <v>0</v>
      </c>
      <c r="J1519" s="232">
        <f t="shared" si="513"/>
        <v>0</v>
      </c>
      <c r="DV1519" s="124"/>
      <c r="DW1519" s="27"/>
    </row>
    <row r="1520" spans="2:127" ht="15" hidden="1" customHeight="1" x14ac:dyDescent="0.15">
      <c r="B1520" s="197" t="s">
        <v>720</v>
      </c>
      <c r="C1520" s="30" t="s">
        <v>259</v>
      </c>
      <c r="D1520" s="357">
        <f t="shared" si="512"/>
        <v>3.1627177644102391E-4</v>
      </c>
      <c r="E1520" s="358">
        <f t="shared" si="515"/>
        <v>0.13388945383949233</v>
      </c>
      <c r="F1520" s="358">
        <f t="shared" si="514"/>
        <v>6.9491670643887643E-4</v>
      </c>
      <c r="G1520" s="358">
        <f t="shared" si="514"/>
        <v>2.5972895210103559E-2</v>
      </c>
      <c r="H1520" s="358">
        <f t="shared" si="514"/>
        <v>0.82090246257464616</v>
      </c>
      <c r="I1520" s="358">
        <f t="shared" si="514"/>
        <v>-2.3419826520665552E-5</v>
      </c>
      <c r="J1520" s="232">
        <f t="shared" si="513"/>
        <v>1.824741971939876E-2</v>
      </c>
      <c r="DV1520" s="124"/>
      <c r="DW1520" s="27"/>
    </row>
    <row r="1521" spans="2:127" ht="15" hidden="1" customHeight="1" x14ac:dyDescent="0.15">
      <c r="B1521" s="197" t="s">
        <v>721</v>
      </c>
      <c r="C1521" s="30" t="s">
        <v>357</v>
      </c>
      <c r="D1521" s="357">
        <f t="shared" si="512"/>
        <v>9.0937353315605832E-3</v>
      </c>
      <c r="E1521" s="358">
        <f t="shared" si="515"/>
        <v>0.39013499875486429</v>
      </c>
      <c r="F1521" s="358">
        <f t="shared" si="514"/>
        <v>1.9989756793039049E-2</v>
      </c>
      <c r="G1521" s="358">
        <f t="shared" si="514"/>
        <v>3.2667631227106302E-2</v>
      </c>
      <c r="H1521" s="358">
        <f t="shared" si="514"/>
        <v>1.9729692033981304E-2</v>
      </c>
      <c r="I1521" s="358">
        <f t="shared" si="514"/>
        <v>3.7270460485054704E-3</v>
      </c>
      <c r="J1521" s="232">
        <f t="shared" si="513"/>
        <v>0.52465713981094297</v>
      </c>
      <c r="DV1521" s="124"/>
      <c r="DW1521" s="27"/>
    </row>
    <row r="1522" spans="2:127" ht="15" hidden="1" customHeight="1" x14ac:dyDescent="0.15">
      <c r="B1522" s="197" t="s">
        <v>722</v>
      </c>
      <c r="C1522" s="30" t="s">
        <v>163</v>
      </c>
      <c r="D1522" s="357">
        <f t="shared" si="512"/>
        <v>3.4004954168909206E-4</v>
      </c>
      <c r="E1522" s="358">
        <f t="shared" si="515"/>
        <v>7.4982056034895292E-3</v>
      </c>
      <c r="F1522" s="358">
        <f t="shared" si="514"/>
        <v>4.3339321911938758E-4</v>
      </c>
      <c r="G1522" s="358">
        <f t="shared" si="514"/>
        <v>4.3570535147104732E-2</v>
      </c>
      <c r="H1522" s="358">
        <f t="shared" si="514"/>
        <v>8.3795243054287746E-2</v>
      </c>
      <c r="I1522" s="358">
        <f t="shared" si="514"/>
        <v>3.15869906869576E-4</v>
      </c>
      <c r="J1522" s="232">
        <f t="shared" si="513"/>
        <v>0.86404670352743995</v>
      </c>
      <c r="DV1522" s="124"/>
      <c r="DW1522" s="27"/>
    </row>
    <row r="1523" spans="2:127" ht="15" hidden="1" customHeight="1" x14ac:dyDescent="0.15">
      <c r="B1523" s="197" t="s">
        <v>723</v>
      </c>
      <c r="C1523" s="30" t="s">
        <v>260</v>
      </c>
      <c r="D1523" s="357">
        <f t="shared" si="512"/>
        <v>8.2633035316922909E-5</v>
      </c>
      <c r="E1523" s="358">
        <f t="shared" si="515"/>
        <v>6.174776787452628E-2</v>
      </c>
      <c r="F1523" s="358">
        <f t="shared" si="514"/>
        <v>1.3016113164436964E-4</v>
      </c>
      <c r="G1523" s="358">
        <f t="shared" si="514"/>
        <v>0.29475787317752733</v>
      </c>
      <c r="H1523" s="358">
        <f t="shared" si="514"/>
        <v>0.64005452121243067</v>
      </c>
      <c r="I1523" s="358">
        <f t="shared" si="514"/>
        <v>-5.832813851101155E-6</v>
      </c>
      <c r="J1523" s="232">
        <f t="shared" si="513"/>
        <v>3.2328763824055642E-3</v>
      </c>
      <c r="DV1523" s="124"/>
      <c r="DW1523" s="27"/>
    </row>
    <row r="1524" spans="2:127" ht="15" hidden="1" customHeight="1" x14ac:dyDescent="0.15">
      <c r="B1524" s="197" t="s">
        <v>724</v>
      </c>
      <c r="C1524" s="30" t="s">
        <v>164</v>
      </c>
      <c r="D1524" s="357">
        <f t="shared" si="512"/>
        <v>8.2130693699585273E-3</v>
      </c>
      <c r="E1524" s="358">
        <f t="shared" si="515"/>
        <v>0.1079369989790555</v>
      </c>
      <c r="F1524" s="358">
        <f t="shared" si="514"/>
        <v>5.6480257672053696E-3</v>
      </c>
      <c r="G1524" s="358">
        <f t="shared" si="514"/>
        <v>1.765958240866607E-2</v>
      </c>
      <c r="H1524" s="358">
        <f t="shared" si="514"/>
        <v>4.7454324828736696E-2</v>
      </c>
      <c r="I1524" s="358">
        <f t="shared" si="514"/>
        <v>8.9417829858956326E-4</v>
      </c>
      <c r="J1524" s="232">
        <f t="shared" si="513"/>
        <v>0.81219382034778831</v>
      </c>
      <c r="DV1524" s="124"/>
      <c r="DW1524" s="27"/>
    </row>
    <row r="1525" spans="2:127" ht="15" hidden="1" customHeight="1" x14ac:dyDescent="0.15">
      <c r="B1525" s="197" t="s">
        <v>725</v>
      </c>
      <c r="C1525" s="30" t="s">
        <v>165</v>
      </c>
      <c r="D1525" s="357">
        <f t="shared" si="512"/>
        <v>1.3413102462938286E-2</v>
      </c>
      <c r="E1525" s="358">
        <f t="shared" si="515"/>
        <v>0.35739102426054808</v>
      </c>
      <c r="F1525" s="358">
        <f t="shared" si="514"/>
        <v>6.9131197451848241E-3</v>
      </c>
      <c r="G1525" s="358">
        <f t="shared" si="514"/>
        <v>5.5132155551881674E-2</v>
      </c>
      <c r="H1525" s="358">
        <f t="shared" si="514"/>
        <v>2.4083428243645372E-2</v>
      </c>
      <c r="I1525" s="358">
        <f t="shared" si="514"/>
        <v>-5.5421699245018852E-3</v>
      </c>
      <c r="J1525" s="232">
        <f t="shared" si="513"/>
        <v>0.54860933966030356</v>
      </c>
      <c r="DV1525" s="124"/>
      <c r="DW1525" s="27"/>
    </row>
    <row r="1526" spans="2:127" ht="15" hidden="1" customHeight="1" x14ac:dyDescent="0.15">
      <c r="B1526" s="197" t="s">
        <v>726</v>
      </c>
      <c r="C1526" s="30" t="s">
        <v>166</v>
      </c>
      <c r="D1526" s="357">
        <f t="shared" si="512"/>
        <v>0</v>
      </c>
      <c r="E1526" s="358">
        <f t="shared" si="515"/>
        <v>0</v>
      </c>
      <c r="F1526" s="358">
        <f t="shared" si="514"/>
        <v>0</v>
      </c>
      <c r="G1526" s="358">
        <f t="shared" si="514"/>
        <v>0.21794728399234847</v>
      </c>
      <c r="H1526" s="358">
        <f t="shared" si="514"/>
        <v>0.78205271600765147</v>
      </c>
      <c r="I1526" s="358">
        <f t="shared" si="514"/>
        <v>0</v>
      </c>
      <c r="J1526" s="232">
        <f t="shared" si="513"/>
        <v>0</v>
      </c>
      <c r="DV1526" s="124"/>
      <c r="DW1526" s="27"/>
    </row>
    <row r="1527" spans="2:127" ht="15" hidden="1" customHeight="1" x14ac:dyDescent="0.15">
      <c r="B1527" s="197" t="s">
        <v>727</v>
      </c>
      <c r="C1527" s="30" t="s">
        <v>216</v>
      </c>
      <c r="D1527" s="357">
        <f t="shared" si="512"/>
        <v>1.3994928016860199E-3</v>
      </c>
      <c r="E1527" s="358">
        <f t="shared" si="515"/>
        <v>6.068107971358893E-2</v>
      </c>
      <c r="F1527" s="358">
        <f t="shared" si="514"/>
        <v>1.5254764525734474E-2</v>
      </c>
      <c r="G1527" s="358">
        <f t="shared" si="514"/>
        <v>0.16643300012939891</v>
      </c>
      <c r="H1527" s="358">
        <f t="shared" si="514"/>
        <v>0.33807633361133954</v>
      </c>
      <c r="I1527" s="358">
        <f t="shared" si="514"/>
        <v>4.5025302245759511E-5</v>
      </c>
      <c r="J1527" s="232">
        <f t="shared" si="513"/>
        <v>0.41811030391600634</v>
      </c>
      <c r="DV1527" s="124"/>
      <c r="DW1527" s="27"/>
    </row>
    <row r="1528" spans="2:127" ht="15" hidden="1" customHeight="1" x14ac:dyDescent="0.15">
      <c r="B1528" s="197" t="s">
        <v>728</v>
      </c>
      <c r="C1528" s="30" t="s">
        <v>167</v>
      </c>
      <c r="D1528" s="357">
        <f t="shared" si="512"/>
        <v>0</v>
      </c>
      <c r="E1528" s="358">
        <f t="shared" si="515"/>
        <v>0</v>
      </c>
      <c r="F1528" s="358">
        <f t="shared" si="514"/>
        <v>0</v>
      </c>
      <c r="G1528" s="358">
        <f t="shared" si="514"/>
        <v>0.998636552853577</v>
      </c>
      <c r="H1528" s="358">
        <f t="shared" si="514"/>
        <v>1.3634471464230127E-3</v>
      </c>
      <c r="I1528" s="358">
        <f t="shared" si="514"/>
        <v>0</v>
      </c>
      <c r="J1528" s="232">
        <f t="shared" si="513"/>
        <v>0</v>
      </c>
      <c r="DV1528" s="124"/>
      <c r="DW1528" s="27"/>
    </row>
    <row r="1529" spans="2:127" ht="15" hidden="1" customHeight="1" x14ac:dyDescent="0.15">
      <c r="B1529" s="197" t="s">
        <v>729</v>
      </c>
      <c r="C1529" s="30" t="s">
        <v>217</v>
      </c>
      <c r="D1529" s="357">
        <f t="shared" ref="D1529:I1572" si="516">IF($L1304=0,0,D1304/$L1304)</f>
        <v>0</v>
      </c>
      <c r="E1529" s="358">
        <f t="shared" si="516"/>
        <v>0</v>
      </c>
      <c r="F1529" s="358">
        <f t="shared" si="516"/>
        <v>0</v>
      </c>
      <c r="G1529" s="358">
        <f t="shared" si="516"/>
        <v>0.43613370861890238</v>
      </c>
      <c r="H1529" s="358">
        <f t="shared" si="516"/>
        <v>0.56386629138109756</v>
      </c>
      <c r="I1529" s="358">
        <f t="shared" si="516"/>
        <v>0</v>
      </c>
      <c r="J1529" s="232">
        <f t="shared" ref="J1529:J1572" si="517">IF($L1304=0,0,K1304/$L1304)</f>
        <v>0</v>
      </c>
      <c r="DV1529" s="124"/>
      <c r="DW1529" s="27"/>
    </row>
    <row r="1530" spans="2:127" ht="15" hidden="1" customHeight="1" x14ac:dyDescent="0.15">
      <c r="B1530" s="197" t="s">
        <v>730</v>
      </c>
      <c r="C1530" s="30" t="s">
        <v>168</v>
      </c>
      <c r="D1530" s="357">
        <f t="shared" si="516"/>
        <v>1.4120673660961959E-2</v>
      </c>
      <c r="E1530" s="358">
        <f t="shared" si="516"/>
        <v>0.44460831293144448</v>
      </c>
      <c r="F1530" s="358">
        <f t="shared" si="516"/>
        <v>7.0887152842039669E-2</v>
      </c>
      <c r="G1530" s="358">
        <f t="shared" si="516"/>
        <v>1.7954865373867361E-2</v>
      </c>
      <c r="H1530" s="358">
        <f t="shared" si="516"/>
        <v>2.0952781935411908E-2</v>
      </c>
      <c r="I1530" s="358">
        <f t="shared" si="516"/>
        <v>2.0796006412625005E-4</v>
      </c>
      <c r="J1530" s="232">
        <f t="shared" si="517"/>
        <v>0.43126825319214845</v>
      </c>
      <c r="DV1530" s="124"/>
      <c r="DW1530" s="27"/>
    </row>
    <row r="1531" spans="2:127" ht="15" hidden="1" customHeight="1" x14ac:dyDescent="0.15">
      <c r="B1531" s="197" t="s">
        <v>731</v>
      </c>
      <c r="C1531" s="30" t="s">
        <v>169</v>
      </c>
      <c r="D1531" s="357">
        <f t="shared" si="516"/>
        <v>2.7937233595781662E-2</v>
      </c>
      <c r="E1531" s="358">
        <f t="shared" si="516"/>
        <v>0.47711646136317887</v>
      </c>
      <c r="F1531" s="358">
        <f t="shared" si="516"/>
        <v>7.0438923887202617E-2</v>
      </c>
      <c r="G1531" s="358">
        <f t="shared" si="516"/>
        <v>1.0242878669755562E-2</v>
      </c>
      <c r="H1531" s="358">
        <f t="shared" si="516"/>
        <v>1.3976272757306191E-2</v>
      </c>
      <c r="I1531" s="358">
        <f t="shared" si="516"/>
        <v>-1.6384126343135029E-4</v>
      </c>
      <c r="J1531" s="232">
        <f t="shared" si="517"/>
        <v>0.40045207099020635</v>
      </c>
      <c r="DV1531" s="124"/>
      <c r="DW1531" s="27"/>
    </row>
    <row r="1532" spans="2:127" ht="15" hidden="1" customHeight="1" x14ac:dyDescent="0.15">
      <c r="B1532" s="197" t="s">
        <v>732</v>
      </c>
      <c r="C1532" s="30" t="s">
        <v>9</v>
      </c>
      <c r="D1532" s="357">
        <f t="shared" si="516"/>
        <v>1.5773543710935038E-2</v>
      </c>
      <c r="E1532" s="358">
        <f t="shared" si="516"/>
        <v>0.63379212512183736</v>
      </c>
      <c r="F1532" s="358">
        <f t="shared" si="516"/>
        <v>3.9289747147492136E-2</v>
      </c>
      <c r="G1532" s="358">
        <f t="shared" si="516"/>
        <v>1.1147063633934877E-2</v>
      </c>
      <c r="H1532" s="358">
        <f t="shared" si="516"/>
        <v>1.1717676667872184E-2</v>
      </c>
      <c r="I1532" s="358">
        <f t="shared" si="516"/>
        <v>-5.833473745177145E-5</v>
      </c>
      <c r="J1532" s="232">
        <f t="shared" si="517"/>
        <v>0.28833817845538023</v>
      </c>
      <c r="DV1532" s="124"/>
      <c r="DW1532" s="27"/>
    </row>
    <row r="1533" spans="2:127" ht="15" hidden="1" customHeight="1" x14ac:dyDescent="0.15">
      <c r="B1533" s="197" t="s">
        <v>733</v>
      </c>
      <c r="C1533" s="30" t="s">
        <v>10</v>
      </c>
      <c r="D1533" s="357">
        <f t="shared" si="516"/>
        <v>2.0357061232178918E-2</v>
      </c>
      <c r="E1533" s="358">
        <f t="shared" si="516"/>
        <v>0.2082329598325994</v>
      </c>
      <c r="F1533" s="358">
        <f t="shared" si="516"/>
        <v>0.34132705443240591</v>
      </c>
      <c r="G1533" s="358">
        <f t="shared" si="516"/>
        <v>3.6721139378001859E-2</v>
      </c>
      <c r="H1533" s="358">
        <f t="shared" si="516"/>
        <v>1.2147187478493629E-2</v>
      </c>
      <c r="I1533" s="358">
        <f t="shared" si="516"/>
        <v>2.2673765714449262E-5</v>
      </c>
      <c r="J1533" s="232">
        <f t="shared" si="517"/>
        <v>0.38119192388060585</v>
      </c>
      <c r="DV1533" s="124"/>
      <c r="DW1533" s="27"/>
    </row>
    <row r="1534" spans="2:127" ht="15" hidden="1" customHeight="1" x14ac:dyDescent="0.15">
      <c r="B1534" s="197" t="s">
        <v>734</v>
      </c>
      <c r="C1534" s="30" t="s">
        <v>691</v>
      </c>
      <c r="D1534" s="357">
        <f t="shared" si="516"/>
        <v>1.6315360914873078E-2</v>
      </c>
      <c r="E1534" s="358">
        <f t="shared" si="516"/>
        <v>0.15308045767864553</v>
      </c>
      <c r="F1534" s="358">
        <f t="shared" si="516"/>
        <v>9.014251665137378E-2</v>
      </c>
      <c r="G1534" s="358">
        <f t="shared" si="516"/>
        <v>4.1035825718148428E-2</v>
      </c>
      <c r="H1534" s="358">
        <f t="shared" si="516"/>
        <v>0.10422302234020613</v>
      </c>
      <c r="I1534" s="358">
        <f t="shared" si="516"/>
        <v>1.5972203195456687E-3</v>
      </c>
      <c r="J1534" s="232">
        <f t="shared" si="517"/>
        <v>0.59360559637720745</v>
      </c>
      <c r="DV1534" s="124"/>
      <c r="DW1534" s="27"/>
    </row>
    <row r="1535" spans="2:127" ht="15" hidden="1" customHeight="1" x14ac:dyDescent="0.15">
      <c r="B1535" s="197" t="s">
        <v>735</v>
      </c>
      <c r="C1535" s="30" t="s">
        <v>692</v>
      </c>
      <c r="D1535" s="357">
        <f t="shared" si="516"/>
        <v>2.0655209274347022E-2</v>
      </c>
      <c r="E1535" s="358">
        <f t="shared" si="516"/>
        <v>0.64520169083556078</v>
      </c>
      <c r="F1535" s="358">
        <f t="shared" si="516"/>
        <v>6.2803933468975016E-3</v>
      </c>
      <c r="G1535" s="358">
        <f t="shared" si="516"/>
        <v>4.5763632958038007E-3</v>
      </c>
      <c r="H1535" s="358">
        <f t="shared" si="516"/>
        <v>2.9179789098346003E-2</v>
      </c>
      <c r="I1535" s="358">
        <f t="shared" si="516"/>
        <v>7.5265341495073259E-5</v>
      </c>
      <c r="J1535" s="232">
        <f t="shared" si="517"/>
        <v>0.29403128880754992</v>
      </c>
      <c r="DV1535" s="124"/>
      <c r="DW1535" s="27"/>
    </row>
    <row r="1536" spans="2:127" ht="15" hidden="1" customHeight="1" x14ac:dyDescent="0.15">
      <c r="B1536" s="197" t="s">
        <v>736</v>
      </c>
      <c r="C1536" s="30" t="s">
        <v>12</v>
      </c>
      <c r="D1536" s="357">
        <f t="shared" si="516"/>
        <v>4.0407987539667596E-3</v>
      </c>
      <c r="E1536" s="358">
        <f t="shared" si="516"/>
        <v>0.72940213342888116</v>
      </c>
      <c r="F1536" s="358">
        <f t="shared" si="516"/>
        <v>3.0808481282646238E-2</v>
      </c>
      <c r="G1536" s="358">
        <f t="shared" si="516"/>
        <v>3.223972010626544E-2</v>
      </c>
      <c r="H1536" s="358">
        <f t="shared" si="516"/>
        <v>2.329720738884174E-2</v>
      </c>
      <c r="I1536" s="358">
        <f t="shared" si="516"/>
        <v>-3.5210251865561701E-5</v>
      </c>
      <c r="J1536" s="232">
        <f t="shared" si="517"/>
        <v>0.18024686929126418</v>
      </c>
      <c r="DV1536" s="124"/>
      <c r="DW1536" s="27"/>
    </row>
    <row r="1537" spans="2:127" ht="15" hidden="1" customHeight="1" x14ac:dyDescent="0.15">
      <c r="B1537" s="197" t="s">
        <v>737</v>
      </c>
      <c r="C1537" s="30" t="s">
        <v>170</v>
      </c>
      <c r="D1537" s="357">
        <f t="shared" si="516"/>
        <v>7.4947329247172885E-3</v>
      </c>
      <c r="E1537" s="358">
        <f t="shared" si="516"/>
        <v>0.53277467788804322</v>
      </c>
      <c r="F1537" s="358">
        <f t="shared" si="516"/>
        <v>0.10066967426299991</v>
      </c>
      <c r="G1537" s="358">
        <f t="shared" si="516"/>
        <v>1.5024881009113264E-2</v>
      </c>
      <c r="H1537" s="358">
        <f t="shared" si="516"/>
        <v>7.4342404919620311E-2</v>
      </c>
      <c r="I1537" s="358">
        <f t="shared" si="516"/>
        <v>8.8270144982600368E-5</v>
      </c>
      <c r="J1537" s="232">
        <f t="shared" si="517"/>
        <v>0.26960535885052317</v>
      </c>
      <c r="DV1537" s="124"/>
      <c r="DW1537" s="27"/>
    </row>
    <row r="1538" spans="2:127" ht="15" hidden="1" customHeight="1" x14ac:dyDescent="0.15">
      <c r="B1538" s="197" t="s">
        <v>738</v>
      </c>
      <c r="C1538" s="30" t="s">
        <v>171</v>
      </c>
      <c r="D1538" s="357">
        <f t="shared" si="516"/>
        <v>1.2471537703816763E-4</v>
      </c>
      <c r="E1538" s="358">
        <f t="shared" si="516"/>
        <v>0.80599032272025917</v>
      </c>
      <c r="F1538" s="358">
        <f t="shared" si="516"/>
        <v>1.0333783728519025E-3</v>
      </c>
      <c r="G1538" s="358">
        <f t="shared" si="516"/>
        <v>0</v>
      </c>
      <c r="H1538" s="358">
        <f t="shared" si="516"/>
        <v>0</v>
      </c>
      <c r="I1538" s="358">
        <f t="shared" si="516"/>
        <v>0</v>
      </c>
      <c r="J1538" s="232">
        <f t="shared" si="517"/>
        <v>0.19285158352985068</v>
      </c>
      <c r="DV1538" s="124"/>
      <c r="DW1538" s="27"/>
    </row>
    <row r="1539" spans="2:127" ht="15" hidden="1" customHeight="1" x14ac:dyDescent="0.15">
      <c r="B1539" s="197" t="s">
        <v>739</v>
      </c>
      <c r="C1539" s="30" t="s">
        <v>693</v>
      </c>
      <c r="D1539" s="357">
        <f t="shared" si="516"/>
        <v>0</v>
      </c>
      <c r="E1539" s="358">
        <f t="shared" si="516"/>
        <v>1</v>
      </c>
      <c r="F1539" s="358">
        <f t="shared" si="516"/>
        <v>0</v>
      </c>
      <c r="G1539" s="358">
        <f t="shared" si="516"/>
        <v>0</v>
      </c>
      <c r="H1539" s="358">
        <f t="shared" si="516"/>
        <v>0</v>
      </c>
      <c r="I1539" s="358">
        <f t="shared" si="516"/>
        <v>0</v>
      </c>
      <c r="J1539" s="232">
        <f t="shared" si="517"/>
        <v>0</v>
      </c>
      <c r="DV1539" s="124"/>
      <c r="DW1539" s="27"/>
    </row>
    <row r="1540" spans="2:127" ht="15" hidden="1" customHeight="1" x14ac:dyDescent="0.15">
      <c r="B1540" s="197" t="s">
        <v>740</v>
      </c>
      <c r="C1540" s="30" t="s">
        <v>266</v>
      </c>
      <c r="D1540" s="357">
        <f t="shared" si="516"/>
        <v>8.3544865055728938E-3</v>
      </c>
      <c r="E1540" s="358">
        <f t="shared" si="516"/>
        <v>0.73996636580349162</v>
      </c>
      <c r="F1540" s="358">
        <f t="shared" si="516"/>
        <v>4.0015064842547056E-2</v>
      </c>
      <c r="G1540" s="358">
        <f t="shared" si="516"/>
        <v>2.0182095352538343E-2</v>
      </c>
      <c r="H1540" s="358">
        <f t="shared" si="516"/>
        <v>1.7957188452120923E-2</v>
      </c>
      <c r="I1540" s="358">
        <f t="shared" si="516"/>
        <v>1.7509769915249627E-4</v>
      </c>
      <c r="J1540" s="232">
        <f t="shared" si="517"/>
        <v>0.17334970134457664</v>
      </c>
      <c r="DV1540" s="124"/>
      <c r="DW1540" s="27"/>
    </row>
    <row r="1541" spans="2:127" ht="15" hidden="1" customHeight="1" x14ac:dyDescent="0.15">
      <c r="B1541" s="197" t="s">
        <v>741</v>
      </c>
      <c r="C1541" s="30" t="s">
        <v>694</v>
      </c>
      <c r="D1541" s="357">
        <f t="shared" si="516"/>
        <v>1.877818805000709E-2</v>
      </c>
      <c r="E1541" s="358">
        <f t="shared" si="516"/>
        <v>0.20771634358421118</v>
      </c>
      <c r="F1541" s="358">
        <f t="shared" si="516"/>
        <v>3.0296719095507556E-2</v>
      </c>
      <c r="G1541" s="358">
        <f t="shared" si="516"/>
        <v>4.8179244917058987E-2</v>
      </c>
      <c r="H1541" s="358">
        <f t="shared" si="516"/>
        <v>6.1520695057586873E-2</v>
      </c>
      <c r="I1541" s="358">
        <f t="shared" si="516"/>
        <v>7.047958517847555E-4</v>
      </c>
      <c r="J1541" s="232">
        <f t="shared" si="517"/>
        <v>0.63280401344384352</v>
      </c>
      <c r="DV1541" s="124"/>
      <c r="DW1541" s="27"/>
    </row>
    <row r="1542" spans="2:127" ht="15" hidden="1" customHeight="1" x14ac:dyDescent="0.15">
      <c r="B1542" s="197" t="s">
        <v>742</v>
      </c>
      <c r="C1542" s="30" t="s">
        <v>268</v>
      </c>
      <c r="D1542" s="357">
        <f t="shared" si="516"/>
        <v>9.732803220686724E-3</v>
      </c>
      <c r="E1542" s="358">
        <f t="shared" si="516"/>
        <v>0.24355776520240224</v>
      </c>
      <c r="F1542" s="358">
        <f t="shared" si="516"/>
        <v>5.4317108485558888E-2</v>
      </c>
      <c r="G1542" s="358">
        <f t="shared" si="516"/>
        <v>9.5247992301432216E-2</v>
      </c>
      <c r="H1542" s="358">
        <f t="shared" si="516"/>
        <v>7.0227990062232945E-2</v>
      </c>
      <c r="I1542" s="358">
        <f t="shared" si="516"/>
        <v>9.9556364839999663E-5</v>
      </c>
      <c r="J1542" s="232">
        <f t="shared" si="517"/>
        <v>0.52681678436284696</v>
      </c>
      <c r="DV1542" s="124"/>
      <c r="DW1542" s="27"/>
    </row>
    <row r="1543" spans="2:127" ht="15" hidden="1" customHeight="1" x14ac:dyDescent="0.15">
      <c r="B1543" s="197" t="s">
        <v>743</v>
      </c>
      <c r="C1543" s="30" t="s">
        <v>173</v>
      </c>
      <c r="D1543" s="357">
        <f t="shared" si="516"/>
        <v>7.6418572707966578E-3</v>
      </c>
      <c r="E1543" s="358">
        <f t="shared" si="516"/>
        <v>0.31708923042149695</v>
      </c>
      <c r="F1543" s="358">
        <f t="shared" si="516"/>
        <v>2.366385577986839E-2</v>
      </c>
      <c r="G1543" s="358">
        <f t="shared" si="516"/>
        <v>8.7523044558207183E-2</v>
      </c>
      <c r="H1543" s="358">
        <f t="shared" si="516"/>
        <v>7.4804717604647186E-2</v>
      </c>
      <c r="I1543" s="358">
        <f t="shared" si="516"/>
        <v>9.2952978660793099E-3</v>
      </c>
      <c r="J1543" s="232">
        <f t="shared" si="517"/>
        <v>0.47998199649890433</v>
      </c>
      <c r="DV1543" s="124"/>
      <c r="DW1543" s="27"/>
    </row>
    <row r="1544" spans="2:127" ht="15" hidden="1" customHeight="1" x14ac:dyDescent="0.15">
      <c r="B1544" s="197" t="s">
        <v>744</v>
      </c>
      <c r="C1544" s="30" t="s">
        <v>174</v>
      </c>
      <c r="D1544" s="357">
        <f t="shared" si="516"/>
        <v>0</v>
      </c>
      <c r="E1544" s="358">
        <f t="shared" si="516"/>
        <v>0</v>
      </c>
      <c r="F1544" s="358">
        <f t="shared" si="516"/>
        <v>0</v>
      </c>
      <c r="G1544" s="358">
        <f t="shared" si="516"/>
        <v>0</v>
      </c>
      <c r="H1544" s="358">
        <f t="shared" si="516"/>
        <v>0</v>
      </c>
      <c r="I1544" s="358">
        <f t="shared" si="516"/>
        <v>0</v>
      </c>
      <c r="J1544" s="232">
        <f t="shared" si="517"/>
        <v>0</v>
      </c>
      <c r="DV1544" s="124"/>
      <c r="DW1544" s="27"/>
    </row>
    <row r="1545" spans="2:127" ht="15" hidden="1" customHeight="1" x14ac:dyDescent="0.15">
      <c r="B1545" s="197" t="s">
        <v>745</v>
      </c>
      <c r="C1545" s="30" t="s">
        <v>269</v>
      </c>
      <c r="D1545" s="357">
        <f t="shared" si="516"/>
        <v>8.3680653002368658E-3</v>
      </c>
      <c r="E1545" s="358">
        <f t="shared" si="516"/>
        <v>0.20325531845214939</v>
      </c>
      <c r="F1545" s="358">
        <f t="shared" si="516"/>
        <v>2.9060228551469888E-2</v>
      </c>
      <c r="G1545" s="358">
        <f t="shared" si="516"/>
        <v>3.8262894047870838E-2</v>
      </c>
      <c r="H1545" s="358">
        <f t="shared" si="516"/>
        <v>0.35700674256933118</v>
      </c>
      <c r="I1545" s="358">
        <f t="shared" si="516"/>
        <v>7.4759283190109092E-4</v>
      </c>
      <c r="J1545" s="232">
        <f t="shared" si="517"/>
        <v>0.36329915824704084</v>
      </c>
      <c r="DV1545" s="124"/>
      <c r="DW1545" s="27"/>
    </row>
    <row r="1546" spans="2:127" ht="15" hidden="1" customHeight="1" x14ac:dyDescent="0.15">
      <c r="B1546" s="197" t="s">
        <v>746</v>
      </c>
      <c r="C1546" s="30" t="s">
        <v>175</v>
      </c>
      <c r="D1546" s="357">
        <f t="shared" si="516"/>
        <v>1.2668415894589318E-2</v>
      </c>
      <c r="E1546" s="358">
        <f t="shared" si="516"/>
        <v>0.20103356309093237</v>
      </c>
      <c r="F1546" s="358">
        <f t="shared" si="516"/>
        <v>2.8438935906973727E-2</v>
      </c>
      <c r="G1546" s="358">
        <f t="shared" si="516"/>
        <v>3.6583594487590479E-2</v>
      </c>
      <c r="H1546" s="358">
        <f t="shared" si="516"/>
        <v>9.5412709429474676E-2</v>
      </c>
      <c r="I1546" s="358">
        <f t="shared" si="516"/>
        <v>4.7623448545813856E-3</v>
      </c>
      <c r="J1546" s="232">
        <f t="shared" si="517"/>
        <v>0.62110043633585799</v>
      </c>
      <c r="DV1546" s="124"/>
      <c r="DW1546" s="27"/>
    </row>
    <row r="1547" spans="2:127" ht="15" hidden="1" customHeight="1" x14ac:dyDescent="0.15">
      <c r="B1547" s="197" t="s">
        <v>747</v>
      </c>
      <c r="C1547" s="30" t="s">
        <v>359</v>
      </c>
      <c r="D1547" s="357">
        <f t="shared" si="516"/>
        <v>9.5764362665765636E-3</v>
      </c>
      <c r="E1547" s="358">
        <f t="shared" si="516"/>
        <v>0.56335185015908029</v>
      </c>
      <c r="F1547" s="358">
        <f t="shared" si="516"/>
        <v>6.5886519716204128E-2</v>
      </c>
      <c r="G1547" s="358">
        <f t="shared" si="516"/>
        <v>2.8904731024867777E-2</v>
      </c>
      <c r="H1547" s="358">
        <f t="shared" si="516"/>
        <v>2.6048851645058792E-2</v>
      </c>
      <c r="I1547" s="358">
        <f t="shared" si="516"/>
        <v>2.7032742772002688E-4</v>
      </c>
      <c r="J1547" s="232">
        <f t="shared" si="517"/>
        <v>0.30596128376049248</v>
      </c>
      <c r="DV1547" s="124"/>
      <c r="DW1547" s="27"/>
    </row>
    <row r="1548" spans="2:127" ht="15" hidden="1" customHeight="1" x14ac:dyDescent="0.15">
      <c r="B1548" s="197" t="s">
        <v>748</v>
      </c>
      <c r="C1548" s="30" t="s">
        <v>271</v>
      </c>
      <c r="D1548" s="357">
        <f t="shared" si="516"/>
        <v>2.2064872563261149E-2</v>
      </c>
      <c r="E1548" s="358">
        <f t="shared" si="516"/>
        <v>0.66448386885175459</v>
      </c>
      <c r="F1548" s="358">
        <f t="shared" si="516"/>
        <v>5.8826977876343937E-2</v>
      </c>
      <c r="G1548" s="358">
        <f t="shared" si="516"/>
        <v>3.1758955237773175E-2</v>
      </c>
      <c r="H1548" s="358">
        <f t="shared" si="516"/>
        <v>2.4371266870274858E-2</v>
      </c>
      <c r="I1548" s="358">
        <f t="shared" si="516"/>
        <v>7.8203453766910287E-5</v>
      </c>
      <c r="J1548" s="232">
        <f t="shared" si="517"/>
        <v>0.19841585514682553</v>
      </c>
      <c r="DV1548" s="124"/>
      <c r="DW1548" s="27"/>
    </row>
    <row r="1549" spans="2:127" ht="15" hidden="1" customHeight="1" x14ac:dyDescent="0.15">
      <c r="B1549" s="197" t="s">
        <v>749</v>
      </c>
      <c r="C1549" s="30" t="s">
        <v>270</v>
      </c>
      <c r="D1549" s="357">
        <f t="shared" si="516"/>
        <v>0</v>
      </c>
      <c r="E1549" s="358">
        <f t="shared" si="516"/>
        <v>0</v>
      </c>
      <c r="F1549" s="358">
        <f t="shared" si="516"/>
        <v>0</v>
      </c>
      <c r="G1549" s="358">
        <f t="shared" si="516"/>
        <v>0</v>
      </c>
      <c r="H1549" s="358">
        <f t="shared" si="516"/>
        <v>0</v>
      </c>
      <c r="I1549" s="358">
        <f t="shared" si="516"/>
        <v>0</v>
      </c>
      <c r="J1549" s="232">
        <f t="shared" si="517"/>
        <v>0</v>
      </c>
      <c r="DV1549" s="124"/>
      <c r="DW1549" s="27"/>
    </row>
    <row r="1550" spans="2:127" ht="15" hidden="1" customHeight="1" x14ac:dyDescent="0.15">
      <c r="B1550" s="197" t="s">
        <v>750</v>
      </c>
      <c r="C1550" s="30" t="s">
        <v>272</v>
      </c>
      <c r="D1550" s="357">
        <f t="shared" si="516"/>
        <v>1.7947506849049364E-2</v>
      </c>
      <c r="E1550" s="358">
        <f t="shared" si="516"/>
        <v>0.92179036133255354</v>
      </c>
      <c r="F1550" s="358">
        <f t="shared" si="516"/>
        <v>8.2138345788009808E-3</v>
      </c>
      <c r="G1550" s="358">
        <f t="shared" si="516"/>
        <v>2.0110402515084494E-3</v>
      </c>
      <c r="H1550" s="358">
        <f t="shared" si="516"/>
        <v>2.1512079000474953E-3</v>
      </c>
      <c r="I1550" s="358">
        <f t="shared" si="516"/>
        <v>1.4283122757839266E-6</v>
      </c>
      <c r="J1550" s="232">
        <f t="shared" si="517"/>
        <v>4.7884620775764018E-2</v>
      </c>
      <c r="DV1550" s="124"/>
      <c r="DW1550" s="27"/>
    </row>
    <row r="1551" spans="2:127" ht="15" hidden="1" customHeight="1" x14ac:dyDescent="0.15">
      <c r="B1551" s="197" t="s">
        <v>751</v>
      </c>
      <c r="C1551" s="30" t="s">
        <v>273</v>
      </c>
      <c r="D1551" s="357">
        <f t="shared" si="516"/>
        <v>0</v>
      </c>
      <c r="E1551" s="358">
        <f t="shared" si="516"/>
        <v>0</v>
      </c>
      <c r="F1551" s="358">
        <f t="shared" si="516"/>
        <v>0</v>
      </c>
      <c r="G1551" s="358">
        <f t="shared" si="516"/>
        <v>0</v>
      </c>
      <c r="H1551" s="358">
        <f t="shared" si="516"/>
        <v>0</v>
      </c>
      <c r="I1551" s="358">
        <f t="shared" si="516"/>
        <v>0</v>
      </c>
      <c r="J1551" s="232">
        <f t="shared" si="517"/>
        <v>0</v>
      </c>
      <c r="DV1551" s="124"/>
      <c r="DW1551" s="27"/>
    </row>
    <row r="1552" spans="2:127" ht="15" hidden="1" customHeight="1" x14ac:dyDescent="0.15">
      <c r="B1552" s="197" t="s">
        <v>752</v>
      </c>
      <c r="C1552" s="30" t="s">
        <v>274</v>
      </c>
      <c r="D1552" s="357">
        <f t="shared" si="516"/>
        <v>0</v>
      </c>
      <c r="E1552" s="358">
        <f t="shared" si="516"/>
        <v>0</v>
      </c>
      <c r="F1552" s="358">
        <f t="shared" si="516"/>
        <v>0</v>
      </c>
      <c r="G1552" s="358">
        <f t="shared" si="516"/>
        <v>0</v>
      </c>
      <c r="H1552" s="358">
        <f t="shared" si="516"/>
        <v>0</v>
      </c>
      <c r="I1552" s="358">
        <f t="shared" si="516"/>
        <v>0</v>
      </c>
      <c r="J1552" s="232">
        <f t="shared" si="517"/>
        <v>0</v>
      </c>
      <c r="DV1552" s="124"/>
      <c r="DW1552" s="27"/>
    </row>
    <row r="1553" spans="2:127" ht="15" hidden="1" customHeight="1" x14ac:dyDescent="0.15">
      <c r="B1553" s="197" t="s">
        <v>753</v>
      </c>
      <c r="C1553" s="30" t="s">
        <v>360</v>
      </c>
      <c r="D1553" s="357">
        <f t="shared" si="516"/>
        <v>1.9009798576863728E-2</v>
      </c>
      <c r="E1553" s="358">
        <f t="shared" si="516"/>
        <v>0.4579236993933164</v>
      </c>
      <c r="F1553" s="358">
        <f t="shared" si="516"/>
        <v>5.9478610034638946E-2</v>
      </c>
      <c r="G1553" s="358">
        <f t="shared" si="516"/>
        <v>2.7972184129888649E-2</v>
      </c>
      <c r="H1553" s="358">
        <f t="shared" si="516"/>
        <v>3.021520566757234E-2</v>
      </c>
      <c r="I1553" s="358">
        <f t="shared" si="516"/>
        <v>-1.6886350879655976E-4</v>
      </c>
      <c r="J1553" s="232">
        <f t="shared" si="517"/>
        <v>0.40556936570651647</v>
      </c>
      <c r="DV1553" s="124"/>
      <c r="DW1553" s="27"/>
    </row>
    <row r="1554" spans="2:127" ht="15" hidden="1" customHeight="1" x14ac:dyDescent="0.15">
      <c r="B1554" s="197" t="s">
        <v>754</v>
      </c>
      <c r="C1554" s="30" t="s">
        <v>13</v>
      </c>
      <c r="D1554" s="357">
        <f t="shared" si="516"/>
        <v>1.3074871575371444E-4</v>
      </c>
      <c r="E1554" s="358">
        <f t="shared" si="516"/>
        <v>2.4993099298615758E-2</v>
      </c>
      <c r="F1554" s="358">
        <f t="shared" si="516"/>
        <v>0.94683833046199961</v>
      </c>
      <c r="G1554" s="358">
        <f t="shared" si="516"/>
        <v>5.1929341514186048E-3</v>
      </c>
      <c r="H1554" s="358">
        <f t="shared" si="516"/>
        <v>4.8019312842027314E-3</v>
      </c>
      <c r="I1554" s="358">
        <f t="shared" si="516"/>
        <v>-1.1040849205506695E-6</v>
      </c>
      <c r="J1554" s="232">
        <f t="shared" si="517"/>
        <v>1.8044060172930084E-2</v>
      </c>
      <c r="DV1554" s="124"/>
      <c r="DW1554" s="27"/>
    </row>
    <row r="1555" spans="2:127" ht="15" hidden="1" customHeight="1" x14ac:dyDescent="0.15">
      <c r="B1555" s="197" t="s">
        <v>755</v>
      </c>
      <c r="C1555" s="30" t="s">
        <v>14</v>
      </c>
      <c r="D1555" s="357">
        <f t="shared" si="516"/>
        <v>1.1545731186604422E-4</v>
      </c>
      <c r="E1555" s="358">
        <f t="shared" si="516"/>
        <v>0.24559535806506297</v>
      </c>
      <c r="F1555" s="358">
        <f t="shared" si="516"/>
        <v>0.64435118660603108</v>
      </c>
      <c r="G1555" s="358">
        <f t="shared" si="516"/>
        <v>3.1534742269961994E-4</v>
      </c>
      <c r="H1555" s="358">
        <f t="shared" si="516"/>
        <v>2.8944439488975092E-4</v>
      </c>
      <c r="I1555" s="358">
        <f t="shared" si="516"/>
        <v>7.3926045362208288E-6</v>
      </c>
      <c r="J1555" s="232">
        <f t="shared" si="517"/>
        <v>0.10932581359491414</v>
      </c>
      <c r="DV1555" s="124"/>
      <c r="DW1555" s="27"/>
    </row>
    <row r="1556" spans="2:127" ht="15" hidden="1" customHeight="1" x14ac:dyDescent="0.15">
      <c r="B1556" s="197" t="s">
        <v>756</v>
      </c>
      <c r="C1556" s="30" t="s">
        <v>15</v>
      </c>
      <c r="D1556" s="357">
        <f t="shared" si="516"/>
        <v>0</v>
      </c>
      <c r="E1556" s="358">
        <f t="shared" si="516"/>
        <v>0</v>
      </c>
      <c r="F1556" s="358">
        <f t="shared" si="516"/>
        <v>0</v>
      </c>
      <c r="G1556" s="358">
        <f t="shared" si="516"/>
        <v>0</v>
      </c>
      <c r="H1556" s="358">
        <f t="shared" si="516"/>
        <v>0</v>
      </c>
      <c r="I1556" s="358">
        <f t="shared" si="516"/>
        <v>0</v>
      </c>
      <c r="J1556" s="232">
        <f t="shared" si="517"/>
        <v>0</v>
      </c>
      <c r="DV1556" s="124"/>
      <c r="DW1556" s="27"/>
    </row>
    <row r="1557" spans="2:127" ht="15" hidden="1" customHeight="1" x14ac:dyDescent="0.15">
      <c r="B1557" s="197" t="s">
        <v>757</v>
      </c>
      <c r="C1557" s="30" t="s">
        <v>176</v>
      </c>
      <c r="D1557" s="357">
        <f t="shared" si="516"/>
        <v>3.5152630836429192E-3</v>
      </c>
      <c r="E1557" s="358">
        <f t="shared" si="516"/>
        <v>9.4462844307730554E-2</v>
      </c>
      <c r="F1557" s="358">
        <f t="shared" si="516"/>
        <v>0.609561405778139</v>
      </c>
      <c r="G1557" s="358">
        <f t="shared" si="516"/>
        <v>0</v>
      </c>
      <c r="H1557" s="358">
        <f t="shared" si="516"/>
        <v>0</v>
      </c>
      <c r="I1557" s="358">
        <f t="shared" si="516"/>
        <v>0</v>
      </c>
      <c r="J1557" s="232">
        <f t="shared" si="517"/>
        <v>0.29246048683048737</v>
      </c>
      <c r="DV1557" s="124"/>
      <c r="DW1557" s="27"/>
    </row>
    <row r="1558" spans="2:127" ht="15" hidden="1" customHeight="1" x14ac:dyDescent="0.15">
      <c r="B1558" s="197" t="s">
        <v>758</v>
      </c>
      <c r="C1558" s="30" t="s">
        <v>361</v>
      </c>
      <c r="D1558" s="357">
        <f t="shared" si="516"/>
        <v>0.12563390549314835</v>
      </c>
      <c r="E1558" s="358">
        <f t="shared" si="516"/>
        <v>0.23144463094478224</v>
      </c>
      <c r="F1558" s="358">
        <f t="shared" si="516"/>
        <v>0.56857791046885264</v>
      </c>
      <c r="G1558" s="358">
        <f t="shared" si="516"/>
        <v>8.5591679907008004E-4</v>
      </c>
      <c r="H1558" s="358">
        <f t="shared" si="516"/>
        <v>1.2397694969386523E-3</v>
      </c>
      <c r="I1558" s="358">
        <f t="shared" si="516"/>
        <v>3.5097142225384206E-5</v>
      </c>
      <c r="J1558" s="232">
        <f t="shared" si="517"/>
        <v>7.2212769654982689E-2</v>
      </c>
      <c r="DV1558" s="124"/>
      <c r="DW1558" s="27"/>
    </row>
    <row r="1559" spans="2:127" ht="15" hidden="1" customHeight="1" x14ac:dyDescent="0.15">
      <c r="B1559" s="197" t="s">
        <v>759</v>
      </c>
      <c r="C1559" s="30" t="s">
        <v>362</v>
      </c>
      <c r="D1559" s="357">
        <f t="shared" si="516"/>
        <v>1.5022989996699493E-2</v>
      </c>
      <c r="E1559" s="358">
        <f t="shared" si="516"/>
        <v>0.99350276183673647</v>
      </c>
      <c r="F1559" s="358">
        <f t="shared" si="516"/>
        <v>-0.17783168597926871</v>
      </c>
      <c r="G1559" s="358">
        <f t="shared" si="516"/>
        <v>0</v>
      </c>
      <c r="H1559" s="358">
        <f t="shared" si="516"/>
        <v>0</v>
      </c>
      <c r="I1559" s="358">
        <f t="shared" si="516"/>
        <v>0</v>
      </c>
      <c r="J1559" s="232">
        <f t="shared" si="517"/>
        <v>0.16930593414583275</v>
      </c>
      <c r="DV1559" s="124"/>
      <c r="DW1559" s="27"/>
    </row>
    <row r="1560" spans="2:127" ht="15" hidden="1" customHeight="1" x14ac:dyDescent="0.15">
      <c r="B1560" s="197" t="s">
        <v>760</v>
      </c>
      <c r="C1560" s="30" t="s">
        <v>177</v>
      </c>
      <c r="D1560" s="357">
        <f t="shared" si="516"/>
        <v>0</v>
      </c>
      <c r="E1560" s="358">
        <f t="shared" si="516"/>
        <v>8.5337366535688505E-2</v>
      </c>
      <c r="F1560" s="358">
        <f t="shared" si="516"/>
        <v>0.77577366609139065</v>
      </c>
      <c r="G1560" s="358">
        <f t="shared" si="516"/>
        <v>0</v>
      </c>
      <c r="H1560" s="358">
        <f t="shared" si="516"/>
        <v>0</v>
      </c>
      <c r="I1560" s="358">
        <f t="shared" si="516"/>
        <v>0</v>
      </c>
      <c r="J1560" s="232">
        <f t="shared" si="517"/>
        <v>0.13888896737292089</v>
      </c>
      <c r="DV1560" s="124"/>
      <c r="DW1560" s="27"/>
    </row>
    <row r="1561" spans="2:127" ht="15" hidden="1" customHeight="1" x14ac:dyDescent="0.15">
      <c r="B1561" s="197" t="s">
        <v>761</v>
      </c>
      <c r="C1561" s="30" t="s">
        <v>363</v>
      </c>
      <c r="D1561" s="357">
        <f t="shared" si="516"/>
        <v>2.7161728601122108E-3</v>
      </c>
      <c r="E1561" s="358">
        <f t="shared" si="516"/>
        <v>0.49507865683126306</v>
      </c>
      <c r="F1561" s="358">
        <f t="shared" si="516"/>
        <v>1.6343971959460083E-2</v>
      </c>
      <c r="G1561" s="358">
        <f t="shared" si="516"/>
        <v>9.8929579879523319E-3</v>
      </c>
      <c r="H1561" s="358">
        <f t="shared" si="516"/>
        <v>6.9143033283879688E-3</v>
      </c>
      <c r="I1561" s="358">
        <f t="shared" si="516"/>
        <v>2.3605928628120532E-5</v>
      </c>
      <c r="J1561" s="232">
        <f t="shared" si="517"/>
        <v>0.46903033110419612</v>
      </c>
      <c r="DV1561" s="124"/>
      <c r="DW1561" s="27"/>
    </row>
    <row r="1562" spans="2:127" ht="15" hidden="1" customHeight="1" x14ac:dyDescent="0.15">
      <c r="B1562" s="197" t="s">
        <v>762</v>
      </c>
      <c r="C1562" s="30" t="s">
        <v>280</v>
      </c>
      <c r="D1562" s="357">
        <f t="shared" si="516"/>
        <v>8.7347101166639195E-3</v>
      </c>
      <c r="E1562" s="358">
        <f t="shared" si="516"/>
        <v>0.23761092697964289</v>
      </c>
      <c r="F1562" s="358">
        <f t="shared" si="516"/>
        <v>9.2084180987282105E-2</v>
      </c>
      <c r="G1562" s="358">
        <f t="shared" si="516"/>
        <v>0.17381958944340017</v>
      </c>
      <c r="H1562" s="358">
        <f t="shared" si="516"/>
        <v>8.4912206032601842E-2</v>
      </c>
      <c r="I1562" s="358">
        <f t="shared" si="516"/>
        <v>4.5821870146378915E-5</v>
      </c>
      <c r="J1562" s="232">
        <f t="shared" si="517"/>
        <v>0.40279256457026252</v>
      </c>
      <c r="DV1562" s="124"/>
      <c r="DW1562" s="27"/>
    </row>
    <row r="1563" spans="2:127" ht="15" hidden="1" customHeight="1" x14ac:dyDescent="0.15">
      <c r="B1563" s="197" t="s">
        <v>763</v>
      </c>
      <c r="C1563" s="30" t="s">
        <v>232</v>
      </c>
      <c r="D1563" s="357">
        <f t="shared" si="516"/>
        <v>0</v>
      </c>
      <c r="E1563" s="358">
        <f t="shared" si="516"/>
        <v>0</v>
      </c>
      <c r="F1563" s="358">
        <f t="shared" si="516"/>
        <v>0</v>
      </c>
      <c r="G1563" s="358">
        <f t="shared" si="516"/>
        <v>0</v>
      </c>
      <c r="H1563" s="358">
        <f t="shared" si="516"/>
        <v>0</v>
      </c>
      <c r="I1563" s="358">
        <f t="shared" si="516"/>
        <v>0</v>
      </c>
      <c r="J1563" s="232">
        <f t="shared" si="517"/>
        <v>0</v>
      </c>
      <c r="DV1563" s="124"/>
      <c r="DW1563" s="27"/>
    </row>
    <row r="1564" spans="2:127" ht="15" hidden="1" customHeight="1" x14ac:dyDescent="0.15">
      <c r="B1564" s="197" t="s">
        <v>764</v>
      </c>
      <c r="C1564" s="30" t="s">
        <v>364</v>
      </c>
      <c r="D1564" s="357">
        <f t="shared" si="516"/>
        <v>9.1497810703587805E-3</v>
      </c>
      <c r="E1564" s="358">
        <f t="shared" si="516"/>
        <v>0.39010617297360833</v>
      </c>
      <c r="F1564" s="358">
        <f t="shared" si="516"/>
        <v>2.0104025081214155E-2</v>
      </c>
      <c r="G1564" s="358">
        <f t="shared" si="516"/>
        <v>3.2852612222694949E-2</v>
      </c>
      <c r="H1564" s="358">
        <f t="shared" si="516"/>
        <v>1.9837965870585648E-2</v>
      </c>
      <c r="I1564" s="358">
        <f t="shared" si="516"/>
        <v>4.9364531654210291E-5</v>
      </c>
      <c r="J1564" s="232">
        <f t="shared" si="517"/>
        <v>0.52790007824988394</v>
      </c>
      <c r="DV1564" s="124"/>
      <c r="DW1564" s="27"/>
    </row>
    <row r="1565" spans="2:127" ht="15" hidden="1" customHeight="1" x14ac:dyDescent="0.15">
      <c r="B1565" s="197" t="s">
        <v>765</v>
      </c>
      <c r="C1565" s="30" t="s">
        <v>235</v>
      </c>
      <c r="D1565" s="357">
        <f t="shared" si="516"/>
        <v>7.924106238844179E-3</v>
      </c>
      <c r="E1565" s="358">
        <f t="shared" si="516"/>
        <v>0.24964309774620402</v>
      </c>
      <c r="F1565" s="358">
        <f t="shared" si="516"/>
        <v>8.1894213903543261E-2</v>
      </c>
      <c r="G1565" s="358">
        <f t="shared" si="516"/>
        <v>0.11633868118086736</v>
      </c>
      <c r="H1565" s="358">
        <f t="shared" si="516"/>
        <v>0.10747792315735992</v>
      </c>
      <c r="I1565" s="358">
        <f t="shared" si="516"/>
        <v>1.0332117057745355E-4</v>
      </c>
      <c r="J1565" s="232">
        <f t="shared" si="517"/>
        <v>0.43661865660260385</v>
      </c>
      <c r="DV1565" s="124"/>
      <c r="DW1565" s="27"/>
    </row>
    <row r="1566" spans="2:127" ht="15" hidden="1" customHeight="1" x14ac:dyDescent="0.15">
      <c r="B1566" s="197" t="s">
        <v>766</v>
      </c>
      <c r="C1566" s="30" t="s">
        <v>178</v>
      </c>
      <c r="D1566" s="357">
        <f t="shared" si="516"/>
        <v>2.9730234554284928E-2</v>
      </c>
      <c r="E1566" s="358">
        <f t="shared" si="516"/>
        <v>4.8696203333109894E-2</v>
      </c>
      <c r="F1566" s="358">
        <f t="shared" si="516"/>
        <v>0</v>
      </c>
      <c r="G1566" s="358">
        <f t="shared" si="516"/>
        <v>0</v>
      </c>
      <c r="H1566" s="358">
        <f t="shared" si="516"/>
        <v>0</v>
      </c>
      <c r="I1566" s="358">
        <f t="shared" si="516"/>
        <v>0</v>
      </c>
      <c r="J1566" s="232">
        <f t="shared" si="517"/>
        <v>0.92157356211260522</v>
      </c>
      <c r="DV1566" s="124"/>
      <c r="DW1566" s="27"/>
    </row>
    <row r="1567" spans="2:127" ht="15" hidden="1" customHeight="1" x14ac:dyDescent="0.15">
      <c r="B1567" s="197" t="s">
        <v>767</v>
      </c>
      <c r="C1567" s="30" t="s">
        <v>365</v>
      </c>
      <c r="D1567" s="357">
        <f t="shared" si="516"/>
        <v>0.16955729233905417</v>
      </c>
      <c r="E1567" s="358">
        <f t="shared" si="516"/>
        <v>0.48287551086970137</v>
      </c>
      <c r="F1567" s="358">
        <f t="shared" si="516"/>
        <v>5.4219591236646675E-3</v>
      </c>
      <c r="G1567" s="358">
        <f t="shared" si="516"/>
        <v>2.6432054209775489E-7</v>
      </c>
      <c r="H1567" s="358">
        <f t="shared" si="516"/>
        <v>2.4260892544947321E-7</v>
      </c>
      <c r="I1567" s="358">
        <f t="shared" si="516"/>
        <v>6.196395143490627E-9</v>
      </c>
      <c r="J1567" s="232">
        <f t="shared" si="517"/>
        <v>0.34214472454171707</v>
      </c>
      <c r="DV1567" s="124"/>
      <c r="DW1567" s="27"/>
    </row>
    <row r="1568" spans="2:127" ht="15" hidden="1" customHeight="1" x14ac:dyDescent="0.15">
      <c r="B1568" s="197" t="s">
        <v>768</v>
      </c>
      <c r="C1568" s="30" t="s">
        <v>179</v>
      </c>
      <c r="D1568" s="357">
        <f t="shared" si="516"/>
        <v>7.2926887948783692E-3</v>
      </c>
      <c r="E1568" s="358">
        <f t="shared" si="516"/>
        <v>0.76484519477757396</v>
      </c>
      <c r="F1568" s="358">
        <f t="shared" si="516"/>
        <v>0.1399431909540613</v>
      </c>
      <c r="G1568" s="358">
        <f t="shared" si="516"/>
        <v>7.1518081045311244E-4</v>
      </c>
      <c r="H1568" s="358">
        <f t="shared" si="516"/>
        <v>3.4606889438294433E-4</v>
      </c>
      <c r="I1568" s="358">
        <f t="shared" si="516"/>
        <v>-1.0735734160911375E-6</v>
      </c>
      <c r="J1568" s="232">
        <f t="shared" si="517"/>
        <v>8.6858749342066444E-2</v>
      </c>
      <c r="DV1568" s="124"/>
      <c r="DW1568" s="27"/>
    </row>
    <row r="1569" spans="2:128" ht="15" hidden="1" customHeight="1" x14ac:dyDescent="0.15">
      <c r="B1569" s="197" t="s">
        <v>769</v>
      </c>
      <c r="C1569" s="30" t="s">
        <v>281</v>
      </c>
      <c r="D1569" s="357">
        <f t="shared" si="516"/>
        <v>5.731937676039469E-2</v>
      </c>
      <c r="E1569" s="358">
        <f t="shared" si="516"/>
        <v>0.94098883507708753</v>
      </c>
      <c r="F1569" s="358">
        <f t="shared" si="516"/>
        <v>8.1365382511049789E-5</v>
      </c>
      <c r="G1569" s="358">
        <f t="shared" si="516"/>
        <v>4.6682499514636507E-5</v>
      </c>
      <c r="H1569" s="358">
        <f t="shared" si="516"/>
        <v>4.6858462716655754E-5</v>
      </c>
      <c r="I1569" s="358">
        <f>IF($L1344=0,0,I1344/$L1344)</f>
        <v>2.9998447673784093E-8</v>
      </c>
      <c r="J1569" s="232">
        <f t="shared" si="517"/>
        <v>1.5168518193278923E-3</v>
      </c>
      <c r="DV1569" s="124"/>
      <c r="DW1569" s="27"/>
    </row>
    <row r="1570" spans="2:128" ht="15" hidden="1" customHeight="1" x14ac:dyDescent="0.15">
      <c r="B1570" s="197" t="s">
        <v>770</v>
      </c>
      <c r="C1570" s="30" t="s">
        <v>180</v>
      </c>
      <c r="D1570" s="357">
        <f t="shared" si="516"/>
        <v>2.9157718338453504E-2</v>
      </c>
      <c r="E1570" s="358">
        <f t="shared" ref="E1570:H1572" si="518">IF($L1345=0,0,E1345/$L1345)</f>
        <v>0.95576824862691179</v>
      </c>
      <c r="F1570" s="358">
        <f t="shared" si="518"/>
        <v>2.218390300340589E-3</v>
      </c>
      <c r="G1570" s="358">
        <f t="shared" si="518"/>
        <v>1.1156517288554023E-3</v>
      </c>
      <c r="H1570" s="358">
        <f t="shared" si="518"/>
        <v>8.1009208552725476E-4</v>
      </c>
      <c r="I1570" s="358">
        <f>IF($L1345=0,0,I1345/$L1345)</f>
        <v>3.6177540546215683E-6</v>
      </c>
      <c r="J1570" s="232">
        <f t="shared" si="517"/>
        <v>1.0926281165856878E-2</v>
      </c>
      <c r="DV1570" s="124"/>
      <c r="DW1570" s="27"/>
    </row>
    <row r="1571" spans="2:128" ht="15" hidden="1" customHeight="1" x14ac:dyDescent="0.15">
      <c r="B1571" s="197" t="s">
        <v>771</v>
      </c>
      <c r="C1571" s="30" t="s">
        <v>16</v>
      </c>
      <c r="D1571" s="357">
        <f t="shared" si="516"/>
        <v>1.0669534324252926E-2</v>
      </c>
      <c r="E1571" s="358">
        <f t="shared" si="518"/>
        <v>0.29621680021089286</v>
      </c>
      <c r="F1571" s="358">
        <f t="shared" si="518"/>
        <v>0.1510457790903095</v>
      </c>
      <c r="G1571" s="358">
        <f t="shared" si="518"/>
        <v>7.3815343536325365E-2</v>
      </c>
      <c r="H1571" s="358">
        <f t="shared" si="518"/>
        <v>2.9748517333191303E-2</v>
      </c>
      <c r="I1571" s="358">
        <f>IF($L1346=0,0,I1346/$L1346)</f>
        <v>1.8288889498497819E-4</v>
      </c>
      <c r="J1571" s="232">
        <f t="shared" si="517"/>
        <v>0.43832113661004313</v>
      </c>
      <c r="DV1571" s="124"/>
      <c r="DW1571" s="27"/>
    </row>
    <row r="1572" spans="2:128" ht="15" hidden="1" customHeight="1" x14ac:dyDescent="0.15">
      <c r="B1572" s="198" t="s">
        <v>772</v>
      </c>
      <c r="C1572" s="241" t="s">
        <v>17</v>
      </c>
      <c r="D1572" s="359">
        <f t="shared" si="516"/>
        <v>4.0363222555022419E-3</v>
      </c>
      <c r="E1572" s="233">
        <f t="shared" si="518"/>
        <v>9.9207902811362533E-2</v>
      </c>
      <c r="F1572" s="233">
        <f t="shared" si="518"/>
        <v>3.1204764666971158E-2</v>
      </c>
      <c r="G1572" s="233">
        <f t="shared" si="518"/>
        <v>0.16031022229090691</v>
      </c>
      <c r="H1572" s="233">
        <f t="shared" si="518"/>
        <v>0.1482396366196761</v>
      </c>
      <c r="I1572" s="233">
        <f>IF($L1347=0,0,I1347/$L1347)</f>
        <v>-3.4084025308344092E-5</v>
      </c>
      <c r="J1572" s="234">
        <f t="shared" si="517"/>
        <v>0.55703523538088939</v>
      </c>
      <c r="DV1572" s="124"/>
      <c r="DW1572" s="27"/>
    </row>
    <row r="1573" spans="2:128" ht="15" hidden="1" customHeight="1" x14ac:dyDescent="0.15">
      <c r="DW1573" s="118"/>
      <c r="DX1573" s="124"/>
    </row>
    <row r="1574" spans="2:128" ht="15" hidden="1" customHeight="1" x14ac:dyDescent="0.15">
      <c r="B1574" s="27" t="s">
        <v>614</v>
      </c>
      <c r="DS1574" s="124"/>
      <c r="DT1574" s="27"/>
      <c r="DU1574" s="27"/>
      <c r="DV1574" s="27"/>
      <c r="DW1574" s="27"/>
    </row>
    <row r="1575" spans="2:128" ht="15" hidden="1" customHeight="1" x14ac:dyDescent="0.15">
      <c r="B1575" s="219"/>
      <c r="C1575" s="220"/>
      <c r="D1575" s="237" t="s">
        <v>578</v>
      </c>
      <c r="E1575" s="237" t="s">
        <v>548</v>
      </c>
      <c r="F1575" s="238" t="s">
        <v>549</v>
      </c>
      <c r="J1575" s="242"/>
      <c r="K1575" s="243"/>
      <c r="L1575" s="248" t="s">
        <v>578</v>
      </c>
      <c r="M1575" s="237" t="s">
        <v>548</v>
      </c>
      <c r="N1575" s="237" t="s">
        <v>549</v>
      </c>
      <c r="O1575" s="237" t="s">
        <v>550</v>
      </c>
      <c r="P1575" s="238" t="s">
        <v>551</v>
      </c>
      <c r="R1575" s="300"/>
      <c r="S1575" s="300"/>
      <c r="T1575" s="301"/>
      <c r="U1575" s="301"/>
      <c r="V1575" s="301"/>
      <c r="W1575" s="294"/>
      <c r="X1575" s="294"/>
      <c r="DS1575" s="124"/>
      <c r="DT1575" s="27"/>
      <c r="DU1575" s="27"/>
      <c r="DV1575" s="27"/>
      <c r="DW1575" s="27"/>
    </row>
    <row r="1576" spans="2:128" ht="15" hidden="1" customHeight="1" x14ac:dyDescent="0.15">
      <c r="B1576" s="235">
        <v>11</v>
      </c>
      <c r="C1576" s="239" t="s">
        <v>0</v>
      </c>
      <c r="D1576" s="118">
        <v>13561751</v>
      </c>
      <c r="E1576" s="118">
        <v>4538840</v>
      </c>
      <c r="F1576" s="216">
        <v>678282</v>
      </c>
      <c r="G1576" s="144" t="s">
        <v>302</v>
      </c>
      <c r="H1576" s="30" t="s">
        <v>0</v>
      </c>
      <c r="J1576" s="193" t="s">
        <v>302</v>
      </c>
      <c r="K1576" s="307" t="s">
        <v>0</v>
      </c>
      <c r="L1576" s="30">
        <f>SUMIF($G$1576:$G$1685,$J1576,D$1576:D$1685)</f>
        <v>13561751</v>
      </c>
      <c r="M1576" s="30">
        <f>SUMIF($G$1576:$G$1685,$J1576,E$1576:E$1685)</f>
        <v>4538840</v>
      </c>
      <c r="N1576" s="30">
        <f>SUMIF($G$1576:$G$1685,$J1576,F$1576:F$1685)</f>
        <v>678282</v>
      </c>
      <c r="O1576" s="326">
        <f>M1576/$L1576</f>
        <v>0.33467949676999675</v>
      </c>
      <c r="P1576" s="327">
        <f>N1576/$L1576</f>
        <v>5.0014338119023123E-2</v>
      </c>
      <c r="R1576" s="300"/>
      <c r="S1576" s="300"/>
      <c r="T1576" s="294"/>
      <c r="U1576" s="294"/>
      <c r="V1576" s="294"/>
      <c r="W1576" s="295"/>
      <c r="X1576" s="296"/>
      <c r="DS1576" s="124"/>
      <c r="DT1576" s="27"/>
      <c r="DU1576" s="27"/>
      <c r="DV1576" s="27"/>
      <c r="DW1576" s="27"/>
    </row>
    <row r="1577" spans="2:128" ht="15" hidden="1" customHeight="1" x14ac:dyDescent="0.15">
      <c r="B1577" s="235">
        <v>12</v>
      </c>
      <c r="C1577" s="239" t="s">
        <v>1</v>
      </c>
      <c r="D1577" s="118">
        <v>3993005</v>
      </c>
      <c r="E1577" s="118">
        <v>279203</v>
      </c>
      <c r="F1577" s="216">
        <v>75918</v>
      </c>
      <c r="G1577" s="144" t="s">
        <v>303</v>
      </c>
      <c r="H1577" s="30" t="s">
        <v>1</v>
      </c>
      <c r="I1577" s="132"/>
      <c r="J1577" s="167" t="s">
        <v>303</v>
      </c>
      <c r="K1577" s="30" t="s">
        <v>1</v>
      </c>
      <c r="L1577" s="30">
        <f t="shared" ref="L1577:L1640" si="519">SUMIF($G$1576:$G$1685,$J1577,D$1576:D$1685)</f>
        <v>3993005</v>
      </c>
      <c r="M1577" s="30">
        <f t="shared" ref="M1577:M1640" si="520">SUMIF($G$1576:$G$1685,$J1577,E$1576:E$1685)</f>
        <v>279203</v>
      </c>
      <c r="N1577" s="30">
        <f t="shared" ref="N1577:N1640" si="521">SUMIF($G$1576:$G$1685,$J1577,F$1576:F$1685)</f>
        <v>75918</v>
      </c>
      <c r="O1577" s="326">
        <f t="shared" ref="O1577:O1640" si="522">M1577/$L1577</f>
        <v>6.9923027895031437E-2</v>
      </c>
      <c r="P1577" s="327">
        <f t="shared" ref="P1577:P1640" si="523">N1577/$L1577</f>
        <v>1.9012748544016349E-2</v>
      </c>
      <c r="R1577" s="300"/>
      <c r="S1577" s="300"/>
      <c r="T1577" s="294"/>
      <c r="U1577" s="294"/>
      <c r="V1577" s="294"/>
      <c r="W1577" s="295"/>
      <c r="X1577" s="296"/>
      <c r="DS1577" s="124"/>
      <c r="DT1577" s="27"/>
      <c r="DU1577" s="27"/>
      <c r="DV1577" s="27"/>
      <c r="DW1577" s="27"/>
    </row>
    <row r="1578" spans="2:128" ht="15" hidden="1" customHeight="1" x14ac:dyDescent="0.15">
      <c r="B1578" s="235">
        <v>13</v>
      </c>
      <c r="C1578" s="239" t="s">
        <v>2</v>
      </c>
      <c r="D1578" s="118">
        <v>917361</v>
      </c>
      <c r="E1578" s="118">
        <v>0</v>
      </c>
      <c r="F1578" s="216">
        <v>0</v>
      </c>
      <c r="G1578" s="144" t="s">
        <v>304</v>
      </c>
      <c r="H1578" s="30" t="s">
        <v>2</v>
      </c>
      <c r="I1578" s="132"/>
      <c r="J1578" s="167" t="s">
        <v>304</v>
      </c>
      <c r="K1578" s="30" t="s">
        <v>2</v>
      </c>
      <c r="L1578" s="30">
        <f t="shared" si="519"/>
        <v>917361</v>
      </c>
      <c r="M1578" s="30">
        <f t="shared" si="520"/>
        <v>0</v>
      </c>
      <c r="N1578" s="30">
        <f t="shared" si="521"/>
        <v>0</v>
      </c>
      <c r="O1578" s="326">
        <f t="shared" si="522"/>
        <v>0</v>
      </c>
      <c r="P1578" s="327">
        <f t="shared" si="523"/>
        <v>0</v>
      </c>
      <c r="R1578" s="300"/>
      <c r="S1578" s="300"/>
      <c r="T1578" s="294"/>
      <c r="U1578" s="294"/>
      <c r="V1578" s="294"/>
      <c r="W1578" s="295"/>
      <c r="X1578" s="296"/>
      <c r="DS1578" s="124"/>
      <c r="DT1578" s="27"/>
      <c r="DU1578" s="27"/>
      <c r="DV1578" s="27"/>
      <c r="DW1578" s="27"/>
    </row>
    <row r="1579" spans="2:128" ht="15" hidden="1" customHeight="1" x14ac:dyDescent="0.15">
      <c r="B1579" s="235">
        <v>15</v>
      </c>
      <c r="C1579" s="239" t="s">
        <v>3</v>
      </c>
      <c r="D1579" s="118">
        <v>1266161</v>
      </c>
      <c r="E1579" s="118">
        <v>275994</v>
      </c>
      <c r="F1579" s="216">
        <v>40270</v>
      </c>
      <c r="G1579" s="144" t="s">
        <v>305</v>
      </c>
      <c r="H1579" s="30" t="s">
        <v>3</v>
      </c>
      <c r="I1579" s="132"/>
      <c r="J1579" s="167" t="s">
        <v>305</v>
      </c>
      <c r="K1579" s="30" t="s">
        <v>3</v>
      </c>
      <c r="L1579" s="30">
        <f t="shared" si="519"/>
        <v>1266161</v>
      </c>
      <c r="M1579" s="30">
        <f t="shared" si="520"/>
        <v>275994</v>
      </c>
      <c r="N1579" s="30">
        <f t="shared" si="521"/>
        <v>40270</v>
      </c>
      <c r="O1579" s="326">
        <f t="shared" si="522"/>
        <v>0.21797701872036809</v>
      </c>
      <c r="P1579" s="327">
        <f t="shared" si="523"/>
        <v>3.1804802074933601E-2</v>
      </c>
      <c r="R1579" s="300"/>
      <c r="S1579" s="300"/>
      <c r="T1579" s="294"/>
      <c r="U1579" s="294"/>
      <c r="V1579" s="294"/>
      <c r="W1579" s="295"/>
      <c r="X1579" s="296"/>
      <c r="DS1579" s="124"/>
      <c r="DT1579" s="27"/>
      <c r="DU1579" s="27"/>
      <c r="DV1579" s="27"/>
      <c r="DW1579" s="27"/>
    </row>
    <row r="1580" spans="2:128" ht="15" hidden="1" customHeight="1" x14ac:dyDescent="0.15">
      <c r="B1580" s="235">
        <v>17</v>
      </c>
      <c r="C1580" s="239" t="s">
        <v>4</v>
      </c>
      <c r="D1580" s="118">
        <v>2572865</v>
      </c>
      <c r="E1580" s="118">
        <v>641416</v>
      </c>
      <c r="F1580" s="216">
        <v>85698</v>
      </c>
      <c r="G1580" s="144" t="s">
        <v>306</v>
      </c>
      <c r="H1580" s="30" t="s">
        <v>4</v>
      </c>
      <c r="I1580" s="132"/>
      <c r="J1580" s="167" t="s">
        <v>306</v>
      </c>
      <c r="K1580" s="30" t="s">
        <v>4</v>
      </c>
      <c r="L1580" s="30">
        <f t="shared" si="519"/>
        <v>2572865</v>
      </c>
      <c r="M1580" s="30">
        <f t="shared" si="520"/>
        <v>641416</v>
      </c>
      <c r="N1580" s="30">
        <f t="shared" si="521"/>
        <v>85698</v>
      </c>
      <c r="O1580" s="326">
        <f t="shared" si="522"/>
        <v>0.24930029364152415</v>
      </c>
      <c r="P1580" s="327">
        <f t="shared" si="523"/>
        <v>3.3308393561263416E-2</v>
      </c>
      <c r="R1580" s="300"/>
      <c r="S1580" s="300"/>
      <c r="T1580" s="294"/>
      <c r="U1580" s="294"/>
      <c r="V1580" s="294"/>
      <c r="W1580" s="295"/>
      <c r="X1580" s="296"/>
      <c r="DS1580" s="124"/>
      <c r="DT1580" s="27"/>
      <c r="DU1580" s="27"/>
      <c r="DV1580" s="27"/>
      <c r="DW1580" s="27"/>
    </row>
    <row r="1581" spans="2:128" ht="15" hidden="1" customHeight="1" x14ac:dyDescent="0.15">
      <c r="B1581" s="235">
        <v>61</v>
      </c>
      <c r="C1581" s="239" t="s">
        <v>132</v>
      </c>
      <c r="D1581" s="118">
        <v>19262740</v>
      </c>
      <c r="E1581" s="118">
        <v>403797</v>
      </c>
      <c r="F1581" s="216">
        <v>1038988</v>
      </c>
      <c r="G1581" s="144" t="s">
        <v>307</v>
      </c>
      <c r="H1581" s="30" t="s">
        <v>132</v>
      </c>
      <c r="I1581" s="132"/>
      <c r="J1581" s="167" t="s">
        <v>307</v>
      </c>
      <c r="K1581" s="30" t="s">
        <v>132</v>
      </c>
      <c r="L1581" s="30">
        <f t="shared" si="519"/>
        <v>19262740</v>
      </c>
      <c r="M1581" s="30">
        <f t="shared" si="520"/>
        <v>403797</v>
      </c>
      <c r="N1581" s="30">
        <f t="shared" si="521"/>
        <v>1038988</v>
      </c>
      <c r="O1581" s="326">
        <f t="shared" si="522"/>
        <v>2.0962594106549742E-2</v>
      </c>
      <c r="P1581" s="327">
        <f t="shared" si="523"/>
        <v>5.3937705643122419E-2</v>
      </c>
      <c r="R1581" s="300"/>
      <c r="S1581" s="300"/>
      <c r="T1581" s="294"/>
      <c r="U1581" s="294"/>
      <c r="V1581" s="294"/>
      <c r="W1581" s="295"/>
      <c r="X1581" s="296"/>
      <c r="DS1581" s="124"/>
      <c r="DT1581" s="27"/>
      <c r="DU1581" s="27"/>
      <c r="DV1581" s="27"/>
      <c r="DW1581" s="27"/>
    </row>
    <row r="1582" spans="2:128" ht="15" hidden="1" customHeight="1" x14ac:dyDescent="0.15">
      <c r="B1582" s="235">
        <v>62</v>
      </c>
      <c r="C1582" s="239" t="s">
        <v>345</v>
      </c>
      <c r="D1582" s="118">
        <v>3942152</v>
      </c>
      <c r="E1582" s="118">
        <v>118967</v>
      </c>
      <c r="F1582" s="216">
        <v>501888</v>
      </c>
      <c r="G1582" s="144" t="s">
        <v>308</v>
      </c>
      <c r="H1582" s="30" t="s">
        <v>345</v>
      </c>
      <c r="I1582" s="132"/>
      <c r="J1582" s="167" t="s">
        <v>308</v>
      </c>
      <c r="K1582" s="30" t="s">
        <v>345</v>
      </c>
      <c r="L1582" s="30">
        <f t="shared" si="519"/>
        <v>3942152</v>
      </c>
      <c r="M1582" s="30">
        <f t="shared" si="520"/>
        <v>118967</v>
      </c>
      <c r="N1582" s="30">
        <f t="shared" si="521"/>
        <v>501888</v>
      </c>
      <c r="O1582" s="326">
        <f t="shared" si="522"/>
        <v>3.017818693951933E-2</v>
      </c>
      <c r="P1582" s="327">
        <f t="shared" si="523"/>
        <v>0.1273132035497363</v>
      </c>
      <c r="R1582" s="300"/>
      <c r="S1582" s="300"/>
      <c r="T1582" s="294"/>
      <c r="U1582" s="294"/>
      <c r="V1582" s="294"/>
      <c r="W1582" s="295"/>
      <c r="X1582" s="296"/>
      <c r="DS1582" s="124"/>
      <c r="DT1582" s="27"/>
      <c r="DU1582" s="27"/>
      <c r="DV1582" s="27"/>
      <c r="DW1582" s="27"/>
    </row>
    <row r="1583" spans="2:128" ht="15" hidden="1" customHeight="1" x14ac:dyDescent="0.15">
      <c r="B1583" s="318">
        <v>111</v>
      </c>
      <c r="C1583" s="319" t="s">
        <v>5</v>
      </c>
      <c r="D1583" s="320">
        <v>51762877</v>
      </c>
      <c r="E1583" s="320">
        <v>17067455</v>
      </c>
      <c r="F1583" s="321">
        <v>1472051</v>
      </c>
      <c r="G1583" s="144" t="s">
        <v>309</v>
      </c>
      <c r="H1583" s="30" t="s">
        <v>240</v>
      </c>
      <c r="I1583" s="132"/>
      <c r="J1583" s="323" t="s">
        <v>309</v>
      </c>
      <c r="K1583" s="324" t="s">
        <v>240</v>
      </c>
      <c r="L1583" s="30">
        <f t="shared" si="519"/>
        <v>51762877</v>
      </c>
      <c r="M1583" s="30">
        <f t="shared" si="520"/>
        <v>17067455</v>
      </c>
      <c r="N1583" s="30">
        <f t="shared" si="521"/>
        <v>1472051</v>
      </c>
      <c r="O1583" s="328">
        <f t="shared" si="522"/>
        <v>0.32972384823200612</v>
      </c>
      <c r="P1583" s="329">
        <f t="shared" si="523"/>
        <v>2.8438353610059194E-2</v>
      </c>
      <c r="R1583" s="300"/>
      <c r="S1583" s="300"/>
      <c r="T1583" s="294"/>
      <c r="U1583" s="294"/>
      <c r="V1583" s="294"/>
      <c r="W1583" s="295"/>
      <c r="X1583" s="296"/>
      <c r="DS1583" s="124"/>
      <c r="DT1583" s="27"/>
      <c r="DU1583" s="27"/>
      <c r="DV1583" s="27"/>
      <c r="DW1583" s="27"/>
    </row>
    <row r="1584" spans="2:128" ht="15" hidden="1" customHeight="1" x14ac:dyDescent="0.15">
      <c r="B1584" s="318"/>
      <c r="C1584" s="319"/>
      <c r="D1584" s="320"/>
      <c r="E1584" s="320"/>
      <c r="F1584" s="321"/>
      <c r="G1584" s="144" t="s">
        <v>310</v>
      </c>
      <c r="H1584" s="30" t="s">
        <v>241</v>
      </c>
      <c r="I1584" s="132"/>
      <c r="J1584" s="323" t="s">
        <v>310</v>
      </c>
      <c r="K1584" s="325" t="s">
        <v>241</v>
      </c>
      <c r="L1584" s="30">
        <f t="shared" si="519"/>
        <v>0</v>
      </c>
      <c r="M1584" s="30">
        <f t="shared" si="520"/>
        <v>0</v>
      </c>
      <c r="N1584" s="30">
        <f t="shared" si="521"/>
        <v>0</v>
      </c>
      <c r="O1584" s="328">
        <f>O$1583</f>
        <v>0.32972384823200612</v>
      </c>
      <c r="P1584" s="328">
        <f>P$1583</f>
        <v>2.8438353610059194E-2</v>
      </c>
      <c r="Q1584" s="336"/>
      <c r="R1584" s="300"/>
      <c r="S1584" s="300"/>
      <c r="T1584" s="294"/>
      <c r="U1584" s="294"/>
      <c r="V1584" s="294"/>
      <c r="W1584" s="295"/>
      <c r="X1584" s="296"/>
      <c r="DS1584" s="124"/>
      <c r="DT1584" s="27"/>
      <c r="DU1584" s="27"/>
      <c r="DV1584" s="27"/>
      <c r="DW1584" s="27"/>
    </row>
    <row r="1585" spans="2:127" ht="15" hidden="1" customHeight="1" x14ac:dyDescent="0.15">
      <c r="B1585" s="318"/>
      <c r="C1585" s="319"/>
      <c r="D1585" s="320"/>
      <c r="E1585" s="320"/>
      <c r="F1585" s="321"/>
      <c r="G1585" s="144" t="s">
        <v>311</v>
      </c>
      <c r="H1585" s="30" t="s">
        <v>773</v>
      </c>
      <c r="I1585" s="132"/>
      <c r="J1585" s="302" t="s">
        <v>311</v>
      </c>
      <c r="K1585" s="245" t="s">
        <v>688</v>
      </c>
      <c r="L1585" s="30">
        <f t="shared" si="519"/>
        <v>0</v>
      </c>
      <c r="M1585" s="30">
        <f t="shared" si="520"/>
        <v>0</v>
      </c>
      <c r="N1585" s="30">
        <f t="shared" si="521"/>
        <v>0</v>
      </c>
      <c r="O1585" s="328">
        <f>O$1583</f>
        <v>0.32972384823200612</v>
      </c>
      <c r="P1585" s="328">
        <f>P$1583</f>
        <v>2.8438353610059194E-2</v>
      </c>
      <c r="Q1585" s="336"/>
      <c r="R1585" s="300"/>
      <c r="S1585" s="300"/>
      <c r="T1585" s="294"/>
      <c r="U1585" s="294"/>
      <c r="V1585" s="294"/>
      <c r="W1585" s="295"/>
      <c r="X1585" s="296"/>
      <c r="DS1585" s="124"/>
      <c r="DT1585" s="27"/>
      <c r="DU1585" s="27"/>
      <c r="DV1585" s="27"/>
      <c r="DW1585" s="27"/>
    </row>
    <row r="1586" spans="2:127" ht="15" hidden="1" customHeight="1" x14ac:dyDescent="0.15">
      <c r="B1586" s="235">
        <v>112</v>
      </c>
      <c r="C1586" s="239" t="s">
        <v>133</v>
      </c>
      <c r="D1586" s="118">
        <v>11941270</v>
      </c>
      <c r="E1586" s="118">
        <v>3767736</v>
      </c>
      <c r="F1586" s="216">
        <v>512503</v>
      </c>
      <c r="G1586" s="144" t="s">
        <v>312</v>
      </c>
      <c r="H1586" s="30" t="s">
        <v>133</v>
      </c>
      <c r="I1586" s="132"/>
      <c r="J1586" s="197" t="s">
        <v>312</v>
      </c>
      <c r="K1586" s="30" t="s">
        <v>133</v>
      </c>
      <c r="L1586" s="30">
        <f t="shared" si="519"/>
        <v>11941270</v>
      </c>
      <c r="M1586" s="30">
        <f t="shared" si="520"/>
        <v>3767736</v>
      </c>
      <c r="N1586" s="30">
        <f t="shared" si="521"/>
        <v>512503</v>
      </c>
      <c r="O1586" s="326">
        <f t="shared" si="522"/>
        <v>0.31552221832351163</v>
      </c>
      <c r="P1586" s="327">
        <f t="shared" si="523"/>
        <v>4.2918634282618183E-2</v>
      </c>
      <c r="Q1586" s="336"/>
      <c r="R1586" s="300"/>
      <c r="S1586" s="300"/>
      <c r="T1586" s="294"/>
      <c r="U1586" s="294"/>
      <c r="V1586" s="294"/>
      <c r="W1586" s="295"/>
      <c r="X1586" s="296"/>
      <c r="DS1586" s="124"/>
      <c r="DT1586" s="27"/>
      <c r="DU1586" s="27"/>
      <c r="DV1586" s="27"/>
      <c r="DW1586" s="27"/>
    </row>
    <row r="1587" spans="2:127" ht="15" hidden="1" customHeight="1" x14ac:dyDescent="0.15">
      <c r="B1587" s="235">
        <v>113</v>
      </c>
      <c r="C1587" s="239" t="s">
        <v>346</v>
      </c>
      <c r="D1587" s="118">
        <v>2847290</v>
      </c>
      <c r="E1587" s="118">
        <v>882912</v>
      </c>
      <c r="F1587" s="216">
        <v>263133</v>
      </c>
      <c r="G1587" s="144" t="s">
        <v>313</v>
      </c>
      <c r="H1587" s="30" t="s">
        <v>774</v>
      </c>
      <c r="I1587" s="132"/>
      <c r="J1587" s="197" t="s">
        <v>313</v>
      </c>
      <c r="K1587" s="30" t="s">
        <v>541</v>
      </c>
      <c r="L1587" s="30">
        <f t="shared" si="519"/>
        <v>2847290</v>
      </c>
      <c r="M1587" s="30">
        <f t="shared" si="520"/>
        <v>882912</v>
      </c>
      <c r="N1587" s="30">
        <f t="shared" si="521"/>
        <v>263133</v>
      </c>
      <c r="O1587" s="326">
        <f t="shared" si="522"/>
        <v>0.3100885403313326</v>
      </c>
      <c r="P1587" s="327">
        <f t="shared" si="523"/>
        <v>9.2415243968826499E-2</v>
      </c>
      <c r="Q1587" s="336"/>
      <c r="R1587" s="300"/>
      <c r="S1587" s="300"/>
      <c r="T1587" s="294"/>
      <c r="U1587" s="294"/>
      <c r="V1587" s="294"/>
      <c r="W1587" s="295"/>
      <c r="X1587" s="296"/>
      <c r="DS1587" s="124"/>
      <c r="DT1587" s="27"/>
      <c r="DU1587" s="27"/>
      <c r="DV1587" s="27"/>
      <c r="DW1587" s="27"/>
    </row>
    <row r="1588" spans="2:127" ht="15" hidden="1" customHeight="1" x14ac:dyDescent="0.15">
      <c r="B1588" s="235">
        <v>114</v>
      </c>
      <c r="C1588" s="239" t="s">
        <v>134</v>
      </c>
      <c r="D1588" s="118">
        <v>4966073</v>
      </c>
      <c r="E1588" s="118">
        <v>1351655</v>
      </c>
      <c r="F1588" s="216">
        <v>53127</v>
      </c>
      <c r="G1588" s="144" t="s">
        <v>314</v>
      </c>
      <c r="H1588" s="30" t="s">
        <v>134</v>
      </c>
      <c r="I1588" s="132"/>
      <c r="J1588" s="197" t="s">
        <v>314</v>
      </c>
      <c r="K1588" s="30" t="s">
        <v>134</v>
      </c>
      <c r="L1588" s="30">
        <f t="shared" si="519"/>
        <v>4966073</v>
      </c>
      <c r="M1588" s="30">
        <f t="shared" si="520"/>
        <v>1351655</v>
      </c>
      <c r="N1588" s="30">
        <f t="shared" si="521"/>
        <v>53127</v>
      </c>
      <c r="O1588" s="326">
        <f t="shared" si="522"/>
        <v>0.27217783548489921</v>
      </c>
      <c r="P1588" s="327">
        <f t="shared" si="523"/>
        <v>1.0697990142311641E-2</v>
      </c>
      <c r="Q1588" s="336"/>
      <c r="R1588" s="300"/>
      <c r="S1588" s="300"/>
      <c r="T1588" s="294"/>
      <c r="U1588" s="294"/>
      <c r="V1588" s="294"/>
      <c r="W1588" s="295"/>
      <c r="X1588" s="296"/>
      <c r="DS1588" s="124"/>
      <c r="DT1588" s="27"/>
      <c r="DU1588" s="27"/>
      <c r="DV1588" s="27"/>
      <c r="DW1588" s="27"/>
    </row>
    <row r="1589" spans="2:127" ht="15" hidden="1" customHeight="1" x14ac:dyDescent="0.15">
      <c r="B1589" s="235">
        <v>151</v>
      </c>
      <c r="C1589" s="239" t="s">
        <v>135</v>
      </c>
      <c r="D1589" s="118">
        <v>2339687</v>
      </c>
      <c r="E1589" s="118">
        <v>406922</v>
      </c>
      <c r="F1589" s="216">
        <v>41150</v>
      </c>
      <c r="G1589" s="144" t="s">
        <v>315</v>
      </c>
      <c r="H1589" s="30" t="s">
        <v>135</v>
      </c>
      <c r="I1589" s="132"/>
      <c r="J1589" s="197" t="s">
        <v>315</v>
      </c>
      <c r="K1589" s="30" t="s">
        <v>135</v>
      </c>
      <c r="L1589" s="30">
        <f t="shared" si="519"/>
        <v>2339687</v>
      </c>
      <c r="M1589" s="30">
        <f t="shared" si="520"/>
        <v>406922</v>
      </c>
      <c r="N1589" s="30">
        <f t="shared" si="521"/>
        <v>41150</v>
      </c>
      <c r="O1589" s="326">
        <f t="shared" si="522"/>
        <v>0.17392155446433646</v>
      </c>
      <c r="P1589" s="327">
        <f t="shared" si="523"/>
        <v>1.7587822644652897E-2</v>
      </c>
      <c r="Q1589" s="336"/>
      <c r="R1589" s="300"/>
      <c r="S1589" s="300"/>
      <c r="T1589" s="294"/>
      <c r="U1589" s="294"/>
      <c r="V1589" s="294"/>
      <c r="W1589" s="297"/>
      <c r="X1589" s="296"/>
      <c r="DS1589" s="124"/>
      <c r="DT1589" s="27"/>
      <c r="DU1589" s="27"/>
      <c r="DV1589" s="27"/>
      <c r="DW1589" s="27"/>
    </row>
    <row r="1590" spans="2:127" ht="15" hidden="1" customHeight="1" x14ac:dyDescent="0.15">
      <c r="B1590" s="235">
        <v>152</v>
      </c>
      <c r="C1590" s="239" t="s">
        <v>249</v>
      </c>
      <c r="D1590" s="118">
        <v>13967185</v>
      </c>
      <c r="E1590" s="118">
        <v>6759119</v>
      </c>
      <c r="F1590" s="216">
        <v>359160</v>
      </c>
      <c r="G1590" s="144" t="s">
        <v>316</v>
      </c>
      <c r="H1590" s="30" t="s">
        <v>249</v>
      </c>
      <c r="I1590" s="132"/>
      <c r="J1590" s="197" t="s">
        <v>316</v>
      </c>
      <c r="K1590" s="30" t="s">
        <v>249</v>
      </c>
      <c r="L1590" s="30">
        <f t="shared" si="519"/>
        <v>13967185</v>
      </c>
      <c r="M1590" s="30">
        <f t="shared" si="520"/>
        <v>6759119</v>
      </c>
      <c r="N1590" s="30">
        <f t="shared" si="521"/>
        <v>359160</v>
      </c>
      <c r="O1590" s="326">
        <f t="shared" si="522"/>
        <v>0.48392850814247823</v>
      </c>
      <c r="P1590" s="327">
        <f t="shared" si="523"/>
        <v>2.5714558803366604E-2</v>
      </c>
      <c r="Q1590" s="336"/>
      <c r="R1590" s="300"/>
      <c r="S1590" s="300"/>
      <c r="T1590" s="294"/>
      <c r="U1590" s="294"/>
      <c r="V1590" s="294"/>
      <c r="W1590" s="297"/>
      <c r="X1590" s="296"/>
      <c r="DS1590" s="124"/>
      <c r="DT1590" s="27"/>
      <c r="DU1590" s="27"/>
      <c r="DV1590" s="27"/>
      <c r="DW1590" s="27"/>
    </row>
    <row r="1591" spans="2:127" ht="15" hidden="1" customHeight="1" x14ac:dyDescent="0.15">
      <c r="B1591" s="235">
        <v>161</v>
      </c>
      <c r="C1591" s="239" t="s">
        <v>347</v>
      </c>
      <c r="D1591" s="118">
        <v>4573652</v>
      </c>
      <c r="E1591" s="118">
        <v>625270</v>
      </c>
      <c r="F1591" s="216">
        <v>320749</v>
      </c>
      <c r="G1591" s="154" t="s">
        <v>317</v>
      </c>
      <c r="H1591" s="30" t="s">
        <v>347</v>
      </c>
      <c r="I1591" s="132"/>
      <c r="J1591" s="197" t="s">
        <v>317</v>
      </c>
      <c r="K1591" s="30" t="s">
        <v>347</v>
      </c>
      <c r="L1591" s="30">
        <f t="shared" si="519"/>
        <v>4573652</v>
      </c>
      <c r="M1591" s="30">
        <f t="shared" si="520"/>
        <v>625270</v>
      </c>
      <c r="N1591" s="30">
        <f t="shared" si="521"/>
        <v>320749</v>
      </c>
      <c r="O1591" s="326">
        <f t="shared" si="522"/>
        <v>0.13671131953196264</v>
      </c>
      <c r="P1591" s="327">
        <f t="shared" si="523"/>
        <v>7.0129734400430993E-2</v>
      </c>
      <c r="Q1591" s="336"/>
      <c r="R1591" s="300"/>
      <c r="S1591" s="300"/>
      <c r="T1591" s="294"/>
      <c r="U1591" s="294"/>
      <c r="V1591" s="294"/>
      <c r="W1591" s="295"/>
      <c r="X1591" s="296"/>
      <c r="DS1591" s="124"/>
      <c r="DT1591" s="27"/>
      <c r="DU1591" s="27"/>
      <c r="DV1591" s="27"/>
      <c r="DW1591" s="27"/>
    </row>
    <row r="1592" spans="2:127" ht="15" hidden="1" customHeight="1" x14ac:dyDescent="0.15">
      <c r="B1592" s="235">
        <v>162</v>
      </c>
      <c r="C1592" s="239" t="s">
        <v>136</v>
      </c>
      <c r="D1592" s="118">
        <v>4558542</v>
      </c>
      <c r="E1592" s="118">
        <v>1865389</v>
      </c>
      <c r="F1592" s="216">
        <v>98530</v>
      </c>
      <c r="G1592" s="154" t="s">
        <v>318</v>
      </c>
      <c r="H1592" s="30" t="s">
        <v>136</v>
      </c>
      <c r="I1592" s="132"/>
      <c r="J1592" s="197" t="s">
        <v>318</v>
      </c>
      <c r="K1592" s="30" t="s">
        <v>136</v>
      </c>
      <c r="L1592" s="30">
        <f t="shared" si="519"/>
        <v>4558542</v>
      </c>
      <c r="M1592" s="30">
        <f t="shared" si="520"/>
        <v>1865389</v>
      </c>
      <c r="N1592" s="30">
        <f t="shared" si="521"/>
        <v>98530</v>
      </c>
      <c r="O1592" s="326">
        <f t="shared" si="522"/>
        <v>0.40920737376117189</v>
      </c>
      <c r="P1592" s="327">
        <f t="shared" si="523"/>
        <v>2.1614367049815491E-2</v>
      </c>
      <c r="Q1592" s="336"/>
      <c r="R1592" s="300"/>
      <c r="S1592" s="300"/>
      <c r="T1592" s="294"/>
      <c r="U1592" s="294"/>
      <c r="V1592" s="294"/>
      <c r="W1592" s="295"/>
      <c r="X1592" s="296"/>
      <c r="DS1592" s="124"/>
      <c r="DT1592" s="27"/>
      <c r="DU1592" s="27"/>
      <c r="DV1592" s="27"/>
      <c r="DW1592" s="27"/>
    </row>
    <row r="1593" spans="2:127" ht="15" hidden="1" customHeight="1" x14ac:dyDescent="0.15">
      <c r="B1593" s="235">
        <v>163</v>
      </c>
      <c r="C1593" s="239" t="s">
        <v>137</v>
      </c>
      <c r="D1593" s="118">
        <v>6442702</v>
      </c>
      <c r="E1593" s="118">
        <v>1354025</v>
      </c>
      <c r="F1593" s="216">
        <v>420947</v>
      </c>
      <c r="G1593" s="144" t="s">
        <v>319</v>
      </c>
      <c r="H1593" s="30" t="s">
        <v>137</v>
      </c>
      <c r="I1593" s="132"/>
      <c r="J1593" s="197" t="s">
        <v>319</v>
      </c>
      <c r="K1593" s="30" t="s">
        <v>137</v>
      </c>
      <c r="L1593" s="30">
        <f t="shared" si="519"/>
        <v>6442702</v>
      </c>
      <c r="M1593" s="30">
        <f t="shared" si="520"/>
        <v>1354025</v>
      </c>
      <c r="N1593" s="30">
        <f t="shared" si="521"/>
        <v>420947</v>
      </c>
      <c r="O1593" s="326">
        <f t="shared" si="522"/>
        <v>0.21016415162458235</v>
      </c>
      <c r="P1593" s="327">
        <f t="shared" si="523"/>
        <v>6.5337027849495438E-2</v>
      </c>
      <c r="Q1593" s="336"/>
      <c r="R1593" s="300"/>
      <c r="S1593" s="300"/>
      <c r="T1593" s="294"/>
      <c r="U1593" s="294"/>
      <c r="V1593" s="294"/>
      <c r="W1593" s="297"/>
      <c r="X1593" s="296"/>
      <c r="DS1593" s="124"/>
      <c r="DT1593" s="27"/>
      <c r="DU1593" s="27"/>
      <c r="DV1593" s="27"/>
      <c r="DW1593" s="27"/>
    </row>
    <row r="1594" spans="2:127" ht="15" hidden="1" customHeight="1" x14ac:dyDescent="0.15">
      <c r="B1594" s="235">
        <v>164</v>
      </c>
      <c r="C1594" s="239" t="s">
        <v>139</v>
      </c>
      <c r="D1594" s="118">
        <v>4919229</v>
      </c>
      <c r="E1594" s="118">
        <v>940630</v>
      </c>
      <c r="F1594" s="216">
        <v>348514</v>
      </c>
      <c r="G1594" s="144" t="s">
        <v>320</v>
      </c>
      <c r="H1594" s="30" t="s">
        <v>139</v>
      </c>
      <c r="I1594" s="132"/>
      <c r="J1594" s="197" t="s">
        <v>320</v>
      </c>
      <c r="K1594" s="30" t="s">
        <v>139</v>
      </c>
      <c r="L1594" s="30">
        <f t="shared" si="519"/>
        <v>4919229</v>
      </c>
      <c r="M1594" s="30">
        <f t="shared" si="520"/>
        <v>940630</v>
      </c>
      <c r="N1594" s="30">
        <f t="shared" si="521"/>
        <v>348514</v>
      </c>
      <c r="O1594" s="326">
        <f t="shared" si="522"/>
        <v>0.19121492412733784</v>
      </c>
      <c r="P1594" s="327">
        <f t="shared" si="523"/>
        <v>7.0847281149139435E-2</v>
      </c>
      <c r="Q1594" s="336"/>
      <c r="R1594" s="300"/>
      <c r="S1594" s="300"/>
      <c r="T1594" s="294"/>
      <c r="U1594" s="294"/>
      <c r="V1594" s="294"/>
      <c r="W1594" s="295"/>
      <c r="X1594" s="298"/>
      <c r="DS1594" s="124"/>
      <c r="DT1594" s="27"/>
      <c r="DU1594" s="27"/>
      <c r="DV1594" s="27"/>
      <c r="DW1594" s="27"/>
    </row>
    <row r="1595" spans="2:127" ht="15" hidden="1" customHeight="1" x14ac:dyDescent="0.15">
      <c r="B1595" s="235">
        <v>191</v>
      </c>
      <c r="C1595" s="239" t="s">
        <v>140</v>
      </c>
      <c r="D1595" s="118">
        <v>5537092</v>
      </c>
      <c r="E1595" s="118">
        <v>306953</v>
      </c>
      <c r="F1595" s="216">
        <v>193348</v>
      </c>
      <c r="G1595" s="154" t="s">
        <v>321</v>
      </c>
      <c r="H1595" s="30" t="s">
        <v>140</v>
      </c>
      <c r="I1595" s="132"/>
      <c r="J1595" s="197" t="s">
        <v>321</v>
      </c>
      <c r="K1595" s="30" t="s">
        <v>140</v>
      </c>
      <c r="L1595" s="30">
        <f t="shared" si="519"/>
        <v>5537092</v>
      </c>
      <c r="M1595" s="30">
        <f t="shared" si="520"/>
        <v>306953</v>
      </c>
      <c r="N1595" s="30">
        <f t="shared" si="521"/>
        <v>193348</v>
      </c>
      <c r="O1595" s="326">
        <f t="shared" si="522"/>
        <v>5.5435777480309159E-2</v>
      </c>
      <c r="P1595" s="327">
        <f t="shared" si="523"/>
        <v>3.4918690171664116E-2</v>
      </c>
      <c r="Q1595" s="336"/>
      <c r="R1595" s="300"/>
      <c r="S1595" s="300"/>
      <c r="T1595" s="294"/>
      <c r="U1595" s="294"/>
      <c r="V1595" s="294"/>
      <c r="W1595" s="295"/>
      <c r="X1595" s="298"/>
      <c r="DS1595" s="124"/>
      <c r="DT1595" s="27"/>
      <c r="DU1595" s="27"/>
      <c r="DV1595" s="27"/>
      <c r="DW1595" s="27"/>
    </row>
    <row r="1596" spans="2:127" ht="15" hidden="1" customHeight="1" x14ac:dyDescent="0.15">
      <c r="B1596" s="235">
        <v>201</v>
      </c>
      <c r="C1596" s="239" t="s">
        <v>141</v>
      </c>
      <c r="D1596" s="118">
        <v>713173</v>
      </c>
      <c r="E1596" s="118">
        <v>174374</v>
      </c>
      <c r="F1596" s="216">
        <v>29943</v>
      </c>
      <c r="G1596" s="144" t="s">
        <v>322</v>
      </c>
      <c r="H1596" s="145" t="s">
        <v>141</v>
      </c>
      <c r="I1596" s="132"/>
      <c r="J1596" s="197" t="s">
        <v>322</v>
      </c>
      <c r="K1596" s="30" t="s">
        <v>141</v>
      </c>
      <c r="L1596" s="30">
        <f t="shared" si="519"/>
        <v>713173</v>
      </c>
      <c r="M1596" s="30">
        <f t="shared" si="520"/>
        <v>174374</v>
      </c>
      <c r="N1596" s="30">
        <f t="shared" si="521"/>
        <v>29943</v>
      </c>
      <c r="O1596" s="326">
        <f t="shared" si="522"/>
        <v>0.24450448909310923</v>
      </c>
      <c r="P1596" s="327">
        <f t="shared" si="523"/>
        <v>4.198560517574277E-2</v>
      </c>
      <c r="Q1596" s="336"/>
      <c r="R1596" s="300"/>
      <c r="S1596" s="300"/>
      <c r="T1596" s="294"/>
      <c r="U1596" s="294"/>
      <c r="V1596" s="294"/>
      <c r="W1596" s="295"/>
      <c r="X1596" s="298"/>
      <c r="DS1596" s="124"/>
      <c r="DT1596" s="27"/>
      <c r="DU1596" s="27"/>
      <c r="DV1596" s="27"/>
      <c r="DW1596" s="27"/>
    </row>
    <row r="1597" spans="2:127" ht="15" hidden="1" customHeight="1" x14ac:dyDescent="0.15">
      <c r="B1597" s="235">
        <v>202</v>
      </c>
      <c r="C1597" s="239" t="s">
        <v>142</v>
      </c>
      <c r="D1597" s="118">
        <v>3055142</v>
      </c>
      <c r="E1597" s="118">
        <v>378185</v>
      </c>
      <c r="F1597" s="216">
        <v>126366</v>
      </c>
      <c r="G1597" s="144" t="s">
        <v>323</v>
      </c>
      <c r="H1597" s="145" t="s">
        <v>142</v>
      </c>
      <c r="I1597" s="132"/>
      <c r="J1597" s="197" t="s">
        <v>323</v>
      </c>
      <c r="K1597" s="30" t="s">
        <v>142</v>
      </c>
      <c r="L1597" s="30">
        <f t="shared" si="519"/>
        <v>3055142</v>
      </c>
      <c r="M1597" s="30">
        <f t="shared" si="520"/>
        <v>378185</v>
      </c>
      <c r="N1597" s="30">
        <f t="shared" si="521"/>
        <v>126366</v>
      </c>
      <c r="O1597" s="326">
        <f t="shared" si="522"/>
        <v>0.12378639028889656</v>
      </c>
      <c r="P1597" s="327">
        <f t="shared" si="523"/>
        <v>4.1361743578530882E-2</v>
      </c>
      <c r="Q1597" s="336"/>
      <c r="R1597" s="300"/>
      <c r="S1597" s="300"/>
      <c r="T1597" s="294"/>
      <c r="U1597" s="294"/>
      <c r="V1597" s="294"/>
      <c r="W1597" s="295"/>
      <c r="X1597" s="298"/>
      <c r="DS1597" s="124"/>
      <c r="DT1597" s="27"/>
      <c r="DU1597" s="27"/>
      <c r="DV1597" s="27"/>
      <c r="DW1597" s="27"/>
    </row>
    <row r="1598" spans="2:127" ht="15" hidden="1" customHeight="1" x14ac:dyDescent="0.15">
      <c r="B1598" s="235">
        <v>203</v>
      </c>
      <c r="C1598" s="239" t="s">
        <v>348</v>
      </c>
      <c r="D1598" s="118">
        <v>3324793</v>
      </c>
      <c r="E1598" s="118">
        <v>72517</v>
      </c>
      <c r="F1598" s="216">
        <v>164445</v>
      </c>
      <c r="G1598" s="144" t="s">
        <v>324</v>
      </c>
      <c r="H1598" s="145" t="s">
        <v>348</v>
      </c>
      <c r="I1598" s="132"/>
      <c r="J1598" s="197" t="s">
        <v>324</v>
      </c>
      <c r="K1598" s="30" t="s">
        <v>348</v>
      </c>
      <c r="L1598" s="30">
        <f t="shared" si="519"/>
        <v>3324793</v>
      </c>
      <c r="M1598" s="30">
        <f t="shared" si="520"/>
        <v>72517</v>
      </c>
      <c r="N1598" s="30">
        <f t="shared" si="521"/>
        <v>164445</v>
      </c>
      <c r="O1598" s="326">
        <f t="shared" si="522"/>
        <v>2.1810981916768953E-2</v>
      </c>
      <c r="P1598" s="327">
        <f t="shared" si="523"/>
        <v>4.9460222034875552E-2</v>
      </c>
      <c r="Q1598" s="336"/>
      <c r="R1598" s="300"/>
      <c r="S1598" s="300"/>
      <c r="T1598" s="294"/>
      <c r="U1598" s="294"/>
      <c r="V1598" s="294"/>
      <c r="W1598" s="295"/>
      <c r="X1598" s="298"/>
      <c r="DS1598" s="124"/>
      <c r="DT1598" s="27"/>
      <c r="DU1598" s="27"/>
      <c r="DV1598" s="27"/>
      <c r="DW1598" s="27"/>
    </row>
    <row r="1599" spans="2:127" ht="15" hidden="1" customHeight="1" x14ac:dyDescent="0.15">
      <c r="B1599" s="235">
        <v>204</v>
      </c>
      <c r="C1599" s="239" t="s">
        <v>436</v>
      </c>
      <c r="D1599" s="118">
        <v>8318977</v>
      </c>
      <c r="E1599" s="118">
        <v>648961</v>
      </c>
      <c r="F1599" s="216">
        <v>201384</v>
      </c>
      <c r="G1599" s="144" t="s">
        <v>325</v>
      </c>
      <c r="H1599" s="145" t="s">
        <v>777</v>
      </c>
      <c r="I1599" s="132"/>
      <c r="J1599" s="197" t="s">
        <v>325</v>
      </c>
      <c r="K1599" s="30" t="s">
        <v>349</v>
      </c>
      <c r="L1599" s="30">
        <f t="shared" si="519"/>
        <v>12130967</v>
      </c>
      <c r="M1599" s="30">
        <f t="shared" si="520"/>
        <v>1163666</v>
      </c>
      <c r="N1599" s="30">
        <f t="shared" si="521"/>
        <v>312315</v>
      </c>
      <c r="O1599" s="326">
        <f t="shared" si="522"/>
        <v>9.5925246519918822E-2</v>
      </c>
      <c r="P1599" s="327">
        <f t="shared" si="523"/>
        <v>2.5745268287350877E-2</v>
      </c>
      <c r="Q1599" s="336"/>
      <c r="R1599" s="300"/>
      <c r="S1599" s="300"/>
      <c r="T1599" s="294"/>
      <c r="U1599" s="294"/>
      <c r="V1599" s="294"/>
      <c r="W1599" s="295"/>
      <c r="X1599" s="298"/>
      <c r="DS1599" s="124"/>
      <c r="DT1599" s="27"/>
      <c r="DU1599" s="27"/>
      <c r="DV1599" s="27"/>
      <c r="DW1599" s="27"/>
    </row>
    <row r="1600" spans="2:127" ht="15" hidden="1" customHeight="1" x14ac:dyDescent="0.15">
      <c r="B1600" s="235">
        <v>205</v>
      </c>
      <c r="C1600" s="239" t="s">
        <v>143</v>
      </c>
      <c r="D1600" s="118">
        <v>3811990</v>
      </c>
      <c r="E1600" s="118">
        <v>514705</v>
      </c>
      <c r="F1600" s="216">
        <v>110931</v>
      </c>
      <c r="G1600" s="144" t="s">
        <v>325</v>
      </c>
      <c r="H1600" s="145" t="s">
        <v>777</v>
      </c>
      <c r="I1600" s="132"/>
      <c r="J1600" s="197" t="s">
        <v>326</v>
      </c>
      <c r="K1600" s="30" t="s">
        <v>144</v>
      </c>
      <c r="L1600" s="30">
        <f t="shared" si="519"/>
        <v>752958</v>
      </c>
      <c r="M1600" s="30">
        <f t="shared" si="520"/>
        <v>128886</v>
      </c>
      <c r="N1600" s="30">
        <f t="shared" si="521"/>
        <v>26102</v>
      </c>
      <c r="O1600" s="326">
        <f t="shared" si="522"/>
        <v>0.17117289410564732</v>
      </c>
      <c r="P1600" s="327">
        <f t="shared" si="523"/>
        <v>3.4665944182809667E-2</v>
      </c>
      <c r="Q1600" s="336"/>
      <c r="R1600" s="300"/>
      <c r="S1600" s="300"/>
      <c r="T1600" s="294"/>
      <c r="U1600" s="294"/>
      <c r="V1600" s="294"/>
      <c r="W1600" s="295"/>
      <c r="X1600" s="298"/>
      <c r="DS1600" s="124"/>
      <c r="DT1600" s="27"/>
      <c r="DU1600" s="27"/>
      <c r="DV1600" s="27"/>
      <c r="DW1600" s="27"/>
    </row>
    <row r="1601" spans="2:127" ht="15" hidden="1" customHeight="1" x14ac:dyDescent="0.15">
      <c r="B1601" s="235">
        <v>206</v>
      </c>
      <c r="C1601" s="239" t="s">
        <v>144</v>
      </c>
      <c r="D1601" s="118">
        <v>752958</v>
      </c>
      <c r="E1601" s="118">
        <v>128886</v>
      </c>
      <c r="F1601" s="216">
        <v>26102</v>
      </c>
      <c r="G1601" s="144" t="s">
        <v>326</v>
      </c>
      <c r="H1601" s="145" t="s">
        <v>144</v>
      </c>
      <c r="I1601" s="132"/>
      <c r="J1601" s="197" t="s">
        <v>327</v>
      </c>
      <c r="K1601" s="30" t="s">
        <v>145</v>
      </c>
      <c r="L1601" s="30">
        <f t="shared" si="519"/>
        <v>13972694</v>
      </c>
      <c r="M1601" s="322">
        <f t="shared" si="520"/>
        <v>3390791</v>
      </c>
      <c r="N1601" s="30">
        <f t="shared" si="521"/>
        <v>377736</v>
      </c>
      <c r="O1601" s="330">
        <f t="shared" si="522"/>
        <v>0.24267267285750335</v>
      </c>
      <c r="P1601" s="331">
        <f t="shared" si="523"/>
        <v>2.7033870490543913E-2</v>
      </c>
      <c r="Q1601" s="336"/>
      <c r="R1601" s="300"/>
      <c r="S1601" s="300"/>
      <c r="T1601" s="294"/>
      <c r="U1601" s="294"/>
      <c r="V1601" s="294"/>
      <c r="W1601" s="295"/>
      <c r="X1601" s="298"/>
      <c r="DS1601" s="124"/>
      <c r="DT1601" s="27"/>
      <c r="DU1601" s="27"/>
      <c r="DV1601" s="27"/>
      <c r="DW1601" s="27"/>
    </row>
    <row r="1602" spans="2:127" ht="15" hidden="1" customHeight="1" x14ac:dyDescent="0.15">
      <c r="B1602" s="235">
        <v>207</v>
      </c>
      <c r="C1602" s="239" t="s">
        <v>145</v>
      </c>
      <c r="D1602" s="118">
        <v>13972694</v>
      </c>
      <c r="E1602" s="118">
        <v>3390791</v>
      </c>
      <c r="F1602" s="216">
        <v>377736</v>
      </c>
      <c r="G1602" s="144" t="s">
        <v>327</v>
      </c>
      <c r="H1602" s="145" t="s">
        <v>145</v>
      </c>
      <c r="I1602" s="132"/>
      <c r="J1602" s="197" t="s">
        <v>328</v>
      </c>
      <c r="K1602" s="30" t="s">
        <v>689</v>
      </c>
      <c r="L1602" s="30">
        <f t="shared" si="519"/>
        <v>12290695</v>
      </c>
      <c r="M1602" s="322">
        <f t="shared" si="520"/>
        <v>3953305</v>
      </c>
      <c r="N1602" s="30">
        <f t="shared" si="521"/>
        <v>208771</v>
      </c>
      <c r="O1602" s="330">
        <f t="shared" si="522"/>
        <v>0.32165024028340139</v>
      </c>
      <c r="P1602" s="331">
        <f t="shared" si="523"/>
        <v>1.6986102087798941E-2</v>
      </c>
      <c r="Q1602" s="336"/>
      <c r="R1602" s="300"/>
      <c r="S1602" s="300"/>
      <c r="T1602" s="294"/>
      <c r="U1602" s="294"/>
      <c r="V1602" s="294"/>
      <c r="W1602" s="295"/>
      <c r="X1602" s="299"/>
      <c r="DS1602" s="124"/>
      <c r="DT1602" s="27"/>
      <c r="DU1602" s="27"/>
      <c r="DV1602" s="27"/>
      <c r="DW1602" s="27"/>
    </row>
    <row r="1603" spans="2:127" ht="15" hidden="1" customHeight="1" x14ac:dyDescent="0.15">
      <c r="B1603" s="235">
        <v>208</v>
      </c>
      <c r="C1603" s="239" t="s">
        <v>374</v>
      </c>
      <c r="D1603" s="118">
        <v>12290695</v>
      </c>
      <c r="E1603" s="118">
        <v>3953305</v>
      </c>
      <c r="F1603" s="216">
        <v>208771</v>
      </c>
      <c r="G1603" s="144" t="s">
        <v>328</v>
      </c>
      <c r="H1603" s="145" t="s">
        <v>689</v>
      </c>
      <c r="I1603" s="132"/>
      <c r="J1603" s="197" t="s">
        <v>329</v>
      </c>
      <c r="K1603" s="30" t="s">
        <v>146</v>
      </c>
      <c r="L1603" s="30">
        <f t="shared" si="519"/>
        <v>24094107</v>
      </c>
      <c r="M1603" s="30">
        <f t="shared" si="520"/>
        <v>4977455</v>
      </c>
      <c r="N1603" s="30">
        <f t="shared" si="521"/>
        <v>468469</v>
      </c>
      <c r="O1603" s="330">
        <f t="shared" si="522"/>
        <v>0.2065839169718969</v>
      </c>
      <c r="P1603" s="331">
        <f t="shared" si="523"/>
        <v>1.9443302048920096E-2</v>
      </c>
      <c r="Q1603" s="336"/>
      <c r="R1603" s="300"/>
      <c r="S1603" s="300"/>
      <c r="T1603" s="294"/>
      <c r="U1603" s="294"/>
      <c r="V1603" s="294"/>
      <c r="W1603" s="295"/>
      <c r="X1603" s="299"/>
      <c r="DS1603" s="124"/>
      <c r="DT1603" s="27"/>
      <c r="DU1603" s="27"/>
      <c r="DV1603" s="27"/>
      <c r="DW1603" s="27"/>
    </row>
    <row r="1604" spans="2:127" ht="15" hidden="1" customHeight="1" x14ac:dyDescent="0.15">
      <c r="B1604" s="235">
        <v>211</v>
      </c>
      <c r="C1604" s="239" t="s">
        <v>146</v>
      </c>
      <c r="D1604" s="118">
        <v>24094107</v>
      </c>
      <c r="E1604" s="118">
        <v>4977455</v>
      </c>
      <c r="F1604" s="216">
        <v>468469</v>
      </c>
      <c r="G1604" s="144" t="s">
        <v>329</v>
      </c>
      <c r="H1604" s="146" t="s">
        <v>146</v>
      </c>
      <c r="I1604" s="132"/>
      <c r="J1604" s="197" t="s">
        <v>330</v>
      </c>
      <c r="K1604" s="30" t="s">
        <v>147</v>
      </c>
      <c r="L1604" s="30">
        <f t="shared" si="519"/>
        <v>1705850</v>
      </c>
      <c r="M1604" s="30">
        <f t="shared" si="520"/>
        <v>88726</v>
      </c>
      <c r="N1604" s="30">
        <f t="shared" si="521"/>
        <v>78993</v>
      </c>
      <c r="O1604" s="330">
        <f t="shared" si="522"/>
        <v>5.2012779552715653E-2</v>
      </c>
      <c r="P1604" s="331">
        <f t="shared" si="523"/>
        <v>4.6307119617785858E-2</v>
      </c>
      <c r="Q1604" s="336"/>
      <c r="R1604" s="300"/>
      <c r="S1604" s="300"/>
      <c r="T1604" s="294"/>
      <c r="U1604" s="294"/>
      <c r="V1604" s="294"/>
      <c r="W1604" s="297"/>
      <c r="X1604" s="296"/>
      <c r="DS1604" s="124"/>
      <c r="DT1604" s="27"/>
      <c r="DU1604" s="27"/>
      <c r="DV1604" s="27"/>
      <c r="DW1604" s="27"/>
    </row>
    <row r="1605" spans="2:127" ht="15" hidden="1" customHeight="1" x14ac:dyDescent="0.15">
      <c r="B1605" s="235">
        <v>212</v>
      </c>
      <c r="C1605" s="239" t="s">
        <v>147</v>
      </c>
      <c r="D1605" s="118">
        <v>1705850</v>
      </c>
      <c r="E1605" s="118">
        <v>88726</v>
      </c>
      <c r="F1605" s="216">
        <v>78993</v>
      </c>
      <c r="G1605" s="144" t="s">
        <v>330</v>
      </c>
      <c r="H1605" s="146" t="s">
        <v>147</v>
      </c>
      <c r="I1605" s="132"/>
      <c r="J1605" s="197" t="s">
        <v>331</v>
      </c>
      <c r="K1605" s="30" t="s">
        <v>148</v>
      </c>
      <c r="L1605" s="30">
        <f t="shared" si="519"/>
        <v>14927445</v>
      </c>
      <c r="M1605" s="30">
        <f t="shared" si="520"/>
        <v>2575305</v>
      </c>
      <c r="N1605" s="30">
        <f t="shared" si="521"/>
        <v>462626</v>
      </c>
      <c r="O1605" s="326">
        <f t="shared" si="522"/>
        <v>0.17252148642986123</v>
      </c>
      <c r="P1605" s="327">
        <f t="shared" si="523"/>
        <v>3.0991639895507905E-2</v>
      </c>
      <c r="Q1605" s="336"/>
      <c r="R1605" s="300"/>
      <c r="S1605" s="300"/>
      <c r="T1605" s="294"/>
      <c r="U1605" s="294"/>
      <c r="V1605" s="294"/>
      <c r="W1605" s="297"/>
      <c r="X1605" s="296"/>
      <c r="DS1605" s="124"/>
      <c r="DT1605" s="27"/>
      <c r="DU1605" s="27"/>
      <c r="DV1605" s="27"/>
      <c r="DW1605" s="27"/>
    </row>
    <row r="1606" spans="2:127" ht="15" hidden="1" customHeight="1" x14ac:dyDescent="0.15">
      <c r="B1606" s="235">
        <v>221</v>
      </c>
      <c r="C1606" s="239" t="s">
        <v>148</v>
      </c>
      <c r="D1606" s="118">
        <v>14927445</v>
      </c>
      <c r="E1606" s="118">
        <v>2575305</v>
      </c>
      <c r="F1606" s="216">
        <v>462626</v>
      </c>
      <c r="G1606" s="154" t="s">
        <v>331</v>
      </c>
      <c r="H1606" s="30" t="s">
        <v>148</v>
      </c>
      <c r="I1606" s="132"/>
      <c r="J1606" s="197" t="s">
        <v>332</v>
      </c>
      <c r="K1606" s="30" t="s">
        <v>149</v>
      </c>
      <c r="L1606" s="30">
        <f t="shared" si="519"/>
        <v>5325883</v>
      </c>
      <c r="M1606" s="30">
        <f t="shared" si="520"/>
        <v>1111246</v>
      </c>
      <c r="N1606" s="30">
        <f t="shared" si="521"/>
        <v>153163</v>
      </c>
      <c r="O1606" s="326">
        <f t="shared" si="522"/>
        <v>0.20865009614368171</v>
      </c>
      <c r="P1606" s="327">
        <f t="shared" si="523"/>
        <v>2.8758235958243918E-2</v>
      </c>
      <c r="Q1606" s="336"/>
      <c r="R1606" s="300"/>
      <c r="S1606" s="300"/>
      <c r="T1606" s="294"/>
      <c r="U1606" s="294"/>
      <c r="V1606" s="294"/>
      <c r="W1606" s="297"/>
      <c r="X1606" s="296"/>
      <c r="DS1606" s="124"/>
      <c r="DT1606" s="27"/>
      <c r="DU1606" s="27"/>
      <c r="DV1606" s="27"/>
      <c r="DW1606" s="27"/>
    </row>
    <row r="1607" spans="2:127" ht="15" hidden="1" customHeight="1" x14ac:dyDescent="0.15">
      <c r="B1607" s="235">
        <v>222</v>
      </c>
      <c r="C1607" s="239" t="s">
        <v>149</v>
      </c>
      <c r="D1607" s="118">
        <v>5325883</v>
      </c>
      <c r="E1607" s="118">
        <v>1111246</v>
      </c>
      <c r="F1607" s="216">
        <v>153163</v>
      </c>
      <c r="G1607" s="154" t="s">
        <v>332</v>
      </c>
      <c r="H1607" s="30" t="s">
        <v>149</v>
      </c>
      <c r="I1607" s="132"/>
      <c r="J1607" s="197" t="s">
        <v>333</v>
      </c>
      <c r="K1607" s="30" t="s">
        <v>350</v>
      </c>
      <c r="L1607" s="30">
        <f t="shared" si="519"/>
        <v>2519961</v>
      </c>
      <c r="M1607" s="30">
        <f t="shared" si="520"/>
        <v>1022560</v>
      </c>
      <c r="N1607" s="30">
        <f t="shared" si="521"/>
        <v>43070</v>
      </c>
      <c r="O1607" s="326">
        <f t="shared" si="522"/>
        <v>0.405784057769148</v>
      </c>
      <c r="P1607" s="327">
        <f t="shared" si="523"/>
        <v>1.7091534353111022E-2</v>
      </c>
      <c r="Q1607" s="336"/>
      <c r="R1607" s="300"/>
      <c r="S1607" s="300"/>
      <c r="T1607" s="294"/>
      <c r="U1607" s="294"/>
      <c r="V1607" s="294"/>
      <c r="W1607" s="297"/>
      <c r="X1607" s="296"/>
      <c r="DS1607" s="124"/>
      <c r="DT1607" s="27"/>
      <c r="DU1607" s="27"/>
      <c r="DV1607" s="27"/>
      <c r="DW1607" s="27"/>
    </row>
    <row r="1608" spans="2:127" ht="15" hidden="1" customHeight="1" x14ac:dyDescent="0.15">
      <c r="B1608" s="235">
        <v>231</v>
      </c>
      <c r="C1608" s="239" t="s">
        <v>350</v>
      </c>
      <c r="D1608" s="118">
        <v>2519961</v>
      </c>
      <c r="E1608" s="118">
        <v>1022560</v>
      </c>
      <c r="F1608" s="216">
        <v>43070</v>
      </c>
      <c r="G1608" s="154" t="s">
        <v>333</v>
      </c>
      <c r="H1608" s="30" t="s">
        <v>350</v>
      </c>
      <c r="I1608" s="132"/>
      <c r="J1608" s="197" t="s">
        <v>334</v>
      </c>
      <c r="K1608" s="30" t="s">
        <v>151</v>
      </c>
      <c r="L1608" s="30">
        <f t="shared" si="519"/>
        <v>1887350</v>
      </c>
      <c r="M1608" s="30">
        <f t="shared" si="520"/>
        <v>287343</v>
      </c>
      <c r="N1608" s="30">
        <f t="shared" si="521"/>
        <v>97136</v>
      </c>
      <c r="O1608" s="326">
        <f t="shared" si="522"/>
        <v>0.15224680107028374</v>
      </c>
      <c r="P1608" s="327">
        <f t="shared" si="523"/>
        <v>5.1466871539460092E-2</v>
      </c>
      <c r="Q1608" s="336"/>
      <c r="R1608" s="300"/>
      <c r="S1608" s="300"/>
      <c r="T1608" s="294"/>
      <c r="U1608" s="294"/>
      <c r="V1608" s="294"/>
      <c r="W1608" s="297"/>
      <c r="X1608" s="296"/>
      <c r="DS1608" s="124"/>
      <c r="DT1608" s="27"/>
      <c r="DU1608" s="27"/>
      <c r="DV1608" s="27"/>
      <c r="DW1608" s="27"/>
    </row>
    <row r="1609" spans="2:127" ht="15" hidden="1" customHeight="1" x14ac:dyDescent="0.15">
      <c r="B1609" s="235">
        <v>251</v>
      </c>
      <c r="C1609" s="239" t="s">
        <v>151</v>
      </c>
      <c r="D1609" s="118">
        <v>1887350</v>
      </c>
      <c r="E1609" s="118">
        <v>287343</v>
      </c>
      <c r="F1609" s="216">
        <v>97136</v>
      </c>
      <c r="G1609" s="154" t="s">
        <v>334</v>
      </c>
      <c r="H1609" s="30" t="s">
        <v>151</v>
      </c>
      <c r="I1609" s="132"/>
      <c r="J1609" s="197" t="s">
        <v>335</v>
      </c>
      <c r="K1609" s="30" t="s">
        <v>152</v>
      </c>
      <c r="L1609" s="30">
        <f t="shared" si="519"/>
        <v>3637187</v>
      </c>
      <c r="M1609" s="30">
        <f t="shared" si="520"/>
        <v>734024</v>
      </c>
      <c r="N1609" s="30">
        <f t="shared" si="521"/>
        <v>218145</v>
      </c>
      <c r="O1609" s="326">
        <f t="shared" si="522"/>
        <v>0.20181090496584311</v>
      </c>
      <c r="P1609" s="327">
        <f t="shared" si="523"/>
        <v>5.9976294867434644E-2</v>
      </c>
      <c r="Q1609" s="336"/>
      <c r="R1609" s="300"/>
      <c r="S1609" s="300"/>
      <c r="T1609" s="294"/>
      <c r="U1609" s="294"/>
      <c r="V1609" s="294"/>
      <c r="W1609" s="297"/>
      <c r="X1609" s="296"/>
      <c r="DS1609" s="124"/>
      <c r="DT1609" s="27"/>
      <c r="DU1609" s="27"/>
      <c r="DV1609" s="27"/>
      <c r="DW1609" s="27"/>
    </row>
    <row r="1610" spans="2:127" ht="15" hidden="1" customHeight="1" x14ac:dyDescent="0.15">
      <c r="B1610" s="235">
        <v>252</v>
      </c>
      <c r="C1610" s="239" t="s">
        <v>152</v>
      </c>
      <c r="D1610" s="118">
        <v>3637187</v>
      </c>
      <c r="E1610" s="118">
        <v>734024</v>
      </c>
      <c r="F1610" s="216">
        <v>218145</v>
      </c>
      <c r="G1610" s="154" t="s">
        <v>335</v>
      </c>
      <c r="H1610" s="30" t="s">
        <v>152</v>
      </c>
      <c r="I1610" s="132"/>
      <c r="J1610" s="197" t="s">
        <v>336</v>
      </c>
      <c r="K1610" s="30" t="s">
        <v>153</v>
      </c>
      <c r="L1610" s="30">
        <f t="shared" si="519"/>
        <v>1028441</v>
      </c>
      <c r="M1610" s="30">
        <f t="shared" si="520"/>
        <v>187627</v>
      </c>
      <c r="N1610" s="30">
        <f t="shared" si="521"/>
        <v>33482</v>
      </c>
      <c r="O1610" s="326">
        <f t="shared" si="522"/>
        <v>0.18243827307546082</v>
      </c>
      <c r="P1610" s="327">
        <f t="shared" si="523"/>
        <v>3.2556072735334354E-2</v>
      </c>
      <c r="Q1610" s="336"/>
      <c r="R1610" s="300"/>
      <c r="S1610" s="300"/>
      <c r="T1610" s="294"/>
      <c r="U1610" s="294"/>
      <c r="V1610" s="294"/>
      <c r="W1610" s="297"/>
      <c r="X1610" s="296"/>
      <c r="DS1610" s="124"/>
      <c r="DT1610" s="27"/>
      <c r="DU1610" s="27"/>
      <c r="DV1610" s="27"/>
      <c r="DW1610" s="27"/>
    </row>
    <row r="1611" spans="2:127" ht="15" hidden="1" customHeight="1" x14ac:dyDescent="0.15">
      <c r="B1611" s="235">
        <v>253</v>
      </c>
      <c r="C1611" s="239" t="s">
        <v>153</v>
      </c>
      <c r="D1611" s="118">
        <v>1028441</v>
      </c>
      <c r="E1611" s="118">
        <v>187627</v>
      </c>
      <c r="F1611" s="216">
        <v>33482</v>
      </c>
      <c r="G1611" s="154" t="s">
        <v>336</v>
      </c>
      <c r="H1611" s="30" t="s">
        <v>153</v>
      </c>
      <c r="I1611" s="132"/>
      <c r="J1611" s="197" t="s">
        <v>337</v>
      </c>
      <c r="K1611" s="30" t="s">
        <v>154</v>
      </c>
      <c r="L1611" s="30">
        <f t="shared" si="519"/>
        <v>2567880</v>
      </c>
      <c r="M1611" s="30">
        <f t="shared" si="520"/>
        <v>381722</v>
      </c>
      <c r="N1611" s="30">
        <f t="shared" si="521"/>
        <v>130586</v>
      </c>
      <c r="O1611" s="326">
        <f t="shared" si="522"/>
        <v>0.14865258501176068</v>
      </c>
      <c r="P1611" s="327">
        <f t="shared" si="523"/>
        <v>5.085362244341636E-2</v>
      </c>
      <c r="Q1611" s="336"/>
      <c r="R1611" s="300"/>
      <c r="S1611" s="300"/>
      <c r="T1611" s="294"/>
      <c r="U1611" s="294"/>
      <c r="V1611" s="294"/>
      <c r="W1611" s="297"/>
      <c r="X1611" s="296"/>
      <c r="DS1611" s="124"/>
      <c r="DT1611" s="27"/>
      <c r="DU1611" s="27"/>
      <c r="DV1611" s="27"/>
      <c r="DW1611" s="27"/>
    </row>
    <row r="1612" spans="2:127" ht="15" hidden="1" customHeight="1" x14ac:dyDescent="0.15">
      <c r="B1612" s="235">
        <v>259</v>
      </c>
      <c r="C1612" s="239" t="s">
        <v>154</v>
      </c>
      <c r="D1612" s="118">
        <v>2567880</v>
      </c>
      <c r="E1612" s="118">
        <v>381722</v>
      </c>
      <c r="F1612" s="216">
        <v>130586</v>
      </c>
      <c r="G1612" s="154" t="s">
        <v>337</v>
      </c>
      <c r="H1612" s="30" t="s">
        <v>154</v>
      </c>
      <c r="I1612" s="132"/>
      <c r="J1612" s="197" t="s">
        <v>338</v>
      </c>
      <c r="K1612" s="30" t="s">
        <v>155</v>
      </c>
      <c r="L1612" s="30">
        <f t="shared" si="519"/>
        <v>9824629</v>
      </c>
      <c r="M1612" s="30">
        <f t="shared" si="520"/>
        <v>70867</v>
      </c>
      <c r="N1612" s="30">
        <f t="shared" si="521"/>
        <v>106631</v>
      </c>
      <c r="O1612" s="326">
        <f t="shared" si="522"/>
        <v>7.2131985849033077E-3</v>
      </c>
      <c r="P1612" s="327">
        <f t="shared" si="523"/>
        <v>1.085343782447154E-2</v>
      </c>
      <c r="Q1612" s="336"/>
      <c r="R1612" s="300"/>
      <c r="S1612" s="300"/>
      <c r="T1612" s="294"/>
      <c r="U1612" s="294"/>
      <c r="V1612" s="294"/>
      <c r="W1612" s="297"/>
      <c r="X1612" s="296"/>
      <c r="DS1612" s="124"/>
      <c r="DT1612" s="27"/>
      <c r="DU1612" s="27"/>
      <c r="DV1612" s="27"/>
      <c r="DW1612" s="27"/>
    </row>
    <row r="1613" spans="2:127" ht="15" hidden="1" customHeight="1" x14ac:dyDescent="0.15">
      <c r="B1613" s="235">
        <v>261</v>
      </c>
      <c r="C1613" s="239" t="s">
        <v>155</v>
      </c>
      <c r="D1613" s="118">
        <v>9824629</v>
      </c>
      <c r="E1613" s="118">
        <v>70867</v>
      </c>
      <c r="F1613" s="216">
        <v>106631</v>
      </c>
      <c r="G1613" s="154" t="s">
        <v>338</v>
      </c>
      <c r="H1613" s="30" t="s">
        <v>155</v>
      </c>
      <c r="I1613" s="132"/>
      <c r="J1613" s="197" t="s">
        <v>339</v>
      </c>
      <c r="K1613" s="30" t="s">
        <v>156</v>
      </c>
      <c r="L1613" s="241">
        <f t="shared" si="519"/>
        <v>16607182</v>
      </c>
      <c r="M1613" s="241">
        <f t="shared" si="520"/>
        <v>1572762</v>
      </c>
      <c r="N1613" s="241">
        <f t="shared" si="521"/>
        <v>584236</v>
      </c>
      <c r="O1613" s="332">
        <f t="shared" si="522"/>
        <v>9.4703725171434869E-2</v>
      </c>
      <c r="P1613" s="333">
        <f t="shared" si="523"/>
        <v>3.5179719232317677E-2</v>
      </c>
      <c r="Q1613" s="336"/>
      <c r="R1613" s="300"/>
      <c r="S1613" s="300"/>
      <c r="T1613" s="294"/>
      <c r="U1613" s="294"/>
      <c r="V1613" s="294"/>
      <c r="W1613" s="297"/>
      <c r="X1613" s="296"/>
      <c r="DS1613" s="124"/>
      <c r="DT1613" s="27"/>
      <c r="DU1613" s="27"/>
      <c r="DV1613" s="27"/>
      <c r="DW1613" s="27"/>
    </row>
    <row r="1614" spans="2:127" ht="15" hidden="1" customHeight="1" x14ac:dyDescent="0.15">
      <c r="B1614" s="235">
        <v>262</v>
      </c>
      <c r="C1614" s="239" t="s">
        <v>156</v>
      </c>
      <c r="D1614" s="118">
        <v>16607182</v>
      </c>
      <c r="E1614" s="118">
        <v>1572762</v>
      </c>
      <c r="F1614" s="216">
        <v>584236</v>
      </c>
      <c r="G1614" s="154" t="s">
        <v>339</v>
      </c>
      <c r="H1614" s="30" t="s">
        <v>156</v>
      </c>
      <c r="I1614" s="132"/>
      <c r="J1614" s="197" t="s">
        <v>707</v>
      </c>
      <c r="K1614" s="30" t="s">
        <v>690</v>
      </c>
      <c r="L1614" s="118">
        <f t="shared" si="519"/>
        <v>1982853</v>
      </c>
      <c r="M1614" s="118">
        <f t="shared" si="520"/>
        <v>62822</v>
      </c>
      <c r="N1614" s="118">
        <f t="shared" si="521"/>
        <v>69158</v>
      </c>
      <c r="O1614" s="334">
        <f t="shared" si="522"/>
        <v>3.1682631037197415E-2</v>
      </c>
      <c r="P1614" s="339">
        <f t="shared" si="523"/>
        <v>3.4878026762447847E-2</v>
      </c>
      <c r="Q1614" s="336"/>
      <c r="R1614" s="300"/>
      <c r="S1614" s="300"/>
      <c r="T1614" s="294"/>
      <c r="U1614" s="294"/>
      <c r="V1614" s="294"/>
      <c r="W1614" s="297"/>
      <c r="X1614" s="296"/>
      <c r="DS1614" s="124"/>
      <c r="DT1614" s="27"/>
      <c r="DU1614" s="27"/>
      <c r="DV1614" s="27"/>
      <c r="DW1614" s="27"/>
    </row>
    <row r="1615" spans="2:127" ht="15" hidden="1" customHeight="1" x14ac:dyDescent="0.15">
      <c r="B1615" s="235">
        <v>263</v>
      </c>
      <c r="C1615" s="239" t="s">
        <v>351</v>
      </c>
      <c r="D1615" s="118">
        <v>1982853</v>
      </c>
      <c r="E1615" s="118">
        <v>62822</v>
      </c>
      <c r="F1615" s="216">
        <v>69158</v>
      </c>
      <c r="G1615" s="154" t="s">
        <v>707</v>
      </c>
      <c r="H1615" s="30" t="s">
        <v>690</v>
      </c>
      <c r="I1615" s="132"/>
      <c r="J1615" s="197" t="s">
        <v>708</v>
      </c>
      <c r="K1615" s="30" t="s">
        <v>157</v>
      </c>
      <c r="L1615" s="118">
        <f t="shared" si="519"/>
        <v>2652099</v>
      </c>
      <c r="M1615" s="118">
        <f t="shared" si="520"/>
        <v>131190</v>
      </c>
      <c r="N1615" s="118">
        <f t="shared" si="521"/>
        <v>81206</v>
      </c>
      <c r="O1615" s="334">
        <f t="shared" si="522"/>
        <v>4.9466479192518828E-2</v>
      </c>
      <c r="P1615" s="339">
        <f t="shared" si="523"/>
        <v>3.0619520613672416E-2</v>
      </c>
      <c r="Q1615" s="336"/>
      <c r="R1615" s="300"/>
      <c r="S1615" s="300"/>
      <c r="T1615" s="294"/>
      <c r="U1615" s="294"/>
      <c r="V1615" s="294"/>
      <c r="W1615" s="297"/>
      <c r="X1615" s="296"/>
      <c r="DS1615" s="124"/>
      <c r="DT1615" s="27"/>
      <c r="DU1615" s="27"/>
      <c r="DV1615" s="27"/>
      <c r="DW1615" s="27"/>
    </row>
    <row r="1616" spans="2:127" ht="15" hidden="1" customHeight="1" x14ac:dyDescent="0.15">
      <c r="B1616" s="235">
        <v>269</v>
      </c>
      <c r="C1616" s="239" t="s">
        <v>157</v>
      </c>
      <c r="D1616" s="118">
        <v>2652099</v>
      </c>
      <c r="E1616" s="118">
        <v>131190</v>
      </c>
      <c r="F1616" s="216">
        <v>81206</v>
      </c>
      <c r="G1616" s="154" t="s">
        <v>708</v>
      </c>
      <c r="H1616" s="30" t="s">
        <v>157</v>
      </c>
      <c r="I1616" s="132"/>
      <c r="J1616" s="197" t="s">
        <v>340</v>
      </c>
      <c r="K1616" s="30" t="s">
        <v>158</v>
      </c>
      <c r="L1616" s="118">
        <f t="shared" si="519"/>
        <v>6899770</v>
      </c>
      <c r="M1616" s="118">
        <f t="shared" si="520"/>
        <v>775112</v>
      </c>
      <c r="N1616" s="118">
        <f t="shared" si="521"/>
        <v>211630</v>
      </c>
      <c r="O1616" s="334">
        <f t="shared" si="522"/>
        <v>0.11233881709100449</v>
      </c>
      <c r="P1616" s="339">
        <f t="shared" si="523"/>
        <v>3.0672036893983422E-2</v>
      </c>
      <c r="Q1616" s="336"/>
      <c r="R1616" s="300"/>
      <c r="S1616" s="300"/>
      <c r="T1616" s="294"/>
      <c r="U1616" s="294"/>
      <c r="V1616" s="294"/>
      <c r="W1616" s="297"/>
      <c r="X1616" s="296"/>
      <c r="DS1616" s="124"/>
      <c r="DT1616" s="27"/>
      <c r="DU1616" s="27"/>
      <c r="DV1616" s="27"/>
      <c r="DW1616" s="27"/>
    </row>
    <row r="1617" spans="2:127" ht="15" hidden="1" customHeight="1" x14ac:dyDescent="0.15">
      <c r="B1617" s="235">
        <v>271</v>
      </c>
      <c r="C1617" s="239" t="s">
        <v>158</v>
      </c>
      <c r="D1617" s="118">
        <v>6899770</v>
      </c>
      <c r="E1617" s="118">
        <v>775112</v>
      </c>
      <c r="F1617" s="216">
        <v>211630</v>
      </c>
      <c r="G1617" s="154" t="s">
        <v>340</v>
      </c>
      <c r="H1617" s="30" t="s">
        <v>158</v>
      </c>
      <c r="I1617" s="132"/>
      <c r="J1617" s="197" t="s">
        <v>341</v>
      </c>
      <c r="K1617" s="30" t="s">
        <v>159</v>
      </c>
      <c r="L1617" s="118">
        <f t="shared" si="519"/>
        <v>7439511</v>
      </c>
      <c r="M1617" s="118">
        <f t="shared" si="520"/>
        <v>682066</v>
      </c>
      <c r="N1617" s="118">
        <f t="shared" si="521"/>
        <v>210112</v>
      </c>
      <c r="O1617" s="334">
        <f t="shared" si="522"/>
        <v>9.1681563479105013E-2</v>
      </c>
      <c r="P1617" s="339">
        <f t="shared" si="523"/>
        <v>2.8242716490371477E-2</v>
      </c>
      <c r="Q1617" s="336"/>
      <c r="R1617" s="300"/>
      <c r="S1617" s="300"/>
      <c r="T1617" s="294"/>
      <c r="U1617" s="294"/>
      <c r="V1617" s="294"/>
      <c r="W1617" s="297"/>
      <c r="X1617" s="296"/>
      <c r="DS1617" s="124"/>
      <c r="DT1617" s="27"/>
      <c r="DU1617" s="27"/>
      <c r="DV1617" s="27"/>
      <c r="DW1617" s="27"/>
    </row>
    <row r="1618" spans="2:127" ht="15" hidden="1" customHeight="1" x14ac:dyDescent="0.15">
      <c r="B1618" s="235">
        <v>272</v>
      </c>
      <c r="C1618" s="239" t="s">
        <v>159</v>
      </c>
      <c r="D1618" s="118">
        <v>7439511</v>
      </c>
      <c r="E1618" s="118">
        <v>682066</v>
      </c>
      <c r="F1618" s="216">
        <v>210112</v>
      </c>
      <c r="G1618" s="154" t="s">
        <v>341</v>
      </c>
      <c r="H1618" s="30" t="s">
        <v>159</v>
      </c>
      <c r="I1618" s="132"/>
      <c r="J1618" s="197" t="s">
        <v>342</v>
      </c>
      <c r="K1618" s="30" t="s">
        <v>352</v>
      </c>
      <c r="L1618" s="118">
        <f t="shared" si="519"/>
        <v>5618137</v>
      </c>
      <c r="M1618" s="118">
        <f t="shared" si="520"/>
        <v>624578</v>
      </c>
      <c r="N1618" s="118">
        <f t="shared" si="521"/>
        <v>395475</v>
      </c>
      <c r="O1618" s="334">
        <f t="shared" si="522"/>
        <v>0.11117172827932106</v>
      </c>
      <c r="P1618" s="339">
        <f t="shared" si="523"/>
        <v>7.0392551837023559E-2</v>
      </c>
      <c r="Q1618" s="336"/>
      <c r="R1618" s="300"/>
      <c r="S1618" s="300"/>
      <c r="T1618" s="294"/>
      <c r="U1618" s="294"/>
      <c r="V1618" s="294"/>
      <c r="W1618" s="297"/>
      <c r="X1618" s="296"/>
      <c r="DS1618" s="124"/>
      <c r="DT1618" s="27"/>
      <c r="DU1618" s="27"/>
      <c r="DV1618" s="27"/>
      <c r="DW1618" s="27"/>
    </row>
    <row r="1619" spans="2:127" ht="15" hidden="1" customHeight="1" x14ac:dyDescent="0.15">
      <c r="B1619" s="235">
        <v>281</v>
      </c>
      <c r="C1619" s="239" t="s">
        <v>352</v>
      </c>
      <c r="D1619" s="118">
        <v>5618137</v>
      </c>
      <c r="E1619" s="118">
        <v>624578</v>
      </c>
      <c r="F1619" s="216">
        <v>395475</v>
      </c>
      <c r="G1619" s="154" t="s">
        <v>342</v>
      </c>
      <c r="H1619" s="30" t="s">
        <v>352</v>
      </c>
      <c r="I1619" s="132"/>
      <c r="J1619" s="197" t="s">
        <v>343</v>
      </c>
      <c r="K1619" s="30" t="s">
        <v>160</v>
      </c>
      <c r="L1619" s="118">
        <f t="shared" si="519"/>
        <v>10148861</v>
      </c>
      <c r="M1619" s="118">
        <f t="shared" si="520"/>
        <v>1469527</v>
      </c>
      <c r="N1619" s="118">
        <f t="shared" si="521"/>
        <v>295613</v>
      </c>
      <c r="O1619" s="334">
        <f t="shared" si="522"/>
        <v>0.1447972338964934</v>
      </c>
      <c r="P1619" s="339">
        <f t="shared" si="523"/>
        <v>2.9127702113567227E-2</v>
      </c>
      <c r="Q1619" s="336"/>
      <c r="R1619" s="300"/>
      <c r="S1619" s="300"/>
      <c r="T1619" s="294"/>
      <c r="U1619" s="294"/>
      <c r="V1619" s="294"/>
      <c r="W1619" s="297"/>
      <c r="X1619" s="296"/>
      <c r="DS1619" s="124"/>
      <c r="DT1619" s="27"/>
      <c r="DU1619" s="27"/>
      <c r="DV1619" s="27"/>
      <c r="DW1619" s="27"/>
    </row>
    <row r="1620" spans="2:127" ht="15" hidden="1" customHeight="1" x14ac:dyDescent="0.15">
      <c r="B1620" s="235">
        <v>289</v>
      </c>
      <c r="C1620" s="239" t="s">
        <v>160</v>
      </c>
      <c r="D1620" s="118">
        <v>10148861</v>
      </c>
      <c r="E1620" s="118">
        <v>1469527</v>
      </c>
      <c r="F1620" s="216">
        <v>295613</v>
      </c>
      <c r="G1620" s="154" t="s">
        <v>343</v>
      </c>
      <c r="H1620" s="30" t="s">
        <v>160</v>
      </c>
      <c r="I1620" s="132"/>
      <c r="J1620" s="197" t="s">
        <v>344</v>
      </c>
      <c r="K1620" s="30" t="s">
        <v>6</v>
      </c>
      <c r="L1620" s="118">
        <f t="shared" si="519"/>
        <v>13572230</v>
      </c>
      <c r="M1620" s="118">
        <f t="shared" si="520"/>
        <v>1395896</v>
      </c>
      <c r="N1620" s="118">
        <f t="shared" si="521"/>
        <v>179084</v>
      </c>
      <c r="O1620" s="334">
        <f t="shared" si="522"/>
        <v>0.1028494212078634</v>
      </c>
      <c r="P1620" s="339">
        <f t="shared" si="523"/>
        <v>1.3194883965273208E-2</v>
      </c>
      <c r="Q1620" s="336"/>
      <c r="R1620" s="300"/>
      <c r="S1620" s="300"/>
      <c r="T1620" s="294"/>
      <c r="U1620" s="294"/>
      <c r="V1620" s="294"/>
      <c r="W1620" s="297"/>
      <c r="X1620" s="296"/>
      <c r="DS1620" s="124"/>
      <c r="DT1620" s="27"/>
      <c r="DU1620" s="27"/>
      <c r="DV1620" s="27"/>
      <c r="DW1620" s="27"/>
    </row>
    <row r="1621" spans="2:127" ht="15" hidden="1" customHeight="1" x14ac:dyDescent="0.15">
      <c r="B1621" s="235">
        <v>291</v>
      </c>
      <c r="C1621" s="239" t="s">
        <v>6</v>
      </c>
      <c r="D1621" s="118">
        <v>13572230</v>
      </c>
      <c r="E1621" s="118">
        <v>1395896</v>
      </c>
      <c r="F1621" s="216">
        <v>179084</v>
      </c>
      <c r="G1621" s="154" t="s">
        <v>344</v>
      </c>
      <c r="H1621" s="30" t="s">
        <v>6</v>
      </c>
      <c r="I1621" s="132"/>
      <c r="J1621" s="197" t="s">
        <v>709</v>
      </c>
      <c r="K1621" s="30" t="s">
        <v>7</v>
      </c>
      <c r="L1621" s="118">
        <f t="shared" si="519"/>
        <v>21631618</v>
      </c>
      <c r="M1621" s="118">
        <f t="shared" si="520"/>
        <v>2648839</v>
      </c>
      <c r="N1621" s="118">
        <f t="shared" si="521"/>
        <v>251687</v>
      </c>
      <c r="O1621" s="334">
        <f t="shared" si="522"/>
        <v>0.12245219012281004</v>
      </c>
      <c r="P1621" s="339">
        <f t="shared" si="523"/>
        <v>1.1635144444581075E-2</v>
      </c>
      <c r="Q1621" s="336"/>
      <c r="R1621" s="300"/>
      <c r="S1621" s="300"/>
      <c r="T1621" s="294"/>
      <c r="U1621" s="294"/>
      <c r="V1621" s="294"/>
      <c r="W1621" s="297"/>
      <c r="X1621" s="296"/>
      <c r="DS1621" s="124"/>
      <c r="DT1621" s="27"/>
      <c r="DU1621" s="27"/>
      <c r="DV1621" s="27"/>
      <c r="DW1621" s="27"/>
    </row>
    <row r="1622" spans="2:127" ht="15" hidden="1" customHeight="1" x14ac:dyDescent="0.15">
      <c r="B1622" s="235">
        <v>301</v>
      </c>
      <c r="C1622" s="239" t="s">
        <v>7</v>
      </c>
      <c r="D1622" s="118">
        <v>21631618</v>
      </c>
      <c r="E1622" s="118">
        <v>2648839</v>
      </c>
      <c r="F1622" s="216">
        <v>251687</v>
      </c>
      <c r="G1622" s="154" t="s">
        <v>709</v>
      </c>
      <c r="H1622" s="30" t="s">
        <v>7</v>
      </c>
      <c r="I1622" s="132"/>
      <c r="J1622" s="197" t="s">
        <v>710</v>
      </c>
      <c r="K1622" s="30" t="s">
        <v>8</v>
      </c>
      <c r="L1622" s="118">
        <f t="shared" si="519"/>
        <v>11120597</v>
      </c>
      <c r="M1622" s="118">
        <f t="shared" si="520"/>
        <v>1954066</v>
      </c>
      <c r="N1622" s="118">
        <f t="shared" si="521"/>
        <v>154137</v>
      </c>
      <c r="O1622" s="334">
        <f t="shared" si="522"/>
        <v>0.17571592604245978</v>
      </c>
      <c r="P1622" s="339">
        <f t="shared" si="523"/>
        <v>1.3860496878000344E-2</v>
      </c>
      <c r="Q1622" s="336"/>
      <c r="R1622" s="300"/>
      <c r="S1622" s="300"/>
      <c r="T1622" s="294"/>
      <c r="U1622" s="294"/>
      <c r="V1622" s="294"/>
      <c r="W1622" s="297"/>
      <c r="X1622" s="296"/>
      <c r="DS1622" s="124"/>
      <c r="DT1622" s="27"/>
      <c r="DU1622" s="27"/>
      <c r="DV1622" s="27"/>
      <c r="DW1622" s="27"/>
    </row>
    <row r="1623" spans="2:127" ht="15" hidden="1" customHeight="1" x14ac:dyDescent="0.15">
      <c r="B1623" s="235">
        <v>311</v>
      </c>
      <c r="C1623" s="239" t="s">
        <v>8</v>
      </c>
      <c r="D1623" s="118">
        <v>11120597</v>
      </c>
      <c r="E1623" s="118">
        <v>1954066</v>
      </c>
      <c r="F1623" s="216">
        <v>154137</v>
      </c>
      <c r="G1623" s="154" t="s">
        <v>710</v>
      </c>
      <c r="H1623" s="30" t="s">
        <v>8</v>
      </c>
      <c r="I1623" s="132"/>
      <c r="J1623" s="197" t="s">
        <v>711</v>
      </c>
      <c r="K1623" s="30" t="s">
        <v>353</v>
      </c>
      <c r="L1623" s="118">
        <f t="shared" si="519"/>
        <v>10415294</v>
      </c>
      <c r="M1623" s="118">
        <f t="shared" si="520"/>
        <v>648541</v>
      </c>
      <c r="N1623" s="118">
        <f t="shared" si="521"/>
        <v>93907</v>
      </c>
      <c r="O1623" s="334">
        <f t="shared" si="522"/>
        <v>6.2268141446607271E-2</v>
      </c>
      <c r="P1623" s="339">
        <f t="shared" si="523"/>
        <v>9.0162601266944552E-3</v>
      </c>
      <c r="Q1623" s="336"/>
      <c r="R1623" s="300"/>
      <c r="S1623" s="300"/>
      <c r="T1623" s="294"/>
      <c r="U1623" s="294"/>
      <c r="V1623" s="294"/>
      <c r="W1623" s="297"/>
      <c r="X1623" s="296"/>
      <c r="DS1623" s="124"/>
      <c r="DT1623" s="27"/>
      <c r="DU1623" s="27"/>
      <c r="DV1623" s="27"/>
      <c r="DW1623" s="27"/>
    </row>
    <row r="1624" spans="2:127" ht="15" hidden="1" customHeight="1" x14ac:dyDescent="0.15">
      <c r="B1624" s="235">
        <v>321</v>
      </c>
      <c r="C1624" s="239" t="s">
        <v>353</v>
      </c>
      <c r="D1624" s="118">
        <v>10415294</v>
      </c>
      <c r="E1624" s="118">
        <v>648541</v>
      </c>
      <c r="F1624" s="216">
        <v>93907</v>
      </c>
      <c r="G1624" s="154" t="s">
        <v>711</v>
      </c>
      <c r="H1624" s="30" t="s">
        <v>353</v>
      </c>
      <c r="I1624" s="132"/>
      <c r="J1624" s="197" t="s">
        <v>712</v>
      </c>
      <c r="K1624" s="30" t="s">
        <v>212</v>
      </c>
      <c r="L1624" s="118">
        <f t="shared" si="519"/>
        <v>8596252</v>
      </c>
      <c r="M1624" s="118">
        <f t="shared" si="520"/>
        <v>471938</v>
      </c>
      <c r="N1624" s="118">
        <f t="shared" si="521"/>
        <v>86924</v>
      </c>
      <c r="O1624" s="334">
        <f t="shared" si="522"/>
        <v>5.4900438004842109E-2</v>
      </c>
      <c r="P1624" s="334">
        <f t="shared" si="523"/>
        <v>1.0111848745243858E-2</v>
      </c>
      <c r="R1624" s="300"/>
      <c r="S1624" s="300"/>
      <c r="T1624" s="294"/>
      <c r="U1624" s="294"/>
      <c r="V1624" s="294"/>
      <c r="W1624" s="297"/>
      <c r="X1624" s="296"/>
      <c r="DS1624" s="124"/>
      <c r="DT1624" s="27"/>
      <c r="DU1624" s="27"/>
      <c r="DV1624" s="27"/>
      <c r="DW1624" s="27"/>
    </row>
    <row r="1625" spans="2:127" ht="15" hidden="1" customHeight="1" x14ac:dyDescent="0.15">
      <c r="B1625" s="235">
        <v>329</v>
      </c>
      <c r="C1625" s="239" t="s">
        <v>212</v>
      </c>
      <c r="D1625" s="118">
        <v>8596252</v>
      </c>
      <c r="E1625" s="118">
        <v>471938</v>
      </c>
      <c r="F1625" s="216">
        <v>86924</v>
      </c>
      <c r="G1625" s="154" t="s">
        <v>712</v>
      </c>
      <c r="H1625" s="30" t="s">
        <v>212</v>
      </c>
      <c r="I1625" s="132"/>
      <c r="J1625" s="197" t="s">
        <v>713</v>
      </c>
      <c r="K1625" s="30" t="s">
        <v>255</v>
      </c>
      <c r="L1625" s="118">
        <f t="shared" si="519"/>
        <v>10534046</v>
      </c>
      <c r="M1625" s="118">
        <f t="shared" si="520"/>
        <v>965080</v>
      </c>
      <c r="N1625" s="118">
        <f t="shared" si="521"/>
        <v>107946</v>
      </c>
      <c r="O1625" s="334">
        <f t="shared" si="522"/>
        <v>9.1615320457115915E-2</v>
      </c>
      <c r="P1625" s="334">
        <f t="shared" si="523"/>
        <v>1.0247344657503869E-2</v>
      </c>
      <c r="R1625" s="300"/>
      <c r="S1625" s="300"/>
      <c r="T1625" s="294"/>
      <c r="U1625" s="294"/>
      <c r="V1625" s="294"/>
      <c r="W1625" s="297"/>
      <c r="X1625" s="296"/>
      <c r="DS1625" s="124"/>
      <c r="DT1625" s="27"/>
      <c r="DU1625" s="27"/>
      <c r="DV1625" s="27"/>
      <c r="DW1625" s="27"/>
    </row>
    <row r="1626" spans="2:127" ht="15" hidden="1" customHeight="1" x14ac:dyDescent="0.15">
      <c r="B1626" s="235">
        <v>331</v>
      </c>
      <c r="C1626" s="239" t="s">
        <v>255</v>
      </c>
      <c r="D1626" s="118">
        <v>10534046</v>
      </c>
      <c r="E1626" s="118">
        <v>965080</v>
      </c>
      <c r="F1626" s="216">
        <v>107946</v>
      </c>
      <c r="G1626" s="154" t="s">
        <v>713</v>
      </c>
      <c r="H1626" s="30" t="s">
        <v>255</v>
      </c>
      <c r="I1626" s="132"/>
      <c r="J1626" s="197" t="s">
        <v>714</v>
      </c>
      <c r="K1626" s="30" t="s">
        <v>161</v>
      </c>
      <c r="L1626" s="118">
        <f t="shared" si="519"/>
        <v>6025475</v>
      </c>
      <c r="M1626" s="118">
        <f t="shared" si="520"/>
        <v>2184796</v>
      </c>
      <c r="N1626" s="118">
        <f t="shared" si="521"/>
        <v>43213</v>
      </c>
      <c r="O1626" s="334">
        <f t="shared" si="522"/>
        <v>0.36259315655612212</v>
      </c>
      <c r="P1626" s="334">
        <f t="shared" si="523"/>
        <v>7.1717167526211623E-3</v>
      </c>
      <c r="R1626" s="300"/>
      <c r="S1626" s="300"/>
      <c r="T1626" s="294"/>
      <c r="U1626" s="294"/>
      <c r="V1626" s="294"/>
      <c r="W1626" s="297"/>
      <c r="X1626" s="296"/>
      <c r="DS1626" s="124"/>
      <c r="DT1626" s="27"/>
      <c r="DU1626" s="27"/>
      <c r="DV1626" s="27"/>
      <c r="DW1626" s="27"/>
    </row>
    <row r="1627" spans="2:127" ht="15" hidden="1" customHeight="1" x14ac:dyDescent="0.15">
      <c r="B1627" s="235">
        <v>332</v>
      </c>
      <c r="C1627" s="239" t="s">
        <v>161</v>
      </c>
      <c r="D1627" s="118">
        <v>6025475</v>
      </c>
      <c r="E1627" s="118">
        <v>2184796</v>
      </c>
      <c r="F1627" s="216">
        <v>43213</v>
      </c>
      <c r="G1627" s="154" t="s">
        <v>714</v>
      </c>
      <c r="H1627" s="30" t="s">
        <v>161</v>
      </c>
      <c r="I1627" s="132"/>
      <c r="J1627" s="197" t="s">
        <v>715</v>
      </c>
      <c r="K1627" s="30" t="s">
        <v>256</v>
      </c>
      <c r="L1627" s="118">
        <f t="shared" si="519"/>
        <v>3664009</v>
      </c>
      <c r="M1627" s="118">
        <f t="shared" si="520"/>
        <v>382789</v>
      </c>
      <c r="N1627" s="118">
        <f t="shared" si="521"/>
        <v>41092</v>
      </c>
      <c r="O1627" s="334">
        <f t="shared" si="522"/>
        <v>0.10447272372966333</v>
      </c>
      <c r="P1627" s="334">
        <f t="shared" si="523"/>
        <v>1.1215037954328169E-2</v>
      </c>
      <c r="R1627" s="300"/>
      <c r="S1627" s="300"/>
      <c r="T1627" s="294"/>
      <c r="U1627" s="294"/>
      <c r="V1627" s="294"/>
      <c r="W1627" s="297"/>
      <c r="X1627" s="296"/>
      <c r="DS1627" s="124"/>
      <c r="DT1627" s="27"/>
      <c r="DU1627" s="27"/>
      <c r="DV1627" s="27"/>
      <c r="DW1627" s="27"/>
    </row>
    <row r="1628" spans="2:127" ht="15" hidden="1" customHeight="1" x14ac:dyDescent="0.15">
      <c r="B1628" s="235">
        <v>333</v>
      </c>
      <c r="C1628" s="239" t="s">
        <v>256</v>
      </c>
      <c r="D1628" s="118">
        <v>3664009</v>
      </c>
      <c r="E1628" s="118">
        <v>382789</v>
      </c>
      <c r="F1628" s="216">
        <v>41092</v>
      </c>
      <c r="G1628" s="154" t="s">
        <v>715</v>
      </c>
      <c r="H1628" s="30" t="s">
        <v>256</v>
      </c>
      <c r="I1628" s="132"/>
      <c r="J1628" s="197" t="s">
        <v>716</v>
      </c>
      <c r="K1628" s="30" t="s">
        <v>354</v>
      </c>
      <c r="L1628" s="118">
        <f t="shared" si="519"/>
        <v>5204359</v>
      </c>
      <c r="M1628" s="118">
        <f t="shared" si="520"/>
        <v>877719</v>
      </c>
      <c r="N1628" s="118">
        <f t="shared" si="521"/>
        <v>39505</v>
      </c>
      <c r="O1628" s="334">
        <f t="shared" si="522"/>
        <v>0.16865074065797536</v>
      </c>
      <c r="P1628" s="334">
        <f t="shared" si="523"/>
        <v>7.5907522905318409E-3</v>
      </c>
      <c r="R1628" s="300"/>
      <c r="S1628" s="300"/>
      <c r="T1628" s="294"/>
      <c r="U1628" s="294"/>
      <c r="V1628" s="294"/>
      <c r="W1628" s="297"/>
      <c r="X1628" s="296"/>
      <c r="DS1628" s="124"/>
      <c r="DT1628" s="27"/>
      <c r="DU1628" s="27"/>
      <c r="DV1628" s="27"/>
      <c r="DW1628" s="27"/>
    </row>
    <row r="1629" spans="2:127" ht="15" hidden="1" customHeight="1" x14ac:dyDescent="0.15">
      <c r="B1629" s="235">
        <v>339</v>
      </c>
      <c r="C1629" s="239" t="s">
        <v>354</v>
      </c>
      <c r="D1629" s="118">
        <v>5204359</v>
      </c>
      <c r="E1629" s="118">
        <v>877719</v>
      </c>
      <c r="F1629" s="216">
        <v>39505</v>
      </c>
      <c r="G1629" s="154" t="s">
        <v>716</v>
      </c>
      <c r="H1629" s="30" t="s">
        <v>354</v>
      </c>
      <c r="I1629" s="132"/>
      <c r="J1629" s="197" t="s">
        <v>717</v>
      </c>
      <c r="K1629" s="30" t="s">
        <v>355</v>
      </c>
      <c r="L1629" s="118">
        <f t="shared" si="519"/>
        <v>9141553</v>
      </c>
      <c r="M1629" s="118">
        <f t="shared" si="520"/>
        <v>1779142</v>
      </c>
      <c r="N1629" s="118">
        <f t="shared" si="521"/>
        <v>80499</v>
      </c>
      <c r="O1629" s="334">
        <f t="shared" si="522"/>
        <v>0.19462141717058359</v>
      </c>
      <c r="P1629" s="334">
        <f t="shared" si="523"/>
        <v>8.8058341946931767E-3</v>
      </c>
      <c r="R1629" s="300"/>
      <c r="S1629" s="300"/>
      <c r="T1629" s="294"/>
      <c r="U1629" s="294"/>
      <c r="V1629" s="294"/>
      <c r="W1629" s="297"/>
      <c r="X1629" s="296"/>
      <c r="DS1629" s="124"/>
      <c r="DT1629" s="27"/>
      <c r="DU1629" s="27"/>
      <c r="DV1629" s="27"/>
      <c r="DW1629" s="27"/>
    </row>
    <row r="1630" spans="2:127" ht="15" hidden="1" customHeight="1" x14ac:dyDescent="0.15">
      <c r="B1630" s="235">
        <v>341</v>
      </c>
      <c r="C1630" s="239" t="s">
        <v>355</v>
      </c>
      <c r="D1630" s="118">
        <v>9141553</v>
      </c>
      <c r="E1630" s="118">
        <v>1779142</v>
      </c>
      <c r="F1630" s="216">
        <v>80499</v>
      </c>
      <c r="G1630" s="154" t="s">
        <v>717</v>
      </c>
      <c r="H1630" s="30" t="s">
        <v>355</v>
      </c>
      <c r="I1630" s="132"/>
      <c r="J1630" s="197" t="s">
        <v>718</v>
      </c>
      <c r="K1630" s="30" t="s">
        <v>356</v>
      </c>
      <c r="L1630" s="118">
        <f t="shared" si="519"/>
        <v>5436607</v>
      </c>
      <c r="M1630" s="118">
        <f t="shared" si="520"/>
        <v>814813</v>
      </c>
      <c r="N1630" s="118">
        <f t="shared" si="521"/>
        <v>34802</v>
      </c>
      <c r="O1630" s="334">
        <f t="shared" si="522"/>
        <v>0.14987528066678352</v>
      </c>
      <c r="P1630" s="334">
        <f t="shared" si="523"/>
        <v>6.4014191204183049E-3</v>
      </c>
      <c r="R1630" s="300"/>
      <c r="S1630" s="300"/>
      <c r="T1630" s="294"/>
      <c r="U1630" s="294"/>
      <c r="V1630" s="294"/>
      <c r="W1630" s="297"/>
      <c r="X1630" s="296"/>
      <c r="DS1630" s="124"/>
      <c r="DT1630" s="27"/>
      <c r="DU1630" s="27"/>
      <c r="DV1630" s="27"/>
      <c r="DW1630" s="27"/>
    </row>
    <row r="1631" spans="2:127" ht="15" hidden="1" customHeight="1" x14ac:dyDescent="0.15">
      <c r="B1631" s="235">
        <v>342</v>
      </c>
      <c r="C1631" s="239" t="s">
        <v>356</v>
      </c>
      <c r="D1631" s="118">
        <v>5436607</v>
      </c>
      <c r="E1631" s="118">
        <v>814813</v>
      </c>
      <c r="F1631" s="216">
        <v>34802</v>
      </c>
      <c r="G1631" s="154" t="s">
        <v>718</v>
      </c>
      <c r="H1631" s="30" t="s">
        <v>356</v>
      </c>
      <c r="I1631" s="132"/>
      <c r="J1631" s="197" t="s">
        <v>719</v>
      </c>
      <c r="K1631" s="30" t="s">
        <v>162</v>
      </c>
      <c r="L1631" s="118">
        <f t="shared" si="519"/>
        <v>20940310</v>
      </c>
      <c r="M1631" s="118">
        <f t="shared" si="520"/>
        <v>3360416</v>
      </c>
      <c r="N1631" s="118">
        <f t="shared" si="521"/>
        <v>418150</v>
      </c>
      <c r="O1631" s="334">
        <f t="shared" si="522"/>
        <v>0.16047594328832762</v>
      </c>
      <c r="P1631" s="334">
        <f t="shared" si="523"/>
        <v>1.9968663310142017E-2</v>
      </c>
      <c r="R1631" s="300"/>
      <c r="S1631" s="300"/>
      <c r="T1631" s="294"/>
      <c r="U1631" s="294"/>
      <c r="V1631" s="294"/>
      <c r="W1631" s="297"/>
      <c r="X1631" s="296"/>
      <c r="DS1631" s="124"/>
      <c r="DT1631" s="27"/>
      <c r="DU1631" s="27"/>
      <c r="DV1631" s="27"/>
      <c r="DW1631" s="27"/>
    </row>
    <row r="1632" spans="2:127" ht="15" hidden="1" customHeight="1" x14ac:dyDescent="0.15">
      <c r="B1632" s="235">
        <v>351</v>
      </c>
      <c r="C1632" s="239" t="s">
        <v>162</v>
      </c>
      <c r="D1632" s="118">
        <v>20940310</v>
      </c>
      <c r="E1632" s="118">
        <v>3360416</v>
      </c>
      <c r="F1632" s="216">
        <v>418150</v>
      </c>
      <c r="G1632" s="154" t="s">
        <v>719</v>
      </c>
      <c r="H1632" s="30" t="s">
        <v>162</v>
      </c>
      <c r="I1632" s="132"/>
      <c r="J1632" s="197" t="s">
        <v>720</v>
      </c>
      <c r="K1632" s="30" t="s">
        <v>259</v>
      </c>
      <c r="L1632" s="118">
        <f t="shared" si="519"/>
        <v>5315568</v>
      </c>
      <c r="M1632" s="118">
        <f t="shared" si="520"/>
        <v>494788</v>
      </c>
      <c r="N1632" s="118">
        <f t="shared" si="521"/>
        <v>92018</v>
      </c>
      <c r="O1632" s="334">
        <f t="shared" si="522"/>
        <v>9.3082808836233488E-2</v>
      </c>
      <c r="P1632" s="334">
        <f t="shared" si="523"/>
        <v>1.7311038067803854E-2</v>
      </c>
      <c r="R1632" s="300"/>
      <c r="S1632" s="300"/>
      <c r="T1632" s="294"/>
      <c r="U1632" s="294"/>
      <c r="V1632" s="294"/>
      <c r="W1632" s="297"/>
      <c r="X1632" s="296"/>
      <c r="DS1632" s="124"/>
      <c r="DT1632" s="27"/>
      <c r="DU1632" s="27"/>
      <c r="DV1632" s="27"/>
      <c r="DW1632" s="27"/>
    </row>
    <row r="1633" spans="2:127" ht="15" hidden="1" customHeight="1" x14ac:dyDescent="0.15">
      <c r="B1633" s="235">
        <v>352</v>
      </c>
      <c r="C1633" s="239" t="s">
        <v>259</v>
      </c>
      <c r="D1633" s="118">
        <v>5315568</v>
      </c>
      <c r="E1633" s="118">
        <v>494788</v>
      </c>
      <c r="F1633" s="216">
        <v>92018</v>
      </c>
      <c r="G1633" s="154" t="s">
        <v>720</v>
      </c>
      <c r="H1633" s="30" t="s">
        <v>259</v>
      </c>
      <c r="I1633" s="132"/>
      <c r="J1633" s="197" t="s">
        <v>721</v>
      </c>
      <c r="K1633" s="30" t="s">
        <v>357</v>
      </c>
      <c r="L1633" s="118">
        <f t="shared" si="519"/>
        <v>30695022</v>
      </c>
      <c r="M1633" s="118">
        <f t="shared" si="520"/>
        <v>959976</v>
      </c>
      <c r="N1633" s="118">
        <f t="shared" si="521"/>
        <v>455118</v>
      </c>
      <c r="O1633" s="334">
        <f t="shared" si="522"/>
        <v>3.1274647726266494E-2</v>
      </c>
      <c r="P1633" s="334">
        <f t="shared" si="523"/>
        <v>1.4827094764747195E-2</v>
      </c>
      <c r="R1633" s="300"/>
      <c r="S1633" s="300"/>
      <c r="T1633" s="294"/>
      <c r="U1633" s="294"/>
      <c r="V1633" s="294"/>
      <c r="W1633" s="297"/>
      <c r="X1633" s="296"/>
      <c r="DS1633" s="124"/>
      <c r="DT1633" s="27"/>
      <c r="DU1633" s="27"/>
      <c r="DV1633" s="27"/>
      <c r="DW1633" s="27"/>
    </row>
    <row r="1634" spans="2:127" ht="15" hidden="1" customHeight="1" x14ac:dyDescent="0.15">
      <c r="B1634" s="235">
        <v>353</v>
      </c>
      <c r="C1634" s="239" t="s">
        <v>357</v>
      </c>
      <c r="D1634" s="118">
        <v>30695022</v>
      </c>
      <c r="E1634" s="118">
        <v>959976</v>
      </c>
      <c r="F1634" s="216">
        <v>455118</v>
      </c>
      <c r="G1634" s="154" t="s">
        <v>721</v>
      </c>
      <c r="H1634" s="30" t="s">
        <v>357</v>
      </c>
      <c r="I1634" s="132"/>
      <c r="J1634" s="197" t="s">
        <v>722</v>
      </c>
      <c r="K1634" s="30" t="s">
        <v>163</v>
      </c>
      <c r="L1634" s="118">
        <f t="shared" si="519"/>
        <v>3016069</v>
      </c>
      <c r="M1634" s="118">
        <f t="shared" si="520"/>
        <v>225401</v>
      </c>
      <c r="N1634" s="118">
        <f t="shared" si="521"/>
        <v>10309</v>
      </c>
      <c r="O1634" s="334">
        <f t="shared" si="522"/>
        <v>7.4733369826751314E-2</v>
      </c>
      <c r="P1634" s="334">
        <f t="shared" si="523"/>
        <v>3.4180252507485737E-3</v>
      </c>
      <c r="R1634" s="300"/>
      <c r="S1634" s="300"/>
      <c r="T1634" s="294"/>
      <c r="U1634" s="294"/>
      <c r="V1634" s="294"/>
      <c r="W1634" s="297"/>
      <c r="X1634" s="296"/>
      <c r="DS1634" s="124"/>
      <c r="DT1634" s="27"/>
      <c r="DU1634" s="27"/>
      <c r="DV1634" s="27"/>
      <c r="DW1634" s="27"/>
    </row>
    <row r="1635" spans="2:127" ht="15" hidden="1" customHeight="1" x14ac:dyDescent="0.15">
      <c r="B1635" s="235">
        <v>354</v>
      </c>
      <c r="C1635" s="239" t="s">
        <v>163</v>
      </c>
      <c r="D1635" s="118">
        <v>3016069</v>
      </c>
      <c r="E1635" s="118">
        <v>225401</v>
      </c>
      <c r="F1635" s="216">
        <v>10309</v>
      </c>
      <c r="G1635" s="154" t="s">
        <v>722</v>
      </c>
      <c r="H1635" s="30" t="s">
        <v>163</v>
      </c>
      <c r="I1635" s="132"/>
      <c r="J1635" s="197" t="s">
        <v>723</v>
      </c>
      <c r="K1635" s="30" t="s">
        <v>260</v>
      </c>
      <c r="L1635" s="118">
        <f t="shared" si="519"/>
        <v>6839361</v>
      </c>
      <c r="M1635" s="118">
        <f t="shared" si="520"/>
        <v>747767</v>
      </c>
      <c r="N1635" s="118">
        <f t="shared" si="521"/>
        <v>76212</v>
      </c>
      <c r="O1635" s="334">
        <f t="shared" si="522"/>
        <v>0.10933287481096553</v>
      </c>
      <c r="P1635" s="334">
        <f t="shared" si="523"/>
        <v>1.1143146267611842E-2</v>
      </c>
      <c r="R1635" s="300"/>
      <c r="S1635" s="300"/>
      <c r="T1635" s="294"/>
      <c r="U1635" s="294"/>
      <c r="V1635" s="294"/>
      <c r="W1635" s="297"/>
      <c r="X1635" s="296"/>
      <c r="DS1635" s="124"/>
      <c r="DT1635" s="27"/>
      <c r="DU1635" s="27"/>
      <c r="DV1635" s="27"/>
      <c r="DW1635" s="27"/>
    </row>
    <row r="1636" spans="2:127" ht="15" hidden="1" customHeight="1" x14ac:dyDescent="0.15">
      <c r="B1636" s="235">
        <v>359</v>
      </c>
      <c r="C1636" s="239" t="s">
        <v>260</v>
      </c>
      <c r="D1636" s="118">
        <v>6839361</v>
      </c>
      <c r="E1636" s="118">
        <v>747767</v>
      </c>
      <c r="F1636" s="216">
        <v>76212</v>
      </c>
      <c r="G1636" s="154" t="s">
        <v>723</v>
      </c>
      <c r="H1636" s="30" t="s">
        <v>260</v>
      </c>
      <c r="I1636" s="132"/>
      <c r="J1636" s="197" t="s">
        <v>724</v>
      </c>
      <c r="K1636" s="30" t="s">
        <v>164</v>
      </c>
      <c r="L1636" s="118">
        <f t="shared" si="519"/>
        <v>11576716</v>
      </c>
      <c r="M1636" s="118">
        <f t="shared" si="520"/>
        <v>5195576</v>
      </c>
      <c r="N1636" s="118">
        <f t="shared" si="521"/>
        <v>499411</v>
      </c>
      <c r="O1636" s="334">
        <f t="shared" si="522"/>
        <v>0.44879532330239424</v>
      </c>
      <c r="P1636" s="334">
        <f t="shared" si="523"/>
        <v>4.313926332821847E-2</v>
      </c>
      <c r="R1636" s="300"/>
      <c r="S1636" s="300"/>
      <c r="T1636" s="294"/>
      <c r="U1636" s="294"/>
      <c r="V1636" s="294"/>
      <c r="W1636" s="297"/>
      <c r="X1636" s="296"/>
      <c r="DS1636" s="124"/>
      <c r="DT1636" s="27"/>
      <c r="DU1636" s="27"/>
      <c r="DV1636" s="27"/>
      <c r="DW1636" s="27"/>
    </row>
    <row r="1637" spans="2:127" ht="15" hidden="1" customHeight="1" x14ac:dyDescent="0.15">
      <c r="B1637" s="235">
        <v>391</v>
      </c>
      <c r="C1637" s="239" t="s">
        <v>164</v>
      </c>
      <c r="D1637" s="118">
        <v>11576716</v>
      </c>
      <c r="E1637" s="118">
        <v>5195576</v>
      </c>
      <c r="F1637" s="216">
        <v>499411</v>
      </c>
      <c r="G1637" s="154" t="s">
        <v>724</v>
      </c>
      <c r="H1637" s="30" t="s">
        <v>164</v>
      </c>
      <c r="I1637" s="132"/>
      <c r="J1637" s="197" t="s">
        <v>725</v>
      </c>
      <c r="K1637" s="30" t="s">
        <v>165</v>
      </c>
      <c r="L1637" s="118">
        <f t="shared" si="519"/>
        <v>995232</v>
      </c>
      <c r="M1637" s="118">
        <f t="shared" si="520"/>
        <v>0</v>
      </c>
      <c r="N1637" s="118">
        <f t="shared" si="521"/>
        <v>0</v>
      </c>
      <c r="O1637" s="334">
        <f t="shared" si="522"/>
        <v>0</v>
      </c>
      <c r="P1637" s="334">
        <f t="shared" si="523"/>
        <v>0</v>
      </c>
      <c r="R1637" s="300"/>
      <c r="S1637" s="300"/>
      <c r="T1637" s="294"/>
      <c r="U1637" s="294"/>
      <c r="V1637" s="294"/>
      <c r="W1637" s="297"/>
      <c r="X1637" s="296"/>
      <c r="DS1637" s="124"/>
      <c r="DT1637" s="27"/>
      <c r="DU1637" s="27"/>
      <c r="DV1637" s="27"/>
      <c r="DW1637" s="27"/>
    </row>
    <row r="1638" spans="2:127" ht="15" hidden="1" customHeight="1" x14ac:dyDescent="0.15">
      <c r="B1638" s="235">
        <v>392</v>
      </c>
      <c r="C1638" s="239" t="s">
        <v>165</v>
      </c>
      <c r="D1638" s="118">
        <v>995232</v>
      </c>
      <c r="E1638" s="118">
        <v>0</v>
      </c>
      <c r="F1638" s="216">
        <v>0</v>
      </c>
      <c r="G1638" s="154" t="s">
        <v>725</v>
      </c>
      <c r="H1638" s="30" t="s">
        <v>165</v>
      </c>
      <c r="I1638" s="132"/>
      <c r="J1638" s="197" t="s">
        <v>726</v>
      </c>
      <c r="K1638" s="30" t="s">
        <v>166</v>
      </c>
      <c r="L1638" s="118">
        <f t="shared" si="519"/>
        <v>29276041</v>
      </c>
      <c r="M1638" s="118">
        <f t="shared" si="520"/>
        <v>0</v>
      </c>
      <c r="N1638" s="118">
        <f t="shared" si="521"/>
        <v>0</v>
      </c>
      <c r="O1638" s="334">
        <f t="shared" si="522"/>
        <v>0</v>
      </c>
      <c r="P1638" s="334">
        <f t="shared" si="523"/>
        <v>0</v>
      </c>
      <c r="R1638" s="300"/>
      <c r="S1638" s="300"/>
      <c r="T1638" s="294"/>
      <c r="U1638" s="294"/>
      <c r="V1638" s="294"/>
      <c r="W1638" s="297"/>
      <c r="X1638" s="296"/>
      <c r="DS1638" s="124"/>
      <c r="DT1638" s="27"/>
      <c r="DU1638" s="27"/>
      <c r="DV1638" s="27"/>
      <c r="DW1638" s="27"/>
    </row>
    <row r="1639" spans="2:127" ht="15" hidden="1" customHeight="1" x14ac:dyDescent="0.15">
      <c r="B1639" s="235">
        <v>411</v>
      </c>
      <c r="C1639" s="239" t="s">
        <v>166</v>
      </c>
      <c r="D1639" s="118">
        <v>29276041</v>
      </c>
      <c r="E1639" s="118">
        <v>0</v>
      </c>
      <c r="F1639" s="216">
        <v>0</v>
      </c>
      <c r="G1639" s="154" t="s">
        <v>726</v>
      </c>
      <c r="H1639" s="30" t="s">
        <v>166</v>
      </c>
      <c r="I1639" s="132"/>
      <c r="J1639" s="197" t="s">
        <v>727</v>
      </c>
      <c r="K1639" s="30" t="s">
        <v>216</v>
      </c>
      <c r="L1639" s="118">
        <f t="shared" si="519"/>
        <v>11183962</v>
      </c>
      <c r="M1639" s="118">
        <f t="shared" si="520"/>
        <v>0</v>
      </c>
      <c r="N1639" s="118">
        <f t="shared" si="521"/>
        <v>0</v>
      </c>
      <c r="O1639" s="334">
        <f t="shared" si="522"/>
        <v>0</v>
      </c>
      <c r="P1639" s="334">
        <f t="shared" si="523"/>
        <v>0</v>
      </c>
      <c r="R1639" s="300"/>
      <c r="S1639" s="300"/>
      <c r="T1639" s="294"/>
      <c r="U1639" s="294"/>
      <c r="V1639" s="294"/>
      <c r="W1639" s="297"/>
      <c r="X1639" s="296"/>
      <c r="DS1639" s="124"/>
      <c r="DT1639" s="27"/>
      <c r="DU1639" s="27"/>
      <c r="DV1639" s="27"/>
      <c r="DW1639" s="27"/>
    </row>
    <row r="1640" spans="2:127" ht="15" hidden="1" customHeight="1" x14ac:dyDescent="0.15">
      <c r="B1640" s="235">
        <v>412</v>
      </c>
      <c r="C1640" s="239" t="s">
        <v>216</v>
      </c>
      <c r="D1640" s="118">
        <v>11183962</v>
      </c>
      <c r="E1640" s="118">
        <v>0</v>
      </c>
      <c r="F1640" s="216">
        <v>0</v>
      </c>
      <c r="G1640" s="154" t="s">
        <v>727</v>
      </c>
      <c r="H1640" s="30" t="s">
        <v>216</v>
      </c>
      <c r="I1640" s="132"/>
      <c r="J1640" s="197" t="s">
        <v>728</v>
      </c>
      <c r="K1640" s="30" t="s">
        <v>167</v>
      </c>
      <c r="L1640" s="118">
        <f t="shared" si="519"/>
        <v>12246214</v>
      </c>
      <c r="M1640" s="118">
        <f t="shared" si="520"/>
        <v>0</v>
      </c>
      <c r="N1640" s="118">
        <f t="shared" si="521"/>
        <v>0</v>
      </c>
      <c r="O1640" s="334">
        <f t="shared" si="522"/>
        <v>0</v>
      </c>
      <c r="P1640" s="334">
        <f t="shared" si="523"/>
        <v>0</v>
      </c>
      <c r="R1640" s="300"/>
      <c r="S1640" s="300"/>
      <c r="T1640" s="294"/>
      <c r="U1640" s="294"/>
      <c r="V1640" s="294"/>
      <c r="W1640" s="297"/>
      <c r="X1640" s="296"/>
      <c r="DS1640" s="124"/>
      <c r="DT1640" s="27"/>
      <c r="DU1640" s="27"/>
      <c r="DV1640" s="27"/>
      <c r="DW1640" s="27"/>
    </row>
    <row r="1641" spans="2:127" ht="15" hidden="1" customHeight="1" x14ac:dyDescent="0.15">
      <c r="B1641" s="235">
        <v>413</v>
      </c>
      <c r="C1641" s="239" t="s">
        <v>167</v>
      </c>
      <c r="D1641" s="118">
        <v>12246214</v>
      </c>
      <c r="E1641" s="118">
        <v>0</v>
      </c>
      <c r="F1641" s="216">
        <v>0</v>
      </c>
      <c r="G1641" s="154" t="s">
        <v>728</v>
      </c>
      <c r="H1641" s="30" t="s">
        <v>167</v>
      </c>
      <c r="I1641" s="132"/>
      <c r="J1641" s="197" t="s">
        <v>729</v>
      </c>
      <c r="K1641" s="30" t="s">
        <v>217</v>
      </c>
      <c r="L1641" s="118">
        <f t="shared" ref="L1641:L1684" si="524">SUMIF($G$1576:$G$1685,$J1641,D$1576:D$1685)</f>
        <v>8130352</v>
      </c>
      <c r="M1641" s="118">
        <f t="shared" ref="M1641:M1684" si="525">SUMIF($G$1576:$G$1685,$J1641,E$1576:E$1685)</f>
        <v>0</v>
      </c>
      <c r="N1641" s="118">
        <f t="shared" ref="N1641:N1684" si="526">SUMIF($G$1576:$G$1685,$J1641,F$1576:F$1685)</f>
        <v>0</v>
      </c>
      <c r="O1641" s="334">
        <f t="shared" ref="O1641:O1684" si="527">M1641/$L1641</f>
        <v>0</v>
      </c>
      <c r="P1641" s="334">
        <f t="shared" ref="P1641:P1684" si="528">N1641/$L1641</f>
        <v>0</v>
      </c>
      <c r="R1641" s="300"/>
      <c r="S1641" s="300"/>
      <c r="T1641" s="294"/>
      <c r="U1641" s="294"/>
      <c r="V1641" s="294"/>
      <c r="W1641" s="297"/>
      <c r="X1641" s="296"/>
      <c r="DS1641" s="124"/>
      <c r="DT1641" s="27"/>
      <c r="DU1641" s="27"/>
      <c r="DV1641" s="27"/>
      <c r="DW1641" s="27"/>
    </row>
    <row r="1642" spans="2:127" ht="15" hidden="1" customHeight="1" x14ac:dyDescent="0.15">
      <c r="B1642" s="235">
        <v>419</v>
      </c>
      <c r="C1642" s="239" t="s">
        <v>217</v>
      </c>
      <c r="D1642" s="118">
        <v>8130352</v>
      </c>
      <c r="E1642" s="118">
        <v>0</v>
      </c>
      <c r="F1642" s="216">
        <v>0</v>
      </c>
      <c r="G1642" s="154" t="s">
        <v>729</v>
      </c>
      <c r="H1642" s="30" t="s">
        <v>217</v>
      </c>
      <c r="I1642" s="132"/>
      <c r="J1642" s="197" t="s">
        <v>730</v>
      </c>
      <c r="K1642" s="30" t="s">
        <v>168</v>
      </c>
      <c r="L1642" s="118">
        <f t="shared" si="524"/>
        <v>20344205</v>
      </c>
      <c r="M1642" s="118">
        <f t="shared" si="525"/>
        <v>0</v>
      </c>
      <c r="N1642" s="118">
        <f t="shared" si="526"/>
        <v>0</v>
      </c>
      <c r="O1642" s="334">
        <f t="shared" si="527"/>
        <v>0</v>
      </c>
      <c r="P1642" s="334">
        <f t="shared" si="528"/>
        <v>0</v>
      </c>
      <c r="R1642" s="300"/>
      <c r="S1642" s="300"/>
      <c r="T1642" s="294"/>
      <c r="U1642" s="294"/>
      <c r="V1642" s="294"/>
      <c r="W1642" s="297"/>
      <c r="X1642" s="296"/>
      <c r="DS1642" s="124"/>
      <c r="DT1642" s="27"/>
      <c r="DU1642" s="27"/>
      <c r="DV1642" s="27"/>
      <c r="DW1642" s="27"/>
    </row>
    <row r="1643" spans="2:127" ht="15" hidden="1" customHeight="1" x14ac:dyDescent="0.15">
      <c r="B1643" s="235">
        <v>461</v>
      </c>
      <c r="C1643" s="239" t="s">
        <v>168</v>
      </c>
      <c r="D1643" s="118">
        <v>20344205</v>
      </c>
      <c r="E1643" s="118">
        <v>0</v>
      </c>
      <c r="F1643" s="216">
        <v>0</v>
      </c>
      <c r="G1643" s="154" t="s">
        <v>730</v>
      </c>
      <c r="H1643" s="30" t="s">
        <v>168</v>
      </c>
      <c r="I1643" s="132"/>
      <c r="J1643" s="197" t="s">
        <v>731</v>
      </c>
      <c r="K1643" s="30" t="s">
        <v>169</v>
      </c>
      <c r="L1643" s="118">
        <f t="shared" si="524"/>
        <v>4291257</v>
      </c>
      <c r="M1643" s="118">
        <f t="shared" si="525"/>
        <v>0</v>
      </c>
      <c r="N1643" s="118">
        <f t="shared" si="526"/>
        <v>0</v>
      </c>
      <c r="O1643" s="334">
        <f t="shared" si="527"/>
        <v>0</v>
      </c>
      <c r="P1643" s="334">
        <f t="shared" si="528"/>
        <v>0</v>
      </c>
      <c r="R1643" s="300"/>
      <c r="S1643" s="300"/>
      <c r="T1643" s="294"/>
      <c r="U1643" s="294"/>
      <c r="V1643" s="294"/>
      <c r="W1643" s="297"/>
      <c r="X1643" s="296"/>
      <c r="DS1643" s="124"/>
      <c r="DT1643" s="27"/>
      <c r="DU1643" s="27"/>
      <c r="DV1643" s="27"/>
      <c r="DW1643" s="27"/>
    </row>
    <row r="1644" spans="2:127" ht="15" hidden="1" customHeight="1" x14ac:dyDescent="0.15">
      <c r="B1644" s="235">
        <v>462</v>
      </c>
      <c r="C1644" s="239" t="s">
        <v>169</v>
      </c>
      <c r="D1644" s="118">
        <v>4291257</v>
      </c>
      <c r="E1644" s="118">
        <v>0</v>
      </c>
      <c r="F1644" s="216">
        <v>0</v>
      </c>
      <c r="G1644" s="154" t="s">
        <v>731</v>
      </c>
      <c r="H1644" s="30" t="s">
        <v>169</v>
      </c>
      <c r="I1644" s="132"/>
      <c r="J1644" s="197" t="s">
        <v>732</v>
      </c>
      <c r="K1644" s="30" t="s">
        <v>9</v>
      </c>
      <c r="L1644" s="118">
        <f t="shared" si="524"/>
        <v>4547124</v>
      </c>
      <c r="M1644" s="118">
        <f t="shared" si="525"/>
        <v>0</v>
      </c>
      <c r="N1644" s="118">
        <f t="shared" si="526"/>
        <v>0</v>
      </c>
      <c r="O1644" s="334">
        <f t="shared" si="527"/>
        <v>0</v>
      </c>
      <c r="P1644" s="334">
        <f t="shared" si="528"/>
        <v>0</v>
      </c>
      <c r="R1644" s="300"/>
      <c r="S1644" s="300" t="s">
        <v>779</v>
      </c>
      <c r="T1644" s="294"/>
      <c r="U1644" s="294"/>
      <c r="V1644" s="294"/>
      <c r="W1644" s="297"/>
      <c r="X1644" s="296"/>
      <c r="DS1644" s="124"/>
      <c r="DT1644" s="27"/>
      <c r="DU1644" s="27"/>
      <c r="DV1644" s="27"/>
      <c r="DW1644" s="27"/>
    </row>
    <row r="1645" spans="2:127" ht="15" hidden="1" customHeight="1" x14ac:dyDescent="0.15">
      <c r="B1645" s="235">
        <v>471</v>
      </c>
      <c r="C1645" s="239" t="s">
        <v>9</v>
      </c>
      <c r="D1645" s="118">
        <v>4547124</v>
      </c>
      <c r="E1645" s="118">
        <v>0</v>
      </c>
      <c r="F1645" s="216">
        <v>0</v>
      </c>
      <c r="G1645" s="154" t="s">
        <v>732</v>
      </c>
      <c r="H1645" s="30" t="s">
        <v>9</v>
      </c>
      <c r="I1645" s="132"/>
      <c r="J1645" s="197" t="s">
        <v>733</v>
      </c>
      <c r="K1645" s="30" t="s">
        <v>10</v>
      </c>
      <c r="L1645" s="118">
        <f t="shared" si="524"/>
        <v>4902286</v>
      </c>
      <c r="M1645" s="118">
        <f t="shared" si="525"/>
        <v>0</v>
      </c>
      <c r="N1645" s="118">
        <f t="shared" si="526"/>
        <v>0</v>
      </c>
      <c r="O1645" s="334">
        <f t="shared" si="527"/>
        <v>0</v>
      </c>
      <c r="P1645" s="334">
        <f>N1645/$L1645</f>
        <v>0</v>
      </c>
      <c r="R1645" s="300"/>
      <c r="S1645" s="337" t="s">
        <v>778</v>
      </c>
      <c r="T1645" s="294"/>
      <c r="U1645" s="294"/>
      <c r="V1645" s="294"/>
      <c r="W1645" s="297"/>
      <c r="X1645" s="296"/>
      <c r="DS1645" s="124"/>
      <c r="DT1645" s="27"/>
      <c r="DU1645" s="27"/>
      <c r="DV1645" s="27"/>
      <c r="DW1645" s="27"/>
    </row>
    <row r="1646" spans="2:127" ht="15" hidden="1" customHeight="1" x14ac:dyDescent="0.15">
      <c r="B1646" s="235">
        <v>481</v>
      </c>
      <c r="C1646" s="239" t="s">
        <v>10</v>
      </c>
      <c r="D1646" s="118">
        <v>4902286</v>
      </c>
      <c r="E1646" s="118">
        <v>0</v>
      </c>
      <c r="F1646" s="216">
        <v>0</v>
      </c>
      <c r="G1646" s="154" t="s">
        <v>733</v>
      </c>
      <c r="H1646" s="30" t="s">
        <v>10</v>
      </c>
      <c r="I1646" s="132"/>
      <c r="J1646" s="197" t="s">
        <v>734</v>
      </c>
      <c r="K1646" s="30" t="s">
        <v>691</v>
      </c>
      <c r="L1646" s="118">
        <f>T1646</f>
        <v>277629.35300547263</v>
      </c>
      <c r="M1646" s="320">
        <f>-(SUM($M$1576:$M$1645,$M$1648:$M$1684))*(DP76/SUM($DP$76:$DP$77))</f>
        <v>-10842849.770975014</v>
      </c>
      <c r="N1646" s="118">
        <f t="shared" si="526"/>
        <v>0</v>
      </c>
      <c r="O1646" s="335">
        <v>0</v>
      </c>
      <c r="P1646" s="334">
        <f t="shared" si="528"/>
        <v>0</v>
      </c>
      <c r="R1646" s="300">
        <f>SUMIF($G$1576:$G$1685,$J1646,D$1576:D$1685)</f>
        <v>549709</v>
      </c>
      <c r="S1646" s="338">
        <v>45451033</v>
      </c>
      <c r="T1646" s="294">
        <f>R1646*S1646/SUM(S1646:S1647)</f>
        <v>277629.35300547263</v>
      </c>
      <c r="U1646" s="294"/>
      <c r="V1646" s="294"/>
      <c r="W1646" s="297"/>
      <c r="X1646" s="296"/>
      <c r="DS1646" s="124"/>
      <c r="DT1646" s="27"/>
      <c r="DU1646" s="27"/>
      <c r="DV1646" s="27"/>
      <c r="DW1646" s="27"/>
    </row>
    <row r="1647" spans="2:127" ht="15" hidden="1" customHeight="1" x14ac:dyDescent="0.15">
      <c r="B1647" s="318">
        <v>511</v>
      </c>
      <c r="C1647" s="319" t="s">
        <v>11</v>
      </c>
      <c r="D1647" s="320">
        <v>549709</v>
      </c>
      <c r="E1647" s="320">
        <v>-95118672</v>
      </c>
      <c r="F1647" s="321">
        <v>0</v>
      </c>
      <c r="G1647" s="154" t="s">
        <v>734</v>
      </c>
      <c r="H1647" s="30" t="s">
        <v>775</v>
      </c>
      <c r="I1647" s="132"/>
      <c r="J1647" s="197" t="s">
        <v>735</v>
      </c>
      <c r="K1647" s="30" t="s">
        <v>692</v>
      </c>
      <c r="L1647" s="118">
        <f>T1647</f>
        <v>272079.64699452737</v>
      </c>
      <c r="M1647" s="320">
        <f>-(SUM($M$1576:$M$1645,$M$1648:$M$1684))*(DP77/SUM($DP$76:$DP$77))</f>
        <v>-84275822.229024991</v>
      </c>
      <c r="N1647" s="118">
        <f t="shared" si="526"/>
        <v>0</v>
      </c>
      <c r="O1647" s="335">
        <v>0</v>
      </c>
      <c r="P1647" s="334">
        <f>N1647/$L1647</f>
        <v>0</v>
      </c>
      <c r="R1647" s="300"/>
      <c r="S1647" s="338">
        <v>44542484</v>
      </c>
      <c r="T1647" s="294">
        <f>R1646-T1646</f>
        <v>272079.64699452737</v>
      </c>
      <c r="U1647" s="294"/>
      <c r="V1647" s="294"/>
      <c r="W1647" s="297"/>
      <c r="X1647" s="296"/>
      <c r="DS1647" s="124"/>
      <c r="DT1647" s="27"/>
      <c r="DU1647" s="27"/>
      <c r="DV1647" s="27"/>
      <c r="DW1647" s="27"/>
    </row>
    <row r="1648" spans="2:127" ht="15" hidden="1" customHeight="1" x14ac:dyDescent="0.15">
      <c r="B1648" s="318"/>
      <c r="C1648" s="319"/>
      <c r="D1648" s="320"/>
      <c r="E1648" s="320"/>
      <c r="F1648" s="321"/>
      <c r="G1648" s="154" t="s">
        <v>735</v>
      </c>
      <c r="H1648" s="30" t="s">
        <v>776</v>
      </c>
      <c r="I1648" s="132"/>
      <c r="J1648" s="197" t="s">
        <v>736</v>
      </c>
      <c r="K1648" s="30" t="s">
        <v>12</v>
      </c>
      <c r="L1648" s="118">
        <f t="shared" si="524"/>
        <v>36847628</v>
      </c>
      <c r="M1648" s="118">
        <f t="shared" si="525"/>
        <v>0</v>
      </c>
      <c r="N1648" s="118">
        <f t="shared" si="526"/>
        <v>0</v>
      </c>
      <c r="O1648" s="334">
        <f t="shared" si="527"/>
        <v>0</v>
      </c>
      <c r="P1648" s="334">
        <f t="shared" si="528"/>
        <v>0</v>
      </c>
      <c r="R1648" s="300"/>
      <c r="S1648" s="300"/>
      <c r="T1648" s="294"/>
      <c r="U1648" s="294"/>
      <c r="V1648" s="294"/>
      <c r="W1648" s="297"/>
      <c r="X1648" s="296"/>
      <c r="DS1648" s="124"/>
      <c r="DT1648" s="27"/>
      <c r="DU1648" s="27"/>
      <c r="DV1648" s="27"/>
      <c r="DW1648" s="27"/>
    </row>
    <row r="1649" spans="2:127" ht="15" hidden="1" customHeight="1" x14ac:dyDescent="0.15">
      <c r="B1649" s="235">
        <v>531</v>
      </c>
      <c r="C1649" s="239" t="s">
        <v>12</v>
      </c>
      <c r="D1649" s="118">
        <v>36847628</v>
      </c>
      <c r="E1649" s="118">
        <v>0</v>
      </c>
      <c r="F1649" s="216">
        <v>0</v>
      </c>
      <c r="G1649" s="154" t="s">
        <v>736</v>
      </c>
      <c r="H1649" s="30" t="s">
        <v>12</v>
      </c>
      <c r="I1649" s="132"/>
      <c r="J1649" s="197" t="s">
        <v>737</v>
      </c>
      <c r="K1649" s="30" t="s">
        <v>170</v>
      </c>
      <c r="L1649" s="118">
        <f t="shared" si="524"/>
        <v>15298865</v>
      </c>
      <c r="M1649" s="118">
        <f t="shared" si="525"/>
        <v>0</v>
      </c>
      <c r="N1649" s="118">
        <f t="shared" si="526"/>
        <v>0</v>
      </c>
      <c r="O1649" s="334">
        <f t="shared" si="527"/>
        <v>0</v>
      </c>
      <c r="P1649" s="334">
        <f t="shared" si="528"/>
        <v>0</v>
      </c>
      <c r="R1649" s="300"/>
      <c r="S1649" s="300"/>
      <c r="T1649" s="294"/>
      <c r="U1649" s="294"/>
      <c r="V1649" s="294"/>
      <c r="W1649" s="297"/>
      <c r="X1649" s="296"/>
      <c r="DS1649" s="124"/>
      <c r="DT1649" s="27"/>
      <c r="DU1649" s="27"/>
      <c r="DV1649" s="27"/>
      <c r="DW1649" s="27"/>
    </row>
    <row r="1650" spans="2:127" ht="15" hidden="1" customHeight="1" x14ac:dyDescent="0.15">
      <c r="B1650" s="235">
        <v>551</v>
      </c>
      <c r="C1650" s="239" t="s">
        <v>170</v>
      </c>
      <c r="D1650" s="118">
        <v>15298865</v>
      </c>
      <c r="E1650" s="118">
        <v>0</v>
      </c>
      <c r="F1650" s="216">
        <v>0</v>
      </c>
      <c r="G1650" s="154" t="s">
        <v>737</v>
      </c>
      <c r="H1650" s="30" t="s">
        <v>170</v>
      </c>
      <c r="I1650" s="132"/>
      <c r="J1650" s="197" t="s">
        <v>738</v>
      </c>
      <c r="K1650" s="30" t="s">
        <v>171</v>
      </c>
      <c r="L1650" s="118">
        <f t="shared" si="524"/>
        <v>14089166</v>
      </c>
      <c r="M1650" s="118">
        <f t="shared" si="525"/>
        <v>0</v>
      </c>
      <c r="N1650" s="118">
        <f t="shared" si="526"/>
        <v>0</v>
      </c>
      <c r="O1650" s="334">
        <f t="shared" si="527"/>
        <v>0</v>
      </c>
      <c r="P1650" s="334">
        <f t="shared" si="528"/>
        <v>0</v>
      </c>
      <c r="R1650" s="300"/>
      <c r="S1650" s="300"/>
      <c r="T1650" s="294"/>
      <c r="U1650" s="294"/>
      <c r="V1650" s="294"/>
      <c r="W1650" s="297"/>
      <c r="X1650" s="296"/>
      <c r="DS1650" s="124"/>
      <c r="DT1650" s="27"/>
      <c r="DU1650" s="27"/>
      <c r="DV1650" s="27"/>
      <c r="DW1650" s="27"/>
    </row>
    <row r="1651" spans="2:127" ht="15" hidden="1" customHeight="1" x14ac:dyDescent="0.15">
      <c r="B1651" s="235">
        <v>552</v>
      </c>
      <c r="C1651" s="239" t="s">
        <v>171</v>
      </c>
      <c r="D1651" s="118">
        <v>14089166</v>
      </c>
      <c r="E1651" s="118">
        <v>0</v>
      </c>
      <c r="F1651" s="216">
        <v>0</v>
      </c>
      <c r="G1651" s="154" t="s">
        <v>738</v>
      </c>
      <c r="H1651" s="30" t="s">
        <v>171</v>
      </c>
      <c r="I1651" s="132"/>
      <c r="J1651" s="197" t="s">
        <v>739</v>
      </c>
      <c r="K1651" s="30" t="s">
        <v>693</v>
      </c>
      <c r="L1651" s="118">
        <f t="shared" si="524"/>
        <v>51332699</v>
      </c>
      <c r="M1651" s="118">
        <f t="shared" si="525"/>
        <v>0</v>
      </c>
      <c r="N1651" s="118">
        <f t="shared" si="526"/>
        <v>0</v>
      </c>
      <c r="O1651" s="334">
        <f t="shared" si="527"/>
        <v>0</v>
      </c>
      <c r="P1651" s="334">
        <f t="shared" si="528"/>
        <v>0</v>
      </c>
      <c r="R1651" s="300"/>
      <c r="S1651" s="300"/>
      <c r="T1651" s="294"/>
      <c r="U1651" s="294"/>
      <c r="V1651" s="294"/>
      <c r="W1651" s="297"/>
      <c r="X1651" s="296"/>
      <c r="DS1651" s="124"/>
      <c r="DT1651" s="27"/>
      <c r="DU1651" s="27"/>
      <c r="DV1651" s="27"/>
      <c r="DW1651" s="27"/>
    </row>
    <row r="1652" spans="2:127" ht="15" hidden="1" customHeight="1" x14ac:dyDescent="0.15">
      <c r="B1652" s="235">
        <v>553</v>
      </c>
      <c r="C1652" s="239" t="s">
        <v>172</v>
      </c>
      <c r="D1652" s="118">
        <v>51332699</v>
      </c>
      <c r="E1652" s="118">
        <v>0</v>
      </c>
      <c r="F1652" s="216">
        <v>0</v>
      </c>
      <c r="G1652" s="154" t="s">
        <v>739</v>
      </c>
      <c r="H1652" s="30" t="s">
        <v>693</v>
      </c>
      <c r="I1652" s="132"/>
      <c r="J1652" s="197" t="s">
        <v>740</v>
      </c>
      <c r="K1652" s="30" t="s">
        <v>266</v>
      </c>
      <c r="L1652" s="118">
        <f t="shared" si="524"/>
        <v>7308130</v>
      </c>
      <c r="M1652" s="118">
        <f t="shared" si="525"/>
        <v>0</v>
      </c>
      <c r="N1652" s="320">
        <f t="shared" ref="N1652:N1660" si="529">-(SUM($N$1575:$N$1651,$N$1661:$N$1684))*(DQ82/SUM(DQ82:DQ90))</f>
        <v>-1613419.1930542577</v>
      </c>
      <c r="O1652" s="334">
        <f t="shared" si="527"/>
        <v>0</v>
      </c>
      <c r="P1652" s="335">
        <v>0</v>
      </c>
      <c r="R1652" s="300"/>
      <c r="S1652" s="300"/>
      <c r="T1652" s="294"/>
      <c r="U1652" s="294"/>
      <c r="V1652" s="294"/>
      <c r="W1652" s="297"/>
      <c r="X1652" s="296"/>
      <c r="DS1652" s="124"/>
      <c r="DT1652" s="27"/>
      <c r="DU1652" s="27"/>
      <c r="DV1652" s="27"/>
      <c r="DW1652" s="27"/>
    </row>
    <row r="1653" spans="2:127" ht="15" hidden="1" customHeight="1" x14ac:dyDescent="0.15">
      <c r="B1653" s="235">
        <v>571</v>
      </c>
      <c r="C1653" s="239" t="s">
        <v>266</v>
      </c>
      <c r="D1653" s="118">
        <v>7308130</v>
      </c>
      <c r="E1653" s="118">
        <v>0</v>
      </c>
      <c r="F1653" s="216">
        <v>-110965</v>
      </c>
      <c r="G1653" s="154" t="s">
        <v>740</v>
      </c>
      <c r="H1653" s="30" t="s">
        <v>266</v>
      </c>
      <c r="I1653" s="132"/>
      <c r="J1653" s="197" t="s">
        <v>741</v>
      </c>
      <c r="K1653" s="30" t="s">
        <v>694</v>
      </c>
      <c r="L1653" s="118">
        <f t="shared" si="524"/>
        <v>6443877</v>
      </c>
      <c r="M1653" s="118">
        <f t="shared" si="525"/>
        <v>0</v>
      </c>
      <c r="N1653" s="320">
        <f t="shared" si="529"/>
        <v>-4278673.9957117457</v>
      </c>
      <c r="O1653" s="334">
        <f t="shared" si="527"/>
        <v>0</v>
      </c>
      <c r="P1653" s="335">
        <v>0</v>
      </c>
      <c r="R1653" s="300"/>
      <c r="S1653" s="300"/>
      <c r="T1653" s="294"/>
      <c r="U1653" s="294"/>
      <c r="V1653" s="294"/>
      <c r="W1653" s="297"/>
      <c r="X1653" s="296"/>
      <c r="DS1653" s="124"/>
      <c r="DT1653" s="27"/>
      <c r="DU1653" s="27"/>
      <c r="DV1653" s="27"/>
      <c r="DW1653" s="27"/>
    </row>
    <row r="1654" spans="2:127" ht="15" hidden="1" customHeight="1" x14ac:dyDescent="0.15">
      <c r="B1654" s="235">
        <v>572</v>
      </c>
      <c r="C1654" s="239" t="s">
        <v>358</v>
      </c>
      <c r="D1654" s="118">
        <v>6443877</v>
      </c>
      <c r="E1654" s="118">
        <v>0</v>
      </c>
      <c r="F1654" s="216">
        <v>-10345390</v>
      </c>
      <c r="G1654" s="154" t="s">
        <v>741</v>
      </c>
      <c r="H1654" s="30" t="s">
        <v>694</v>
      </c>
      <c r="I1654" s="132"/>
      <c r="J1654" s="197" t="s">
        <v>742</v>
      </c>
      <c r="K1654" s="30" t="s">
        <v>268</v>
      </c>
      <c r="L1654" s="118">
        <f t="shared" si="524"/>
        <v>9563244</v>
      </c>
      <c r="M1654" s="118">
        <f t="shared" si="525"/>
        <v>0</v>
      </c>
      <c r="N1654" s="320">
        <f t="shared" si="529"/>
        <v>-3578890.0586782699</v>
      </c>
      <c r="O1654" s="334">
        <f t="shared" si="527"/>
        <v>0</v>
      </c>
      <c r="P1654" s="335">
        <v>0</v>
      </c>
      <c r="R1654" s="300"/>
      <c r="S1654" s="300"/>
      <c r="T1654" s="294"/>
      <c r="U1654" s="294"/>
      <c r="V1654" s="294"/>
      <c r="W1654" s="297"/>
      <c r="X1654" s="296"/>
      <c r="DS1654" s="124"/>
      <c r="DT1654" s="27"/>
      <c r="DU1654" s="27"/>
      <c r="DV1654" s="27"/>
      <c r="DW1654" s="27"/>
    </row>
    <row r="1655" spans="2:127" ht="15" hidden="1" customHeight="1" x14ac:dyDescent="0.15">
      <c r="B1655" s="235">
        <v>573</v>
      </c>
      <c r="C1655" s="239" t="s">
        <v>268</v>
      </c>
      <c r="D1655" s="118">
        <v>9563244</v>
      </c>
      <c r="E1655" s="118">
        <v>0</v>
      </c>
      <c r="F1655" s="216">
        <v>0</v>
      </c>
      <c r="G1655" s="154" t="s">
        <v>742</v>
      </c>
      <c r="H1655" s="30" t="s">
        <v>268</v>
      </c>
      <c r="I1655" s="132"/>
      <c r="J1655" s="197" t="s">
        <v>743</v>
      </c>
      <c r="K1655" s="30" t="s">
        <v>173</v>
      </c>
      <c r="L1655" s="118">
        <f t="shared" si="524"/>
        <v>6929024</v>
      </c>
      <c r="M1655" s="118">
        <f t="shared" si="525"/>
        <v>0</v>
      </c>
      <c r="N1655" s="320">
        <f t="shared" si="529"/>
        <v>-368425.43014560913</v>
      </c>
      <c r="O1655" s="334">
        <f t="shared" si="527"/>
        <v>0</v>
      </c>
      <c r="P1655" s="335">
        <v>0</v>
      </c>
      <c r="R1655" s="300"/>
      <c r="S1655" s="300"/>
      <c r="T1655" s="294"/>
      <c r="U1655" s="294"/>
      <c r="V1655" s="294"/>
      <c r="W1655" s="297"/>
      <c r="X1655" s="296"/>
      <c r="DS1655" s="124"/>
      <c r="DT1655" s="27"/>
      <c r="DU1655" s="27"/>
      <c r="DV1655" s="27"/>
      <c r="DW1655" s="27"/>
    </row>
    <row r="1656" spans="2:127" ht="15" hidden="1" customHeight="1" x14ac:dyDescent="0.15">
      <c r="B1656" s="235">
        <v>574</v>
      </c>
      <c r="C1656" s="239" t="s">
        <v>173</v>
      </c>
      <c r="D1656" s="118">
        <v>6929024</v>
      </c>
      <c r="E1656" s="118">
        <v>0</v>
      </c>
      <c r="F1656" s="216">
        <v>-1256452</v>
      </c>
      <c r="G1656" s="154" t="s">
        <v>743</v>
      </c>
      <c r="H1656" s="30" t="s">
        <v>173</v>
      </c>
      <c r="I1656" s="132"/>
      <c r="J1656" s="197" t="s">
        <v>744</v>
      </c>
      <c r="K1656" s="30" t="s">
        <v>174</v>
      </c>
      <c r="L1656" s="118">
        <f t="shared" si="524"/>
        <v>3890706</v>
      </c>
      <c r="M1656" s="118">
        <f t="shared" si="525"/>
        <v>0</v>
      </c>
      <c r="N1656" s="320">
        <f t="shared" si="529"/>
        <v>-798979.44357205194</v>
      </c>
      <c r="O1656" s="334">
        <f t="shared" si="527"/>
        <v>0</v>
      </c>
      <c r="P1656" s="335">
        <v>0</v>
      </c>
      <c r="R1656" s="300"/>
      <c r="S1656" s="300"/>
      <c r="T1656" s="294"/>
      <c r="U1656" s="294"/>
      <c r="V1656" s="294"/>
      <c r="W1656" s="297"/>
      <c r="X1656" s="296"/>
      <c r="DS1656" s="124"/>
      <c r="DT1656" s="27"/>
      <c r="DU1656" s="27"/>
      <c r="DV1656" s="27"/>
      <c r="DW1656" s="27"/>
    </row>
    <row r="1657" spans="2:127" ht="15" hidden="1" customHeight="1" x14ac:dyDescent="0.15">
      <c r="B1657" s="235">
        <v>575</v>
      </c>
      <c r="C1657" s="239" t="s">
        <v>174</v>
      </c>
      <c r="D1657" s="118">
        <v>3890706</v>
      </c>
      <c r="E1657" s="118">
        <v>0</v>
      </c>
      <c r="F1657" s="216">
        <v>-32721</v>
      </c>
      <c r="G1657" s="154" t="s">
        <v>744</v>
      </c>
      <c r="H1657" s="30" t="s">
        <v>174</v>
      </c>
      <c r="I1657" s="132"/>
      <c r="J1657" s="197" t="s">
        <v>745</v>
      </c>
      <c r="K1657" s="30" t="s">
        <v>269</v>
      </c>
      <c r="L1657" s="118">
        <f t="shared" si="524"/>
        <v>78575</v>
      </c>
      <c r="M1657" s="118">
        <f t="shared" si="525"/>
        <v>0</v>
      </c>
      <c r="N1657" s="320">
        <f t="shared" si="529"/>
        <v>-503817.21498347603</v>
      </c>
      <c r="O1657" s="334">
        <f t="shared" si="527"/>
        <v>0</v>
      </c>
      <c r="P1657" s="335">
        <v>0</v>
      </c>
      <c r="R1657" s="300"/>
      <c r="S1657" s="300"/>
      <c r="T1657" s="294"/>
      <c r="U1657" s="294"/>
      <c r="V1657" s="294"/>
      <c r="W1657" s="297"/>
      <c r="X1657" s="296"/>
      <c r="DS1657" s="124"/>
      <c r="DT1657" s="27"/>
      <c r="DU1657" s="27"/>
      <c r="DV1657" s="27"/>
      <c r="DW1657" s="27"/>
    </row>
    <row r="1658" spans="2:127" ht="15" hidden="1" customHeight="1" x14ac:dyDescent="0.15">
      <c r="B1658" s="235">
        <v>576</v>
      </c>
      <c r="C1658" s="239" t="s">
        <v>269</v>
      </c>
      <c r="D1658" s="118">
        <v>78575</v>
      </c>
      <c r="E1658" s="118">
        <v>0</v>
      </c>
      <c r="F1658" s="216">
        <v>-862635</v>
      </c>
      <c r="G1658" s="154" t="s">
        <v>745</v>
      </c>
      <c r="H1658" s="30" t="s">
        <v>269</v>
      </c>
      <c r="I1658" s="132"/>
      <c r="J1658" s="197" t="s">
        <v>746</v>
      </c>
      <c r="K1658" s="30" t="s">
        <v>175</v>
      </c>
      <c r="L1658" s="118">
        <f t="shared" si="524"/>
        <v>227987</v>
      </c>
      <c r="M1658" s="118">
        <f t="shared" si="525"/>
        <v>0</v>
      </c>
      <c r="N1658" s="320">
        <f t="shared" si="529"/>
        <v>-300810.67796887853</v>
      </c>
      <c r="O1658" s="334">
        <f t="shared" si="527"/>
        <v>0</v>
      </c>
      <c r="P1658" s="335">
        <v>0</v>
      </c>
      <c r="R1658" s="300"/>
      <c r="S1658" s="300"/>
      <c r="T1658" s="294"/>
      <c r="U1658" s="294"/>
      <c r="V1658" s="294"/>
      <c r="W1658" s="297"/>
      <c r="X1658" s="296"/>
      <c r="DS1658" s="124"/>
      <c r="DT1658" s="27"/>
      <c r="DU1658" s="27"/>
      <c r="DV1658" s="27"/>
      <c r="DW1658" s="27"/>
    </row>
    <row r="1659" spans="2:127" ht="15" hidden="1" customHeight="1" x14ac:dyDescent="0.15">
      <c r="B1659" s="235">
        <v>577</v>
      </c>
      <c r="C1659" s="239" t="s">
        <v>175</v>
      </c>
      <c r="D1659" s="118">
        <v>227987</v>
      </c>
      <c r="E1659" s="118">
        <v>0</v>
      </c>
      <c r="F1659" s="216">
        <v>-1822540</v>
      </c>
      <c r="G1659" s="154" t="s">
        <v>746</v>
      </c>
      <c r="H1659" s="30" t="s">
        <v>175</v>
      </c>
      <c r="I1659" s="132"/>
      <c r="J1659" s="197" t="s">
        <v>747</v>
      </c>
      <c r="K1659" s="30" t="s">
        <v>359</v>
      </c>
      <c r="L1659" s="118">
        <f t="shared" si="524"/>
        <v>8275936</v>
      </c>
      <c r="M1659" s="118">
        <f t="shared" si="525"/>
        <v>0</v>
      </c>
      <c r="N1659" s="320">
        <f t="shared" si="529"/>
        <v>-730423.83006945741</v>
      </c>
      <c r="O1659" s="334">
        <f t="shared" si="527"/>
        <v>0</v>
      </c>
      <c r="P1659" s="335">
        <v>0</v>
      </c>
      <c r="R1659" s="300"/>
      <c r="S1659" s="300"/>
      <c r="T1659" s="294"/>
      <c r="U1659" s="294"/>
      <c r="V1659" s="294"/>
      <c r="W1659" s="297"/>
      <c r="X1659" s="296"/>
      <c r="DS1659" s="124"/>
      <c r="DT1659" s="27"/>
      <c r="DU1659" s="27"/>
      <c r="DV1659" s="27"/>
      <c r="DW1659" s="27"/>
    </row>
    <row r="1660" spans="2:127" ht="15" hidden="1" customHeight="1" x14ac:dyDescent="0.15">
      <c r="B1660" s="235">
        <v>578</v>
      </c>
      <c r="C1660" s="239" t="s">
        <v>359</v>
      </c>
      <c r="D1660" s="118">
        <v>8275936</v>
      </c>
      <c r="E1660" s="118">
        <v>0</v>
      </c>
      <c r="F1660" s="216">
        <v>0</v>
      </c>
      <c r="G1660" s="154" t="s">
        <v>747</v>
      </c>
      <c r="H1660" s="30" t="s">
        <v>359</v>
      </c>
      <c r="I1660" s="132"/>
      <c r="J1660" s="197" t="s">
        <v>748</v>
      </c>
      <c r="K1660" s="30" t="s">
        <v>271</v>
      </c>
      <c r="L1660" s="118">
        <f t="shared" si="524"/>
        <v>1470602</v>
      </c>
      <c r="M1660" s="118">
        <f t="shared" si="525"/>
        <v>0</v>
      </c>
      <c r="N1660" s="320">
        <f t="shared" si="529"/>
        <v>-98907.850428326608</v>
      </c>
      <c r="O1660" s="334">
        <f t="shared" si="527"/>
        <v>0</v>
      </c>
      <c r="P1660" s="335">
        <v>0</v>
      </c>
      <c r="R1660" s="300"/>
      <c r="S1660" s="300"/>
      <c r="T1660" s="294"/>
      <c r="U1660" s="294"/>
      <c r="V1660" s="294"/>
      <c r="W1660" s="297"/>
      <c r="X1660" s="296"/>
      <c r="DS1660" s="124"/>
      <c r="DT1660" s="27"/>
      <c r="DU1660" s="27"/>
      <c r="DV1660" s="27"/>
      <c r="DW1660" s="27"/>
    </row>
    <row r="1661" spans="2:127" ht="15" hidden="1" customHeight="1" x14ac:dyDescent="0.15">
      <c r="B1661" s="235">
        <v>579</v>
      </c>
      <c r="C1661" s="239" t="s">
        <v>271</v>
      </c>
      <c r="D1661" s="118">
        <v>1470602</v>
      </c>
      <c r="E1661" s="118">
        <v>0</v>
      </c>
      <c r="F1661" s="216">
        <v>0</v>
      </c>
      <c r="G1661" s="154" t="s">
        <v>748</v>
      </c>
      <c r="H1661" s="30" t="s">
        <v>271</v>
      </c>
      <c r="I1661" s="132"/>
      <c r="J1661" s="197" t="s">
        <v>749</v>
      </c>
      <c r="K1661" s="30" t="s">
        <v>270</v>
      </c>
      <c r="L1661" s="118">
        <f t="shared" si="524"/>
        <v>16537147</v>
      </c>
      <c r="M1661" s="118">
        <f t="shared" si="525"/>
        <v>0</v>
      </c>
      <c r="N1661" s="118">
        <f t="shared" si="526"/>
        <v>0</v>
      </c>
      <c r="O1661" s="334">
        <f t="shared" si="527"/>
        <v>0</v>
      </c>
      <c r="P1661" s="334">
        <f t="shared" si="528"/>
        <v>0</v>
      </c>
      <c r="R1661" s="300"/>
      <c r="S1661" s="300"/>
      <c r="T1661" s="294"/>
      <c r="U1661" s="294"/>
      <c r="V1661" s="294"/>
      <c r="W1661" s="297"/>
      <c r="X1661" s="296"/>
      <c r="DS1661" s="124"/>
      <c r="DT1661" s="27"/>
      <c r="DU1661" s="27"/>
      <c r="DV1661" s="27"/>
      <c r="DW1661" s="27"/>
    </row>
    <row r="1662" spans="2:127" ht="15" hidden="1" customHeight="1" x14ac:dyDescent="0.15">
      <c r="B1662" s="235">
        <v>591</v>
      </c>
      <c r="C1662" s="239" t="s">
        <v>270</v>
      </c>
      <c r="D1662" s="118">
        <v>16537147</v>
      </c>
      <c r="E1662" s="118">
        <v>0</v>
      </c>
      <c r="F1662" s="216">
        <v>0</v>
      </c>
      <c r="G1662" s="154" t="s">
        <v>749</v>
      </c>
      <c r="H1662" s="30" t="s">
        <v>270</v>
      </c>
      <c r="J1662" s="197" t="s">
        <v>750</v>
      </c>
      <c r="K1662" s="30" t="s">
        <v>272</v>
      </c>
      <c r="L1662" s="118">
        <f t="shared" si="524"/>
        <v>4724439</v>
      </c>
      <c r="M1662" s="118">
        <f t="shared" si="525"/>
        <v>0</v>
      </c>
      <c r="N1662" s="118">
        <f t="shared" si="526"/>
        <v>0</v>
      </c>
      <c r="O1662" s="334">
        <f t="shared" si="527"/>
        <v>0</v>
      </c>
      <c r="P1662" s="334">
        <f t="shared" si="528"/>
        <v>0</v>
      </c>
      <c r="R1662" s="300"/>
      <c r="S1662" s="300"/>
      <c r="T1662" s="294"/>
      <c r="U1662" s="294"/>
      <c r="V1662" s="294"/>
      <c r="W1662" s="297"/>
      <c r="X1662" s="296"/>
      <c r="DS1662" s="124"/>
      <c r="DT1662" s="27"/>
      <c r="DU1662" s="27"/>
      <c r="DV1662" s="27"/>
      <c r="DW1662" s="27"/>
    </row>
    <row r="1663" spans="2:127" ht="15" hidden="1" customHeight="1" x14ac:dyDescent="0.15">
      <c r="B1663" s="235">
        <v>592</v>
      </c>
      <c r="C1663" s="239" t="s">
        <v>272</v>
      </c>
      <c r="D1663" s="118">
        <v>4724439</v>
      </c>
      <c r="E1663" s="118">
        <v>0</v>
      </c>
      <c r="F1663" s="216">
        <v>0</v>
      </c>
      <c r="G1663" s="154" t="s">
        <v>750</v>
      </c>
      <c r="H1663" s="30" t="s">
        <v>272</v>
      </c>
      <c r="J1663" s="197" t="s">
        <v>751</v>
      </c>
      <c r="K1663" s="30" t="s">
        <v>273</v>
      </c>
      <c r="L1663" s="118">
        <f t="shared" si="524"/>
        <v>20903097</v>
      </c>
      <c r="M1663" s="118">
        <f t="shared" si="525"/>
        <v>537103</v>
      </c>
      <c r="N1663" s="118">
        <f t="shared" si="526"/>
        <v>40209</v>
      </c>
      <c r="O1663" s="334">
        <f t="shared" si="527"/>
        <v>2.569490061687988E-2</v>
      </c>
      <c r="P1663" s="334">
        <f t="shared" si="528"/>
        <v>1.9235905569399596E-3</v>
      </c>
      <c r="R1663" s="300"/>
      <c r="S1663" s="300"/>
      <c r="T1663" s="294"/>
      <c r="U1663" s="294"/>
      <c r="V1663" s="294"/>
      <c r="W1663" s="297"/>
      <c r="X1663" s="296"/>
      <c r="DS1663" s="124"/>
      <c r="DT1663" s="27"/>
      <c r="DU1663" s="27"/>
      <c r="DV1663" s="27"/>
      <c r="DW1663" s="27"/>
    </row>
    <row r="1664" spans="2:127" ht="15" hidden="1" customHeight="1" x14ac:dyDescent="0.15">
      <c r="B1664" s="235">
        <v>593</v>
      </c>
      <c r="C1664" s="239" t="s">
        <v>273</v>
      </c>
      <c r="D1664" s="118">
        <v>20903097</v>
      </c>
      <c r="E1664" s="118">
        <v>537103</v>
      </c>
      <c r="F1664" s="216">
        <v>40209</v>
      </c>
      <c r="G1664" s="154" t="s">
        <v>751</v>
      </c>
      <c r="H1664" s="30" t="s">
        <v>273</v>
      </c>
      <c r="I1664" s="132"/>
      <c r="J1664" s="197" t="s">
        <v>752</v>
      </c>
      <c r="K1664" s="30" t="s">
        <v>274</v>
      </c>
      <c r="L1664" s="118">
        <f t="shared" si="524"/>
        <v>3555245</v>
      </c>
      <c r="M1664" s="118">
        <f t="shared" si="525"/>
        <v>0</v>
      </c>
      <c r="N1664" s="118">
        <f t="shared" si="526"/>
        <v>0</v>
      </c>
      <c r="O1664" s="334">
        <f t="shared" si="527"/>
        <v>0</v>
      </c>
      <c r="P1664" s="334">
        <f t="shared" si="528"/>
        <v>0</v>
      </c>
      <c r="R1664" s="300"/>
      <c r="S1664" s="300"/>
      <c r="T1664" s="294"/>
      <c r="U1664" s="294"/>
      <c r="V1664" s="294"/>
      <c r="W1664" s="297"/>
      <c r="X1664" s="296"/>
      <c r="DS1664" s="124"/>
      <c r="DT1664" s="27"/>
      <c r="DU1664" s="27"/>
      <c r="DV1664" s="27"/>
      <c r="DW1664" s="27"/>
    </row>
    <row r="1665" spans="2:127" ht="15" hidden="1" customHeight="1" x14ac:dyDescent="0.15">
      <c r="B1665" s="235">
        <v>594</v>
      </c>
      <c r="C1665" s="239" t="s">
        <v>274</v>
      </c>
      <c r="D1665" s="118">
        <v>3555245</v>
      </c>
      <c r="E1665" s="118">
        <v>0</v>
      </c>
      <c r="F1665" s="216">
        <v>0</v>
      </c>
      <c r="G1665" s="154" t="s">
        <v>752</v>
      </c>
      <c r="H1665" s="30" t="s">
        <v>274</v>
      </c>
      <c r="I1665" s="132"/>
      <c r="J1665" s="197" t="s">
        <v>753</v>
      </c>
      <c r="K1665" s="30" t="s">
        <v>360</v>
      </c>
      <c r="L1665" s="118">
        <f t="shared" si="524"/>
        <v>9090815</v>
      </c>
      <c r="M1665" s="118">
        <f t="shared" si="525"/>
        <v>1752282</v>
      </c>
      <c r="N1665" s="118">
        <f t="shared" si="526"/>
        <v>184973</v>
      </c>
      <c r="O1665" s="334">
        <f t="shared" si="527"/>
        <v>0.19275301499370517</v>
      </c>
      <c r="P1665" s="334">
        <f t="shared" si="528"/>
        <v>2.0347240593940146E-2</v>
      </c>
      <c r="R1665" s="300"/>
      <c r="S1665" s="300"/>
      <c r="T1665" s="294"/>
      <c r="U1665" s="294"/>
      <c r="V1665" s="294"/>
      <c r="W1665" s="297"/>
      <c r="X1665" s="296"/>
      <c r="DS1665" s="124"/>
      <c r="DT1665" s="27"/>
      <c r="DU1665" s="27"/>
      <c r="DV1665" s="27"/>
      <c r="DW1665" s="27"/>
    </row>
    <row r="1666" spans="2:127" ht="15" hidden="1" customHeight="1" x14ac:dyDescent="0.15">
      <c r="B1666" s="235">
        <v>595</v>
      </c>
      <c r="C1666" s="239" t="s">
        <v>360</v>
      </c>
      <c r="D1666" s="118">
        <v>9090815</v>
      </c>
      <c r="E1666" s="118">
        <v>1752282</v>
      </c>
      <c r="F1666" s="216">
        <v>184973</v>
      </c>
      <c r="G1666" s="154" t="s">
        <v>753</v>
      </c>
      <c r="H1666" s="30" t="s">
        <v>360</v>
      </c>
      <c r="I1666" s="132"/>
      <c r="J1666" s="197" t="s">
        <v>754</v>
      </c>
      <c r="K1666" s="30" t="s">
        <v>13</v>
      </c>
      <c r="L1666" s="118">
        <f t="shared" si="524"/>
        <v>39739035</v>
      </c>
      <c r="M1666" s="118">
        <f t="shared" si="525"/>
        <v>0</v>
      </c>
      <c r="N1666" s="118">
        <f t="shared" si="526"/>
        <v>0</v>
      </c>
      <c r="O1666" s="334">
        <f t="shared" si="527"/>
        <v>0</v>
      </c>
      <c r="P1666" s="334">
        <f t="shared" si="528"/>
        <v>0</v>
      </c>
      <c r="R1666" s="300"/>
      <c r="S1666" s="300"/>
      <c r="T1666" s="294"/>
      <c r="U1666" s="294"/>
      <c r="V1666" s="294"/>
      <c r="W1666" s="297"/>
      <c r="X1666" s="296"/>
      <c r="DS1666" s="124"/>
      <c r="DT1666" s="27"/>
      <c r="DU1666" s="27"/>
      <c r="DV1666" s="27"/>
      <c r="DW1666" s="27"/>
    </row>
    <row r="1667" spans="2:127" ht="15" hidden="1" customHeight="1" x14ac:dyDescent="0.15">
      <c r="B1667" s="235">
        <v>611</v>
      </c>
      <c r="C1667" s="239" t="s">
        <v>13</v>
      </c>
      <c r="D1667" s="118">
        <v>39739035</v>
      </c>
      <c r="E1667" s="118">
        <v>0</v>
      </c>
      <c r="F1667" s="216">
        <v>0</v>
      </c>
      <c r="G1667" s="154" t="s">
        <v>754</v>
      </c>
      <c r="H1667" s="30" t="s">
        <v>13</v>
      </c>
      <c r="I1667" s="132"/>
      <c r="J1667" s="197" t="s">
        <v>755</v>
      </c>
      <c r="K1667" s="30" t="s">
        <v>14</v>
      </c>
      <c r="L1667" s="118">
        <f t="shared" si="524"/>
        <v>25292184</v>
      </c>
      <c r="M1667" s="118">
        <f t="shared" si="525"/>
        <v>0</v>
      </c>
      <c r="N1667" s="118">
        <f t="shared" si="526"/>
        <v>631</v>
      </c>
      <c r="O1667" s="334">
        <f t="shared" si="527"/>
        <v>0</v>
      </c>
      <c r="P1667" s="334">
        <f t="shared" si="528"/>
        <v>2.4948418847498499E-5</v>
      </c>
      <c r="R1667" s="300"/>
      <c r="S1667" s="300"/>
      <c r="T1667" s="294"/>
      <c r="U1667" s="294"/>
      <c r="V1667" s="294"/>
      <c r="W1667" s="297"/>
      <c r="X1667" s="296"/>
      <c r="DS1667" s="124"/>
      <c r="DT1667" s="27"/>
      <c r="DU1667" s="27"/>
      <c r="DV1667" s="27"/>
      <c r="DW1667" s="27"/>
    </row>
    <row r="1668" spans="2:127" ht="15" hidden="1" customHeight="1" x14ac:dyDescent="0.15">
      <c r="B1668" s="235">
        <v>631</v>
      </c>
      <c r="C1668" s="239" t="s">
        <v>14</v>
      </c>
      <c r="D1668" s="118">
        <v>25292184</v>
      </c>
      <c r="E1668" s="118">
        <v>0</v>
      </c>
      <c r="F1668" s="216">
        <v>631</v>
      </c>
      <c r="G1668" s="154" t="s">
        <v>755</v>
      </c>
      <c r="H1668" s="30" t="s">
        <v>14</v>
      </c>
      <c r="I1668" s="132"/>
      <c r="J1668" s="197" t="s">
        <v>756</v>
      </c>
      <c r="K1668" s="30" t="s">
        <v>15</v>
      </c>
      <c r="L1668" s="118">
        <f t="shared" si="524"/>
        <v>20436705</v>
      </c>
      <c r="M1668" s="118">
        <f t="shared" si="525"/>
        <v>0</v>
      </c>
      <c r="N1668" s="118">
        <f t="shared" si="526"/>
        <v>0</v>
      </c>
      <c r="O1668" s="334">
        <f t="shared" si="527"/>
        <v>0</v>
      </c>
      <c r="P1668" s="334">
        <f t="shared" si="528"/>
        <v>0</v>
      </c>
      <c r="R1668" s="300"/>
      <c r="S1668" s="300"/>
      <c r="T1668" s="294"/>
      <c r="U1668" s="294"/>
      <c r="V1668" s="294"/>
      <c r="W1668" s="297"/>
      <c r="X1668" s="296"/>
      <c r="DS1668" s="124"/>
      <c r="DT1668" s="27"/>
      <c r="DU1668" s="27"/>
      <c r="DV1668" s="27"/>
      <c r="DW1668" s="27"/>
    </row>
    <row r="1669" spans="2:127" ht="15" hidden="1" customHeight="1" x14ac:dyDescent="0.15">
      <c r="B1669" s="235">
        <v>632</v>
      </c>
      <c r="C1669" s="239" t="s">
        <v>15</v>
      </c>
      <c r="D1669" s="118">
        <v>20436705</v>
      </c>
      <c r="E1669" s="118">
        <v>0</v>
      </c>
      <c r="F1669" s="216">
        <v>0</v>
      </c>
      <c r="G1669" s="154" t="s">
        <v>756</v>
      </c>
      <c r="H1669" s="30" t="s">
        <v>15</v>
      </c>
      <c r="I1669" s="132"/>
      <c r="J1669" s="197" t="s">
        <v>757</v>
      </c>
      <c r="K1669" s="30" t="s">
        <v>176</v>
      </c>
      <c r="L1669" s="118">
        <f t="shared" si="524"/>
        <v>45785828</v>
      </c>
      <c r="M1669" s="118">
        <f t="shared" si="525"/>
        <v>0</v>
      </c>
      <c r="N1669" s="118">
        <f t="shared" si="526"/>
        <v>0</v>
      </c>
      <c r="O1669" s="334">
        <f t="shared" si="527"/>
        <v>0</v>
      </c>
      <c r="P1669" s="334">
        <f t="shared" si="528"/>
        <v>0</v>
      </c>
      <c r="R1669" s="300"/>
      <c r="S1669" s="300"/>
      <c r="T1669" s="294"/>
      <c r="U1669" s="294"/>
      <c r="V1669" s="294"/>
      <c r="W1669" s="297"/>
      <c r="X1669" s="296"/>
      <c r="DS1669" s="124"/>
      <c r="DT1669" s="27"/>
      <c r="DU1669" s="27"/>
      <c r="DV1669" s="27"/>
      <c r="DW1669" s="27"/>
    </row>
    <row r="1670" spans="2:127" ht="15" hidden="1" customHeight="1" x14ac:dyDescent="0.15">
      <c r="B1670" s="235">
        <v>641</v>
      </c>
      <c r="C1670" s="239" t="s">
        <v>176</v>
      </c>
      <c r="D1670" s="118">
        <v>45785828</v>
      </c>
      <c r="E1670" s="118">
        <v>0</v>
      </c>
      <c r="F1670" s="216">
        <v>0</v>
      </c>
      <c r="G1670" s="154" t="s">
        <v>757</v>
      </c>
      <c r="H1670" s="30" t="s">
        <v>176</v>
      </c>
      <c r="I1670" s="132"/>
      <c r="J1670" s="197" t="s">
        <v>758</v>
      </c>
      <c r="K1670" s="30" t="s">
        <v>361</v>
      </c>
      <c r="L1670" s="118">
        <f t="shared" si="524"/>
        <v>1966987</v>
      </c>
      <c r="M1670" s="118">
        <f t="shared" si="525"/>
        <v>0</v>
      </c>
      <c r="N1670" s="118">
        <f t="shared" si="526"/>
        <v>0</v>
      </c>
      <c r="O1670" s="334">
        <f t="shared" si="527"/>
        <v>0</v>
      </c>
      <c r="P1670" s="334">
        <f t="shared" si="528"/>
        <v>0</v>
      </c>
      <c r="R1670" s="300"/>
      <c r="S1670" s="300"/>
      <c r="T1670" s="294"/>
      <c r="U1670" s="294"/>
      <c r="V1670" s="294"/>
      <c r="W1670" s="297"/>
      <c r="X1670" s="296"/>
      <c r="DS1670" s="124"/>
      <c r="DT1670" s="27"/>
      <c r="DU1670" s="27"/>
      <c r="DV1670" s="27"/>
      <c r="DW1670" s="27"/>
    </row>
    <row r="1671" spans="2:127" ht="15" hidden="1" customHeight="1" x14ac:dyDescent="0.15">
      <c r="B1671" s="235">
        <v>642</v>
      </c>
      <c r="C1671" s="239" t="s">
        <v>361</v>
      </c>
      <c r="D1671" s="118">
        <v>1966987</v>
      </c>
      <c r="E1671" s="118">
        <v>0</v>
      </c>
      <c r="F1671" s="216">
        <v>0</v>
      </c>
      <c r="G1671" s="154" t="s">
        <v>758</v>
      </c>
      <c r="H1671" s="30" t="s">
        <v>361</v>
      </c>
      <c r="I1671" s="132"/>
      <c r="J1671" s="197" t="s">
        <v>759</v>
      </c>
      <c r="K1671" s="30" t="s">
        <v>362</v>
      </c>
      <c r="L1671" s="118">
        <f t="shared" si="524"/>
        <v>9909287</v>
      </c>
      <c r="M1671" s="118">
        <f t="shared" si="525"/>
        <v>0</v>
      </c>
      <c r="N1671" s="118">
        <f t="shared" si="526"/>
        <v>0</v>
      </c>
      <c r="O1671" s="334">
        <f t="shared" si="527"/>
        <v>0</v>
      </c>
      <c r="P1671" s="334">
        <f t="shared" si="528"/>
        <v>0</v>
      </c>
      <c r="R1671" s="300"/>
      <c r="S1671" s="300"/>
      <c r="T1671" s="294"/>
      <c r="U1671" s="294"/>
      <c r="V1671" s="294"/>
      <c r="W1671" s="297"/>
      <c r="X1671" s="296"/>
      <c r="DS1671" s="124"/>
      <c r="DT1671" s="27"/>
      <c r="DU1671" s="27"/>
      <c r="DV1671" s="27"/>
      <c r="DW1671" s="27"/>
    </row>
    <row r="1672" spans="2:127" ht="15" hidden="1" customHeight="1" x14ac:dyDescent="0.15">
      <c r="B1672" s="235">
        <v>643</v>
      </c>
      <c r="C1672" s="239" t="s">
        <v>362</v>
      </c>
      <c r="D1672" s="118">
        <v>9909287</v>
      </c>
      <c r="E1672" s="118">
        <v>0</v>
      </c>
      <c r="F1672" s="216">
        <v>0</v>
      </c>
      <c r="G1672" s="154" t="s">
        <v>759</v>
      </c>
      <c r="H1672" s="30" t="s">
        <v>362</v>
      </c>
      <c r="I1672" s="132"/>
      <c r="J1672" s="197" t="s">
        <v>760</v>
      </c>
      <c r="K1672" s="30" t="s">
        <v>177</v>
      </c>
      <c r="L1672" s="118">
        <f t="shared" si="524"/>
        <v>9928272</v>
      </c>
      <c r="M1672" s="118">
        <f t="shared" si="525"/>
        <v>0</v>
      </c>
      <c r="N1672" s="118">
        <f t="shared" si="526"/>
        <v>0</v>
      </c>
      <c r="O1672" s="334">
        <f t="shared" si="527"/>
        <v>0</v>
      </c>
      <c r="P1672" s="334">
        <f t="shared" si="528"/>
        <v>0</v>
      </c>
      <c r="R1672" s="300"/>
      <c r="S1672" s="300"/>
      <c r="T1672" s="294"/>
      <c r="U1672" s="294"/>
      <c r="V1672" s="294"/>
      <c r="W1672" s="297"/>
      <c r="X1672" s="296"/>
      <c r="DS1672" s="124"/>
      <c r="DT1672" s="27"/>
      <c r="DU1672" s="27"/>
      <c r="DV1672" s="27"/>
      <c r="DW1672" s="27"/>
    </row>
    <row r="1673" spans="2:127" ht="15" hidden="1" customHeight="1" x14ac:dyDescent="0.15">
      <c r="B1673" s="235">
        <v>644</v>
      </c>
      <c r="C1673" s="239" t="s">
        <v>177</v>
      </c>
      <c r="D1673" s="118">
        <v>9928272</v>
      </c>
      <c r="E1673" s="118">
        <v>0</v>
      </c>
      <c r="F1673" s="216">
        <v>0</v>
      </c>
      <c r="G1673" s="154" t="s">
        <v>760</v>
      </c>
      <c r="H1673" s="30" t="s">
        <v>177</v>
      </c>
      <c r="I1673" s="132"/>
      <c r="J1673" s="197" t="s">
        <v>761</v>
      </c>
      <c r="K1673" s="30" t="s">
        <v>363</v>
      </c>
      <c r="L1673" s="118">
        <f t="shared" si="524"/>
        <v>4560137</v>
      </c>
      <c r="M1673" s="118">
        <f t="shared" si="525"/>
        <v>0</v>
      </c>
      <c r="N1673" s="118">
        <f t="shared" si="526"/>
        <v>0</v>
      </c>
      <c r="O1673" s="334">
        <f t="shared" si="527"/>
        <v>0</v>
      </c>
      <c r="P1673" s="334">
        <f t="shared" si="528"/>
        <v>0</v>
      </c>
      <c r="R1673" s="300"/>
      <c r="S1673" s="300"/>
      <c r="T1673" s="294"/>
      <c r="U1673" s="294"/>
      <c r="V1673" s="294"/>
      <c r="W1673" s="297"/>
      <c r="X1673" s="296"/>
      <c r="DS1673" s="124"/>
      <c r="DT1673" s="27"/>
      <c r="DU1673" s="27"/>
      <c r="DV1673" s="27"/>
      <c r="DW1673" s="27"/>
    </row>
    <row r="1674" spans="2:127" ht="15" hidden="1" customHeight="1" x14ac:dyDescent="0.15">
      <c r="B1674" s="235">
        <v>659</v>
      </c>
      <c r="C1674" s="239" t="s">
        <v>363</v>
      </c>
      <c r="D1674" s="118">
        <v>4560137</v>
      </c>
      <c r="E1674" s="118">
        <v>0</v>
      </c>
      <c r="F1674" s="216">
        <v>0</v>
      </c>
      <c r="G1674" s="154" t="s">
        <v>761</v>
      </c>
      <c r="H1674" s="30" t="s">
        <v>363</v>
      </c>
      <c r="I1674" s="132"/>
      <c r="J1674" s="197" t="s">
        <v>762</v>
      </c>
      <c r="K1674" s="30" t="s">
        <v>280</v>
      </c>
      <c r="L1674" s="118">
        <f t="shared" si="524"/>
        <v>10195759</v>
      </c>
      <c r="M1674" s="118">
        <f t="shared" si="525"/>
        <v>0</v>
      </c>
      <c r="N1674" s="118">
        <f t="shared" si="526"/>
        <v>0</v>
      </c>
      <c r="O1674" s="334">
        <f t="shared" si="527"/>
        <v>0</v>
      </c>
      <c r="P1674" s="334">
        <f t="shared" si="528"/>
        <v>0</v>
      </c>
      <c r="R1674" s="300"/>
      <c r="S1674" s="300"/>
      <c r="T1674" s="294"/>
      <c r="U1674" s="294"/>
      <c r="V1674" s="294"/>
      <c r="W1674" s="297"/>
      <c r="X1674" s="296"/>
      <c r="DS1674" s="124"/>
      <c r="DT1674" s="27"/>
      <c r="DU1674" s="27"/>
      <c r="DV1674" s="27"/>
      <c r="DW1674" s="27"/>
    </row>
    <row r="1675" spans="2:127" ht="15" hidden="1" customHeight="1" x14ac:dyDescent="0.15">
      <c r="B1675" s="235">
        <v>661</v>
      </c>
      <c r="C1675" s="239" t="s">
        <v>280</v>
      </c>
      <c r="D1675" s="118">
        <v>10195759</v>
      </c>
      <c r="E1675" s="118">
        <v>0</v>
      </c>
      <c r="F1675" s="216">
        <v>0</v>
      </c>
      <c r="G1675" s="154" t="s">
        <v>762</v>
      </c>
      <c r="H1675" s="30" t="s">
        <v>280</v>
      </c>
      <c r="I1675" s="132"/>
      <c r="J1675" s="197" t="s">
        <v>763</v>
      </c>
      <c r="K1675" s="30" t="s">
        <v>232</v>
      </c>
      <c r="L1675" s="118">
        <f t="shared" si="524"/>
        <v>8095138</v>
      </c>
      <c r="M1675" s="118">
        <f t="shared" si="525"/>
        <v>0</v>
      </c>
      <c r="N1675" s="118">
        <f t="shared" si="526"/>
        <v>0</v>
      </c>
      <c r="O1675" s="334">
        <f t="shared" si="527"/>
        <v>0</v>
      </c>
      <c r="P1675" s="334">
        <f t="shared" si="528"/>
        <v>0</v>
      </c>
      <c r="R1675" s="300"/>
      <c r="S1675" s="300"/>
      <c r="T1675" s="294"/>
      <c r="U1675" s="294"/>
      <c r="V1675" s="294"/>
      <c r="W1675" s="297"/>
      <c r="X1675" s="296"/>
      <c r="DS1675" s="124"/>
      <c r="DT1675" s="27"/>
      <c r="DU1675" s="27"/>
      <c r="DV1675" s="27"/>
      <c r="DW1675" s="27"/>
    </row>
    <row r="1676" spans="2:127" ht="15" hidden="1" customHeight="1" x14ac:dyDescent="0.15">
      <c r="B1676" s="235">
        <v>662</v>
      </c>
      <c r="C1676" s="239" t="s">
        <v>232</v>
      </c>
      <c r="D1676" s="118">
        <v>8095138</v>
      </c>
      <c r="E1676" s="118">
        <v>0</v>
      </c>
      <c r="F1676" s="216">
        <v>0</v>
      </c>
      <c r="G1676" s="154" t="s">
        <v>763</v>
      </c>
      <c r="H1676" s="30" t="s">
        <v>232</v>
      </c>
      <c r="I1676" s="132"/>
      <c r="J1676" s="197" t="s">
        <v>764</v>
      </c>
      <c r="K1676" s="30" t="s">
        <v>364</v>
      </c>
      <c r="L1676" s="118">
        <f t="shared" si="524"/>
        <v>11581931</v>
      </c>
      <c r="M1676" s="118">
        <f t="shared" si="525"/>
        <v>0</v>
      </c>
      <c r="N1676" s="118">
        <f t="shared" si="526"/>
        <v>0</v>
      </c>
      <c r="O1676" s="334">
        <f t="shared" si="527"/>
        <v>0</v>
      </c>
      <c r="P1676" s="334">
        <f t="shared" si="528"/>
        <v>0</v>
      </c>
      <c r="R1676" s="300"/>
      <c r="S1676" s="300"/>
      <c r="T1676" s="294"/>
      <c r="U1676" s="294"/>
      <c r="V1676" s="294"/>
      <c r="W1676" s="297"/>
      <c r="X1676" s="296"/>
      <c r="DS1676" s="124"/>
      <c r="DT1676" s="27"/>
      <c r="DU1676" s="27"/>
      <c r="DV1676" s="27"/>
      <c r="DW1676" s="27"/>
    </row>
    <row r="1677" spans="2:127" ht="15" hidden="1" customHeight="1" x14ac:dyDescent="0.15">
      <c r="B1677" s="235">
        <v>663</v>
      </c>
      <c r="C1677" s="239" t="s">
        <v>364</v>
      </c>
      <c r="D1677" s="118">
        <v>11581931</v>
      </c>
      <c r="E1677" s="118">
        <v>0</v>
      </c>
      <c r="F1677" s="216">
        <v>0</v>
      </c>
      <c r="G1677" s="154" t="s">
        <v>764</v>
      </c>
      <c r="H1677" s="30" t="s">
        <v>364</v>
      </c>
      <c r="I1677" s="132"/>
      <c r="J1677" s="197" t="s">
        <v>765</v>
      </c>
      <c r="K1677" s="30" t="s">
        <v>235</v>
      </c>
      <c r="L1677" s="118">
        <f t="shared" si="524"/>
        <v>48699072</v>
      </c>
      <c r="M1677" s="118">
        <f t="shared" si="525"/>
        <v>0</v>
      </c>
      <c r="N1677" s="118">
        <f t="shared" si="526"/>
        <v>0</v>
      </c>
      <c r="O1677" s="334">
        <f t="shared" si="527"/>
        <v>0</v>
      </c>
      <c r="P1677" s="334">
        <f t="shared" si="528"/>
        <v>0</v>
      </c>
      <c r="R1677" s="300"/>
      <c r="S1677" s="300"/>
      <c r="T1677" s="294"/>
      <c r="U1677" s="294"/>
      <c r="V1677" s="294"/>
      <c r="W1677" s="297"/>
      <c r="X1677" s="296"/>
      <c r="DS1677" s="124"/>
      <c r="DT1677" s="27"/>
      <c r="DU1677" s="27"/>
      <c r="DV1677" s="27"/>
      <c r="DW1677" s="27"/>
    </row>
    <row r="1678" spans="2:127" ht="15" hidden="1" customHeight="1" x14ac:dyDescent="0.15">
      <c r="B1678" s="235">
        <v>669</v>
      </c>
      <c r="C1678" s="239" t="s">
        <v>235</v>
      </c>
      <c r="D1678" s="118">
        <v>48699072</v>
      </c>
      <c r="E1678" s="118">
        <v>0</v>
      </c>
      <c r="F1678" s="216">
        <v>0</v>
      </c>
      <c r="G1678" s="154" t="s">
        <v>765</v>
      </c>
      <c r="H1678" s="30" t="s">
        <v>235</v>
      </c>
      <c r="I1678" s="132"/>
      <c r="J1678" s="197" t="s">
        <v>766</v>
      </c>
      <c r="K1678" s="30" t="s">
        <v>178</v>
      </c>
      <c r="L1678" s="118">
        <f t="shared" si="524"/>
        <v>5673474</v>
      </c>
      <c r="M1678" s="118">
        <f t="shared" si="525"/>
        <v>0</v>
      </c>
      <c r="N1678" s="118">
        <f t="shared" si="526"/>
        <v>0</v>
      </c>
      <c r="O1678" s="334">
        <f t="shared" si="527"/>
        <v>0</v>
      </c>
      <c r="P1678" s="334">
        <f t="shared" si="528"/>
        <v>0</v>
      </c>
      <c r="R1678" s="300"/>
      <c r="S1678" s="300"/>
      <c r="T1678" s="294"/>
      <c r="U1678" s="294"/>
      <c r="V1678" s="294"/>
      <c r="W1678" s="297"/>
      <c r="X1678" s="296"/>
      <c r="DS1678" s="124"/>
      <c r="DT1678" s="27"/>
      <c r="DU1678" s="27"/>
      <c r="DV1678" s="27"/>
      <c r="DW1678" s="27"/>
    </row>
    <row r="1679" spans="2:127" ht="15" hidden="1" customHeight="1" x14ac:dyDescent="0.15">
      <c r="B1679" s="235">
        <v>671</v>
      </c>
      <c r="C1679" s="239" t="s">
        <v>178</v>
      </c>
      <c r="D1679" s="118">
        <v>5673474</v>
      </c>
      <c r="E1679" s="118">
        <v>0</v>
      </c>
      <c r="F1679" s="216">
        <v>0</v>
      </c>
      <c r="G1679" s="154" t="s">
        <v>766</v>
      </c>
      <c r="H1679" s="30" t="s">
        <v>178</v>
      </c>
      <c r="I1679" s="132"/>
      <c r="J1679" s="197" t="s">
        <v>767</v>
      </c>
      <c r="K1679" s="30" t="s">
        <v>365</v>
      </c>
      <c r="L1679" s="118">
        <f t="shared" si="524"/>
        <v>28001339</v>
      </c>
      <c r="M1679" s="118">
        <f t="shared" si="525"/>
        <v>0</v>
      </c>
      <c r="N1679" s="118">
        <f t="shared" si="526"/>
        <v>0</v>
      </c>
      <c r="O1679" s="334">
        <f t="shared" si="527"/>
        <v>0</v>
      </c>
      <c r="P1679" s="334">
        <f t="shared" si="528"/>
        <v>0</v>
      </c>
      <c r="R1679" s="300"/>
      <c r="S1679" s="300"/>
      <c r="T1679" s="294"/>
      <c r="U1679" s="294"/>
      <c r="V1679" s="294"/>
      <c r="W1679" s="297"/>
      <c r="X1679" s="296"/>
      <c r="DS1679" s="124"/>
      <c r="DT1679" s="27"/>
      <c r="DU1679" s="27"/>
      <c r="DV1679" s="27"/>
      <c r="DW1679" s="27"/>
    </row>
    <row r="1680" spans="2:127" ht="15" hidden="1" customHeight="1" x14ac:dyDescent="0.15">
      <c r="B1680" s="235">
        <v>672</v>
      </c>
      <c r="C1680" s="239" t="s">
        <v>365</v>
      </c>
      <c r="D1680" s="118">
        <v>28001339</v>
      </c>
      <c r="E1680" s="118">
        <v>0</v>
      </c>
      <c r="F1680" s="216">
        <v>0</v>
      </c>
      <c r="G1680" s="154" t="s">
        <v>767</v>
      </c>
      <c r="H1680" s="30" t="s">
        <v>365</v>
      </c>
      <c r="I1680" s="132"/>
      <c r="J1680" s="197" t="s">
        <v>768</v>
      </c>
      <c r="K1680" s="30" t="s">
        <v>179</v>
      </c>
      <c r="L1680" s="118">
        <f t="shared" si="524"/>
        <v>5267296</v>
      </c>
      <c r="M1680" s="118">
        <f t="shared" si="525"/>
        <v>0</v>
      </c>
      <c r="N1680" s="118">
        <f t="shared" si="526"/>
        <v>0</v>
      </c>
      <c r="O1680" s="334">
        <f t="shared" si="527"/>
        <v>0</v>
      </c>
      <c r="P1680" s="334">
        <f t="shared" si="528"/>
        <v>0</v>
      </c>
      <c r="R1680" s="300"/>
      <c r="S1680" s="300"/>
      <c r="T1680" s="294"/>
      <c r="U1680" s="294"/>
      <c r="V1680" s="294"/>
      <c r="W1680" s="297"/>
      <c r="X1680" s="296"/>
      <c r="DS1680" s="124"/>
      <c r="DT1680" s="27"/>
      <c r="DU1680" s="27"/>
      <c r="DV1680" s="27"/>
      <c r="DW1680" s="27"/>
    </row>
    <row r="1681" spans="2:127" ht="15" hidden="1" customHeight="1" x14ac:dyDescent="0.15">
      <c r="B1681" s="235">
        <v>673</v>
      </c>
      <c r="C1681" s="239" t="s">
        <v>179</v>
      </c>
      <c r="D1681" s="118">
        <v>5267296</v>
      </c>
      <c r="E1681" s="118">
        <v>0</v>
      </c>
      <c r="F1681" s="216">
        <v>0</v>
      </c>
      <c r="G1681" s="154" t="s">
        <v>768</v>
      </c>
      <c r="H1681" s="30" t="s">
        <v>179</v>
      </c>
      <c r="I1681" s="132"/>
      <c r="J1681" s="197" t="s">
        <v>769</v>
      </c>
      <c r="K1681" s="30" t="s">
        <v>281</v>
      </c>
      <c r="L1681" s="118">
        <f t="shared" si="524"/>
        <v>9850838</v>
      </c>
      <c r="M1681" s="118">
        <f t="shared" si="525"/>
        <v>0</v>
      </c>
      <c r="N1681" s="118">
        <f t="shared" si="526"/>
        <v>0</v>
      </c>
      <c r="O1681" s="334">
        <f t="shared" si="527"/>
        <v>0</v>
      </c>
      <c r="P1681" s="334">
        <f t="shared" si="528"/>
        <v>0</v>
      </c>
      <c r="R1681" s="300"/>
      <c r="S1681" s="300"/>
      <c r="T1681" s="294"/>
      <c r="U1681" s="294"/>
      <c r="V1681" s="294"/>
      <c r="W1681" s="297"/>
      <c r="X1681" s="296"/>
      <c r="DS1681" s="124"/>
      <c r="DT1681" s="27"/>
      <c r="DU1681" s="27"/>
      <c r="DV1681" s="27"/>
      <c r="DW1681" s="27"/>
    </row>
    <row r="1682" spans="2:127" ht="15" hidden="1" customHeight="1" x14ac:dyDescent="0.15">
      <c r="B1682" s="235">
        <v>674</v>
      </c>
      <c r="C1682" s="239" t="s">
        <v>281</v>
      </c>
      <c r="D1682" s="118">
        <v>9850838</v>
      </c>
      <c r="E1682" s="118">
        <v>0</v>
      </c>
      <c r="F1682" s="216">
        <v>0</v>
      </c>
      <c r="G1682" s="154" t="s">
        <v>769</v>
      </c>
      <c r="H1682" s="30" t="s">
        <v>281</v>
      </c>
      <c r="I1682" s="132"/>
      <c r="J1682" s="197" t="s">
        <v>770</v>
      </c>
      <c r="K1682" s="30" t="s">
        <v>180</v>
      </c>
      <c r="L1682" s="118">
        <f t="shared" si="524"/>
        <v>7289667</v>
      </c>
      <c r="M1682" s="118">
        <f t="shared" si="525"/>
        <v>990</v>
      </c>
      <c r="N1682" s="118">
        <f t="shared" si="526"/>
        <v>351</v>
      </c>
      <c r="O1682" s="334">
        <f t="shared" si="527"/>
        <v>1.358086727418413E-4</v>
      </c>
      <c r="P1682" s="334">
        <f t="shared" si="528"/>
        <v>4.8150347608471004E-5</v>
      </c>
      <c r="R1682" s="300"/>
      <c r="S1682" s="300"/>
      <c r="T1682" s="294"/>
      <c r="U1682" s="294"/>
      <c r="V1682" s="294"/>
      <c r="W1682" s="297"/>
      <c r="X1682" s="296"/>
      <c r="DS1682" s="124"/>
      <c r="DT1682" s="27"/>
      <c r="DU1682" s="27"/>
      <c r="DV1682" s="27"/>
      <c r="DW1682" s="27"/>
    </row>
    <row r="1683" spans="2:127" ht="15" hidden="1" customHeight="1" x14ac:dyDescent="0.15">
      <c r="B1683" s="235">
        <v>679</v>
      </c>
      <c r="C1683" s="239" t="s">
        <v>180</v>
      </c>
      <c r="D1683" s="118">
        <v>7289667</v>
      </c>
      <c r="E1683" s="118">
        <v>990</v>
      </c>
      <c r="F1683" s="216">
        <v>351</v>
      </c>
      <c r="G1683" s="154" t="s">
        <v>770</v>
      </c>
      <c r="H1683" s="30" t="s">
        <v>180</v>
      </c>
      <c r="I1683" s="132"/>
      <c r="J1683" s="197" t="s">
        <v>771</v>
      </c>
      <c r="K1683" s="30" t="s">
        <v>16</v>
      </c>
      <c r="L1683" s="118">
        <f t="shared" si="524"/>
        <v>1463403</v>
      </c>
      <c r="M1683" s="118">
        <f t="shared" si="525"/>
        <v>0</v>
      </c>
      <c r="N1683" s="118">
        <f t="shared" si="526"/>
        <v>0</v>
      </c>
      <c r="O1683" s="334">
        <f t="shared" si="527"/>
        <v>0</v>
      </c>
      <c r="P1683" s="334">
        <f t="shared" si="528"/>
        <v>0</v>
      </c>
      <c r="R1683" s="300"/>
      <c r="S1683" s="300"/>
      <c r="T1683" s="294"/>
      <c r="U1683" s="294"/>
      <c r="V1683" s="294"/>
      <c r="W1683" s="297"/>
      <c r="X1683" s="296"/>
      <c r="DS1683" s="124"/>
      <c r="DT1683" s="27"/>
      <c r="DU1683" s="27"/>
      <c r="DV1683" s="27"/>
      <c r="DW1683" s="27"/>
    </row>
    <row r="1684" spans="2:127" ht="15" hidden="1" customHeight="1" x14ac:dyDescent="0.15">
      <c r="B1684" s="235">
        <v>681</v>
      </c>
      <c r="C1684" s="239" t="s">
        <v>16</v>
      </c>
      <c r="D1684" s="118">
        <v>1463403</v>
      </c>
      <c r="E1684" s="118">
        <v>0</v>
      </c>
      <c r="F1684" s="216">
        <v>0</v>
      </c>
      <c r="G1684" s="154" t="s">
        <v>771</v>
      </c>
      <c r="H1684" s="30" t="s">
        <v>16</v>
      </c>
      <c r="I1684" s="132"/>
      <c r="J1684" s="198" t="s">
        <v>772</v>
      </c>
      <c r="K1684" s="241" t="s">
        <v>17</v>
      </c>
      <c r="L1684" s="118">
        <f t="shared" si="524"/>
        <v>5012311</v>
      </c>
      <c r="M1684" s="118">
        <f t="shared" si="525"/>
        <v>117815</v>
      </c>
      <c r="N1684" s="118">
        <f t="shared" si="526"/>
        <v>150860</v>
      </c>
      <c r="O1684" s="334">
        <f t="shared" si="527"/>
        <v>2.3505125679551809E-2</v>
      </c>
      <c r="P1684" s="334">
        <f t="shared" si="528"/>
        <v>3.0097892967934352E-2</v>
      </c>
      <c r="R1684" s="300"/>
      <c r="S1684" s="300"/>
      <c r="T1684" s="294"/>
      <c r="U1684" s="294"/>
      <c r="V1684" s="294"/>
      <c r="W1684" s="294"/>
      <c r="X1684" s="294"/>
      <c r="DS1684" s="124"/>
      <c r="DT1684" s="27"/>
      <c r="DU1684" s="27"/>
      <c r="DV1684" s="27"/>
      <c r="DW1684" s="27"/>
    </row>
    <row r="1685" spans="2:127" ht="15" hidden="1" customHeight="1" x14ac:dyDescent="0.15">
      <c r="B1685" s="217">
        <v>691</v>
      </c>
      <c r="C1685" s="240" t="s">
        <v>17</v>
      </c>
      <c r="D1685" s="236">
        <v>5012311</v>
      </c>
      <c r="E1685" s="236">
        <v>117815</v>
      </c>
      <c r="F1685" s="244">
        <v>150860</v>
      </c>
      <c r="G1685" s="154" t="s">
        <v>772</v>
      </c>
      <c r="H1685" s="30" t="s">
        <v>17</v>
      </c>
      <c r="I1685" s="132"/>
      <c r="DS1685" s="124"/>
      <c r="DT1685" s="27"/>
      <c r="DU1685" s="27"/>
      <c r="DV1685" s="27"/>
      <c r="DW1685" s="27"/>
    </row>
    <row r="1686" spans="2:127" ht="15" hidden="1" customHeight="1" x14ac:dyDescent="0.15">
      <c r="DS1686" s="124"/>
      <c r="DT1686" s="27"/>
      <c r="DU1686" s="27"/>
      <c r="DV1686" s="27"/>
      <c r="DW1686" s="27"/>
    </row>
    <row r="1687" spans="2:127" ht="15" customHeight="1" x14ac:dyDescent="0.15">
      <c r="B1687" s="27" t="s">
        <v>571</v>
      </c>
      <c r="F1687" s="27"/>
      <c r="DU1687" s="124"/>
      <c r="DV1687" s="27"/>
      <c r="DW1687" s="27"/>
    </row>
    <row r="1688" spans="2:127" ht="15" customHeight="1" x14ac:dyDescent="0.15">
      <c r="B1688" s="341"/>
      <c r="C1688" s="220" t="s">
        <v>572</v>
      </c>
      <c r="D1688" s="342" t="s">
        <v>573</v>
      </c>
      <c r="E1688" s="243" t="s">
        <v>574</v>
      </c>
      <c r="H1688" s="27"/>
      <c r="J1688" s="107"/>
      <c r="DU1688" s="124"/>
      <c r="DV1688" s="27"/>
      <c r="DW1688" s="27"/>
    </row>
    <row r="1689" spans="2:127" ht="15" customHeight="1" x14ac:dyDescent="0.15">
      <c r="B1689" s="246" t="s">
        <v>780</v>
      </c>
      <c r="C1689" s="27">
        <v>338203</v>
      </c>
      <c r="D1689" s="118">
        <v>465539</v>
      </c>
      <c r="E1689" s="346">
        <f>C1689/D1689</f>
        <v>0.72647619211279824</v>
      </c>
      <c r="G1689" s="343"/>
      <c r="H1689" s="27"/>
      <c r="J1689" s="107"/>
      <c r="DU1689" s="124"/>
      <c r="DV1689" s="27"/>
      <c r="DW1689" s="27"/>
    </row>
    <row r="1690" spans="2:127" ht="15" customHeight="1" x14ac:dyDescent="0.15">
      <c r="B1690" s="246" t="s">
        <v>781</v>
      </c>
      <c r="C1690" s="27">
        <v>327504</v>
      </c>
      <c r="D1690" s="118">
        <v>435986</v>
      </c>
      <c r="E1690" s="346">
        <f t="shared" ref="E1690:E1697" si="530">C1690/D1690</f>
        <v>0.75118008376415757</v>
      </c>
      <c r="G1690" s="27"/>
      <c r="H1690" s="27"/>
      <c r="J1690" s="107"/>
      <c r="DU1690" s="124"/>
      <c r="DV1690" s="27"/>
      <c r="DW1690" s="27"/>
    </row>
    <row r="1691" spans="2:127" ht="15" customHeight="1" x14ac:dyDescent="0.15">
      <c r="B1691" s="246" t="s">
        <v>782</v>
      </c>
      <c r="C1691" s="27">
        <v>311771</v>
      </c>
      <c r="D1691" s="118">
        <v>446776</v>
      </c>
      <c r="E1691" s="346">
        <f t="shared" si="530"/>
        <v>0.69782396547710712</v>
      </c>
      <c r="G1691" s="27"/>
      <c r="H1691" s="27"/>
      <c r="J1691" s="107"/>
      <c r="DU1691" s="124"/>
      <c r="DV1691" s="27"/>
      <c r="DW1691" s="27"/>
    </row>
    <row r="1692" spans="2:127" ht="15" customHeight="1" x14ac:dyDescent="0.15">
      <c r="B1692" s="246" t="s">
        <v>783</v>
      </c>
      <c r="C1692" s="27">
        <v>319120</v>
      </c>
      <c r="D1692" s="118">
        <v>430492</v>
      </c>
      <c r="E1692" s="346">
        <f t="shared" si="530"/>
        <v>0.7412913596536056</v>
      </c>
      <c r="G1692" s="27"/>
      <c r="H1692" s="27"/>
      <c r="J1692" s="107"/>
      <c r="DU1692" s="124"/>
      <c r="DV1692" s="27"/>
      <c r="DW1692" s="27"/>
    </row>
    <row r="1693" spans="2:127" ht="15" customHeight="1" x14ac:dyDescent="0.15">
      <c r="B1693" s="246" t="s">
        <v>784</v>
      </c>
      <c r="C1693" s="27">
        <v>309173</v>
      </c>
      <c r="D1693" s="118">
        <v>445753</v>
      </c>
      <c r="E1693" s="346">
        <f t="shared" si="530"/>
        <v>0.69359712665983175</v>
      </c>
      <c r="G1693" s="27"/>
      <c r="H1693" s="27"/>
      <c r="J1693" s="107"/>
      <c r="DU1693" s="124"/>
      <c r="DV1693" s="27"/>
      <c r="DW1693" s="27"/>
    </row>
    <row r="1694" spans="2:127" ht="15" customHeight="1" x14ac:dyDescent="0.15">
      <c r="B1694" s="246" t="s">
        <v>575</v>
      </c>
      <c r="C1694" s="27">
        <v>297336</v>
      </c>
      <c r="D1694" s="118">
        <v>414930</v>
      </c>
      <c r="E1694" s="346">
        <f t="shared" si="530"/>
        <v>0.71659316029209741</v>
      </c>
      <c r="F1694" s="340"/>
      <c r="G1694" s="27"/>
      <c r="H1694" s="27"/>
      <c r="J1694" s="107"/>
      <c r="DU1694" s="124"/>
      <c r="DV1694" s="27"/>
      <c r="DW1694" s="27"/>
    </row>
    <row r="1695" spans="2:127" ht="15" customHeight="1" x14ac:dyDescent="0.15">
      <c r="B1695" s="246" t="s">
        <v>576</v>
      </c>
      <c r="C1695" s="27">
        <v>304992</v>
      </c>
      <c r="D1695" s="118">
        <v>456721</v>
      </c>
      <c r="E1695" s="346">
        <f t="shared" si="530"/>
        <v>0.66778624149097587</v>
      </c>
      <c r="G1695" s="27"/>
      <c r="H1695" s="27"/>
      <c r="J1695" s="107"/>
      <c r="DU1695" s="124"/>
      <c r="DV1695" s="27"/>
      <c r="DW1695" s="27"/>
    </row>
    <row r="1696" spans="2:127" ht="15" customHeight="1" x14ac:dyDescent="0.15">
      <c r="B1696" s="246" t="s">
        <v>577</v>
      </c>
      <c r="C1696" s="27">
        <v>295465</v>
      </c>
      <c r="D1696" s="118">
        <v>461230</v>
      </c>
      <c r="E1696" s="346">
        <f t="shared" si="530"/>
        <v>0.64060230253886352</v>
      </c>
      <c r="G1696" s="27"/>
      <c r="H1696" s="27"/>
      <c r="J1696" s="107"/>
      <c r="DU1696" s="124"/>
      <c r="DV1696" s="27"/>
      <c r="DW1696" s="27"/>
    </row>
    <row r="1697" spans="2:127" ht="15" customHeight="1" x14ac:dyDescent="0.15">
      <c r="B1697" s="246" t="s">
        <v>611</v>
      </c>
      <c r="C1697" s="27">
        <v>313810</v>
      </c>
      <c r="D1697" s="118">
        <v>440941</v>
      </c>
      <c r="E1697" s="346">
        <f t="shared" si="530"/>
        <v>0.71168251534785831</v>
      </c>
      <c r="G1697" s="27"/>
      <c r="H1697" s="27"/>
      <c r="J1697" s="107"/>
      <c r="DU1697" s="124"/>
      <c r="DV1697" s="27"/>
      <c r="DW1697" s="27"/>
    </row>
    <row r="1698" spans="2:127" ht="15" customHeight="1" x14ac:dyDescent="0.15">
      <c r="B1698" s="247" t="s">
        <v>612</v>
      </c>
      <c r="C1698" s="218">
        <v>298260</v>
      </c>
      <c r="D1698" s="236">
        <v>455419</v>
      </c>
      <c r="E1698" s="347">
        <f>C1698/D1698</f>
        <v>0.65491338745199479</v>
      </c>
      <c r="G1698" s="27"/>
      <c r="H1698" s="27"/>
      <c r="J1698" s="107"/>
      <c r="DU1698" s="124"/>
      <c r="DV1698" s="27"/>
      <c r="DW1698" s="27"/>
    </row>
    <row r="1699" spans="2:127" ht="15" customHeight="1" x14ac:dyDescent="0.15">
      <c r="E1699" s="107"/>
      <c r="G1699" s="27"/>
      <c r="H1699" s="27"/>
      <c r="DU1699" s="124"/>
      <c r="DV1699" s="27"/>
      <c r="DW1699" s="27"/>
    </row>
    <row r="1700" spans="2:127" ht="15" customHeight="1" x14ac:dyDescent="0.15">
      <c r="D1700" s="118" t="s">
        <v>785</v>
      </c>
      <c r="E1700" s="348">
        <f>AVERAGE(E1689:E1693)</f>
        <v>0.72207374553350001</v>
      </c>
      <c r="DU1700" s="124"/>
      <c r="DV1700" s="27"/>
      <c r="DW1700" s="27"/>
    </row>
  </sheetData>
  <sheetProtection sheet="1"/>
  <sortState ref="G461:G569">
    <sortCondition ref="G461:G569"/>
  </sortState>
  <phoneticPr fontId="4"/>
  <pageMargins left="0.7" right="0.7" top="0.75" bottom="0.75" header="0.3" footer="0.3"/>
  <pageSetup paperSize="8" scale="57" orientation="landscape" r:id="rId1"/>
  <rowBreaks count="7" manualBreakCount="7">
    <brk id="126" min="1" max="60" man="1"/>
    <brk id="348" min="1" max="60" man="1"/>
    <brk id="570" min="1" max="60" man="1"/>
    <brk id="792" min="1" max="60" man="1"/>
    <brk id="1014" min="1" max="60" man="1"/>
    <brk id="1236" min="1" max="60" man="1"/>
    <brk id="1461" min="1" max="60" man="1"/>
  </rowBreaks>
  <colBreaks count="2" manualBreakCount="2">
    <brk id="25" max="651" man="1"/>
    <brk id="112" max="65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12</vt:i4>
      </vt:variant>
    </vt:vector>
  </HeadingPairs>
  <TitlesOfParts>
    <vt:vector size="20" baseType="lpstr">
      <vt:lpstr>①はじめに</vt:lpstr>
      <vt:lpstr>②部門分類表</vt:lpstr>
      <vt:lpstr>③入力</vt:lpstr>
      <vt:lpstr>④結果</vt:lpstr>
      <vt:lpstr>⑤フロー</vt:lpstr>
      <vt:lpstr>⑥詳細結果</vt:lpstr>
      <vt:lpstr>⑦計算</vt:lpstr>
      <vt:lpstr>⑧連関表</vt:lpstr>
      <vt:lpstr>①はじめに!Print_Area</vt:lpstr>
      <vt:lpstr>②部門分類表!Print_Area</vt:lpstr>
      <vt:lpstr>③入力!Print_Area</vt:lpstr>
      <vt:lpstr>④結果!Print_Area</vt:lpstr>
      <vt:lpstr>⑤フロー!Print_Area</vt:lpstr>
      <vt:lpstr>⑥詳細結果!Print_Area</vt:lpstr>
      <vt:lpstr>⑦計算!Print_Area</vt:lpstr>
      <vt:lpstr>⑧連関表!Print_Area</vt:lpstr>
      <vt:lpstr>②部門分類表!Print_Titles</vt:lpstr>
      <vt:lpstr>③入力!Print_Titles</vt:lpstr>
      <vt:lpstr>⑥詳細結果!Print_Titles</vt:lpstr>
      <vt:lpstr>⑦計算!Print_Titles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横山</dc:creator>
  <cp:lastModifiedBy>KER</cp:lastModifiedBy>
  <cp:lastPrinted>2025-03-07T03:55:21Z</cp:lastPrinted>
  <dcterms:created xsi:type="dcterms:W3CDTF">2016-03-14T00:38:11Z</dcterms:created>
  <dcterms:modified xsi:type="dcterms:W3CDTF">2025-05-27T22:43:44Z</dcterms:modified>
</cp:coreProperties>
</file>